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Projects\Boston_RegionalSTOPS\Documentation\Excel_Calibration\"/>
    </mc:Choice>
  </mc:AlternateContent>
  <xr:revisionPtr revIDLastSave="0" documentId="13_ncr:1_{A9C11E7E-7E48-45CC-86B7-199A76B50EF6}" xr6:coauthVersionLast="47" xr6:coauthVersionMax="47" xr10:uidLastSave="{00000000-0000-0000-0000-000000000000}"/>
  <bookViews>
    <workbookView xWindow="-28920" yWindow="1605" windowWidth="29040" windowHeight="15720" tabRatio="939" activeTab="10" xr2:uid="{00000000-000D-0000-FFFF-FFFF00000000}"/>
  </bookViews>
  <sheets>
    <sheet name="Parameters" sheetId="435" r:id="rId1"/>
    <sheet name="EvOSys" sheetId="139" r:id="rId2"/>
    <sheet name="MBTA_Mode_Chart" sheetId="531" r:id="rId3"/>
    <sheet name="HeavyRail_Chart" sheetId="537" r:id="rId4"/>
    <sheet name="GreenLine_Chart" sheetId="536" r:id="rId5"/>
    <sheet name="CommuterRail_Chart" sheetId="538" r:id="rId6"/>
    <sheet name="Non_MBTA_Chart" sheetId="532" r:id="rId7"/>
    <sheet name="HR_ScatterPlot" sheetId="539" r:id="rId8"/>
    <sheet name="CR_ScatterPlot" sheetId="540" r:id="rId9"/>
    <sheet name="EvO10.01" sheetId="283" r:id="rId10"/>
    <sheet name="EvO9.01" sheetId="312" r:id="rId11"/>
    <sheet name="EvO2.04&amp;2.05" sheetId="70" r:id="rId12"/>
    <sheet name="EvO10.03&amp;10.04" sheetId="304" r:id="rId13"/>
    <sheet name="EvO11.0X" sheetId="159" r:id="rId14"/>
    <sheet name="O12.01" sheetId="526" r:id="rId15"/>
    <sheet name="EvO13.07&amp;13.08" sheetId="305" r:id="rId16"/>
  </sheets>
  <externalReferences>
    <externalReference r:id="rId17"/>
  </externalReferences>
  <definedNames>
    <definedName name="_xlnm._FilterDatabase" localSheetId="9" hidden="1">'EvO10.01'!$A$7:$R$270</definedName>
    <definedName name="_xlnm._FilterDatabase" localSheetId="10" hidden="1">'EvO9.01'!$A$1:$T$310</definedName>
    <definedName name="_xlnm.Database">'EvO9.01'!$B$4:$M$311</definedName>
    <definedName name="GeoRegions" localSheetId="9">#REF!</definedName>
    <definedName name="GeoRegions" localSheetId="12">#REF!</definedName>
    <definedName name="GeoRegions" localSheetId="13">#REF!</definedName>
    <definedName name="GeoRegions" localSheetId="15">#REF!</definedName>
    <definedName name="GeoRegions" localSheetId="11">#REF!</definedName>
    <definedName name="GeoRegions" localSheetId="1">#REF!</definedName>
    <definedName name="GeoRegions" localSheetId="14">#REF!</definedName>
    <definedName name="GeoRegions" localSheetId="0">#REF!</definedName>
    <definedName name="GeoRegions">#REF!</definedName>
    <definedName name="MPOField" localSheetId="9">#REF!</definedName>
    <definedName name="MPOField" localSheetId="12">#REF!</definedName>
    <definedName name="MPOField" localSheetId="13">#REF!</definedName>
    <definedName name="MPOField" localSheetId="15">#REF!</definedName>
    <definedName name="MPOField" localSheetId="11">#REF!</definedName>
    <definedName name="MPOField" localSheetId="1">#REF!</definedName>
    <definedName name="MPOField" localSheetId="14">#REF!</definedName>
    <definedName name="MPOField" localSheetId="0">#REF!</definedName>
    <definedName name="MPOField">#REF!</definedName>
    <definedName name="_xlnm.Print_Area" localSheetId="9">'EvO10.01'!$A$2:$R$299</definedName>
    <definedName name="_xlnm.Print_Area" localSheetId="12">'EvO10.03&amp;10.04'!$A$2:$N$299</definedName>
    <definedName name="_xlnm.Print_Area" localSheetId="13">'EvO11.0X'!$A$2:$S$88</definedName>
    <definedName name="_xlnm.Print_Area" localSheetId="15">'EvO13.07&amp;13.08'!$A$1:$AL$128</definedName>
    <definedName name="_xlnm.Print_Area" localSheetId="11">'EvO2.04&amp;2.05'!$A$2:$AN$97</definedName>
    <definedName name="_xlnm.Print_Area" localSheetId="10">'EvO9.01'!$D$2:$T$311</definedName>
    <definedName name="_xlnm.Print_Area" localSheetId="1">EvOSys!$A$2:$F$155</definedName>
    <definedName name="_xlnm.Print_Area" localSheetId="14">'O12.01'!$A$1:$M$53</definedName>
    <definedName name="_xlnm.Print_Area" localSheetId="0">Parameters!$A$2:$B$34</definedName>
    <definedName name="_xlnm.Print_Titles" localSheetId="9">'EvO10.01'!$2:$7</definedName>
    <definedName name="_xlnm.Print_Titles" localSheetId="12">'EvO10.03&amp;10.04'!$2:$7</definedName>
    <definedName name="_xlnm.Print_Titles" localSheetId="13">'EvO11.0X'!$2:$8</definedName>
    <definedName name="vvf" localSheetId="9">#REF!</definedName>
    <definedName name="vvf" localSheetId="12">#REF!</definedName>
    <definedName name="vvf" localSheetId="13">#REF!</definedName>
    <definedName name="vvf" localSheetId="15">#REF!</definedName>
    <definedName name="vvf" localSheetId="14">#REF!</definedName>
    <definedName name="vvf" localSheetId="0">#REF!</definedName>
    <definedName name="vvf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73" i="312" l="1"/>
  <c r="X272" i="312"/>
  <c r="X271" i="312"/>
  <c r="X270" i="312"/>
  <c r="X269" i="312"/>
  <c r="X268" i="312"/>
  <c r="X267" i="312"/>
  <c r="X266" i="312"/>
  <c r="X265" i="312"/>
  <c r="X264" i="312"/>
  <c r="X263" i="312"/>
  <c r="X262" i="312"/>
  <c r="X261" i="312"/>
  <c r="X260" i="312"/>
  <c r="X259" i="312"/>
  <c r="X258" i="312"/>
  <c r="X257" i="312"/>
  <c r="X256" i="312"/>
  <c r="X255" i="312"/>
  <c r="X254" i="312"/>
  <c r="X253" i="312"/>
  <c r="X252" i="312"/>
  <c r="X251" i="312"/>
  <c r="X250" i="312"/>
  <c r="X249" i="312"/>
  <c r="X248" i="312"/>
  <c r="X247" i="312"/>
  <c r="X246" i="312"/>
  <c r="X245" i="312"/>
  <c r="X244" i="312"/>
  <c r="X243" i="312"/>
  <c r="X242" i="312"/>
  <c r="X241" i="312"/>
  <c r="X240" i="312"/>
  <c r="X239" i="312"/>
  <c r="X238" i="312"/>
  <c r="X237" i="312"/>
  <c r="X236" i="312"/>
  <c r="X235" i="312"/>
  <c r="X234" i="312"/>
  <c r="X233" i="312"/>
  <c r="X232" i="312"/>
  <c r="X231" i="312"/>
  <c r="X230" i="312"/>
  <c r="X229" i="312"/>
  <c r="X228" i="312"/>
  <c r="X227" i="312"/>
  <c r="X226" i="312"/>
  <c r="X225" i="312"/>
  <c r="X224" i="312"/>
  <c r="X223" i="312"/>
  <c r="X222" i="312"/>
  <c r="X221" i="312"/>
  <c r="X220" i="312"/>
  <c r="X219" i="312"/>
  <c r="X218" i="312"/>
  <c r="X217" i="312"/>
  <c r="X216" i="312"/>
  <c r="X215" i="312"/>
  <c r="X214" i="312"/>
  <c r="X213" i="312"/>
  <c r="X212" i="312"/>
  <c r="X211" i="312"/>
  <c r="X210" i="312"/>
  <c r="X209" i="312"/>
  <c r="X208" i="312"/>
  <c r="X207" i="312"/>
  <c r="X206" i="312"/>
  <c r="X205" i="312"/>
  <c r="X204" i="312"/>
  <c r="X203" i="312"/>
  <c r="X202" i="312"/>
  <c r="X201" i="312"/>
  <c r="X200" i="312"/>
  <c r="X199" i="312"/>
  <c r="X198" i="312"/>
  <c r="X197" i="312"/>
  <c r="X196" i="312"/>
  <c r="X195" i="312"/>
  <c r="X194" i="312"/>
  <c r="X193" i="312"/>
  <c r="X192" i="312"/>
  <c r="X191" i="312"/>
  <c r="X190" i="312"/>
  <c r="X189" i="312"/>
  <c r="X188" i="312"/>
  <c r="X187" i="312"/>
  <c r="X186" i="312"/>
  <c r="X185" i="312"/>
  <c r="X184" i="312"/>
  <c r="X183" i="312"/>
  <c r="X182" i="312"/>
  <c r="X181" i="312"/>
  <c r="X180" i="312"/>
  <c r="X179" i="312"/>
  <c r="X178" i="312"/>
  <c r="X177" i="312"/>
  <c r="X176" i="312"/>
  <c r="X175" i="312"/>
  <c r="X174" i="312"/>
  <c r="X173" i="312"/>
  <c r="X172" i="312"/>
  <c r="X171" i="312"/>
  <c r="X170" i="312"/>
  <c r="X169" i="312"/>
  <c r="X168" i="312"/>
  <c r="X167" i="312"/>
  <c r="X166" i="312"/>
  <c r="X165" i="312"/>
  <c r="X164" i="312"/>
  <c r="X163" i="312"/>
  <c r="X162" i="312"/>
  <c r="X161" i="312"/>
  <c r="X160" i="312"/>
  <c r="X159" i="312"/>
  <c r="X158" i="312"/>
  <c r="X157" i="312"/>
  <c r="X156" i="312"/>
  <c r="X155" i="312"/>
  <c r="X154" i="312"/>
  <c r="X153" i="312"/>
  <c r="X152" i="312"/>
  <c r="X151" i="312"/>
  <c r="X150" i="312"/>
  <c r="X149" i="312"/>
  <c r="X148" i="312"/>
  <c r="X147" i="312"/>
  <c r="X146" i="312"/>
  <c r="X145" i="312"/>
  <c r="X144" i="312"/>
  <c r="X143" i="312"/>
  <c r="X142" i="312"/>
  <c r="X141" i="312"/>
  <c r="X140" i="312"/>
  <c r="X139" i="312"/>
  <c r="X138" i="312"/>
  <c r="X137" i="312"/>
  <c r="X136" i="312"/>
  <c r="S250" i="312" l="1"/>
  <c r="R250" i="312"/>
  <c r="Q250" i="312"/>
  <c r="P250" i="312"/>
  <c r="O250" i="312"/>
  <c r="S247" i="312"/>
  <c r="R247" i="312"/>
  <c r="Q247" i="312"/>
  <c r="P247" i="312"/>
  <c r="O247" i="312"/>
  <c r="S274" i="312"/>
  <c r="R274" i="312"/>
  <c r="Q274" i="312"/>
  <c r="P274" i="312"/>
  <c r="O274" i="312"/>
  <c r="S273" i="312"/>
  <c r="R273" i="312"/>
  <c r="Q273" i="312"/>
  <c r="P273" i="312"/>
  <c r="O273" i="312"/>
  <c r="S271" i="312"/>
  <c r="R271" i="312"/>
  <c r="Q271" i="312"/>
  <c r="P271" i="312"/>
  <c r="O271" i="312"/>
  <c r="S270" i="312"/>
  <c r="R270" i="312"/>
  <c r="Q270" i="312"/>
  <c r="P270" i="312"/>
  <c r="O270" i="312"/>
  <c r="S192" i="312"/>
  <c r="R192" i="312"/>
  <c r="Q192" i="312"/>
  <c r="P192" i="312"/>
  <c r="O192" i="312"/>
  <c r="C58" i="70"/>
  <c r="D58" i="70"/>
  <c r="E58" i="70"/>
  <c r="F58" i="70"/>
  <c r="G58" i="70"/>
  <c r="H58" i="70"/>
  <c r="I58" i="70"/>
  <c r="J58" i="70"/>
  <c r="K58" i="70"/>
  <c r="L58" i="70"/>
  <c r="M58" i="70"/>
  <c r="N58" i="70"/>
  <c r="O58" i="70"/>
  <c r="P58" i="70"/>
  <c r="Q58" i="70"/>
  <c r="R58" i="70"/>
  <c r="S58" i="70"/>
  <c r="T58" i="70"/>
  <c r="U58" i="70"/>
  <c r="V58" i="70"/>
  <c r="W58" i="70"/>
  <c r="X58" i="70"/>
  <c r="Y58" i="70"/>
  <c r="Z58" i="70"/>
  <c r="AA58" i="70"/>
  <c r="AB58" i="70"/>
  <c r="AC58" i="70"/>
  <c r="AD58" i="70"/>
  <c r="AE58" i="70"/>
  <c r="AF58" i="70"/>
  <c r="AG58" i="70"/>
  <c r="AH58" i="70"/>
  <c r="AI58" i="70"/>
  <c r="AJ58" i="70"/>
  <c r="AK58" i="70"/>
  <c r="AL58" i="70"/>
  <c r="AM58" i="70"/>
  <c r="AN58" i="70"/>
  <c r="AO58" i="70"/>
  <c r="C59" i="70"/>
  <c r="D59" i="70"/>
  <c r="E59" i="70"/>
  <c r="F59" i="70"/>
  <c r="G59" i="70"/>
  <c r="H59" i="70"/>
  <c r="I59" i="70"/>
  <c r="J59" i="70"/>
  <c r="K59" i="70"/>
  <c r="L59" i="70"/>
  <c r="M59" i="70"/>
  <c r="N59" i="70"/>
  <c r="O59" i="70"/>
  <c r="P59" i="70"/>
  <c r="Q59" i="70"/>
  <c r="R59" i="70"/>
  <c r="S59" i="70"/>
  <c r="T59" i="70"/>
  <c r="U59" i="70"/>
  <c r="V59" i="70"/>
  <c r="W59" i="70"/>
  <c r="X59" i="70"/>
  <c r="Y59" i="70"/>
  <c r="Z59" i="70"/>
  <c r="AA59" i="70"/>
  <c r="AB59" i="70"/>
  <c r="AC59" i="70"/>
  <c r="AD59" i="70"/>
  <c r="AE59" i="70"/>
  <c r="AF59" i="70"/>
  <c r="AG59" i="70"/>
  <c r="AH59" i="70"/>
  <c r="AI59" i="70"/>
  <c r="AJ59" i="70"/>
  <c r="AK59" i="70"/>
  <c r="AL59" i="70"/>
  <c r="AM59" i="70"/>
  <c r="AN59" i="70"/>
  <c r="AO59" i="70"/>
  <c r="C60" i="70"/>
  <c r="D60" i="70"/>
  <c r="E60" i="70"/>
  <c r="F60" i="70"/>
  <c r="G60" i="70"/>
  <c r="H60" i="70"/>
  <c r="I60" i="70"/>
  <c r="J60" i="70"/>
  <c r="K60" i="70"/>
  <c r="L60" i="70"/>
  <c r="M60" i="70"/>
  <c r="N60" i="70"/>
  <c r="O60" i="70"/>
  <c r="P60" i="70"/>
  <c r="Q60" i="70"/>
  <c r="R60" i="70"/>
  <c r="S60" i="70"/>
  <c r="T60" i="70"/>
  <c r="U60" i="70"/>
  <c r="V60" i="70"/>
  <c r="W60" i="70"/>
  <c r="X60" i="70"/>
  <c r="Y60" i="70"/>
  <c r="Z60" i="70"/>
  <c r="AA60" i="70"/>
  <c r="AB60" i="70"/>
  <c r="AC60" i="70"/>
  <c r="AD60" i="70"/>
  <c r="AE60" i="70"/>
  <c r="AF60" i="70"/>
  <c r="AG60" i="70"/>
  <c r="AH60" i="70"/>
  <c r="AI60" i="70"/>
  <c r="AJ60" i="70"/>
  <c r="AK60" i="70"/>
  <c r="AL60" i="70"/>
  <c r="AM60" i="70"/>
  <c r="AN60" i="70"/>
  <c r="AO60" i="70"/>
  <c r="C61" i="70"/>
  <c r="D61" i="70"/>
  <c r="E61" i="70"/>
  <c r="F61" i="70"/>
  <c r="G61" i="70"/>
  <c r="H61" i="70"/>
  <c r="I61" i="70"/>
  <c r="J61" i="70"/>
  <c r="K61" i="70"/>
  <c r="L61" i="70"/>
  <c r="M61" i="70"/>
  <c r="N61" i="70"/>
  <c r="O61" i="70"/>
  <c r="P61" i="70"/>
  <c r="Q61" i="70"/>
  <c r="R61" i="70"/>
  <c r="S61" i="70"/>
  <c r="T61" i="70"/>
  <c r="U61" i="70"/>
  <c r="V61" i="70"/>
  <c r="W61" i="70"/>
  <c r="X61" i="70"/>
  <c r="Y61" i="70"/>
  <c r="Z61" i="70"/>
  <c r="AA61" i="70"/>
  <c r="AB61" i="70"/>
  <c r="AC61" i="70"/>
  <c r="AD61" i="70"/>
  <c r="AE61" i="70"/>
  <c r="AF61" i="70"/>
  <c r="AG61" i="70"/>
  <c r="AH61" i="70"/>
  <c r="AI61" i="70"/>
  <c r="AJ61" i="70"/>
  <c r="AK61" i="70"/>
  <c r="AL61" i="70"/>
  <c r="AM61" i="70"/>
  <c r="AN61" i="70"/>
  <c r="AO61" i="70"/>
  <c r="C62" i="70"/>
  <c r="D62" i="70"/>
  <c r="E62" i="70"/>
  <c r="F62" i="70"/>
  <c r="G62" i="70"/>
  <c r="H62" i="70"/>
  <c r="I62" i="70"/>
  <c r="J62" i="70"/>
  <c r="K62" i="70"/>
  <c r="L62" i="70"/>
  <c r="M62" i="70"/>
  <c r="N62" i="70"/>
  <c r="O62" i="70"/>
  <c r="P62" i="70"/>
  <c r="Q62" i="70"/>
  <c r="R62" i="70"/>
  <c r="S62" i="70"/>
  <c r="T62" i="70"/>
  <c r="U62" i="70"/>
  <c r="V62" i="70"/>
  <c r="W62" i="70"/>
  <c r="X62" i="70"/>
  <c r="Y62" i="70"/>
  <c r="Z62" i="70"/>
  <c r="AA62" i="70"/>
  <c r="AB62" i="70"/>
  <c r="AC62" i="70"/>
  <c r="AD62" i="70"/>
  <c r="AE62" i="70"/>
  <c r="AF62" i="70"/>
  <c r="AG62" i="70"/>
  <c r="AH62" i="70"/>
  <c r="AI62" i="70"/>
  <c r="AJ62" i="70"/>
  <c r="AK62" i="70"/>
  <c r="AL62" i="70"/>
  <c r="AM62" i="70"/>
  <c r="AN62" i="70"/>
  <c r="AO62" i="70"/>
  <c r="C63" i="70"/>
  <c r="D63" i="70"/>
  <c r="E63" i="70"/>
  <c r="F63" i="70"/>
  <c r="G63" i="70"/>
  <c r="H63" i="70"/>
  <c r="I63" i="70"/>
  <c r="J63" i="70"/>
  <c r="K63" i="70"/>
  <c r="L63" i="70"/>
  <c r="M63" i="70"/>
  <c r="N63" i="70"/>
  <c r="O63" i="70"/>
  <c r="P63" i="70"/>
  <c r="Q63" i="70"/>
  <c r="R63" i="70"/>
  <c r="S63" i="70"/>
  <c r="T63" i="70"/>
  <c r="U63" i="70"/>
  <c r="V63" i="70"/>
  <c r="W63" i="70"/>
  <c r="X63" i="70"/>
  <c r="Y63" i="70"/>
  <c r="Z63" i="70"/>
  <c r="AA63" i="70"/>
  <c r="AB63" i="70"/>
  <c r="AC63" i="70"/>
  <c r="AD63" i="70"/>
  <c r="AE63" i="70"/>
  <c r="AF63" i="70"/>
  <c r="AG63" i="70"/>
  <c r="AH63" i="70"/>
  <c r="AI63" i="70"/>
  <c r="AJ63" i="70"/>
  <c r="AK63" i="70"/>
  <c r="AL63" i="70"/>
  <c r="AM63" i="70"/>
  <c r="AN63" i="70"/>
  <c r="AO63" i="70"/>
  <c r="C64" i="70"/>
  <c r="D64" i="70"/>
  <c r="E64" i="70"/>
  <c r="F64" i="70"/>
  <c r="G64" i="70"/>
  <c r="H64" i="70"/>
  <c r="I64" i="70"/>
  <c r="J64" i="70"/>
  <c r="K64" i="70"/>
  <c r="L64" i="70"/>
  <c r="M64" i="70"/>
  <c r="N64" i="70"/>
  <c r="O64" i="70"/>
  <c r="P64" i="70"/>
  <c r="Q64" i="70"/>
  <c r="R64" i="70"/>
  <c r="S64" i="70"/>
  <c r="T64" i="70"/>
  <c r="U64" i="70"/>
  <c r="V64" i="70"/>
  <c r="W64" i="70"/>
  <c r="X64" i="70"/>
  <c r="Y64" i="70"/>
  <c r="Z64" i="70"/>
  <c r="AA64" i="70"/>
  <c r="AB64" i="70"/>
  <c r="AC64" i="70"/>
  <c r="AD64" i="70"/>
  <c r="AE64" i="70"/>
  <c r="AF64" i="70"/>
  <c r="AG64" i="70"/>
  <c r="AH64" i="70"/>
  <c r="AI64" i="70"/>
  <c r="AJ64" i="70"/>
  <c r="AK64" i="70"/>
  <c r="AL64" i="70"/>
  <c r="AM64" i="70"/>
  <c r="AN64" i="70"/>
  <c r="AO64" i="70"/>
  <c r="C65" i="70"/>
  <c r="D65" i="70"/>
  <c r="E65" i="70"/>
  <c r="F65" i="70"/>
  <c r="G65" i="70"/>
  <c r="H65" i="70"/>
  <c r="I65" i="70"/>
  <c r="J65" i="70"/>
  <c r="K65" i="70"/>
  <c r="L65" i="70"/>
  <c r="M65" i="70"/>
  <c r="N65" i="70"/>
  <c r="O65" i="70"/>
  <c r="P65" i="70"/>
  <c r="Q65" i="70"/>
  <c r="R65" i="70"/>
  <c r="S65" i="70"/>
  <c r="T65" i="70"/>
  <c r="U65" i="70"/>
  <c r="V65" i="70"/>
  <c r="W65" i="70"/>
  <c r="X65" i="70"/>
  <c r="Y65" i="70"/>
  <c r="Z65" i="70"/>
  <c r="AA65" i="70"/>
  <c r="AB65" i="70"/>
  <c r="AC65" i="70"/>
  <c r="AD65" i="70"/>
  <c r="AE65" i="70"/>
  <c r="AF65" i="70"/>
  <c r="AG65" i="70"/>
  <c r="AH65" i="70"/>
  <c r="AI65" i="70"/>
  <c r="AJ65" i="70"/>
  <c r="AK65" i="70"/>
  <c r="AL65" i="70"/>
  <c r="AM65" i="70"/>
  <c r="AN65" i="70"/>
  <c r="AO65" i="70"/>
  <c r="C66" i="70"/>
  <c r="D66" i="70"/>
  <c r="E66" i="70"/>
  <c r="F66" i="70"/>
  <c r="G66" i="70"/>
  <c r="H66" i="70"/>
  <c r="I66" i="70"/>
  <c r="J66" i="70"/>
  <c r="K66" i="70"/>
  <c r="L66" i="70"/>
  <c r="M66" i="70"/>
  <c r="N66" i="70"/>
  <c r="O66" i="70"/>
  <c r="P66" i="70"/>
  <c r="Q66" i="70"/>
  <c r="R66" i="70"/>
  <c r="S66" i="70"/>
  <c r="T66" i="70"/>
  <c r="U66" i="70"/>
  <c r="V66" i="70"/>
  <c r="W66" i="70"/>
  <c r="X66" i="70"/>
  <c r="Y66" i="70"/>
  <c r="Z66" i="70"/>
  <c r="AA66" i="70"/>
  <c r="AB66" i="70"/>
  <c r="AC66" i="70"/>
  <c r="AD66" i="70"/>
  <c r="AE66" i="70"/>
  <c r="AF66" i="70"/>
  <c r="AG66" i="70"/>
  <c r="AH66" i="70"/>
  <c r="AI66" i="70"/>
  <c r="AJ66" i="70"/>
  <c r="AK66" i="70"/>
  <c r="AL66" i="70"/>
  <c r="AM66" i="70"/>
  <c r="AN66" i="70"/>
  <c r="AO66" i="70"/>
  <c r="C67" i="70"/>
  <c r="D67" i="70"/>
  <c r="E67" i="70"/>
  <c r="F67" i="70"/>
  <c r="G67" i="70"/>
  <c r="H67" i="70"/>
  <c r="I67" i="70"/>
  <c r="J67" i="70"/>
  <c r="K67" i="70"/>
  <c r="L67" i="70"/>
  <c r="M67" i="70"/>
  <c r="N67" i="70"/>
  <c r="O67" i="70"/>
  <c r="P67" i="70"/>
  <c r="Q67" i="70"/>
  <c r="R67" i="70"/>
  <c r="S67" i="70"/>
  <c r="T67" i="70"/>
  <c r="U67" i="70"/>
  <c r="V67" i="70"/>
  <c r="W67" i="70"/>
  <c r="X67" i="70"/>
  <c r="Y67" i="70"/>
  <c r="Z67" i="70"/>
  <c r="AA67" i="70"/>
  <c r="AB67" i="70"/>
  <c r="AC67" i="70"/>
  <c r="AD67" i="70"/>
  <c r="AE67" i="70"/>
  <c r="AF67" i="70"/>
  <c r="AG67" i="70"/>
  <c r="AH67" i="70"/>
  <c r="AI67" i="70"/>
  <c r="AJ67" i="70"/>
  <c r="AK67" i="70"/>
  <c r="AL67" i="70"/>
  <c r="AM67" i="70"/>
  <c r="AN67" i="70"/>
  <c r="AO67" i="70"/>
  <c r="C68" i="70"/>
  <c r="D68" i="70"/>
  <c r="E68" i="70"/>
  <c r="F68" i="70"/>
  <c r="G68" i="70"/>
  <c r="H68" i="70"/>
  <c r="I68" i="70"/>
  <c r="J68" i="70"/>
  <c r="K68" i="70"/>
  <c r="L68" i="70"/>
  <c r="M68" i="70"/>
  <c r="N68" i="70"/>
  <c r="O68" i="70"/>
  <c r="P68" i="70"/>
  <c r="Q68" i="70"/>
  <c r="R68" i="70"/>
  <c r="S68" i="70"/>
  <c r="T68" i="70"/>
  <c r="U68" i="70"/>
  <c r="V68" i="70"/>
  <c r="W68" i="70"/>
  <c r="X68" i="70"/>
  <c r="Y68" i="70"/>
  <c r="Z68" i="70"/>
  <c r="AA68" i="70"/>
  <c r="AB68" i="70"/>
  <c r="AC68" i="70"/>
  <c r="AD68" i="70"/>
  <c r="AE68" i="70"/>
  <c r="AF68" i="70"/>
  <c r="AG68" i="70"/>
  <c r="AH68" i="70"/>
  <c r="AI68" i="70"/>
  <c r="AJ68" i="70"/>
  <c r="AK68" i="70"/>
  <c r="AL68" i="70"/>
  <c r="AM68" i="70"/>
  <c r="AN68" i="70"/>
  <c r="AO68" i="70"/>
  <c r="C69" i="70"/>
  <c r="D69" i="70"/>
  <c r="E69" i="70"/>
  <c r="F69" i="70"/>
  <c r="G69" i="70"/>
  <c r="H69" i="70"/>
  <c r="I69" i="70"/>
  <c r="J69" i="70"/>
  <c r="K69" i="70"/>
  <c r="L69" i="70"/>
  <c r="M69" i="70"/>
  <c r="N69" i="70"/>
  <c r="O69" i="70"/>
  <c r="P69" i="70"/>
  <c r="Q69" i="70"/>
  <c r="R69" i="70"/>
  <c r="S69" i="70"/>
  <c r="T69" i="70"/>
  <c r="U69" i="70"/>
  <c r="V69" i="70"/>
  <c r="W69" i="70"/>
  <c r="X69" i="70"/>
  <c r="Y69" i="70"/>
  <c r="Z69" i="70"/>
  <c r="AA69" i="70"/>
  <c r="AB69" i="70"/>
  <c r="AC69" i="70"/>
  <c r="AD69" i="70"/>
  <c r="AE69" i="70"/>
  <c r="AF69" i="70"/>
  <c r="AG69" i="70"/>
  <c r="AH69" i="70"/>
  <c r="AI69" i="70"/>
  <c r="AJ69" i="70"/>
  <c r="AK69" i="70"/>
  <c r="AL69" i="70"/>
  <c r="AM69" i="70"/>
  <c r="AN69" i="70"/>
  <c r="AO69" i="70"/>
  <c r="C70" i="70"/>
  <c r="D70" i="70"/>
  <c r="E70" i="70"/>
  <c r="F70" i="70"/>
  <c r="G70" i="70"/>
  <c r="H70" i="70"/>
  <c r="I70" i="70"/>
  <c r="J70" i="70"/>
  <c r="K70" i="70"/>
  <c r="L70" i="70"/>
  <c r="M70" i="70"/>
  <c r="N70" i="70"/>
  <c r="O70" i="70"/>
  <c r="P70" i="70"/>
  <c r="Q70" i="70"/>
  <c r="R70" i="70"/>
  <c r="S70" i="70"/>
  <c r="T70" i="70"/>
  <c r="U70" i="70"/>
  <c r="V70" i="70"/>
  <c r="W70" i="70"/>
  <c r="X70" i="70"/>
  <c r="Y70" i="70"/>
  <c r="Z70" i="70"/>
  <c r="AA70" i="70"/>
  <c r="AB70" i="70"/>
  <c r="AC70" i="70"/>
  <c r="AD70" i="70"/>
  <c r="AE70" i="70"/>
  <c r="AF70" i="70"/>
  <c r="AG70" i="70"/>
  <c r="AH70" i="70"/>
  <c r="AI70" i="70"/>
  <c r="AJ70" i="70"/>
  <c r="AK70" i="70"/>
  <c r="AL70" i="70"/>
  <c r="AM70" i="70"/>
  <c r="AN70" i="70"/>
  <c r="AO70" i="70"/>
  <c r="C71" i="70"/>
  <c r="D71" i="70"/>
  <c r="E71" i="70"/>
  <c r="F71" i="70"/>
  <c r="G71" i="70"/>
  <c r="H71" i="70"/>
  <c r="I71" i="70"/>
  <c r="J71" i="70"/>
  <c r="K71" i="70"/>
  <c r="L71" i="70"/>
  <c r="M71" i="70"/>
  <c r="N71" i="70"/>
  <c r="O71" i="70"/>
  <c r="P71" i="70"/>
  <c r="Q71" i="70"/>
  <c r="R71" i="70"/>
  <c r="S71" i="70"/>
  <c r="T71" i="70"/>
  <c r="U71" i="70"/>
  <c r="V71" i="70"/>
  <c r="W71" i="70"/>
  <c r="X71" i="70"/>
  <c r="Y71" i="70"/>
  <c r="Z71" i="70"/>
  <c r="AA71" i="70"/>
  <c r="AB71" i="70"/>
  <c r="AC71" i="70"/>
  <c r="AD71" i="70"/>
  <c r="AE71" i="70"/>
  <c r="AF71" i="70"/>
  <c r="AG71" i="70"/>
  <c r="AH71" i="70"/>
  <c r="AI71" i="70"/>
  <c r="AJ71" i="70"/>
  <c r="AK71" i="70"/>
  <c r="AL71" i="70"/>
  <c r="AM71" i="70"/>
  <c r="AN71" i="70"/>
  <c r="AO71" i="70"/>
  <c r="C72" i="70"/>
  <c r="D72" i="70"/>
  <c r="E72" i="70"/>
  <c r="F72" i="70"/>
  <c r="G72" i="70"/>
  <c r="H72" i="70"/>
  <c r="I72" i="70"/>
  <c r="J72" i="70"/>
  <c r="K72" i="70"/>
  <c r="L72" i="70"/>
  <c r="M72" i="70"/>
  <c r="N72" i="70"/>
  <c r="O72" i="70"/>
  <c r="P72" i="70"/>
  <c r="Q72" i="70"/>
  <c r="R72" i="70"/>
  <c r="S72" i="70"/>
  <c r="T72" i="70"/>
  <c r="U72" i="70"/>
  <c r="V72" i="70"/>
  <c r="W72" i="70"/>
  <c r="X72" i="70"/>
  <c r="Y72" i="70"/>
  <c r="Z72" i="70"/>
  <c r="AA72" i="70"/>
  <c r="AB72" i="70"/>
  <c r="AC72" i="70"/>
  <c r="AD72" i="70"/>
  <c r="AE72" i="70"/>
  <c r="AF72" i="70"/>
  <c r="AG72" i="70"/>
  <c r="AH72" i="70"/>
  <c r="AI72" i="70"/>
  <c r="AJ72" i="70"/>
  <c r="AK72" i="70"/>
  <c r="AL72" i="70"/>
  <c r="AM72" i="70"/>
  <c r="AN72" i="70"/>
  <c r="AO72" i="70"/>
  <c r="C73" i="70"/>
  <c r="D73" i="70"/>
  <c r="E73" i="70"/>
  <c r="F73" i="70"/>
  <c r="G73" i="70"/>
  <c r="H73" i="70"/>
  <c r="I73" i="70"/>
  <c r="J73" i="70"/>
  <c r="K73" i="70"/>
  <c r="L73" i="70"/>
  <c r="M73" i="70"/>
  <c r="N73" i="70"/>
  <c r="O73" i="70"/>
  <c r="P73" i="70"/>
  <c r="Q73" i="70"/>
  <c r="R73" i="70"/>
  <c r="S73" i="70"/>
  <c r="T73" i="70"/>
  <c r="U73" i="70"/>
  <c r="V73" i="70"/>
  <c r="W73" i="70"/>
  <c r="X73" i="70"/>
  <c r="Y73" i="70"/>
  <c r="Z73" i="70"/>
  <c r="AA73" i="70"/>
  <c r="AB73" i="70"/>
  <c r="AC73" i="70"/>
  <c r="AD73" i="70"/>
  <c r="AE73" i="70"/>
  <c r="AF73" i="70"/>
  <c r="AG73" i="70"/>
  <c r="AH73" i="70"/>
  <c r="AI73" i="70"/>
  <c r="AJ73" i="70"/>
  <c r="AK73" i="70"/>
  <c r="AL73" i="70"/>
  <c r="AM73" i="70"/>
  <c r="AN73" i="70"/>
  <c r="AO73" i="70"/>
  <c r="C74" i="70"/>
  <c r="D74" i="70"/>
  <c r="E74" i="70"/>
  <c r="F74" i="70"/>
  <c r="G74" i="70"/>
  <c r="H74" i="70"/>
  <c r="I74" i="70"/>
  <c r="J74" i="70"/>
  <c r="K74" i="70"/>
  <c r="L74" i="70"/>
  <c r="M74" i="70"/>
  <c r="N74" i="70"/>
  <c r="O74" i="70"/>
  <c r="P74" i="70"/>
  <c r="Q74" i="70"/>
  <c r="R74" i="70"/>
  <c r="S74" i="70"/>
  <c r="T74" i="70"/>
  <c r="U74" i="70"/>
  <c r="V74" i="70"/>
  <c r="W74" i="70"/>
  <c r="X74" i="70"/>
  <c r="Y74" i="70"/>
  <c r="Z74" i="70"/>
  <c r="AA74" i="70"/>
  <c r="AB74" i="70"/>
  <c r="AC74" i="70"/>
  <c r="AD74" i="70"/>
  <c r="AE74" i="70"/>
  <c r="AF74" i="70"/>
  <c r="AG74" i="70"/>
  <c r="AH74" i="70"/>
  <c r="AI74" i="70"/>
  <c r="AJ74" i="70"/>
  <c r="AK74" i="70"/>
  <c r="AL74" i="70"/>
  <c r="AM74" i="70"/>
  <c r="AN74" i="70"/>
  <c r="AO74" i="70"/>
  <c r="C75" i="70"/>
  <c r="D75" i="70"/>
  <c r="E75" i="70"/>
  <c r="F75" i="70"/>
  <c r="G75" i="70"/>
  <c r="H75" i="70"/>
  <c r="I75" i="70"/>
  <c r="J75" i="70"/>
  <c r="K75" i="70"/>
  <c r="L75" i="70"/>
  <c r="M75" i="70"/>
  <c r="N75" i="70"/>
  <c r="O75" i="70"/>
  <c r="P75" i="70"/>
  <c r="Q75" i="70"/>
  <c r="R75" i="70"/>
  <c r="S75" i="70"/>
  <c r="T75" i="70"/>
  <c r="U75" i="70"/>
  <c r="V75" i="70"/>
  <c r="W75" i="70"/>
  <c r="X75" i="70"/>
  <c r="Y75" i="70"/>
  <c r="Z75" i="70"/>
  <c r="AA75" i="70"/>
  <c r="AB75" i="70"/>
  <c r="AC75" i="70"/>
  <c r="AD75" i="70"/>
  <c r="AE75" i="70"/>
  <c r="AF75" i="70"/>
  <c r="AG75" i="70"/>
  <c r="AH75" i="70"/>
  <c r="AI75" i="70"/>
  <c r="AJ75" i="70"/>
  <c r="AK75" i="70"/>
  <c r="AL75" i="70"/>
  <c r="AM75" i="70"/>
  <c r="AN75" i="70"/>
  <c r="AO75" i="70"/>
  <c r="C76" i="70"/>
  <c r="D76" i="70"/>
  <c r="E76" i="70"/>
  <c r="F76" i="70"/>
  <c r="G76" i="70"/>
  <c r="H76" i="70"/>
  <c r="I76" i="70"/>
  <c r="J76" i="70"/>
  <c r="K76" i="70"/>
  <c r="L76" i="70"/>
  <c r="M76" i="70"/>
  <c r="N76" i="70"/>
  <c r="O76" i="70"/>
  <c r="P76" i="70"/>
  <c r="Q76" i="70"/>
  <c r="R76" i="70"/>
  <c r="S76" i="70"/>
  <c r="T76" i="70"/>
  <c r="U76" i="70"/>
  <c r="V76" i="70"/>
  <c r="W76" i="70"/>
  <c r="X76" i="70"/>
  <c r="Y76" i="70"/>
  <c r="Z76" i="70"/>
  <c r="AA76" i="70"/>
  <c r="AB76" i="70"/>
  <c r="AC76" i="70"/>
  <c r="AD76" i="70"/>
  <c r="AE76" i="70"/>
  <c r="AF76" i="70"/>
  <c r="AG76" i="70"/>
  <c r="AH76" i="70"/>
  <c r="AI76" i="70"/>
  <c r="AJ76" i="70"/>
  <c r="AK76" i="70"/>
  <c r="AL76" i="70"/>
  <c r="AM76" i="70"/>
  <c r="AN76" i="70"/>
  <c r="AO76" i="70"/>
  <c r="C77" i="70"/>
  <c r="D77" i="70"/>
  <c r="E77" i="70"/>
  <c r="F77" i="70"/>
  <c r="G77" i="70"/>
  <c r="H77" i="70"/>
  <c r="I77" i="70"/>
  <c r="J77" i="70"/>
  <c r="K77" i="70"/>
  <c r="L77" i="70"/>
  <c r="M77" i="70"/>
  <c r="N77" i="70"/>
  <c r="O77" i="70"/>
  <c r="P77" i="70"/>
  <c r="Q77" i="70"/>
  <c r="R77" i="70"/>
  <c r="S77" i="70"/>
  <c r="T77" i="70"/>
  <c r="U77" i="70"/>
  <c r="V77" i="70"/>
  <c r="W77" i="70"/>
  <c r="X77" i="70"/>
  <c r="Y77" i="70"/>
  <c r="Z77" i="70"/>
  <c r="AA77" i="70"/>
  <c r="AB77" i="70"/>
  <c r="AC77" i="70"/>
  <c r="AD77" i="70"/>
  <c r="AE77" i="70"/>
  <c r="AF77" i="70"/>
  <c r="AG77" i="70"/>
  <c r="AH77" i="70"/>
  <c r="AI77" i="70"/>
  <c r="AJ77" i="70"/>
  <c r="AK77" i="70"/>
  <c r="AL77" i="70"/>
  <c r="AM77" i="70"/>
  <c r="AN77" i="70"/>
  <c r="AO77" i="70"/>
  <c r="C78" i="70"/>
  <c r="D78" i="70"/>
  <c r="E78" i="70"/>
  <c r="F78" i="70"/>
  <c r="G78" i="70"/>
  <c r="H78" i="70"/>
  <c r="I78" i="70"/>
  <c r="J78" i="70"/>
  <c r="K78" i="70"/>
  <c r="L78" i="70"/>
  <c r="M78" i="70"/>
  <c r="N78" i="70"/>
  <c r="O78" i="70"/>
  <c r="P78" i="70"/>
  <c r="Q78" i="70"/>
  <c r="R78" i="70"/>
  <c r="S78" i="70"/>
  <c r="T78" i="70"/>
  <c r="U78" i="70"/>
  <c r="V78" i="70"/>
  <c r="W78" i="70"/>
  <c r="X78" i="70"/>
  <c r="Y78" i="70"/>
  <c r="Z78" i="70"/>
  <c r="AA78" i="70"/>
  <c r="AB78" i="70"/>
  <c r="AC78" i="70"/>
  <c r="AD78" i="70"/>
  <c r="AE78" i="70"/>
  <c r="AF78" i="70"/>
  <c r="AG78" i="70"/>
  <c r="AH78" i="70"/>
  <c r="AI78" i="70"/>
  <c r="AJ78" i="70"/>
  <c r="AK78" i="70"/>
  <c r="AL78" i="70"/>
  <c r="AM78" i="70"/>
  <c r="AN78" i="70"/>
  <c r="AO78" i="70"/>
  <c r="C79" i="70"/>
  <c r="D79" i="70"/>
  <c r="E79" i="70"/>
  <c r="F79" i="70"/>
  <c r="G79" i="70"/>
  <c r="H79" i="70"/>
  <c r="I79" i="70"/>
  <c r="J79" i="70"/>
  <c r="K79" i="70"/>
  <c r="L79" i="70"/>
  <c r="M79" i="70"/>
  <c r="N79" i="70"/>
  <c r="O79" i="70"/>
  <c r="P79" i="70"/>
  <c r="Q79" i="70"/>
  <c r="R79" i="70"/>
  <c r="S79" i="70"/>
  <c r="T79" i="70"/>
  <c r="U79" i="70"/>
  <c r="V79" i="70"/>
  <c r="W79" i="70"/>
  <c r="X79" i="70"/>
  <c r="Y79" i="70"/>
  <c r="Z79" i="70"/>
  <c r="AA79" i="70"/>
  <c r="AB79" i="70"/>
  <c r="AC79" i="70"/>
  <c r="AD79" i="70"/>
  <c r="AE79" i="70"/>
  <c r="AF79" i="70"/>
  <c r="AG79" i="70"/>
  <c r="AH79" i="70"/>
  <c r="AI79" i="70"/>
  <c r="AJ79" i="70"/>
  <c r="AK79" i="70"/>
  <c r="AL79" i="70"/>
  <c r="AM79" i="70"/>
  <c r="AN79" i="70"/>
  <c r="AO79" i="70"/>
  <c r="C80" i="70"/>
  <c r="D80" i="70"/>
  <c r="E80" i="70"/>
  <c r="F80" i="70"/>
  <c r="G80" i="70"/>
  <c r="H80" i="70"/>
  <c r="I80" i="70"/>
  <c r="J80" i="70"/>
  <c r="K80" i="70"/>
  <c r="L80" i="70"/>
  <c r="M80" i="70"/>
  <c r="N80" i="70"/>
  <c r="O80" i="70"/>
  <c r="P80" i="70"/>
  <c r="Q80" i="70"/>
  <c r="R80" i="70"/>
  <c r="S80" i="70"/>
  <c r="T80" i="70"/>
  <c r="U80" i="70"/>
  <c r="V80" i="70"/>
  <c r="W80" i="70"/>
  <c r="X80" i="70"/>
  <c r="Y80" i="70"/>
  <c r="Z80" i="70"/>
  <c r="AA80" i="70"/>
  <c r="AB80" i="70"/>
  <c r="AC80" i="70"/>
  <c r="AD80" i="70"/>
  <c r="AE80" i="70"/>
  <c r="AF80" i="70"/>
  <c r="AG80" i="70"/>
  <c r="AH80" i="70"/>
  <c r="AI80" i="70"/>
  <c r="AJ80" i="70"/>
  <c r="AK80" i="70"/>
  <c r="AL80" i="70"/>
  <c r="AM80" i="70"/>
  <c r="AN80" i="70"/>
  <c r="AO80" i="70"/>
  <c r="C81" i="70"/>
  <c r="D81" i="70"/>
  <c r="E81" i="70"/>
  <c r="F81" i="70"/>
  <c r="G81" i="70"/>
  <c r="H81" i="70"/>
  <c r="I81" i="70"/>
  <c r="J81" i="70"/>
  <c r="K81" i="70"/>
  <c r="L81" i="70"/>
  <c r="M81" i="70"/>
  <c r="N81" i="70"/>
  <c r="O81" i="70"/>
  <c r="P81" i="70"/>
  <c r="Q81" i="70"/>
  <c r="R81" i="70"/>
  <c r="S81" i="70"/>
  <c r="T81" i="70"/>
  <c r="U81" i="70"/>
  <c r="V81" i="70"/>
  <c r="W81" i="70"/>
  <c r="X81" i="70"/>
  <c r="Y81" i="70"/>
  <c r="Z81" i="70"/>
  <c r="AA81" i="70"/>
  <c r="AB81" i="70"/>
  <c r="AC81" i="70"/>
  <c r="AD81" i="70"/>
  <c r="AE81" i="70"/>
  <c r="AF81" i="70"/>
  <c r="AG81" i="70"/>
  <c r="AH81" i="70"/>
  <c r="AI81" i="70"/>
  <c r="AJ81" i="70"/>
  <c r="AK81" i="70"/>
  <c r="AL81" i="70"/>
  <c r="AM81" i="70"/>
  <c r="AN81" i="70"/>
  <c r="AO81" i="70"/>
  <c r="C82" i="70"/>
  <c r="D82" i="70"/>
  <c r="E82" i="70"/>
  <c r="F82" i="70"/>
  <c r="G82" i="70"/>
  <c r="H82" i="70"/>
  <c r="I82" i="70"/>
  <c r="J82" i="70"/>
  <c r="K82" i="70"/>
  <c r="L82" i="70"/>
  <c r="M82" i="70"/>
  <c r="N82" i="70"/>
  <c r="O82" i="70"/>
  <c r="P82" i="70"/>
  <c r="Q82" i="70"/>
  <c r="R82" i="70"/>
  <c r="S82" i="70"/>
  <c r="T82" i="70"/>
  <c r="U82" i="70"/>
  <c r="V82" i="70"/>
  <c r="W82" i="70"/>
  <c r="X82" i="70"/>
  <c r="Y82" i="70"/>
  <c r="Z82" i="70"/>
  <c r="AA82" i="70"/>
  <c r="AB82" i="70"/>
  <c r="AC82" i="70"/>
  <c r="AD82" i="70"/>
  <c r="AE82" i="70"/>
  <c r="AF82" i="70"/>
  <c r="AG82" i="70"/>
  <c r="AH82" i="70"/>
  <c r="AI82" i="70"/>
  <c r="AJ82" i="70"/>
  <c r="AK82" i="70"/>
  <c r="AL82" i="70"/>
  <c r="AM82" i="70"/>
  <c r="AN82" i="70"/>
  <c r="AO82" i="70"/>
  <c r="C83" i="70"/>
  <c r="D83" i="70"/>
  <c r="E83" i="70"/>
  <c r="F83" i="70"/>
  <c r="G83" i="70"/>
  <c r="H83" i="70"/>
  <c r="I83" i="70"/>
  <c r="J83" i="70"/>
  <c r="K83" i="70"/>
  <c r="L83" i="70"/>
  <c r="M83" i="70"/>
  <c r="N83" i="70"/>
  <c r="O83" i="70"/>
  <c r="P83" i="70"/>
  <c r="Q83" i="70"/>
  <c r="R83" i="70"/>
  <c r="S83" i="70"/>
  <c r="T83" i="70"/>
  <c r="U83" i="70"/>
  <c r="V83" i="70"/>
  <c r="W83" i="70"/>
  <c r="X83" i="70"/>
  <c r="Y83" i="70"/>
  <c r="Z83" i="70"/>
  <c r="AA83" i="70"/>
  <c r="AB83" i="70"/>
  <c r="AC83" i="70"/>
  <c r="AD83" i="70"/>
  <c r="AE83" i="70"/>
  <c r="AF83" i="70"/>
  <c r="AG83" i="70"/>
  <c r="AH83" i="70"/>
  <c r="AI83" i="70"/>
  <c r="AJ83" i="70"/>
  <c r="AK83" i="70"/>
  <c r="AL83" i="70"/>
  <c r="AM83" i="70"/>
  <c r="AN83" i="70"/>
  <c r="AO83" i="70"/>
  <c r="C84" i="70"/>
  <c r="D84" i="70"/>
  <c r="E84" i="70"/>
  <c r="F84" i="70"/>
  <c r="G84" i="70"/>
  <c r="H84" i="70"/>
  <c r="I84" i="70"/>
  <c r="J84" i="70"/>
  <c r="K84" i="70"/>
  <c r="L84" i="70"/>
  <c r="M84" i="70"/>
  <c r="N84" i="70"/>
  <c r="O84" i="70"/>
  <c r="P84" i="70"/>
  <c r="Q84" i="70"/>
  <c r="R84" i="70"/>
  <c r="S84" i="70"/>
  <c r="T84" i="70"/>
  <c r="U84" i="70"/>
  <c r="V84" i="70"/>
  <c r="W84" i="70"/>
  <c r="X84" i="70"/>
  <c r="Y84" i="70"/>
  <c r="Z84" i="70"/>
  <c r="AA84" i="70"/>
  <c r="AB84" i="70"/>
  <c r="AC84" i="70"/>
  <c r="AD84" i="70"/>
  <c r="AE84" i="70"/>
  <c r="AF84" i="70"/>
  <c r="AG84" i="70"/>
  <c r="AH84" i="70"/>
  <c r="AI84" i="70"/>
  <c r="AJ84" i="70"/>
  <c r="AK84" i="70"/>
  <c r="AL84" i="70"/>
  <c r="AM84" i="70"/>
  <c r="AN84" i="70"/>
  <c r="AO84" i="70"/>
  <c r="C85" i="70"/>
  <c r="D85" i="70"/>
  <c r="E85" i="70"/>
  <c r="F85" i="70"/>
  <c r="G85" i="70"/>
  <c r="H85" i="70"/>
  <c r="I85" i="70"/>
  <c r="J85" i="70"/>
  <c r="K85" i="70"/>
  <c r="L85" i="70"/>
  <c r="M85" i="70"/>
  <c r="N85" i="70"/>
  <c r="O85" i="70"/>
  <c r="P85" i="70"/>
  <c r="Q85" i="70"/>
  <c r="R85" i="70"/>
  <c r="S85" i="70"/>
  <c r="T85" i="70"/>
  <c r="U85" i="70"/>
  <c r="V85" i="70"/>
  <c r="W85" i="70"/>
  <c r="X85" i="70"/>
  <c r="Y85" i="70"/>
  <c r="Z85" i="70"/>
  <c r="AA85" i="70"/>
  <c r="AB85" i="70"/>
  <c r="AC85" i="70"/>
  <c r="AD85" i="70"/>
  <c r="AE85" i="70"/>
  <c r="AF85" i="70"/>
  <c r="AG85" i="70"/>
  <c r="AH85" i="70"/>
  <c r="AI85" i="70"/>
  <c r="AJ85" i="70"/>
  <c r="AK85" i="70"/>
  <c r="AL85" i="70"/>
  <c r="AM85" i="70"/>
  <c r="AN85" i="70"/>
  <c r="AO85" i="70"/>
  <c r="C86" i="70"/>
  <c r="D86" i="70"/>
  <c r="E86" i="70"/>
  <c r="F86" i="70"/>
  <c r="G86" i="70"/>
  <c r="H86" i="70"/>
  <c r="I86" i="70"/>
  <c r="J86" i="70"/>
  <c r="K86" i="70"/>
  <c r="L86" i="70"/>
  <c r="M86" i="70"/>
  <c r="N86" i="70"/>
  <c r="O86" i="70"/>
  <c r="P86" i="70"/>
  <c r="Q86" i="70"/>
  <c r="R86" i="70"/>
  <c r="S86" i="70"/>
  <c r="T86" i="70"/>
  <c r="U86" i="70"/>
  <c r="V86" i="70"/>
  <c r="W86" i="70"/>
  <c r="X86" i="70"/>
  <c r="Y86" i="70"/>
  <c r="Z86" i="70"/>
  <c r="AA86" i="70"/>
  <c r="AB86" i="70"/>
  <c r="AC86" i="70"/>
  <c r="AD86" i="70"/>
  <c r="AE86" i="70"/>
  <c r="AF86" i="70"/>
  <c r="AG86" i="70"/>
  <c r="AH86" i="70"/>
  <c r="AI86" i="70"/>
  <c r="AJ86" i="70"/>
  <c r="AK86" i="70"/>
  <c r="AL86" i="70"/>
  <c r="AM86" i="70"/>
  <c r="AN86" i="70"/>
  <c r="AO86" i="70"/>
  <c r="C87" i="70"/>
  <c r="D87" i="70"/>
  <c r="E87" i="70"/>
  <c r="F87" i="70"/>
  <c r="G87" i="70"/>
  <c r="H87" i="70"/>
  <c r="I87" i="70"/>
  <c r="J87" i="70"/>
  <c r="K87" i="70"/>
  <c r="L87" i="70"/>
  <c r="M87" i="70"/>
  <c r="N87" i="70"/>
  <c r="O87" i="70"/>
  <c r="P87" i="70"/>
  <c r="Q87" i="70"/>
  <c r="R87" i="70"/>
  <c r="S87" i="70"/>
  <c r="T87" i="70"/>
  <c r="U87" i="70"/>
  <c r="V87" i="70"/>
  <c r="W87" i="70"/>
  <c r="X87" i="70"/>
  <c r="Y87" i="70"/>
  <c r="Z87" i="70"/>
  <c r="AA87" i="70"/>
  <c r="AB87" i="70"/>
  <c r="AC87" i="70"/>
  <c r="AD87" i="70"/>
  <c r="AE87" i="70"/>
  <c r="AF87" i="70"/>
  <c r="AG87" i="70"/>
  <c r="AH87" i="70"/>
  <c r="AI87" i="70"/>
  <c r="AJ87" i="70"/>
  <c r="AK87" i="70"/>
  <c r="AL87" i="70"/>
  <c r="AM87" i="70"/>
  <c r="AN87" i="70"/>
  <c r="AO87" i="70"/>
  <c r="C88" i="70"/>
  <c r="D88" i="70"/>
  <c r="E88" i="70"/>
  <c r="F88" i="70"/>
  <c r="G88" i="70"/>
  <c r="H88" i="70"/>
  <c r="I88" i="70"/>
  <c r="J88" i="70"/>
  <c r="K88" i="70"/>
  <c r="L88" i="70"/>
  <c r="M88" i="70"/>
  <c r="N88" i="70"/>
  <c r="O88" i="70"/>
  <c r="P88" i="70"/>
  <c r="Q88" i="70"/>
  <c r="R88" i="70"/>
  <c r="S88" i="70"/>
  <c r="T88" i="70"/>
  <c r="U88" i="70"/>
  <c r="V88" i="70"/>
  <c r="W88" i="70"/>
  <c r="X88" i="70"/>
  <c r="Y88" i="70"/>
  <c r="Z88" i="70"/>
  <c r="AA88" i="70"/>
  <c r="AB88" i="70"/>
  <c r="AC88" i="70"/>
  <c r="AD88" i="70"/>
  <c r="AE88" i="70"/>
  <c r="AF88" i="70"/>
  <c r="AG88" i="70"/>
  <c r="AH88" i="70"/>
  <c r="AI88" i="70"/>
  <c r="AJ88" i="70"/>
  <c r="AK88" i="70"/>
  <c r="AL88" i="70"/>
  <c r="AM88" i="70"/>
  <c r="AN88" i="70"/>
  <c r="AO88" i="70"/>
  <c r="C89" i="70"/>
  <c r="D89" i="70"/>
  <c r="E89" i="70"/>
  <c r="F89" i="70"/>
  <c r="G89" i="70"/>
  <c r="H89" i="70"/>
  <c r="I89" i="70"/>
  <c r="J89" i="70"/>
  <c r="K89" i="70"/>
  <c r="L89" i="70"/>
  <c r="M89" i="70"/>
  <c r="N89" i="70"/>
  <c r="O89" i="70"/>
  <c r="P89" i="70"/>
  <c r="Q89" i="70"/>
  <c r="R89" i="70"/>
  <c r="S89" i="70"/>
  <c r="T89" i="70"/>
  <c r="U89" i="70"/>
  <c r="V89" i="70"/>
  <c r="W89" i="70"/>
  <c r="X89" i="70"/>
  <c r="Y89" i="70"/>
  <c r="Z89" i="70"/>
  <c r="AA89" i="70"/>
  <c r="AB89" i="70"/>
  <c r="AC89" i="70"/>
  <c r="AD89" i="70"/>
  <c r="AE89" i="70"/>
  <c r="AF89" i="70"/>
  <c r="AG89" i="70"/>
  <c r="AH89" i="70"/>
  <c r="AI89" i="70"/>
  <c r="AJ89" i="70"/>
  <c r="AK89" i="70"/>
  <c r="AL89" i="70"/>
  <c r="AM89" i="70"/>
  <c r="AN89" i="70"/>
  <c r="AO89" i="70"/>
  <c r="C90" i="70"/>
  <c r="D90" i="70"/>
  <c r="E90" i="70"/>
  <c r="F90" i="70"/>
  <c r="G90" i="70"/>
  <c r="H90" i="70"/>
  <c r="I90" i="70"/>
  <c r="J90" i="70"/>
  <c r="K90" i="70"/>
  <c r="L90" i="70"/>
  <c r="M90" i="70"/>
  <c r="N90" i="70"/>
  <c r="O90" i="70"/>
  <c r="P90" i="70"/>
  <c r="Q90" i="70"/>
  <c r="R90" i="70"/>
  <c r="S90" i="70"/>
  <c r="T90" i="70"/>
  <c r="U90" i="70"/>
  <c r="V90" i="70"/>
  <c r="W90" i="70"/>
  <c r="X90" i="70"/>
  <c r="Y90" i="70"/>
  <c r="Z90" i="70"/>
  <c r="AA90" i="70"/>
  <c r="AB90" i="70"/>
  <c r="AC90" i="70"/>
  <c r="AD90" i="70"/>
  <c r="AE90" i="70"/>
  <c r="AF90" i="70"/>
  <c r="AG90" i="70"/>
  <c r="AH90" i="70"/>
  <c r="AI90" i="70"/>
  <c r="AJ90" i="70"/>
  <c r="AK90" i="70"/>
  <c r="AL90" i="70"/>
  <c r="AM90" i="70"/>
  <c r="AN90" i="70"/>
  <c r="AO90" i="70"/>
  <c r="C91" i="70"/>
  <c r="D91" i="70"/>
  <c r="E91" i="70"/>
  <c r="F91" i="70"/>
  <c r="G91" i="70"/>
  <c r="H91" i="70"/>
  <c r="I91" i="70"/>
  <c r="J91" i="70"/>
  <c r="K91" i="70"/>
  <c r="L91" i="70"/>
  <c r="M91" i="70"/>
  <c r="N91" i="70"/>
  <c r="O91" i="70"/>
  <c r="P91" i="70"/>
  <c r="Q91" i="70"/>
  <c r="R91" i="70"/>
  <c r="S91" i="70"/>
  <c r="T91" i="70"/>
  <c r="U91" i="70"/>
  <c r="V91" i="70"/>
  <c r="W91" i="70"/>
  <c r="X91" i="70"/>
  <c r="Y91" i="70"/>
  <c r="Z91" i="70"/>
  <c r="AA91" i="70"/>
  <c r="AB91" i="70"/>
  <c r="AC91" i="70"/>
  <c r="AD91" i="70"/>
  <c r="AE91" i="70"/>
  <c r="AF91" i="70"/>
  <c r="AG91" i="70"/>
  <c r="AH91" i="70"/>
  <c r="AI91" i="70"/>
  <c r="AJ91" i="70"/>
  <c r="AK91" i="70"/>
  <c r="AL91" i="70"/>
  <c r="AM91" i="70"/>
  <c r="AN91" i="70"/>
  <c r="AO91" i="70"/>
  <c r="C92" i="70"/>
  <c r="D92" i="70"/>
  <c r="E92" i="70"/>
  <c r="F92" i="70"/>
  <c r="G92" i="70"/>
  <c r="H92" i="70"/>
  <c r="I92" i="70"/>
  <c r="J92" i="70"/>
  <c r="K92" i="70"/>
  <c r="L92" i="70"/>
  <c r="M92" i="70"/>
  <c r="N92" i="70"/>
  <c r="O92" i="70"/>
  <c r="P92" i="70"/>
  <c r="Q92" i="70"/>
  <c r="R92" i="70"/>
  <c r="S92" i="70"/>
  <c r="T92" i="70"/>
  <c r="U92" i="70"/>
  <c r="V92" i="70"/>
  <c r="W92" i="70"/>
  <c r="X92" i="70"/>
  <c r="Y92" i="70"/>
  <c r="Z92" i="70"/>
  <c r="AA92" i="70"/>
  <c r="AB92" i="70"/>
  <c r="AC92" i="70"/>
  <c r="AD92" i="70"/>
  <c r="AE92" i="70"/>
  <c r="AF92" i="70"/>
  <c r="AG92" i="70"/>
  <c r="AH92" i="70"/>
  <c r="AI92" i="70"/>
  <c r="AJ92" i="70"/>
  <c r="AK92" i="70"/>
  <c r="AL92" i="70"/>
  <c r="AM92" i="70"/>
  <c r="AN92" i="70"/>
  <c r="AO92" i="70"/>
  <c r="C93" i="70"/>
  <c r="D93" i="70"/>
  <c r="E93" i="70"/>
  <c r="F93" i="70"/>
  <c r="G93" i="70"/>
  <c r="H93" i="70"/>
  <c r="I93" i="70"/>
  <c r="J93" i="70"/>
  <c r="K93" i="70"/>
  <c r="L93" i="70"/>
  <c r="M93" i="70"/>
  <c r="N93" i="70"/>
  <c r="O93" i="70"/>
  <c r="P93" i="70"/>
  <c r="Q93" i="70"/>
  <c r="R93" i="70"/>
  <c r="S93" i="70"/>
  <c r="T93" i="70"/>
  <c r="U93" i="70"/>
  <c r="V93" i="70"/>
  <c r="W93" i="70"/>
  <c r="X93" i="70"/>
  <c r="Y93" i="70"/>
  <c r="Z93" i="70"/>
  <c r="AA93" i="70"/>
  <c r="AB93" i="70"/>
  <c r="AC93" i="70"/>
  <c r="AD93" i="70"/>
  <c r="AE93" i="70"/>
  <c r="AF93" i="70"/>
  <c r="AG93" i="70"/>
  <c r="AH93" i="70"/>
  <c r="AI93" i="70"/>
  <c r="AJ93" i="70"/>
  <c r="AK93" i="70"/>
  <c r="AL93" i="70"/>
  <c r="AM93" i="70"/>
  <c r="AN93" i="70"/>
  <c r="AO93" i="70"/>
  <c r="C94" i="70"/>
  <c r="D94" i="70"/>
  <c r="E94" i="70"/>
  <c r="F94" i="70"/>
  <c r="G94" i="70"/>
  <c r="H94" i="70"/>
  <c r="I94" i="70"/>
  <c r="J94" i="70"/>
  <c r="K94" i="70"/>
  <c r="L94" i="70"/>
  <c r="M94" i="70"/>
  <c r="N94" i="70"/>
  <c r="O94" i="70"/>
  <c r="P94" i="70"/>
  <c r="Q94" i="70"/>
  <c r="R94" i="70"/>
  <c r="S94" i="70"/>
  <c r="T94" i="70"/>
  <c r="U94" i="70"/>
  <c r="V94" i="70"/>
  <c r="W94" i="70"/>
  <c r="X94" i="70"/>
  <c r="Y94" i="70"/>
  <c r="Z94" i="70"/>
  <c r="AA94" i="70"/>
  <c r="AB94" i="70"/>
  <c r="AC94" i="70"/>
  <c r="AD94" i="70"/>
  <c r="AE94" i="70"/>
  <c r="AF94" i="70"/>
  <c r="AG94" i="70"/>
  <c r="AH94" i="70"/>
  <c r="AI94" i="70"/>
  <c r="AJ94" i="70"/>
  <c r="AK94" i="70"/>
  <c r="AL94" i="70"/>
  <c r="AM94" i="70"/>
  <c r="AN94" i="70"/>
  <c r="AO94" i="70"/>
  <c r="C95" i="70"/>
  <c r="D95" i="70"/>
  <c r="E95" i="70"/>
  <c r="F95" i="70"/>
  <c r="G95" i="70"/>
  <c r="H95" i="70"/>
  <c r="I95" i="70"/>
  <c r="J95" i="70"/>
  <c r="K95" i="70"/>
  <c r="L95" i="70"/>
  <c r="M95" i="70"/>
  <c r="N95" i="70"/>
  <c r="O95" i="70"/>
  <c r="P95" i="70"/>
  <c r="Q95" i="70"/>
  <c r="R95" i="70"/>
  <c r="S95" i="70"/>
  <c r="T95" i="70"/>
  <c r="U95" i="70"/>
  <c r="V95" i="70"/>
  <c r="W95" i="70"/>
  <c r="X95" i="70"/>
  <c r="Y95" i="70"/>
  <c r="Z95" i="70"/>
  <c r="AA95" i="70"/>
  <c r="AB95" i="70"/>
  <c r="AC95" i="70"/>
  <c r="AD95" i="70"/>
  <c r="AE95" i="70"/>
  <c r="AF95" i="70"/>
  <c r="AG95" i="70"/>
  <c r="AH95" i="70"/>
  <c r="AI95" i="70"/>
  <c r="AJ95" i="70"/>
  <c r="AK95" i="70"/>
  <c r="AL95" i="70"/>
  <c r="AM95" i="70"/>
  <c r="AN95" i="70"/>
  <c r="AO95" i="70"/>
  <c r="C96" i="70"/>
  <c r="D96" i="70"/>
  <c r="E96" i="70"/>
  <c r="F96" i="70"/>
  <c r="G96" i="70"/>
  <c r="H96" i="70"/>
  <c r="I96" i="70"/>
  <c r="J96" i="70"/>
  <c r="K96" i="70"/>
  <c r="L96" i="70"/>
  <c r="M96" i="70"/>
  <c r="N96" i="70"/>
  <c r="O96" i="70"/>
  <c r="P96" i="70"/>
  <c r="Q96" i="70"/>
  <c r="R96" i="70"/>
  <c r="S96" i="70"/>
  <c r="T96" i="70"/>
  <c r="U96" i="70"/>
  <c r="V96" i="70"/>
  <c r="W96" i="70"/>
  <c r="X96" i="70"/>
  <c r="Y96" i="70"/>
  <c r="Z96" i="70"/>
  <c r="AA96" i="70"/>
  <c r="AB96" i="70"/>
  <c r="AC96" i="70"/>
  <c r="AD96" i="70"/>
  <c r="AE96" i="70"/>
  <c r="AF96" i="70"/>
  <c r="AG96" i="70"/>
  <c r="AH96" i="70"/>
  <c r="AI96" i="70"/>
  <c r="AJ96" i="70"/>
  <c r="AK96" i="70"/>
  <c r="AL96" i="70"/>
  <c r="AM96" i="70"/>
  <c r="AN96" i="70"/>
  <c r="AO96" i="70"/>
  <c r="C97" i="70"/>
  <c r="D97" i="70"/>
  <c r="E97" i="70"/>
  <c r="F97" i="70"/>
  <c r="G97" i="70"/>
  <c r="H97" i="70"/>
  <c r="I97" i="70"/>
  <c r="J97" i="70"/>
  <c r="K97" i="70"/>
  <c r="L97" i="70"/>
  <c r="M97" i="70"/>
  <c r="N97" i="70"/>
  <c r="O97" i="70"/>
  <c r="P97" i="70"/>
  <c r="Q97" i="70"/>
  <c r="R97" i="70"/>
  <c r="S97" i="70"/>
  <c r="T97" i="70"/>
  <c r="U97" i="70"/>
  <c r="V97" i="70"/>
  <c r="W97" i="70"/>
  <c r="X97" i="70"/>
  <c r="Y97" i="70"/>
  <c r="Z97" i="70"/>
  <c r="AA97" i="70"/>
  <c r="AB97" i="70"/>
  <c r="AC97" i="70"/>
  <c r="AD97" i="70"/>
  <c r="AE97" i="70"/>
  <c r="AF97" i="70"/>
  <c r="AG97" i="70"/>
  <c r="AH97" i="70"/>
  <c r="AI97" i="70"/>
  <c r="AJ97" i="70"/>
  <c r="AK97" i="70"/>
  <c r="AL97" i="70"/>
  <c r="AM97" i="70"/>
  <c r="AN97" i="70"/>
  <c r="AO97" i="70"/>
  <c r="B59" i="70"/>
  <c r="B60" i="70"/>
  <c r="B61" i="70"/>
  <c r="B62" i="70"/>
  <c r="B63" i="70"/>
  <c r="B64" i="70"/>
  <c r="B65" i="70"/>
  <c r="B66" i="70"/>
  <c r="B67" i="70"/>
  <c r="B68" i="70"/>
  <c r="B69" i="70"/>
  <c r="B70" i="70"/>
  <c r="B71" i="70"/>
  <c r="B72" i="70"/>
  <c r="B73" i="70"/>
  <c r="B74" i="70"/>
  <c r="B75" i="70"/>
  <c r="B76" i="70"/>
  <c r="B77" i="70"/>
  <c r="B78" i="70"/>
  <c r="B79" i="70"/>
  <c r="B80" i="70"/>
  <c r="B81" i="70"/>
  <c r="B82" i="70"/>
  <c r="B83" i="70"/>
  <c r="B84" i="70"/>
  <c r="B85" i="70"/>
  <c r="B86" i="70"/>
  <c r="B87" i="70"/>
  <c r="B88" i="70"/>
  <c r="B89" i="70"/>
  <c r="B90" i="70"/>
  <c r="B91" i="70"/>
  <c r="B92" i="70"/>
  <c r="B93" i="70"/>
  <c r="B94" i="70"/>
  <c r="B95" i="70"/>
  <c r="B96" i="70"/>
  <c r="B97" i="70"/>
  <c r="C44" i="70"/>
  <c r="D44" i="70"/>
  <c r="E44" i="70"/>
  <c r="F44" i="70"/>
  <c r="G44" i="70"/>
  <c r="H44" i="70"/>
  <c r="I44" i="70"/>
  <c r="J44" i="70"/>
  <c r="K44" i="70"/>
  <c r="L44" i="70"/>
  <c r="M44" i="70"/>
  <c r="N44" i="70"/>
  <c r="O44" i="70"/>
  <c r="P44" i="70"/>
  <c r="Q44" i="70"/>
  <c r="R44" i="70"/>
  <c r="S44" i="70"/>
  <c r="T44" i="70"/>
  <c r="U44" i="70"/>
  <c r="V44" i="70"/>
  <c r="W44" i="70"/>
  <c r="X44" i="70"/>
  <c r="Y44" i="70"/>
  <c r="Z44" i="70"/>
  <c r="AA44" i="70"/>
  <c r="AB44" i="70"/>
  <c r="AC44" i="70"/>
  <c r="AD44" i="70"/>
  <c r="AE44" i="70"/>
  <c r="AF44" i="70"/>
  <c r="AG44" i="70"/>
  <c r="AH44" i="70"/>
  <c r="AI44" i="70"/>
  <c r="AJ44" i="70"/>
  <c r="AK44" i="70"/>
  <c r="AL44" i="70"/>
  <c r="AM44" i="70"/>
  <c r="AN44" i="70"/>
  <c r="AO44" i="70"/>
  <c r="AP44" i="70"/>
  <c r="AQ44" i="70"/>
  <c r="AR44" i="70"/>
  <c r="C45" i="70"/>
  <c r="D45" i="70"/>
  <c r="E45" i="70"/>
  <c r="F45" i="70"/>
  <c r="G45" i="70"/>
  <c r="H45" i="70"/>
  <c r="I45" i="70"/>
  <c r="J45" i="70"/>
  <c r="K45" i="70"/>
  <c r="L45" i="70"/>
  <c r="M45" i="70"/>
  <c r="N45" i="70"/>
  <c r="O45" i="70"/>
  <c r="P45" i="70"/>
  <c r="Q45" i="70"/>
  <c r="R45" i="70"/>
  <c r="S45" i="70"/>
  <c r="T45" i="70"/>
  <c r="U45" i="70"/>
  <c r="V45" i="70"/>
  <c r="W45" i="70"/>
  <c r="X45" i="70"/>
  <c r="Y45" i="70"/>
  <c r="Z45" i="70"/>
  <c r="AA45" i="70"/>
  <c r="AB45" i="70"/>
  <c r="AC45" i="70"/>
  <c r="AD45" i="70"/>
  <c r="AE45" i="70"/>
  <c r="AF45" i="70"/>
  <c r="AG45" i="70"/>
  <c r="AH45" i="70"/>
  <c r="AI45" i="70"/>
  <c r="AJ45" i="70"/>
  <c r="AK45" i="70"/>
  <c r="AL45" i="70"/>
  <c r="AM45" i="70"/>
  <c r="AN45" i="70"/>
  <c r="AO45" i="70"/>
  <c r="AP45" i="70"/>
  <c r="AQ45" i="70"/>
  <c r="AR45" i="70"/>
  <c r="C46" i="70"/>
  <c r="D46" i="70"/>
  <c r="E46" i="70"/>
  <c r="F46" i="70"/>
  <c r="G46" i="70"/>
  <c r="H46" i="70"/>
  <c r="I46" i="70"/>
  <c r="J46" i="70"/>
  <c r="K46" i="70"/>
  <c r="L46" i="70"/>
  <c r="M46" i="70"/>
  <c r="N46" i="70"/>
  <c r="O46" i="70"/>
  <c r="P46" i="70"/>
  <c r="Q46" i="70"/>
  <c r="R46" i="70"/>
  <c r="S46" i="70"/>
  <c r="T46" i="70"/>
  <c r="U46" i="70"/>
  <c r="V46" i="70"/>
  <c r="W46" i="70"/>
  <c r="X46" i="70"/>
  <c r="Y46" i="70"/>
  <c r="Z46" i="70"/>
  <c r="AA46" i="70"/>
  <c r="AB46" i="70"/>
  <c r="AC46" i="70"/>
  <c r="AD46" i="70"/>
  <c r="AE46" i="70"/>
  <c r="AF46" i="70"/>
  <c r="AG46" i="70"/>
  <c r="AH46" i="70"/>
  <c r="AI46" i="70"/>
  <c r="AJ46" i="70"/>
  <c r="AK46" i="70"/>
  <c r="AL46" i="70"/>
  <c r="AM46" i="70"/>
  <c r="AN46" i="70"/>
  <c r="AO46" i="70"/>
  <c r="AP46" i="70"/>
  <c r="AQ46" i="70"/>
  <c r="AR46" i="70"/>
  <c r="C47" i="70"/>
  <c r="D47" i="70"/>
  <c r="E47" i="70"/>
  <c r="F47" i="70"/>
  <c r="G47" i="70"/>
  <c r="H47" i="70"/>
  <c r="I47" i="70"/>
  <c r="J47" i="70"/>
  <c r="K47" i="70"/>
  <c r="L47" i="70"/>
  <c r="M47" i="70"/>
  <c r="N47" i="70"/>
  <c r="O47" i="70"/>
  <c r="P47" i="70"/>
  <c r="Q47" i="70"/>
  <c r="R47" i="70"/>
  <c r="S47" i="70"/>
  <c r="T47" i="70"/>
  <c r="U47" i="70"/>
  <c r="V47" i="70"/>
  <c r="W47" i="70"/>
  <c r="X47" i="70"/>
  <c r="Y47" i="70"/>
  <c r="Z47" i="70"/>
  <c r="AA47" i="70"/>
  <c r="AB47" i="70"/>
  <c r="AC47" i="70"/>
  <c r="AD47" i="70"/>
  <c r="AE47" i="70"/>
  <c r="AF47" i="70"/>
  <c r="AG47" i="70"/>
  <c r="AH47" i="70"/>
  <c r="AI47" i="70"/>
  <c r="AJ47" i="70"/>
  <c r="AK47" i="70"/>
  <c r="AL47" i="70"/>
  <c r="AM47" i="70"/>
  <c r="AN47" i="70"/>
  <c r="AO47" i="70"/>
  <c r="AP47" i="70"/>
  <c r="AQ47" i="70"/>
  <c r="AR47" i="70"/>
  <c r="B44" i="70"/>
  <c r="B45" i="70"/>
  <c r="B46" i="70"/>
  <c r="B47" i="70"/>
  <c r="AO8" i="70"/>
  <c r="AP8" i="70"/>
  <c r="AQ8" i="70"/>
  <c r="AR8" i="70"/>
  <c r="AO9" i="70"/>
  <c r="AP9" i="70"/>
  <c r="AQ9" i="70"/>
  <c r="AR9" i="70"/>
  <c r="AO10" i="70"/>
  <c r="AP10" i="70"/>
  <c r="AQ10" i="70"/>
  <c r="AR10" i="70"/>
  <c r="AO11" i="70"/>
  <c r="AP11" i="70"/>
  <c r="AQ11" i="70"/>
  <c r="AR11" i="70"/>
  <c r="AO12" i="70"/>
  <c r="AP12" i="70"/>
  <c r="AQ12" i="70"/>
  <c r="AR12" i="70"/>
  <c r="AO13" i="70"/>
  <c r="AP13" i="70"/>
  <c r="AQ13" i="70"/>
  <c r="AR13" i="70"/>
  <c r="AO14" i="70"/>
  <c r="AP14" i="70"/>
  <c r="AQ14" i="70"/>
  <c r="AR14" i="70"/>
  <c r="AO15" i="70"/>
  <c r="AP15" i="70"/>
  <c r="AQ15" i="70"/>
  <c r="AR15" i="70"/>
  <c r="AO16" i="70"/>
  <c r="AP16" i="70"/>
  <c r="AQ16" i="70"/>
  <c r="AR16" i="70"/>
  <c r="AO17" i="70"/>
  <c r="AP17" i="70"/>
  <c r="AQ17" i="70"/>
  <c r="AR17" i="70"/>
  <c r="AO18" i="70"/>
  <c r="AP18" i="70"/>
  <c r="AQ18" i="70"/>
  <c r="AR18" i="70"/>
  <c r="AO19" i="70"/>
  <c r="AP19" i="70"/>
  <c r="AQ19" i="70"/>
  <c r="AR19" i="70"/>
  <c r="AO20" i="70"/>
  <c r="AP20" i="70"/>
  <c r="AQ20" i="70"/>
  <c r="AR20" i="70"/>
  <c r="AO21" i="70"/>
  <c r="AP21" i="70"/>
  <c r="AQ21" i="70"/>
  <c r="AR21" i="70"/>
  <c r="AO22" i="70"/>
  <c r="AP22" i="70"/>
  <c r="AQ22" i="70"/>
  <c r="AR22" i="70"/>
  <c r="AO23" i="70"/>
  <c r="AP23" i="70"/>
  <c r="AQ23" i="70"/>
  <c r="AR23" i="70"/>
  <c r="AO24" i="70"/>
  <c r="AP24" i="70"/>
  <c r="AQ24" i="70"/>
  <c r="AR24" i="70"/>
  <c r="AO25" i="70"/>
  <c r="AP25" i="70"/>
  <c r="AQ25" i="70"/>
  <c r="AR25" i="70"/>
  <c r="AO26" i="70"/>
  <c r="AP26" i="70"/>
  <c r="AQ26" i="70"/>
  <c r="AR26" i="70"/>
  <c r="AO27" i="70"/>
  <c r="AP27" i="70"/>
  <c r="AQ27" i="70"/>
  <c r="AR27" i="70"/>
  <c r="AO28" i="70"/>
  <c r="AP28" i="70"/>
  <c r="AQ28" i="70"/>
  <c r="AR28" i="70"/>
  <c r="AO29" i="70"/>
  <c r="AP29" i="70"/>
  <c r="AQ29" i="70"/>
  <c r="AR29" i="70"/>
  <c r="AO30" i="70"/>
  <c r="AP30" i="70"/>
  <c r="AQ30" i="70"/>
  <c r="AR30" i="70"/>
  <c r="AO31" i="70"/>
  <c r="AP31" i="70"/>
  <c r="AQ31" i="70"/>
  <c r="AR31" i="70"/>
  <c r="AO32" i="70"/>
  <c r="AP32" i="70"/>
  <c r="AQ32" i="70"/>
  <c r="AR32" i="70"/>
  <c r="AO33" i="70"/>
  <c r="AP33" i="70"/>
  <c r="AQ33" i="70"/>
  <c r="AR33" i="70"/>
  <c r="AO34" i="70"/>
  <c r="AP34" i="70"/>
  <c r="AQ34" i="70"/>
  <c r="AR34" i="70"/>
  <c r="AO35" i="70"/>
  <c r="AP35" i="70"/>
  <c r="AQ35" i="70"/>
  <c r="AR35" i="70"/>
  <c r="AO36" i="70"/>
  <c r="AP36" i="70"/>
  <c r="AQ36" i="70"/>
  <c r="AR36" i="70"/>
  <c r="AO37" i="70"/>
  <c r="AP37" i="70"/>
  <c r="AQ37" i="70"/>
  <c r="AR37" i="70"/>
  <c r="AO38" i="70"/>
  <c r="AP38" i="70"/>
  <c r="AQ38" i="70"/>
  <c r="AR38" i="70"/>
  <c r="AO39" i="70"/>
  <c r="AP39" i="70"/>
  <c r="AQ39" i="70"/>
  <c r="AR39" i="70"/>
  <c r="AO40" i="70"/>
  <c r="AP40" i="70"/>
  <c r="AQ40" i="70"/>
  <c r="AR40" i="70"/>
  <c r="AO41" i="70"/>
  <c r="AP41" i="70"/>
  <c r="AQ41" i="70"/>
  <c r="AR41" i="70"/>
  <c r="AO42" i="70"/>
  <c r="AP42" i="70"/>
  <c r="AQ42" i="70"/>
  <c r="AR42" i="70"/>
  <c r="AO43" i="70"/>
  <c r="AP43" i="70"/>
  <c r="AQ43" i="70"/>
  <c r="AR43" i="70"/>
  <c r="AO48" i="70"/>
  <c r="AP48" i="70"/>
  <c r="AQ48" i="70"/>
  <c r="AR48" i="70"/>
  <c r="AO49" i="70"/>
  <c r="AP49" i="70"/>
  <c r="AQ49" i="70"/>
  <c r="AR49" i="70"/>
  <c r="AO50" i="70"/>
  <c r="AP50" i="70"/>
  <c r="AQ50" i="70"/>
  <c r="AR50" i="70"/>
  <c r="T273" i="312" l="1"/>
  <c r="Y254" i="312"/>
  <c r="T192" i="312"/>
  <c r="Y189" i="312"/>
  <c r="T274" i="312"/>
  <c r="Y255" i="312"/>
  <c r="T270" i="312"/>
  <c r="Y251" i="312"/>
  <c r="T247" i="312"/>
  <c r="Y234" i="312"/>
  <c r="T271" i="312"/>
  <c r="Y252" i="312"/>
  <c r="T250" i="312"/>
  <c r="Y237" i="312"/>
  <c r="A142" i="312"/>
  <c r="A143" i="312"/>
  <c r="A144" i="312"/>
  <c r="A145" i="312"/>
  <c r="A146" i="312"/>
  <c r="A147" i="312"/>
  <c r="A148" i="312"/>
  <c r="A149" i="312"/>
  <c r="A150" i="312"/>
  <c r="A151" i="312"/>
  <c r="A152" i="312"/>
  <c r="A153" i="312"/>
  <c r="A154" i="312"/>
  <c r="A155" i="312"/>
  <c r="A140" i="312"/>
  <c r="A141" i="312"/>
  <c r="A138" i="312"/>
  <c r="A139" i="312"/>
  <c r="A137" i="312"/>
  <c r="A156" i="312"/>
  <c r="A157" i="312"/>
  <c r="A158" i="312"/>
  <c r="A159" i="312"/>
  <c r="A160" i="312"/>
  <c r="A161" i="312"/>
  <c r="A162" i="312"/>
  <c r="A163" i="312"/>
  <c r="A164" i="312"/>
  <c r="A165" i="312"/>
  <c r="A166" i="312"/>
  <c r="A167" i="312"/>
  <c r="A168" i="312"/>
  <c r="A169" i="312"/>
  <c r="A170" i="312"/>
  <c r="A171" i="312"/>
  <c r="A172" i="312"/>
  <c r="A214" i="312"/>
  <c r="A215" i="312"/>
  <c r="A216" i="312"/>
  <c r="A217" i="312"/>
  <c r="A218" i="312"/>
  <c r="A219" i="312"/>
  <c r="A220" i="312"/>
  <c r="A221" i="312"/>
  <c r="A222" i="312"/>
  <c r="A228" i="312"/>
  <c r="A225" i="312"/>
  <c r="A230" i="312"/>
  <c r="A227" i="312"/>
  <c r="A229" i="312"/>
  <c r="A223" i="312"/>
  <c r="A226" i="312"/>
  <c r="A224" i="312"/>
  <c r="A184" i="312"/>
  <c r="A183" i="312"/>
  <c r="A186" i="312"/>
  <c r="A179" i="312"/>
  <c r="A187" i="312"/>
  <c r="A185" i="312"/>
  <c r="A174" i="312"/>
  <c r="A178" i="312"/>
  <c r="A177" i="312"/>
  <c r="A173" i="312"/>
  <c r="A182" i="312"/>
  <c r="A175" i="312"/>
  <c r="A181" i="312"/>
  <c r="A180" i="312"/>
  <c r="A176" i="312"/>
  <c r="A236" i="312"/>
  <c r="A234" i="312"/>
  <c r="A239" i="312"/>
  <c r="A238" i="312"/>
  <c r="A232" i="312"/>
  <c r="A240" i="312"/>
  <c r="A233" i="312"/>
  <c r="A231" i="312"/>
  <c r="A235" i="312"/>
  <c r="A237" i="312"/>
  <c r="A192" i="312"/>
  <c r="A195" i="312"/>
  <c r="A194" i="312"/>
  <c r="A188" i="312"/>
  <c r="A190" i="312"/>
  <c r="A189" i="312"/>
  <c r="A193" i="312"/>
  <c r="A191" i="312"/>
  <c r="A244" i="312"/>
  <c r="A249" i="312"/>
  <c r="A247" i="312"/>
  <c r="A248" i="312"/>
  <c r="A245" i="312"/>
  <c r="A242" i="312"/>
  <c r="A250" i="312"/>
  <c r="A246" i="312"/>
  <c r="A243" i="312"/>
  <c r="A241" i="312"/>
  <c r="A252" i="312"/>
  <c r="A256" i="312"/>
  <c r="A254" i="312"/>
  <c r="A259" i="312"/>
  <c r="A257" i="312"/>
  <c r="A261" i="312"/>
  <c r="A262" i="312"/>
  <c r="A260" i="312"/>
  <c r="A255" i="312"/>
  <c r="A253" i="312"/>
  <c r="A251" i="312"/>
  <c r="A258" i="312"/>
  <c r="A202" i="312"/>
  <c r="A204" i="312"/>
  <c r="A197" i="312"/>
  <c r="A210" i="312"/>
  <c r="A206" i="312"/>
  <c r="A208" i="312"/>
  <c r="A200" i="312"/>
  <c r="A207" i="312"/>
  <c r="A203" i="312"/>
  <c r="A213" i="312"/>
  <c r="A205" i="312"/>
  <c r="A196" i="312"/>
  <c r="A198" i="312"/>
  <c r="A212" i="312"/>
  <c r="A211" i="312"/>
  <c r="A201" i="312"/>
  <c r="A199" i="312"/>
  <c r="A209" i="312"/>
  <c r="A271" i="312"/>
  <c r="A267" i="312"/>
  <c r="A266" i="312"/>
  <c r="A263" i="312"/>
  <c r="A270" i="312"/>
  <c r="A273" i="312"/>
  <c r="A274" i="312"/>
  <c r="A264" i="312"/>
  <c r="A265" i="312"/>
  <c r="A269" i="312"/>
  <c r="A272" i="312"/>
  <c r="A268" i="312"/>
  <c r="A275" i="312"/>
  <c r="A276" i="312"/>
  <c r="A290" i="312"/>
  <c r="A283" i="312"/>
  <c r="A278" i="312"/>
  <c r="A280" i="312"/>
  <c r="A289" i="312"/>
  <c r="A293" i="312"/>
  <c r="A279" i="312"/>
  <c r="A287" i="312"/>
  <c r="A281" i="312"/>
  <c r="A277" i="312"/>
  <c r="A291" i="312"/>
  <c r="A284" i="312"/>
  <c r="A285" i="312"/>
  <c r="A286" i="312"/>
  <c r="A288" i="312"/>
  <c r="A282" i="312"/>
  <c r="A292" i="312"/>
  <c r="A294" i="312"/>
  <c r="A136" i="312"/>
  <c r="O162" i="312"/>
  <c r="P162" i="312"/>
  <c r="Q162" i="312"/>
  <c r="R162" i="312"/>
  <c r="S162" i="312"/>
  <c r="O163" i="312"/>
  <c r="P163" i="312"/>
  <c r="Q163" i="312"/>
  <c r="R163" i="312"/>
  <c r="S163" i="312"/>
  <c r="O139" i="312"/>
  <c r="P139" i="312"/>
  <c r="Q139" i="312"/>
  <c r="R139" i="312"/>
  <c r="S139" i="312"/>
  <c r="T163" i="312" l="1"/>
  <c r="Y162" i="312"/>
  <c r="T162" i="312"/>
  <c r="Y161" i="312"/>
  <c r="C104" i="139"/>
  <c r="C97" i="139"/>
  <c r="C107" i="139"/>
  <c r="C112" i="139"/>
  <c r="C96" i="139"/>
  <c r="C111" i="139"/>
  <c r="C103" i="139"/>
  <c r="C95" i="139"/>
  <c r="C110" i="139"/>
  <c r="C102" i="139"/>
  <c r="C94" i="139"/>
  <c r="C109" i="139"/>
  <c r="C101" i="139"/>
  <c r="C114" i="139"/>
  <c r="C108" i="139"/>
  <c r="C100" i="139"/>
  <c r="C113" i="139"/>
  <c r="C99" i="139"/>
  <c r="C106" i="139"/>
  <c r="C98" i="139"/>
  <c r="C93" i="139"/>
  <c r="C105" i="139"/>
  <c r="C63" i="139"/>
  <c r="C54" i="139"/>
  <c r="C67" i="139"/>
  <c r="C66" i="139"/>
  <c r="C58" i="139"/>
  <c r="C65" i="139"/>
  <c r="C57" i="139"/>
  <c r="C64" i="139"/>
  <c r="C56" i="139"/>
  <c r="C55" i="139"/>
  <c r="C115" i="139" l="1"/>
  <c r="C68" i="139"/>
  <c r="C59" i="139"/>
  <c r="C26" i="139" l="1"/>
  <c r="O119" i="312" l="1"/>
  <c r="P119" i="312"/>
  <c r="Q119" i="312"/>
  <c r="R119" i="312"/>
  <c r="S119" i="312"/>
  <c r="T119" i="312" s="1"/>
  <c r="O113" i="312"/>
  <c r="P113" i="312"/>
  <c r="Q113" i="312"/>
  <c r="R113" i="312"/>
  <c r="S113" i="312"/>
  <c r="T113" i="312" s="1"/>
  <c r="O114" i="312"/>
  <c r="P114" i="312"/>
  <c r="Q114" i="312"/>
  <c r="R114" i="312"/>
  <c r="S114" i="312"/>
  <c r="T114" i="312" s="1"/>
  <c r="O115" i="312"/>
  <c r="P115" i="312"/>
  <c r="Q115" i="312"/>
  <c r="R115" i="312"/>
  <c r="S115" i="312"/>
  <c r="T115" i="312" s="1"/>
  <c r="O116" i="312"/>
  <c r="P116" i="312"/>
  <c r="Q116" i="312"/>
  <c r="R116" i="312"/>
  <c r="S116" i="312"/>
  <c r="T116" i="312" s="1"/>
  <c r="O117" i="312"/>
  <c r="P117" i="312"/>
  <c r="Q117" i="312"/>
  <c r="R117" i="312"/>
  <c r="S117" i="312"/>
  <c r="T117" i="312" s="1"/>
  <c r="O118" i="312"/>
  <c r="P118" i="312"/>
  <c r="Q118" i="312"/>
  <c r="R118" i="312"/>
  <c r="S118" i="312"/>
  <c r="T118" i="312" s="1"/>
  <c r="F233" i="304" l="1"/>
  <c r="G233" i="304"/>
  <c r="H233" i="304"/>
  <c r="J233" i="304"/>
  <c r="K233" i="304"/>
  <c r="L233" i="304"/>
  <c r="F234" i="304"/>
  <c r="G234" i="304"/>
  <c r="H234" i="304"/>
  <c r="J234" i="304"/>
  <c r="K234" i="304"/>
  <c r="L234" i="304"/>
  <c r="F235" i="304"/>
  <c r="G235" i="304"/>
  <c r="H235" i="304"/>
  <c r="I235" i="304" s="1"/>
  <c r="J235" i="304"/>
  <c r="K235" i="304"/>
  <c r="L235" i="304"/>
  <c r="F236" i="304"/>
  <c r="G236" i="304"/>
  <c r="H236" i="304"/>
  <c r="J236" i="304"/>
  <c r="K236" i="304"/>
  <c r="L236" i="304"/>
  <c r="F237" i="304"/>
  <c r="G237" i="304"/>
  <c r="H237" i="304"/>
  <c r="J237" i="304"/>
  <c r="K237" i="304"/>
  <c r="L237" i="304"/>
  <c r="F238" i="304"/>
  <c r="G238" i="304"/>
  <c r="H238" i="304"/>
  <c r="J238" i="304"/>
  <c r="K238" i="304"/>
  <c r="L238" i="304"/>
  <c r="F239" i="304"/>
  <c r="G239" i="304"/>
  <c r="H239" i="304"/>
  <c r="J239" i="304"/>
  <c r="K239" i="304"/>
  <c r="L239" i="304"/>
  <c r="F240" i="304"/>
  <c r="G240" i="304"/>
  <c r="H240" i="304"/>
  <c r="J240" i="304"/>
  <c r="K240" i="304"/>
  <c r="L240" i="304"/>
  <c r="M240" i="304" s="1"/>
  <c r="F241" i="304"/>
  <c r="G241" i="304"/>
  <c r="H241" i="304"/>
  <c r="J241" i="304"/>
  <c r="K241" i="304"/>
  <c r="L241" i="304"/>
  <c r="M241" i="304" s="1"/>
  <c r="F242" i="304"/>
  <c r="G242" i="304"/>
  <c r="H242" i="304"/>
  <c r="J242" i="304"/>
  <c r="K242" i="304"/>
  <c r="L242" i="304"/>
  <c r="F243" i="304"/>
  <c r="G243" i="304"/>
  <c r="H243" i="304"/>
  <c r="J243" i="304"/>
  <c r="K243" i="304"/>
  <c r="L243" i="304"/>
  <c r="F244" i="304"/>
  <c r="G244" i="304"/>
  <c r="H244" i="304"/>
  <c r="J244" i="304"/>
  <c r="K244" i="304"/>
  <c r="L244" i="304"/>
  <c r="F245" i="304"/>
  <c r="G245" i="304"/>
  <c r="H245" i="304"/>
  <c r="J245" i="304"/>
  <c r="K245" i="304"/>
  <c r="L245" i="304"/>
  <c r="F246" i="304"/>
  <c r="G246" i="304"/>
  <c r="H246" i="304"/>
  <c r="J246" i="304"/>
  <c r="K246" i="304"/>
  <c r="L246" i="304"/>
  <c r="F247" i="304"/>
  <c r="G247" i="304"/>
  <c r="H247" i="304"/>
  <c r="J247" i="304"/>
  <c r="K247" i="304"/>
  <c r="L247" i="304"/>
  <c r="F248" i="304"/>
  <c r="G248" i="304"/>
  <c r="H248" i="304"/>
  <c r="J248" i="304"/>
  <c r="K248" i="304"/>
  <c r="L248" i="304"/>
  <c r="F249" i="304"/>
  <c r="G249" i="304"/>
  <c r="H249" i="304"/>
  <c r="J249" i="304"/>
  <c r="K249" i="304"/>
  <c r="L249" i="304"/>
  <c r="F250" i="304"/>
  <c r="G250" i="304"/>
  <c r="H250" i="304"/>
  <c r="J250" i="304"/>
  <c r="K250" i="304"/>
  <c r="L250" i="304"/>
  <c r="F251" i="304"/>
  <c r="G251" i="304"/>
  <c r="H251" i="304"/>
  <c r="J251" i="304"/>
  <c r="K251" i="304"/>
  <c r="L251" i="304"/>
  <c r="F252" i="304"/>
  <c r="G252" i="304"/>
  <c r="H252" i="304"/>
  <c r="J252" i="304"/>
  <c r="K252" i="304"/>
  <c r="L252" i="304"/>
  <c r="F253" i="304"/>
  <c r="G253" i="304"/>
  <c r="H253" i="304"/>
  <c r="J253" i="304"/>
  <c r="K253" i="304"/>
  <c r="L253" i="304"/>
  <c r="F254" i="304"/>
  <c r="G254" i="304"/>
  <c r="H254" i="304"/>
  <c r="J254" i="304"/>
  <c r="K254" i="304"/>
  <c r="L254" i="304"/>
  <c r="F255" i="304"/>
  <c r="G255" i="304"/>
  <c r="H255" i="304"/>
  <c r="J255" i="304"/>
  <c r="K255" i="304"/>
  <c r="L255" i="304"/>
  <c r="F256" i="304"/>
  <c r="G256" i="304"/>
  <c r="H256" i="304"/>
  <c r="J256" i="304"/>
  <c r="K256" i="304"/>
  <c r="L256" i="304"/>
  <c r="F257" i="304"/>
  <c r="G257" i="304"/>
  <c r="H257" i="304"/>
  <c r="J257" i="304"/>
  <c r="K257" i="304"/>
  <c r="L257" i="304"/>
  <c r="F258" i="304"/>
  <c r="G258" i="304"/>
  <c r="H258" i="304"/>
  <c r="J258" i="304"/>
  <c r="K258" i="304"/>
  <c r="L258" i="304"/>
  <c r="F259" i="304"/>
  <c r="G259" i="304"/>
  <c r="H259" i="304"/>
  <c r="J259" i="304"/>
  <c r="K259" i="304"/>
  <c r="L259" i="304"/>
  <c r="F260" i="304"/>
  <c r="G260" i="304"/>
  <c r="H260" i="304"/>
  <c r="J260" i="304"/>
  <c r="K260" i="304"/>
  <c r="L260" i="304"/>
  <c r="F261" i="304"/>
  <c r="G261" i="304"/>
  <c r="H261" i="304"/>
  <c r="J261" i="304"/>
  <c r="K261" i="304"/>
  <c r="L261" i="304"/>
  <c r="F262" i="304"/>
  <c r="G262" i="304"/>
  <c r="H262" i="304"/>
  <c r="J262" i="304"/>
  <c r="K262" i="304"/>
  <c r="L262" i="304"/>
  <c r="F263" i="304"/>
  <c r="G263" i="304"/>
  <c r="H263" i="304"/>
  <c r="J263" i="304"/>
  <c r="K263" i="304"/>
  <c r="L263" i="304"/>
  <c r="F264" i="304"/>
  <c r="G264" i="304"/>
  <c r="H264" i="304"/>
  <c r="J264" i="304"/>
  <c r="K264" i="304"/>
  <c r="L264" i="304"/>
  <c r="F265" i="304"/>
  <c r="G265" i="304"/>
  <c r="H265" i="304"/>
  <c r="J265" i="304"/>
  <c r="K265" i="304"/>
  <c r="L265" i="304"/>
  <c r="F266" i="304"/>
  <c r="G266" i="304"/>
  <c r="H266" i="304"/>
  <c r="J266" i="304"/>
  <c r="K266" i="304"/>
  <c r="L266" i="304"/>
  <c r="F267" i="304"/>
  <c r="G267" i="304"/>
  <c r="H267" i="304"/>
  <c r="J267" i="304"/>
  <c r="K267" i="304"/>
  <c r="L267" i="304"/>
  <c r="F268" i="304"/>
  <c r="G268" i="304"/>
  <c r="H268" i="304"/>
  <c r="J268" i="304"/>
  <c r="K268" i="304"/>
  <c r="L268" i="304"/>
  <c r="F269" i="304"/>
  <c r="G269" i="304"/>
  <c r="H269" i="304"/>
  <c r="J269" i="304"/>
  <c r="K269" i="304"/>
  <c r="L269" i="304"/>
  <c r="S136" i="312"/>
  <c r="J192" i="283"/>
  <c r="K192" i="283"/>
  <c r="L192" i="283"/>
  <c r="J193" i="283"/>
  <c r="K193" i="283"/>
  <c r="L193" i="283"/>
  <c r="D105" i="139" l="1"/>
  <c r="F105" i="139" s="1"/>
  <c r="Y136" i="312"/>
  <c r="F285" i="304"/>
  <c r="F294" i="304"/>
  <c r="F284" i="304"/>
  <c r="F293" i="304"/>
  <c r="L285" i="304"/>
  <c r="L294" i="304"/>
  <c r="L293" i="304"/>
  <c r="L284" i="304"/>
  <c r="K294" i="304"/>
  <c r="K285" i="304"/>
  <c r="K293" i="304"/>
  <c r="K284" i="304"/>
  <c r="J294" i="304"/>
  <c r="J285" i="304"/>
  <c r="J284" i="304"/>
  <c r="J293" i="304"/>
  <c r="H294" i="304"/>
  <c r="H285" i="304"/>
  <c r="H293" i="304"/>
  <c r="H284" i="304"/>
  <c r="G294" i="304"/>
  <c r="G285" i="304"/>
  <c r="G293" i="304"/>
  <c r="G284" i="304"/>
  <c r="I258" i="304"/>
  <c r="M269" i="304"/>
  <c r="M253" i="304"/>
  <c r="M245" i="304"/>
  <c r="M260" i="304"/>
  <c r="I263" i="304"/>
  <c r="M268" i="304"/>
  <c r="I265" i="304"/>
  <c r="I252" i="304"/>
  <c r="M264" i="304"/>
  <c r="M235" i="304"/>
  <c r="M237" i="304"/>
  <c r="I260" i="304"/>
  <c r="M267" i="304"/>
  <c r="I236" i="304"/>
  <c r="I233" i="304"/>
  <c r="I262" i="304"/>
  <c r="I249" i="304"/>
  <c r="M261" i="304"/>
  <c r="M248" i="304"/>
  <c r="I238" i="304"/>
  <c r="I256" i="304"/>
  <c r="I237" i="304"/>
  <c r="M259" i="304"/>
  <c r="M265" i="304"/>
  <c r="I257" i="304"/>
  <c r="M238" i="304"/>
  <c r="I264" i="304"/>
  <c r="I251" i="304"/>
  <c r="M263" i="304"/>
  <c r="I240" i="304"/>
  <c r="I253" i="304"/>
  <c r="M234" i="304"/>
  <c r="I268" i="304"/>
  <c r="I247" i="304"/>
  <c r="M244" i="304"/>
  <c r="M262" i="304"/>
  <c r="M257" i="304"/>
  <c r="I239" i="304"/>
  <c r="M258" i="304"/>
  <c r="M243" i="304"/>
  <c r="I241" i="304"/>
  <c r="I248" i="304"/>
  <c r="M252" i="304"/>
  <c r="M247" i="304"/>
  <c r="I245" i="304"/>
  <c r="M266" i="304"/>
  <c r="I242" i="304"/>
  <c r="M254" i="304"/>
  <c r="M249" i="304"/>
  <c r="I254" i="304"/>
  <c r="M246" i="304"/>
  <c r="M233" i="304"/>
  <c r="I243" i="304"/>
  <c r="M256" i="304"/>
  <c r="M251" i="304"/>
  <c r="I259" i="304"/>
  <c r="M242" i="304"/>
  <c r="I244" i="304"/>
  <c r="I267" i="304"/>
  <c r="M255" i="304"/>
  <c r="M250" i="304"/>
  <c r="I246" i="304"/>
  <c r="M236" i="304"/>
  <c r="M239" i="304"/>
  <c r="I269" i="304"/>
  <c r="N269" i="304" s="1"/>
  <c r="I255" i="304"/>
  <c r="N241" i="304"/>
  <c r="I261" i="304"/>
  <c r="I266" i="304"/>
  <c r="I250" i="304"/>
  <c r="I234" i="304"/>
  <c r="N235" i="304"/>
  <c r="N240" i="304"/>
  <c r="AL39" i="70"/>
  <c r="AM39" i="70"/>
  <c r="AN39" i="70"/>
  <c r="AL40" i="70"/>
  <c r="AM40" i="70"/>
  <c r="AN40" i="70"/>
  <c r="AL41" i="70"/>
  <c r="AM41" i="70"/>
  <c r="AN41" i="70"/>
  <c r="AL42" i="70"/>
  <c r="AM42" i="70"/>
  <c r="AN42" i="70"/>
  <c r="AL43" i="70"/>
  <c r="AM43" i="70"/>
  <c r="AN43" i="70"/>
  <c r="AG48" i="70"/>
  <c r="AH48" i="70"/>
  <c r="AI48" i="70"/>
  <c r="AJ48" i="70"/>
  <c r="AK48" i="70"/>
  <c r="AG49" i="70"/>
  <c r="AH49" i="70"/>
  <c r="AI49" i="70"/>
  <c r="AJ49" i="70"/>
  <c r="AK49" i="70"/>
  <c r="AG50" i="70"/>
  <c r="AH50" i="70"/>
  <c r="AI50" i="70"/>
  <c r="AJ50" i="70"/>
  <c r="AK50" i="70"/>
  <c r="AJ8" i="70"/>
  <c r="AK8" i="70"/>
  <c r="AJ9" i="70"/>
  <c r="AK9" i="70"/>
  <c r="AJ10" i="70"/>
  <c r="AK10" i="70"/>
  <c r="AJ11" i="70"/>
  <c r="AK11" i="70"/>
  <c r="AJ12" i="70"/>
  <c r="AK12" i="70"/>
  <c r="AJ13" i="70"/>
  <c r="AK13" i="70"/>
  <c r="AJ14" i="70"/>
  <c r="AK14" i="70"/>
  <c r="AJ15" i="70"/>
  <c r="AK15" i="70"/>
  <c r="AJ16" i="70"/>
  <c r="AK16" i="70"/>
  <c r="AJ17" i="70"/>
  <c r="AK17" i="70"/>
  <c r="AJ18" i="70"/>
  <c r="AK18" i="70"/>
  <c r="AJ19" i="70"/>
  <c r="AK19" i="70"/>
  <c r="AJ20" i="70"/>
  <c r="AK20" i="70"/>
  <c r="AJ21" i="70"/>
  <c r="AK21" i="70"/>
  <c r="AJ22" i="70"/>
  <c r="AK22" i="70"/>
  <c r="AJ23" i="70"/>
  <c r="AK23" i="70"/>
  <c r="AJ24" i="70"/>
  <c r="AK24" i="70"/>
  <c r="AJ25" i="70"/>
  <c r="AK25" i="70"/>
  <c r="AJ26" i="70"/>
  <c r="AK26" i="70"/>
  <c r="AJ27" i="70"/>
  <c r="AK27" i="70"/>
  <c r="AJ28" i="70"/>
  <c r="AK28" i="70"/>
  <c r="AJ29" i="70"/>
  <c r="AK29" i="70"/>
  <c r="AJ30" i="70"/>
  <c r="AK30" i="70"/>
  <c r="AJ31" i="70"/>
  <c r="AK31" i="70"/>
  <c r="AJ32" i="70"/>
  <c r="AK32" i="70"/>
  <c r="AJ33" i="70"/>
  <c r="AK33" i="70"/>
  <c r="AJ34" i="70"/>
  <c r="AK34" i="70"/>
  <c r="AJ35" i="70"/>
  <c r="AK35" i="70"/>
  <c r="AJ36" i="70"/>
  <c r="AK36" i="70"/>
  <c r="AJ37" i="70"/>
  <c r="AK37" i="70"/>
  <c r="AJ38" i="70"/>
  <c r="AK38" i="70"/>
  <c r="AJ39" i="70"/>
  <c r="AK39" i="70"/>
  <c r="AJ40" i="70"/>
  <c r="AK40" i="70"/>
  <c r="AJ41" i="70"/>
  <c r="AK41" i="70"/>
  <c r="AJ42" i="70"/>
  <c r="AK42" i="70"/>
  <c r="AJ43" i="70"/>
  <c r="AK43" i="70"/>
  <c r="AG8" i="70"/>
  <c r="AH8" i="70"/>
  <c r="AI8" i="70"/>
  <c r="AG9" i="70"/>
  <c r="AH9" i="70"/>
  <c r="AI9" i="70"/>
  <c r="AG10" i="70"/>
  <c r="AH10" i="70"/>
  <c r="AI10" i="70"/>
  <c r="AG11" i="70"/>
  <c r="AH11" i="70"/>
  <c r="AI11" i="70"/>
  <c r="AG12" i="70"/>
  <c r="AH12" i="70"/>
  <c r="AI12" i="70"/>
  <c r="AG13" i="70"/>
  <c r="AH13" i="70"/>
  <c r="AI13" i="70"/>
  <c r="AG14" i="70"/>
  <c r="AH14" i="70"/>
  <c r="AI14" i="70"/>
  <c r="AG15" i="70"/>
  <c r="AH15" i="70"/>
  <c r="AI15" i="70"/>
  <c r="AG16" i="70"/>
  <c r="AH16" i="70"/>
  <c r="AI16" i="70"/>
  <c r="AG17" i="70"/>
  <c r="AH17" i="70"/>
  <c r="AI17" i="70"/>
  <c r="AG18" i="70"/>
  <c r="AH18" i="70"/>
  <c r="AI18" i="70"/>
  <c r="AG19" i="70"/>
  <c r="AH19" i="70"/>
  <c r="AI19" i="70"/>
  <c r="AG20" i="70"/>
  <c r="AH20" i="70"/>
  <c r="AI20" i="70"/>
  <c r="AG21" i="70"/>
  <c r="AH21" i="70"/>
  <c r="AI21" i="70"/>
  <c r="AG22" i="70"/>
  <c r="AH22" i="70"/>
  <c r="AI22" i="70"/>
  <c r="AG23" i="70"/>
  <c r="AH23" i="70"/>
  <c r="AI23" i="70"/>
  <c r="AG24" i="70"/>
  <c r="AH24" i="70"/>
  <c r="AI24" i="70"/>
  <c r="AG25" i="70"/>
  <c r="AH25" i="70"/>
  <c r="AI25" i="70"/>
  <c r="AG26" i="70"/>
  <c r="AH26" i="70"/>
  <c r="AI26" i="70"/>
  <c r="AG27" i="70"/>
  <c r="AH27" i="70"/>
  <c r="AI27" i="70"/>
  <c r="AG28" i="70"/>
  <c r="AH28" i="70"/>
  <c r="AI28" i="70"/>
  <c r="AG29" i="70"/>
  <c r="AH29" i="70"/>
  <c r="AI29" i="70"/>
  <c r="AG30" i="70"/>
  <c r="AH30" i="70"/>
  <c r="AI30" i="70"/>
  <c r="AG31" i="70"/>
  <c r="AH31" i="70"/>
  <c r="AI31" i="70"/>
  <c r="AG32" i="70"/>
  <c r="AH32" i="70"/>
  <c r="AI32" i="70"/>
  <c r="AG33" i="70"/>
  <c r="AH33" i="70"/>
  <c r="AI33" i="70"/>
  <c r="AG34" i="70"/>
  <c r="AH34" i="70"/>
  <c r="AI34" i="70"/>
  <c r="AG35" i="70"/>
  <c r="AH35" i="70"/>
  <c r="AI35" i="70"/>
  <c r="AG36" i="70"/>
  <c r="AH36" i="70"/>
  <c r="AI36" i="70"/>
  <c r="AG37" i="70"/>
  <c r="AH37" i="70"/>
  <c r="AI37" i="70"/>
  <c r="AG38" i="70"/>
  <c r="AH38" i="70"/>
  <c r="AI38" i="70"/>
  <c r="AG39" i="70"/>
  <c r="AH39" i="70"/>
  <c r="AI39" i="70"/>
  <c r="AG40" i="70"/>
  <c r="AH40" i="70"/>
  <c r="AI40" i="70"/>
  <c r="AG41" i="70"/>
  <c r="AH41" i="70"/>
  <c r="AI41" i="70"/>
  <c r="AG42" i="70"/>
  <c r="AH42" i="70"/>
  <c r="AI42" i="70"/>
  <c r="AG43" i="70"/>
  <c r="AH43" i="70"/>
  <c r="AI43" i="70"/>
  <c r="B39" i="70"/>
  <c r="C39" i="70"/>
  <c r="D39" i="70"/>
  <c r="E39" i="70"/>
  <c r="F39" i="70"/>
  <c r="G39" i="70"/>
  <c r="H39" i="70"/>
  <c r="I39" i="70"/>
  <c r="J39" i="70"/>
  <c r="K39" i="70"/>
  <c r="L39" i="70"/>
  <c r="M39" i="70"/>
  <c r="N39" i="70"/>
  <c r="O39" i="70"/>
  <c r="P39" i="70"/>
  <c r="Q39" i="70"/>
  <c r="R39" i="70"/>
  <c r="S39" i="70"/>
  <c r="T39" i="70"/>
  <c r="U39" i="70"/>
  <c r="V39" i="70"/>
  <c r="W39" i="70"/>
  <c r="X39" i="70"/>
  <c r="Y39" i="70"/>
  <c r="Z39" i="70"/>
  <c r="AA39" i="70"/>
  <c r="AB39" i="70"/>
  <c r="AC39" i="70"/>
  <c r="AD39" i="70"/>
  <c r="AE39" i="70"/>
  <c r="AF39" i="70"/>
  <c r="B40" i="70"/>
  <c r="C40" i="70"/>
  <c r="D40" i="70"/>
  <c r="E40" i="70"/>
  <c r="F40" i="70"/>
  <c r="G40" i="70"/>
  <c r="H40" i="70"/>
  <c r="I40" i="70"/>
  <c r="J40" i="70"/>
  <c r="K40" i="70"/>
  <c r="L40" i="70"/>
  <c r="M40" i="70"/>
  <c r="N40" i="70"/>
  <c r="O40" i="70"/>
  <c r="P40" i="70"/>
  <c r="Q40" i="70"/>
  <c r="R40" i="70"/>
  <c r="S40" i="70"/>
  <c r="T40" i="70"/>
  <c r="U40" i="70"/>
  <c r="V40" i="70"/>
  <c r="W40" i="70"/>
  <c r="X40" i="70"/>
  <c r="Y40" i="70"/>
  <c r="Z40" i="70"/>
  <c r="AA40" i="70"/>
  <c r="AB40" i="70"/>
  <c r="AC40" i="70"/>
  <c r="AD40" i="70"/>
  <c r="AE40" i="70"/>
  <c r="AF40" i="70"/>
  <c r="B41" i="70"/>
  <c r="C41" i="70"/>
  <c r="D41" i="70"/>
  <c r="E41" i="70"/>
  <c r="F41" i="70"/>
  <c r="G41" i="70"/>
  <c r="H41" i="70"/>
  <c r="I41" i="70"/>
  <c r="J41" i="70"/>
  <c r="K41" i="70"/>
  <c r="L41" i="70"/>
  <c r="M41" i="70"/>
  <c r="N41" i="70"/>
  <c r="O41" i="70"/>
  <c r="P41" i="70"/>
  <c r="Q41" i="70"/>
  <c r="R41" i="70"/>
  <c r="S41" i="70"/>
  <c r="T41" i="70"/>
  <c r="U41" i="70"/>
  <c r="V41" i="70"/>
  <c r="W41" i="70"/>
  <c r="X41" i="70"/>
  <c r="Y41" i="70"/>
  <c r="Z41" i="70"/>
  <c r="AA41" i="70"/>
  <c r="AB41" i="70"/>
  <c r="AC41" i="70"/>
  <c r="AD41" i="70"/>
  <c r="AE41" i="70"/>
  <c r="AF41" i="70"/>
  <c r="B42" i="70"/>
  <c r="C42" i="70"/>
  <c r="D42" i="70"/>
  <c r="E42" i="70"/>
  <c r="F42" i="70"/>
  <c r="G42" i="70"/>
  <c r="H42" i="70"/>
  <c r="I42" i="70"/>
  <c r="J42" i="70"/>
  <c r="K42" i="70"/>
  <c r="L42" i="70"/>
  <c r="M42" i="70"/>
  <c r="N42" i="70"/>
  <c r="O42" i="70"/>
  <c r="P42" i="70"/>
  <c r="Q42" i="70"/>
  <c r="R42" i="70"/>
  <c r="S42" i="70"/>
  <c r="T42" i="70"/>
  <c r="U42" i="70"/>
  <c r="V42" i="70"/>
  <c r="W42" i="70"/>
  <c r="X42" i="70"/>
  <c r="Y42" i="70"/>
  <c r="Z42" i="70"/>
  <c r="AA42" i="70"/>
  <c r="AB42" i="70"/>
  <c r="AC42" i="70"/>
  <c r="AD42" i="70"/>
  <c r="AE42" i="70"/>
  <c r="AF42" i="70"/>
  <c r="B43" i="70"/>
  <c r="C43" i="70"/>
  <c r="D43" i="70"/>
  <c r="E43" i="70"/>
  <c r="F43" i="70"/>
  <c r="G43" i="70"/>
  <c r="H43" i="70"/>
  <c r="I43" i="70"/>
  <c r="J43" i="70"/>
  <c r="K43" i="70"/>
  <c r="L43" i="70"/>
  <c r="M43" i="70"/>
  <c r="N43" i="70"/>
  <c r="O43" i="70"/>
  <c r="P43" i="70"/>
  <c r="Q43" i="70"/>
  <c r="R43" i="70"/>
  <c r="S43" i="70"/>
  <c r="T43" i="70"/>
  <c r="U43" i="70"/>
  <c r="V43" i="70"/>
  <c r="W43" i="70"/>
  <c r="X43" i="70"/>
  <c r="Y43" i="70"/>
  <c r="Z43" i="70"/>
  <c r="AA43" i="70"/>
  <c r="AB43" i="70"/>
  <c r="AC43" i="70"/>
  <c r="AD43" i="70"/>
  <c r="AE43" i="70"/>
  <c r="AF43" i="70"/>
  <c r="L269" i="283"/>
  <c r="K269" i="283"/>
  <c r="J269" i="283"/>
  <c r="L268" i="283"/>
  <c r="K268" i="283"/>
  <c r="J268" i="283"/>
  <c r="L267" i="283"/>
  <c r="K267" i="283"/>
  <c r="J267" i="283"/>
  <c r="L266" i="283"/>
  <c r="K266" i="283"/>
  <c r="J266" i="283"/>
  <c r="L265" i="283"/>
  <c r="K265" i="283"/>
  <c r="J265" i="283"/>
  <c r="L264" i="283"/>
  <c r="K264" i="283"/>
  <c r="J264" i="283"/>
  <c r="L263" i="283"/>
  <c r="K263" i="283"/>
  <c r="J263" i="283"/>
  <c r="L262" i="283"/>
  <c r="K262" i="283"/>
  <c r="J262" i="283"/>
  <c r="L261" i="283"/>
  <c r="K261" i="283"/>
  <c r="J261" i="283"/>
  <c r="L260" i="283"/>
  <c r="K260" i="283"/>
  <c r="J260" i="283"/>
  <c r="L259" i="283"/>
  <c r="K259" i="283"/>
  <c r="J259" i="283"/>
  <c r="L258" i="283"/>
  <c r="K258" i="283"/>
  <c r="J258" i="283"/>
  <c r="L257" i="283"/>
  <c r="K257" i="283"/>
  <c r="J257" i="283"/>
  <c r="L256" i="283"/>
  <c r="K256" i="283"/>
  <c r="J256" i="283"/>
  <c r="L255" i="283"/>
  <c r="K255" i="283"/>
  <c r="J255" i="283"/>
  <c r="L254" i="283"/>
  <c r="K254" i="283"/>
  <c r="J254" i="283"/>
  <c r="L253" i="283"/>
  <c r="K253" i="283"/>
  <c r="J253" i="283"/>
  <c r="L252" i="283"/>
  <c r="K252" i="283"/>
  <c r="J252" i="283"/>
  <c r="L251" i="283"/>
  <c r="K251" i="283"/>
  <c r="J251" i="283"/>
  <c r="L250" i="283"/>
  <c r="K250" i="283"/>
  <c r="J250" i="283"/>
  <c r="L249" i="283"/>
  <c r="K249" i="283"/>
  <c r="J249" i="283"/>
  <c r="L248" i="283"/>
  <c r="K248" i="283"/>
  <c r="J248" i="283"/>
  <c r="L247" i="283"/>
  <c r="K247" i="283"/>
  <c r="J247" i="283"/>
  <c r="L246" i="283"/>
  <c r="K246" i="283"/>
  <c r="J246" i="283"/>
  <c r="L245" i="283"/>
  <c r="K245" i="283"/>
  <c r="J245" i="283"/>
  <c r="L244" i="283"/>
  <c r="K244" i="283"/>
  <c r="J244" i="283"/>
  <c r="L243" i="283"/>
  <c r="K243" i="283"/>
  <c r="J243" i="283"/>
  <c r="L242" i="283"/>
  <c r="K242" i="283"/>
  <c r="J242" i="283"/>
  <c r="L241" i="283"/>
  <c r="K241" i="283"/>
  <c r="J241" i="283"/>
  <c r="L240" i="283"/>
  <c r="K240" i="283"/>
  <c r="J240" i="283"/>
  <c r="L239" i="283"/>
  <c r="K239" i="283"/>
  <c r="J239" i="283"/>
  <c r="L238" i="283"/>
  <c r="K238" i="283"/>
  <c r="J238" i="283"/>
  <c r="L237" i="283"/>
  <c r="K237" i="283"/>
  <c r="J237" i="283"/>
  <c r="L236" i="283"/>
  <c r="K236" i="283"/>
  <c r="J236" i="283"/>
  <c r="L235" i="283"/>
  <c r="K235" i="283"/>
  <c r="J235" i="283"/>
  <c r="L234" i="283"/>
  <c r="K234" i="283"/>
  <c r="J234" i="283"/>
  <c r="L233" i="283"/>
  <c r="K233" i="283"/>
  <c r="J233" i="283"/>
  <c r="L232" i="283"/>
  <c r="K232" i="283"/>
  <c r="J232" i="283"/>
  <c r="L231" i="283"/>
  <c r="K231" i="283"/>
  <c r="J231" i="283"/>
  <c r="L230" i="283"/>
  <c r="K230" i="283"/>
  <c r="J230" i="283"/>
  <c r="L229" i="283"/>
  <c r="K229" i="283"/>
  <c r="J229" i="283"/>
  <c r="L228" i="283"/>
  <c r="K228" i="283"/>
  <c r="J228" i="283"/>
  <c r="L227" i="283"/>
  <c r="K227" i="283"/>
  <c r="J227" i="283"/>
  <c r="L226" i="283"/>
  <c r="K226" i="283"/>
  <c r="J226" i="283"/>
  <c r="L225" i="283"/>
  <c r="K225" i="283"/>
  <c r="J225" i="283"/>
  <c r="L224" i="283"/>
  <c r="K224" i="283"/>
  <c r="J224" i="283"/>
  <c r="L223" i="283"/>
  <c r="K223" i="283"/>
  <c r="J223" i="283"/>
  <c r="L222" i="283"/>
  <c r="K222" i="283"/>
  <c r="J222" i="283"/>
  <c r="L221" i="283"/>
  <c r="K221" i="283"/>
  <c r="J221" i="283"/>
  <c r="L220" i="283"/>
  <c r="K220" i="283"/>
  <c r="J220" i="283"/>
  <c r="L219" i="283"/>
  <c r="K219" i="283"/>
  <c r="J219" i="283"/>
  <c r="L218" i="283"/>
  <c r="K218" i="283"/>
  <c r="J218" i="283"/>
  <c r="L217" i="283"/>
  <c r="K217" i="283"/>
  <c r="J217" i="283"/>
  <c r="L216" i="283"/>
  <c r="K216" i="283"/>
  <c r="J216" i="283"/>
  <c r="L215" i="283"/>
  <c r="K215" i="283"/>
  <c r="J215" i="283"/>
  <c r="L214" i="283"/>
  <c r="K214" i="283"/>
  <c r="J214" i="283"/>
  <c r="L213" i="283"/>
  <c r="K213" i="283"/>
  <c r="J213" i="283"/>
  <c r="L212" i="283"/>
  <c r="K212" i="283"/>
  <c r="J212" i="283"/>
  <c r="L211" i="283"/>
  <c r="K211" i="283"/>
  <c r="J211" i="283"/>
  <c r="L210" i="283"/>
  <c r="K210" i="283"/>
  <c r="J210" i="283"/>
  <c r="L209" i="283"/>
  <c r="K209" i="283"/>
  <c r="J209" i="283"/>
  <c r="L208" i="283"/>
  <c r="K208" i="283"/>
  <c r="J208" i="283"/>
  <c r="L207" i="283"/>
  <c r="K207" i="283"/>
  <c r="J207" i="283"/>
  <c r="L206" i="283"/>
  <c r="K206" i="283"/>
  <c r="J206" i="283"/>
  <c r="L205" i="283"/>
  <c r="K205" i="283"/>
  <c r="J205" i="283"/>
  <c r="L204" i="283"/>
  <c r="K204" i="283"/>
  <c r="J204" i="283"/>
  <c r="L203" i="283"/>
  <c r="K203" i="283"/>
  <c r="J203" i="283"/>
  <c r="L202" i="283"/>
  <c r="K202" i="283"/>
  <c r="J202" i="283"/>
  <c r="L201" i="283"/>
  <c r="K201" i="283"/>
  <c r="J201" i="283"/>
  <c r="L200" i="283"/>
  <c r="K200" i="283"/>
  <c r="J200" i="283"/>
  <c r="L199" i="283"/>
  <c r="K199" i="283"/>
  <c r="J199" i="283"/>
  <c r="L198" i="283"/>
  <c r="K198" i="283"/>
  <c r="J198" i="283"/>
  <c r="L197" i="283"/>
  <c r="K197" i="283"/>
  <c r="J197" i="283"/>
  <c r="L196" i="283"/>
  <c r="K196" i="283"/>
  <c r="J196" i="283"/>
  <c r="L195" i="283"/>
  <c r="K195" i="283"/>
  <c r="J195" i="283"/>
  <c r="L194" i="283"/>
  <c r="K194" i="283"/>
  <c r="J194" i="283"/>
  <c r="L190" i="283"/>
  <c r="K190" i="283"/>
  <c r="J190" i="283"/>
  <c r="L189" i="283"/>
  <c r="K189" i="283"/>
  <c r="J189" i="283"/>
  <c r="L188" i="283"/>
  <c r="K188" i="283"/>
  <c r="J188" i="283"/>
  <c r="L187" i="283"/>
  <c r="K187" i="283"/>
  <c r="J187" i="283"/>
  <c r="L183" i="283"/>
  <c r="K183" i="283"/>
  <c r="J183" i="283"/>
  <c r="L182" i="283"/>
  <c r="K182" i="283"/>
  <c r="J182" i="283"/>
  <c r="L181" i="283"/>
  <c r="K181" i="283"/>
  <c r="J181" i="283"/>
  <c r="L180" i="283"/>
  <c r="K180" i="283"/>
  <c r="J180" i="283"/>
  <c r="L59" i="283"/>
  <c r="K59" i="283"/>
  <c r="J59" i="283"/>
  <c r="L178" i="283"/>
  <c r="K178" i="283"/>
  <c r="J178" i="283"/>
  <c r="L177" i="283"/>
  <c r="K177" i="283"/>
  <c r="J177" i="283"/>
  <c r="L176" i="283"/>
  <c r="K176" i="283"/>
  <c r="J176" i="283"/>
  <c r="L174" i="283"/>
  <c r="K174" i="283"/>
  <c r="J174" i="283"/>
  <c r="L173" i="283"/>
  <c r="K173" i="283"/>
  <c r="J173" i="283"/>
  <c r="L172" i="283"/>
  <c r="K172" i="283"/>
  <c r="J172" i="283"/>
  <c r="L171" i="283"/>
  <c r="K171" i="283"/>
  <c r="J171" i="283"/>
  <c r="L57" i="283"/>
  <c r="K57" i="283"/>
  <c r="J57" i="283"/>
  <c r="L169" i="283"/>
  <c r="K169" i="283"/>
  <c r="J169" i="283"/>
  <c r="L167" i="283"/>
  <c r="K167" i="283"/>
  <c r="J167" i="283"/>
  <c r="L166" i="283"/>
  <c r="K166" i="283"/>
  <c r="J166" i="283"/>
  <c r="L165" i="283"/>
  <c r="K165" i="283"/>
  <c r="J165" i="283"/>
  <c r="L164" i="283"/>
  <c r="K164" i="283"/>
  <c r="J164" i="283"/>
  <c r="L163" i="283"/>
  <c r="K163" i="283"/>
  <c r="J163" i="283"/>
  <c r="L162" i="283"/>
  <c r="K162" i="283"/>
  <c r="J162" i="283"/>
  <c r="L161" i="283"/>
  <c r="K161" i="283"/>
  <c r="J161" i="283"/>
  <c r="L160" i="283"/>
  <c r="K160" i="283"/>
  <c r="J160" i="283"/>
  <c r="L159" i="283"/>
  <c r="K159" i="283"/>
  <c r="J159" i="283"/>
  <c r="L158" i="283"/>
  <c r="K158" i="283"/>
  <c r="J158" i="283"/>
  <c r="L156" i="283"/>
  <c r="K156" i="283"/>
  <c r="J156" i="283"/>
  <c r="L155" i="283"/>
  <c r="K155" i="283"/>
  <c r="J155" i="283"/>
  <c r="L154" i="283"/>
  <c r="K154" i="283"/>
  <c r="J154" i="283"/>
  <c r="L153" i="283"/>
  <c r="K153" i="283"/>
  <c r="J153" i="283"/>
  <c r="L152" i="283"/>
  <c r="K152" i="283"/>
  <c r="J152" i="283"/>
  <c r="L151" i="283"/>
  <c r="K151" i="283"/>
  <c r="J151" i="283"/>
  <c r="L150" i="283"/>
  <c r="K150" i="283"/>
  <c r="J150" i="283"/>
  <c r="L149" i="283"/>
  <c r="K149" i="283"/>
  <c r="J149" i="283"/>
  <c r="L148" i="283"/>
  <c r="K148" i="283"/>
  <c r="J148" i="283"/>
  <c r="L147" i="283"/>
  <c r="K147" i="283"/>
  <c r="J147" i="283"/>
  <c r="L146" i="283"/>
  <c r="K146" i="283"/>
  <c r="J146" i="283"/>
  <c r="L143" i="283"/>
  <c r="K143" i="283"/>
  <c r="J143" i="283"/>
  <c r="L142" i="283"/>
  <c r="K142" i="283"/>
  <c r="J142" i="283"/>
  <c r="L140" i="283"/>
  <c r="K140" i="283"/>
  <c r="J140" i="283"/>
  <c r="L139" i="283"/>
  <c r="K139" i="283"/>
  <c r="J139" i="283"/>
  <c r="L138" i="283"/>
  <c r="K138" i="283"/>
  <c r="J138" i="283"/>
  <c r="L137" i="283"/>
  <c r="K137" i="283"/>
  <c r="J137" i="283"/>
  <c r="L136" i="283"/>
  <c r="K136" i="283"/>
  <c r="J136" i="283"/>
  <c r="L135" i="283"/>
  <c r="K135" i="283"/>
  <c r="J135" i="283"/>
  <c r="L134" i="283"/>
  <c r="K134" i="283"/>
  <c r="J134" i="283"/>
  <c r="L133" i="283"/>
  <c r="K133" i="283"/>
  <c r="J133" i="283"/>
  <c r="L132" i="283"/>
  <c r="K132" i="283"/>
  <c r="J132" i="283"/>
  <c r="L131" i="283"/>
  <c r="K131" i="283"/>
  <c r="J131" i="283"/>
  <c r="L130" i="283"/>
  <c r="K130" i="283"/>
  <c r="J130" i="283"/>
  <c r="L129" i="283"/>
  <c r="K129" i="283"/>
  <c r="J129" i="283"/>
  <c r="L128" i="283"/>
  <c r="K128" i="283"/>
  <c r="J128" i="283"/>
  <c r="L127" i="283"/>
  <c r="K127" i="283"/>
  <c r="J127" i="283"/>
  <c r="L126" i="283"/>
  <c r="K126" i="283"/>
  <c r="J126" i="283"/>
  <c r="L125" i="283"/>
  <c r="K125" i="283"/>
  <c r="J125" i="283"/>
  <c r="L124" i="283"/>
  <c r="K124" i="283"/>
  <c r="J124" i="283"/>
  <c r="L123" i="283"/>
  <c r="K123" i="283"/>
  <c r="J123" i="283"/>
  <c r="L122" i="283"/>
  <c r="K122" i="283"/>
  <c r="J122" i="283"/>
  <c r="L121" i="283"/>
  <c r="K121" i="283"/>
  <c r="J121" i="283"/>
  <c r="L120" i="283"/>
  <c r="K120" i="283"/>
  <c r="J120" i="283"/>
  <c r="L119" i="283"/>
  <c r="K119" i="283"/>
  <c r="J119" i="283"/>
  <c r="L118" i="283"/>
  <c r="K118" i="283"/>
  <c r="J118" i="283"/>
  <c r="L117" i="283"/>
  <c r="K117" i="283"/>
  <c r="J117" i="283"/>
  <c r="L116" i="283"/>
  <c r="K116" i="283"/>
  <c r="J116" i="283"/>
  <c r="L115" i="283"/>
  <c r="K115" i="283"/>
  <c r="J115" i="283"/>
  <c r="L114" i="283"/>
  <c r="K114" i="283"/>
  <c r="J114" i="283"/>
  <c r="L113" i="283"/>
  <c r="K113" i="283"/>
  <c r="J113" i="283"/>
  <c r="L112" i="283"/>
  <c r="K112" i="283"/>
  <c r="J112" i="283"/>
  <c r="L111" i="283"/>
  <c r="K111" i="283"/>
  <c r="J111" i="283"/>
  <c r="L110" i="283"/>
  <c r="K110" i="283"/>
  <c r="J110" i="283"/>
  <c r="L109" i="283"/>
  <c r="K109" i="283"/>
  <c r="J109" i="283"/>
  <c r="L108" i="283"/>
  <c r="K108" i="283"/>
  <c r="J108" i="283"/>
  <c r="L107" i="283"/>
  <c r="K107" i="283"/>
  <c r="J107" i="283"/>
  <c r="L106" i="283"/>
  <c r="K106" i="283"/>
  <c r="J106" i="283"/>
  <c r="L105" i="283"/>
  <c r="K105" i="283"/>
  <c r="J105" i="283"/>
  <c r="L104" i="283"/>
  <c r="K104" i="283"/>
  <c r="J104" i="283"/>
  <c r="L103" i="283"/>
  <c r="K103" i="283"/>
  <c r="J103" i="283"/>
  <c r="L102" i="283"/>
  <c r="K102" i="283"/>
  <c r="J102" i="283"/>
  <c r="L101" i="283"/>
  <c r="K101" i="283"/>
  <c r="J101" i="283"/>
  <c r="L100" i="283"/>
  <c r="K100" i="283"/>
  <c r="J100" i="283"/>
  <c r="L99" i="283"/>
  <c r="K99" i="283"/>
  <c r="J99" i="283"/>
  <c r="L98" i="283"/>
  <c r="K98" i="283"/>
  <c r="J98" i="283"/>
  <c r="L97" i="283"/>
  <c r="K97" i="283"/>
  <c r="J97" i="283"/>
  <c r="L96" i="283"/>
  <c r="K96" i="283"/>
  <c r="J96" i="283"/>
  <c r="L95" i="283"/>
  <c r="K95" i="283"/>
  <c r="J95" i="283"/>
  <c r="L94" i="283"/>
  <c r="K94" i="283"/>
  <c r="J94" i="283"/>
  <c r="L93" i="283"/>
  <c r="K93" i="283"/>
  <c r="J93" i="283"/>
  <c r="L92" i="283"/>
  <c r="K92" i="283"/>
  <c r="J92" i="283"/>
  <c r="L91" i="283"/>
  <c r="K91" i="283"/>
  <c r="J91" i="283"/>
  <c r="L90" i="283"/>
  <c r="K90" i="283"/>
  <c r="J90" i="283"/>
  <c r="L89" i="283"/>
  <c r="K89" i="283"/>
  <c r="J89" i="283"/>
  <c r="L88" i="283"/>
  <c r="K88" i="283"/>
  <c r="J88" i="283"/>
  <c r="L87" i="283"/>
  <c r="K87" i="283"/>
  <c r="J87" i="283"/>
  <c r="L86" i="283"/>
  <c r="K86" i="283"/>
  <c r="J86" i="283"/>
  <c r="L85" i="283"/>
  <c r="K85" i="283"/>
  <c r="J85" i="283"/>
  <c r="L84" i="283"/>
  <c r="K84" i="283"/>
  <c r="J84" i="283"/>
  <c r="L83" i="283"/>
  <c r="K83" i="283"/>
  <c r="J83" i="283"/>
  <c r="L82" i="283"/>
  <c r="K82" i="283"/>
  <c r="J82" i="283"/>
  <c r="L81" i="283"/>
  <c r="K81" i="283"/>
  <c r="J81" i="283"/>
  <c r="L80" i="283"/>
  <c r="K80" i="283"/>
  <c r="J80" i="283"/>
  <c r="L79" i="283"/>
  <c r="K79" i="283"/>
  <c r="J79" i="283"/>
  <c r="L78" i="283"/>
  <c r="K78" i="283"/>
  <c r="J78" i="283"/>
  <c r="L77" i="283"/>
  <c r="K77" i="283"/>
  <c r="J77" i="283"/>
  <c r="L76" i="283"/>
  <c r="K76" i="283"/>
  <c r="J76" i="283"/>
  <c r="L75" i="283"/>
  <c r="K75" i="283"/>
  <c r="J75" i="283"/>
  <c r="L74" i="283"/>
  <c r="K74" i="283"/>
  <c r="J74" i="283"/>
  <c r="L73" i="283"/>
  <c r="K73" i="283"/>
  <c r="J73" i="283"/>
  <c r="L72" i="283"/>
  <c r="K72" i="283"/>
  <c r="J72" i="283"/>
  <c r="L71" i="283"/>
  <c r="K71" i="283"/>
  <c r="J71" i="283"/>
  <c r="L70" i="283"/>
  <c r="K70" i="283"/>
  <c r="J70" i="283"/>
  <c r="L69" i="283"/>
  <c r="K69" i="283"/>
  <c r="J69" i="283"/>
  <c r="L68" i="283"/>
  <c r="K68" i="283"/>
  <c r="J68" i="283"/>
  <c r="L67" i="283"/>
  <c r="K67" i="283"/>
  <c r="J67" i="283"/>
  <c r="L66" i="283"/>
  <c r="K66" i="283"/>
  <c r="J66" i="283"/>
  <c r="L65" i="283"/>
  <c r="K65" i="283"/>
  <c r="J65" i="283"/>
  <c r="L64" i="283"/>
  <c r="K64" i="283"/>
  <c r="J64" i="283"/>
  <c r="L186" i="283"/>
  <c r="K186" i="283"/>
  <c r="J186" i="283"/>
  <c r="L191" i="283"/>
  <c r="K191" i="283"/>
  <c r="J191" i="283"/>
  <c r="L185" i="283"/>
  <c r="K185" i="283"/>
  <c r="J185" i="283"/>
  <c r="L184" i="283"/>
  <c r="K184" i="283"/>
  <c r="J184" i="283"/>
  <c r="L62" i="283"/>
  <c r="K62" i="283"/>
  <c r="J62" i="283"/>
  <c r="L61" i="283"/>
  <c r="K61" i="283"/>
  <c r="J61" i="283"/>
  <c r="L60" i="283"/>
  <c r="K60" i="283"/>
  <c r="J60" i="283"/>
  <c r="L179" i="283"/>
  <c r="K179" i="283"/>
  <c r="J179" i="283"/>
  <c r="L175" i="283"/>
  <c r="K175" i="283"/>
  <c r="J175" i="283"/>
  <c r="L58" i="283"/>
  <c r="K58" i="283"/>
  <c r="J58" i="283"/>
  <c r="L170" i="283"/>
  <c r="K170" i="283"/>
  <c r="J170" i="283"/>
  <c r="L56" i="283"/>
  <c r="K56" i="283"/>
  <c r="J56" i="283"/>
  <c r="L168" i="283"/>
  <c r="K168" i="283"/>
  <c r="J168" i="283"/>
  <c r="L157" i="283"/>
  <c r="K157" i="283"/>
  <c r="J157" i="283"/>
  <c r="L145" i="283"/>
  <c r="K145" i="283"/>
  <c r="J145" i="283"/>
  <c r="L144" i="283"/>
  <c r="K144" i="283"/>
  <c r="J144" i="283"/>
  <c r="L141" i="283"/>
  <c r="K141" i="283"/>
  <c r="J141" i="283"/>
  <c r="L63" i="283"/>
  <c r="K63" i="283"/>
  <c r="J63" i="283"/>
  <c r="L55" i="283"/>
  <c r="K55" i="283"/>
  <c r="J55" i="283"/>
  <c r="L54" i="283"/>
  <c r="K54" i="283"/>
  <c r="J54" i="283"/>
  <c r="L53" i="283"/>
  <c r="K53" i="283"/>
  <c r="J53" i="283"/>
  <c r="L52" i="283"/>
  <c r="K52" i="283"/>
  <c r="J52" i="283"/>
  <c r="L51" i="283"/>
  <c r="K51" i="283"/>
  <c r="J51" i="283"/>
  <c r="L50" i="283"/>
  <c r="K50" i="283"/>
  <c r="J50" i="283"/>
  <c r="L49" i="283"/>
  <c r="K49" i="283"/>
  <c r="J49" i="283"/>
  <c r="L48" i="283"/>
  <c r="K48" i="283"/>
  <c r="J48" i="283"/>
  <c r="L47" i="283"/>
  <c r="K47" i="283"/>
  <c r="J47" i="283"/>
  <c r="L46" i="283"/>
  <c r="K46" i="283"/>
  <c r="J46" i="283"/>
  <c r="L45" i="283"/>
  <c r="K45" i="283"/>
  <c r="J45" i="283"/>
  <c r="L44" i="283"/>
  <c r="K44" i="283"/>
  <c r="J44" i="283"/>
  <c r="L43" i="283"/>
  <c r="K43" i="283"/>
  <c r="J43" i="283"/>
  <c r="L42" i="283"/>
  <c r="K42" i="283"/>
  <c r="J42" i="283"/>
  <c r="L41" i="283"/>
  <c r="K41" i="283"/>
  <c r="J41" i="283"/>
  <c r="L40" i="283"/>
  <c r="K40" i="283"/>
  <c r="J40" i="283"/>
  <c r="L39" i="283"/>
  <c r="K39" i="283"/>
  <c r="J39" i="283"/>
  <c r="L38" i="283"/>
  <c r="K38" i="283"/>
  <c r="J38" i="283"/>
  <c r="L37" i="283"/>
  <c r="K37" i="283"/>
  <c r="J37" i="283"/>
  <c r="L36" i="283"/>
  <c r="K36" i="283"/>
  <c r="J36" i="283"/>
  <c r="L35" i="283"/>
  <c r="K35" i="283"/>
  <c r="J35" i="283"/>
  <c r="L34" i="283"/>
  <c r="K34" i="283"/>
  <c r="J34" i="283"/>
  <c r="L33" i="283"/>
  <c r="K33" i="283"/>
  <c r="J33" i="283"/>
  <c r="L32" i="283"/>
  <c r="K32" i="283"/>
  <c r="J32" i="283"/>
  <c r="L31" i="283"/>
  <c r="K31" i="283"/>
  <c r="J31" i="283"/>
  <c r="L30" i="283"/>
  <c r="K30" i="283"/>
  <c r="J30" i="283"/>
  <c r="L29" i="283"/>
  <c r="K29" i="283"/>
  <c r="J29" i="283"/>
  <c r="L28" i="283"/>
  <c r="K28" i="283"/>
  <c r="J28" i="283"/>
  <c r="L27" i="283"/>
  <c r="K27" i="283"/>
  <c r="J27" i="283"/>
  <c r="L26" i="283"/>
  <c r="K26" i="283"/>
  <c r="J26" i="283"/>
  <c r="L25" i="283"/>
  <c r="K25" i="283"/>
  <c r="J25" i="283"/>
  <c r="L24" i="283"/>
  <c r="K24" i="283"/>
  <c r="J24" i="283"/>
  <c r="L23" i="283"/>
  <c r="K23" i="283"/>
  <c r="J23" i="283"/>
  <c r="L22" i="283"/>
  <c r="K22" i="283"/>
  <c r="J22" i="283"/>
  <c r="L21" i="283"/>
  <c r="K21" i="283"/>
  <c r="J21" i="283"/>
  <c r="L20" i="283"/>
  <c r="K20" i="283"/>
  <c r="J20" i="283"/>
  <c r="L19" i="283"/>
  <c r="K19" i="283"/>
  <c r="J19" i="283"/>
  <c r="L18" i="283"/>
  <c r="K18" i="283"/>
  <c r="J18" i="283"/>
  <c r="L17" i="283"/>
  <c r="K17" i="283"/>
  <c r="J17" i="283"/>
  <c r="L16" i="283"/>
  <c r="K16" i="283"/>
  <c r="J16" i="283"/>
  <c r="L15" i="283"/>
  <c r="K15" i="283"/>
  <c r="J15" i="283"/>
  <c r="L14" i="283"/>
  <c r="K14" i="283"/>
  <c r="J14" i="283"/>
  <c r="L13" i="283"/>
  <c r="K13" i="283"/>
  <c r="J13" i="283"/>
  <c r="L12" i="283"/>
  <c r="K12" i="283"/>
  <c r="J12" i="283"/>
  <c r="L11" i="283"/>
  <c r="K11" i="283"/>
  <c r="J11" i="283"/>
  <c r="L10" i="283"/>
  <c r="K10" i="283"/>
  <c r="J10" i="283"/>
  <c r="L9" i="283"/>
  <c r="K9" i="283"/>
  <c r="J9" i="283"/>
  <c r="L8" i="283"/>
  <c r="K8" i="283"/>
  <c r="J8" i="283"/>
  <c r="H270" i="283"/>
  <c r="G270" i="283"/>
  <c r="F270" i="283"/>
  <c r="I9" i="283"/>
  <c r="C73" i="139" s="1"/>
  <c r="I10" i="283"/>
  <c r="C74" i="139" s="1"/>
  <c r="I11" i="283"/>
  <c r="I12" i="283"/>
  <c r="I13" i="283"/>
  <c r="I14" i="283"/>
  <c r="I15" i="283"/>
  <c r="I16" i="283"/>
  <c r="I17" i="283"/>
  <c r="C80" i="139" s="1"/>
  <c r="I18" i="283"/>
  <c r="C81" i="139" s="1"/>
  <c r="I19" i="283"/>
  <c r="I20" i="283"/>
  <c r="C82" i="139" s="1"/>
  <c r="I21" i="283"/>
  <c r="I22" i="283"/>
  <c r="C84" i="139" s="1"/>
  <c r="I23" i="283"/>
  <c r="I24" i="283"/>
  <c r="C85" i="139" s="1"/>
  <c r="I25" i="283"/>
  <c r="C86" i="139" s="1"/>
  <c r="I26" i="283"/>
  <c r="C87" i="139" s="1"/>
  <c r="I27" i="283"/>
  <c r="C88" i="139" s="1"/>
  <c r="I28" i="283"/>
  <c r="I29" i="283"/>
  <c r="I30" i="283"/>
  <c r="I31" i="283"/>
  <c r="I32" i="283"/>
  <c r="I33" i="283"/>
  <c r="I34" i="283"/>
  <c r="I35" i="283"/>
  <c r="I36" i="283"/>
  <c r="I37" i="283"/>
  <c r="I38" i="283"/>
  <c r="I39" i="283"/>
  <c r="I40" i="283"/>
  <c r="I41" i="283"/>
  <c r="I42" i="283"/>
  <c r="I43" i="283"/>
  <c r="I44" i="283"/>
  <c r="I45" i="283"/>
  <c r="I46" i="283"/>
  <c r="I47" i="283"/>
  <c r="I48" i="283"/>
  <c r="I49" i="283"/>
  <c r="I50" i="283"/>
  <c r="I51" i="283"/>
  <c r="I52" i="283"/>
  <c r="I53" i="283"/>
  <c r="I54" i="283"/>
  <c r="I55" i="283"/>
  <c r="I63" i="283"/>
  <c r="I141" i="283"/>
  <c r="I144" i="283"/>
  <c r="I145" i="283"/>
  <c r="I157" i="283"/>
  <c r="I168" i="283"/>
  <c r="I56" i="283"/>
  <c r="I170" i="283"/>
  <c r="I58" i="283"/>
  <c r="I175" i="283"/>
  <c r="I179" i="283"/>
  <c r="I60" i="283"/>
  <c r="I61" i="283"/>
  <c r="I62" i="283"/>
  <c r="I184" i="283"/>
  <c r="I185" i="283"/>
  <c r="I191" i="283"/>
  <c r="I186" i="283"/>
  <c r="I64" i="283"/>
  <c r="I65" i="283"/>
  <c r="I66" i="283"/>
  <c r="I67" i="283"/>
  <c r="I68" i="283"/>
  <c r="I69" i="283"/>
  <c r="I70" i="283"/>
  <c r="I71" i="283"/>
  <c r="I72" i="283"/>
  <c r="I73" i="283"/>
  <c r="I74" i="283"/>
  <c r="I75" i="283"/>
  <c r="I76" i="283"/>
  <c r="I77" i="283"/>
  <c r="I78" i="283"/>
  <c r="I79" i="283"/>
  <c r="I80" i="283"/>
  <c r="I81" i="283"/>
  <c r="I82" i="283"/>
  <c r="I83" i="283"/>
  <c r="I84" i="283"/>
  <c r="I85" i="283"/>
  <c r="I86" i="283"/>
  <c r="I87" i="283"/>
  <c r="I88" i="283"/>
  <c r="I89" i="283"/>
  <c r="I90" i="283"/>
  <c r="I91" i="283"/>
  <c r="I92" i="283"/>
  <c r="I93" i="283"/>
  <c r="I94" i="283"/>
  <c r="I95" i="283"/>
  <c r="I96" i="283"/>
  <c r="I97" i="283"/>
  <c r="I98" i="283"/>
  <c r="I99" i="283"/>
  <c r="I100" i="283"/>
  <c r="I101" i="283"/>
  <c r="I102" i="283"/>
  <c r="I103" i="283"/>
  <c r="I104" i="283"/>
  <c r="I105" i="283"/>
  <c r="I106" i="283"/>
  <c r="I107" i="283"/>
  <c r="I108" i="283"/>
  <c r="I109" i="283"/>
  <c r="I110" i="283"/>
  <c r="I111" i="283"/>
  <c r="I112" i="283"/>
  <c r="I113" i="283"/>
  <c r="I114" i="283"/>
  <c r="I115" i="283"/>
  <c r="I116" i="283"/>
  <c r="I117" i="283"/>
  <c r="I118" i="283"/>
  <c r="I119" i="283"/>
  <c r="I120" i="283"/>
  <c r="I121" i="283"/>
  <c r="I122" i="283"/>
  <c r="I123" i="283"/>
  <c r="I124" i="283"/>
  <c r="I125" i="283"/>
  <c r="I126" i="283"/>
  <c r="I127" i="283"/>
  <c r="I128" i="283"/>
  <c r="I129" i="283"/>
  <c r="I130" i="283"/>
  <c r="I131" i="283"/>
  <c r="I132" i="283"/>
  <c r="I133" i="283"/>
  <c r="I134" i="283"/>
  <c r="I135" i="283"/>
  <c r="I136" i="283"/>
  <c r="I137" i="283"/>
  <c r="I138" i="283"/>
  <c r="I139" i="283"/>
  <c r="I140" i="283"/>
  <c r="I142" i="283"/>
  <c r="I143" i="283"/>
  <c r="I146" i="283"/>
  <c r="I147" i="283"/>
  <c r="I148" i="283"/>
  <c r="I149" i="283"/>
  <c r="I150" i="283"/>
  <c r="I151" i="283"/>
  <c r="I152" i="283"/>
  <c r="I153" i="283"/>
  <c r="I154" i="283"/>
  <c r="I155" i="283"/>
  <c r="I156" i="283"/>
  <c r="I158" i="283"/>
  <c r="I159" i="283"/>
  <c r="I160" i="283"/>
  <c r="I161" i="283"/>
  <c r="I162" i="283"/>
  <c r="I163" i="283"/>
  <c r="I164" i="283"/>
  <c r="I165" i="283"/>
  <c r="I166" i="283"/>
  <c r="I167" i="283"/>
  <c r="I169" i="283"/>
  <c r="I57" i="283"/>
  <c r="I171" i="283"/>
  <c r="I172" i="283"/>
  <c r="I173" i="283"/>
  <c r="I174" i="283"/>
  <c r="I176" i="283"/>
  <c r="I177" i="283"/>
  <c r="I178" i="283"/>
  <c r="I59" i="283"/>
  <c r="I180" i="283"/>
  <c r="I181" i="283"/>
  <c r="I182" i="283"/>
  <c r="I183" i="283"/>
  <c r="I187" i="283"/>
  <c r="I188" i="283"/>
  <c r="I189" i="283"/>
  <c r="I190" i="283"/>
  <c r="I192" i="283"/>
  <c r="I193" i="283"/>
  <c r="I194" i="283"/>
  <c r="I195" i="283"/>
  <c r="I196" i="283"/>
  <c r="I197" i="283"/>
  <c r="I198" i="283"/>
  <c r="I199" i="283"/>
  <c r="I200" i="283"/>
  <c r="I201" i="283"/>
  <c r="I202" i="283"/>
  <c r="I203" i="283"/>
  <c r="I204" i="283"/>
  <c r="I205" i="283"/>
  <c r="I206" i="283"/>
  <c r="I207" i="283"/>
  <c r="I208" i="283"/>
  <c r="I209" i="283"/>
  <c r="I210" i="283"/>
  <c r="I211" i="283"/>
  <c r="I212" i="283"/>
  <c r="I213" i="283"/>
  <c r="I214" i="283"/>
  <c r="I215" i="283"/>
  <c r="I216" i="283"/>
  <c r="I217" i="283"/>
  <c r="I218" i="283"/>
  <c r="I219" i="283"/>
  <c r="I220" i="283"/>
  <c r="I221" i="283"/>
  <c r="I222" i="283"/>
  <c r="I223" i="283"/>
  <c r="I224" i="283"/>
  <c r="I225" i="283"/>
  <c r="I226" i="283"/>
  <c r="I227" i="283"/>
  <c r="I228" i="283"/>
  <c r="I229" i="283"/>
  <c r="I230" i="283"/>
  <c r="I231" i="283"/>
  <c r="I232" i="283"/>
  <c r="I233" i="283"/>
  <c r="I234" i="283"/>
  <c r="I235" i="283"/>
  <c r="I236" i="283"/>
  <c r="I237" i="283"/>
  <c r="I238" i="283"/>
  <c r="I239" i="283"/>
  <c r="I240" i="283"/>
  <c r="I241" i="283"/>
  <c r="I242" i="283"/>
  <c r="I243" i="283"/>
  <c r="I244" i="283"/>
  <c r="I245" i="283"/>
  <c r="I246" i="283"/>
  <c r="I247" i="283"/>
  <c r="I248" i="283"/>
  <c r="I249" i="283"/>
  <c r="I250" i="283"/>
  <c r="I251" i="283"/>
  <c r="I252" i="283"/>
  <c r="I253" i="283"/>
  <c r="I254" i="283"/>
  <c r="I255" i="283"/>
  <c r="I256" i="283"/>
  <c r="I257" i="283"/>
  <c r="I258" i="283"/>
  <c r="I259" i="283"/>
  <c r="I260" i="283"/>
  <c r="I261" i="283"/>
  <c r="I262" i="283"/>
  <c r="I263" i="283"/>
  <c r="I264" i="283"/>
  <c r="I265" i="283"/>
  <c r="I266" i="283"/>
  <c r="I267" i="283"/>
  <c r="I268" i="283"/>
  <c r="I269" i="283"/>
  <c r="I8" i="283"/>
  <c r="M192" i="283"/>
  <c r="M193" i="283"/>
  <c r="M197" i="283"/>
  <c r="M200" i="283"/>
  <c r="M202" i="283"/>
  <c r="M207" i="283"/>
  <c r="M209" i="283"/>
  <c r="M212" i="283"/>
  <c r="M213" i="283"/>
  <c r="M215" i="283"/>
  <c r="M218" i="283"/>
  <c r="M220" i="283"/>
  <c r="M221" i="283"/>
  <c r="M223" i="283"/>
  <c r="M225" i="283"/>
  <c r="M226" i="283"/>
  <c r="M228" i="283"/>
  <c r="M229" i="283"/>
  <c r="M231" i="283"/>
  <c r="M232" i="283"/>
  <c r="M234" i="283"/>
  <c r="M236" i="283"/>
  <c r="M239" i="283"/>
  <c r="M240" i="283"/>
  <c r="M241" i="283"/>
  <c r="M244" i="283"/>
  <c r="M245" i="283"/>
  <c r="M247" i="283"/>
  <c r="M248" i="283"/>
  <c r="M250" i="283"/>
  <c r="M252" i="283"/>
  <c r="M253" i="283"/>
  <c r="M255" i="283"/>
  <c r="M257" i="283"/>
  <c r="M258" i="283"/>
  <c r="M260" i="283"/>
  <c r="M261" i="283"/>
  <c r="M263" i="283"/>
  <c r="M266" i="283"/>
  <c r="M268" i="283"/>
  <c r="M269" i="283"/>
  <c r="O71" i="312"/>
  <c r="P71" i="312"/>
  <c r="Q71" i="312"/>
  <c r="R71" i="312"/>
  <c r="S71" i="312"/>
  <c r="T71" i="312" s="1"/>
  <c r="S65" i="312"/>
  <c r="R65" i="312"/>
  <c r="Q65" i="312"/>
  <c r="P65" i="312"/>
  <c r="O65" i="312"/>
  <c r="S66" i="312"/>
  <c r="T66" i="312" s="1"/>
  <c r="R66" i="312"/>
  <c r="Q66" i="312"/>
  <c r="P66" i="312"/>
  <c r="O66" i="312"/>
  <c r="S75" i="312"/>
  <c r="T75" i="312" s="1"/>
  <c r="R75" i="312"/>
  <c r="Q75" i="312"/>
  <c r="P75" i="312"/>
  <c r="O75" i="312"/>
  <c r="S70" i="312"/>
  <c r="T70" i="312" s="1"/>
  <c r="R70" i="312"/>
  <c r="Q70" i="312"/>
  <c r="P70" i="312"/>
  <c r="O70" i="312"/>
  <c r="S74" i="312"/>
  <c r="T74" i="312" s="1"/>
  <c r="R74" i="312"/>
  <c r="Q74" i="312"/>
  <c r="P74" i="312"/>
  <c r="O74" i="312"/>
  <c r="S135" i="312"/>
  <c r="T135" i="312" s="1"/>
  <c r="R135" i="312"/>
  <c r="Q135" i="312"/>
  <c r="P135" i="312"/>
  <c r="O135" i="312"/>
  <c r="S133" i="312"/>
  <c r="T133" i="312" s="1"/>
  <c r="R133" i="312"/>
  <c r="Q133" i="312"/>
  <c r="P133" i="312"/>
  <c r="O133" i="312"/>
  <c r="S76" i="312"/>
  <c r="T76" i="312" s="1"/>
  <c r="R76" i="312"/>
  <c r="Q76" i="312"/>
  <c r="P76" i="312"/>
  <c r="O76" i="312"/>
  <c r="S73" i="312"/>
  <c r="T73" i="312" s="1"/>
  <c r="R73" i="312"/>
  <c r="Q73" i="312"/>
  <c r="P73" i="312"/>
  <c r="O73" i="312"/>
  <c r="S72" i="312"/>
  <c r="T72" i="312" s="1"/>
  <c r="R72" i="312"/>
  <c r="Q72" i="312"/>
  <c r="P72" i="312"/>
  <c r="O72" i="312"/>
  <c r="S132" i="312"/>
  <c r="T132" i="312" s="1"/>
  <c r="R132" i="312"/>
  <c r="Q132" i="312"/>
  <c r="P132" i="312"/>
  <c r="O132" i="312"/>
  <c r="S131" i="312"/>
  <c r="T131" i="312" s="1"/>
  <c r="R131" i="312"/>
  <c r="Q131" i="312"/>
  <c r="P131" i="312"/>
  <c r="O131" i="312"/>
  <c r="S67" i="312"/>
  <c r="T67" i="312" s="1"/>
  <c r="R67" i="312"/>
  <c r="Q67" i="312"/>
  <c r="P67" i="312"/>
  <c r="O67" i="312"/>
  <c r="S69" i="312"/>
  <c r="T69" i="312" s="1"/>
  <c r="R69" i="312"/>
  <c r="Q69" i="312"/>
  <c r="P69" i="312"/>
  <c r="O69" i="312"/>
  <c r="S134" i="312"/>
  <c r="T134" i="312" s="1"/>
  <c r="R134" i="312"/>
  <c r="Q134" i="312"/>
  <c r="P134" i="312"/>
  <c r="O134" i="312"/>
  <c r="S68" i="312"/>
  <c r="T68" i="312" s="1"/>
  <c r="R68" i="312"/>
  <c r="Q68" i="312"/>
  <c r="P68" i="312"/>
  <c r="O68" i="312"/>
  <c r="S310" i="312"/>
  <c r="T310" i="312" s="1"/>
  <c r="R310" i="312"/>
  <c r="Q310" i="312"/>
  <c r="P310" i="312"/>
  <c r="O310" i="312"/>
  <c r="S309" i="312"/>
  <c r="T309" i="312" s="1"/>
  <c r="R309" i="312"/>
  <c r="Q309" i="312"/>
  <c r="P309" i="312"/>
  <c r="O309" i="312"/>
  <c r="S306" i="312"/>
  <c r="T306" i="312" s="1"/>
  <c r="R306" i="312"/>
  <c r="Q306" i="312"/>
  <c r="P306" i="312"/>
  <c r="O306" i="312"/>
  <c r="S305" i="312"/>
  <c r="T305" i="312" s="1"/>
  <c r="R305" i="312"/>
  <c r="Q305" i="312"/>
  <c r="P305" i="312"/>
  <c r="O305" i="312"/>
  <c r="S304" i="312"/>
  <c r="T304" i="312" s="1"/>
  <c r="R304" i="312"/>
  <c r="Q304" i="312"/>
  <c r="P304" i="312"/>
  <c r="O304" i="312"/>
  <c r="S303" i="312"/>
  <c r="T303" i="312" s="1"/>
  <c r="R303" i="312"/>
  <c r="Q303" i="312"/>
  <c r="P303" i="312"/>
  <c r="O303" i="312"/>
  <c r="S302" i="312"/>
  <c r="T302" i="312" s="1"/>
  <c r="R302" i="312"/>
  <c r="Q302" i="312"/>
  <c r="P302" i="312"/>
  <c r="O302" i="312"/>
  <c r="S301" i="312"/>
  <c r="T301" i="312" s="1"/>
  <c r="R301" i="312"/>
  <c r="Q301" i="312"/>
  <c r="P301" i="312"/>
  <c r="O301" i="312"/>
  <c r="S300" i="312"/>
  <c r="T300" i="312" s="1"/>
  <c r="R300" i="312"/>
  <c r="Q300" i="312"/>
  <c r="P300" i="312"/>
  <c r="O300" i="312"/>
  <c r="S299" i="312"/>
  <c r="T299" i="312" s="1"/>
  <c r="R299" i="312"/>
  <c r="Q299" i="312"/>
  <c r="P299" i="312"/>
  <c r="O299" i="312"/>
  <c r="S298" i="312"/>
  <c r="T298" i="312" s="1"/>
  <c r="R298" i="312"/>
  <c r="Q298" i="312"/>
  <c r="P298" i="312"/>
  <c r="O298" i="312"/>
  <c r="S297" i="312"/>
  <c r="T297" i="312" s="1"/>
  <c r="R297" i="312"/>
  <c r="Q297" i="312"/>
  <c r="P297" i="312"/>
  <c r="O297" i="312"/>
  <c r="S296" i="312"/>
  <c r="T296" i="312" s="1"/>
  <c r="R296" i="312"/>
  <c r="Q296" i="312"/>
  <c r="P296" i="312"/>
  <c r="O296" i="312"/>
  <c r="S295" i="312"/>
  <c r="T295" i="312" s="1"/>
  <c r="R295" i="312"/>
  <c r="Q295" i="312"/>
  <c r="P295" i="312"/>
  <c r="O295" i="312"/>
  <c r="S307" i="312"/>
  <c r="T307" i="312" s="1"/>
  <c r="R307" i="312"/>
  <c r="Q307" i="312"/>
  <c r="P307" i="312"/>
  <c r="O307" i="312"/>
  <c r="S137" i="312"/>
  <c r="R137" i="312"/>
  <c r="Q137" i="312"/>
  <c r="P137" i="312"/>
  <c r="O137" i="312"/>
  <c r="S138" i="312"/>
  <c r="R138" i="312"/>
  <c r="Q138" i="312"/>
  <c r="P138" i="312"/>
  <c r="O138" i="312"/>
  <c r="S141" i="312"/>
  <c r="Y140" i="312" s="1"/>
  <c r="R141" i="312"/>
  <c r="Q141" i="312"/>
  <c r="P141" i="312"/>
  <c r="O141" i="312"/>
  <c r="S140" i="312"/>
  <c r="Y139" i="312" s="1"/>
  <c r="R140" i="312"/>
  <c r="Q140" i="312"/>
  <c r="P140" i="312"/>
  <c r="O140" i="312"/>
  <c r="S155" i="312"/>
  <c r="Y154" i="312" s="1"/>
  <c r="R155" i="312"/>
  <c r="Q155" i="312"/>
  <c r="P155" i="312"/>
  <c r="O155" i="312"/>
  <c r="O143" i="312"/>
  <c r="P143" i="312"/>
  <c r="Q143" i="312"/>
  <c r="R143" i="312"/>
  <c r="S143" i="312"/>
  <c r="Y142" i="312" s="1"/>
  <c r="O144" i="312"/>
  <c r="P144" i="312"/>
  <c r="Q144" i="312"/>
  <c r="R144" i="312"/>
  <c r="S144" i="312"/>
  <c r="Y143" i="312" s="1"/>
  <c r="O145" i="312"/>
  <c r="P145" i="312"/>
  <c r="Q145" i="312"/>
  <c r="R145" i="312"/>
  <c r="S145" i="312"/>
  <c r="Y144" i="312" s="1"/>
  <c r="O146" i="312"/>
  <c r="P146" i="312"/>
  <c r="Q146" i="312"/>
  <c r="R146" i="312"/>
  <c r="S146" i="312"/>
  <c r="Y145" i="312" s="1"/>
  <c r="O147" i="312"/>
  <c r="P147" i="312"/>
  <c r="Q147" i="312"/>
  <c r="R147" i="312"/>
  <c r="S147" i="312"/>
  <c r="Y146" i="312" s="1"/>
  <c r="O148" i="312"/>
  <c r="P148" i="312"/>
  <c r="Q148" i="312"/>
  <c r="R148" i="312"/>
  <c r="S148" i="312"/>
  <c r="Y147" i="312" s="1"/>
  <c r="O149" i="312"/>
  <c r="P149" i="312"/>
  <c r="Q149" i="312"/>
  <c r="R149" i="312"/>
  <c r="S149" i="312"/>
  <c r="Y148" i="312" s="1"/>
  <c r="O150" i="312"/>
  <c r="P150" i="312"/>
  <c r="Q150" i="312"/>
  <c r="R150" i="312"/>
  <c r="S150" i="312"/>
  <c r="Y149" i="312" s="1"/>
  <c r="O151" i="312"/>
  <c r="P151" i="312"/>
  <c r="Q151" i="312"/>
  <c r="R151" i="312"/>
  <c r="S151" i="312"/>
  <c r="Y150" i="312" s="1"/>
  <c r="O152" i="312"/>
  <c r="P152" i="312"/>
  <c r="Q152" i="312"/>
  <c r="R152" i="312"/>
  <c r="S152" i="312"/>
  <c r="Y151" i="312" s="1"/>
  <c r="O153" i="312"/>
  <c r="P153" i="312"/>
  <c r="Q153" i="312"/>
  <c r="R153" i="312"/>
  <c r="S153" i="312"/>
  <c r="Y152" i="312" s="1"/>
  <c r="O154" i="312"/>
  <c r="P154" i="312"/>
  <c r="Q154" i="312"/>
  <c r="R154" i="312"/>
  <c r="S154" i="312"/>
  <c r="Y153" i="312" s="1"/>
  <c r="S142" i="312"/>
  <c r="Y141" i="312" s="1"/>
  <c r="R142" i="312"/>
  <c r="Q142" i="312"/>
  <c r="P142" i="312"/>
  <c r="O142" i="312"/>
  <c r="T136" i="312"/>
  <c r="R136" i="312"/>
  <c r="Q136" i="312"/>
  <c r="P136" i="312"/>
  <c r="O136" i="312"/>
  <c r="O280" i="312"/>
  <c r="P280" i="312"/>
  <c r="Q280" i="312"/>
  <c r="R280" i="312"/>
  <c r="S280" i="312"/>
  <c r="Y259" i="312" s="1"/>
  <c r="O289" i="312"/>
  <c r="P289" i="312"/>
  <c r="Q289" i="312"/>
  <c r="R289" i="312"/>
  <c r="S289" i="312"/>
  <c r="Y268" i="312" s="1"/>
  <c r="O293" i="312"/>
  <c r="P293" i="312"/>
  <c r="Q293" i="312"/>
  <c r="R293" i="312"/>
  <c r="S293" i="312"/>
  <c r="Y272" i="312" s="1"/>
  <c r="O279" i="312"/>
  <c r="P279" i="312"/>
  <c r="Q279" i="312"/>
  <c r="R279" i="312"/>
  <c r="S279" i="312"/>
  <c r="Y258" i="312" s="1"/>
  <c r="O287" i="312"/>
  <c r="P287" i="312"/>
  <c r="Q287" i="312"/>
  <c r="R287" i="312"/>
  <c r="S287" i="312"/>
  <c r="Y266" i="312" s="1"/>
  <c r="O281" i="312"/>
  <c r="P281" i="312"/>
  <c r="Q281" i="312"/>
  <c r="R281" i="312"/>
  <c r="S281" i="312"/>
  <c r="Y260" i="312" s="1"/>
  <c r="O291" i="312"/>
  <c r="P291" i="312"/>
  <c r="Q291" i="312"/>
  <c r="R291" i="312"/>
  <c r="S291" i="312"/>
  <c r="Y270" i="312" s="1"/>
  <c r="O284" i="312"/>
  <c r="P284" i="312"/>
  <c r="Q284" i="312"/>
  <c r="R284" i="312"/>
  <c r="S284" i="312"/>
  <c r="Y263" i="312" s="1"/>
  <c r="O286" i="312"/>
  <c r="P286" i="312"/>
  <c r="Q286" i="312"/>
  <c r="R286" i="312"/>
  <c r="S286" i="312"/>
  <c r="Y265" i="312" s="1"/>
  <c r="O288" i="312"/>
  <c r="P288" i="312"/>
  <c r="Q288" i="312"/>
  <c r="R288" i="312"/>
  <c r="S288" i="312"/>
  <c r="Y267" i="312" s="1"/>
  <c r="O282" i="312"/>
  <c r="P282" i="312"/>
  <c r="Q282" i="312"/>
  <c r="R282" i="312"/>
  <c r="S282" i="312"/>
  <c r="Y261" i="312" s="1"/>
  <c r="O292" i="312"/>
  <c r="P292" i="312"/>
  <c r="Q292" i="312"/>
  <c r="R292" i="312"/>
  <c r="S292" i="312"/>
  <c r="Y271" i="312" s="1"/>
  <c r="O267" i="312"/>
  <c r="P267" i="312"/>
  <c r="Q267" i="312"/>
  <c r="R267" i="312"/>
  <c r="S267" i="312"/>
  <c r="Y248" i="312" s="1"/>
  <c r="O266" i="312"/>
  <c r="P266" i="312"/>
  <c r="Q266" i="312"/>
  <c r="R266" i="312"/>
  <c r="S266" i="312"/>
  <c r="Y247" i="312" s="1"/>
  <c r="O265" i="312"/>
  <c r="P265" i="312"/>
  <c r="Q265" i="312"/>
  <c r="R265" i="312"/>
  <c r="S265" i="312"/>
  <c r="Y246" i="312" s="1"/>
  <c r="O269" i="312"/>
  <c r="P269" i="312"/>
  <c r="Q269" i="312"/>
  <c r="R269" i="312"/>
  <c r="S269" i="312"/>
  <c r="Y250" i="312" s="1"/>
  <c r="O272" i="312"/>
  <c r="P272" i="312"/>
  <c r="Q272" i="312"/>
  <c r="R272" i="312"/>
  <c r="S272" i="312"/>
  <c r="Y253" i="312" s="1"/>
  <c r="O268" i="312"/>
  <c r="P268" i="312"/>
  <c r="Q268" i="312"/>
  <c r="R268" i="312"/>
  <c r="S268" i="312"/>
  <c r="Y249" i="312" s="1"/>
  <c r="O275" i="312"/>
  <c r="P275" i="312"/>
  <c r="Q275" i="312"/>
  <c r="R275" i="312"/>
  <c r="S275" i="312"/>
  <c r="O276" i="312"/>
  <c r="P276" i="312"/>
  <c r="Q276" i="312"/>
  <c r="R276" i="312"/>
  <c r="S276" i="312"/>
  <c r="O290" i="312"/>
  <c r="P290" i="312"/>
  <c r="Q290" i="312"/>
  <c r="R290" i="312"/>
  <c r="S290" i="312"/>
  <c r="Y269" i="312" s="1"/>
  <c r="O283" i="312"/>
  <c r="P283" i="312"/>
  <c r="Q283" i="312"/>
  <c r="R283" i="312"/>
  <c r="S283" i="312"/>
  <c r="Y262" i="312" s="1"/>
  <c r="O285" i="312"/>
  <c r="P285" i="312"/>
  <c r="Q285" i="312"/>
  <c r="R285" i="312"/>
  <c r="S285" i="312"/>
  <c r="Y264" i="312" s="1"/>
  <c r="O207" i="312"/>
  <c r="P207" i="312"/>
  <c r="Q207" i="312"/>
  <c r="R207" i="312"/>
  <c r="S207" i="312"/>
  <c r="Y203" i="312" s="1"/>
  <c r="O203" i="312"/>
  <c r="P203" i="312"/>
  <c r="Q203" i="312"/>
  <c r="R203" i="312"/>
  <c r="S203" i="312"/>
  <c r="Y199" i="312" s="1"/>
  <c r="O213" i="312"/>
  <c r="P213" i="312"/>
  <c r="Q213" i="312"/>
  <c r="R213" i="312"/>
  <c r="S213" i="312"/>
  <c r="Y209" i="312" s="1"/>
  <c r="O205" i="312"/>
  <c r="P205" i="312"/>
  <c r="Q205" i="312"/>
  <c r="R205" i="312"/>
  <c r="S205" i="312"/>
  <c r="Y201" i="312" s="1"/>
  <c r="O198" i="312"/>
  <c r="P198" i="312"/>
  <c r="Q198" i="312"/>
  <c r="R198" i="312"/>
  <c r="S198" i="312"/>
  <c r="Y194" i="312" s="1"/>
  <c r="O212" i="312"/>
  <c r="P212" i="312"/>
  <c r="Q212" i="312"/>
  <c r="R212" i="312"/>
  <c r="S212" i="312"/>
  <c r="Y208" i="312" s="1"/>
  <c r="O211" i="312"/>
  <c r="P211" i="312"/>
  <c r="Q211" i="312"/>
  <c r="R211" i="312"/>
  <c r="S211" i="312"/>
  <c r="Y207" i="312" s="1"/>
  <c r="O201" i="312"/>
  <c r="P201" i="312"/>
  <c r="Q201" i="312"/>
  <c r="R201" i="312"/>
  <c r="S201" i="312"/>
  <c r="Y197" i="312" s="1"/>
  <c r="O199" i="312"/>
  <c r="P199" i="312"/>
  <c r="Q199" i="312"/>
  <c r="R199" i="312"/>
  <c r="S199" i="312"/>
  <c r="Y195" i="312" s="1"/>
  <c r="O209" i="312"/>
  <c r="P209" i="312"/>
  <c r="Q209" i="312"/>
  <c r="R209" i="312"/>
  <c r="S209" i="312"/>
  <c r="Y205" i="312" s="1"/>
  <c r="O294" i="312"/>
  <c r="P294" i="312"/>
  <c r="Q294" i="312"/>
  <c r="R294" i="312"/>
  <c r="S294" i="312"/>
  <c r="Y273" i="312" s="1"/>
  <c r="O246" i="312"/>
  <c r="P246" i="312"/>
  <c r="Q246" i="312"/>
  <c r="R246" i="312"/>
  <c r="S246" i="312"/>
  <c r="Y233" i="312" s="1"/>
  <c r="O256" i="312"/>
  <c r="P256" i="312"/>
  <c r="Q256" i="312"/>
  <c r="R256" i="312"/>
  <c r="S256" i="312"/>
  <c r="Y239" i="312" s="1"/>
  <c r="O259" i="312"/>
  <c r="P259" i="312"/>
  <c r="Q259" i="312"/>
  <c r="R259" i="312"/>
  <c r="S259" i="312"/>
  <c r="Y242" i="312" s="1"/>
  <c r="O257" i="312"/>
  <c r="P257" i="312"/>
  <c r="Q257" i="312"/>
  <c r="R257" i="312"/>
  <c r="S257" i="312"/>
  <c r="Y240" i="312" s="1"/>
  <c r="O261" i="312"/>
  <c r="P261" i="312"/>
  <c r="Q261" i="312"/>
  <c r="R261" i="312"/>
  <c r="S261" i="312"/>
  <c r="Y244" i="312" s="1"/>
  <c r="O262" i="312"/>
  <c r="P262" i="312"/>
  <c r="Q262" i="312"/>
  <c r="R262" i="312"/>
  <c r="S262" i="312"/>
  <c r="Y245" i="312" s="1"/>
  <c r="O260" i="312"/>
  <c r="P260" i="312"/>
  <c r="Q260" i="312"/>
  <c r="R260" i="312"/>
  <c r="S260" i="312"/>
  <c r="Y243" i="312" s="1"/>
  <c r="O255" i="312"/>
  <c r="P255" i="312"/>
  <c r="Q255" i="312"/>
  <c r="R255" i="312"/>
  <c r="S255" i="312"/>
  <c r="Y238" i="312" s="1"/>
  <c r="O258" i="312"/>
  <c r="P258" i="312"/>
  <c r="Q258" i="312"/>
  <c r="R258" i="312"/>
  <c r="S258" i="312"/>
  <c r="Y241" i="312" s="1"/>
  <c r="O202" i="312"/>
  <c r="P202" i="312"/>
  <c r="Q202" i="312"/>
  <c r="R202" i="312"/>
  <c r="S202" i="312"/>
  <c r="Y198" i="312" s="1"/>
  <c r="O204" i="312"/>
  <c r="P204" i="312"/>
  <c r="Q204" i="312"/>
  <c r="R204" i="312"/>
  <c r="S204" i="312"/>
  <c r="Y200" i="312" s="1"/>
  <c r="O197" i="312"/>
  <c r="P197" i="312"/>
  <c r="Q197" i="312"/>
  <c r="R197" i="312"/>
  <c r="S197" i="312"/>
  <c r="Y193" i="312" s="1"/>
  <c r="O210" i="312"/>
  <c r="P210" i="312"/>
  <c r="Q210" i="312"/>
  <c r="R210" i="312"/>
  <c r="S210" i="312"/>
  <c r="Y206" i="312" s="1"/>
  <c r="O206" i="312"/>
  <c r="P206" i="312"/>
  <c r="Q206" i="312"/>
  <c r="R206" i="312"/>
  <c r="S206" i="312"/>
  <c r="Y202" i="312" s="1"/>
  <c r="O208" i="312"/>
  <c r="P208" i="312"/>
  <c r="Q208" i="312"/>
  <c r="R208" i="312"/>
  <c r="S208" i="312"/>
  <c r="Y204" i="312" s="1"/>
  <c r="O200" i="312"/>
  <c r="P200" i="312"/>
  <c r="Q200" i="312"/>
  <c r="R200" i="312"/>
  <c r="S200" i="312"/>
  <c r="Y196" i="312" s="1"/>
  <c r="O190" i="312"/>
  <c r="P190" i="312"/>
  <c r="Q190" i="312"/>
  <c r="R190" i="312"/>
  <c r="S190" i="312"/>
  <c r="Y187" i="312" s="1"/>
  <c r="O189" i="312"/>
  <c r="P189" i="312"/>
  <c r="Q189" i="312"/>
  <c r="R189" i="312"/>
  <c r="S189" i="312"/>
  <c r="Y186" i="312" s="1"/>
  <c r="O193" i="312"/>
  <c r="P193" i="312"/>
  <c r="Q193" i="312"/>
  <c r="R193" i="312"/>
  <c r="S193" i="312"/>
  <c r="Y190" i="312" s="1"/>
  <c r="O191" i="312"/>
  <c r="P191" i="312"/>
  <c r="Q191" i="312"/>
  <c r="R191" i="312"/>
  <c r="S191" i="312"/>
  <c r="Y188" i="312" s="1"/>
  <c r="O249" i="312"/>
  <c r="P249" i="312"/>
  <c r="Q249" i="312"/>
  <c r="R249" i="312"/>
  <c r="S249" i="312"/>
  <c r="Y236" i="312" s="1"/>
  <c r="O248" i="312"/>
  <c r="P248" i="312"/>
  <c r="Q248" i="312"/>
  <c r="R248" i="312"/>
  <c r="S248" i="312"/>
  <c r="Y235" i="312" s="1"/>
  <c r="O245" i="312"/>
  <c r="P245" i="312"/>
  <c r="Q245" i="312"/>
  <c r="R245" i="312"/>
  <c r="S245" i="312"/>
  <c r="Y232" i="312" s="1"/>
  <c r="S194" i="312"/>
  <c r="Y191" i="312" s="1"/>
  <c r="R194" i="312"/>
  <c r="Q194" i="312"/>
  <c r="P194" i="312"/>
  <c r="O194" i="312"/>
  <c r="S195" i="312"/>
  <c r="Y192" i="312" s="1"/>
  <c r="R195" i="312"/>
  <c r="Q195" i="312"/>
  <c r="P195" i="312"/>
  <c r="O195" i="312"/>
  <c r="O214" i="312"/>
  <c r="P214" i="312"/>
  <c r="Q214" i="312"/>
  <c r="R214" i="312"/>
  <c r="S214" i="312"/>
  <c r="Y210" i="312" s="1"/>
  <c r="O222" i="312"/>
  <c r="P222" i="312"/>
  <c r="Q222" i="312"/>
  <c r="R222" i="312"/>
  <c r="S222" i="312"/>
  <c r="Y218" i="312" s="1"/>
  <c r="O221" i="312"/>
  <c r="P221" i="312"/>
  <c r="Q221" i="312"/>
  <c r="R221" i="312"/>
  <c r="S221" i="312"/>
  <c r="Y217" i="312" s="1"/>
  <c r="O215" i="312"/>
  <c r="P215" i="312"/>
  <c r="Q215" i="312"/>
  <c r="R215" i="312"/>
  <c r="S215" i="312"/>
  <c r="Y211" i="312" s="1"/>
  <c r="O220" i="312"/>
  <c r="P220" i="312"/>
  <c r="Q220" i="312"/>
  <c r="R220" i="312"/>
  <c r="S220" i="312"/>
  <c r="Y216" i="312" s="1"/>
  <c r="O217" i="312"/>
  <c r="P217" i="312"/>
  <c r="Q217" i="312"/>
  <c r="R217" i="312"/>
  <c r="S217" i="312"/>
  <c r="Y213" i="312" s="1"/>
  <c r="O216" i="312"/>
  <c r="P216" i="312"/>
  <c r="Q216" i="312"/>
  <c r="R216" i="312"/>
  <c r="S216" i="312"/>
  <c r="Y212" i="312" s="1"/>
  <c r="O219" i="312"/>
  <c r="P219" i="312"/>
  <c r="Q219" i="312"/>
  <c r="R219" i="312"/>
  <c r="S219" i="312"/>
  <c r="Y215" i="312" s="1"/>
  <c r="O218" i="312"/>
  <c r="P218" i="312"/>
  <c r="Q218" i="312"/>
  <c r="R218" i="312"/>
  <c r="S218" i="312"/>
  <c r="Y214" i="312" s="1"/>
  <c r="O228" i="312"/>
  <c r="P228" i="312"/>
  <c r="Q228" i="312"/>
  <c r="R228" i="312"/>
  <c r="S228" i="312"/>
  <c r="Y223" i="312" s="1"/>
  <c r="O225" i="312"/>
  <c r="P225" i="312"/>
  <c r="Q225" i="312"/>
  <c r="R225" i="312"/>
  <c r="S225" i="312"/>
  <c r="Y220" i="312" s="1"/>
  <c r="O230" i="312"/>
  <c r="P230" i="312"/>
  <c r="Q230" i="312"/>
  <c r="R230" i="312"/>
  <c r="S230" i="312"/>
  <c r="Y225" i="312" s="1"/>
  <c r="O227" i="312"/>
  <c r="P227" i="312"/>
  <c r="Q227" i="312"/>
  <c r="R227" i="312"/>
  <c r="S227" i="312"/>
  <c r="Y222" i="312" s="1"/>
  <c r="O229" i="312"/>
  <c r="P229" i="312"/>
  <c r="Q229" i="312"/>
  <c r="R229" i="312"/>
  <c r="S229" i="312"/>
  <c r="Y224" i="312" s="1"/>
  <c r="O226" i="312"/>
  <c r="P226" i="312"/>
  <c r="Q226" i="312"/>
  <c r="R226" i="312"/>
  <c r="S226" i="312"/>
  <c r="Y221" i="312" s="1"/>
  <c r="O224" i="312"/>
  <c r="P224" i="312"/>
  <c r="Q224" i="312"/>
  <c r="R224" i="312"/>
  <c r="S224" i="312"/>
  <c r="Y219" i="312" s="1"/>
  <c r="O184" i="312"/>
  <c r="P184" i="312"/>
  <c r="Q184" i="312"/>
  <c r="R184" i="312"/>
  <c r="S184" i="312"/>
  <c r="Y182" i="312" s="1"/>
  <c r="O183" i="312"/>
  <c r="P183" i="312"/>
  <c r="Q183" i="312"/>
  <c r="R183" i="312"/>
  <c r="S183" i="312"/>
  <c r="Y181" i="312" s="1"/>
  <c r="O186" i="312"/>
  <c r="P186" i="312"/>
  <c r="Q186" i="312"/>
  <c r="R186" i="312"/>
  <c r="S186" i="312"/>
  <c r="Y184" i="312" s="1"/>
  <c r="O179" i="312"/>
  <c r="P179" i="312"/>
  <c r="Q179" i="312"/>
  <c r="R179" i="312"/>
  <c r="S179" i="312"/>
  <c r="Y177" i="312" s="1"/>
  <c r="O187" i="312"/>
  <c r="P187" i="312"/>
  <c r="Q187" i="312"/>
  <c r="R187" i="312"/>
  <c r="S187" i="312"/>
  <c r="Y185" i="312" s="1"/>
  <c r="O185" i="312"/>
  <c r="P185" i="312"/>
  <c r="Q185" i="312"/>
  <c r="R185" i="312"/>
  <c r="S185" i="312"/>
  <c r="Y183" i="312" s="1"/>
  <c r="O174" i="312"/>
  <c r="P174" i="312"/>
  <c r="Q174" i="312"/>
  <c r="R174" i="312"/>
  <c r="S174" i="312"/>
  <c r="Y172" i="312" s="1"/>
  <c r="O178" i="312"/>
  <c r="P178" i="312"/>
  <c r="Q178" i="312"/>
  <c r="R178" i="312"/>
  <c r="S178" i="312"/>
  <c r="Y176" i="312" s="1"/>
  <c r="O177" i="312"/>
  <c r="P177" i="312"/>
  <c r="Q177" i="312"/>
  <c r="R177" i="312"/>
  <c r="S177" i="312"/>
  <c r="Y175" i="312" s="1"/>
  <c r="O182" i="312"/>
  <c r="P182" i="312"/>
  <c r="Q182" i="312"/>
  <c r="R182" i="312"/>
  <c r="S182" i="312"/>
  <c r="Y180" i="312" s="1"/>
  <c r="O175" i="312"/>
  <c r="P175" i="312"/>
  <c r="Q175" i="312"/>
  <c r="R175" i="312"/>
  <c r="S175" i="312"/>
  <c r="Y173" i="312" s="1"/>
  <c r="O181" i="312"/>
  <c r="P181" i="312"/>
  <c r="Q181" i="312"/>
  <c r="R181" i="312"/>
  <c r="S181" i="312"/>
  <c r="Y179" i="312" s="1"/>
  <c r="O180" i="312"/>
  <c r="P180" i="312"/>
  <c r="Q180" i="312"/>
  <c r="R180" i="312"/>
  <c r="S180" i="312"/>
  <c r="Y178" i="312" s="1"/>
  <c r="O176" i="312"/>
  <c r="P176" i="312"/>
  <c r="Q176" i="312"/>
  <c r="R176" i="312"/>
  <c r="S176" i="312"/>
  <c r="Y174" i="312" s="1"/>
  <c r="O236" i="312"/>
  <c r="P236" i="312"/>
  <c r="Q236" i="312"/>
  <c r="R236" i="312"/>
  <c r="S236" i="312"/>
  <c r="Y227" i="312" s="1"/>
  <c r="O239" i="312"/>
  <c r="P239" i="312"/>
  <c r="Q239" i="312"/>
  <c r="R239" i="312"/>
  <c r="S239" i="312"/>
  <c r="Y230" i="312" s="1"/>
  <c r="O238" i="312"/>
  <c r="P238" i="312"/>
  <c r="Q238" i="312"/>
  <c r="R238" i="312"/>
  <c r="S238" i="312"/>
  <c r="Y229" i="312" s="1"/>
  <c r="O240" i="312"/>
  <c r="P240" i="312"/>
  <c r="Q240" i="312"/>
  <c r="R240" i="312"/>
  <c r="S240" i="312"/>
  <c r="Y231" i="312" s="1"/>
  <c r="O235" i="312"/>
  <c r="P235" i="312"/>
  <c r="Q235" i="312"/>
  <c r="R235" i="312"/>
  <c r="S235" i="312"/>
  <c r="Y226" i="312" s="1"/>
  <c r="O237" i="312"/>
  <c r="P237" i="312"/>
  <c r="Q237" i="312"/>
  <c r="R237" i="312"/>
  <c r="S237" i="312"/>
  <c r="Y228" i="312" s="1"/>
  <c r="O168" i="312"/>
  <c r="P168" i="312"/>
  <c r="Q168" i="312"/>
  <c r="R168" i="312"/>
  <c r="S168" i="312"/>
  <c r="Y167" i="312" s="1"/>
  <c r="O157" i="312"/>
  <c r="P157" i="312"/>
  <c r="Q157" i="312"/>
  <c r="R157" i="312"/>
  <c r="S157" i="312"/>
  <c r="Y156" i="312" s="1"/>
  <c r="O160" i="312"/>
  <c r="P160" i="312"/>
  <c r="Q160" i="312"/>
  <c r="R160" i="312"/>
  <c r="S160" i="312"/>
  <c r="Y159" i="312" s="1"/>
  <c r="O164" i="312"/>
  <c r="P164" i="312"/>
  <c r="Q164" i="312"/>
  <c r="R164" i="312"/>
  <c r="S164" i="312"/>
  <c r="Y163" i="312" s="1"/>
  <c r="O171" i="312"/>
  <c r="P171" i="312"/>
  <c r="Q171" i="312"/>
  <c r="R171" i="312"/>
  <c r="S171" i="312"/>
  <c r="Y170" i="312" s="1"/>
  <c r="O161" i="312"/>
  <c r="P161" i="312"/>
  <c r="Q161" i="312"/>
  <c r="R161" i="312"/>
  <c r="S161" i="312"/>
  <c r="Y160" i="312" s="1"/>
  <c r="O167" i="312"/>
  <c r="P167" i="312"/>
  <c r="Q167" i="312"/>
  <c r="R167" i="312"/>
  <c r="S167" i="312"/>
  <c r="Y166" i="312" s="1"/>
  <c r="O170" i="312"/>
  <c r="P170" i="312"/>
  <c r="Q170" i="312"/>
  <c r="R170" i="312"/>
  <c r="S170" i="312"/>
  <c r="Y169" i="312" s="1"/>
  <c r="O156" i="312"/>
  <c r="P156" i="312"/>
  <c r="Q156" i="312"/>
  <c r="R156" i="312"/>
  <c r="S156" i="312"/>
  <c r="Y155" i="312" s="1"/>
  <c r="O169" i="312"/>
  <c r="P169" i="312"/>
  <c r="Q169" i="312"/>
  <c r="R169" i="312"/>
  <c r="S169" i="312"/>
  <c r="Y168" i="312" s="1"/>
  <c r="O166" i="312"/>
  <c r="P166" i="312"/>
  <c r="Q166" i="312"/>
  <c r="R166" i="312"/>
  <c r="S166" i="312"/>
  <c r="Y165" i="312" s="1"/>
  <c r="O172" i="312"/>
  <c r="P172" i="312"/>
  <c r="Q172" i="312"/>
  <c r="R172" i="312"/>
  <c r="S172" i="312"/>
  <c r="Y171" i="312" s="1"/>
  <c r="O159" i="312"/>
  <c r="P159" i="312"/>
  <c r="Q159" i="312"/>
  <c r="R159" i="312"/>
  <c r="S159" i="312"/>
  <c r="Y158" i="312" s="1"/>
  <c r="O158" i="312"/>
  <c r="P158" i="312"/>
  <c r="Q158" i="312"/>
  <c r="R158" i="312"/>
  <c r="S158" i="312"/>
  <c r="Y157" i="312" s="1"/>
  <c r="O165" i="312"/>
  <c r="P165" i="312"/>
  <c r="Q165" i="312"/>
  <c r="R165" i="312"/>
  <c r="S165" i="312"/>
  <c r="Y164" i="312" s="1"/>
  <c r="E105" i="139" l="1"/>
  <c r="T138" i="312"/>
  <c r="Y138" i="312"/>
  <c r="D104" i="139"/>
  <c r="Y257" i="312"/>
  <c r="D93" i="139"/>
  <c r="E93" i="139" s="1"/>
  <c r="Y137" i="312"/>
  <c r="D103" i="139"/>
  <c r="F103" i="139" s="1"/>
  <c r="Y256" i="312"/>
  <c r="M293" i="304"/>
  <c r="M294" i="304"/>
  <c r="I293" i="304"/>
  <c r="M284" i="304"/>
  <c r="I294" i="304"/>
  <c r="M285" i="304"/>
  <c r="I284" i="304"/>
  <c r="I285" i="304"/>
  <c r="C72" i="139"/>
  <c r="C75" i="139" s="1"/>
  <c r="I270" i="283"/>
  <c r="J270" i="283"/>
  <c r="K270" i="283"/>
  <c r="L270" i="283"/>
  <c r="N258" i="304"/>
  <c r="M237" i="283"/>
  <c r="M216" i="283"/>
  <c r="M242" i="283"/>
  <c r="M264" i="283"/>
  <c r="C83" i="139"/>
  <c r="C79" i="139"/>
  <c r="M199" i="283"/>
  <c r="D110" i="139"/>
  <c r="E110" i="139" s="1"/>
  <c r="M204" i="283"/>
  <c r="N260" i="304"/>
  <c r="N253" i="304"/>
  <c r="D112" i="139"/>
  <c r="F112" i="139" s="1"/>
  <c r="D114" i="139"/>
  <c r="E114" i="139" s="1"/>
  <c r="D99" i="139"/>
  <c r="E99" i="139" s="1"/>
  <c r="D101" i="139"/>
  <c r="D108" i="139"/>
  <c r="D111" i="139"/>
  <c r="D113" i="139"/>
  <c r="D100" i="139"/>
  <c r="D106" i="139"/>
  <c r="D96" i="139"/>
  <c r="D102" i="139"/>
  <c r="D97" i="139"/>
  <c r="E103" i="139"/>
  <c r="D95" i="139"/>
  <c r="D109" i="139"/>
  <c r="D107" i="139"/>
  <c r="E104" i="139"/>
  <c r="F104" i="139"/>
  <c r="D98" i="139"/>
  <c r="D94" i="139"/>
  <c r="D54" i="139"/>
  <c r="T147" i="312"/>
  <c r="T137" i="312"/>
  <c r="T140" i="312"/>
  <c r="T166" i="312"/>
  <c r="T181" i="312"/>
  <c r="T230" i="312"/>
  <c r="T246" i="312"/>
  <c r="T275" i="312"/>
  <c r="T150" i="312"/>
  <c r="T175" i="312"/>
  <c r="T225" i="312"/>
  <c r="T194" i="312"/>
  <c r="T191" i="312"/>
  <c r="T257" i="312"/>
  <c r="T283" i="312"/>
  <c r="T281" i="312"/>
  <c r="T153" i="312"/>
  <c r="T156" i="312"/>
  <c r="T176" i="312"/>
  <c r="T229" i="312"/>
  <c r="T245" i="312"/>
  <c r="T260" i="312"/>
  <c r="T203" i="312"/>
  <c r="T286" i="312"/>
  <c r="T172" i="312"/>
  <c r="T238" i="312"/>
  <c r="T214" i="312"/>
  <c r="T198" i="312"/>
  <c r="T292" i="312"/>
  <c r="T143" i="312"/>
  <c r="T205" i="312"/>
  <c r="T158" i="312"/>
  <c r="T235" i="312"/>
  <c r="T221" i="312"/>
  <c r="T185" i="312"/>
  <c r="T217" i="312"/>
  <c r="T256" i="312"/>
  <c r="T249" i="312"/>
  <c r="T261" i="312"/>
  <c r="T187" i="312"/>
  <c r="T220" i="312"/>
  <c r="T190" i="312"/>
  <c r="T146" i="312"/>
  <c r="T141" i="312"/>
  <c r="T258" i="312"/>
  <c r="T282" i="312"/>
  <c r="T148" i="312"/>
  <c r="T195" i="312"/>
  <c r="T206" i="312"/>
  <c r="T199" i="312"/>
  <c r="T269" i="312"/>
  <c r="T219" i="312"/>
  <c r="T165" i="312"/>
  <c r="T179" i="312"/>
  <c r="T265" i="312"/>
  <c r="T294" i="312"/>
  <c r="T289" i="312"/>
  <c r="T149" i="312"/>
  <c r="T239" i="312"/>
  <c r="T145" i="312"/>
  <c r="T272" i="312"/>
  <c r="T280" i="312"/>
  <c r="T189" i="312"/>
  <c r="T178" i="312"/>
  <c r="T237" i="312"/>
  <c r="T201" i="312"/>
  <c r="T160" i="312"/>
  <c r="T174" i="312"/>
  <c r="T216" i="312"/>
  <c r="T268" i="312"/>
  <c r="T182" i="312"/>
  <c r="T228" i="312"/>
  <c r="T193" i="312"/>
  <c r="T259" i="312"/>
  <c r="T290" i="312"/>
  <c r="T287" i="312"/>
  <c r="T152" i="312"/>
  <c r="T170" i="312"/>
  <c r="T180" i="312"/>
  <c r="T227" i="312"/>
  <c r="T248" i="312"/>
  <c r="T262" i="312"/>
  <c r="T207" i="312"/>
  <c r="T284" i="312"/>
  <c r="T224" i="312"/>
  <c r="T155" i="312"/>
  <c r="T197" i="312"/>
  <c r="T211" i="312"/>
  <c r="T266" i="312"/>
  <c r="T208" i="312"/>
  <c r="T209" i="312"/>
  <c r="T177" i="312"/>
  <c r="T218" i="312"/>
  <c r="T279" i="312"/>
  <c r="T167" i="312"/>
  <c r="T285" i="312"/>
  <c r="T154" i="312"/>
  <c r="T169" i="312"/>
  <c r="T236" i="312"/>
  <c r="T226" i="312"/>
  <c r="T255" i="312"/>
  <c r="T213" i="312"/>
  <c r="T288" i="312"/>
  <c r="T159" i="312"/>
  <c r="T240" i="312"/>
  <c r="T183" i="312"/>
  <c r="T222" i="312"/>
  <c r="T204" i="312"/>
  <c r="T212" i="312"/>
  <c r="T267" i="312"/>
  <c r="T144" i="312"/>
  <c r="M230" i="283"/>
  <c r="M246" i="283"/>
  <c r="N263" i="304"/>
  <c r="N268" i="304"/>
  <c r="M219" i="283"/>
  <c r="M235" i="283"/>
  <c r="M251" i="283"/>
  <c r="M262" i="283"/>
  <c r="M267" i="283"/>
  <c r="M203" i="283"/>
  <c r="M208" i="283"/>
  <c r="M214" i="283"/>
  <c r="M224" i="283"/>
  <c r="M256" i="283"/>
  <c r="N245" i="304"/>
  <c r="T276" i="312"/>
  <c r="T168" i="312"/>
  <c r="T293" i="312"/>
  <c r="T151" i="312"/>
  <c r="T142" i="312"/>
  <c r="T164" i="312"/>
  <c r="T171" i="312"/>
  <c r="T184" i="312"/>
  <c r="T202" i="312"/>
  <c r="T215" i="312"/>
  <c r="T186" i="312"/>
  <c r="T65" i="312"/>
  <c r="T291" i="312"/>
  <c r="T210" i="312"/>
  <c r="T200" i="312"/>
  <c r="T161" i="312"/>
  <c r="T157" i="312"/>
  <c r="N238" i="304"/>
  <c r="N251" i="304"/>
  <c r="N252" i="304"/>
  <c r="M198" i="283"/>
  <c r="N262" i="304"/>
  <c r="N249" i="304"/>
  <c r="M189" i="283"/>
  <c r="N234" i="304"/>
  <c r="N265" i="304"/>
  <c r="N237" i="304"/>
  <c r="N256" i="304"/>
  <c r="N233" i="304"/>
  <c r="N239" i="304"/>
  <c r="N247" i="304"/>
  <c r="N267" i="304"/>
  <c r="N264" i="304"/>
  <c r="N248" i="304"/>
  <c r="N257" i="304"/>
  <c r="N266" i="304"/>
  <c r="N259" i="304"/>
  <c r="N261" i="304"/>
  <c r="M62" i="283"/>
  <c r="M107" i="283"/>
  <c r="M57" i="283"/>
  <c r="M177" i="283"/>
  <c r="N236" i="304"/>
  <c r="M38" i="283"/>
  <c r="M217" i="283"/>
  <c r="N246" i="304"/>
  <c r="M18" i="283"/>
  <c r="D81" i="139" s="1"/>
  <c r="M34" i="283"/>
  <c r="M50" i="283"/>
  <c r="M120" i="283"/>
  <c r="M136" i="283"/>
  <c r="M155" i="283"/>
  <c r="N254" i="304"/>
  <c r="N244" i="304"/>
  <c r="M190" i="283"/>
  <c r="N255" i="304"/>
  <c r="N243" i="304"/>
  <c r="M60" i="283"/>
  <c r="M105" i="283"/>
  <c r="M138" i="283"/>
  <c r="M76" i="283"/>
  <c r="M194" i="283"/>
  <c r="M205" i="283"/>
  <c r="M210" i="283"/>
  <c r="N242" i="304"/>
  <c r="M23" i="283"/>
  <c r="M39" i="283"/>
  <c r="M55" i="283"/>
  <c r="M185" i="283"/>
  <c r="M77" i="283"/>
  <c r="M93" i="283"/>
  <c r="M103" i="283"/>
  <c r="M109" i="283"/>
  <c r="M125" i="283"/>
  <c r="M142" i="283"/>
  <c r="M161" i="283"/>
  <c r="M59" i="283"/>
  <c r="M195" i="283"/>
  <c r="M201" i="283"/>
  <c r="M206" i="283"/>
  <c r="M211" i="283"/>
  <c r="M222" i="283"/>
  <c r="M227" i="283"/>
  <c r="M233" i="283"/>
  <c r="M238" i="283"/>
  <c r="M243" i="283"/>
  <c r="M249" i="283"/>
  <c r="M254" i="283"/>
  <c r="M259" i="283"/>
  <c r="M265" i="283"/>
  <c r="M167" i="283"/>
  <c r="M196" i="283"/>
  <c r="M15" i="283"/>
  <c r="M117" i="283"/>
  <c r="M16" i="283"/>
  <c r="M58" i="283"/>
  <c r="M134" i="283"/>
  <c r="M175" i="283"/>
  <c r="M72" i="283"/>
  <c r="N250" i="304"/>
  <c r="M37" i="283"/>
  <c r="M75" i="283"/>
  <c r="M139" i="283"/>
  <c r="M86" i="283"/>
  <c r="M118" i="283"/>
  <c r="M171" i="283"/>
  <c r="M22" i="283"/>
  <c r="D84" i="139" s="1"/>
  <c r="M32" i="283"/>
  <c r="M54" i="283"/>
  <c r="M184" i="283"/>
  <c r="M92" i="283"/>
  <c r="M108" i="283"/>
  <c r="M124" i="283"/>
  <c r="M140" i="283"/>
  <c r="M160" i="283"/>
  <c r="M178" i="283"/>
  <c r="M87" i="283"/>
  <c r="M135" i="283"/>
  <c r="M172" i="283"/>
  <c r="M33" i="283"/>
  <c r="M119" i="283"/>
  <c r="M154" i="283"/>
  <c r="M179" i="283"/>
  <c r="M88" i="283"/>
  <c r="M104" i="283"/>
  <c r="M173" i="283"/>
  <c r="M13" i="283"/>
  <c r="M29" i="283"/>
  <c r="M99" i="283"/>
  <c r="M8" i="283"/>
  <c r="M19" i="283"/>
  <c r="M35" i="283"/>
  <c r="M45" i="283"/>
  <c r="M51" i="283"/>
  <c r="M168" i="283"/>
  <c r="M67" i="283"/>
  <c r="M73" i="283"/>
  <c r="M83" i="283"/>
  <c r="M89" i="283"/>
  <c r="M115" i="283"/>
  <c r="M121" i="283"/>
  <c r="M131" i="283"/>
  <c r="M137" i="283"/>
  <c r="M150" i="283"/>
  <c r="M156" i="283"/>
  <c r="M174" i="283"/>
  <c r="M31" i="283"/>
  <c r="M47" i="283"/>
  <c r="M170" i="283"/>
  <c r="M61" i="283"/>
  <c r="M69" i="283"/>
  <c r="M85" i="283"/>
  <c r="M101" i="283"/>
  <c r="M133" i="283"/>
  <c r="M152" i="283"/>
  <c r="M176" i="283"/>
  <c r="M9" i="283"/>
  <c r="D73" i="139" s="1"/>
  <c r="M14" i="283"/>
  <c r="M20" i="283"/>
  <c r="D82" i="139" s="1"/>
  <c r="M25" i="283"/>
  <c r="D86" i="139" s="1"/>
  <c r="M30" i="283"/>
  <c r="M36" i="283"/>
  <c r="M41" i="283"/>
  <c r="M46" i="283"/>
  <c r="M52" i="283"/>
  <c r="M141" i="283"/>
  <c r="M56" i="283"/>
  <c r="M186" i="283"/>
  <c r="M68" i="283"/>
  <c r="M74" i="283"/>
  <c r="M84" i="283"/>
  <c r="M90" i="283"/>
  <c r="M95" i="283"/>
  <c r="M100" i="283"/>
  <c r="M106" i="283"/>
  <c r="M111" i="283"/>
  <c r="M116" i="283"/>
  <c r="M122" i="283"/>
  <c r="M127" i="283"/>
  <c r="M132" i="283"/>
  <c r="M146" i="283"/>
  <c r="M151" i="283"/>
  <c r="M158" i="283"/>
  <c r="M163" i="283"/>
  <c r="M169" i="283"/>
  <c r="M181" i="283"/>
  <c r="M10" i="283"/>
  <c r="D74" i="139" s="1"/>
  <c r="M26" i="283"/>
  <c r="D87" i="139" s="1"/>
  <c r="M42" i="283"/>
  <c r="M144" i="283"/>
  <c r="M64" i="283"/>
  <c r="M80" i="283"/>
  <c r="M96" i="283"/>
  <c r="M112" i="283"/>
  <c r="M128" i="283"/>
  <c r="M147" i="283"/>
  <c r="M164" i="283"/>
  <c r="M182" i="283"/>
  <c r="M21" i="283"/>
  <c r="M53" i="283"/>
  <c r="M91" i="283"/>
  <c r="M123" i="283"/>
  <c r="M159" i="283"/>
  <c r="M48" i="283"/>
  <c r="M70" i="283"/>
  <c r="M102" i="283"/>
  <c r="M153" i="283"/>
  <c r="M183" i="283"/>
  <c r="M17" i="283"/>
  <c r="D80" i="139" s="1"/>
  <c r="M49" i="283"/>
  <c r="M71" i="283"/>
  <c r="M12" i="283"/>
  <c r="M28" i="283"/>
  <c r="M44" i="283"/>
  <c r="M157" i="283"/>
  <c r="M66" i="283"/>
  <c r="M82" i="283"/>
  <c r="M98" i="283"/>
  <c r="M114" i="283"/>
  <c r="M130" i="283"/>
  <c r="M149" i="283"/>
  <c r="M166" i="283"/>
  <c r="M187" i="283"/>
  <c r="M188" i="283"/>
  <c r="M24" i="283"/>
  <c r="D85" i="139" s="1"/>
  <c r="M40" i="283"/>
  <c r="M63" i="283"/>
  <c r="M191" i="283"/>
  <c r="M78" i="283"/>
  <c r="M94" i="283"/>
  <c r="M110" i="283"/>
  <c r="M126" i="283"/>
  <c r="M143" i="283"/>
  <c r="M162" i="283"/>
  <c r="M180" i="283"/>
  <c r="M79" i="283"/>
  <c r="M11" i="283"/>
  <c r="M27" i="283"/>
  <c r="D88" i="139" s="1"/>
  <c r="M43" i="283"/>
  <c r="M145" i="283"/>
  <c r="M65" i="283"/>
  <c r="M81" i="283"/>
  <c r="M97" i="283"/>
  <c r="M113" i="283"/>
  <c r="M129" i="283"/>
  <c r="M148" i="283"/>
  <c r="M165" i="283"/>
  <c r="D285" i="283"/>
  <c r="D284" i="283"/>
  <c r="B90" i="305" a="1"/>
  <c r="AI90" i="305" s="1"/>
  <c r="B86" i="305"/>
  <c r="C86" i="305"/>
  <c r="D86" i="305"/>
  <c r="E86" i="305"/>
  <c r="F86" i="305"/>
  <c r="G86" i="305"/>
  <c r="H86" i="305"/>
  <c r="I86" i="305"/>
  <c r="J86" i="305"/>
  <c r="K86" i="305"/>
  <c r="L86" i="305"/>
  <c r="M86" i="305"/>
  <c r="N86" i="305"/>
  <c r="O86" i="305"/>
  <c r="P86" i="305"/>
  <c r="Q86" i="305"/>
  <c r="R86" i="305"/>
  <c r="S86" i="305"/>
  <c r="T86" i="305"/>
  <c r="U86" i="305"/>
  <c r="V86" i="305"/>
  <c r="W86" i="305"/>
  <c r="X86" i="305"/>
  <c r="Y86" i="305"/>
  <c r="Z86" i="305"/>
  <c r="AA86" i="305"/>
  <c r="AB86" i="305"/>
  <c r="AC86" i="305"/>
  <c r="AD86" i="305"/>
  <c r="AE86" i="305"/>
  <c r="AF86" i="305"/>
  <c r="AG86" i="305"/>
  <c r="AH86" i="305"/>
  <c r="AI86" i="305"/>
  <c r="AJ86" i="305"/>
  <c r="AK86" i="305"/>
  <c r="AL86" i="305"/>
  <c r="AL50" i="305"/>
  <c r="AL51" i="305"/>
  <c r="AL52" i="305"/>
  <c r="AL53" i="305"/>
  <c r="AL54" i="305"/>
  <c r="AL55" i="305"/>
  <c r="AL56" i="305"/>
  <c r="AL57" i="305"/>
  <c r="AL58" i="305"/>
  <c r="AL59" i="305"/>
  <c r="AL60" i="305"/>
  <c r="AL61" i="305"/>
  <c r="AL62" i="305"/>
  <c r="AL63" i="305"/>
  <c r="AL64" i="305"/>
  <c r="AL65" i="305"/>
  <c r="AL66" i="305"/>
  <c r="AL67" i="305"/>
  <c r="AL68" i="305"/>
  <c r="AL69" i="305"/>
  <c r="AL70" i="305"/>
  <c r="AL71" i="305"/>
  <c r="AL72" i="305"/>
  <c r="AL73" i="305"/>
  <c r="AL74" i="305"/>
  <c r="AL75" i="305"/>
  <c r="AL76" i="305"/>
  <c r="AL77" i="305"/>
  <c r="AL78" i="305"/>
  <c r="AL79" i="305"/>
  <c r="AL80" i="305"/>
  <c r="AL81" i="305"/>
  <c r="AL82" i="305"/>
  <c r="AL83" i="305"/>
  <c r="AL84" i="305"/>
  <c r="AL85" i="305"/>
  <c r="B49" i="305" a="1"/>
  <c r="AJ49" i="305" s="1"/>
  <c r="B43" i="305"/>
  <c r="C43" i="305"/>
  <c r="D43" i="305"/>
  <c r="E43" i="305"/>
  <c r="F43" i="305"/>
  <c r="G43" i="305"/>
  <c r="H43" i="305"/>
  <c r="I43" i="305"/>
  <c r="J43" i="305"/>
  <c r="K43" i="305"/>
  <c r="L43" i="305"/>
  <c r="M43" i="305"/>
  <c r="N43" i="305"/>
  <c r="O43" i="305"/>
  <c r="P43" i="305"/>
  <c r="Q43" i="305"/>
  <c r="R43" i="305"/>
  <c r="S43" i="305"/>
  <c r="T43" i="305"/>
  <c r="U43" i="305"/>
  <c r="V43" i="305"/>
  <c r="W43" i="305"/>
  <c r="X43" i="305"/>
  <c r="Y43" i="305"/>
  <c r="Z43" i="305"/>
  <c r="AA43" i="305"/>
  <c r="AB43" i="305"/>
  <c r="AC43" i="305"/>
  <c r="AD43" i="305"/>
  <c r="AE43" i="305"/>
  <c r="AF43" i="305"/>
  <c r="AG43" i="305"/>
  <c r="AH43" i="305"/>
  <c r="AI43" i="305"/>
  <c r="AJ43" i="305"/>
  <c r="AK43" i="305"/>
  <c r="AL43" i="305"/>
  <c r="B44" i="305"/>
  <c r="C44" i="305"/>
  <c r="D44" i="305"/>
  <c r="E44" i="305"/>
  <c r="F44" i="305"/>
  <c r="G44" i="305"/>
  <c r="H44" i="305"/>
  <c r="I44" i="305"/>
  <c r="J44" i="305"/>
  <c r="K44" i="305"/>
  <c r="L44" i="305"/>
  <c r="M44" i="305"/>
  <c r="N44" i="305"/>
  <c r="O44" i="305"/>
  <c r="P44" i="305"/>
  <c r="Q44" i="305"/>
  <c r="R44" i="305"/>
  <c r="S44" i="305"/>
  <c r="T44" i="305"/>
  <c r="U44" i="305"/>
  <c r="V44" i="305"/>
  <c r="W44" i="305"/>
  <c r="X44" i="305"/>
  <c r="Y44" i="305"/>
  <c r="Z44" i="305"/>
  <c r="AA44" i="305"/>
  <c r="AB44" i="305"/>
  <c r="AC44" i="305"/>
  <c r="AD44" i="305"/>
  <c r="AE44" i="305"/>
  <c r="AF44" i="305"/>
  <c r="AG44" i="305"/>
  <c r="AH44" i="305"/>
  <c r="AI44" i="305"/>
  <c r="AJ44" i="305"/>
  <c r="AK44" i="305"/>
  <c r="AL44" i="305"/>
  <c r="AK8" i="305"/>
  <c r="AL8" i="305"/>
  <c r="AK9" i="305"/>
  <c r="AL9" i="305"/>
  <c r="AK10" i="305"/>
  <c r="AL10" i="305"/>
  <c r="AK11" i="305"/>
  <c r="AL11" i="305"/>
  <c r="AK12" i="305"/>
  <c r="AL12" i="305"/>
  <c r="AK13" i="305"/>
  <c r="AL13" i="305"/>
  <c r="AK14" i="305"/>
  <c r="AL14" i="305"/>
  <c r="AK15" i="305"/>
  <c r="AL15" i="305"/>
  <c r="AK16" i="305"/>
  <c r="AL16" i="305"/>
  <c r="AK17" i="305"/>
  <c r="AL17" i="305"/>
  <c r="AK18" i="305"/>
  <c r="AL18" i="305"/>
  <c r="AK19" i="305"/>
  <c r="AL19" i="305"/>
  <c r="AK20" i="305"/>
  <c r="AL20" i="305"/>
  <c r="AK21" i="305"/>
  <c r="AL21" i="305"/>
  <c r="AK22" i="305"/>
  <c r="AL22" i="305"/>
  <c r="AK23" i="305"/>
  <c r="AL23" i="305"/>
  <c r="AK24" i="305"/>
  <c r="AL24" i="305"/>
  <c r="AK25" i="305"/>
  <c r="AL25" i="305"/>
  <c r="AK26" i="305"/>
  <c r="AL26" i="305"/>
  <c r="AK27" i="305"/>
  <c r="AL27" i="305"/>
  <c r="AK28" i="305"/>
  <c r="AL28" i="305"/>
  <c r="AK29" i="305"/>
  <c r="AL29" i="305"/>
  <c r="AK30" i="305"/>
  <c r="AL30" i="305"/>
  <c r="AK31" i="305"/>
  <c r="AL31" i="305"/>
  <c r="AK32" i="305"/>
  <c r="AL32" i="305"/>
  <c r="AK33" i="305"/>
  <c r="AL33" i="305"/>
  <c r="AK34" i="305"/>
  <c r="AL34" i="305"/>
  <c r="AK35" i="305"/>
  <c r="AL35" i="305"/>
  <c r="AK36" i="305"/>
  <c r="AL36" i="305"/>
  <c r="AK37" i="305"/>
  <c r="AL37" i="305"/>
  <c r="AK38" i="305"/>
  <c r="AL38" i="305"/>
  <c r="AK39" i="305"/>
  <c r="AL39" i="305"/>
  <c r="AK40" i="305"/>
  <c r="AL40" i="305"/>
  <c r="AK41" i="305"/>
  <c r="AL41" i="305"/>
  <c r="AK42" i="305"/>
  <c r="AL42" i="305"/>
  <c r="B7" i="305" a="1"/>
  <c r="B7" i="305" s="1"/>
  <c r="B7" i="526"/>
  <c r="C7" i="526"/>
  <c r="D7" i="526"/>
  <c r="E7" i="526"/>
  <c r="F7" i="526"/>
  <c r="I7" i="526"/>
  <c r="J7" i="526"/>
  <c r="K7" i="526"/>
  <c r="F149" i="304"/>
  <c r="G149" i="304"/>
  <c r="H149" i="304"/>
  <c r="J149" i="304"/>
  <c r="K149" i="304"/>
  <c r="L149" i="304"/>
  <c r="F150" i="304"/>
  <c r="G150" i="304"/>
  <c r="H150" i="304"/>
  <c r="J150" i="304"/>
  <c r="K150" i="304"/>
  <c r="L150" i="304"/>
  <c r="F151" i="304"/>
  <c r="G151" i="304"/>
  <c r="H151" i="304"/>
  <c r="J151" i="304"/>
  <c r="K151" i="304"/>
  <c r="L151" i="304"/>
  <c r="F152" i="304"/>
  <c r="G152" i="304"/>
  <c r="H152" i="304"/>
  <c r="J152" i="304"/>
  <c r="K152" i="304"/>
  <c r="L152" i="304"/>
  <c r="F153" i="304"/>
  <c r="G153" i="304"/>
  <c r="H153" i="304"/>
  <c r="J153" i="304"/>
  <c r="K153" i="304"/>
  <c r="L153" i="304"/>
  <c r="F154" i="304"/>
  <c r="G154" i="304"/>
  <c r="H154" i="304"/>
  <c r="J154" i="304"/>
  <c r="K154" i="304"/>
  <c r="L154" i="304"/>
  <c r="F155" i="304"/>
  <c r="G155" i="304"/>
  <c r="H155" i="304"/>
  <c r="J155" i="304"/>
  <c r="K155" i="304"/>
  <c r="L155" i="304"/>
  <c r="F156" i="304"/>
  <c r="G156" i="304"/>
  <c r="H156" i="304"/>
  <c r="J156" i="304"/>
  <c r="K156" i="304"/>
  <c r="L156" i="304"/>
  <c r="F157" i="304"/>
  <c r="G157" i="304"/>
  <c r="H157" i="304"/>
  <c r="J157" i="304"/>
  <c r="K157" i="304"/>
  <c r="L157" i="304"/>
  <c r="M157" i="304" s="1"/>
  <c r="F158" i="304"/>
  <c r="G158" i="304"/>
  <c r="H158" i="304"/>
  <c r="J158" i="304"/>
  <c r="K158" i="304"/>
  <c r="L158" i="304"/>
  <c r="F159" i="304"/>
  <c r="G159" i="304"/>
  <c r="H159" i="304"/>
  <c r="J159" i="304"/>
  <c r="K159" i="304"/>
  <c r="L159" i="304"/>
  <c r="F160" i="304"/>
  <c r="G160" i="304"/>
  <c r="H160" i="304"/>
  <c r="J160" i="304"/>
  <c r="K160" i="304"/>
  <c r="L160" i="304"/>
  <c r="F161" i="304"/>
  <c r="G161" i="304"/>
  <c r="H161" i="304"/>
  <c r="J161" i="304"/>
  <c r="K161" i="304"/>
  <c r="L161" i="304"/>
  <c r="F162" i="304"/>
  <c r="G162" i="304"/>
  <c r="H162" i="304"/>
  <c r="J162" i="304"/>
  <c r="K162" i="304"/>
  <c r="L162" i="304"/>
  <c r="F163" i="304"/>
  <c r="G163" i="304"/>
  <c r="H163" i="304"/>
  <c r="J163" i="304"/>
  <c r="K163" i="304"/>
  <c r="L163" i="304"/>
  <c r="F164" i="304"/>
  <c r="G164" i="304"/>
  <c r="H164" i="304"/>
  <c r="J164" i="304"/>
  <c r="K164" i="304"/>
  <c r="L164" i="304"/>
  <c r="F165" i="304"/>
  <c r="G165" i="304"/>
  <c r="H165" i="304"/>
  <c r="J165" i="304"/>
  <c r="K165" i="304"/>
  <c r="L165" i="304"/>
  <c r="F166" i="304"/>
  <c r="G166" i="304"/>
  <c r="H166" i="304"/>
  <c r="J166" i="304"/>
  <c r="K166" i="304"/>
  <c r="L166" i="304"/>
  <c r="F167" i="304"/>
  <c r="G167" i="304"/>
  <c r="H167" i="304"/>
  <c r="J167" i="304"/>
  <c r="K167" i="304"/>
  <c r="L167" i="304"/>
  <c r="F168" i="304"/>
  <c r="G168" i="304"/>
  <c r="H168" i="304"/>
  <c r="J168" i="304"/>
  <c r="K168" i="304"/>
  <c r="L168" i="304"/>
  <c r="F169" i="304"/>
  <c r="G169" i="304"/>
  <c r="H169" i="304"/>
  <c r="J169" i="304"/>
  <c r="K169" i="304"/>
  <c r="L169" i="304"/>
  <c r="F170" i="304"/>
  <c r="G170" i="304"/>
  <c r="H170" i="304"/>
  <c r="J170" i="304"/>
  <c r="K170" i="304"/>
  <c r="L170" i="304"/>
  <c r="F171" i="304"/>
  <c r="G171" i="304"/>
  <c r="H171" i="304"/>
  <c r="J171" i="304"/>
  <c r="K171" i="304"/>
  <c r="L171" i="304"/>
  <c r="F172" i="304"/>
  <c r="G172" i="304"/>
  <c r="H172" i="304"/>
  <c r="J172" i="304"/>
  <c r="K172" i="304"/>
  <c r="L172" i="304"/>
  <c r="F173" i="304"/>
  <c r="G173" i="304"/>
  <c r="H173" i="304"/>
  <c r="J173" i="304"/>
  <c r="K173" i="304"/>
  <c r="L173" i="304"/>
  <c r="F174" i="304"/>
  <c r="G174" i="304"/>
  <c r="H174" i="304"/>
  <c r="J174" i="304"/>
  <c r="K174" i="304"/>
  <c r="L174" i="304"/>
  <c r="F175" i="304"/>
  <c r="G175" i="304"/>
  <c r="H175" i="304"/>
  <c r="J175" i="304"/>
  <c r="K175" i="304"/>
  <c r="L175" i="304"/>
  <c r="F176" i="304"/>
  <c r="G176" i="304"/>
  <c r="H176" i="304"/>
  <c r="J176" i="304"/>
  <c r="K176" i="304"/>
  <c r="L176" i="304"/>
  <c r="F177" i="304"/>
  <c r="G177" i="304"/>
  <c r="H177" i="304"/>
  <c r="J177" i="304"/>
  <c r="K177" i="304"/>
  <c r="L177" i="304"/>
  <c r="F178" i="304"/>
  <c r="G178" i="304"/>
  <c r="H178" i="304"/>
  <c r="J178" i="304"/>
  <c r="K178" i="304"/>
  <c r="L178" i="304"/>
  <c r="F179" i="304"/>
  <c r="G179" i="304"/>
  <c r="H179" i="304"/>
  <c r="J179" i="304"/>
  <c r="K179" i="304"/>
  <c r="L179" i="304"/>
  <c r="F180" i="304"/>
  <c r="G180" i="304"/>
  <c r="H180" i="304"/>
  <c r="J180" i="304"/>
  <c r="K180" i="304"/>
  <c r="L180" i="304"/>
  <c r="F181" i="304"/>
  <c r="G181" i="304"/>
  <c r="H181" i="304"/>
  <c r="J181" i="304"/>
  <c r="K181" i="304"/>
  <c r="L181" i="304"/>
  <c r="F182" i="304"/>
  <c r="G182" i="304"/>
  <c r="H182" i="304"/>
  <c r="J182" i="304"/>
  <c r="K182" i="304"/>
  <c r="L182" i="304"/>
  <c r="F183" i="304"/>
  <c r="G183" i="304"/>
  <c r="H183" i="304"/>
  <c r="J183" i="304"/>
  <c r="K183" i="304"/>
  <c r="L183" i="304"/>
  <c r="F184" i="304"/>
  <c r="G184" i="304"/>
  <c r="H184" i="304"/>
  <c r="J184" i="304"/>
  <c r="K184" i="304"/>
  <c r="L184" i="304"/>
  <c r="F185" i="304"/>
  <c r="G185" i="304"/>
  <c r="H185" i="304"/>
  <c r="J185" i="304"/>
  <c r="K185" i="304"/>
  <c r="L185" i="304"/>
  <c r="F186" i="304"/>
  <c r="G186" i="304"/>
  <c r="H186" i="304"/>
  <c r="J186" i="304"/>
  <c r="K186" i="304"/>
  <c r="L186" i="304"/>
  <c r="F187" i="304"/>
  <c r="G187" i="304"/>
  <c r="H187" i="304"/>
  <c r="J187" i="304"/>
  <c r="K187" i="304"/>
  <c r="L187" i="304"/>
  <c r="F188" i="304"/>
  <c r="G188" i="304"/>
  <c r="H188" i="304"/>
  <c r="J188" i="304"/>
  <c r="K188" i="304"/>
  <c r="L188" i="304"/>
  <c r="F189" i="304"/>
  <c r="G189" i="304"/>
  <c r="H189" i="304"/>
  <c r="J189" i="304"/>
  <c r="K189" i="304"/>
  <c r="L189" i="304"/>
  <c r="F190" i="304"/>
  <c r="G190" i="304"/>
  <c r="H190" i="304"/>
  <c r="J190" i="304"/>
  <c r="K190" i="304"/>
  <c r="L190" i="304"/>
  <c r="F191" i="304"/>
  <c r="G191" i="304"/>
  <c r="H191" i="304"/>
  <c r="J191" i="304"/>
  <c r="K191" i="304"/>
  <c r="L191" i="304"/>
  <c r="F192" i="304"/>
  <c r="G192" i="304"/>
  <c r="H192" i="304"/>
  <c r="I192" i="304" s="1"/>
  <c r="J192" i="304"/>
  <c r="K192" i="304"/>
  <c r="L192" i="304"/>
  <c r="M192" i="304" s="1"/>
  <c r="F193" i="304"/>
  <c r="G193" i="304"/>
  <c r="H193" i="304"/>
  <c r="J193" i="304"/>
  <c r="K193" i="304"/>
  <c r="L193" i="304"/>
  <c r="F194" i="304"/>
  <c r="G194" i="304"/>
  <c r="H194" i="304"/>
  <c r="J194" i="304"/>
  <c r="K194" i="304"/>
  <c r="L194" i="304"/>
  <c r="F195" i="304"/>
  <c r="G195" i="304"/>
  <c r="H195" i="304"/>
  <c r="J195" i="304"/>
  <c r="K195" i="304"/>
  <c r="L195" i="304"/>
  <c r="M195" i="304" s="1"/>
  <c r="F196" i="304"/>
  <c r="G196" i="304"/>
  <c r="H196" i="304"/>
  <c r="I196" i="304" s="1"/>
  <c r="J196" i="304"/>
  <c r="K196" i="304"/>
  <c r="L196" i="304"/>
  <c r="M196" i="304" s="1"/>
  <c r="F197" i="304"/>
  <c r="G197" i="304"/>
  <c r="H197" i="304"/>
  <c r="I197" i="304" s="1"/>
  <c r="J197" i="304"/>
  <c r="K197" i="304"/>
  <c r="L197" i="304"/>
  <c r="M197" i="304" s="1"/>
  <c r="F198" i="304"/>
  <c r="G198" i="304"/>
  <c r="H198" i="304"/>
  <c r="I198" i="304" s="1"/>
  <c r="J198" i="304"/>
  <c r="K198" i="304"/>
  <c r="L198" i="304"/>
  <c r="M198" i="304" s="1"/>
  <c r="F199" i="304"/>
  <c r="G199" i="304"/>
  <c r="H199" i="304"/>
  <c r="J199" i="304"/>
  <c r="K199" i="304"/>
  <c r="L199" i="304"/>
  <c r="M199" i="304" s="1"/>
  <c r="F200" i="304"/>
  <c r="G200" i="304"/>
  <c r="H200" i="304"/>
  <c r="I200" i="304" s="1"/>
  <c r="J200" i="304"/>
  <c r="K200" i="304"/>
  <c r="L200" i="304"/>
  <c r="M200" i="304" s="1"/>
  <c r="F201" i="304"/>
  <c r="G201" i="304"/>
  <c r="H201" i="304"/>
  <c r="I201" i="304" s="1"/>
  <c r="J201" i="304"/>
  <c r="K201" i="304"/>
  <c r="L201" i="304"/>
  <c r="M201" i="304" s="1"/>
  <c r="F202" i="304"/>
  <c r="G202" i="304"/>
  <c r="H202" i="304"/>
  <c r="I202" i="304" s="1"/>
  <c r="J202" i="304"/>
  <c r="K202" i="304"/>
  <c r="L202" i="304"/>
  <c r="M202" i="304" s="1"/>
  <c r="F203" i="304"/>
  <c r="G203" i="304"/>
  <c r="H203" i="304"/>
  <c r="I203" i="304" s="1"/>
  <c r="J203" i="304"/>
  <c r="K203" i="304"/>
  <c r="L203" i="304"/>
  <c r="M203" i="304" s="1"/>
  <c r="F204" i="304"/>
  <c r="G204" i="304"/>
  <c r="H204" i="304"/>
  <c r="I204" i="304" s="1"/>
  <c r="J204" i="304"/>
  <c r="K204" i="304"/>
  <c r="L204" i="304"/>
  <c r="M204" i="304" s="1"/>
  <c r="F205" i="304"/>
  <c r="G205" i="304"/>
  <c r="H205" i="304"/>
  <c r="J205" i="304"/>
  <c r="K205" i="304"/>
  <c r="L205" i="304"/>
  <c r="F206" i="304"/>
  <c r="G206" i="304"/>
  <c r="H206" i="304"/>
  <c r="I206" i="304" s="1"/>
  <c r="J206" i="304"/>
  <c r="K206" i="304"/>
  <c r="L206" i="304"/>
  <c r="M206" i="304" s="1"/>
  <c r="F207" i="304"/>
  <c r="G207" i="304"/>
  <c r="H207" i="304"/>
  <c r="J207" i="304"/>
  <c r="K207" i="304"/>
  <c r="L207" i="304"/>
  <c r="F208" i="304"/>
  <c r="G208" i="304"/>
  <c r="H208" i="304"/>
  <c r="J208" i="304"/>
  <c r="K208" i="304"/>
  <c r="L208" i="304"/>
  <c r="F209" i="304"/>
  <c r="G209" i="304"/>
  <c r="H209" i="304"/>
  <c r="J209" i="304"/>
  <c r="K209" i="304"/>
  <c r="L209" i="304"/>
  <c r="F210" i="304"/>
  <c r="G210" i="304"/>
  <c r="H210" i="304"/>
  <c r="J210" i="304"/>
  <c r="K210" i="304"/>
  <c r="L210" i="304"/>
  <c r="F211" i="304"/>
  <c r="G211" i="304"/>
  <c r="H211" i="304"/>
  <c r="J211" i="304"/>
  <c r="K211" i="304"/>
  <c r="L211" i="304"/>
  <c r="F212" i="304"/>
  <c r="G212" i="304"/>
  <c r="H212" i="304"/>
  <c r="J212" i="304"/>
  <c r="K212" i="304"/>
  <c r="L212" i="304"/>
  <c r="M212" i="304" s="1"/>
  <c r="F213" i="304"/>
  <c r="G213" i="304"/>
  <c r="H213" i="304"/>
  <c r="J213" i="304"/>
  <c r="K213" i="304"/>
  <c r="L213" i="304"/>
  <c r="F214" i="304"/>
  <c r="G214" i="304"/>
  <c r="H214" i="304"/>
  <c r="J214" i="304"/>
  <c r="K214" i="304"/>
  <c r="L214" i="304"/>
  <c r="F215" i="304"/>
  <c r="G215" i="304"/>
  <c r="H215" i="304"/>
  <c r="J215" i="304"/>
  <c r="K215" i="304"/>
  <c r="L215" i="304"/>
  <c r="F216" i="304"/>
  <c r="G216" i="304"/>
  <c r="H216" i="304"/>
  <c r="J216" i="304"/>
  <c r="K216" i="304"/>
  <c r="L216" i="304"/>
  <c r="F217" i="304"/>
  <c r="G217" i="304"/>
  <c r="H217" i="304"/>
  <c r="J217" i="304"/>
  <c r="K217" i="304"/>
  <c r="L217" i="304"/>
  <c r="F218" i="304"/>
  <c r="G218" i="304"/>
  <c r="H218" i="304"/>
  <c r="J218" i="304"/>
  <c r="K218" i="304"/>
  <c r="L218" i="304"/>
  <c r="F219" i="304"/>
  <c r="G219" i="304"/>
  <c r="H219" i="304"/>
  <c r="J219" i="304"/>
  <c r="K219" i="304"/>
  <c r="L219" i="304"/>
  <c r="F220" i="304"/>
  <c r="G220" i="304"/>
  <c r="H220" i="304"/>
  <c r="I220" i="304" s="1"/>
  <c r="J220" i="304"/>
  <c r="K220" i="304"/>
  <c r="L220" i="304"/>
  <c r="M220" i="304" s="1"/>
  <c r="F221" i="304"/>
  <c r="G221" i="304"/>
  <c r="H221" i="304"/>
  <c r="J221" i="304"/>
  <c r="K221" i="304"/>
  <c r="L221" i="304"/>
  <c r="F222" i="304"/>
  <c r="G222" i="304"/>
  <c r="H222" i="304"/>
  <c r="J222" i="304"/>
  <c r="K222" i="304"/>
  <c r="L222" i="304"/>
  <c r="F223" i="304"/>
  <c r="G223" i="304"/>
  <c r="H223" i="304"/>
  <c r="J223" i="304"/>
  <c r="K223" i="304"/>
  <c r="L223" i="304"/>
  <c r="F224" i="304"/>
  <c r="G224" i="304"/>
  <c r="H224" i="304"/>
  <c r="J224" i="304"/>
  <c r="K224" i="304"/>
  <c r="L224" i="304"/>
  <c r="F225" i="304"/>
  <c r="G225" i="304"/>
  <c r="H225" i="304"/>
  <c r="J225" i="304"/>
  <c r="K225" i="304"/>
  <c r="L225" i="304"/>
  <c r="F226" i="304"/>
  <c r="G226" i="304"/>
  <c r="H226" i="304"/>
  <c r="J226" i="304"/>
  <c r="K226" i="304"/>
  <c r="L226" i="304"/>
  <c r="F227" i="304"/>
  <c r="G227" i="304"/>
  <c r="H227" i="304"/>
  <c r="J227" i="304"/>
  <c r="K227" i="304"/>
  <c r="L227" i="304"/>
  <c r="F228" i="304"/>
  <c r="G228" i="304"/>
  <c r="H228" i="304"/>
  <c r="J228" i="304"/>
  <c r="K228" i="304"/>
  <c r="L228" i="304"/>
  <c r="F229" i="304"/>
  <c r="G229" i="304"/>
  <c r="H229" i="304"/>
  <c r="J229" i="304"/>
  <c r="K229" i="304"/>
  <c r="L229" i="304"/>
  <c r="M229" i="304" s="1"/>
  <c r="F230" i="304"/>
  <c r="G230" i="304"/>
  <c r="H230" i="304"/>
  <c r="J230" i="304"/>
  <c r="K230" i="304"/>
  <c r="L230" i="304"/>
  <c r="F231" i="304"/>
  <c r="G231" i="304"/>
  <c r="H231" i="304"/>
  <c r="J231" i="304"/>
  <c r="K231" i="304"/>
  <c r="L231" i="304"/>
  <c r="F232" i="304"/>
  <c r="G232" i="304"/>
  <c r="H232" i="304"/>
  <c r="J232" i="304"/>
  <c r="K232" i="304"/>
  <c r="L232" i="304"/>
  <c r="S120" i="312"/>
  <c r="R120" i="312"/>
  <c r="Q120" i="312"/>
  <c r="P120" i="312"/>
  <c r="O120" i="312"/>
  <c r="S121" i="312"/>
  <c r="T121" i="312" s="1"/>
  <c r="R121" i="312"/>
  <c r="Q121" i="312"/>
  <c r="P121" i="312"/>
  <c r="O121" i="312"/>
  <c r="S122" i="312"/>
  <c r="T122" i="312" s="1"/>
  <c r="R122" i="312"/>
  <c r="Q122" i="312"/>
  <c r="P122" i="312"/>
  <c r="O122" i="312"/>
  <c r="S123" i="312"/>
  <c r="T123" i="312" s="1"/>
  <c r="R123" i="312"/>
  <c r="Q123" i="312"/>
  <c r="P123" i="312"/>
  <c r="O123" i="312"/>
  <c r="S124" i="312"/>
  <c r="T124" i="312" s="1"/>
  <c r="R124" i="312"/>
  <c r="Q124" i="312"/>
  <c r="P124" i="312"/>
  <c r="O124" i="312"/>
  <c r="S125" i="312"/>
  <c r="T125" i="312" s="1"/>
  <c r="R125" i="312"/>
  <c r="Q125" i="312"/>
  <c r="P125" i="312"/>
  <c r="O125" i="312"/>
  <c r="S126" i="312"/>
  <c r="T126" i="312" s="1"/>
  <c r="R126" i="312"/>
  <c r="Q126" i="312"/>
  <c r="P126" i="312"/>
  <c r="O126" i="312"/>
  <c r="S127" i="312"/>
  <c r="T127" i="312" s="1"/>
  <c r="R127" i="312"/>
  <c r="Q127" i="312"/>
  <c r="P127" i="312"/>
  <c r="O127" i="312"/>
  <c r="S128" i="312"/>
  <c r="T128" i="312" s="1"/>
  <c r="R128" i="312"/>
  <c r="Q128" i="312"/>
  <c r="P128" i="312"/>
  <c r="O128" i="312"/>
  <c r="S129" i="312"/>
  <c r="T129" i="312" s="1"/>
  <c r="R129" i="312"/>
  <c r="Q129" i="312"/>
  <c r="P129" i="312"/>
  <c r="O129" i="312"/>
  <c r="S130" i="312"/>
  <c r="T130" i="312" s="1"/>
  <c r="R130" i="312"/>
  <c r="Q130" i="312"/>
  <c r="P130" i="312"/>
  <c r="O130" i="312"/>
  <c r="S112" i="312"/>
  <c r="T112" i="312" s="1"/>
  <c r="R112" i="312"/>
  <c r="Q112" i="312"/>
  <c r="P112" i="312"/>
  <c r="O112" i="312"/>
  <c r="S111" i="312"/>
  <c r="T111" i="312" s="1"/>
  <c r="R111" i="312"/>
  <c r="Q111" i="312"/>
  <c r="P111" i="312"/>
  <c r="O111" i="312"/>
  <c r="S110" i="312"/>
  <c r="T110" i="312" s="1"/>
  <c r="R110" i="312"/>
  <c r="Q110" i="312"/>
  <c r="P110" i="312"/>
  <c r="O110" i="312"/>
  <c r="S109" i="312"/>
  <c r="T109" i="312" s="1"/>
  <c r="R109" i="312"/>
  <c r="Q109" i="312"/>
  <c r="P109" i="312"/>
  <c r="O109" i="312"/>
  <c r="S108" i="312"/>
  <c r="T108" i="312" s="1"/>
  <c r="R108" i="312"/>
  <c r="Q108" i="312"/>
  <c r="P108" i="312"/>
  <c r="O108" i="312"/>
  <c r="S107" i="312"/>
  <c r="T107" i="312" s="1"/>
  <c r="R107" i="312"/>
  <c r="Q107" i="312"/>
  <c r="P107" i="312"/>
  <c r="O107" i="312"/>
  <c r="S106" i="312"/>
  <c r="R106" i="312"/>
  <c r="Q106" i="312"/>
  <c r="P106" i="312"/>
  <c r="O106" i="312"/>
  <c r="S105" i="312"/>
  <c r="T105" i="312" s="1"/>
  <c r="R105" i="312"/>
  <c r="Q105" i="312"/>
  <c r="P105" i="312"/>
  <c r="O105" i="312"/>
  <c r="S104" i="312"/>
  <c r="T104" i="312" s="1"/>
  <c r="R104" i="312"/>
  <c r="Q104" i="312"/>
  <c r="P104" i="312"/>
  <c r="O104" i="312"/>
  <c r="S103" i="312"/>
  <c r="T103" i="312" s="1"/>
  <c r="R103" i="312"/>
  <c r="Q103" i="312"/>
  <c r="P103" i="312"/>
  <c r="O103" i="312"/>
  <c r="S102" i="312"/>
  <c r="T102" i="312" s="1"/>
  <c r="R102" i="312"/>
  <c r="Q102" i="312"/>
  <c r="P102" i="312"/>
  <c r="O102" i="312"/>
  <c r="S101" i="312"/>
  <c r="T101" i="312" s="1"/>
  <c r="R101" i="312"/>
  <c r="Q101" i="312"/>
  <c r="P101" i="312"/>
  <c r="O101" i="312"/>
  <c r="S100" i="312"/>
  <c r="T100" i="312" s="1"/>
  <c r="R100" i="312"/>
  <c r="Q100" i="312"/>
  <c r="P100" i="312"/>
  <c r="O100" i="312"/>
  <c r="S99" i="312"/>
  <c r="T99" i="312" s="1"/>
  <c r="R99" i="312"/>
  <c r="Q99" i="312"/>
  <c r="P99" i="312"/>
  <c r="O99" i="312"/>
  <c r="S98" i="312"/>
  <c r="T98" i="312" s="1"/>
  <c r="R98" i="312"/>
  <c r="Q98" i="312"/>
  <c r="P98" i="312"/>
  <c r="O98" i="312"/>
  <c r="S97" i="312"/>
  <c r="T97" i="312" s="1"/>
  <c r="R97" i="312"/>
  <c r="Q97" i="312"/>
  <c r="P97" i="312"/>
  <c r="O97" i="312"/>
  <c r="S96" i="312"/>
  <c r="T96" i="312" s="1"/>
  <c r="R96" i="312"/>
  <c r="Q96" i="312"/>
  <c r="P96" i="312"/>
  <c r="O96" i="312"/>
  <c r="S95" i="312"/>
  <c r="T95" i="312" s="1"/>
  <c r="R95" i="312"/>
  <c r="Q95" i="312"/>
  <c r="P95" i="312"/>
  <c r="O95" i="312"/>
  <c r="S94" i="312"/>
  <c r="T94" i="312" s="1"/>
  <c r="R94" i="312"/>
  <c r="Q94" i="312"/>
  <c r="P94" i="312"/>
  <c r="O94" i="312"/>
  <c r="S93" i="312"/>
  <c r="R93" i="312"/>
  <c r="Q93" i="312"/>
  <c r="P93" i="312"/>
  <c r="O93" i="312"/>
  <c r="O77" i="312"/>
  <c r="P77" i="312"/>
  <c r="Q77" i="312"/>
  <c r="R77" i="312"/>
  <c r="S77" i="312"/>
  <c r="O78" i="312"/>
  <c r="P78" i="312"/>
  <c r="Q78" i="312"/>
  <c r="R78" i="312"/>
  <c r="S78" i="312"/>
  <c r="T78" i="312" s="1"/>
  <c r="O79" i="312"/>
  <c r="P79" i="312"/>
  <c r="Q79" i="312"/>
  <c r="R79" i="312"/>
  <c r="S79" i="312"/>
  <c r="T79" i="312" s="1"/>
  <c r="O80" i="312"/>
  <c r="P80" i="312"/>
  <c r="Q80" i="312"/>
  <c r="R80" i="312"/>
  <c r="S80" i="312"/>
  <c r="T80" i="312" s="1"/>
  <c r="O81" i="312"/>
  <c r="P81" i="312"/>
  <c r="Q81" i="312"/>
  <c r="R81" i="312"/>
  <c r="S81" i="312"/>
  <c r="T81" i="312" s="1"/>
  <c r="O82" i="312"/>
  <c r="P82" i="312"/>
  <c r="Q82" i="312"/>
  <c r="R82" i="312"/>
  <c r="S82" i="312"/>
  <c r="T82" i="312" s="1"/>
  <c r="O83" i="312"/>
  <c r="P83" i="312"/>
  <c r="Q83" i="312"/>
  <c r="R83" i="312"/>
  <c r="S83" i="312"/>
  <c r="T83" i="312" s="1"/>
  <c r="O84" i="312"/>
  <c r="P84" i="312"/>
  <c r="Q84" i="312"/>
  <c r="R84" i="312"/>
  <c r="S84" i="312"/>
  <c r="T84" i="312" s="1"/>
  <c r="O85" i="312"/>
  <c r="P85" i="312"/>
  <c r="Q85" i="312"/>
  <c r="R85" i="312"/>
  <c r="S85" i="312"/>
  <c r="T85" i="312" s="1"/>
  <c r="O86" i="312"/>
  <c r="P86" i="312"/>
  <c r="Q86" i="312"/>
  <c r="R86" i="312"/>
  <c r="S86" i="312"/>
  <c r="T86" i="312" s="1"/>
  <c r="O87" i="312"/>
  <c r="P87" i="312"/>
  <c r="Q87" i="312"/>
  <c r="R87" i="312"/>
  <c r="S87" i="312"/>
  <c r="T87" i="312" s="1"/>
  <c r="O88" i="312"/>
  <c r="P88" i="312"/>
  <c r="Q88" i="312"/>
  <c r="R88" i="312"/>
  <c r="S88" i="312"/>
  <c r="T88" i="312" s="1"/>
  <c r="O89" i="312"/>
  <c r="P89" i="312"/>
  <c r="Q89" i="312"/>
  <c r="R89" i="312"/>
  <c r="S89" i="312"/>
  <c r="T89" i="312" s="1"/>
  <c r="O90" i="312"/>
  <c r="P90" i="312"/>
  <c r="Q90" i="312"/>
  <c r="R90" i="312"/>
  <c r="S90" i="312"/>
  <c r="T90" i="312" s="1"/>
  <c r="O91" i="312"/>
  <c r="P91" i="312"/>
  <c r="Q91" i="312"/>
  <c r="R91" i="312"/>
  <c r="S91" i="312"/>
  <c r="T91" i="312" s="1"/>
  <c r="O92" i="312"/>
  <c r="P92" i="312"/>
  <c r="Q92" i="312"/>
  <c r="R92" i="312"/>
  <c r="S92" i="312"/>
  <c r="T92" i="312" s="1"/>
  <c r="O57" i="312"/>
  <c r="P57" i="312"/>
  <c r="Q57" i="312"/>
  <c r="R57" i="312"/>
  <c r="S57" i="312"/>
  <c r="O58" i="312"/>
  <c r="P58" i="312"/>
  <c r="Q58" i="312"/>
  <c r="R58" i="312"/>
  <c r="S58" i="312"/>
  <c r="T58" i="312" s="1"/>
  <c r="O59" i="312"/>
  <c r="P59" i="312"/>
  <c r="Q59" i="312"/>
  <c r="R59" i="312"/>
  <c r="S59" i="312"/>
  <c r="T59" i="312" s="1"/>
  <c r="O60" i="312"/>
  <c r="P60" i="312"/>
  <c r="Q60" i="312"/>
  <c r="R60" i="312"/>
  <c r="S60" i="312"/>
  <c r="T60" i="312" s="1"/>
  <c r="O61" i="312"/>
  <c r="P61" i="312"/>
  <c r="Q61" i="312"/>
  <c r="R61" i="312"/>
  <c r="S61" i="312"/>
  <c r="T61" i="312" s="1"/>
  <c r="O62" i="312"/>
  <c r="P62" i="312"/>
  <c r="Q62" i="312"/>
  <c r="R62" i="312"/>
  <c r="S62" i="312"/>
  <c r="T62" i="312" s="1"/>
  <c r="O63" i="312"/>
  <c r="P63" i="312"/>
  <c r="Q63" i="312"/>
  <c r="R63" i="312"/>
  <c r="S63" i="312"/>
  <c r="T63" i="312" s="1"/>
  <c r="O64" i="312"/>
  <c r="P64" i="312"/>
  <c r="Q64" i="312"/>
  <c r="R64" i="312"/>
  <c r="S64" i="312"/>
  <c r="T64" i="312" s="1"/>
  <c r="S35" i="312"/>
  <c r="R35" i="312"/>
  <c r="Q35" i="312"/>
  <c r="P35" i="312"/>
  <c r="O35" i="312"/>
  <c r="S34" i="312"/>
  <c r="T34" i="312" s="1"/>
  <c r="R34" i="312"/>
  <c r="Q34" i="312"/>
  <c r="P34" i="312"/>
  <c r="O34" i="312"/>
  <c r="S16" i="312"/>
  <c r="R16" i="312"/>
  <c r="Q16" i="312"/>
  <c r="P16" i="312"/>
  <c r="O16" i="312"/>
  <c r="S15" i="312"/>
  <c r="T15" i="312" s="1"/>
  <c r="R15" i="312"/>
  <c r="Q15" i="312"/>
  <c r="P15" i="312"/>
  <c r="O15" i="312"/>
  <c r="O5" i="312"/>
  <c r="D283" i="283"/>
  <c r="D282" i="283"/>
  <c r="D281" i="283"/>
  <c r="D280" i="283"/>
  <c r="D279" i="283"/>
  <c r="D278" i="283"/>
  <c r="D277" i="283"/>
  <c r="D276" i="283"/>
  <c r="D275" i="283"/>
  <c r="D274" i="283"/>
  <c r="F93" i="139" l="1"/>
  <c r="N285" i="304"/>
  <c r="N293" i="304"/>
  <c r="N284" i="304"/>
  <c r="N294" i="304"/>
  <c r="K283" i="304"/>
  <c r="K292" i="304"/>
  <c r="H291" i="304"/>
  <c r="J292" i="304"/>
  <c r="J283" i="304"/>
  <c r="G291" i="304"/>
  <c r="H283" i="304"/>
  <c r="H292" i="304"/>
  <c r="F291" i="304"/>
  <c r="G283" i="304"/>
  <c r="G292" i="304"/>
  <c r="F292" i="304"/>
  <c r="F283" i="304"/>
  <c r="M159" i="304"/>
  <c r="M193" i="304"/>
  <c r="L291" i="304"/>
  <c r="K291" i="304"/>
  <c r="L283" i="304"/>
  <c r="L292" i="304"/>
  <c r="J291" i="304"/>
  <c r="M172" i="304"/>
  <c r="M156" i="304"/>
  <c r="I185" i="304"/>
  <c r="I156" i="304"/>
  <c r="D72" i="139"/>
  <c r="F72" i="139" s="1"/>
  <c r="M270" i="283"/>
  <c r="D83" i="139"/>
  <c r="E83" i="139" s="1"/>
  <c r="C89" i="139"/>
  <c r="F110" i="139"/>
  <c r="D79" i="139"/>
  <c r="E79" i="139" s="1"/>
  <c r="F82" i="139"/>
  <c r="E82" i="139"/>
  <c r="F88" i="139"/>
  <c r="E88" i="139"/>
  <c r="F73" i="139"/>
  <c r="E73" i="139"/>
  <c r="F87" i="139"/>
  <c r="E87" i="139"/>
  <c r="F74" i="139"/>
  <c r="E74" i="139"/>
  <c r="F81" i="139"/>
  <c r="E81" i="139"/>
  <c r="F85" i="139"/>
  <c r="E85" i="139"/>
  <c r="F80" i="139"/>
  <c r="E80" i="139"/>
  <c r="F86" i="139"/>
  <c r="E86" i="139"/>
  <c r="E84" i="139"/>
  <c r="F84" i="139"/>
  <c r="E112" i="139"/>
  <c r="F114" i="139"/>
  <c r="F99" i="139"/>
  <c r="D115" i="139"/>
  <c r="E107" i="139"/>
  <c r="F107" i="139"/>
  <c r="F109" i="139"/>
  <c r="E109" i="139"/>
  <c r="F95" i="139"/>
  <c r="E95" i="139"/>
  <c r="F97" i="139"/>
  <c r="E97" i="139"/>
  <c r="E102" i="139"/>
  <c r="F102" i="139"/>
  <c r="E96" i="139"/>
  <c r="F96" i="139"/>
  <c r="E94" i="139"/>
  <c r="F94" i="139"/>
  <c r="E106" i="139"/>
  <c r="F106" i="139"/>
  <c r="E100" i="139"/>
  <c r="F100" i="139"/>
  <c r="F113" i="139"/>
  <c r="E113" i="139"/>
  <c r="E98" i="139"/>
  <c r="F98" i="139"/>
  <c r="E111" i="139"/>
  <c r="F111" i="139"/>
  <c r="E108" i="139"/>
  <c r="F108" i="139"/>
  <c r="F101" i="139"/>
  <c r="E101" i="139"/>
  <c r="T120" i="312"/>
  <c r="D58" i="139"/>
  <c r="T93" i="312"/>
  <c r="D56" i="139"/>
  <c r="T35" i="312"/>
  <c r="D66" i="139"/>
  <c r="D55" i="139"/>
  <c r="T106" i="312"/>
  <c r="D57" i="139"/>
  <c r="T16" i="312"/>
  <c r="D64" i="139"/>
  <c r="F54" i="139"/>
  <c r="E54" i="139"/>
  <c r="T57" i="312"/>
  <c r="T77" i="312"/>
  <c r="I195" i="304"/>
  <c r="I179" i="304"/>
  <c r="Q214" i="283"/>
  <c r="Q193" i="283"/>
  <c r="Q243" i="283"/>
  <c r="R243" i="283" s="1"/>
  <c r="Q258" i="283"/>
  <c r="R258" i="283" s="1"/>
  <c r="M187" i="304"/>
  <c r="I229" i="304"/>
  <c r="I213" i="304"/>
  <c r="M231" i="304"/>
  <c r="M223" i="304"/>
  <c r="M215" i="304"/>
  <c r="I170" i="304"/>
  <c r="M182" i="304"/>
  <c r="M174" i="304"/>
  <c r="I217" i="304"/>
  <c r="O7" i="305"/>
  <c r="P7" i="305"/>
  <c r="K7" i="305"/>
  <c r="D7" i="305"/>
  <c r="AJ7" i="305"/>
  <c r="AG7" i="305"/>
  <c r="AF7" i="305"/>
  <c r="AE7" i="305"/>
  <c r="AA7" i="305"/>
  <c r="T7" i="305"/>
  <c r="Q7" i="305"/>
  <c r="I231" i="304"/>
  <c r="N212" i="304"/>
  <c r="M158" i="304"/>
  <c r="I211" i="304"/>
  <c r="M176" i="304"/>
  <c r="N157" i="304"/>
  <c r="M207" i="304"/>
  <c r="M225" i="304"/>
  <c r="K282" i="304"/>
  <c r="M169" i="304"/>
  <c r="I228" i="304"/>
  <c r="J282" i="304"/>
  <c r="H282" i="304"/>
  <c r="M190" i="304"/>
  <c r="G282" i="304"/>
  <c r="M227" i="304"/>
  <c r="M211" i="304"/>
  <c r="F282" i="304"/>
  <c r="M216" i="304"/>
  <c r="M168" i="304"/>
  <c r="M213" i="304"/>
  <c r="I216" i="304"/>
  <c r="I184" i="304"/>
  <c r="M149" i="304"/>
  <c r="I194" i="304"/>
  <c r="I223" i="304"/>
  <c r="N199" i="304"/>
  <c r="I178" i="304"/>
  <c r="J284" i="283"/>
  <c r="L293" i="283"/>
  <c r="K293" i="283"/>
  <c r="J293" i="283"/>
  <c r="J285" i="283"/>
  <c r="L285" i="283"/>
  <c r="K285" i="283"/>
  <c r="J294" i="283"/>
  <c r="I284" i="283"/>
  <c r="C47" i="139" s="1"/>
  <c r="I293" i="283"/>
  <c r="I294" i="283"/>
  <c r="I285" i="283"/>
  <c r="C48" i="139" s="1"/>
  <c r="L284" i="283"/>
  <c r="K284" i="283"/>
  <c r="L294" i="283"/>
  <c r="K294" i="283"/>
  <c r="AK127" i="305"/>
  <c r="U127" i="305"/>
  <c r="Q144" i="283"/>
  <c r="R144" i="283" s="1"/>
  <c r="Q42" i="283"/>
  <c r="R42" i="283" s="1"/>
  <c r="Q62" i="283"/>
  <c r="R62" i="283" s="1"/>
  <c r="Q51" i="283"/>
  <c r="R51" i="283" s="1"/>
  <c r="Q50" i="283"/>
  <c r="R50" i="283" s="1"/>
  <c r="Q54" i="283"/>
  <c r="R54" i="283" s="1"/>
  <c r="Q53" i="283"/>
  <c r="R53" i="283" s="1"/>
  <c r="Q41" i="283"/>
  <c r="R41" i="283" s="1"/>
  <c r="Q44" i="283"/>
  <c r="R44" i="283" s="1"/>
  <c r="Q60" i="283"/>
  <c r="R60" i="283" s="1"/>
  <c r="Q184" i="283"/>
  <c r="R184" i="283" s="1"/>
  <c r="Q157" i="283"/>
  <c r="R157" i="283" s="1"/>
  <c r="AJ127" i="305"/>
  <c r="T127" i="305"/>
  <c r="E90" i="305"/>
  <c r="Q141" i="283"/>
  <c r="R141" i="283" s="1"/>
  <c r="M208" i="304"/>
  <c r="N198" i="304"/>
  <c r="M162" i="304"/>
  <c r="F90" i="305"/>
  <c r="AL113" i="305"/>
  <c r="H90" i="305"/>
  <c r="M218" i="304"/>
  <c r="N200" i="304"/>
  <c r="I162" i="304"/>
  <c r="I149" i="304"/>
  <c r="L90" i="305"/>
  <c r="I208" i="304"/>
  <c r="I188" i="304"/>
  <c r="M90" i="305"/>
  <c r="N90" i="305"/>
  <c r="T90" i="305"/>
  <c r="U90" i="305"/>
  <c r="V90" i="305"/>
  <c r="M184" i="304"/>
  <c r="M171" i="304"/>
  <c r="X90" i="305"/>
  <c r="AB90" i="305"/>
  <c r="M222" i="304"/>
  <c r="M189" i="304"/>
  <c r="D127" i="305"/>
  <c r="AC90" i="305"/>
  <c r="AD90" i="305"/>
  <c r="I199" i="304"/>
  <c r="M173" i="304"/>
  <c r="I163" i="304"/>
  <c r="M160" i="304"/>
  <c r="I150" i="304"/>
  <c r="L282" i="304"/>
  <c r="AJ90" i="305"/>
  <c r="AK90" i="305"/>
  <c r="M183" i="304"/>
  <c r="M170" i="304"/>
  <c r="I168" i="304"/>
  <c r="M152" i="304"/>
  <c r="D90" i="305"/>
  <c r="AL90" i="305"/>
  <c r="W127" i="305"/>
  <c r="G127" i="305"/>
  <c r="AB127" i="305"/>
  <c r="G90" i="305"/>
  <c r="W90" i="305"/>
  <c r="I90" i="305"/>
  <c r="Y90" i="305"/>
  <c r="J90" i="305"/>
  <c r="Z90" i="305"/>
  <c r="K90" i="305"/>
  <c r="AA90" i="305"/>
  <c r="O90" i="305"/>
  <c r="AE90" i="305"/>
  <c r="AL118" i="305"/>
  <c r="AL102" i="305"/>
  <c r="P90" i="305"/>
  <c r="AF90" i="305"/>
  <c r="AL112" i="305"/>
  <c r="AL96" i="305"/>
  <c r="Q90" i="305"/>
  <c r="AG90" i="305"/>
  <c r="B90" i="305"/>
  <c r="R90" i="305"/>
  <c r="AH90" i="305"/>
  <c r="AE127" i="305"/>
  <c r="O127" i="305"/>
  <c r="C90" i="305"/>
  <c r="S90" i="305"/>
  <c r="AC127" i="305"/>
  <c r="M127" i="305"/>
  <c r="AD127" i="305"/>
  <c r="N127" i="305"/>
  <c r="L127" i="305"/>
  <c r="AL124" i="305"/>
  <c r="AL108" i="305"/>
  <c r="AL92" i="305"/>
  <c r="Y127" i="305"/>
  <c r="I127" i="305"/>
  <c r="AL127" i="305"/>
  <c r="V127" i="305"/>
  <c r="AL121" i="305"/>
  <c r="E127" i="305"/>
  <c r="AL97" i="305"/>
  <c r="AI127" i="305"/>
  <c r="S127" i="305"/>
  <c r="C127" i="305"/>
  <c r="AH127" i="305"/>
  <c r="R127" i="305"/>
  <c r="B127" i="305"/>
  <c r="AL117" i="305"/>
  <c r="AL101" i="305"/>
  <c r="AG127" i="305"/>
  <c r="Q127" i="305"/>
  <c r="AF127" i="305"/>
  <c r="P127" i="305"/>
  <c r="AA127" i="305"/>
  <c r="K127" i="305"/>
  <c r="AL126" i="305"/>
  <c r="AL110" i="305"/>
  <c r="AL94" i="305"/>
  <c r="Z127" i="305"/>
  <c r="J127" i="305"/>
  <c r="AL125" i="305"/>
  <c r="AL109" i="305"/>
  <c r="AL93" i="305"/>
  <c r="X127" i="305"/>
  <c r="H127" i="305"/>
  <c r="AL122" i="305"/>
  <c r="AL114" i="305"/>
  <c r="AL106" i="305"/>
  <c r="AL98" i="305"/>
  <c r="F127" i="305"/>
  <c r="AL105" i="305"/>
  <c r="AL115" i="305"/>
  <c r="AL99" i="305"/>
  <c r="AL111" i="305"/>
  <c r="AL95" i="305"/>
  <c r="AL116" i="305"/>
  <c r="AL100" i="305"/>
  <c r="AL123" i="305"/>
  <c r="AL107" i="305"/>
  <c r="AL91" i="305"/>
  <c r="AL120" i="305"/>
  <c r="AL104" i="305"/>
  <c r="AL119" i="305"/>
  <c r="AL103" i="305"/>
  <c r="K49" i="305"/>
  <c r="M49" i="305"/>
  <c r="N49" i="305"/>
  <c r="O49" i="305"/>
  <c r="P49" i="305"/>
  <c r="U49" i="305"/>
  <c r="V49" i="305"/>
  <c r="W49" i="305"/>
  <c r="X49" i="305"/>
  <c r="Z49" i="305"/>
  <c r="E49" i="305"/>
  <c r="AC49" i="305"/>
  <c r="F49" i="305"/>
  <c r="AD49" i="305"/>
  <c r="G49" i="305"/>
  <c r="AE49" i="305"/>
  <c r="H49" i="305"/>
  <c r="AF49" i="305"/>
  <c r="I49" i="305"/>
  <c r="AK49" i="305"/>
  <c r="J49" i="305"/>
  <c r="AL49" i="305"/>
  <c r="Y49" i="305"/>
  <c r="AA49" i="305"/>
  <c r="L49" i="305"/>
  <c r="AB49" i="305"/>
  <c r="Q49" i="305"/>
  <c r="AG49" i="305"/>
  <c r="B49" i="305"/>
  <c r="R49" i="305"/>
  <c r="AH49" i="305"/>
  <c r="C49" i="305"/>
  <c r="S49" i="305"/>
  <c r="AI49" i="305"/>
  <c r="D49" i="305"/>
  <c r="T49" i="305"/>
  <c r="AD7" i="305"/>
  <c r="N7" i="305"/>
  <c r="AC7" i="305"/>
  <c r="M7" i="305"/>
  <c r="AB7" i="305"/>
  <c r="L7" i="305"/>
  <c r="Z7" i="305"/>
  <c r="J7" i="305"/>
  <c r="Y7" i="305"/>
  <c r="I7" i="305"/>
  <c r="X7" i="305"/>
  <c r="H7" i="305"/>
  <c r="W7" i="305"/>
  <c r="G7" i="305"/>
  <c r="AL7" i="305"/>
  <c r="V7" i="305"/>
  <c r="F7" i="305"/>
  <c r="AK7" i="305"/>
  <c r="U7" i="305"/>
  <c r="E7" i="305"/>
  <c r="AI7" i="305"/>
  <c r="S7" i="305"/>
  <c r="C7" i="305"/>
  <c r="AH7" i="305"/>
  <c r="R7" i="305"/>
  <c r="G7" i="526"/>
  <c r="H7" i="526" s="1"/>
  <c r="L7" i="526"/>
  <c r="M7" i="526" s="1"/>
  <c r="M226" i="304"/>
  <c r="M228" i="304"/>
  <c r="I226" i="304"/>
  <c r="M194" i="304"/>
  <c r="M163" i="304"/>
  <c r="I166" i="304"/>
  <c r="M191" i="304"/>
  <c r="I176" i="304"/>
  <c r="M165" i="304"/>
  <c r="M155" i="304"/>
  <c r="M217" i="304"/>
  <c r="I191" i="304"/>
  <c r="M188" i="304"/>
  <c r="I186" i="304"/>
  <c r="N220" i="304"/>
  <c r="I210" i="304"/>
  <c r="M180" i="304"/>
  <c r="M175" i="304"/>
  <c r="I165" i="304"/>
  <c r="I155" i="304"/>
  <c r="M214" i="304"/>
  <c r="I212" i="304"/>
  <c r="M185" i="304"/>
  <c r="M167" i="304"/>
  <c r="M224" i="304"/>
  <c r="I222" i="304"/>
  <c r="M219" i="304"/>
  <c r="M209" i="304"/>
  <c r="M177" i="304"/>
  <c r="M164" i="304"/>
  <c r="M154" i="304"/>
  <c r="I152" i="304"/>
  <c r="I227" i="304"/>
  <c r="I219" i="304"/>
  <c r="N195" i="304"/>
  <c r="I164" i="304"/>
  <c r="I159" i="304"/>
  <c r="M166" i="304"/>
  <c r="M161" i="304"/>
  <c r="M153" i="304"/>
  <c r="I151" i="304"/>
  <c r="I224" i="304"/>
  <c r="I187" i="304"/>
  <c r="I175" i="304"/>
  <c r="N196" i="304"/>
  <c r="M221" i="304"/>
  <c r="I214" i="304"/>
  <c r="I207" i="304"/>
  <c r="I182" i="304"/>
  <c r="M179" i="304"/>
  <c r="I158" i="304"/>
  <c r="I153" i="304"/>
  <c r="M150" i="304"/>
  <c r="M186" i="304"/>
  <c r="I172" i="304"/>
  <c r="N172" i="304" s="1"/>
  <c r="I160" i="304"/>
  <c r="M230" i="304"/>
  <c r="M181" i="304"/>
  <c r="N204" i="304"/>
  <c r="I167" i="304"/>
  <c r="M232" i="304"/>
  <c r="I230" i="304"/>
  <c r="I218" i="304"/>
  <c r="N193" i="304"/>
  <c r="I181" i="304"/>
  <c r="I174" i="304"/>
  <c r="I169" i="304"/>
  <c r="M178" i="304"/>
  <c r="M210" i="304"/>
  <c r="I171" i="304"/>
  <c r="I215" i="304"/>
  <c r="M205" i="304"/>
  <c r="I190" i="304"/>
  <c r="I183" i="304"/>
  <c r="I154" i="304"/>
  <c r="M151" i="304"/>
  <c r="I180" i="304"/>
  <c r="I225" i="304"/>
  <c r="I209" i="304"/>
  <c r="I193" i="304"/>
  <c r="I177" i="304"/>
  <c r="I161" i="304"/>
  <c r="I232" i="304"/>
  <c r="N203" i="304"/>
  <c r="N201" i="304"/>
  <c r="I221" i="304"/>
  <c r="I205" i="304"/>
  <c r="N192" i="304"/>
  <c r="I189" i="304"/>
  <c r="I173" i="304"/>
  <c r="I157" i="304"/>
  <c r="N206" i="304"/>
  <c r="N229" i="304"/>
  <c r="N197" i="304"/>
  <c r="N202" i="304"/>
  <c r="Q61" i="283"/>
  <c r="R61" i="283" s="1"/>
  <c r="Q185" i="283"/>
  <c r="R185" i="283" s="1"/>
  <c r="Q58" i="283"/>
  <c r="R58" i="283" s="1"/>
  <c r="Q46" i="283"/>
  <c r="R46" i="283" s="1"/>
  <c r="Q63" i="283"/>
  <c r="R63" i="283" s="1"/>
  <c r="Q170" i="283"/>
  <c r="R170" i="283" s="1"/>
  <c r="Q145" i="283"/>
  <c r="R145" i="283" s="1"/>
  <c r="Q52" i="283"/>
  <c r="R52" i="283" s="1"/>
  <c r="Q49" i="283"/>
  <c r="R49" i="283" s="1"/>
  <c r="Q45" i="283"/>
  <c r="R45" i="283" s="1"/>
  <c r="Q55" i="283"/>
  <c r="R55" i="283" s="1"/>
  <c r="Q179" i="283"/>
  <c r="R179" i="283" s="1"/>
  <c r="Q56" i="283"/>
  <c r="R56" i="283" s="1"/>
  <c r="Q48" i="283"/>
  <c r="R48" i="283" s="1"/>
  <c r="Q175" i="283"/>
  <c r="R175" i="283" s="1"/>
  <c r="Q168" i="283"/>
  <c r="R168" i="283" s="1"/>
  <c r="Q47" i="283"/>
  <c r="R47" i="283" s="1"/>
  <c r="Q43" i="283"/>
  <c r="R43" i="283" s="1"/>
  <c r="M283" i="304" l="1"/>
  <c r="I292" i="304"/>
  <c r="N159" i="304"/>
  <c r="I283" i="304"/>
  <c r="N283" i="304" s="1"/>
  <c r="I291" i="304"/>
  <c r="M292" i="304"/>
  <c r="N156" i="304"/>
  <c r="M291" i="304"/>
  <c r="N185" i="304"/>
  <c r="N208" i="304"/>
  <c r="D75" i="139"/>
  <c r="F75" i="139" s="1"/>
  <c r="E72" i="139"/>
  <c r="E75" i="139" s="1"/>
  <c r="N187" i="304"/>
  <c r="N176" i="304"/>
  <c r="F83" i="139"/>
  <c r="D89" i="139"/>
  <c r="F89" i="139" s="1"/>
  <c r="F79" i="139"/>
  <c r="E89" i="139"/>
  <c r="N186" i="304"/>
  <c r="F115" i="139"/>
  <c r="E115" i="139"/>
  <c r="D59" i="139"/>
  <c r="F59" i="139" s="1"/>
  <c r="E58" i="139"/>
  <c r="F58" i="139"/>
  <c r="E64" i="139"/>
  <c r="F64" i="139"/>
  <c r="F57" i="139"/>
  <c r="E57" i="139"/>
  <c r="F55" i="139"/>
  <c r="E55" i="139"/>
  <c r="F66" i="139"/>
  <c r="E66" i="139"/>
  <c r="E56" i="139"/>
  <c r="F56" i="139"/>
  <c r="N190" i="304"/>
  <c r="N215" i="304"/>
  <c r="N168" i="304"/>
  <c r="N179" i="304"/>
  <c r="N213" i="304"/>
  <c r="N178" i="304"/>
  <c r="N174" i="304"/>
  <c r="N150" i="304"/>
  <c r="N149" i="304"/>
  <c r="N158" i="304"/>
  <c r="N226" i="304"/>
  <c r="N180" i="304"/>
  <c r="N217" i="304"/>
  <c r="N169" i="304"/>
  <c r="I282" i="304"/>
  <c r="N223" i="304"/>
  <c r="N177" i="304"/>
  <c r="N170" i="304"/>
  <c r="N211" i="304"/>
  <c r="N231" i="304"/>
  <c r="N194" i="304"/>
  <c r="N227" i="304"/>
  <c r="N225" i="304"/>
  <c r="N160" i="304"/>
  <c r="N163" i="304"/>
  <c r="N165" i="304"/>
  <c r="N182" i="304"/>
  <c r="N207" i="304"/>
  <c r="N228" i="304"/>
  <c r="M282" i="304"/>
  <c r="N218" i="304"/>
  <c r="N173" i="304"/>
  <c r="N166" i="304"/>
  <c r="N224" i="304"/>
  <c r="N184" i="304"/>
  <c r="N171" i="304"/>
  <c r="N219" i="304"/>
  <c r="N216" i="304"/>
  <c r="N155" i="304"/>
  <c r="N162" i="304"/>
  <c r="N183" i="304"/>
  <c r="N152" i="304"/>
  <c r="N189" i="304"/>
  <c r="N188" i="304"/>
  <c r="N191" i="304"/>
  <c r="N222" i="304"/>
  <c r="N181" i="304"/>
  <c r="L292" i="283"/>
  <c r="K292" i="283"/>
  <c r="J292" i="283"/>
  <c r="M285" i="283"/>
  <c r="M294" i="283"/>
  <c r="Q294" i="283" s="1"/>
  <c r="R294" i="283" s="1"/>
  <c r="M293" i="283"/>
  <c r="Q293" i="283" s="1"/>
  <c r="R293" i="283" s="1"/>
  <c r="M284" i="283"/>
  <c r="N153" i="304"/>
  <c r="N161" i="304"/>
  <c r="N205" i="304"/>
  <c r="N164" i="304"/>
  <c r="N210" i="304"/>
  <c r="N175" i="304"/>
  <c r="N230" i="304"/>
  <c r="N232" i="304"/>
  <c r="N154" i="304"/>
  <c r="N209" i="304"/>
  <c r="N167" i="304"/>
  <c r="N221" i="304"/>
  <c r="N214" i="304"/>
  <c r="N151" i="304"/>
  <c r="J281" i="283"/>
  <c r="K283" i="283"/>
  <c r="R193" i="283"/>
  <c r="J282" i="283"/>
  <c r="I283" i="283"/>
  <c r="C46" i="139" s="1"/>
  <c r="L283" i="283"/>
  <c r="J283" i="283"/>
  <c r="I282" i="283"/>
  <c r="C45" i="139" s="1"/>
  <c r="I281" i="283"/>
  <c r="C44" i="139" s="1"/>
  <c r="L281" i="283"/>
  <c r="K281" i="283"/>
  <c r="L282" i="283"/>
  <c r="K282" i="283"/>
  <c r="Q33" i="283"/>
  <c r="R33" i="283" s="1"/>
  <c r="Q31" i="283"/>
  <c r="R31" i="283" s="1"/>
  <c r="Q29" i="283"/>
  <c r="R29" i="283" s="1"/>
  <c r="Q25" i="283"/>
  <c r="R25" i="283" s="1"/>
  <c r="Q30" i="283"/>
  <c r="R30" i="283" s="1"/>
  <c r="Q34" i="283"/>
  <c r="R34" i="283" s="1"/>
  <c r="Q32" i="283"/>
  <c r="R32" i="283" s="1"/>
  <c r="Q24" i="283"/>
  <c r="R24" i="283" s="1"/>
  <c r="Q26" i="283"/>
  <c r="R26" i="283" s="1"/>
  <c r="Q23" i="283"/>
  <c r="R23" i="283" s="1"/>
  <c r="Q16" i="283"/>
  <c r="R16" i="283" s="1"/>
  <c r="Q17" i="283"/>
  <c r="R17" i="283" s="1"/>
  <c r="Q21" i="283"/>
  <c r="R21" i="283" s="1"/>
  <c r="Q22" i="283"/>
  <c r="R22" i="283" s="1"/>
  <c r="Q10" i="283"/>
  <c r="R10" i="283" s="1"/>
  <c r="Q19" i="283"/>
  <c r="R19" i="283" s="1"/>
  <c r="Q20" i="283"/>
  <c r="R20" i="283" s="1"/>
  <c r="Q27" i="283"/>
  <c r="R27" i="283" s="1"/>
  <c r="Q28" i="283"/>
  <c r="R28" i="283" s="1"/>
  <c r="Q18" i="283"/>
  <c r="R18" i="283" s="1"/>
  <c r="Q9" i="283"/>
  <c r="R9" i="283" s="1"/>
  <c r="Q189" i="283"/>
  <c r="R189" i="283" s="1"/>
  <c r="Q176" i="283"/>
  <c r="R176" i="283" s="1"/>
  <c r="I291" i="283"/>
  <c r="I292" i="283"/>
  <c r="Q171" i="283"/>
  <c r="R171" i="283" s="1"/>
  <c r="Q158" i="283"/>
  <c r="R158" i="283" s="1"/>
  <c r="Q57" i="283"/>
  <c r="R57" i="283" s="1"/>
  <c r="I274" i="283"/>
  <c r="C37" i="139" s="1"/>
  <c r="Q169" i="283"/>
  <c r="R169" i="283" s="1"/>
  <c r="Q153" i="283"/>
  <c r="Q124" i="283"/>
  <c r="Q97" i="283"/>
  <c r="Q82" i="283"/>
  <c r="Q70" i="283"/>
  <c r="Q39" i="283"/>
  <c r="Q183" i="283"/>
  <c r="R183" i="283" s="1"/>
  <c r="Q163" i="283"/>
  <c r="R163" i="283" s="1"/>
  <c r="Q100" i="283"/>
  <c r="Q156" i="283"/>
  <c r="Q127" i="283"/>
  <c r="Q112" i="283"/>
  <c r="Q85" i="283"/>
  <c r="R85" i="283" s="1"/>
  <c r="Q73" i="283"/>
  <c r="L279" i="283"/>
  <c r="Q167" i="283"/>
  <c r="R167" i="283" s="1"/>
  <c r="Q86" i="283"/>
  <c r="L280" i="283"/>
  <c r="K279" i="283"/>
  <c r="I280" i="283"/>
  <c r="C43" i="139" s="1"/>
  <c r="Q150" i="283"/>
  <c r="K280" i="283"/>
  <c r="Q59" i="283"/>
  <c r="R59" i="283" s="1"/>
  <c r="Q166" i="283"/>
  <c r="R166" i="283" s="1"/>
  <c r="Q128" i="283"/>
  <c r="J280" i="283"/>
  <c r="Q155" i="283"/>
  <c r="Q111" i="283"/>
  <c r="Q126" i="283"/>
  <c r="Q99" i="283"/>
  <c r="Q84" i="283"/>
  <c r="Q72" i="283"/>
  <c r="Q172" i="283"/>
  <c r="R172" i="283" s="1"/>
  <c r="Q159" i="283"/>
  <c r="R159" i="283" s="1"/>
  <c r="Q113" i="283"/>
  <c r="I279" i="283"/>
  <c r="C42" i="139" s="1"/>
  <c r="Q74" i="283"/>
  <c r="Q129" i="283"/>
  <c r="Q117" i="283"/>
  <c r="Q90" i="283"/>
  <c r="Q151" i="283"/>
  <c r="Q122" i="283"/>
  <c r="Q109" i="283"/>
  <c r="Q95" i="283"/>
  <c r="Q80" i="283"/>
  <c r="Q69" i="283"/>
  <c r="Q37" i="283"/>
  <c r="Q187" i="283"/>
  <c r="R187" i="283" s="1"/>
  <c r="Q174" i="283"/>
  <c r="R174" i="283" s="1"/>
  <c r="Q161" i="283"/>
  <c r="R161" i="283" s="1"/>
  <c r="J279" i="283"/>
  <c r="Q138" i="283"/>
  <c r="Q76" i="283"/>
  <c r="Q146" i="283"/>
  <c r="Q116" i="283"/>
  <c r="Q121" i="283"/>
  <c r="Q173" i="283"/>
  <c r="R173" i="283" s="1"/>
  <c r="Q160" i="283"/>
  <c r="R160" i="283" s="1"/>
  <c r="Q132" i="283"/>
  <c r="Q192" i="283"/>
  <c r="R192" i="283" s="1"/>
  <c r="Q178" i="283"/>
  <c r="R178" i="283" s="1"/>
  <c r="Q165" i="283"/>
  <c r="R165" i="283" s="1"/>
  <c r="Q133" i="283"/>
  <c r="Q105" i="283"/>
  <c r="Q64" i="283"/>
  <c r="Q104" i="283"/>
  <c r="Q108" i="283"/>
  <c r="Q94" i="283"/>
  <c r="Q36" i="283"/>
  <c r="Q89" i="283"/>
  <c r="Q137" i="283"/>
  <c r="Q68" i="283"/>
  <c r="Q131" i="283"/>
  <c r="Q115" i="283"/>
  <c r="Q103" i="283"/>
  <c r="Q88" i="283"/>
  <c r="Q75" i="283"/>
  <c r="Q149" i="283"/>
  <c r="Q136" i="283"/>
  <c r="Q120" i="283"/>
  <c r="Q107" i="283"/>
  <c r="Q93" i="283"/>
  <c r="Q79" i="283"/>
  <c r="Q67" i="283"/>
  <c r="Q35" i="283"/>
  <c r="Q154" i="283"/>
  <c r="Q140" i="283"/>
  <c r="Q125" i="283"/>
  <c r="Q98" i="283"/>
  <c r="Q83" i="283"/>
  <c r="Q71" i="283"/>
  <c r="Q40" i="283"/>
  <c r="Q143" i="283"/>
  <c r="Q130" i="283"/>
  <c r="Q114" i="283"/>
  <c r="Q102" i="283"/>
  <c r="Q186" i="283"/>
  <c r="Q148" i="283"/>
  <c r="Q135" i="283"/>
  <c r="Q119" i="283"/>
  <c r="Q92" i="283"/>
  <c r="Q78" i="283"/>
  <c r="Q66" i="283"/>
  <c r="Q190" i="283"/>
  <c r="R190" i="283" s="1"/>
  <c r="Q177" i="283"/>
  <c r="R177" i="283" s="1"/>
  <c r="Q164" i="283"/>
  <c r="R164" i="283" s="1"/>
  <c r="Q181" i="283"/>
  <c r="R181" i="283" s="1"/>
  <c r="Q142" i="283"/>
  <c r="Q101" i="283"/>
  <c r="Q87" i="283"/>
  <c r="Q191" i="283"/>
  <c r="Q147" i="283"/>
  <c r="Q134" i="283"/>
  <c r="Q118" i="283"/>
  <c r="Q106" i="283"/>
  <c r="Q91" i="283"/>
  <c r="Q77" i="283"/>
  <c r="Q65" i="283"/>
  <c r="Q152" i="283"/>
  <c r="Q139" i="283"/>
  <c r="Q123" i="283"/>
  <c r="Q110" i="283"/>
  <c r="Q96" i="283"/>
  <c r="Q81" i="283"/>
  <c r="Q38" i="283"/>
  <c r="Q180" i="283"/>
  <c r="R180" i="283" s="1"/>
  <c r="Q182" i="283"/>
  <c r="R182" i="283" s="1"/>
  <c r="Q188" i="283"/>
  <c r="R188" i="283" s="1"/>
  <c r="Q162" i="283"/>
  <c r="R162" i="283" s="1"/>
  <c r="E59" i="139" l="1"/>
  <c r="N282" i="304"/>
  <c r="Q284" i="283"/>
  <c r="R284" i="283" s="1"/>
  <c r="D47" i="139"/>
  <c r="Q285" i="283"/>
  <c r="R285" i="283" s="1"/>
  <c r="D48" i="139"/>
  <c r="Q12" i="283"/>
  <c r="M292" i="283"/>
  <c r="M281" i="283"/>
  <c r="D44" i="139" s="1"/>
  <c r="M282" i="283"/>
  <c r="M283" i="283"/>
  <c r="M279" i="283"/>
  <c r="R214" i="283"/>
  <c r="M280" i="283"/>
  <c r="D43" i="139" s="1"/>
  <c r="F43" i="139" l="1"/>
  <c r="E43" i="139"/>
  <c r="Q279" i="283"/>
  <c r="R279" i="283" s="1"/>
  <c r="D42" i="139"/>
  <c r="Q283" i="283"/>
  <c r="R283" i="283" s="1"/>
  <c r="D46" i="139"/>
  <c r="Q282" i="283"/>
  <c r="R282" i="283" s="1"/>
  <c r="D45" i="139"/>
  <c r="E44" i="139"/>
  <c r="F44" i="139"/>
  <c r="E48" i="139"/>
  <c r="F48" i="139"/>
  <c r="E47" i="139"/>
  <c r="F47" i="139"/>
  <c r="Q281" i="283"/>
  <c r="E4" i="139"/>
  <c r="K14" i="526"/>
  <c r="K15" i="526"/>
  <c r="K16" i="526"/>
  <c r="K17" i="526"/>
  <c r="K18" i="526"/>
  <c r="K19" i="526"/>
  <c r="K20" i="526"/>
  <c r="K21" i="526"/>
  <c r="K22" i="526"/>
  <c r="K23" i="526"/>
  <c r="K24" i="526"/>
  <c r="K25" i="526"/>
  <c r="K26" i="526"/>
  <c r="K27" i="526"/>
  <c r="K28" i="526"/>
  <c r="K29" i="526"/>
  <c r="K30" i="526"/>
  <c r="K31" i="526"/>
  <c r="K32" i="526"/>
  <c r="K33" i="526"/>
  <c r="K34" i="526"/>
  <c r="K35" i="526"/>
  <c r="K36" i="526"/>
  <c r="K37" i="526"/>
  <c r="K38" i="526"/>
  <c r="K39" i="526"/>
  <c r="K40" i="526"/>
  <c r="K41" i="526"/>
  <c r="K42" i="526"/>
  <c r="J11" i="526"/>
  <c r="J12" i="526"/>
  <c r="J13" i="526"/>
  <c r="J14" i="526"/>
  <c r="J15" i="526"/>
  <c r="J16" i="526"/>
  <c r="J17" i="526"/>
  <c r="J18" i="526"/>
  <c r="J19" i="526"/>
  <c r="J20" i="526"/>
  <c r="J21" i="526"/>
  <c r="J22" i="526"/>
  <c r="J23" i="526"/>
  <c r="J24" i="526"/>
  <c r="J25" i="526"/>
  <c r="J26" i="526"/>
  <c r="J27" i="526"/>
  <c r="J28" i="526"/>
  <c r="J29" i="526"/>
  <c r="J30" i="526"/>
  <c r="J31" i="526"/>
  <c r="J32" i="526"/>
  <c r="J33" i="526"/>
  <c r="J34" i="526"/>
  <c r="J35" i="526"/>
  <c r="J36" i="526"/>
  <c r="J37" i="526"/>
  <c r="J38" i="526"/>
  <c r="J39" i="526"/>
  <c r="J40" i="526"/>
  <c r="J41" i="526"/>
  <c r="J42" i="526"/>
  <c r="I11" i="526"/>
  <c r="I12" i="526"/>
  <c r="I13" i="526"/>
  <c r="I14" i="526"/>
  <c r="I15" i="526"/>
  <c r="I16" i="526"/>
  <c r="I17" i="526"/>
  <c r="I18" i="526"/>
  <c r="I19" i="526"/>
  <c r="I20" i="526"/>
  <c r="I21" i="526"/>
  <c r="I22" i="526"/>
  <c r="I23" i="526"/>
  <c r="I24" i="526"/>
  <c r="I25" i="526"/>
  <c r="I26" i="526"/>
  <c r="I27" i="526"/>
  <c r="I28" i="526"/>
  <c r="I29" i="526"/>
  <c r="I30" i="526"/>
  <c r="I31" i="526"/>
  <c r="I32" i="526"/>
  <c r="I33" i="526"/>
  <c r="I34" i="526"/>
  <c r="I35" i="526"/>
  <c r="I36" i="526"/>
  <c r="I37" i="526"/>
  <c r="I38" i="526"/>
  <c r="I39" i="526"/>
  <c r="I40" i="526"/>
  <c r="I41" i="526"/>
  <c r="I42" i="526"/>
  <c r="D9" i="526"/>
  <c r="E9" i="526"/>
  <c r="F9" i="526"/>
  <c r="D10" i="526"/>
  <c r="E10" i="526"/>
  <c r="F10" i="526"/>
  <c r="D11" i="526"/>
  <c r="E11" i="526"/>
  <c r="F11" i="526"/>
  <c r="D12" i="526"/>
  <c r="E12" i="526"/>
  <c r="F12" i="526"/>
  <c r="D13" i="526"/>
  <c r="E13" i="526"/>
  <c r="F13" i="526"/>
  <c r="D14" i="526"/>
  <c r="E14" i="526"/>
  <c r="F14" i="526"/>
  <c r="D15" i="526"/>
  <c r="E15" i="526"/>
  <c r="F15" i="526"/>
  <c r="D16" i="526"/>
  <c r="E16" i="526"/>
  <c r="F16" i="526"/>
  <c r="D17" i="526"/>
  <c r="E17" i="526"/>
  <c r="F17" i="526"/>
  <c r="D18" i="526"/>
  <c r="E18" i="526"/>
  <c r="F18" i="526"/>
  <c r="D19" i="526"/>
  <c r="E19" i="526"/>
  <c r="F19" i="526"/>
  <c r="D20" i="526"/>
  <c r="E20" i="526"/>
  <c r="F20" i="526"/>
  <c r="D21" i="526"/>
  <c r="E21" i="526"/>
  <c r="F21" i="526"/>
  <c r="D22" i="526"/>
  <c r="E22" i="526"/>
  <c r="F22" i="526"/>
  <c r="D23" i="526"/>
  <c r="E23" i="526"/>
  <c r="F23" i="526"/>
  <c r="D24" i="526"/>
  <c r="E24" i="526"/>
  <c r="F24" i="526"/>
  <c r="D25" i="526"/>
  <c r="E25" i="526"/>
  <c r="F25" i="526"/>
  <c r="D26" i="526"/>
  <c r="E26" i="526"/>
  <c r="F26" i="526"/>
  <c r="D27" i="526"/>
  <c r="E27" i="526"/>
  <c r="F27" i="526"/>
  <c r="D28" i="526"/>
  <c r="E28" i="526"/>
  <c r="F28" i="526"/>
  <c r="D29" i="526"/>
  <c r="E29" i="526"/>
  <c r="F29" i="526"/>
  <c r="D30" i="526"/>
  <c r="E30" i="526"/>
  <c r="F30" i="526"/>
  <c r="D31" i="526"/>
  <c r="E31" i="526"/>
  <c r="F31" i="526"/>
  <c r="D32" i="526"/>
  <c r="E32" i="526"/>
  <c r="F32" i="526"/>
  <c r="D33" i="526"/>
  <c r="E33" i="526"/>
  <c r="F33" i="526"/>
  <c r="D34" i="526"/>
  <c r="E34" i="526"/>
  <c r="F34" i="526"/>
  <c r="D35" i="526"/>
  <c r="E35" i="526"/>
  <c r="F35" i="526"/>
  <c r="D36" i="526"/>
  <c r="E36" i="526"/>
  <c r="F36" i="526"/>
  <c r="D37" i="526"/>
  <c r="E37" i="526"/>
  <c r="F37" i="526"/>
  <c r="D38" i="526"/>
  <c r="E38" i="526"/>
  <c r="F38" i="526"/>
  <c r="D39" i="526"/>
  <c r="E39" i="526"/>
  <c r="F39" i="526"/>
  <c r="D40" i="526"/>
  <c r="E40" i="526"/>
  <c r="F40" i="526"/>
  <c r="D41" i="526"/>
  <c r="E41" i="526"/>
  <c r="F41" i="526"/>
  <c r="D42" i="526"/>
  <c r="E42" i="526"/>
  <c r="F42" i="526"/>
  <c r="B11" i="526"/>
  <c r="C11" i="526"/>
  <c r="B12" i="526"/>
  <c r="C12" i="526"/>
  <c r="B13" i="526"/>
  <c r="C13" i="526"/>
  <c r="B14" i="526"/>
  <c r="C14" i="526"/>
  <c r="B15" i="526"/>
  <c r="C15" i="526"/>
  <c r="B16" i="526"/>
  <c r="C16" i="526"/>
  <c r="B17" i="526"/>
  <c r="C17" i="526"/>
  <c r="B18" i="526"/>
  <c r="C18" i="526"/>
  <c r="B19" i="526"/>
  <c r="C19" i="526"/>
  <c r="B20" i="526"/>
  <c r="C20" i="526"/>
  <c r="B21" i="526"/>
  <c r="C21" i="526"/>
  <c r="B22" i="526"/>
  <c r="C22" i="526"/>
  <c r="B23" i="526"/>
  <c r="C23" i="526"/>
  <c r="B24" i="526"/>
  <c r="C24" i="526"/>
  <c r="B25" i="526"/>
  <c r="C25" i="526"/>
  <c r="B26" i="526"/>
  <c r="C26" i="526"/>
  <c r="B27" i="526"/>
  <c r="C27" i="526"/>
  <c r="B28" i="526"/>
  <c r="C28" i="526"/>
  <c r="B29" i="526"/>
  <c r="C29" i="526"/>
  <c r="B30" i="526"/>
  <c r="C30" i="526"/>
  <c r="B31" i="526"/>
  <c r="C31" i="526"/>
  <c r="B32" i="526"/>
  <c r="C32" i="526"/>
  <c r="B33" i="526"/>
  <c r="C33" i="526"/>
  <c r="B34" i="526"/>
  <c r="C34" i="526"/>
  <c r="B35" i="526"/>
  <c r="C35" i="526"/>
  <c r="B36" i="526"/>
  <c r="C36" i="526"/>
  <c r="B37" i="526"/>
  <c r="C37" i="526"/>
  <c r="B38" i="526"/>
  <c r="C38" i="526"/>
  <c r="B39" i="526"/>
  <c r="C39" i="526"/>
  <c r="B40" i="526"/>
  <c r="C40" i="526"/>
  <c r="B41" i="526"/>
  <c r="C41" i="526"/>
  <c r="B42" i="526"/>
  <c r="C42" i="526"/>
  <c r="B8" i="526"/>
  <c r="B50" i="305"/>
  <c r="AK53" i="305"/>
  <c r="AK94" i="305" s="1"/>
  <c r="AK54" i="305"/>
  <c r="AK95" i="305" s="1"/>
  <c r="AK55" i="305"/>
  <c r="AK96" i="305" s="1"/>
  <c r="AK56" i="305"/>
  <c r="AK97" i="305" s="1"/>
  <c r="AK57" i="305"/>
  <c r="AK98" i="305" s="1"/>
  <c r="AK58" i="305"/>
  <c r="AK99" i="305" s="1"/>
  <c r="AK59" i="305"/>
  <c r="AK100" i="305" s="1"/>
  <c r="AK60" i="305"/>
  <c r="AK101" i="305" s="1"/>
  <c r="AK61" i="305"/>
  <c r="AK102" i="305" s="1"/>
  <c r="AK62" i="305"/>
  <c r="AK103" i="305" s="1"/>
  <c r="AK63" i="305"/>
  <c r="AK104" i="305" s="1"/>
  <c r="AK64" i="305"/>
  <c r="AK105" i="305" s="1"/>
  <c r="AK65" i="305"/>
  <c r="AK106" i="305" s="1"/>
  <c r="AK66" i="305"/>
  <c r="AK107" i="305" s="1"/>
  <c r="AK67" i="305"/>
  <c r="AK108" i="305" s="1"/>
  <c r="AK68" i="305"/>
  <c r="AK109" i="305" s="1"/>
  <c r="AK69" i="305"/>
  <c r="AK110" i="305" s="1"/>
  <c r="AK70" i="305"/>
  <c r="AK111" i="305" s="1"/>
  <c r="AK71" i="305"/>
  <c r="AK112" i="305" s="1"/>
  <c r="AK72" i="305"/>
  <c r="AK113" i="305" s="1"/>
  <c r="AK73" i="305"/>
  <c r="AK114" i="305" s="1"/>
  <c r="AK74" i="305"/>
  <c r="AK115" i="305" s="1"/>
  <c r="AK75" i="305"/>
  <c r="AK116" i="305" s="1"/>
  <c r="AK76" i="305"/>
  <c r="AK117" i="305" s="1"/>
  <c r="AK77" i="305"/>
  <c r="AK118" i="305" s="1"/>
  <c r="AK78" i="305"/>
  <c r="AK119" i="305" s="1"/>
  <c r="AK79" i="305"/>
  <c r="AK120" i="305" s="1"/>
  <c r="AK80" i="305"/>
  <c r="AK121" i="305" s="1"/>
  <c r="AK81" i="305"/>
  <c r="AK122" i="305" s="1"/>
  <c r="AK82" i="305"/>
  <c r="AK123" i="305" s="1"/>
  <c r="AK83" i="305"/>
  <c r="AK124" i="305" s="1"/>
  <c r="AK84" i="305"/>
  <c r="AK125" i="305" s="1"/>
  <c r="E85" i="305"/>
  <c r="E126" i="305" s="1"/>
  <c r="F85" i="305"/>
  <c r="F126" i="305" s="1"/>
  <c r="G85" i="305"/>
  <c r="G126" i="305" s="1"/>
  <c r="H85" i="305"/>
  <c r="H126" i="305" s="1"/>
  <c r="I85" i="305"/>
  <c r="I126" i="305" s="1"/>
  <c r="J85" i="305"/>
  <c r="J126" i="305" s="1"/>
  <c r="K85" i="305"/>
  <c r="K126" i="305" s="1"/>
  <c r="L85" i="305"/>
  <c r="L126" i="305" s="1"/>
  <c r="M85" i="305"/>
  <c r="M126" i="305" s="1"/>
  <c r="N85" i="305"/>
  <c r="N126" i="305" s="1"/>
  <c r="O85" i="305"/>
  <c r="O126" i="305" s="1"/>
  <c r="P85" i="305"/>
  <c r="P126" i="305" s="1"/>
  <c r="Q85" i="305"/>
  <c r="Q126" i="305" s="1"/>
  <c r="R85" i="305"/>
  <c r="R126" i="305" s="1"/>
  <c r="S85" i="305"/>
  <c r="S126" i="305" s="1"/>
  <c r="T85" i="305"/>
  <c r="T126" i="305" s="1"/>
  <c r="U85" i="305"/>
  <c r="U126" i="305" s="1"/>
  <c r="V85" i="305"/>
  <c r="V126" i="305" s="1"/>
  <c r="W85" i="305"/>
  <c r="W126" i="305" s="1"/>
  <c r="X85" i="305"/>
  <c r="X126" i="305" s="1"/>
  <c r="Y85" i="305"/>
  <c r="Y126" i="305" s="1"/>
  <c r="Z85" i="305"/>
  <c r="Z126" i="305" s="1"/>
  <c r="AA85" i="305"/>
  <c r="AA126" i="305" s="1"/>
  <c r="AB85" i="305"/>
  <c r="AB126" i="305" s="1"/>
  <c r="AC85" i="305"/>
  <c r="AC126" i="305" s="1"/>
  <c r="AD85" i="305"/>
  <c r="AD126" i="305" s="1"/>
  <c r="AE85" i="305"/>
  <c r="AE126" i="305" s="1"/>
  <c r="AF85" i="305"/>
  <c r="AF126" i="305" s="1"/>
  <c r="AG85" i="305"/>
  <c r="AG126" i="305" s="1"/>
  <c r="AH85" i="305"/>
  <c r="AH126" i="305" s="1"/>
  <c r="AI85" i="305"/>
  <c r="AI126" i="305" s="1"/>
  <c r="AJ85" i="305"/>
  <c r="AJ126" i="305" s="1"/>
  <c r="C50" i="305"/>
  <c r="D50" i="305"/>
  <c r="E50" i="305"/>
  <c r="F50" i="305"/>
  <c r="G50" i="305"/>
  <c r="H50" i="305"/>
  <c r="I50" i="305"/>
  <c r="J50" i="305"/>
  <c r="K50" i="305"/>
  <c r="L50" i="305"/>
  <c r="M50" i="305"/>
  <c r="N50" i="305"/>
  <c r="O50" i="305"/>
  <c r="P50" i="305"/>
  <c r="Q50" i="305"/>
  <c r="R50" i="305"/>
  <c r="S50" i="305"/>
  <c r="T50" i="305"/>
  <c r="U50" i="305"/>
  <c r="V50" i="305"/>
  <c r="W50" i="305"/>
  <c r="X50" i="305"/>
  <c r="Y50" i="305"/>
  <c r="Z50" i="305"/>
  <c r="AA50" i="305"/>
  <c r="AB50" i="305"/>
  <c r="AC50" i="305"/>
  <c r="AD50" i="305"/>
  <c r="AE50" i="305"/>
  <c r="AF50" i="305"/>
  <c r="AG50" i="305"/>
  <c r="AH50" i="305"/>
  <c r="AI50" i="305"/>
  <c r="AJ50" i="305"/>
  <c r="C51" i="305"/>
  <c r="D51" i="305"/>
  <c r="E51" i="305"/>
  <c r="F51" i="305"/>
  <c r="G51" i="305"/>
  <c r="H51" i="305"/>
  <c r="I51" i="305"/>
  <c r="J51" i="305"/>
  <c r="K51" i="305"/>
  <c r="L51" i="305"/>
  <c r="M51" i="305"/>
  <c r="N51" i="305"/>
  <c r="O51" i="305"/>
  <c r="P51" i="305"/>
  <c r="Q51" i="305"/>
  <c r="R51" i="305"/>
  <c r="S51" i="305"/>
  <c r="T51" i="305"/>
  <c r="U51" i="305"/>
  <c r="V51" i="305"/>
  <c r="W51" i="305"/>
  <c r="X51" i="305"/>
  <c r="Y51" i="305"/>
  <c r="Z51" i="305"/>
  <c r="AA51" i="305"/>
  <c r="AB51" i="305"/>
  <c r="AC51" i="305"/>
  <c r="AD51" i="305"/>
  <c r="AE51" i="305"/>
  <c r="AF51" i="305"/>
  <c r="AG51" i="305"/>
  <c r="AH51" i="305"/>
  <c r="AI51" i="305"/>
  <c r="AJ51" i="305"/>
  <c r="C52" i="305"/>
  <c r="D52" i="305"/>
  <c r="E52" i="305"/>
  <c r="F52" i="305"/>
  <c r="G52" i="305"/>
  <c r="H52" i="305"/>
  <c r="I52" i="305"/>
  <c r="J52" i="305"/>
  <c r="K52" i="305"/>
  <c r="L52" i="305"/>
  <c r="M52" i="305"/>
  <c r="N52" i="305"/>
  <c r="O52" i="305"/>
  <c r="P52" i="305"/>
  <c r="Q52" i="305"/>
  <c r="R52" i="305"/>
  <c r="S52" i="305"/>
  <c r="T52" i="305"/>
  <c r="U52" i="305"/>
  <c r="V52" i="305"/>
  <c r="W52" i="305"/>
  <c r="X52" i="305"/>
  <c r="Y52" i="305"/>
  <c r="Z52" i="305"/>
  <c r="AA52" i="305"/>
  <c r="AB52" i="305"/>
  <c r="AC52" i="305"/>
  <c r="AD52" i="305"/>
  <c r="AE52" i="305"/>
  <c r="AF52" i="305"/>
  <c r="AG52" i="305"/>
  <c r="AH52" i="305"/>
  <c r="AI52" i="305"/>
  <c r="AJ52" i="305"/>
  <c r="C53" i="305"/>
  <c r="D53" i="305"/>
  <c r="E53" i="305"/>
  <c r="F53" i="305"/>
  <c r="G53" i="305"/>
  <c r="H53" i="305"/>
  <c r="I53" i="305"/>
  <c r="J53" i="305"/>
  <c r="K53" i="305"/>
  <c r="L53" i="305"/>
  <c r="M53" i="305"/>
  <c r="N53" i="305"/>
  <c r="O53" i="305"/>
  <c r="P53" i="305"/>
  <c r="Q53" i="305"/>
  <c r="R53" i="305"/>
  <c r="S53" i="305"/>
  <c r="T53" i="305"/>
  <c r="U53" i="305"/>
  <c r="V53" i="305"/>
  <c r="W53" i="305"/>
  <c r="X53" i="305"/>
  <c r="Y53" i="305"/>
  <c r="Z53" i="305"/>
  <c r="AA53" i="305"/>
  <c r="AB53" i="305"/>
  <c r="AC53" i="305"/>
  <c r="AD53" i="305"/>
  <c r="AE53" i="305"/>
  <c r="AF53" i="305"/>
  <c r="AG53" i="305"/>
  <c r="AH53" i="305"/>
  <c r="AI53" i="305"/>
  <c r="AJ53" i="305"/>
  <c r="C54" i="305"/>
  <c r="D54" i="305"/>
  <c r="E54" i="305"/>
  <c r="F54" i="305"/>
  <c r="G54" i="305"/>
  <c r="H54" i="305"/>
  <c r="I54" i="305"/>
  <c r="J54" i="305"/>
  <c r="K54" i="305"/>
  <c r="L54" i="305"/>
  <c r="M54" i="305"/>
  <c r="N54" i="305"/>
  <c r="O54" i="305"/>
  <c r="P54" i="305"/>
  <c r="Q54" i="305"/>
  <c r="R54" i="305"/>
  <c r="S54" i="305"/>
  <c r="T54" i="305"/>
  <c r="U54" i="305"/>
  <c r="V54" i="305"/>
  <c r="W54" i="305"/>
  <c r="X54" i="305"/>
  <c r="Y54" i="305"/>
  <c r="Z54" i="305"/>
  <c r="AA54" i="305"/>
  <c r="AB54" i="305"/>
  <c r="AC54" i="305"/>
  <c r="AD54" i="305"/>
  <c r="AE54" i="305"/>
  <c r="AF54" i="305"/>
  <c r="AG54" i="305"/>
  <c r="AH54" i="305"/>
  <c r="AI54" i="305"/>
  <c r="AJ54" i="305"/>
  <c r="C55" i="305"/>
  <c r="D55" i="305"/>
  <c r="E55" i="305"/>
  <c r="F55" i="305"/>
  <c r="G55" i="305"/>
  <c r="H55" i="305"/>
  <c r="I55" i="305"/>
  <c r="J55" i="305"/>
  <c r="K55" i="305"/>
  <c r="L55" i="305"/>
  <c r="M55" i="305"/>
  <c r="N55" i="305"/>
  <c r="O55" i="305"/>
  <c r="P55" i="305"/>
  <c r="Q55" i="305"/>
  <c r="R55" i="305"/>
  <c r="S55" i="305"/>
  <c r="T55" i="305"/>
  <c r="U55" i="305"/>
  <c r="V55" i="305"/>
  <c r="W55" i="305"/>
  <c r="X55" i="305"/>
  <c r="Y55" i="305"/>
  <c r="Z55" i="305"/>
  <c r="AA55" i="305"/>
  <c r="AB55" i="305"/>
  <c r="AC55" i="305"/>
  <c r="AD55" i="305"/>
  <c r="AE55" i="305"/>
  <c r="AF55" i="305"/>
  <c r="AG55" i="305"/>
  <c r="AH55" i="305"/>
  <c r="AI55" i="305"/>
  <c r="AJ55" i="305"/>
  <c r="C56" i="305"/>
  <c r="D56" i="305"/>
  <c r="E56" i="305"/>
  <c r="F56" i="305"/>
  <c r="G56" i="305"/>
  <c r="H56" i="305"/>
  <c r="I56" i="305"/>
  <c r="J56" i="305"/>
  <c r="K56" i="305"/>
  <c r="L56" i="305"/>
  <c r="M56" i="305"/>
  <c r="N56" i="305"/>
  <c r="O56" i="305"/>
  <c r="P56" i="305"/>
  <c r="Q56" i="305"/>
  <c r="R56" i="305"/>
  <c r="S56" i="305"/>
  <c r="T56" i="305"/>
  <c r="U56" i="305"/>
  <c r="V56" i="305"/>
  <c r="W56" i="305"/>
  <c r="X56" i="305"/>
  <c r="Y56" i="305"/>
  <c r="Z56" i="305"/>
  <c r="AA56" i="305"/>
  <c r="AB56" i="305"/>
  <c r="AC56" i="305"/>
  <c r="AD56" i="305"/>
  <c r="AE56" i="305"/>
  <c r="AF56" i="305"/>
  <c r="AG56" i="305"/>
  <c r="AH56" i="305"/>
  <c r="AI56" i="305"/>
  <c r="AJ56" i="305"/>
  <c r="C57" i="305"/>
  <c r="D57" i="305"/>
  <c r="E57" i="305"/>
  <c r="F57" i="305"/>
  <c r="G57" i="305"/>
  <c r="H57" i="305"/>
  <c r="I57" i="305"/>
  <c r="J57" i="305"/>
  <c r="K57" i="305"/>
  <c r="L57" i="305"/>
  <c r="M57" i="305"/>
  <c r="N57" i="305"/>
  <c r="O57" i="305"/>
  <c r="P57" i="305"/>
  <c r="Q57" i="305"/>
  <c r="R57" i="305"/>
  <c r="S57" i="305"/>
  <c r="T57" i="305"/>
  <c r="U57" i="305"/>
  <c r="V57" i="305"/>
  <c r="W57" i="305"/>
  <c r="X57" i="305"/>
  <c r="Y57" i="305"/>
  <c r="Z57" i="305"/>
  <c r="AA57" i="305"/>
  <c r="AB57" i="305"/>
  <c r="AC57" i="305"/>
  <c r="AD57" i="305"/>
  <c r="AE57" i="305"/>
  <c r="AF57" i="305"/>
  <c r="AG57" i="305"/>
  <c r="AH57" i="305"/>
  <c r="AI57" i="305"/>
  <c r="AJ57" i="305"/>
  <c r="C58" i="305"/>
  <c r="D58" i="305"/>
  <c r="E58" i="305"/>
  <c r="F58" i="305"/>
  <c r="G58" i="305"/>
  <c r="H58" i="305"/>
  <c r="I58" i="305"/>
  <c r="J58" i="305"/>
  <c r="K58" i="305"/>
  <c r="L58" i="305"/>
  <c r="M58" i="305"/>
  <c r="N58" i="305"/>
  <c r="O58" i="305"/>
  <c r="P58" i="305"/>
  <c r="Q58" i="305"/>
  <c r="R58" i="305"/>
  <c r="S58" i="305"/>
  <c r="T58" i="305"/>
  <c r="U58" i="305"/>
  <c r="V58" i="305"/>
  <c r="W58" i="305"/>
  <c r="X58" i="305"/>
  <c r="Y58" i="305"/>
  <c r="Z58" i="305"/>
  <c r="AA58" i="305"/>
  <c r="AB58" i="305"/>
  <c r="AC58" i="305"/>
  <c r="AD58" i="305"/>
  <c r="AE58" i="305"/>
  <c r="AF58" i="305"/>
  <c r="AG58" i="305"/>
  <c r="AH58" i="305"/>
  <c r="AI58" i="305"/>
  <c r="AJ58" i="305"/>
  <c r="C59" i="305"/>
  <c r="D59" i="305"/>
  <c r="E59" i="305"/>
  <c r="F59" i="305"/>
  <c r="G59" i="305"/>
  <c r="H59" i="305"/>
  <c r="I59" i="305"/>
  <c r="J59" i="305"/>
  <c r="K59" i="305"/>
  <c r="L59" i="305"/>
  <c r="M59" i="305"/>
  <c r="N59" i="305"/>
  <c r="O59" i="305"/>
  <c r="P59" i="305"/>
  <c r="Q59" i="305"/>
  <c r="R59" i="305"/>
  <c r="S59" i="305"/>
  <c r="T59" i="305"/>
  <c r="U59" i="305"/>
  <c r="V59" i="305"/>
  <c r="W59" i="305"/>
  <c r="X59" i="305"/>
  <c r="Y59" i="305"/>
  <c r="Z59" i="305"/>
  <c r="AA59" i="305"/>
  <c r="AB59" i="305"/>
  <c r="AC59" i="305"/>
  <c r="AD59" i="305"/>
  <c r="AE59" i="305"/>
  <c r="AF59" i="305"/>
  <c r="AG59" i="305"/>
  <c r="AH59" i="305"/>
  <c r="AI59" i="305"/>
  <c r="AJ59" i="305"/>
  <c r="C60" i="305"/>
  <c r="D60" i="305"/>
  <c r="E60" i="305"/>
  <c r="F60" i="305"/>
  <c r="G60" i="305"/>
  <c r="H60" i="305"/>
  <c r="I60" i="305"/>
  <c r="J60" i="305"/>
  <c r="K60" i="305"/>
  <c r="L60" i="305"/>
  <c r="M60" i="305"/>
  <c r="N60" i="305"/>
  <c r="O60" i="305"/>
  <c r="P60" i="305"/>
  <c r="Q60" i="305"/>
  <c r="R60" i="305"/>
  <c r="S60" i="305"/>
  <c r="T60" i="305"/>
  <c r="U60" i="305"/>
  <c r="V60" i="305"/>
  <c r="W60" i="305"/>
  <c r="X60" i="305"/>
  <c r="Y60" i="305"/>
  <c r="Z60" i="305"/>
  <c r="AA60" i="305"/>
  <c r="AB60" i="305"/>
  <c r="AC60" i="305"/>
  <c r="AD60" i="305"/>
  <c r="AE60" i="305"/>
  <c r="AF60" i="305"/>
  <c r="AG60" i="305"/>
  <c r="AH60" i="305"/>
  <c r="AI60" i="305"/>
  <c r="AJ60" i="305"/>
  <c r="C61" i="305"/>
  <c r="D61" i="305"/>
  <c r="E61" i="305"/>
  <c r="F61" i="305"/>
  <c r="G61" i="305"/>
  <c r="H61" i="305"/>
  <c r="I61" i="305"/>
  <c r="J61" i="305"/>
  <c r="K61" i="305"/>
  <c r="L61" i="305"/>
  <c r="M61" i="305"/>
  <c r="N61" i="305"/>
  <c r="O61" i="305"/>
  <c r="P61" i="305"/>
  <c r="Q61" i="305"/>
  <c r="R61" i="305"/>
  <c r="S61" i="305"/>
  <c r="T61" i="305"/>
  <c r="U61" i="305"/>
  <c r="V61" i="305"/>
  <c r="W61" i="305"/>
  <c r="X61" i="305"/>
  <c r="Y61" i="305"/>
  <c r="Z61" i="305"/>
  <c r="AA61" i="305"/>
  <c r="AB61" i="305"/>
  <c r="AC61" i="305"/>
  <c r="AD61" i="305"/>
  <c r="AE61" i="305"/>
  <c r="AF61" i="305"/>
  <c r="AG61" i="305"/>
  <c r="AH61" i="305"/>
  <c r="AI61" i="305"/>
  <c r="AJ61" i="305"/>
  <c r="C62" i="305"/>
  <c r="D62" i="305"/>
  <c r="E62" i="305"/>
  <c r="F62" i="305"/>
  <c r="G62" i="305"/>
  <c r="H62" i="305"/>
  <c r="I62" i="305"/>
  <c r="J62" i="305"/>
  <c r="K62" i="305"/>
  <c r="L62" i="305"/>
  <c r="M62" i="305"/>
  <c r="N62" i="305"/>
  <c r="O62" i="305"/>
  <c r="P62" i="305"/>
  <c r="Q62" i="305"/>
  <c r="R62" i="305"/>
  <c r="S62" i="305"/>
  <c r="T62" i="305"/>
  <c r="U62" i="305"/>
  <c r="V62" i="305"/>
  <c r="W62" i="305"/>
  <c r="X62" i="305"/>
  <c r="Y62" i="305"/>
  <c r="Z62" i="305"/>
  <c r="AA62" i="305"/>
  <c r="AB62" i="305"/>
  <c r="AC62" i="305"/>
  <c r="AD62" i="305"/>
  <c r="AE62" i="305"/>
  <c r="AF62" i="305"/>
  <c r="AG62" i="305"/>
  <c r="AH62" i="305"/>
  <c r="AI62" i="305"/>
  <c r="AJ62" i="305"/>
  <c r="C63" i="305"/>
  <c r="D63" i="305"/>
  <c r="E63" i="305"/>
  <c r="F63" i="305"/>
  <c r="G63" i="305"/>
  <c r="H63" i="305"/>
  <c r="I63" i="305"/>
  <c r="J63" i="305"/>
  <c r="K63" i="305"/>
  <c r="L63" i="305"/>
  <c r="M63" i="305"/>
  <c r="N63" i="305"/>
  <c r="O63" i="305"/>
  <c r="P63" i="305"/>
  <c r="Q63" i="305"/>
  <c r="R63" i="305"/>
  <c r="S63" i="305"/>
  <c r="T63" i="305"/>
  <c r="U63" i="305"/>
  <c r="V63" i="305"/>
  <c r="W63" i="305"/>
  <c r="X63" i="305"/>
  <c r="Y63" i="305"/>
  <c r="Z63" i="305"/>
  <c r="AA63" i="305"/>
  <c r="AB63" i="305"/>
  <c r="AC63" i="305"/>
  <c r="AD63" i="305"/>
  <c r="AE63" i="305"/>
  <c r="AF63" i="305"/>
  <c r="AG63" i="305"/>
  <c r="AH63" i="305"/>
  <c r="AI63" i="305"/>
  <c r="AJ63" i="305"/>
  <c r="C64" i="305"/>
  <c r="D64" i="305"/>
  <c r="E64" i="305"/>
  <c r="F64" i="305"/>
  <c r="G64" i="305"/>
  <c r="H64" i="305"/>
  <c r="I64" i="305"/>
  <c r="J64" i="305"/>
  <c r="K64" i="305"/>
  <c r="L64" i="305"/>
  <c r="M64" i="305"/>
  <c r="N64" i="305"/>
  <c r="O64" i="305"/>
  <c r="P64" i="305"/>
  <c r="Q64" i="305"/>
  <c r="R64" i="305"/>
  <c r="S64" i="305"/>
  <c r="T64" i="305"/>
  <c r="U64" i="305"/>
  <c r="V64" i="305"/>
  <c r="W64" i="305"/>
  <c r="X64" i="305"/>
  <c r="Y64" i="305"/>
  <c r="Z64" i="305"/>
  <c r="AA64" i="305"/>
  <c r="AB64" i="305"/>
  <c r="AC64" i="305"/>
  <c r="AD64" i="305"/>
  <c r="AE64" i="305"/>
  <c r="AF64" i="305"/>
  <c r="AG64" i="305"/>
  <c r="AH64" i="305"/>
  <c r="AI64" i="305"/>
  <c r="AJ64" i="305"/>
  <c r="C65" i="305"/>
  <c r="D65" i="305"/>
  <c r="E65" i="305"/>
  <c r="F65" i="305"/>
  <c r="G65" i="305"/>
  <c r="H65" i="305"/>
  <c r="I65" i="305"/>
  <c r="J65" i="305"/>
  <c r="K65" i="305"/>
  <c r="L65" i="305"/>
  <c r="M65" i="305"/>
  <c r="N65" i="305"/>
  <c r="O65" i="305"/>
  <c r="P65" i="305"/>
  <c r="Q65" i="305"/>
  <c r="R65" i="305"/>
  <c r="S65" i="305"/>
  <c r="T65" i="305"/>
  <c r="U65" i="305"/>
  <c r="V65" i="305"/>
  <c r="W65" i="305"/>
  <c r="X65" i="305"/>
  <c r="Y65" i="305"/>
  <c r="Z65" i="305"/>
  <c r="AA65" i="305"/>
  <c r="AB65" i="305"/>
  <c r="AC65" i="305"/>
  <c r="AD65" i="305"/>
  <c r="AE65" i="305"/>
  <c r="AF65" i="305"/>
  <c r="AG65" i="305"/>
  <c r="AH65" i="305"/>
  <c r="AI65" i="305"/>
  <c r="AJ65" i="305"/>
  <c r="C66" i="305"/>
  <c r="D66" i="305"/>
  <c r="E66" i="305"/>
  <c r="F66" i="305"/>
  <c r="G66" i="305"/>
  <c r="H66" i="305"/>
  <c r="I66" i="305"/>
  <c r="J66" i="305"/>
  <c r="K66" i="305"/>
  <c r="L66" i="305"/>
  <c r="M66" i="305"/>
  <c r="N66" i="305"/>
  <c r="O66" i="305"/>
  <c r="P66" i="305"/>
  <c r="Q66" i="305"/>
  <c r="R66" i="305"/>
  <c r="S66" i="305"/>
  <c r="T66" i="305"/>
  <c r="U66" i="305"/>
  <c r="V66" i="305"/>
  <c r="W66" i="305"/>
  <c r="X66" i="305"/>
  <c r="Y66" i="305"/>
  <c r="Z66" i="305"/>
  <c r="AA66" i="305"/>
  <c r="AB66" i="305"/>
  <c r="AC66" i="305"/>
  <c r="AD66" i="305"/>
  <c r="AE66" i="305"/>
  <c r="AF66" i="305"/>
  <c r="AG66" i="305"/>
  <c r="AH66" i="305"/>
  <c r="AI66" i="305"/>
  <c r="AJ66" i="305"/>
  <c r="C67" i="305"/>
  <c r="D67" i="305"/>
  <c r="E67" i="305"/>
  <c r="F67" i="305"/>
  <c r="G67" i="305"/>
  <c r="H67" i="305"/>
  <c r="I67" i="305"/>
  <c r="J67" i="305"/>
  <c r="K67" i="305"/>
  <c r="L67" i="305"/>
  <c r="M67" i="305"/>
  <c r="N67" i="305"/>
  <c r="O67" i="305"/>
  <c r="P67" i="305"/>
  <c r="Q67" i="305"/>
  <c r="R67" i="305"/>
  <c r="S67" i="305"/>
  <c r="T67" i="305"/>
  <c r="U67" i="305"/>
  <c r="V67" i="305"/>
  <c r="W67" i="305"/>
  <c r="X67" i="305"/>
  <c r="Y67" i="305"/>
  <c r="Z67" i="305"/>
  <c r="AA67" i="305"/>
  <c r="AB67" i="305"/>
  <c r="AC67" i="305"/>
  <c r="AD67" i="305"/>
  <c r="AE67" i="305"/>
  <c r="AF67" i="305"/>
  <c r="AG67" i="305"/>
  <c r="AH67" i="305"/>
  <c r="AI67" i="305"/>
  <c r="AJ67" i="305"/>
  <c r="C68" i="305"/>
  <c r="D68" i="305"/>
  <c r="E68" i="305"/>
  <c r="F68" i="305"/>
  <c r="G68" i="305"/>
  <c r="H68" i="305"/>
  <c r="I68" i="305"/>
  <c r="J68" i="305"/>
  <c r="K68" i="305"/>
  <c r="L68" i="305"/>
  <c r="M68" i="305"/>
  <c r="N68" i="305"/>
  <c r="O68" i="305"/>
  <c r="P68" i="305"/>
  <c r="Q68" i="305"/>
  <c r="R68" i="305"/>
  <c r="S68" i="305"/>
  <c r="T68" i="305"/>
  <c r="U68" i="305"/>
  <c r="V68" i="305"/>
  <c r="W68" i="305"/>
  <c r="X68" i="305"/>
  <c r="Y68" i="305"/>
  <c r="Z68" i="305"/>
  <c r="AA68" i="305"/>
  <c r="AB68" i="305"/>
  <c r="AC68" i="305"/>
  <c r="AD68" i="305"/>
  <c r="AE68" i="305"/>
  <c r="AF68" i="305"/>
  <c r="AG68" i="305"/>
  <c r="AH68" i="305"/>
  <c r="AI68" i="305"/>
  <c r="AJ68" i="305"/>
  <c r="C69" i="305"/>
  <c r="D69" i="305"/>
  <c r="E69" i="305"/>
  <c r="F69" i="305"/>
  <c r="G69" i="305"/>
  <c r="H69" i="305"/>
  <c r="I69" i="305"/>
  <c r="J69" i="305"/>
  <c r="K69" i="305"/>
  <c r="L69" i="305"/>
  <c r="M69" i="305"/>
  <c r="N69" i="305"/>
  <c r="O69" i="305"/>
  <c r="P69" i="305"/>
  <c r="Q69" i="305"/>
  <c r="R69" i="305"/>
  <c r="S69" i="305"/>
  <c r="T69" i="305"/>
  <c r="U69" i="305"/>
  <c r="V69" i="305"/>
  <c r="W69" i="305"/>
  <c r="X69" i="305"/>
  <c r="Y69" i="305"/>
  <c r="Z69" i="305"/>
  <c r="AA69" i="305"/>
  <c r="AB69" i="305"/>
  <c r="AC69" i="305"/>
  <c r="AD69" i="305"/>
  <c r="AE69" i="305"/>
  <c r="AF69" i="305"/>
  <c r="AG69" i="305"/>
  <c r="AH69" i="305"/>
  <c r="AI69" i="305"/>
  <c r="AJ69" i="305"/>
  <c r="C70" i="305"/>
  <c r="D70" i="305"/>
  <c r="E70" i="305"/>
  <c r="F70" i="305"/>
  <c r="G70" i="305"/>
  <c r="H70" i="305"/>
  <c r="I70" i="305"/>
  <c r="J70" i="305"/>
  <c r="K70" i="305"/>
  <c r="L70" i="305"/>
  <c r="M70" i="305"/>
  <c r="N70" i="305"/>
  <c r="O70" i="305"/>
  <c r="P70" i="305"/>
  <c r="Q70" i="305"/>
  <c r="R70" i="305"/>
  <c r="S70" i="305"/>
  <c r="T70" i="305"/>
  <c r="U70" i="305"/>
  <c r="V70" i="305"/>
  <c r="W70" i="305"/>
  <c r="X70" i="305"/>
  <c r="Y70" i="305"/>
  <c r="Z70" i="305"/>
  <c r="AA70" i="305"/>
  <c r="AB70" i="305"/>
  <c r="AC70" i="305"/>
  <c r="AD70" i="305"/>
  <c r="AE70" i="305"/>
  <c r="AF70" i="305"/>
  <c r="AG70" i="305"/>
  <c r="AH70" i="305"/>
  <c r="AI70" i="305"/>
  <c r="AJ70" i="305"/>
  <c r="C71" i="305"/>
  <c r="D71" i="305"/>
  <c r="E71" i="305"/>
  <c r="F71" i="305"/>
  <c r="G71" i="305"/>
  <c r="H71" i="305"/>
  <c r="I71" i="305"/>
  <c r="J71" i="305"/>
  <c r="K71" i="305"/>
  <c r="L71" i="305"/>
  <c r="M71" i="305"/>
  <c r="N71" i="305"/>
  <c r="O71" i="305"/>
  <c r="P71" i="305"/>
  <c r="Q71" i="305"/>
  <c r="R71" i="305"/>
  <c r="S71" i="305"/>
  <c r="T71" i="305"/>
  <c r="U71" i="305"/>
  <c r="V71" i="305"/>
  <c r="W71" i="305"/>
  <c r="X71" i="305"/>
  <c r="Y71" i="305"/>
  <c r="Z71" i="305"/>
  <c r="AA71" i="305"/>
  <c r="AB71" i="305"/>
  <c r="AC71" i="305"/>
  <c r="AD71" i="305"/>
  <c r="AE71" i="305"/>
  <c r="AF71" i="305"/>
  <c r="AG71" i="305"/>
  <c r="AH71" i="305"/>
  <c r="AI71" i="305"/>
  <c r="AJ71" i="305"/>
  <c r="C72" i="305"/>
  <c r="D72" i="305"/>
  <c r="E72" i="305"/>
  <c r="F72" i="305"/>
  <c r="G72" i="305"/>
  <c r="H72" i="305"/>
  <c r="I72" i="305"/>
  <c r="J72" i="305"/>
  <c r="K72" i="305"/>
  <c r="L72" i="305"/>
  <c r="M72" i="305"/>
  <c r="N72" i="305"/>
  <c r="O72" i="305"/>
  <c r="P72" i="305"/>
  <c r="Q72" i="305"/>
  <c r="R72" i="305"/>
  <c r="S72" i="305"/>
  <c r="T72" i="305"/>
  <c r="U72" i="305"/>
  <c r="V72" i="305"/>
  <c r="W72" i="305"/>
  <c r="X72" i="305"/>
  <c r="Y72" i="305"/>
  <c r="Z72" i="305"/>
  <c r="AA72" i="305"/>
  <c r="AB72" i="305"/>
  <c r="AC72" i="305"/>
  <c r="AD72" i="305"/>
  <c r="AE72" i="305"/>
  <c r="AF72" i="305"/>
  <c r="AG72" i="305"/>
  <c r="AH72" i="305"/>
  <c r="AI72" i="305"/>
  <c r="AJ72" i="305"/>
  <c r="C73" i="305"/>
  <c r="D73" i="305"/>
  <c r="E73" i="305"/>
  <c r="F73" i="305"/>
  <c r="G73" i="305"/>
  <c r="H73" i="305"/>
  <c r="I73" i="305"/>
  <c r="J73" i="305"/>
  <c r="K73" i="305"/>
  <c r="L73" i="305"/>
  <c r="M73" i="305"/>
  <c r="N73" i="305"/>
  <c r="O73" i="305"/>
  <c r="P73" i="305"/>
  <c r="Q73" i="305"/>
  <c r="R73" i="305"/>
  <c r="S73" i="305"/>
  <c r="T73" i="305"/>
  <c r="U73" i="305"/>
  <c r="V73" i="305"/>
  <c r="W73" i="305"/>
  <c r="X73" i="305"/>
  <c r="Y73" i="305"/>
  <c r="Z73" i="305"/>
  <c r="AA73" i="305"/>
  <c r="AB73" i="305"/>
  <c r="AC73" i="305"/>
  <c r="AD73" i="305"/>
  <c r="AE73" i="305"/>
  <c r="AF73" i="305"/>
  <c r="AG73" i="305"/>
  <c r="AH73" i="305"/>
  <c r="AI73" i="305"/>
  <c r="AJ73" i="305"/>
  <c r="C74" i="305"/>
  <c r="D74" i="305"/>
  <c r="E74" i="305"/>
  <c r="F74" i="305"/>
  <c r="G74" i="305"/>
  <c r="H74" i="305"/>
  <c r="I74" i="305"/>
  <c r="J74" i="305"/>
  <c r="K74" i="305"/>
  <c r="L74" i="305"/>
  <c r="M74" i="305"/>
  <c r="N74" i="305"/>
  <c r="O74" i="305"/>
  <c r="P74" i="305"/>
  <c r="Q74" i="305"/>
  <c r="R74" i="305"/>
  <c r="S74" i="305"/>
  <c r="T74" i="305"/>
  <c r="U74" i="305"/>
  <c r="V74" i="305"/>
  <c r="W74" i="305"/>
  <c r="X74" i="305"/>
  <c r="Y74" i="305"/>
  <c r="Z74" i="305"/>
  <c r="AA74" i="305"/>
  <c r="AB74" i="305"/>
  <c r="AC74" i="305"/>
  <c r="AD74" i="305"/>
  <c r="AE74" i="305"/>
  <c r="AF74" i="305"/>
  <c r="AG74" i="305"/>
  <c r="AH74" i="305"/>
  <c r="AI74" i="305"/>
  <c r="AJ74" i="305"/>
  <c r="C75" i="305"/>
  <c r="D75" i="305"/>
  <c r="E75" i="305"/>
  <c r="F75" i="305"/>
  <c r="G75" i="305"/>
  <c r="H75" i="305"/>
  <c r="I75" i="305"/>
  <c r="J75" i="305"/>
  <c r="K75" i="305"/>
  <c r="L75" i="305"/>
  <c r="M75" i="305"/>
  <c r="N75" i="305"/>
  <c r="O75" i="305"/>
  <c r="P75" i="305"/>
  <c r="Q75" i="305"/>
  <c r="R75" i="305"/>
  <c r="S75" i="305"/>
  <c r="T75" i="305"/>
  <c r="U75" i="305"/>
  <c r="V75" i="305"/>
  <c r="W75" i="305"/>
  <c r="X75" i="305"/>
  <c r="Y75" i="305"/>
  <c r="Z75" i="305"/>
  <c r="AA75" i="305"/>
  <c r="AB75" i="305"/>
  <c r="AC75" i="305"/>
  <c r="AD75" i="305"/>
  <c r="AE75" i="305"/>
  <c r="AF75" i="305"/>
  <c r="AG75" i="305"/>
  <c r="AH75" i="305"/>
  <c r="AI75" i="305"/>
  <c r="AJ75" i="305"/>
  <c r="C76" i="305"/>
  <c r="D76" i="305"/>
  <c r="E76" i="305"/>
  <c r="F76" i="305"/>
  <c r="G76" i="305"/>
  <c r="H76" i="305"/>
  <c r="I76" i="305"/>
  <c r="J76" i="305"/>
  <c r="K76" i="305"/>
  <c r="L76" i="305"/>
  <c r="M76" i="305"/>
  <c r="N76" i="305"/>
  <c r="O76" i="305"/>
  <c r="P76" i="305"/>
  <c r="Q76" i="305"/>
  <c r="R76" i="305"/>
  <c r="S76" i="305"/>
  <c r="T76" i="305"/>
  <c r="U76" i="305"/>
  <c r="V76" i="305"/>
  <c r="W76" i="305"/>
  <c r="X76" i="305"/>
  <c r="Y76" i="305"/>
  <c r="Z76" i="305"/>
  <c r="AA76" i="305"/>
  <c r="AB76" i="305"/>
  <c r="AC76" i="305"/>
  <c r="AD76" i="305"/>
  <c r="AE76" i="305"/>
  <c r="AF76" i="305"/>
  <c r="AG76" i="305"/>
  <c r="AH76" i="305"/>
  <c r="AI76" i="305"/>
  <c r="AJ76" i="305"/>
  <c r="C77" i="305"/>
  <c r="D77" i="305"/>
  <c r="E77" i="305"/>
  <c r="F77" i="305"/>
  <c r="G77" i="305"/>
  <c r="H77" i="305"/>
  <c r="I77" i="305"/>
  <c r="J77" i="305"/>
  <c r="K77" i="305"/>
  <c r="L77" i="305"/>
  <c r="M77" i="305"/>
  <c r="N77" i="305"/>
  <c r="O77" i="305"/>
  <c r="P77" i="305"/>
  <c r="Q77" i="305"/>
  <c r="R77" i="305"/>
  <c r="S77" i="305"/>
  <c r="T77" i="305"/>
  <c r="U77" i="305"/>
  <c r="V77" i="305"/>
  <c r="W77" i="305"/>
  <c r="X77" i="305"/>
  <c r="Y77" i="305"/>
  <c r="Z77" i="305"/>
  <c r="AA77" i="305"/>
  <c r="AB77" i="305"/>
  <c r="AC77" i="305"/>
  <c r="AD77" i="305"/>
  <c r="AE77" i="305"/>
  <c r="AF77" i="305"/>
  <c r="AG77" i="305"/>
  <c r="AH77" i="305"/>
  <c r="AI77" i="305"/>
  <c r="AJ77" i="305"/>
  <c r="C78" i="305"/>
  <c r="D78" i="305"/>
  <c r="E78" i="305"/>
  <c r="F78" i="305"/>
  <c r="G78" i="305"/>
  <c r="H78" i="305"/>
  <c r="I78" i="305"/>
  <c r="J78" i="305"/>
  <c r="K78" i="305"/>
  <c r="L78" i="305"/>
  <c r="M78" i="305"/>
  <c r="N78" i="305"/>
  <c r="O78" i="305"/>
  <c r="P78" i="305"/>
  <c r="Q78" i="305"/>
  <c r="R78" i="305"/>
  <c r="S78" i="305"/>
  <c r="T78" i="305"/>
  <c r="U78" i="305"/>
  <c r="V78" i="305"/>
  <c r="W78" i="305"/>
  <c r="X78" i="305"/>
  <c r="Y78" i="305"/>
  <c r="Z78" i="305"/>
  <c r="AA78" i="305"/>
  <c r="AB78" i="305"/>
  <c r="AC78" i="305"/>
  <c r="AD78" i="305"/>
  <c r="AE78" i="305"/>
  <c r="AF78" i="305"/>
  <c r="AG78" i="305"/>
  <c r="AH78" i="305"/>
  <c r="AI78" i="305"/>
  <c r="AJ78" i="305"/>
  <c r="C79" i="305"/>
  <c r="D79" i="305"/>
  <c r="E79" i="305"/>
  <c r="F79" i="305"/>
  <c r="G79" i="305"/>
  <c r="H79" i="305"/>
  <c r="I79" i="305"/>
  <c r="J79" i="305"/>
  <c r="K79" i="305"/>
  <c r="L79" i="305"/>
  <c r="M79" i="305"/>
  <c r="N79" i="305"/>
  <c r="O79" i="305"/>
  <c r="P79" i="305"/>
  <c r="Q79" i="305"/>
  <c r="R79" i="305"/>
  <c r="S79" i="305"/>
  <c r="T79" i="305"/>
  <c r="U79" i="305"/>
  <c r="V79" i="305"/>
  <c r="W79" i="305"/>
  <c r="X79" i="305"/>
  <c r="Y79" i="305"/>
  <c r="Z79" i="305"/>
  <c r="AA79" i="305"/>
  <c r="AB79" i="305"/>
  <c r="AC79" i="305"/>
  <c r="AD79" i="305"/>
  <c r="AE79" i="305"/>
  <c r="AF79" i="305"/>
  <c r="AG79" i="305"/>
  <c r="AH79" i="305"/>
  <c r="AI79" i="305"/>
  <c r="AJ79" i="305"/>
  <c r="C80" i="305"/>
  <c r="D80" i="305"/>
  <c r="E80" i="305"/>
  <c r="F80" i="305"/>
  <c r="G80" i="305"/>
  <c r="H80" i="305"/>
  <c r="I80" i="305"/>
  <c r="J80" i="305"/>
  <c r="K80" i="305"/>
  <c r="L80" i="305"/>
  <c r="M80" i="305"/>
  <c r="N80" i="305"/>
  <c r="O80" i="305"/>
  <c r="P80" i="305"/>
  <c r="Q80" i="305"/>
  <c r="R80" i="305"/>
  <c r="S80" i="305"/>
  <c r="T80" i="305"/>
  <c r="U80" i="305"/>
  <c r="V80" i="305"/>
  <c r="W80" i="305"/>
  <c r="X80" i="305"/>
  <c r="Y80" i="305"/>
  <c r="Z80" i="305"/>
  <c r="AA80" i="305"/>
  <c r="AB80" i="305"/>
  <c r="AC80" i="305"/>
  <c r="AD80" i="305"/>
  <c r="AE80" i="305"/>
  <c r="AF80" i="305"/>
  <c r="AG80" i="305"/>
  <c r="AH80" i="305"/>
  <c r="AI80" i="305"/>
  <c r="AJ80" i="305"/>
  <c r="C81" i="305"/>
  <c r="D81" i="305"/>
  <c r="E81" i="305"/>
  <c r="F81" i="305"/>
  <c r="G81" i="305"/>
  <c r="H81" i="305"/>
  <c r="I81" i="305"/>
  <c r="J81" i="305"/>
  <c r="K81" i="305"/>
  <c r="L81" i="305"/>
  <c r="M81" i="305"/>
  <c r="N81" i="305"/>
  <c r="O81" i="305"/>
  <c r="P81" i="305"/>
  <c r="Q81" i="305"/>
  <c r="R81" i="305"/>
  <c r="S81" i="305"/>
  <c r="T81" i="305"/>
  <c r="U81" i="305"/>
  <c r="V81" i="305"/>
  <c r="W81" i="305"/>
  <c r="X81" i="305"/>
  <c r="Y81" i="305"/>
  <c r="Z81" i="305"/>
  <c r="AA81" i="305"/>
  <c r="AB81" i="305"/>
  <c r="AC81" i="305"/>
  <c r="AD81" i="305"/>
  <c r="AE81" i="305"/>
  <c r="AF81" i="305"/>
  <c r="AG81" i="305"/>
  <c r="AH81" i="305"/>
  <c r="AI81" i="305"/>
  <c r="AJ81" i="305"/>
  <c r="C82" i="305"/>
  <c r="D82" i="305"/>
  <c r="E82" i="305"/>
  <c r="F82" i="305"/>
  <c r="G82" i="305"/>
  <c r="H82" i="305"/>
  <c r="I82" i="305"/>
  <c r="J82" i="305"/>
  <c r="K82" i="305"/>
  <c r="L82" i="305"/>
  <c r="M82" i="305"/>
  <c r="N82" i="305"/>
  <c r="O82" i="305"/>
  <c r="P82" i="305"/>
  <c r="Q82" i="305"/>
  <c r="R82" i="305"/>
  <c r="S82" i="305"/>
  <c r="T82" i="305"/>
  <c r="U82" i="305"/>
  <c r="V82" i="305"/>
  <c r="W82" i="305"/>
  <c r="X82" i="305"/>
  <c r="Y82" i="305"/>
  <c r="Z82" i="305"/>
  <c r="AA82" i="305"/>
  <c r="AB82" i="305"/>
  <c r="AC82" i="305"/>
  <c r="AD82" i="305"/>
  <c r="AE82" i="305"/>
  <c r="AF82" i="305"/>
  <c r="AG82" i="305"/>
  <c r="AH82" i="305"/>
  <c r="AI82" i="305"/>
  <c r="AJ82" i="305"/>
  <c r="C83" i="305"/>
  <c r="D83" i="305"/>
  <c r="E83" i="305"/>
  <c r="F83" i="305"/>
  <c r="G83" i="305"/>
  <c r="H83" i="305"/>
  <c r="I83" i="305"/>
  <c r="J83" i="305"/>
  <c r="K83" i="305"/>
  <c r="L83" i="305"/>
  <c r="M83" i="305"/>
  <c r="N83" i="305"/>
  <c r="O83" i="305"/>
  <c r="P83" i="305"/>
  <c r="Q83" i="305"/>
  <c r="R83" i="305"/>
  <c r="S83" i="305"/>
  <c r="T83" i="305"/>
  <c r="U83" i="305"/>
  <c r="V83" i="305"/>
  <c r="W83" i="305"/>
  <c r="X83" i="305"/>
  <c r="Y83" i="305"/>
  <c r="Z83" i="305"/>
  <c r="AA83" i="305"/>
  <c r="AB83" i="305"/>
  <c r="AC83" i="305"/>
  <c r="AD83" i="305"/>
  <c r="AE83" i="305"/>
  <c r="AF83" i="305"/>
  <c r="AG83" i="305"/>
  <c r="AH83" i="305"/>
  <c r="AI83" i="305"/>
  <c r="AJ83" i="305"/>
  <c r="C84" i="305"/>
  <c r="D84" i="305"/>
  <c r="E84" i="305"/>
  <c r="F84" i="305"/>
  <c r="G84" i="305"/>
  <c r="H84" i="305"/>
  <c r="I84" i="305"/>
  <c r="J84" i="305"/>
  <c r="K84" i="305"/>
  <c r="L84" i="305"/>
  <c r="M84" i="305"/>
  <c r="N84" i="305"/>
  <c r="O84" i="305"/>
  <c r="P84" i="305"/>
  <c r="Q84" i="305"/>
  <c r="R84" i="305"/>
  <c r="S84" i="305"/>
  <c r="T84" i="305"/>
  <c r="U84" i="305"/>
  <c r="V84" i="305"/>
  <c r="W84" i="305"/>
  <c r="X84" i="305"/>
  <c r="Y84" i="305"/>
  <c r="Z84" i="305"/>
  <c r="AA84" i="305"/>
  <c r="AB84" i="305"/>
  <c r="AC84" i="305"/>
  <c r="AD84" i="305"/>
  <c r="AE84" i="305"/>
  <c r="AF84" i="305"/>
  <c r="AG84" i="305"/>
  <c r="AH84" i="305"/>
  <c r="AI84" i="305"/>
  <c r="AJ84" i="305"/>
  <c r="B65" i="305"/>
  <c r="B66" i="305"/>
  <c r="B67" i="305"/>
  <c r="B68" i="305"/>
  <c r="B69" i="305"/>
  <c r="B70" i="305"/>
  <c r="B71" i="305"/>
  <c r="B72" i="305"/>
  <c r="B73" i="305"/>
  <c r="B74" i="305"/>
  <c r="B75" i="305"/>
  <c r="B76" i="305"/>
  <c r="B77" i="305"/>
  <c r="B78" i="305"/>
  <c r="B79" i="305"/>
  <c r="B80" i="305"/>
  <c r="B81" i="305"/>
  <c r="B82" i="305"/>
  <c r="B83" i="305"/>
  <c r="B84" i="305"/>
  <c r="C8" i="305"/>
  <c r="D8" i="305"/>
  <c r="E8" i="305"/>
  <c r="F8" i="305"/>
  <c r="G8" i="305"/>
  <c r="H8" i="305"/>
  <c r="I8" i="305"/>
  <c r="J8" i="305"/>
  <c r="K8" i="305"/>
  <c r="L8" i="305"/>
  <c r="M8" i="305"/>
  <c r="N8" i="305"/>
  <c r="O8" i="305"/>
  <c r="P8" i="305"/>
  <c r="Q8" i="305"/>
  <c r="R8" i="305"/>
  <c r="S8" i="305"/>
  <c r="T8" i="305"/>
  <c r="U8" i="305"/>
  <c r="V8" i="305"/>
  <c r="W8" i="305"/>
  <c r="X8" i="305"/>
  <c r="Y8" i="305"/>
  <c r="Z8" i="305"/>
  <c r="AA8" i="305"/>
  <c r="AB8" i="305"/>
  <c r="AC8" i="305"/>
  <c r="AD8" i="305"/>
  <c r="AE8" i="305"/>
  <c r="AF8" i="305"/>
  <c r="AG8" i="305"/>
  <c r="AH8" i="305"/>
  <c r="AI8" i="305"/>
  <c r="AJ8" i="305"/>
  <c r="C9" i="305"/>
  <c r="D9" i="305"/>
  <c r="E9" i="305"/>
  <c r="F9" i="305"/>
  <c r="G9" i="305"/>
  <c r="H9" i="305"/>
  <c r="I9" i="305"/>
  <c r="J9" i="305"/>
  <c r="K9" i="305"/>
  <c r="L9" i="305"/>
  <c r="M9" i="305"/>
  <c r="N9" i="305"/>
  <c r="O9" i="305"/>
  <c r="P9" i="305"/>
  <c r="Q9" i="305"/>
  <c r="R9" i="305"/>
  <c r="S9" i="305"/>
  <c r="T9" i="305"/>
  <c r="U9" i="305"/>
  <c r="V9" i="305"/>
  <c r="W9" i="305"/>
  <c r="X9" i="305"/>
  <c r="Y9" i="305"/>
  <c r="Z9" i="305"/>
  <c r="AA9" i="305"/>
  <c r="AB9" i="305"/>
  <c r="AC9" i="305"/>
  <c r="AD9" i="305"/>
  <c r="AE9" i="305"/>
  <c r="AF9" i="305"/>
  <c r="AG9" i="305"/>
  <c r="AH9" i="305"/>
  <c r="AI9" i="305"/>
  <c r="AJ9" i="305"/>
  <c r="C10" i="305"/>
  <c r="D10" i="305"/>
  <c r="E10" i="305"/>
  <c r="F10" i="305"/>
  <c r="G10" i="305"/>
  <c r="H10" i="305"/>
  <c r="I10" i="305"/>
  <c r="J10" i="305"/>
  <c r="K10" i="305"/>
  <c r="L10" i="305"/>
  <c r="M10" i="305"/>
  <c r="N10" i="305"/>
  <c r="O10" i="305"/>
  <c r="P10" i="305"/>
  <c r="Q10" i="305"/>
  <c r="R10" i="305"/>
  <c r="S10" i="305"/>
  <c r="T10" i="305"/>
  <c r="U10" i="305"/>
  <c r="V10" i="305"/>
  <c r="W10" i="305"/>
  <c r="X10" i="305"/>
  <c r="Y10" i="305"/>
  <c r="Z10" i="305"/>
  <c r="AA10" i="305"/>
  <c r="AB10" i="305"/>
  <c r="AC10" i="305"/>
  <c r="AD10" i="305"/>
  <c r="AE10" i="305"/>
  <c r="AF10" i="305"/>
  <c r="AG10" i="305"/>
  <c r="AH10" i="305"/>
  <c r="AI10" i="305"/>
  <c r="AJ10" i="305"/>
  <c r="C11" i="305"/>
  <c r="D11" i="305"/>
  <c r="E11" i="305"/>
  <c r="F11" i="305"/>
  <c r="G11" i="305"/>
  <c r="H11" i="305"/>
  <c r="I11" i="305"/>
  <c r="J11" i="305"/>
  <c r="K11" i="305"/>
  <c r="L11" i="305"/>
  <c r="M11" i="305"/>
  <c r="N11" i="305"/>
  <c r="O11" i="305"/>
  <c r="P11" i="305"/>
  <c r="Q11" i="305"/>
  <c r="R11" i="305"/>
  <c r="S11" i="305"/>
  <c r="T11" i="305"/>
  <c r="U11" i="305"/>
  <c r="V11" i="305"/>
  <c r="W11" i="305"/>
  <c r="X11" i="305"/>
  <c r="Y11" i="305"/>
  <c r="Z11" i="305"/>
  <c r="AA11" i="305"/>
  <c r="AB11" i="305"/>
  <c r="AC11" i="305"/>
  <c r="AD11" i="305"/>
  <c r="AE11" i="305"/>
  <c r="AF11" i="305"/>
  <c r="AG11" i="305"/>
  <c r="AH11" i="305"/>
  <c r="AI11" i="305"/>
  <c r="AJ11" i="305"/>
  <c r="C12" i="305"/>
  <c r="D12" i="305"/>
  <c r="E12" i="305"/>
  <c r="F12" i="305"/>
  <c r="G12" i="305"/>
  <c r="H12" i="305"/>
  <c r="I12" i="305"/>
  <c r="J12" i="305"/>
  <c r="K12" i="305"/>
  <c r="L12" i="305"/>
  <c r="M12" i="305"/>
  <c r="N12" i="305"/>
  <c r="O12" i="305"/>
  <c r="P12" i="305"/>
  <c r="Q12" i="305"/>
  <c r="R12" i="305"/>
  <c r="S12" i="305"/>
  <c r="T12" i="305"/>
  <c r="U12" i="305"/>
  <c r="V12" i="305"/>
  <c r="W12" i="305"/>
  <c r="X12" i="305"/>
  <c r="Y12" i="305"/>
  <c r="Z12" i="305"/>
  <c r="AA12" i="305"/>
  <c r="AB12" i="305"/>
  <c r="AC12" i="305"/>
  <c r="AD12" i="305"/>
  <c r="AE12" i="305"/>
  <c r="AF12" i="305"/>
  <c r="AG12" i="305"/>
  <c r="AH12" i="305"/>
  <c r="AI12" i="305"/>
  <c r="AJ12" i="305"/>
  <c r="C13" i="305"/>
  <c r="D13" i="305"/>
  <c r="E13" i="305"/>
  <c r="F13" i="305"/>
  <c r="G13" i="305"/>
  <c r="H13" i="305"/>
  <c r="I13" i="305"/>
  <c r="J13" i="305"/>
  <c r="K13" i="305"/>
  <c r="L13" i="305"/>
  <c r="M13" i="305"/>
  <c r="N13" i="305"/>
  <c r="O13" i="305"/>
  <c r="P13" i="305"/>
  <c r="Q13" i="305"/>
  <c r="R13" i="305"/>
  <c r="S13" i="305"/>
  <c r="T13" i="305"/>
  <c r="U13" i="305"/>
  <c r="V13" i="305"/>
  <c r="W13" i="305"/>
  <c r="X13" i="305"/>
  <c r="Y13" i="305"/>
  <c r="Z13" i="305"/>
  <c r="AA13" i="305"/>
  <c r="AB13" i="305"/>
  <c r="AC13" i="305"/>
  <c r="AD13" i="305"/>
  <c r="AE13" i="305"/>
  <c r="AF13" i="305"/>
  <c r="AG13" i="305"/>
  <c r="AH13" i="305"/>
  <c r="AI13" i="305"/>
  <c r="AJ13" i="305"/>
  <c r="C14" i="305"/>
  <c r="D14" i="305"/>
  <c r="E14" i="305"/>
  <c r="F14" i="305"/>
  <c r="G14" i="305"/>
  <c r="H14" i="305"/>
  <c r="I14" i="305"/>
  <c r="J14" i="305"/>
  <c r="K14" i="305"/>
  <c r="L14" i="305"/>
  <c r="M14" i="305"/>
  <c r="N14" i="305"/>
  <c r="O14" i="305"/>
  <c r="P14" i="305"/>
  <c r="Q14" i="305"/>
  <c r="R14" i="305"/>
  <c r="S14" i="305"/>
  <c r="T14" i="305"/>
  <c r="U14" i="305"/>
  <c r="V14" i="305"/>
  <c r="W14" i="305"/>
  <c r="X14" i="305"/>
  <c r="Y14" i="305"/>
  <c r="Z14" i="305"/>
  <c r="AA14" i="305"/>
  <c r="AB14" i="305"/>
  <c r="AC14" i="305"/>
  <c r="AD14" i="305"/>
  <c r="AE14" i="305"/>
  <c r="AF14" i="305"/>
  <c r="AG14" i="305"/>
  <c r="AH14" i="305"/>
  <c r="AI14" i="305"/>
  <c r="AJ14" i="305"/>
  <c r="C15" i="305"/>
  <c r="D15" i="305"/>
  <c r="E15" i="305"/>
  <c r="F15" i="305"/>
  <c r="G15" i="305"/>
  <c r="H15" i="305"/>
  <c r="I15" i="305"/>
  <c r="J15" i="305"/>
  <c r="K15" i="305"/>
  <c r="L15" i="305"/>
  <c r="M15" i="305"/>
  <c r="N15" i="305"/>
  <c r="O15" i="305"/>
  <c r="P15" i="305"/>
  <c r="Q15" i="305"/>
  <c r="R15" i="305"/>
  <c r="S15" i="305"/>
  <c r="T15" i="305"/>
  <c r="U15" i="305"/>
  <c r="V15" i="305"/>
  <c r="W15" i="305"/>
  <c r="X15" i="305"/>
  <c r="Y15" i="305"/>
  <c r="Z15" i="305"/>
  <c r="AA15" i="305"/>
  <c r="AB15" i="305"/>
  <c r="AC15" i="305"/>
  <c r="AD15" i="305"/>
  <c r="AE15" i="305"/>
  <c r="AF15" i="305"/>
  <c r="AG15" i="305"/>
  <c r="AH15" i="305"/>
  <c r="AI15" i="305"/>
  <c r="AJ15" i="305"/>
  <c r="C16" i="305"/>
  <c r="D16" i="305"/>
  <c r="E16" i="305"/>
  <c r="F16" i="305"/>
  <c r="G16" i="305"/>
  <c r="H16" i="305"/>
  <c r="I16" i="305"/>
  <c r="J16" i="305"/>
  <c r="K16" i="305"/>
  <c r="L16" i="305"/>
  <c r="M16" i="305"/>
  <c r="N16" i="305"/>
  <c r="O16" i="305"/>
  <c r="P16" i="305"/>
  <c r="Q16" i="305"/>
  <c r="R16" i="305"/>
  <c r="S16" i="305"/>
  <c r="T16" i="305"/>
  <c r="U16" i="305"/>
  <c r="V16" i="305"/>
  <c r="W16" i="305"/>
  <c r="X16" i="305"/>
  <c r="Y16" i="305"/>
  <c r="Z16" i="305"/>
  <c r="AA16" i="305"/>
  <c r="AB16" i="305"/>
  <c r="AC16" i="305"/>
  <c r="AD16" i="305"/>
  <c r="AE16" i="305"/>
  <c r="AF16" i="305"/>
  <c r="AG16" i="305"/>
  <c r="AH16" i="305"/>
  <c r="AI16" i="305"/>
  <c r="AJ16" i="305"/>
  <c r="C17" i="305"/>
  <c r="D17" i="305"/>
  <c r="E17" i="305"/>
  <c r="F17" i="305"/>
  <c r="G17" i="305"/>
  <c r="H17" i="305"/>
  <c r="I17" i="305"/>
  <c r="J17" i="305"/>
  <c r="K17" i="305"/>
  <c r="L17" i="305"/>
  <c r="M17" i="305"/>
  <c r="N17" i="305"/>
  <c r="O17" i="305"/>
  <c r="P17" i="305"/>
  <c r="Q17" i="305"/>
  <c r="R17" i="305"/>
  <c r="S17" i="305"/>
  <c r="T17" i="305"/>
  <c r="U17" i="305"/>
  <c r="V17" i="305"/>
  <c r="W17" i="305"/>
  <c r="X17" i="305"/>
  <c r="Y17" i="305"/>
  <c r="Z17" i="305"/>
  <c r="AA17" i="305"/>
  <c r="AB17" i="305"/>
  <c r="AC17" i="305"/>
  <c r="AD17" i="305"/>
  <c r="AE17" i="305"/>
  <c r="AF17" i="305"/>
  <c r="AG17" i="305"/>
  <c r="AH17" i="305"/>
  <c r="AI17" i="305"/>
  <c r="AJ17" i="305"/>
  <c r="C18" i="305"/>
  <c r="D18" i="305"/>
  <c r="E18" i="305"/>
  <c r="F18" i="305"/>
  <c r="G18" i="305"/>
  <c r="H18" i="305"/>
  <c r="I18" i="305"/>
  <c r="J18" i="305"/>
  <c r="K18" i="305"/>
  <c r="L18" i="305"/>
  <c r="M18" i="305"/>
  <c r="N18" i="305"/>
  <c r="O18" i="305"/>
  <c r="P18" i="305"/>
  <c r="Q18" i="305"/>
  <c r="R18" i="305"/>
  <c r="S18" i="305"/>
  <c r="T18" i="305"/>
  <c r="U18" i="305"/>
  <c r="V18" i="305"/>
  <c r="W18" i="305"/>
  <c r="X18" i="305"/>
  <c r="Y18" i="305"/>
  <c r="Z18" i="305"/>
  <c r="AA18" i="305"/>
  <c r="AB18" i="305"/>
  <c r="AC18" i="305"/>
  <c r="AD18" i="305"/>
  <c r="AE18" i="305"/>
  <c r="AF18" i="305"/>
  <c r="AG18" i="305"/>
  <c r="AH18" i="305"/>
  <c r="AI18" i="305"/>
  <c r="AJ18" i="305"/>
  <c r="C19" i="305"/>
  <c r="D19" i="305"/>
  <c r="E19" i="305"/>
  <c r="F19" i="305"/>
  <c r="G19" i="305"/>
  <c r="H19" i="305"/>
  <c r="I19" i="305"/>
  <c r="J19" i="305"/>
  <c r="K19" i="305"/>
  <c r="L19" i="305"/>
  <c r="M19" i="305"/>
  <c r="N19" i="305"/>
  <c r="O19" i="305"/>
  <c r="P19" i="305"/>
  <c r="Q19" i="305"/>
  <c r="R19" i="305"/>
  <c r="S19" i="305"/>
  <c r="T19" i="305"/>
  <c r="U19" i="305"/>
  <c r="V19" i="305"/>
  <c r="W19" i="305"/>
  <c r="X19" i="305"/>
  <c r="Y19" i="305"/>
  <c r="Z19" i="305"/>
  <c r="AA19" i="305"/>
  <c r="AB19" i="305"/>
  <c r="AC19" i="305"/>
  <c r="AD19" i="305"/>
  <c r="AE19" i="305"/>
  <c r="AF19" i="305"/>
  <c r="AG19" i="305"/>
  <c r="AH19" i="305"/>
  <c r="AI19" i="305"/>
  <c r="AJ19" i="305"/>
  <c r="C20" i="305"/>
  <c r="D20" i="305"/>
  <c r="E20" i="305"/>
  <c r="F20" i="305"/>
  <c r="G20" i="305"/>
  <c r="H20" i="305"/>
  <c r="I20" i="305"/>
  <c r="J20" i="305"/>
  <c r="K20" i="305"/>
  <c r="L20" i="305"/>
  <c r="M20" i="305"/>
  <c r="N20" i="305"/>
  <c r="O20" i="305"/>
  <c r="P20" i="305"/>
  <c r="Q20" i="305"/>
  <c r="R20" i="305"/>
  <c r="S20" i="305"/>
  <c r="T20" i="305"/>
  <c r="U20" i="305"/>
  <c r="V20" i="305"/>
  <c r="W20" i="305"/>
  <c r="X20" i="305"/>
  <c r="Y20" i="305"/>
  <c r="Z20" i="305"/>
  <c r="AA20" i="305"/>
  <c r="AB20" i="305"/>
  <c r="AC20" i="305"/>
  <c r="AD20" i="305"/>
  <c r="AE20" i="305"/>
  <c r="AF20" i="305"/>
  <c r="AG20" i="305"/>
  <c r="AH20" i="305"/>
  <c r="AI20" i="305"/>
  <c r="AJ20" i="305"/>
  <c r="C21" i="305"/>
  <c r="D21" i="305"/>
  <c r="E21" i="305"/>
  <c r="F21" i="305"/>
  <c r="G21" i="305"/>
  <c r="H21" i="305"/>
  <c r="I21" i="305"/>
  <c r="J21" i="305"/>
  <c r="K21" i="305"/>
  <c r="L21" i="305"/>
  <c r="M21" i="305"/>
  <c r="N21" i="305"/>
  <c r="O21" i="305"/>
  <c r="P21" i="305"/>
  <c r="Q21" i="305"/>
  <c r="R21" i="305"/>
  <c r="S21" i="305"/>
  <c r="T21" i="305"/>
  <c r="U21" i="305"/>
  <c r="V21" i="305"/>
  <c r="W21" i="305"/>
  <c r="X21" i="305"/>
  <c r="Y21" i="305"/>
  <c r="Z21" i="305"/>
  <c r="AA21" i="305"/>
  <c r="AB21" i="305"/>
  <c r="AC21" i="305"/>
  <c r="AD21" i="305"/>
  <c r="AE21" i="305"/>
  <c r="AF21" i="305"/>
  <c r="AG21" i="305"/>
  <c r="AH21" i="305"/>
  <c r="AI21" i="305"/>
  <c r="AJ21" i="305"/>
  <c r="C22" i="305"/>
  <c r="D22" i="305"/>
  <c r="E22" i="305"/>
  <c r="F22" i="305"/>
  <c r="G22" i="305"/>
  <c r="H22" i="305"/>
  <c r="I22" i="305"/>
  <c r="J22" i="305"/>
  <c r="K22" i="305"/>
  <c r="L22" i="305"/>
  <c r="M22" i="305"/>
  <c r="N22" i="305"/>
  <c r="O22" i="305"/>
  <c r="P22" i="305"/>
  <c r="Q22" i="305"/>
  <c r="R22" i="305"/>
  <c r="S22" i="305"/>
  <c r="T22" i="305"/>
  <c r="U22" i="305"/>
  <c r="V22" i="305"/>
  <c r="W22" i="305"/>
  <c r="X22" i="305"/>
  <c r="Y22" i="305"/>
  <c r="Z22" i="305"/>
  <c r="AA22" i="305"/>
  <c r="AB22" i="305"/>
  <c r="AC22" i="305"/>
  <c r="AD22" i="305"/>
  <c r="AE22" i="305"/>
  <c r="AF22" i="305"/>
  <c r="AG22" i="305"/>
  <c r="AH22" i="305"/>
  <c r="AI22" i="305"/>
  <c r="AJ22" i="305"/>
  <c r="C23" i="305"/>
  <c r="D23" i="305"/>
  <c r="E23" i="305"/>
  <c r="F23" i="305"/>
  <c r="G23" i="305"/>
  <c r="H23" i="305"/>
  <c r="I23" i="305"/>
  <c r="J23" i="305"/>
  <c r="K23" i="305"/>
  <c r="L23" i="305"/>
  <c r="M23" i="305"/>
  <c r="N23" i="305"/>
  <c r="O23" i="305"/>
  <c r="P23" i="305"/>
  <c r="Q23" i="305"/>
  <c r="R23" i="305"/>
  <c r="S23" i="305"/>
  <c r="T23" i="305"/>
  <c r="U23" i="305"/>
  <c r="V23" i="305"/>
  <c r="W23" i="305"/>
  <c r="X23" i="305"/>
  <c r="Y23" i="305"/>
  <c r="Z23" i="305"/>
  <c r="AA23" i="305"/>
  <c r="AB23" i="305"/>
  <c r="AC23" i="305"/>
  <c r="AD23" i="305"/>
  <c r="AE23" i="305"/>
  <c r="AF23" i="305"/>
  <c r="AG23" i="305"/>
  <c r="AH23" i="305"/>
  <c r="AI23" i="305"/>
  <c r="AJ23" i="305"/>
  <c r="C24" i="305"/>
  <c r="D24" i="305"/>
  <c r="E24" i="305"/>
  <c r="F24" i="305"/>
  <c r="G24" i="305"/>
  <c r="H24" i="305"/>
  <c r="I24" i="305"/>
  <c r="J24" i="305"/>
  <c r="K24" i="305"/>
  <c r="L24" i="305"/>
  <c r="M24" i="305"/>
  <c r="N24" i="305"/>
  <c r="O24" i="305"/>
  <c r="P24" i="305"/>
  <c r="Q24" i="305"/>
  <c r="R24" i="305"/>
  <c r="S24" i="305"/>
  <c r="T24" i="305"/>
  <c r="U24" i="305"/>
  <c r="V24" i="305"/>
  <c r="W24" i="305"/>
  <c r="X24" i="305"/>
  <c r="Y24" i="305"/>
  <c r="Z24" i="305"/>
  <c r="AA24" i="305"/>
  <c r="AB24" i="305"/>
  <c r="AC24" i="305"/>
  <c r="AD24" i="305"/>
  <c r="AE24" i="305"/>
  <c r="AF24" i="305"/>
  <c r="AG24" i="305"/>
  <c r="AH24" i="305"/>
  <c r="AI24" i="305"/>
  <c r="AJ24" i="305"/>
  <c r="C25" i="305"/>
  <c r="D25" i="305"/>
  <c r="E25" i="305"/>
  <c r="F25" i="305"/>
  <c r="G25" i="305"/>
  <c r="H25" i="305"/>
  <c r="I25" i="305"/>
  <c r="J25" i="305"/>
  <c r="K25" i="305"/>
  <c r="L25" i="305"/>
  <c r="M25" i="305"/>
  <c r="N25" i="305"/>
  <c r="O25" i="305"/>
  <c r="P25" i="305"/>
  <c r="Q25" i="305"/>
  <c r="R25" i="305"/>
  <c r="S25" i="305"/>
  <c r="T25" i="305"/>
  <c r="U25" i="305"/>
  <c r="V25" i="305"/>
  <c r="W25" i="305"/>
  <c r="X25" i="305"/>
  <c r="Y25" i="305"/>
  <c r="Z25" i="305"/>
  <c r="AA25" i="305"/>
  <c r="AB25" i="305"/>
  <c r="AC25" i="305"/>
  <c r="AD25" i="305"/>
  <c r="AE25" i="305"/>
  <c r="AF25" i="305"/>
  <c r="AG25" i="305"/>
  <c r="AH25" i="305"/>
  <c r="AI25" i="305"/>
  <c r="AJ25" i="305"/>
  <c r="C26" i="305"/>
  <c r="D26" i="305"/>
  <c r="E26" i="305"/>
  <c r="F26" i="305"/>
  <c r="G26" i="305"/>
  <c r="H26" i="305"/>
  <c r="I26" i="305"/>
  <c r="J26" i="305"/>
  <c r="K26" i="305"/>
  <c r="L26" i="305"/>
  <c r="M26" i="305"/>
  <c r="N26" i="305"/>
  <c r="O26" i="305"/>
  <c r="P26" i="305"/>
  <c r="Q26" i="305"/>
  <c r="R26" i="305"/>
  <c r="S26" i="305"/>
  <c r="T26" i="305"/>
  <c r="U26" i="305"/>
  <c r="V26" i="305"/>
  <c r="W26" i="305"/>
  <c r="X26" i="305"/>
  <c r="Y26" i="305"/>
  <c r="Z26" i="305"/>
  <c r="AA26" i="305"/>
  <c r="AB26" i="305"/>
  <c r="AC26" i="305"/>
  <c r="AD26" i="305"/>
  <c r="AE26" i="305"/>
  <c r="AF26" i="305"/>
  <c r="AG26" i="305"/>
  <c r="AH26" i="305"/>
  <c r="AI26" i="305"/>
  <c r="AJ26" i="305"/>
  <c r="C27" i="305"/>
  <c r="D27" i="305"/>
  <c r="E27" i="305"/>
  <c r="F27" i="305"/>
  <c r="G27" i="305"/>
  <c r="H27" i="305"/>
  <c r="I27" i="305"/>
  <c r="J27" i="305"/>
  <c r="K27" i="305"/>
  <c r="L27" i="305"/>
  <c r="M27" i="305"/>
  <c r="N27" i="305"/>
  <c r="O27" i="305"/>
  <c r="P27" i="305"/>
  <c r="Q27" i="305"/>
  <c r="R27" i="305"/>
  <c r="S27" i="305"/>
  <c r="T27" i="305"/>
  <c r="U27" i="305"/>
  <c r="V27" i="305"/>
  <c r="W27" i="305"/>
  <c r="X27" i="305"/>
  <c r="Y27" i="305"/>
  <c r="Z27" i="305"/>
  <c r="AA27" i="305"/>
  <c r="AB27" i="305"/>
  <c r="AC27" i="305"/>
  <c r="AD27" i="305"/>
  <c r="AE27" i="305"/>
  <c r="AF27" i="305"/>
  <c r="AG27" i="305"/>
  <c r="AH27" i="305"/>
  <c r="AI27" i="305"/>
  <c r="AJ27" i="305"/>
  <c r="C28" i="305"/>
  <c r="D28" i="305"/>
  <c r="E28" i="305"/>
  <c r="F28" i="305"/>
  <c r="G28" i="305"/>
  <c r="H28" i="305"/>
  <c r="I28" i="305"/>
  <c r="J28" i="305"/>
  <c r="K28" i="305"/>
  <c r="L28" i="305"/>
  <c r="M28" i="305"/>
  <c r="N28" i="305"/>
  <c r="O28" i="305"/>
  <c r="P28" i="305"/>
  <c r="Q28" i="305"/>
  <c r="R28" i="305"/>
  <c r="S28" i="305"/>
  <c r="T28" i="305"/>
  <c r="U28" i="305"/>
  <c r="V28" i="305"/>
  <c r="W28" i="305"/>
  <c r="X28" i="305"/>
  <c r="Y28" i="305"/>
  <c r="Z28" i="305"/>
  <c r="AA28" i="305"/>
  <c r="AB28" i="305"/>
  <c r="AC28" i="305"/>
  <c r="AD28" i="305"/>
  <c r="AE28" i="305"/>
  <c r="AF28" i="305"/>
  <c r="AG28" i="305"/>
  <c r="AH28" i="305"/>
  <c r="AI28" i="305"/>
  <c r="AJ28" i="305"/>
  <c r="C29" i="305"/>
  <c r="D29" i="305"/>
  <c r="E29" i="305"/>
  <c r="F29" i="305"/>
  <c r="G29" i="305"/>
  <c r="H29" i="305"/>
  <c r="I29" i="305"/>
  <c r="J29" i="305"/>
  <c r="K29" i="305"/>
  <c r="L29" i="305"/>
  <c r="M29" i="305"/>
  <c r="N29" i="305"/>
  <c r="O29" i="305"/>
  <c r="P29" i="305"/>
  <c r="Q29" i="305"/>
  <c r="R29" i="305"/>
  <c r="S29" i="305"/>
  <c r="T29" i="305"/>
  <c r="U29" i="305"/>
  <c r="V29" i="305"/>
  <c r="W29" i="305"/>
  <c r="X29" i="305"/>
  <c r="Y29" i="305"/>
  <c r="Z29" i="305"/>
  <c r="AA29" i="305"/>
  <c r="AB29" i="305"/>
  <c r="AC29" i="305"/>
  <c r="AD29" i="305"/>
  <c r="AE29" i="305"/>
  <c r="AF29" i="305"/>
  <c r="AG29" i="305"/>
  <c r="AH29" i="305"/>
  <c r="AI29" i="305"/>
  <c r="AJ29" i="305"/>
  <c r="C30" i="305"/>
  <c r="D30" i="305"/>
  <c r="E30" i="305"/>
  <c r="F30" i="305"/>
  <c r="G30" i="305"/>
  <c r="H30" i="305"/>
  <c r="I30" i="305"/>
  <c r="J30" i="305"/>
  <c r="K30" i="305"/>
  <c r="L30" i="305"/>
  <c r="M30" i="305"/>
  <c r="N30" i="305"/>
  <c r="O30" i="305"/>
  <c r="P30" i="305"/>
  <c r="Q30" i="305"/>
  <c r="R30" i="305"/>
  <c r="S30" i="305"/>
  <c r="T30" i="305"/>
  <c r="U30" i="305"/>
  <c r="V30" i="305"/>
  <c r="W30" i="305"/>
  <c r="X30" i="305"/>
  <c r="Y30" i="305"/>
  <c r="Z30" i="305"/>
  <c r="AA30" i="305"/>
  <c r="AB30" i="305"/>
  <c r="AC30" i="305"/>
  <c r="AD30" i="305"/>
  <c r="AE30" i="305"/>
  <c r="AF30" i="305"/>
  <c r="AG30" i="305"/>
  <c r="AH30" i="305"/>
  <c r="AI30" i="305"/>
  <c r="AJ30" i="305"/>
  <c r="C31" i="305"/>
  <c r="D31" i="305"/>
  <c r="E31" i="305"/>
  <c r="F31" i="305"/>
  <c r="G31" i="305"/>
  <c r="H31" i="305"/>
  <c r="I31" i="305"/>
  <c r="J31" i="305"/>
  <c r="K31" i="305"/>
  <c r="L31" i="305"/>
  <c r="M31" i="305"/>
  <c r="N31" i="305"/>
  <c r="O31" i="305"/>
  <c r="P31" i="305"/>
  <c r="Q31" i="305"/>
  <c r="R31" i="305"/>
  <c r="S31" i="305"/>
  <c r="T31" i="305"/>
  <c r="U31" i="305"/>
  <c r="V31" i="305"/>
  <c r="W31" i="305"/>
  <c r="X31" i="305"/>
  <c r="Y31" i="305"/>
  <c r="Z31" i="305"/>
  <c r="AA31" i="305"/>
  <c r="AB31" i="305"/>
  <c r="AC31" i="305"/>
  <c r="AD31" i="305"/>
  <c r="AE31" i="305"/>
  <c r="AF31" i="305"/>
  <c r="AG31" i="305"/>
  <c r="AH31" i="305"/>
  <c r="AI31" i="305"/>
  <c r="AJ31" i="305"/>
  <c r="C32" i="305"/>
  <c r="D32" i="305"/>
  <c r="E32" i="305"/>
  <c r="F32" i="305"/>
  <c r="G32" i="305"/>
  <c r="H32" i="305"/>
  <c r="I32" i="305"/>
  <c r="J32" i="305"/>
  <c r="K32" i="305"/>
  <c r="L32" i="305"/>
  <c r="M32" i="305"/>
  <c r="N32" i="305"/>
  <c r="O32" i="305"/>
  <c r="P32" i="305"/>
  <c r="Q32" i="305"/>
  <c r="R32" i="305"/>
  <c r="S32" i="305"/>
  <c r="T32" i="305"/>
  <c r="U32" i="305"/>
  <c r="V32" i="305"/>
  <c r="W32" i="305"/>
  <c r="X32" i="305"/>
  <c r="Y32" i="305"/>
  <c r="Z32" i="305"/>
  <c r="AA32" i="305"/>
  <c r="AB32" i="305"/>
  <c r="AC32" i="305"/>
  <c r="AD32" i="305"/>
  <c r="AE32" i="305"/>
  <c r="AF32" i="305"/>
  <c r="AG32" i="305"/>
  <c r="AH32" i="305"/>
  <c r="AI32" i="305"/>
  <c r="AJ32" i="305"/>
  <c r="C33" i="305"/>
  <c r="D33" i="305"/>
  <c r="E33" i="305"/>
  <c r="F33" i="305"/>
  <c r="G33" i="305"/>
  <c r="H33" i="305"/>
  <c r="I33" i="305"/>
  <c r="J33" i="305"/>
  <c r="K33" i="305"/>
  <c r="L33" i="305"/>
  <c r="M33" i="305"/>
  <c r="N33" i="305"/>
  <c r="O33" i="305"/>
  <c r="P33" i="305"/>
  <c r="Q33" i="305"/>
  <c r="R33" i="305"/>
  <c r="S33" i="305"/>
  <c r="T33" i="305"/>
  <c r="U33" i="305"/>
  <c r="V33" i="305"/>
  <c r="W33" i="305"/>
  <c r="X33" i="305"/>
  <c r="Y33" i="305"/>
  <c r="Z33" i="305"/>
  <c r="AA33" i="305"/>
  <c r="AB33" i="305"/>
  <c r="AC33" i="305"/>
  <c r="AD33" i="305"/>
  <c r="AE33" i="305"/>
  <c r="AF33" i="305"/>
  <c r="AG33" i="305"/>
  <c r="AH33" i="305"/>
  <c r="AI33" i="305"/>
  <c r="AJ33" i="305"/>
  <c r="C34" i="305"/>
  <c r="D34" i="305"/>
  <c r="E34" i="305"/>
  <c r="F34" i="305"/>
  <c r="G34" i="305"/>
  <c r="H34" i="305"/>
  <c r="I34" i="305"/>
  <c r="J34" i="305"/>
  <c r="K34" i="305"/>
  <c r="L34" i="305"/>
  <c r="M34" i="305"/>
  <c r="N34" i="305"/>
  <c r="O34" i="305"/>
  <c r="P34" i="305"/>
  <c r="Q34" i="305"/>
  <c r="R34" i="305"/>
  <c r="S34" i="305"/>
  <c r="T34" i="305"/>
  <c r="U34" i="305"/>
  <c r="V34" i="305"/>
  <c r="W34" i="305"/>
  <c r="X34" i="305"/>
  <c r="Y34" i="305"/>
  <c r="Z34" i="305"/>
  <c r="AA34" i="305"/>
  <c r="AB34" i="305"/>
  <c r="AC34" i="305"/>
  <c r="AD34" i="305"/>
  <c r="AE34" i="305"/>
  <c r="AF34" i="305"/>
  <c r="AG34" i="305"/>
  <c r="AH34" i="305"/>
  <c r="AI34" i="305"/>
  <c r="AJ34" i="305"/>
  <c r="C35" i="305"/>
  <c r="D35" i="305"/>
  <c r="E35" i="305"/>
  <c r="F35" i="305"/>
  <c r="G35" i="305"/>
  <c r="H35" i="305"/>
  <c r="I35" i="305"/>
  <c r="J35" i="305"/>
  <c r="K35" i="305"/>
  <c r="L35" i="305"/>
  <c r="M35" i="305"/>
  <c r="N35" i="305"/>
  <c r="O35" i="305"/>
  <c r="P35" i="305"/>
  <c r="Q35" i="305"/>
  <c r="R35" i="305"/>
  <c r="S35" i="305"/>
  <c r="T35" i="305"/>
  <c r="U35" i="305"/>
  <c r="V35" i="305"/>
  <c r="W35" i="305"/>
  <c r="X35" i="305"/>
  <c r="Y35" i="305"/>
  <c r="Z35" i="305"/>
  <c r="AA35" i="305"/>
  <c r="AB35" i="305"/>
  <c r="AC35" i="305"/>
  <c r="AD35" i="305"/>
  <c r="AE35" i="305"/>
  <c r="AF35" i="305"/>
  <c r="AG35" i="305"/>
  <c r="AH35" i="305"/>
  <c r="AI35" i="305"/>
  <c r="AJ35" i="305"/>
  <c r="C36" i="305"/>
  <c r="D36" i="305"/>
  <c r="E36" i="305"/>
  <c r="F36" i="305"/>
  <c r="G36" i="305"/>
  <c r="H36" i="305"/>
  <c r="I36" i="305"/>
  <c r="J36" i="305"/>
  <c r="K36" i="305"/>
  <c r="L36" i="305"/>
  <c r="M36" i="305"/>
  <c r="N36" i="305"/>
  <c r="O36" i="305"/>
  <c r="P36" i="305"/>
  <c r="Q36" i="305"/>
  <c r="R36" i="305"/>
  <c r="S36" i="305"/>
  <c r="T36" i="305"/>
  <c r="U36" i="305"/>
  <c r="V36" i="305"/>
  <c r="W36" i="305"/>
  <c r="X36" i="305"/>
  <c r="Y36" i="305"/>
  <c r="Z36" i="305"/>
  <c r="AA36" i="305"/>
  <c r="AB36" i="305"/>
  <c r="AC36" i="305"/>
  <c r="AD36" i="305"/>
  <c r="AE36" i="305"/>
  <c r="AF36" i="305"/>
  <c r="AG36" i="305"/>
  <c r="AH36" i="305"/>
  <c r="AI36" i="305"/>
  <c r="AJ36" i="305"/>
  <c r="C37" i="305"/>
  <c r="D37" i="305"/>
  <c r="E37" i="305"/>
  <c r="F37" i="305"/>
  <c r="G37" i="305"/>
  <c r="H37" i="305"/>
  <c r="I37" i="305"/>
  <c r="J37" i="305"/>
  <c r="K37" i="305"/>
  <c r="L37" i="305"/>
  <c r="M37" i="305"/>
  <c r="N37" i="305"/>
  <c r="O37" i="305"/>
  <c r="P37" i="305"/>
  <c r="Q37" i="305"/>
  <c r="R37" i="305"/>
  <c r="S37" i="305"/>
  <c r="T37" i="305"/>
  <c r="U37" i="305"/>
  <c r="V37" i="305"/>
  <c r="W37" i="305"/>
  <c r="X37" i="305"/>
  <c r="Y37" i="305"/>
  <c r="Z37" i="305"/>
  <c r="AA37" i="305"/>
  <c r="AB37" i="305"/>
  <c r="AC37" i="305"/>
  <c r="AD37" i="305"/>
  <c r="AE37" i="305"/>
  <c r="AF37" i="305"/>
  <c r="AG37" i="305"/>
  <c r="AH37" i="305"/>
  <c r="AI37" i="305"/>
  <c r="AJ37" i="305"/>
  <c r="C38" i="305"/>
  <c r="D38" i="305"/>
  <c r="E38" i="305"/>
  <c r="F38" i="305"/>
  <c r="G38" i="305"/>
  <c r="H38" i="305"/>
  <c r="I38" i="305"/>
  <c r="J38" i="305"/>
  <c r="K38" i="305"/>
  <c r="L38" i="305"/>
  <c r="M38" i="305"/>
  <c r="N38" i="305"/>
  <c r="O38" i="305"/>
  <c r="P38" i="305"/>
  <c r="Q38" i="305"/>
  <c r="R38" i="305"/>
  <c r="S38" i="305"/>
  <c r="T38" i="305"/>
  <c r="U38" i="305"/>
  <c r="V38" i="305"/>
  <c r="W38" i="305"/>
  <c r="X38" i="305"/>
  <c r="Y38" i="305"/>
  <c r="Z38" i="305"/>
  <c r="AA38" i="305"/>
  <c r="AB38" i="305"/>
  <c r="AC38" i="305"/>
  <c r="AD38" i="305"/>
  <c r="AE38" i="305"/>
  <c r="AF38" i="305"/>
  <c r="AG38" i="305"/>
  <c r="AH38" i="305"/>
  <c r="AI38" i="305"/>
  <c r="AJ38" i="305"/>
  <c r="C39" i="305"/>
  <c r="D39" i="305"/>
  <c r="E39" i="305"/>
  <c r="F39" i="305"/>
  <c r="G39" i="305"/>
  <c r="H39" i="305"/>
  <c r="I39" i="305"/>
  <c r="J39" i="305"/>
  <c r="K39" i="305"/>
  <c r="L39" i="305"/>
  <c r="M39" i="305"/>
  <c r="N39" i="305"/>
  <c r="O39" i="305"/>
  <c r="P39" i="305"/>
  <c r="Q39" i="305"/>
  <c r="R39" i="305"/>
  <c r="S39" i="305"/>
  <c r="T39" i="305"/>
  <c r="U39" i="305"/>
  <c r="V39" i="305"/>
  <c r="W39" i="305"/>
  <c r="X39" i="305"/>
  <c r="Y39" i="305"/>
  <c r="Z39" i="305"/>
  <c r="AA39" i="305"/>
  <c r="AB39" i="305"/>
  <c r="AC39" i="305"/>
  <c r="AD39" i="305"/>
  <c r="AE39" i="305"/>
  <c r="AF39" i="305"/>
  <c r="AG39" i="305"/>
  <c r="AH39" i="305"/>
  <c r="AI39" i="305"/>
  <c r="AJ39" i="305"/>
  <c r="C40" i="305"/>
  <c r="D40" i="305"/>
  <c r="E40" i="305"/>
  <c r="F40" i="305"/>
  <c r="G40" i="305"/>
  <c r="H40" i="305"/>
  <c r="I40" i="305"/>
  <c r="J40" i="305"/>
  <c r="K40" i="305"/>
  <c r="L40" i="305"/>
  <c r="M40" i="305"/>
  <c r="N40" i="305"/>
  <c r="O40" i="305"/>
  <c r="P40" i="305"/>
  <c r="Q40" i="305"/>
  <c r="R40" i="305"/>
  <c r="S40" i="305"/>
  <c r="T40" i="305"/>
  <c r="U40" i="305"/>
  <c r="V40" i="305"/>
  <c r="W40" i="305"/>
  <c r="X40" i="305"/>
  <c r="Y40" i="305"/>
  <c r="Z40" i="305"/>
  <c r="AA40" i="305"/>
  <c r="AB40" i="305"/>
  <c r="AC40" i="305"/>
  <c r="AD40" i="305"/>
  <c r="AE40" i="305"/>
  <c r="AF40" i="305"/>
  <c r="AG40" i="305"/>
  <c r="AH40" i="305"/>
  <c r="AI40" i="305"/>
  <c r="AJ40" i="305"/>
  <c r="C41" i="305"/>
  <c r="D41" i="305"/>
  <c r="E41" i="305"/>
  <c r="F41" i="305"/>
  <c r="G41" i="305"/>
  <c r="H41" i="305"/>
  <c r="I41" i="305"/>
  <c r="J41" i="305"/>
  <c r="K41" i="305"/>
  <c r="L41" i="305"/>
  <c r="M41" i="305"/>
  <c r="N41" i="305"/>
  <c r="O41" i="305"/>
  <c r="P41" i="305"/>
  <c r="Q41" i="305"/>
  <c r="R41" i="305"/>
  <c r="S41" i="305"/>
  <c r="T41" i="305"/>
  <c r="U41" i="305"/>
  <c r="V41" i="305"/>
  <c r="W41" i="305"/>
  <c r="X41" i="305"/>
  <c r="Y41" i="305"/>
  <c r="Z41" i="305"/>
  <c r="AA41" i="305"/>
  <c r="AB41" i="305"/>
  <c r="AC41" i="305"/>
  <c r="AD41" i="305"/>
  <c r="AE41" i="305"/>
  <c r="AF41" i="305"/>
  <c r="AG41" i="305"/>
  <c r="AH41" i="305"/>
  <c r="AI41" i="305"/>
  <c r="AJ41" i="305"/>
  <c r="C42" i="305"/>
  <c r="D42" i="305"/>
  <c r="E42" i="305"/>
  <c r="F42" i="305"/>
  <c r="G42" i="305"/>
  <c r="H42" i="305"/>
  <c r="I42" i="305"/>
  <c r="J42" i="305"/>
  <c r="K42" i="305"/>
  <c r="L42" i="305"/>
  <c r="M42" i="305"/>
  <c r="N42" i="305"/>
  <c r="O42" i="305"/>
  <c r="P42" i="305"/>
  <c r="Q42" i="305"/>
  <c r="R42" i="305"/>
  <c r="S42" i="305"/>
  <c r="T42" i="305"/>
  <c r="U42" i="305"/>
  <c r="V42" i="305"/>
  <c r="W42" i="305"/>
  <c r="X42" i="305"/>
  <c r="Y42" i="305"/>
  <c r="Z42" i="305"/>
  <c r="AA42" i="305"/>
  <c r="AB42" i="305"/>
  <c r="AC42" i="305"/>
  <c r="AD42" i="305"/>
  <c r="AE42" i="305"/>
  <c r="AF42" i="305"/>
  <c r="AG42" i="305"/>
  <c r="AH42" i="305"/>
  <c r="AI42" i="305"/>
  <c r="AJ42" i="305"/>
  <c r="B41" i="305"/>
  <c r="B42" i="305"/>
  <c r="B12" i="305"/>
  <c r="B13" i="305"/>
  <c r="B14" i="305"/>
  <c r="B15" i="305"/>
  <c r="B16" i="305"/>
  <c r="B17" i="305"/>
  <c r="B18" i="305"/>
  <c r="B19" i="305"/>
  <c r="B20" i="305"/>
  <c r="B21" i="305"/>
  <c r="B22" i="305"/>
  <c r="B23" i="305"/>
  <c r="B24" i="305"/>
  <c r="B25" i="305"/>
  <c r="B26" i="305"/>
  <c r="B27" i="305"/>
  <c r="B28" i="305"/>
  <c r="B29" i="305"/>
  <c r="B30" i="305"/>
  <c r="B31" i="305"/>
  <c r="B32" i="305"/>
  <c r="B33" i="305"/>
  <c r="B34" i="305"/>
  <c r="B35" i="305"/>
  <c r="B36" i="305"/>
  <c r="B37" i="305"/>
  <c r="B38" i="305"/>
  <c r="B39" i="305"/>
  <c r="B40" i="305"/>
  <c r="B8" i="305"/>
  <c r="B50" i="70"/>
  <c r="B8" i="70"/>
  <c r="J274" i="283"/>
  <c r="E45" i="139" l="1"/>
  <c r="F45" i="139"/>
  <c r="F46" i="139"/>
  <c r="E46" i="139"/>
  <c r="F42" i="139"/>
  <c r="E42" i="139"/>
  <c r="R281" i="283"/>
  <c r="L23" i="526"/>
  <c r="M23" i="526" s="1"/>
  <c r="L42" i="526"/>
  <c r="M42" i="526" s="1"/>
  <c r="L18" i="526"/>
  <c r="M18" i="526" s="1"/>
  <c r="L41" i="526"/>
  <c r="M41" i="526" s="1"/>
  <c r="L17" i="526"/>
  <c r="M17" i="526" s="1"/>
  <c r="L24" i="526"/>
  <c r="M24" i="526" s="1"/>
  <c r="L26" i="526"/>
  <c r="M26" i="526" s="1"/>
  <c r="L21" i="526"/>
  <c r="M21" i="526" s="1"/>
  <c r="L36" i="526"/>
  <c r="M36" i="526" s="1"/>
  <c r="L22" i="526"/>
  <c r="M22" i="526" s="1"/>
  <c r="L33" i="526"/>
  <c r="M33" i="526" s="1"/>
  <c r="L35" i="526"/>
  <c r="M35" i="526" s="1"/>
  <c r="L34" i="526"/>
  <c r="M34" i="526" s="1"/>
  <c r="L20" i="526"/>
  <c r="M20" i="526" s="1"/>
  <c r="L19" i="526"/>
  <c r="M19" i="526" s="1"/>
  <c r="L27" i="526"/>
  <c r="M27" i="526" s="1"/>
  <c r="L39" i="526"/>
  <c r="M39" i="526" s="1"/>
  <c r="L29" i="526"/>
  <c r="M29" i="526" s="1"/>
  <c r="L28" i="526"/>
  <c r="M28" i="526" s="1"/>
  <c r="L25" i="526"/>
  <c r="M25" i="526" s="1"/>
  <c r="L40" i="526"/>
  <c r="M40" i="526" s="1"/>
  <c r="L30" i="526"/>
  <c r="M30" i="526" s="1"/>
  <c r="L38" i="526"/>
  <c r="M38" i="526" s="1"/>
  <c r="L37" i="526"/>
  <c r="M37" i="526" s="1"/>
  <c r="L32" i="526"/>
  <c r="M32" i="526" s="1"/>
  <c r="L31" i="526"/>
  <c r="M31" i="526" s="1"/>
  <c r="G35" i="526"/>
  <c r="H35" i="526" s="1"/>
  <c r="G19" i="526"/>
  <c r="H19" i="526" s="1"/>
  <c r="G11" i="526"/>
  <c r="H11" i="526" s="1"/>
  <c r="G42" i="526"/>
  <c r="H42" i="526" s="1"/>
  <c r="G41" i="526"/>
  <c r="H41" i="526" s="1"/>
  <c r="G33" i="526"/>
  <c r="H33" i="526" s="1"/>
  <c r="G25" i="526"/>
  <c r="H25" i="526" s="1"/>
  <c r="G17" i="526"/>
  <c r="H17" i="526" s="1"/>
  <c r="G9" i="526"/>
  <c r="H9" i="526" s="1"/>
  <c r="G21" i="526"/>
  <c r="H21" i="526" s="1"/>
  <c r="G36" i="526"/>
  <c r="H36" i="526" s="1"/>
  <c r="G28" i="526"/>
  <c r="H28" i="526" s="1"/>
  <c r="G20" i="526"/>
  <c r="H20" i="526" s="1"/>
  <c r="G12" i="526"/>
  <c r="H12" i="526" s="1"/>
  <c r="AE102" i="305"/>
  <c r="Q101" i="305"/>
  <c r="C100" i="305"/>
  <c r="M99" i="305"/>
  <c r="I97" i="305"/>
  <c r="S96" i="305"/>
  <c r="E95" i="305"/>
  <c r="K92" i="305"/>
  <c r="G37" i="526"/>
  <c r="H37" i="526" s="1"/>
  <c r="G29" i="526"/>
  <c r="H29" i="526" s="1"/>
  <c r="G13" i="526"/>
  <c r="H13" i="526" s="1"/>
  <c r="G27" i="526"/>
  <c r="H27" i="526" s="1"/>
  <c r="G34" i="526"/>
  <c r="H34" i="526" s="1"/>
  <c r="G26" i="526"/>
  <c r="H26" i="526" s="1"/>
  <c r="G18" i="526"/>
  <c r="H18" i="526" s="1"/>
  <c r="G10" i="526"/>
  <c r="H10" i="526" s="1"/>
  <c r="G39" i="526"/>
  <c r="H39" i="526" s="1"/>
  <c r="G15" i="526"/>
  <c r="H15" i="526" s="1"/>
  <c r="G40" i="526"/>
  <c r="H40" i="526" s="1"/>
  <c r="G32" i="526"/>
  <c r="H32" i="526" s="1"/>
  <c r="G24" i="526"/>
  <c r="H24" i="526" s="1"/>
  <c r="G16" i="526"/>
  <c r="H16" i="526" s="1"/>
  <c r="G31" i="526"/>
  <c r="H31" i="526" s="1"/>
  <c r="G23" i="526"/>
  <c r="H23" i="526" s="1"/>
  <c r="G38" i="526"/>
  <c r="H38" i="526" s="1"/>
  <c r="G30" i="526"/>
  <c r="H30" i="526" s="1"/>
  <c r="G22" i="526"/>
  <c r="H22" i="526" s="1"/>
  <c r="G14" i="526"/>
  <c r="H14" i="526" s="1"/>
  <c r="B112" i="305"/>
  <c r="AD125" i="305"/>
  <c r="F125" i="305"/>
  <c r="P124" i="305"/>
  <c r="Z123" i="305"/>
  <c r="AJ122" i="305"/>
  <c r="L122" i="305"/>
  <c r="V121" i="305"/>
  <c r="AF120" i="305"/>
  <c r="H120" i="305"/>
  <c r="R119" i="305"/>
  <c r="AB118" i="305"/>
  <c r="D118" i="305"/>
  <c r="N117" i="305"/>
  <c r="X116" i="305"/>
  <c r="AH115" i="305"/>
  <c r="J115" i="305"/>
  <c r="T114" i="305"/>
  <c r="AD113" i="305"/>
  <c r="F113" i="305"/>
  <c r="P112" i="305"/>
  <c r="Z111" i="305"/>
  <c r="AJ110" i="305"/>
  <c r="L110" i="305"/>
  <c r="V109" i="305"/>
  <c r="AF108" i="305"/>
  <c r="H108" i="305"/>
  <c r="R107" i="305"/>
  <c r="AB106" i="305"/>
  <c r="D106" i="305"/>
  <c r="N105" i="305"/>
  <c r="X104" i="305"/>
  <c r="AH103" i="305"/>
  <c r="J103" i="305"/>
  <c r="T102" i="305"/>
  <c r="AD101" i="305"/>
  <c r="F101" i="305"/>
  <c r="P100" i="305"/>
  <c r="Z99" i="305"/>
  <c r="AJ98" i="305"/>
  <c r="L98" i="305"/>
  <c r="V97" i="305"/>
  <c r="AF96" i="305"/>
  <c r="H96" i="305"/>
  <c r="R95" i="305"/>
  <c r="AB94" i="305"/>
  <c r="D94" i="305"/>
  <c r="N93" i="305"/>
  <c r="X92" i="305"/>
  <c r="AH91" i="305"/>
  <c r="J91" i="305"/>
  <c r="Y125" i="305"/>
  <c r="AI124" i="305"/>
  <c r="K124" i="305"/>
  <c r="U123" i="305"/>
  <c r="AE122" i="305"/>
  <c r="G122" i="305"/>
  <c r="Q121" i="305"/>
  <c r="AA120" i="305"/>
  <c r="C120" i="305"/>
  <c r="M119" i="305"/>
  <c r="W118" i="305"/>
  <c r="AG117" i="305"/>
  <c r="I117" i="305"/>
  <c r="S116" i="305"/>
  <c r="AC115" i="305"/>
  <c r="E115" i="305"/>
  <c r="O114" i="305"/>
  <c r="Y113" i="305"/>
  <c r="AI112" i="305"/>
  <c r="K112" i="305"/>
  <c r="U111" i="305"/>
  <c r="AE110" i="305"/>
  <c r="G110" i="305"/>
  <c r="Q109" i="305"/>
  <c r="AA108" i="305"/>
  <c r="C108" i="305"/>
  <c r="M107" i="305"/>
  <c r="W106" i="305"/>
  <c r="AG105" i="305"/>
  <c r="I105" i="305"/>
  <c r="S104" i="305"/>
  <c r="AC103" i="305"/>
  <c r="E103" i="305"/>
  <c r="O102" i="305"/>
  <c r="Y101" i="305"/>
  <c r="AI100" i="305"/>
  <c r="K100" i="305"/>
  <c r="U99" i="305"/>
  <c r="AE98" i="305"/>
  <c r="G98" i="305"/>
  <c r="Q97" i="305"/>
  <c r="AA96" i="305"/>
  <c r="C96" i="305"/>
  <c r="M95" i="305"/>
  <c r="W94" i="305"/>
  <c r="AG93" i="305"/>
  <c r="I93" i="305"/>
  <c r="S92" i="305"/>
  <c r="AC91" i="305"/>
  <c r="E91" i="305"/>
  <c r="N125" i="305"/>
  <c r="X124" i="305"/>
  <c r="AH123" i="305"/>
  <c r="J123" i="305"/>
  <c r="T122" i="305"/>
  <c r="AD121" i="305"/>
  <c r="F121" i="305"/>
  <c r="P120" i="305"/>
  <c r="Z119" i="305"/>
  <c r="AJ118" i="305"/>
  <c r="L118" i="305"/>
  <c r="V117" i="305"/>
  <c r="AF116" i="305"/>
  <c r="H116" i="305"/>
  <c r="R115" i="305"/>
  <c r="AB114" i="305"/>
  <c r="D114" i="305"/>
  <c r="N113" i="305"/>
  <c r="X112" i="305"/>
  <c r="AH111" i="305"/>
  <c r="J111" i="305"/>
  <c r="T110" i="305"/>
  <c r="AD109" i="305"/>
  <c r="F109" i="305"/>
  <c r="P108" i="305"/>
  <c r="Z107" i="305"/>
  <c r="AJ106" i="305"/>
  <c r="L106" i="305"/>
  <c r="V105" i="305"/>
  <c r="AF104" i="305"/>
  <c r="H104" i="305"/>
  <c r="R103" i="305"/>
  <c r="AB102" i="305"/>
  <c r="D102" i="305"/>
  <c r="N101" i="305"/>
  <c r="X100" i="305"/>
  <c r="AH99" i="305"/>
  <c r="J99" i="305"/>
  <c r="T98" i="305"/>
  <c r="AD97" i="305"/>
  <c r="F97" i="305"/>
  <c r="P96" i="305"/>
  <c r="Z95" i="305"/>
  <c r="AJ94" i="305"/>
  <c r="L94" i="305"/>
  <c r="V93" i="305"/>
  <c r="AF92" i="305"/>
  <c r="H92" i="305"/>
  <c r="R91" i="305"/>
  <c r="O125" i="305"/>
  <c r="Y124" i="305"/>
  <c r="AI123" i="305"/>
  <c r="K123" i="305"/>
  <c r="U122" i="305"/>
  <c r="AE121" i="305"/>
  <c r="G121" i="305"/>
  <c r="Q120" i="305"/>
  <c r="AA119" i="305"/>
  <c r="C119" i="305"/>
  <c r="M118" i="305"/>
  <c r="W117" i="305"/>
  <c r="AG116" i="305"/>
  <c r="I116" i="305"/>
  <c r="S115" i="305"/>
  <c r="AC114" i="305"/>
  <c r="E114" i="305"/>
  <c r="O113" i="305"/>
  <c r="Y112" i="305"/>
  <c r="AI111" i="305"/>
  <c r="K111" i="305"/>
  <c r="U110" i="305"/>
  <c r="AE109" i="305"/>
  <c r="G109" i="305"/>
  <c r="Q108" i="305"/>
  <c r="AA107" i="305"/>
  <c r="C107" i="305"/>
  <c r="M106" i="305"/>
  <c r="W105" i="305"/>
  <c r="AG104" i="305"/>
  <c r="I104" i="305"/>
  <c r="S103" i="305"/>
  <c r="AC102" i="305"/>
  <c r="E102" i="305"/>
  <c r="O101" i="305"/>
  <c r="Y100" i="305"/>
  <c r="AI99" i="305"/>
  <c r="K99" i="305"/>
  <c r="U98" i="305"/>
  <c r="AE97" i="305"/>
  <c r="G97" i="305"/>
  <c r="Q96" i="305"/>
  <c r="AA95" i="305"/>
  <c r="C95" i="305"/>
  <c r="M94" i="305"/>
  <c r="W93" i="305"/>
  <c r="AG92" i="305"/>
  <c r="I92" i="305"/>
  <c r="S91" i="305"/>
  <c r="C124" i="305"/>
  <c r="M123" i="305"/>
  <c r="I121" i="305"/>
  <c r="AC119" i="305"/>
  <c r="O118" i="305"/>
  <c r="Y117" i="305"/>
  <c r="AI116" i="305"/>
  <c r="K116" i="305"/>
  <c r="U115" i="305"/>
  <c r="AE114" i="305"/>
  <c r="G114" i="305"/>
  <c r="Q113" i="305"/>
  <c r="C112" i="305"/>
  <c r="M111" i="305"/>
  <c r="W110" i="305"/>
  <c r="AG109" i="305"/>
  <c r="I109" i="305"/>
  <c r="E107" i="305"/>
  <c r="O106" i="305"/>
  <c r="K104" i="305"/>
  <c r="AA100" i="305"/>
  <c r="W98" i="305"/>
  <c r="AG97" i="305"/>
  <c r="O94" i="305"/>
  <c r="Y93" i="305"/>
  <c r="P125" i="305"/>
  <c r="Z124" i="305"/>
  <c r="AJ123" i="305"/>
  <c r="L123" i="305"/>
  <c r="V122" i="305"/>
  <c r="AF121" i="305"/>
  <c r="H121" i="305"/>
  <c r="R120" i="305"/>
  <c r="AB119" i="305"/>
  <c r="D119" i="305"/>
  <c r="N118" i="305"/>
  <c r="X117" i="305"/>
  <c r="AH116" i="305"/>
  <c r="J116" i="305"/>
  <c r="T115" i="305"/>
  <c r="AD114" i="305"/>
  <c r="F114" i="305"/>
  <c r="P113" i="305"/>
  <c r="Z112" i="305"/>
  <c r="AJ111" i="305"/>
  <c r="L111" i="305"/>
  <c r="V110" i="305"/>
  <c r="AF109" i="305"/>
  <c r="H109" i="305"/>
  <c r="R108" i="305"/>
  <c r="AB107" i="305"/>
  <c r="D107" i="305"/>
  <c r="N106" i="305"/>
  <c r="X105" i="305"/>
  <c r="AH104" i="305"/>
  <c r="J104" i="305"/>
  <c r="T103" i="305"/>
  <c r="AD102" i="305"/>
  <c r="F102" i="305"/>
  <c r="P101" i="305"/>
  <c r="Z100" i="305"/>
  <c r="AJ99" i="305"/>
  <c r="L99" i="305"/>
  <c r="V98" i="305"/>
  <c r="AF97" i="305"/>
  <c r="H97" i="305"/>
  <c r="R96" i="305"/>
  <c r="AB95" i="305"/>
  <c r="D95" i="305"/>
  <c r="N94" i="305"/>
  <c r="X93" i="305"/>
  <c r="AH92" i="305"/>
  <c r="J92" i="305"/>
  <c r="T91" i="305"/>
  <c r="AB99" i="305"/>
  <c r="D99" i="305"/>
  <c r="N98" i="305"/>
  <c r="X97" i="305"/>
  <c r="AH96" i="305"/>
  <c r="J96" i="305"/>
  <c r="T95" i="305"/>
  <c r="AD94" i="305"/>
  <c r="F94" i="305"/>
  <c r="P93" i="305"/>
  <c r="Z92" i="305"/>
  <c r="AJ91" i="305"/>
  <c r="L91" i="305"/>
  <c r="AH125" i="305"/>
  <c r="J125" i="305"/>
  <c r="T124" i="305"/>
  <c r="AD123" i="305"/>
  <c r="F123" i="305"/>
  <c r="P122" i="305"/>
  <c r="Z121" i="305"/>
  <c r="AJ120" i="305"/>
  <c r="L120" i="305"/>
  <c r="V119" i="305"/>
  <c r="AF118" i="305"/>
  <c r="H118" i="305"/>
  <c r="R117" i="305"/>
  <c r="AB116" i="305"/>
  <c r="D116" i="305"/>
  <c r="N115" i="305"/>
  <c r="X114" i="305"/>
  <c r="AH113" i="305"/>
  <c r="J113" i="305"/>
  <c r="AE125" i="305"/>
  <c r="G125" i="305"/>
  <c r="Q124" i="305"/>
  <c r="AA123" i="305"/>
  <c r="C123" i="305"/>
  <c r="M122" i="305"/>
  <c r="W121" i="305"/>
  <c r="AG120" i="305"/>
  <c r="I120" i="305"/>
  <c r="S119" i="305"/>
  <c r="AC118" i="305"/>
  <c r="E118" i="305"/>
  <c r="O117" i="305"/>
  <c r="Y116" i="305"/>
  <c r="AI115" i="305"/>
  <c r="K115" i="305"/>
  <c r="U114" i="305"/>
  <c r="AE113" i="305"/>
  <c r="G113" i="305"/>
  <c r="Q112" i="305"/>
  <c r="AA111" i="305"/>
  <c r="C111" i="305"/>
  <c r="M110" i="305"/>
  <c r="W109" i="305"/>
  <c r="AG108" i="305"/>
  <c r="I108" i="305"/>
  <c r="S107" i="305"/>
  <c r="AC106" i="305"/>
  <c r="E106" i="305"/>
  <c r="O105" i="305"/>
  <c r="Y104" i="305"/>
  <c r="AI103" i="305"/>
  <c r="K103" i="305"/>
  <c r="U102" i="305"/>
  <c r="AE101" i="305"/>
  <c r="G101" i="305"/>
  <c r="Q100" i="305"/>
  <c r="AA99" i="305"/>
  <c r="C99" i="305"/>
  <c r="M98" i="305"/>
  <c r="W97" i="305"/>
  <c r="AG96" i="305"/>
  <c r="I96" i="305"/>
  <c r="S95" i="305"/>
  <c r="AC94" i="305"/>
  <c r="E94" i="305"/>
  <c r="O93" i="305"/>
  <c r="Y92" i="305"/>
  <c r="AI91" i="305"/>
  <c r="K91" i="305"/>
  <c r="X94" i="305"/>
  <c r="AH93" i="305"/>
  <c r="T92" i="305"/>
  <c r="F91" i="305"/>
  <c r="X125" i="305"/>
  <c r="AH124" i="305"/>
  <c r="J124" i="305"/>
  <c r="T123" i="305"/>
  <c r="AD122" i="305"/>
  <c r="F122" i="305"/>
  <c r="P121" i="305"/>
  <c r="Z120" i="305"/>
  <c r="AJ119" i="305"/>
  <c r="L119" i="305"/>
  <c r="V118" i="305"/>
  <c r="AF117" i="305"/>
  <c r="H117" i="305"/>
  <c r="R116" i="305"/>
  <c r="AB115" i="305"/>
  <c r="D115" i="305"/>
  <c r="N114" i="305"/>
  <c r="X113" i="305"/>
  <c r="AH112" i="305"/>
  <c r="J112" i="305"/>
  <c r="T111" i="305"/>
  <c r="AD110" i="305"/>
  <c r="F110" i="305"/>
  <c r="P109" i="305"/>
  <c r="Z108" i="305"/>
  <c r="AJ107" i="305"/>
  <c r="L107" i="305"/>
  <c r="V106" i="305"/>
  <c r="AF105" i="305"/>
  <c r="H105" i="305"/>
  <c r="R104" i="305"/>
  <c r="AB103" i="305"/>
  <c r="D103" i="305"/>
  <c r="N102" i="305"/>
  <c r="X101" i="305"/>
  <c r="AH100" i="305"/>
  <c r="J100" i="305"/>
  <c r="T99" i="305"/>
  <c r="AD98" i="305"/>
  <c r="F98" i="305"/>
  <c r="P97" i="305"/>
  <c r="Z96" i="305"/>
  <c r="AJ95" i="305"/>
  <c r="L95" i="305"/>
  <c r="V94" i="305"/>
  <c r="AF93" i="305"/>
  <c r="H93" i="305"/>
  <c r="R92" i="305"/>
  <c r="AB91" i="305"/>
  <c r="D91" i="305"/>
  <c r="W125" i="305"/>
  <c r="AG124" i="305"/>
  <c r="I124" i="305"/>
  <c r="S123" i="305"/>
  <c r="AC122" i="305"/>
  <c r="E122" i="305"/>
  <c r="O121" i="305"/>
  <c r="Y120" i="305"/>
  <c r="AI119" i="305"/>
  <c r="K119" i="305"/>
  <c r="U118" i="305"/>
  <c r="AE117" i="305"/>
  <c r="G117" i="305"/>
  <c r="Q116" i="305"/>
  <c r="AA115" i="305"/>
  <c r="C115" i="305"/>
  <c r="M114" i="305"/>
  <c r="W113" i="305"/>
  <c r="AG112" i="305"/>
  <c r="I112" i="305"/>
  <c r="S111" i="305"/>
  <c r="AC110" i="305"/>
  <c r="E110" i="305"/>
  <c r="O109" i="305"/>
  <c r="Y108" i="305"/>
  <c r="AI107" i="305"/>
  <c r="K107" i="305"/>
  <c r="U106" i="305"/>
  <c r="AE105" i="305"/>
  <c r="G105" i="305"/>
  <c r="Q104" i="305"/>
  <c r="AA103" i="305"/>
  <c r="C103" i="305"/>
  <c r="M102" i="305"/>
  <c r="W101" i="305"/>
  <c r="AG100" i="305"/>
  <c r="I100" i="305"/>
  <c r="S99" i="305"/>
  <c r="AC98" i="305"/>
  <c r="E98" i="305"/>
  <c r="O97" i="305"/>
  <c r="Y96" i="305"/>
  <c r="AI95" i="305"/>
  <c r="K95" i="305"/>
  <c r="U94" i="305"/>
  <c r="AE93" i="305"/>
  <c r="G93" i="305"/>
  <c r="Q92" i="305"/>
  <c r="AA91" i="305"/>
  <c r="C91" i="305"/>
  <c r="AA125" i="305"/>
  <c r="C125" i="305"/>
  <c r="M124" i="305"/>
  <c r="W123" i="305"/>
  <c r="AG122" i="305"/>
  <c r="I122" i="305"/>
  <c r="S121" i="305"/>
  <c r="AC120" i="305"/>
  <c r="E120" i="305"/>
  <c r="O119" i="305"/>
  <c r="Y118" i="305"/>
  <c r="AI117" i="305"/>
  <c r="K117" i="305"/>
  <c r="U116" i="305"/>
  <c r="AE115" i="305"/>
  <c r="G115" i="305"/>
  <c r="Q114" i="305"/>
  <c r="AA113" i="305"/>
  <c r="C113" i="305"/>
  <c r="M112" i="305"/>
  <c r="W111" i="305"/>
  <c r="AG110" i="305"/>
  <c r="I110" i="305"/>
  <c r="S109" i="305"/>
  <c r="AC108" i="305"/>
  <c r="E108" i="305"/>
  <c r="O107" i="305"/>
  <c r="Y106" i="305"/>
  <c r="AI105" i="305"/>
  <c r="K105" i="305"/>
  <c r="U104" i="305"/>
  <c r="AE103" i="305"/>
  <c r="G103" i="305"/>
  <c r="Q102" i="305"/>
  <c r="AA101" i="305"/>
  <c r="C101" i="305"/>
  <c r="M100" i="305"/>
  <c r="W99" i="305"/>
  <c r="AG98" i="305"/>
  <c r="I98" i="305"/>
  <c r="S97" i="305"/>
  <c r="AC96" i="305"/>
  <c r="E96" i="305"/>
  <c r="O95" i="305"/>
  <c r="Y94" i="305"/>
  <c r="AI93" i="305"/>
  <c r="K93" i="305"/>
  <c r="U92" i="305"/>
  <c r="AE91" i="305"/>
  <c r="G91" i="305"/>
  <c r="Z125" i="305"/>
  <c r="AJ124" i="305"/>
  <c r="L124" i="305"/>
  <c r="V123" i="305"/>
  <c r="AF122" i="305"/>
  <c r="H122" i="305"/>
  <c r="R121" i="305"/>
  <c r="AB120" i="305"/>
  <c r="D120" i="305"/>
  <c r="N119" i="305"/>
  <c r="X118" i="305"/>
  <c r="AH117" i="305"/>
  <c r="J117" i="305"/>
  <c r="T116" i="305"/>
  <c r="AD115" i="305"/>
  <c r="F115" i="305"/>
  <c r="P114" i="305"/>
  <c r="Z113" i="305"/>
  <c r="AJ112" i="305"/>
  <c r="L112" i="305"/>
  <c r="V111" i="305"/>
  <c r="AF110" i="305"/>
  <c r="H110" i="305"/>
  <c r="R109" i="305"/>
  <c r="AB108" i="305"/>
  <c r="D108" i="305"/>
  <c r="N107" i="305"/>
  <c r="X106" i="305"/>
  <c r="AH105" i="305"/>
  <c r="J105" i="305"/>
  <c r="T104" i="305"/>
  <c r="AD103" i="305"/>
  <c r="F103" i="305"/>
  <c r="P102" i="305"/>
  <c r="Z101" i="305"/>
  <c r="AJ100" i="305"/>
  <c r="L100" i="305"/>
  <c r="V99" i="305"/>
  <c r="AF98" i="305"/>
  <c r="H98" i="305"/>
  <c r="R97" i="305"/>
  <c r="AB96" i="305"/>
  <c r="D96" i="305"/>
  <c r="N95" i="305"/>
  <c r="J93" i="305"/>
  <c r="AD91" i="305"/>
  <c r="R125" i="305"/>
  <c r="AB124" i="305"/>
  <c r="D124" i="305"/>
  <c r="N123" i="305"/>
  <c r="X122" i="305"/>
  <c r="AH121" i="305"/>
  <c r="J121" i="305"/>
  <c r="T120" i="305"/>
  <c r="AD119" i="305"/>
  <c r="F119" i="305"/>
  <c r="P118" i="305"/>
  <c r="Z117" i="305"/>
  <c r="AJ116" i="305"/>
  <c r="L116" i="305"/>
  <c r="V115" i="305"/>
  <c r="AF114" i="305"/>
  <c r="H114" i="305"/>
  <c r="U125" i="305"/>
  <c r="AE124" i="305"/>
  <c r="G124" i="305"/>
  <c r="Q123" i="305"/>
  <c r="AA122" i="305"/>
  <c r="C122" i="305"/>
  <c r="M121" i="305"/>
  <c r="W120" i="305"/>
  <c r="AG119" i="305"/>
  <c r="I119" i="305"/>
  <c r="S118" i="305"/>
  <c r="AC117" i="305"/>
  <c r="E117" i="305"/>
  <c r="O116" i="305"/>
  <c r="Y115" i="305"/>
  <c r="AI114" i="305"/>
  <c r="K114" i="305"/>
  <c r="U113" i="305"/>
  <c r="AE112" i="305"/>
  <c r="G112" i="305"/>
  <c r="Q111" i="305"/>
  <c r="AA110" i="305"/>
  <c r="C110" i="305"/>
  <c r="M109" i="305"/>
  <c r="W108" i="305"/>
  <c r="AG107" i="305"/>
  <c r="I107" i="305"/>
  <c r="S106" i="305"/>
  <c r="AC105" i="305"/>
  <c r="E105" i="305"/>
  <c r="O104" i="305"/>
  <c r="Y103" i="305"/>
  <c r="AI102" i="305"/>
  <c r="K102" i="305"/>
  <c r="U101" i="305"/>
  <c r="AE100" i="305"/>
  <c r="G100" i="305"/>
  <c r="Q99" i="305"/>
  <c r="AA98" i="305"/>
  <c r="C98" i="305"/>
  <c r="M97" i="305"/>
  <c r="W96" i="305"/>
  <c r="AG95" i="305"/>
  <c r="I95" i="305"/>
  <c r="S94" i="305"/>
  <c r="AC93" i="305"/>
  <c r="E93" i="305"/>
  <c r="O92" i="305"/>
  <c r="Y91" i="305"/>
  <c r="T125" i="305"/>
  <c r="AD124" i="305"/>
  <c r="F124" i="305"/>
  <c r="P123" i="305"/>
  <c r="Z122" i="305"/>
  <c r="AJ121" i="305"/>
  <c r="L121" i="305"/>
  <c r="V120" i="305"/>
  <c r="AF119" i="305"/>
  <c r="H119" i="305"/>
  <c r="R118" i="305"/>
  <c r="AB117" i="305"/>
  <c r="D117" i="305"/>
  <c r="N116" i="305"/>
  <c r="X115" i="305"/>
  <c r="AH114" i="305"/>
  <c r="J114" i="305"/>
  <c r="T113" i="305"/>
  <c r="AD112" i="305"/>
  <c r="F112" i="305"/>
  <c r="P111" i="305"/>
  <c r="Z110" i="305"/>
  <c r="S125" i="305"/>
  <c r="AC124" i="305"/>
  <c r="E124" i="305"/>
  <c r="O123" i="305"/>
  <c r="Y122" i="305"/>
  <c r="AI121" i="305"/>
  <c r="K121" i="305"/>
  <c r="U120" i="305"/>
  <c r="AE119" i="305"/>
  <c r="G119" i="305"/>
  <c r="Q118" i="305"/>
  <c r="AA117" i="305"/>
  <c r="C117" i="305"/>
  <c r="M116" i="305"/>
  <c r="W115" i="305"/>
  <c r="AG114" i="305"/>
  <c r="I114" i="305"/>
  <c r="S113" i="305"/>
  <c r="AC112" i="305"/>
  <c r="E112" i="305"/>
  <c r="O111" i="305"/>
  <c r="Y110" i="305"/>
  <c r="AI109" i="305"/>
  <c r="K109" i="305"/>
  <c r="U108" i="305"/>
  <c r="AE107" i="305"/>
  <c r="G107" i="305"/>
  <c r="Q106" i="305"/>
  <c r="AA105" i="305"/>
  <c r="C105" i="305"/>
  <c r="M104" i="305"/>
  <c r="W103" i="305"/>
  <c r="AG102" i="305"/>
  <c r="I102" i="305"/>
  <c r="S101" i="305"/>
  <c r="AC100" i="305"/>
  <c r="E100" i="305"/>
  <c r="O99" i="305"/>
  <c r="Y98" i="305"/>
  <c r="AI97" i="305"/>
  <c r="K97" i="305"/>
  <c r="U96" i="305"/>
  <c r="AE95" i="305"/>
  <c r="G95" i="305"/>
  <c r="Q94" i="305"/>
  <c r="AA93" i="305"/>
  <c r="C93" i="305"/>
  <c r="M92" i="305"/>
  <c r="W91" i="305"/>
  <c r="Q125" i="305"/>
  <c r="AA124" i="305"/>
  <c r="W122" i="305"/>
  <c r="AG121" i="305"/>
  <c r="S120" i="305"/>
  <c r="E119" i="305"/>
  <c r="AA112" i="305"/>
  <c r="S108" i="305"/>
  <c r="AC107" i="305"/>
  <c r="Y105" i="305"/>
  <c r="AI104" i="305"/>
  <c r="U103" i="305"/>
  <c r="G102" i="305"/>
  <c r="AC95" i="305"/>
  <c r="AI92" i="305"/>
  <c r="U91" i="305"/>
  <c r="M125" i="305"/>
  <c r="W124" i="305"/>
  <c r="AG123" i="305"/>
  <c r="I123" i="305"/>
  <c r="S122" i="305"/>
  <c r="AC121" i="305"/>
  <c r="E121" i="305"/>
  <c r="O120" i="305"/>
  <c r="Y119" i="305"/>
  <c r="AI118" i="305"/>
  <c r="K118" i="305"/>
  <c r="U117" i="305"/>
  <c r="AE116" i="305"/>
  <c r="G116" i="305"/>
  <c r="Q115" i="305"/>
  <c r="AA114" i="305"/>
  <c r="C114" i="305"/>
  <c r="M113" i="305"/>
  <c r="W112" i="305"/>
  <c r="AG111" i="305"/>
  <c r="I111" i="305"/>
  <c r="S110" i="305"/>
  <c r="AC109" i="305"/>
  <c r="E109" i="305"/>
  <c r="O108" i="305"/>
  <c r="Y107" i="305"/>
  <c r="AI106" i="305"/>
  <c r="K106" i="305"/>
  <c r="U105" i="305"/>
  <c r="AE104" i="305"/>
  <c r="G104" i="305"/>
  <c r="Q103" i="305"/>
  <c r="AA102" i="305"/>
  <c r="C102" i="305"/>
  <c r="M101" i="305"/>
  <c r="W100" i="305"/>
  <c r="AG99" i="305"/>
  <c r="I99" i="305"/>
  <c r="S98" i="305"/>
  <c r="AC97" i="305"/>
  <c r="E97" i="305"/>
  <c r="O96" i="305"/>
  <c r="Y95" i="305"/>
  <c r="AI94" i="305"/>
  <c r="K94" i="305"/>
  <c r="U93" i="305"/>
  <c r="AE92" i="305"/>
  <c r="G92" i="305"/>
  <c r="Q91" i="305"/>
  <c r="AJ125" i="305"/>
  <c r="L125" i="305"/>
  <c r="V124" i="305"/>
  <c r="AF123" i="305"/>
  <c r="H123" i="305"/>
  <c r="R122" i="305"/>
  <c r="AB121" i="305"/>
  <c r="D121" i="305"/>
  <c r="N120" i="305"/>
  <c r="X119" i="305"/>
  <c r="AH118" i="305"/>
  <c r="J118" i="305"/>
  <c r="T117" i="305"/>
  <c r="AD116" i="305"/>
  <c r="F116" i="305"/>
  <c r="P115" i="305"/>
  <c r="Z114" i="305"/>
  <c r="AJ113" i="305"/>
  <c r="L113" i="305"/>
  <c r="V112" i="305"/>
  <c r="AF111" i="305"/>
  <c r="H111" i="305"/>
  <c r="R110" i="305"/>
  <c r="AB109" i="305"/>
  <c r="D109" i="305"/>
  <c r="N108" i="305"/>
  <c r="X107" i="305"/>
  <c r="AH106" i="305"/>
  <c r="J106" i="305"/>
  <c r="T105" i="305"/>
  <c r="AD104" i="305"/>
  <c r="F104" i="305"/>
  <c r="P103" i="305"/>
  <c r="Z102" i="305"/>
  <c r="AJ101" i="305"/>
  <c r="L101" i="305"/>
  <c r="V100" i="305"/>
  <c r="AF99" i="305"/>
  <c r="H99" i="305"/>
  <c r="R98" i="305"/>
  <c r="AB97" i="305"/>
  <c r="D97" i="305"/>
  <c r="N96" i="305"/>
  <c r="X95" i="305"/>
  <c r="AH94" i="305"/>
  <c r="J94" i="305"/>
  <c r="T93" i="305"/>
  <c r="AD92" i="305"/>
  <c r="F92" i="305"/>
  <c r="P91" i="305"/>
  <c r="T112" i="305"/>
  <c r="AD111" i="305"/>
  <c r="F111" i="305"/>
  <c r="P110" i="305"/>
  <c r="Z109" i="305"/>
  <c r="AJ108" i="305"/>
  <c r="L108" i="305"/>
  <c r="V107" i="305"/>
  <c r="AF106" i="305"/>
  <c r="H106" i="305"/>
  <c r="R105" i="305"/>
  <c r="AB104" i="305"/>
  <c r="D104" i="305"/>
  <c r="N103" i="305"/>
  <c r="X102" i="305"/>
  <c r="AH101" i="305"/>
  <c r="J101" i="305"/>
  <c r="T100" i="305"/>
  <c r="AD99" i="305"/>
  <c r="F99" i="305"/>
  <c r="P98" i="305"/>
  <c r="Z97" i="305"/>
  <c r="AJ96" i="305"/>
  <c r="L96" i="305"/>
  <c r="V95" i="305"/>
  <c r="AF94" i="305"/>
  <c r="H94" i="305"/>
  <c r="R93" i="305"/>
  <c r="AB92" i="305"/>
  <c r="D92" i="305"/>
  <c r="N91" i="305"/>
  <c r="AG125" i="305"/>
  <c r="I125" i="305"/>
  <c r="S124" i="305"/>
  <c r="AC123" i="305"/>
  <c r="E123" i="305"/>
  <c r="O122" i="305"/>
  <c r="Y121" i="305"/>
  <c r="AI120" i="305"/>
  <c r="K120" i="305"/>
  <c r="U119" i="305"/>
  <c r="AE118" i="305"/>
  <c r="G118" i="305"/>
  <c r="Q117" i="305"/>
  <c r="AA116" i="305"/>
  <c r="C116" i="305"/>
  <c r="M115" i="305"/>
  <c r="W114" i="305"/>
  <c r="AG113" i="305"/>
  <c r="I113" i="305"/>
  <c r="S112" i="305"/>
  <c r="AC111" i="305"/>
  <c r="E111" i="305"/>
  <c r="O110" i="305"/>
  <c r="Y109" i="305"/>
  <c r="AI108" i="305"/>
  <c r="K108" i="305"/>
  <c r="U107" i="305"/>
  <c r="AE106" i="305"/>
  <c r="G106" i="305"/>
  <c r="Q105" i="305"/>
  <c r="AA104" i="305"/>
  <c r="C104" i="305"/>
  <c r="M103" i="305"/>
  <c r="W102" i="305"/>
  <c r="AG101" i="305"/>
  <c r="I101" i="305"/>
  <c r="S100" i="305"/>
  <c r="AC99" i="305"/>
  <c r="E99" i="305"/>
  <c r="O98" i="305"/>
  <c r="Y97" i="305"/>
  <c r="AI96" i="305"/>
  <c r="K96" i="305"/>
  <c r="U95" i="305"/>
  <c r="AE94" i="305"/>
  <c r="G94" i="305"/>
  <c r="Q93" i="305"/>
  <c r="AA92" i="305"/>
  <c r="C92" i="305"/>
  <c r="M91" i="305"/>
  <c r="AF125" i="305"/>
  <c r="H125" i="305"/>
  <c r="R124" i="305"/>
  <c r="AB123" i="305"/>
  <c r="D123" i="305"/>
  <c r="N122" i="305"/>
  <c r="X121" i="305"/>
  <c r="AH120" i="305"/>
  <c r="J120" i="305"/>
  <c r="T119" i="305"/>
  <c r="AD118" i="305"/>
  <c r="F118" i="305"/>
  <c r="P117" i="305"/>
  <c r="Z116" i="305"/>
  <c r="AJ115" i="305"/>
  <c r="L115" i="305"/>
  <c r="V114" i="305"/>
  <c r="AF113" i="305"/>
  <c r="H113" i="305"/>
  <c r="R112" i="305"/>
  <c r="AB111" i="305"/>
  <c r="D111" i="305"/>
  <c r="N110" i="305"/>
  <c r="X109" i="305"/>
  <c r="AH108" i="305"/>
  <c r="J108" i="305"/>
  <c r="T107" i="305"/>
  <c r="AD106" i="305"/>
  <c r="F106" i="305"/>
  <c r="P105" i="305"/>
  <c r="Z104" i="305"/>
  <c r="AJ103" i="305"/>
  <c r="L103" i="305"/>
  <c r="V102" i="305"/>
  <c r="AF101" i="305"/>
  <c r="H101" i="305"/>
  <c r="R100" i="305"/>
  <c r="AI125" i="305"/>
  <c r="K125" i="305"/>
  <c r="U124" i="305"/>
  <c r="AE123" i="305"/>
  <c r="G123" i="305"/>
  <c r="Q122" i="305"/>
  <c r="AA121" i="305"/>
  <c r="C121" i="305"/>
  <c r="M120" i="305"/>
  <c r="W119" i="305"/>
  <c r="AG118" i="305"/>
  <c r="I118" i="305"/>
  <c r="S117" i="305"/>
  <c r="AC116" i="305"/>
  <c r="E116" i="305"/>
  <c r="O115" i="305"/>
  <c r="Y114" i="305"/>
  <c r="AI113" i="305"/>
  <c r="K113" i="305"/>
  <c r="U112" i="305"/>
  <c r="AE111" i="305"/>
  <c r="G111" i="305"/>
  <c r="Q110" i="305"/>
  <c r="AA109" i="305"/>
  <c r="C109" i="305"/>
  <c r="M108" i="305"/>
  <c r="W107" i="305"/>
  <c r="AG106" i="305"/>
  <c r="I106" i="305"/>
  <c r="S105" i="305"/>
  <c r="AC104" i="305"/>
  <c r="E104" i="305"/>
  <c r="O103" i="305"/>
  <c r="Y102" i="305"/>
  <c r="AI101" i="305"/>
  <c r="K101" i="305"/>
  <c r="U100" i="305"/>
  <c r="AE99" i="305"/>
  <c r="G99" i="305"/>
  <c r="Q98" i="305"/>
  <c r="AA97" i="305"/>
  <c r="C97" i="305"/>
  <c r="M96" i="305"/>
  <c r="W95" i="305"/>
  <c r="AG94" i="305"/>
  <c r="I94" i="305"/>
  <c r="S93" i="305"/>
  <c r="AC92" i="305"/>
  <c r="E92" i="305"/>
  <c r="O91" i="305"/>
  <c r="B122" i="305"/>
  <c r="AC125" i="305"/>
  <c r="E125" i="305"/>
  <c r="O124" i="305"/>
  <c r="Y123" i="305"/>
  <c r="AI122" i="305"/>
  <c r="K122" i="305"/>
  <c r="U121" i="305"/>
  <c r="AE120" i="305"/>
  <c r="G120" i="305"/>
  <c r="Q119" i="305"/>
  <c r="AA118" i="305"/>
  <c r="C118" i="305"/>
  <c r="M117" i="305"/>
  <c r="W116" i="305"/>
  <c r="AG115" i="305"/>
  <c r="I115" i="305"/>
  <c r="S114" i="305"/>
  <c r="AC113" i="305"/>
  <c r="E113" i="305"/>
  <c r="O112" i="305"/>
  <c r="Y111" i="305"/>
  <c r="AI110" i="305"/>
  <c r="K110" i="305"/>
  <c r="U109" i="305"/>
  <c r="AE108" i="305"/>
  <c r="G108" i="305"/>
  <c r="Q107" i="305"/>
  <c r="AA106" i="305"/>
  <c r="C106" i="305"/>
  <c r="M105" i="305"/>
  <c r="W104" i="305"/>
  <c r="AG103" i="305"/>
  <c r="I103" i="305"/>
  <c r="S102" i="305"/>
  <c r="AC101" i="305"/>
  <c r="E101" i="305"/>
  <c r="O100" i="305"/>
  <c r="Y99" i="305"/>
  <c r="AI98" i="305"/>
  <c r="K98" i="305"/>
  <c r="U97" i="305"/>
  <c r="AE96" i="305"/>
  <c r="G96" i="305"/>
  <c r="Q95" i="305"/>
  <c r="AA94" i="305"/>
  <c r="C94" i="305"/>
  <c r="M93" i="305"/>
  <c r="W92" i="305"/>
  <c r="AG91" i="305"/>
  <c r="I91" i="305"/>
  <c r="AB125" i="305"/>
  <c r="D125" i="305"/>
  <c r="N124" i="305"/>
  <c r="X123" i="305"/>
  <c r="AH122" i="305"/>
  <c r="J122" i="305"/>
  <c r="T121" i="305"/>
  <c r="AD120" i="305"/>
  <c r="F120" i="305"/>
  <c r="P119" i="305"/>
  <c r="Z118" i="305"/>
  <c r="AJ117" i="305"/>
  <c r="L117" i="305"/>
  <c r="V116" i="305"/>
  <c r="AF115" i="305"/>
  <c r="H115" i="305"/>
  <c r="R114" i="305"/>
  <c r="AB113" i="305"/>
  <c r="D113" i="305"/>
  <c r="N112" i="305"/>
  <c r="X111" i="305"/>
  <c r="AH110" i="305"/>
  <c r="J110" i="305"/>
  <c r="T109" i="305"/>
  <c r="AD108" i="305"/>
  <c r="F108" i="305"/>
  <c r="P107" i="305"/>
  <c r="Z106" i="305"/>
  <c r="AJ105" i="305"/>
  <c r="L105" i="305"/>
  <c r="V104" i="305"/>
  <c r="AF103" i="305"/>
  <c r="H103" i="305"/>
  <c r="R102" i="305"/>
  <c r="AB101" i="305"/>
  <c r="D101" i="305"/>
  <c r="N100" i="305"/>
  <c r="X99" i="305"/>
  <c r="AH98" i="305"/>
  <c r="J98" i="305"/>
  <c r="T97" i="305"/>
  <c r="AD96" i="305"/>
  <c r="F96" i="305"/>
  <c r="P95" i="305"/>
  <c r="Z94" i="305"/>
  <c r="AJ93" i="305"/>
  <c r="L93" i="305"/>
  <c r="V92" i="305"/>
  <c r="AF91" i="305"/>
  <c r="H91" i="305"/>
  <c r="R113" i="305"/>
  <c r="AB112" i="305"/>
  <c r="D112" i="305"/>
  <c r="N111" i="305"/>
  <c r="X110" i="305"/>
  <c r="AH109" i="305"/>
  <c r="J109" i="305"/>
  <c r="T108" i="305"/>
  <c r="AD107" i="305"/>
  <c r="F107" i="305"/>
  <c r="P106" i="305"/>
  <c r="Z105" i="305"/>
  <c r="AJ104" i="305"/>
  <c r="L104" i="305"/>
  <c r="V103" i="305"/>
  <c r="AF102" i="305"/>
  <c r="H102" i="305"/>
  <c r="R101" i="305"/>
  <c r="AB100" i="305"/>
  <c r="D100" i="305"/>
  <c r="N99" i="305"/>
  <c r="X98" i="305"/>
  <c r="AH97" i="305"/>
  <c r="J97" i="305"/>
  <c r="T96" i="305"/>
  <c r="AD95" i="305"/>
  <c r="F95" i="305"/>
  <c r="P94" i="305"/>
  <c r="Z93" i="305"/>
  <c r="AJ92" i="305"/>
  <c r="L92" i="305"/>
  <c r="V91" i="305"/>
  <c r="V125" i="305"/>
  <c r="AF124" i="305"/>
  <c r="H124" i="305"/>
  <c r="R123" i="305"/>
  <c r="AB122" i="305"/>
  <c r="D122" i="305"/>
  <c r="N121" i="305"/>
  <c r="X120" i="305"/>
  <c r="AH119" i="305"/>
  <c r="J119" i="305"/>
  <c r="T118" i="305"/>
  <c r="AD117" i="305"/>
  <c r="F117" i="305"/>
  <c r="P116" i="305"/>
  <c r="Z115" i="305"/>
  <c r="AJ114" i="305"/>
  <c r="L114" i="305"/>
  <c r="V113" i="305"/>
  <c r="AF112" i="305"/>
  <c r="H112" i="305"/>
  <c r="R111" i="305"/>
  <c r="AB110" i="305"/>
  <c r="D110" i="305"/>
  <c r="N109" i="305"/>
  <c r="X108" i="305"/>
  <c r="AH107" i="305"/>
  <c r="J107" i="305"/>
  <c r="T106" i="305"/>
  <c r="AD105" i="305"/>
  <c r="F105" i="305"/>
  <c r="P104" i="305"/>
  <c r="Z103" i="305"/>
  <c r="AJ102" i="305"/>
  <c r="L102" i="305"/>
  <c r="V101" i="305"/>
  <c r="AF100" i="305"/>
  <c r="H100" i="305"/>
  <c r="R99" i="305"/>
  <c r="AB98" i="305"/>
  <c r="D98" i="305"/>
  <c r="N97" i="305"/>
  <c r="X96" i="305"/>
  <c r="AH95" i="305"/>
  <c r="J95" i="305"/>
  <c r="T94" i="305"/>
  <c r="AD93" i="305"/>
  <c r="F93" i="305"/>
  <c r="P92" i="305"/>
  <c r="Z91" i="305"/>
  <c r="AJ109" i="305"/>
  <c r="L109" i="305"/>
  <c r="V108" i="305"/>
  <c r="AF107" i="305"/>
  <c r="H107" i="305"/>
  <c r="R106" i="305"/>
  <c r="AB105" i="305"/>
  <c r="D105" i="305"/>
  <c r="N104" i="305"/>
  <c r="X103" i="305"/>
  <c r="AH102" i="305"/>
  <c r="J102" i="305"/>
  <c r="T101" i="305"/>
  <c r="AD100" i="305"/>
  <c r="F100" i="305"/>
  <c r="P99" i="305"/>
  <c r="Z98" i="305"/>
  <c r="AJ97" i="305"/>
  <c r="L97" i="305"/>
  <c r="V96" i="305"/>
  <c r="AF95" i="305"/>
  <c r="H95" i="305"/>
  <c r="R94" i="305"/>
  <c r="AB93" i="305"/>
  <c r="D93" i="305"/>
  <c r="N92" i="305"/>
  <c r="X91" i="305"/>
  <c r="B125" i="305"/>
  <c r="B124" i="305"/>
  <c r="B118" i="305"/>
  <c r="B116" i="305"/>
  <c r="B115" i="305"/>
  <c r="B111" i="305"/>
  <c r="B117" i="305"/>
  <c r="B114" i="305"/>
  <c r="B113" i="305"/>
  <c r="B110" i="305"/>
  <c r="B109" i="305"/>
  <c r="B108" i="305"/>
  <c r="B107" i="305"/>
  <c r="B106" i="305"/>
  <c r="B123" i="305"/>
  <c r="B121" i="305"/>
  <c r="B120" i="305"/>
  <c r="B119" i="305"/>
  <c r="L29" i="159" l="1"/>
  <c r="L30" i="159"/>
  <c r="L31" i="159"/>
  <c r="L32" i="159"/>
  <c r="L33" i="159"/>
  <c r="L34" i="159"/>
  <c r="L35" i="159"/>
  <c r="L36" i="159"/>
  <c r="L37" i="159"/>
  <c r="L38" i="159"/>
  <c r="L39" i="159"/>
  <c r="L40" i="159"/>
  <c r="L41" i="159"/>
  <c r="L42" i="159"/>
  <c r="L43" i="159"/>
  <c r="L44" i="159"/>
  <c r="L45" i="159"/>
  <c r="L46" i="159"/>
  <c r="L47" i="159"/>
  <c r="L48" i="159"/>
  <c r="L49" i="159"/>
  <c r="L50" i="159"/>
  <c r="L51" i="159"/>
  <c r="L52" i="159"/>
  <c r="L53" i="159"/>
  <c r="L54" i="159"/>
  <c r="L55" i="159"/>
  <c r="L56" i="159"/>
  <c r="L57" i="159"/>
  <c r="L58" i="159"/>
  <c r="L59" i="159"/>
  <c r="L60" i="159"/>
  <c r="L61" i="159"/>
  <c r="L62" i="159"/>
  <c r="L63" i="159"/>
  <c r="L64" i="159"/>
  <c r="L65" i="159"/>
  <c r="L66" i="159"/>
  <c r="L67" i="159"/>
  <c r="L68" i="159"/>
  <c r="L69" i="159"/>
  <c r="L70" i="159"/>
  <c r="L71" i="159"/>
  <c r="L72" i="159"/>
  <c r="L73" i="159"/>
  <c r="L74" i="159"/>
  <c r="L75" i="159"/>
  <c r="L76" i="159"/>
  <c r="L77" i="159"/>
  <c r="L78" i="159"/>
  <c r="L79" i="159"/>
  <c r="L80" i="159"/>
  <c r="L81" i="159"/>
  <c r="L82" i="159"/>
  <c r="L83" i="159"/>
  <c r="L84" i="159"/>
  <c r="P32" i="139" s="1"/>
  <c r="L85" i="159"/>
  <c r="L86" i="159"/>
  <c r="L87" i="159"/>
  <c r="L88" i="159"/>
  <c r="L10" i="159"/>
  <c r="L11" i="159"/>
  <c r="L12" i="159"/>
  <c r="L13" i="159"/>
  <c r="L14" i="159"/>
  <c r="L15" i="159"/>
  <c r="L16" i="159"/>
  <c r="L17" i="159"/>
  <c r="L18" i="159"/>
  <c r="L19" i="159"/>
  <c r="L20" i="159"/>
  <c r="L21" i="159"/>
  <c r="L22" i="159"/>
  <c r="L23" i="159"/>
  <c r="L24" i="159"/>
  <c r="L25" i="159"/>
  <c r="L26" i="159"/>
  <c r="L27" i="159"/>
  <c r="L28" i="159"/>
  <c r="L9" i="159"/>
  <c r="K9" i="526"/>
  <c r="K10" i="526"/>
  <c r="K11" i="526"/>
  <c r="K12" i="526"/>
  <c r="K13" i="526"/>
  <c r="K43" i="526"/>
  <c r="K8" i="526"/>
  <c r="O6" i="312"/>
  <c r="P6" i="312"/>
  <c r="Q6" i="312"/>
  <c r="R6" i="312"/>
  <c r="S6" i="312"/>
  <c r="O7" i="312"/>
  <c r="P7" i="312"/>
  <c r="Q7" i="312"/>
  <c r="R7" i="312"/>
  <c r="S7" i="312"/>
  <c r="O8" i="312"/>
  <c r="P8" i="312"/>
  <c r="Q8" i="312"/>
  <c r="R8" i="312"/>
  <c r="S8" i="312"/>
  <c r="O9" i="312"/>
  <c r="P9" i="312"/>
  <c r="Q9" i="312"/>
  <c r="R9" i="312"/>
  <c r="S9" i="312"/>
  <c r="O10" i="312"/>
  <c r="P10" i="312"/>
  <c r="Q10" i="312"/>
  <c r="R10" i="312"/>
  <c r="S10" i="312"/>
  <c r="O11" i="312"/>
  <c r="P11" i="312"/>
  <c r="Q11" i="312"/>
  <c r="R11" i="312"/>
  <c r="S11" i="312"/>
  <c r="O12" i="312"/>
  <c r="P12" i="312"/>
  <c r="Q12" i="312"/>
  <c r="R12" i="312"/>
  <c r="S12" i="312"/>
  <c r="O13" i="312"/>
  <c r="P13" i="312"/>
  <c r="Q13" i="312"/>
  <c r="R13" i="312"/>
  <c r="S13" i="312"/>
  <c r="O14" i="312"/>
  <c r="P14" i="312"/>
  <c r="Q14" i="312"/>
  <c r="R14" i="312"/>
  <c r="S14" i="312"/>
  <c r="O17" i="312"/>
  <c r="P17" i="312"/>
  <c r="Q17" i="312"/>
  <c r="R17" i="312"/>
  <c r="S17" i="312"/>
  <c r="O18" i="312"/>
  <c r="P18" i="312"/>
  <c r="Q18" i="312"/>
  <c r="R18" i="312"/>
  <c r="S18" i="312"/>
  <c r="O19" i="312"/>
  <c r="P19" i="312"/>
  <c r="Q19" i="312"/>
  <c r="R19" i="312"/>
  <c r="S19" i="312"/>
  <c r="O20" i="312"/>
  <c r="P20" i="312"/>
  <c r="Q20" i="312"/>
  <c r="R20" i="312"/>
  <c r="S20" i="312"/>
  <c r="O21" i="312"/>
  <c r="P21" i="312"/>
  <c r="Q21" i="312"/>
  <c r="R21" i="312"/>
  <c r="S21" i="312"/>
  <c r="O22" i="312"/>
  <c r="P22" i="312"/>
  <c r="Q22" i="312"/>
  <c r="R22" i="312"/>
  <c r="S22" i="312"/>
  <c r="O23" i="312"/>
  <c r="P23" i="312"/>
  <c r="Q23" i="312"/>
  <c r="R23" i="312"/>
  <c r="S23" i="312"/>
  <c r="O24" i="312"/>
  <c r="P24" i="312"/>
  <c r="Q24" i="312"/>
  <c r="R24" i="312"/>
  <c r="S24" i="312"/>
  <c r="O25" i="312"/>
  <c r="P25" i="312"/>
  <c r="Q25" i="312"/>
  <c r="R25" i="312"/>
  <c r="S25" i="312"/>
  <c r="O26" i="312"/>
  <c r="P26" i="312"/>
  <c r="Q26" i="312"/>
  <c r="R26" i="312"/>
  <c r="S26" i="312"/>
  <c r="O27" i="312"/>
  <c r="P27" i="312"/>
  <c r="Q27" i="312"/>
  <c r="R27" i="312"/>
  <c r="S27" i="312"/>
  <c r="O28" i="312"/>
  <c r="P28" i="312"/>
  <c r="Q28" i="312"/>
  <c r="R28" i="312"/>
  <c r="S28" i="312"/>
  <c r="O29" i="312"/>
  <c r="P29" i="312"/>
  <c r="Q29" i="312"/>
  <c r="R29" i="312"/>
  <c r="S29" i="312"/>
  <c r="O30" i="312"/>
  <c r="P30" i="312"/>
  <c r="Q30" i="312"/>
  <c r="R30" i="312"/>
  <c r="S30" i="312"/>
  <c r="O31" i="312"/>
  <c r="P31" i="312"/>
  <c r="Q31" i="312"/>
  <c r="R31" i="312"/>
  <c r="S31" i="312"/>
  <c r="O32" i="312"/>
  <c r="P32" i="312"/>
  <c r="Q32" i="312"/>
  <c r="R32" i="312"/>
  <c r="S32" i="312"/>
  <c r="O33" i="312"/>
  <c r="P33" i="312"/>
  <c r="Q33" i="312"/>
  <c r="R33" i="312"/>
  <c r="S33" i="312"/>
  <c r="D65" i="139" l="1"/>
  <c r="E65" i="139" l="1"/>
  <c r="F65" i="139"/>
  <c r="AK85" i="305"/>
  <c r="AK126" i="305" s="1"/>
  <c r="D85" i="305"/>
  <c r="D126" i="305" s="1"/>
  <c r="C85" i="305"/>
  <c r="C126" i="305" s="1"/>
  <c r="B85" i="305"/>
  <c r="B126" i="305" s="1"/>
  <c r="B64" i="305"/>
  <c r="B105" i="305" s="1"/>
  <c r="B63" i="305"/>
  <c r="B104" i="305" s="1"/>
  <c r="B62" i="305"/>
  <c r="B103" i="305" s="1"/>
  <c r="B61" i="305"/>
  <c r="B102" i="305" s="1"/>
  <c r="B60" i="305"/>
  <c r="B101" i="305" s="1"/>
  <c r="B59" i="305"/>
  <c r="B100" i="305" s="1"/>
  <c r="B58" i="305"/>
  <c r="B99" i="305" s="1"/>
  <c r="B57" i="305"/>
  <c r="B98" i="305" s="1"/>
  <c r="B56" i="305"/>
  <c r="B97" i="305" s="1"/>
  <c r="B55" i="305"/>
  <c r="B96" i="305" s="1"/>
  <c r="B54" i="305"/>
  <c r="B95" i="305" s="1"/>
  <c r="B53" i="305"/>
  <c r="AK52" i="305"/>
  <c r="AK93" i="305" s="1"/>
  <c r="B52" i="305"/>
  <c r="AK51" i="305"/>
  <c r="AK92" i="305" s="1"/>
  <c r="B51" i="305"/>
  <c r="AK50" i="305"/>
  <c r="AK91" i="305" s="1"/>
  <c r="B11" i="305"/>
  <c r="B10" i="305"/>
  <c r="B9" i="305"/>
  <c r="J43" i="526"/>
  <c r="L43" i="526" s="1"/>
  <c r="I43" i="526"/>
  <c r="L16" i="526"/>
  <c r="M16" i="526" s="1"/>
  <c r="L15" i="526"/>
  <c r="M15" i="526" s="1"/>
  <c r="L14" i="526"/>
  <c r="M14" i="526" s="1"/>
  <c r="L13" i="526"/>
  <c r="M13" i="526" s="1"/>
  <c r="L12" i="526"/>
  <c r="M12" i="526" s="1"/>
  <c r="L11" i="526"/>
  <c r="M11" i="526" s="1"/>
  <c r="J10" i="526"/>
  <c r="L10" i="526" s="1"/>
  <c r="M10" i="526" s="1"/>
  <c r="I10" i="526"/>
  <c r="J9" i="526"/>
  <c r="L9" i="526" s="1"/>
  <c r="M9" i="526" s="1"/>
  <c r="I9" i="526"/>
  <c r="J8" i="526"/>
  <c r="L8" i="526" s="1"/>
  <c r="M8" i="526" s="1"/>
  <c r="I8" i="526"/>
  <c r="F43" i="526"/>
  <c r="E43" i="526"/>
  <c r="D43" i="526"/>
  <c r="C43" i="526"/>
  <c r="B43" i="526"/>
  <c r="C10" i="526"/>
  <c r="B10" i="526"/>
  <c r="C9" i="526"/>
  <c r="B9" i="526"/>
  <c r="F8" i="526"/>
  <c r="E8" i="526"/>
  <c r="D8" i="526"/>
  <c r="C8" i="526"/>
  <c r="H88" i="159"/>
  <c r="H87" i="159"/>
  <c r="H86" i="159"/>
  <c r="H85" i="159"/>
  <c r="H84" i="159"/>
  <c r="P31" i="139" s="1"/>
  <c r="H83" i="159"/>
  <c r="H82" i="159"/>
  <c r="H81" i="159"/>
  <c r="H80" i="159"/>
  <c r="H79" i="159"/>
  <c r="H78" i="159"/>
  <c r="H77" i="159"/>
  <c r="H76" i="159"/>
  <c r="H75" i="159"/>
  <c r="H74" i="159"/>
  <c r="H73" i="159"/>
  <c r="H72" i="159"/>
  <c r="H71" i="159"/>
  <c r="H70" i="159"/>
  <c r="H69" i="159"/>
  <c r="H68" i="159"/>
  <c r="H67" i="159"/>
  <c r="H66" i="159"/>
  <c r="H65" i="159"/>
  <c r="H64" i="159"/>
  <c r="H63" i="159"/>
  <c r="H62" i="159"/>
  <c r="H61" i="159"/>
  <c r="H60" i="159"/>
  <c r="H59" i="159"/>
  <c r="H58" i="159"/>
  <c r="H57" i="159"/>
  <c r="H56" i="159"/>
  <c r="H55" i="159"/>
  <c r="H54" i="159"/>
  <c r="H53" i="159"/>
  <c r="H52" i="159"/>
  <c r="H51" i="159"/>
  <c r="H50" i="159"/>
  <c r="H49" i="159"/>
  <c r="H48" i="159"/>
  <c r="H47" i="159"/>
  <c r="H46" i="159"/>
  <c r="H45" i="159"/>
  <c r="H44" i="159"/>
  <c r="H43" i="159"/>
  <c r="H42" i="159"/>
  <c r="H41" i="159"/>
  <c r="H40" i="159"/>
  <c r="H39" i="159"/>
  <c r="H38" i="159"/>
  <c r="H37" i="159"/>
  <c r="H36" i="159"/>
  <c r="H35" i="159"/>
  <c r="H34" i="159"/>
  <c r="H33" i="159"/>
  <c r="H32" i="159"/>
  <c r="H31" i="159"/>
  <c r="H30" i="159"/>
  <c r="H29" i="159"/>
  <c r="H28" i="159"/>
  <c r="H27" i="159"/>
  <c r="H26" i="159"/>
  <c r="H25" i="159"/>
  <c r="H24" i="159"/>
  <c r="H23" i="159"/>
  <c r="H22" i="159"/>
  <c r="H21" i="159"/>
  <c r="H20" i="159"/>
  <c r="H19" i="159"/>
  <c r="H18" i="159"/>
  <c r="H17" i="159"/>
  <c r="H16" i="159"/>
  <c r="H15" i="159"/>
  <c r="H14" i="159"/>
  <c r="H13" i="159"/>
  <c r="H12" i="159"/>
  <c r="H11" i="159"/>
  <c r="H10" i="159"/>
  <c r="H9" i="159"/>
  <c r="D88" i="159"/>
  <c r="D87" i="159"/>
  <c r="D86" i="159"/>
  <c r="D85" i="159"/>
  <c r="D84" i="159"/>
  <c r="P30" i="139" s="1"/>
  <c r="D83" i="159"/>
  <c r="D82" i="159"/>
  <c r="D81" i="159"/>
  <c r="D80" i="159"/>
  <c r="D79" i="159"/>
  <c r="D78" i="159"/>
  <c r="D77" i="159"/>
  <c r="D76" i="159"/>
  <c r="D75" i="159"/>
  <c r="D74" i="159"/>
  <c r="D73" i="159"/>
  <c r="D72" i="159"/>
  <c r="D71" i="159"/>
  <c r="D70" i="159"/>
  <c r="D69" i="159"/>
  <c r="D68" i="159"/>
  <c r="D67" i="159"/>
  <c r="D66" i="159"/>
  <c r="D65" i="159"/>
  <c r="D64" i="159"/>
  <c r="D63" i="159"/>
  <c r="D62" i="159"/>
  <c r="D61" i="159"/>
  <c r="D60" i="159"/>
  <c r="D59" i="159"/>
  <c r="D58" i="159"/>
  <c r="D57" i="159"/>
  <c r="D56" i="159"/>
  <c r="D55" i="159"/>
  <c r="D54" i="159"/>
  <c r="D53" i="159"/>
  <c r="D52" i="159"/>
  <c r="D51" i="159"/>
  <c r="D50" i="159"/>
  <c r="D49" i="159"/>
  <c r="D48" i="159"/>
  <c r="D47" i="159"/>
  <c r="D46" i="159"/>
  <c r="D45" i="159"/>
  <c r="D44" i="159"/>
  <c r="D43" i="159"/>
  <c r="D42" i="159"/>
  <c r="D41" i="159"/>
  <c r="D40" i="159"/>
  <c r="D39" i="159"/>
  <c r="D38" i="159"/>
  <c r="D37" i="159"/>
  <c r="D36" i="159"/>
  <c r="D35" i="159"/>
  <c r="D34" i="159"/>
  <c r="D33" i="159"/>
  <c r="D32" i="159"/>
  <c r="D31" i="159"/>
  <c r="D30" i="159"/>
  <c r="D29" i="159"/>
  <c r="D28" i="159"/>
  <c r="D27" i="159"/>
  <c r="D26" i="159"/>
  <c r="D25" i="159"/>
  <c r="D24" i="159"/>
  <c r="D23" i="159"/>
  <c r="D22" i="159"/>
  <c r="D21" i="159"/>
  <c r="D20" i="159"/>
  <c r="D19" i="159"/>
  <c r="D18" i="159"/>
  <c r="D17" i="159"/>
  <c r="D16" i="159"/>
  <c r="D15" i="159"/>
  <c r="D14" i="159"/>
  <c r="D13" i="159"/>
  <c r="D12" i="159"/>
  <c r="D11" i="159"/>
  <c r="D10" i="159"/>
  <c r="D9" i="159"/>
  <c r="L148" i="304"/>
  <c r="K148" i="304"/>
  <c r="J148" i="304"/>
  <c r="L147" i="304"/>
  <c r="K147" i="304"/>
  <c r="J147" i="304"/>
  <c r="L146" i="304"/>
  <c r="K146" i="304"/>
  <c r="J146" i="304"/>
  <c r="L145" i="304"/>
  <c r="K145" i="304"/>
  <c r="J145" i="304"/>
  <c r="L144" i="304"/>
  <c r="K144" i="304"/>
  <c r="J144" i="304"/>
  <c r="L143" i="304"/>
  <c r="K143" i="304"/>
  <c r="J143" i="304"/>
  <c r="L142" i="304"/>
  <c r="K142" i="304"/>
  <c r="J142" i="304"/>
  <c r="L141" i="304"/>
  <c r="K141" i="304"/>
  <c r="J141" i="304"/>
  <c r="L140" i="304"/>
  <c r="K140" i="304"/>
  <c r="J140" i="304"/>
  <c r="L139" i="304"/>
  <c r="K139" i="304"/>
  <c r="J139" i="304"/>
  <c r="L138" i="304"/>
  <c r="K138" i="304"/>
  <c r="J138" i="304"/>
  <c r="L137" i="304"/>
  <c r="K137" i="304"/>
  <c r="J137" i="304"/>
  <c r="L136" i="304"/>
  <c r="K136" i="304"/>
  <c r="J136" i="304"/>
  <c r="L135" i="304"/>
  <c r="K135" i="304"/>
  <c r="J135" i="304"/>
  <c r="L134" i="304"/>
  <c r="K134" i="304"/>
  <c r="J134" i="304"/>
  <c r="L133" i="304"/>
  <c r="K133" i="304"/>
  <c r="J133" i="304"/>
  <c r="L132" i="304"/>
  <c r="K132" i="304"/>
  <c r="J132" i="304"/>
  <c r="L131" i="304"/>
  <c r="K131" i="304"/>
  <c r="J131" i="304"/>
  <c r="L130" i="304"/>
  <c r="K130" i="304"/>
  <c r="J130" i="304"/>
  <c r="L129" i="304"/>
  <c r="K129" i="304"/>
  <c r="J129" i="304"/>
  <c r="L128" i="304"/>
  <c r="K128" i="304"/>
  <c r="J128" i="304"/>
  <c r="L127" i="304"/>
  <c r="K127" i="304"/>
  <c r="J127" i="304"/>
  <c r="L126" i="304"/>
  <c r="K126" i="304"/>
  <c r="J126" i="304"/>
  <c r="L125" i="304"/>
  <c r="K125" i="304"/>
  <c r="J125" i="304"/>
  <c r="L124" i="304"/>
  <c r="K124" i="304"/>
  <c r="J124" i="304"/>
  <c r="L123" i="304"/>
  <c r="K123" i="304"/>
  <c r="J123" i="304"/>
  <c r="L122" i="304"/>
  <c r="K122" i="304"/>
  <c r="J122" i="304"/>
  <c r="L121" i="304"/>
  <c r="K121" i="304"/>
  <c r="J121" i="304"/>
  <c r="L120" i="304"/>
  <c r="K120" i="304"/>
  <c r="J120" i="304"/>
  <c r="L119" i="304"/>
  <c r="K119" i="304"/>
  <c r="J119" i="304"/>
  <c r="L118" i="304"/>
  <c r="K118" i="304"/>
  <c r="J118" i="304"/>
  <c r="L117" i="304"/>
  <c r="K117" i="304"/>
  <c r="J117" i="304"/>
  <c r="L116" i="304"/>
  <c r="K116" i="304"/>
  <c r="J116" i="304"/>
  <c r="L115" i="304"/>
  <c r="K115" i="304"/>
  <c r="J115" i="304"/>
  <c r="L114" i="304"/>
  <c r="K114" i="304"/>
  <c r="J114" i="304"/>
  <c r="L113" i="304"/>
  <c r="K113" i="304"/>
  <c r="J113" i="304"/>
  <c r="L112" i="304"/>
  <c r="K112" i="304"/>
  <c r="J112" i="304"/>
  <c r="L111" i="304"/>
  <c r="K111" i="304"/>
  <c r="J111" i="304"/>
  <c r="L110" i="304"/>
  <c r="K110" i="304"/>
  <c r="J110" i="304"/>
  <c r="L109" i="304"/>
  <c r="K109" i="304"/>
  <c r="J109" i="304"/>
  <c r="L108" i="304"/>
  <c r="K108" i="304"/>
  <c r="J108" i="304"/>
  <c r="L107" i="304"/>
  <c r="K107" i="304"/>
  <c r="J107" i="304"/>
  <c r="L106" i="304"/>
  <c r="K106" i="304"/>
  <c r="J106" i="304"/>
  <c r="L105" i="304"/>
  <c r="K105" i="304"/>
  <c r="J105" i="304"/>
  <c r="L104" i="304"/>
  <c r="K104" i="304"/>
  <c r="J104" i="304"/>
  <c r="L103" i="304"/>
  <c r="K103" i="304"/>
  <c r="J103" i="304"/>
  <c r="L102" i="304"/>
  <c r="K102" i="304"/>
  <c r="J102" i="304"/>
  <c r="L101" i="304"/>
  <c r="K101" i="304"/>
  <c r="J101" i="304"/>
  <c r="L100" i="304"/>
  <c r="K100" i="304"/>
  <c r="J100" i="304"/>
  <c r="L99" i="304"/>
  <c r="K99" i="304"/>
  <c r="J99" i="304"/>
  <c r="L98" i="304"/>
  <c r="K98" i="304"/>
  <c r="J98" i="304"/>
  <c r="L97" i="304"/>
  <c r="K97" i="304"/>
  <c r="J97" i="304"/>
  <c r="L96" i="304"/>
  <c r="K96" i="304"/>
  <c r="J96" i="304"/>
  <c r="L95" i="304"/>
  <c r="K95" i="304"/>
  <c r="J95" i="304"/>
  <c r="L94" i="304"/>
  <c r="K94" i="304"/>
  <c r="J94" i="304"/>
  <c r="L93" i="304"/>
  <c r="K93" i="304"/>
  <c r="J93" i="304"/>
  <c r="L92" i="304"/>
  <c r="K92" i="304"/>
  <c r="J92" i="304"/>
  <c r="L91" i="304"/>
  <c r="K91" i="304"/>
  <c r="J91" i="304"/>
  <c r="L90" i="304"/>
  <c r="K90" i="304"/>
  <c r="J90" i="304"/>
  <c r="L89" i="304"/>
  <c r="K89" i="304"/>
  <c r="J89" i="304"/>
  <c r="L88" i="304"/>
  <c r="K88" i="304"/>
  <c r="J88" i="304"/>
  <c r="L87" i="304"/>
  <c r="K87" i="304"/>
  <c r="J87" i="304"/>
  <c r="L86" i="304"/>
  <c r="K86" i="304"/>
  <c r="J86" i="304"/>
  <c r="L85" i="304"/>
  <c r="K85" i="304"/>
  <c r="J85" i="304"/>
  <c r="L84" i="304"/>
  <c r="K84" i="304"/>
  <c r="J84" i="304"/>
  <c r="L83" i="304"/>
  <c r="K83" i="304"/>
  <c r="J83" i="304"/>
  <c r="L82" i="304"/>
  <c r="K82" i="304"/>
  <c r="J82" i="304"/>
  <c r="L81" i="304"/>
  <c r="K81" i="304"/>
  <c r="J81" i="304"/>
  <c r="L80" i="304"/>
  <c r="K80" i="304"/>
  <c r="J80" i="304"/>
  <c r="L79" i="304"/>
  <c r="K79" i="304"/>
  <c r="J79" i="304"/>
  <c r="L78" i="304"/>
  <c r="K78" i="304"/>
  <c r="J78" i="304"/>
  <c r="L77" i="304"/>
  <c r="K77" i="304"/>
  <c r="J77" i="304"/>
  <c r="L76" i="304"/>
  <c r="K76" i="304"/>
  <c r="J76" i="304"/>
  <c r="L75" i="304"/>
  <c r="K75" i="304"/>
  <c r="J75" i="304"/>
  <c r="L74" i="304"/>
  <c r="K74" i="304"/>
  <c r="J74" i="304"/>
  <c r="L73" i="304"/>
  <c r="K73" i="304"/>
  <c r="J73" i="304"/>
  <c r="L72" i="304"/>
  <c r="K72" i="304"/>
  <c r="J72" i="304"/>
  <c r="L71" i="304"/>
  <c r="K71" i="304"/>
  <c r="J71" i="304"/>
  <c r="L70" i="304"/>
  <c r="K70" i="304"/>
  <c r="J70" i="304"/>
  <c r="L69" i="304"/>
  <c r="K69" i="304"/>
  <c r="J69" i="304"/>
  <c r="L68" i="304"/>
  <c r="K68" i="304"/>
  <c r="J68" i="304"/>
  <c r="L67" i="304"/>
  <c r="K67" i="304"/>
  <c r="J67" i="304"/>
  <c r="L66" i="304"/>
  <c r="K66" i="304"/>
  <c r="J66" i="304"/>
  <c r="L65" i="304"/>
  <c r="K65" i="304"/>
  <c r="J65" i="304"/>
  <c r="L64" i="304"/>
  <c r="K64" i="304"/>
  <c r="J64" i="304"/>
  <c r="L63" i="304"/>
  <c r="K63" i="304"/>
  <c r="J63" i="304"/>
  <c r="L62" i="304"/>
  <c r="K62" i="304"/>
  <c r="J62" i="304"/>
  <c r="L61" i="304"/>
  <c r="K61" i="304"/>
  <c r="J61" i="304"/>
  <c r="L60" i="304"/>
  <c r="K60" i="304"/>
  <c r="J60" i="304"/>
  <c r="L59" i="304"/>
  <c r="K59" i="304"/>
  <c r="J59" i="304"/>
  <c r="L58" i="304"/>
  <c r="K58" i="304"/>
  <c r="J58" i="304"/>
  <c r="L57" i="304"/>
  <c r="K57" i="304"/>
  <c r="J57" i="304"/>
  <c r="L56" i="304"/>
  <c r="K56" i="304"/>
  <c r="J56" i="304"/>
  <c r="L55" i="304"/>
  <c r="K55" i="304"/>
  <c r="J55" i="304"/>
  <c r="L54" i="304"/>
  <c r="K54" i="304"/>
  <c r="J54" i="304"/>
  <c r="L53" i="304"/>
  <c r="K53" i="304"/>
  <c r="J53" i="304"/>
  <c r="L52" i="304"/>
  <c r="K52" i="304"/>
  <c r="J52" i="304"/>
  <c r="L51" i="304"/>
  <c r="K51" i="304"/>
  <c r="J51" i="304"/>
  <c r="L50" i="304"/>
  <c r="K50" i="304"/>
  <c r="J50" i="304"/>
  <c r="L49" i="304"/>
  <c r="K49" i="304"/>
  <c r="J49" i="304"/>
  <c r="L48" i="304"/>
  <c r="K48" i="304"/>
  <c r="J48" i="304"/>
  <c r="L47" i="304"/>
  <c r="K47" i="304"/>
  <c r="J47" i="304"/>
  <c r="L46" i="304"/>
  <c r="K46" i="304"/>
  <c r="J46" i="304"/>
  <c r="L45" i="304"/>
  <c r="K45" i="304"/>
  <c r="J45" i="304"/>
  <c r="L44" i="304"/>
  <c r="K44" i="304"/>
  <c r="J44" i="304"/>
  <c r="L43" i="304"/>
  <c r="K43" i="304"/>
  <c r="J43" i="304"/>
  <c r="L42" i="304"/>
  <c r="K42" i="304"/>
  <c r="J42" i="304"/>
  <c r="L41" i="304"/>
  <c r="K41" i="304"/>
  <c r="J41" i="304"/>
  <c r="L40" i="304"/>
  <c r="K40" i="304"/>
  <c r="J40" i="304"/>
  <c r="L39" i="304"/>
  <c r="K39" i="304"/>
  <c r="J39" i="304"/>
  <c r="L38" i="304"/>
  <c r="K38" i="304"/>
  <c r="J38" i="304"/>
  <c r="L37" i="304"/>
  <c r="K37" i="304"/>
  <c r="J37" i="304"/>
  <c r="L36" i="304"/>
  <c r="K36" i="304"/>
  <c r="J36" i="304"/>
  <c r="L35" i="304"/>
  <c r="K35" i="304"/>
  <c r="J35" i="304"/>
  <c r="L34" i="304"/>
  <c r="K34" i="304"/>
  <c r="J34" i="304"/>
  <c r="L33" i="304"/>
  <c r="K33" i="304"/>
  <c r="J33" i="304"/>
  <c r="L32" i="304"/>
  <c r="K32" i="304"/>
  <c r="J32" i="304"/>
  <c r="L31" i="304"/>
  <c r="K31" i="304"/>
  <c r="J31" i="304"/>
  <c r="L30" i="304"/>
  <c r="K30" i="304"/>
  <c r="J30" i="304"/>
  <c r="L29" i="304"/>
  <c r="K29" i="304"/>
  <c r="J29" i="304"/>
  <c r="L28" i="304"/>
  <c r="K28" i="304"/>
  <c r="J28" i="304"/>
  <c r="L27" i="304"/>
  <c r="K27" i="304"/>
  <c r="J27" i="304"/>
  <c r="L26" i="304"/>
  <c r="K26" i="304"/>
  <c r="J26" i="304"/>
  <c r="L25" i="304"/>
  <c r="K25" i="304"/>
  <c r="J25" i="304"/>
  <c r="L24" i="304"/>
  <c r="K24" i="304"/>
  <c r="J24" i="304"/>
  <c r="L23" i="304"/>
  <c r="K23" i="304"/>
  <c r="J23" i="304"/>
  <c r="L22" i="304"/>
  <c r="K22" i="304"/>
  <c r="J22" i="304"/>
  <c r="L21" i="304"/>
  <c r="K21" i="304"/>
  <c r="J21" i="304"/>
  <c r="L20" i="304"/>
  <c r="K20" i="304"/>
  <c r="J20" i="304"/>
  <c r="L19" i="304"/>
  <c r="K19" i="304"/>
  <c r="J19" i="304"/>
  <c r="L18" i="304"/>
  <c r="K18" i="304"/>
  <c r="J18" i="304"/>
  <c r="L17" i="304"/>
  <c r="K17" i="304"/>
  <c r="J17" i="304"/>
  <c r="L16" i="304"/>
  <c r="K16" i="304"/>
  <c r="J16" i="304"/>
  <c r="L15" i="304"/>
  <c r="K15" i="304"/>
  <c r="J15" i="304"/>
  <c r="L14" i="304"/>
  <c r="K14" i="304"/>
  <c r="J14" i="304"/>
  <c r="L13" i="304"/>
  <c r="K13" i="304"/>
  <c r="J13" i="304"/>
  <c r="L12" i="304"/>
  <c r="K12" i="304"/>
  <c r="J12" i="304"/>
  <c r="L11" i="304"/>
  <c r="K11" i="304"/>
  <c r="J11" i="304"/>
  <c r="L10" i="304"/>
  <c r="K10" i="304"/>
  <c r="J10" i="304"/>
  <c r="L9" i="304"/>
  <c r="K9" i="304"/>
  <c r="J9" i="304"/>
  <c r="L8" i="304"/>
  <c r="K8" i="304"/>
  <c r="J8" i="304"/>
  <c r="H148" i="304"/>
  <c r="G148" i="304"/>
  <c r="F148" i="304"/>
  <c r="H147" i="304"/>
  <c r="G147" i="304"/>
  <c r="F147" i="304"/>
  <c r="H146" i="304"/>
  <c r="G146" i="304"/>
  <c r="F146" i="304"/>
  <c r="H145" i="304"/>
  <c r="G145" i="304"/>
  <c r="F145" i="304"/>
  <c r="H144" i="304"/>
  <c r="G144" i="304"/>
  <c r="F144" i="304"/>
  <c r="H143" i="304"/>
  <c r="G143" i="304"/>
  <c r="F143" i="304"/>
  <c r="H142" i="304"/>
  <c r="G142" i="304"/>
  <c r="F142" i="304"/>
  <c r="H141" i="304"/>
  <c r="G141" i="304"/>
  <c r="F141" i="304"/>
  <c r="H140" i="304"/>
  <c r="G140" i="304"/>
  <c r="F140" i="304"/>
  <c r="H139" i="304"/>
  <c r="G139" i="304"/>
  <c r="F139" i="304"/>
  <c r="H138" i="304"/>
  <c r="G138" i="304"/>
  <c r="F138" i="304"/>
  <c r="H137" i="304"/>
  <c r="G137" i="304"/>
  <c r="F137" i="304"/>
  <c r="H136" i="304"/>
  <c r="G136" i="304"/>
  <c r="F136" i="304"/>
  <c r="H135" i="304"/>
  <c r="G135" i="304"/>
  <c r="F135" i="304"/>
  <c r="H134" i="304"/>
  <c r="G134" i="304"/>
  <c r="F134" i="304"/>
  <c r="H133" i="304"/>
  <c r="G133" i="304"/>
  <c r="F133" i="304"/>
  <c r="H132" i="304"/>
  <c r="G132" i="304"/>
  <c r="F132" i="304"/>
  <c r="H131" i="304"/>
  <c r="G131" i="304"/>
  <c r="F131" i="304"/>
  <c r="H130" i="304"/>
  <c r="G130" i="304"/>
  <c r="F130" i="304"/>
  <c r="H129" i="304"/>
  <c r="G129" i="304"/>
  <c r="F129" i="304"/>
  <c r="H128" i="304"/>
  <c r="G128" i="304"/>
  <c r="F128" i="304"/>
  <c r="H127" i="304"/>
  <c r="G127" i="304"/>
  <c r="F127" i="304"/>
  <c r="H126" i="304"/>
  <c r="G126" i="304"/>
  <c r="F126" i="304"/>
  <c r="H125" i="304"/>
  <c r="G125" i="304"/>
  <c r="F125" i="304"/>
  <c r="H124" i="304"/>
  <c r="G124" i="304"/>
  <c r="F124" i="304"/>
  <c r="H123" i="304"/>
  <c r="G123" i="304"/>
  <c r="F123" i="304"/>
  <c r="H122" i="304"/>
  <c r="G122" i="304"/>
  <c r="F122" i="304"/>
  <c r="H121" i="304"/>
  <c r="G121" i="304"/>
  <c r="F121" i="304"/>
  <c r="H120" i="304"/>
  <c r="G120" i="304"/>
  <c r="F120" i="304"/>
  <c r="H119" i="304"/>
  <c r="G119" i="304"/>
  <c r="F119" i="304"/>
  <c r="H118" i="304"/>
  <c r="G118" i="304"/>
  <c r="F118" i="304"/>
  <c r="H117" i="304"/>
  <c r="G117" i="304"/>
  <c r="F117" i="304"/>
  <c r="H116" i="304"/>
  <c r="G116" i="304"/>
  <c r="F116" i="304"/>
  <c r="H115" i="304"/>
  <c r="G115" i="304"/>
  <c r="F115" i="304"/>
  <c r="H114" i="304"/>
  <c r="G114" i="304"/>
  <c r="F114" i="304"/>
  <c r="H113" i="304"/>
  <c r="G113" i="304"/>
  <c r="F113" i="304"/>
  <c r="H112" i="304"/>
  <c r="G112" i="304"/>
  <c r="F112" i="304"/>
  <c r="H111" i="304"/>
  <c r="G111" i="304"/>
  <c r="F111" i="304"/>
  <c r="H110" i="304"/>
  <c r="G110" i="304"/>
  <c r="F110" i="304"/>
  <c r="H109" i="304"/>
  <c r="G109" i="304"/>
  <c r="F109" i="304"/>
  <c r="H108" i="304"/>
  <c r="G108" i="304"/>
  <c r="F108" i="304"/>
  <c r="H107" i="304"/>
  <c r="G107" i="304"/>
  <c r="F107" i="304"/>
  <c r="H106" i="304"/>
  <c r="G106" i="304"/>
  <c r="F106" i="304"/>
  <c r="H105" i="304"/>
  <c r="G105" i="304"/>
  <c r="F105" i="304"/>
  <c r="H104" i="304"/>
  <c r="G104" i="304"/>
  <c r="F104" i="304"/>
  <c r="H103" i="304"/>
  <c r="G103" i="304"/>
  <c r="F103" i="304"/>
  <c r="H102" i="304"/>
  <c r="G102" i="304"/>
  <c r="F102" i="304"/>
  <c r="H101" i="304"/>
  <c r="G101" i="304"/>
  <c r="F101" i="304"/>
  <c r="H100" i="304"/>
  <c r="G100" i="304"/>
  <c r="F100" i="304"/>
  <c r="H99" i="304"/>
  <c r="G99" i="304"/>
  <c r="F99" i="304"/>
  <c r="H98" i="304"/>
  <c r="G98" i="304"/>
  <c r="F98" i="304"/>
  <c r="H97" i="304"/>
  <c r="G97" i="304"/>
  <c r="F97" i="304"/>
  <c r="H96" i="304"/>
  <c r="G96" i="304"/>
  <c r="F96" i="304"/>
  <c r="H95" i="304"/>
  <c r="G95" i="304"/>
  <c r="F95" i="304"/>
  <c r="H94" i="304"/>
  <c r="G94" i="304"/>
  <c r="F94" i="304"/>
  <c r="H93" i="304"/>
  <c r="G93" i="304"/>
  <c r="F93" i="304"/>
  <c r="H92" i="304"/>
  <c r="G92" i="304"/>
  <c r="F92" i="304"/>
  <c r="H91" i="304"/>
  <c r="G91" i="304"/>
  <c r="F91" i="304"/>
  <c r="H90" i="304"/>
  <c r="G90" i="304"/>
  <c r="F90" i="304"/>
  <c r="H89" i="304"/>
  <c r="G89" i="304"/>
  <c r="F89" i="304"/>
  <c r="H88" i="304"/>
  <c r="G88" i="304"/>
  <c r="F88" i="304"/>
  <c r="H87" i="304"/>
  <c r="G87" i="304"/>
  <c r="F87" i="304"/>
  <c r="H86" i="304"/>
  <c r="G86" i="304"/>
  <c r="F86" i="304"/>
  <c r="H85" i="304"/>
  <c r="G85" i="304"/>
  <c r="F85" i="304"/>
  <c r="H84" i="304"/>
  <c r="G84" i="304"/>
  <c r="F84" i="304"/>
  <c r="H83" i="304"/>
  <c r="G83" i="304"/>
  <c r="F83" i="304"/>
  <c r="H82" i="304"/>
  <c r="G82" i="304"/>
  <c r="F82" i="304"/>
  <c r="H81" i="304"/>
  <c r="G81" i="304"/>
  <c r="F81" i="304"/>
  <c r="H80" i="304"/>
  <c r="G80" i="304"/>
  <c r="F80" i="304"/>
  <c r="H79" i="304"/>
  <c r="G79" i="304"/>
  <c r="F79" i="304"/>
  <c r="H78" i="304"/>
  <c r="G78" i="304"/>
  <c r="F78" i="304"/>
  <c r="H77" i="304"/>
  <c r="G77" i="304"/>
  <c r="F77" i="304"/>
  <c r="H76" i="304"/>
  <c r="G76" i="304"/>
  <c r="F76" i="304"/>
  <c r="H75" i="304"/>
  <c r="G75" i="304"/>
  <c r="F75" i="304"/>
  <c r="H74" i="304"/>
  <c r="G74" i="304"/>
  <c r="F74" i="304"/>
  <c r="H73" i="304"/>
  <c r="G73" i="304"/>
  <c r="F73" i="304"/>
  <c r="H72" i="304"/>
  <c r="G72" i="304"/>
  <c r="F72" i="304"/>
  <c r="H71" i="304"/>
  <c r="G71" i="304"/>
  <c r="F71" i="304"/>
  <c r="H70" i="304"/>
  <c r="G70" i="304"/>
  <c r="F70" i="304"/>
  <c r="H69" i="304"/>
  <c r="G69" i="304"/>
  <c r="F69" i="304"/>
  <c r="H68" i="304"/>
  <c r="G68" i="304"/>
  <c r="F68" i="304"/>
  <c r="H67" i="304"/>
  <c r="G67" i="304"/>
  <c r="F67" i="304"/>
  <c r="H66" i="304"/>
  <c r="G66" i="304"/>
  <c r="F66" i="304"/>
  <c r="H65" i="304"/>
  <c r="G65" i="304"/>
  <c r="F65" i="304"/>
  <c r="H64" i="304"/>
  <c r="G64" i="304"/>
  <c r="F64" i="304"/>
  <c r="H63" i="304"/>
  <c r="G63" i="304"/>
  <c r="F63" i="304"/>
  <c r="H62" i="304"/>
  <c r="G62" i="304"/>
  <c r="F62" i="304"/>
  <c r="H61" i="304"/>
  <c r="G61" i="304"/>
  <c r="F61" i="304"/>
  <c r="H60" i="304"/>
  <c r="G60" i="304"/>
  <c r="F60" i="304"/>
  <c r="H59" i="304"/>
  <c r="G59" i="304"/>
  <c r="F59" i="304"/>
  <c r="H58" i="304"/>
  <c r="G58" i="304"/>
  <c r="F58" i="304"/>
  <c r="H57" i="304"/>
  <c r="G57" i="304"/>
  <c r="F57" i="304"/>
  <c r="H56" i="304"/>
  <c r="G56" i="304"/>
  <c r="F56" i="304"/>
  <c r="H55" i="304"/>
  <c r="G55" i="304"/>
  <c r="F55" i="304"/>
  <c r="H54" i="304"/>
  <c r="G54" i="304"/>
  <c r="F54" i="304"/>
  <c r="H53" i="304"/>
  <c r="G53" i="304"/>
  <c r="F53" i="304"/>
  <c r="H52" i="304"/>
  <c r="G52" i="304"/>
  <c r="F52" i="304"/>
  <c r="H51" i="304"/>
  <c r="G51" i="304"/>
  <c r="F51" i="304"/>
  <c r="H50" i="304"/>
  <c r="G50" i="304"/>
  <c r="F50" i="304"/>
  <c r="H49" i="304"/>
  <c r="G49" i="304"/>
  <c r="F49" i="304"/>
  <c r="H48" i="304"/>
  <c r="G48" i="304"/>
  <c r="F48" i="304"/>
  <c r="H47" i="304"/>
  <c r="G47" i="304"/>
  <c r="F47" i="304"/>
  <c r="H46" i="304"/>
  <c r="G46" i="304"/>
  <c r="F46" i="304"/>
  <c r="H45" i="304"/>
  <c r="G45" i="304"/>
  <c r="F45" i="304"/>
  <c r="H44" i="304"/>
  <c r="G44" i="304"/>
  <c r="F44" i="304"/>
  <c r="H43" i="304"/>
  <c r="G43" i="304"/>
  <c r="F43" i="304"/>
  <c r="H42" i="304"/>
  <c r="G42" i="304"/>
  <c r="F42" i="304"/>
  <c r="H41" i="304"/>
  <c r="G41" i="304"/>
  <c r="F41" i="304"/>
  <c r="H40" i="304"/>
  <c r="G40" i="304"/>
  <c r="F40" i="304"/>
  <c r="H39" i="304"/>
  <c r="G39" i="304"/>
  <c r="F39" i="304"/>
  <c r="H38" i="304"/>
  <c r="G38" i="304"/>
  <c r="F38" i="304"/>
  <c r="H37" i="304"/>
  <c r="G37" i="304"/>
  <c r="F37" i="304"/>
  <c r="H36" i="304"/>
  <c r="G36" i="304"/>
  <c r="F36" i="304"/>
  <c r="H35" i="304"/>
  <c r="G35" i="304"/>
  <c r="F35" i="304"/>
  <c r="H34" i="304"/>
  <c r="G34" i="304"/>
  <c r="F34" i="304"/>
  <c r="H33" i="304"/>
  <c r="G33" i="304"/>
  <c r="F33" i="304"/>
  <c r="H32" i="304"/>
  <c r="G32" i="304"/>
  <c r="F32" i="304"/>
  <c r="H31" i="304"/>
  <c r="G31" i="304"/>
  <c r="F31" i="304"/>
  <c r="H30" i="304"/>
  <c r="G30" i="304"/>
  <c r="F30" i="304"/>
  <c r="H29" i="304"/>
  <c r="G29" i="304"/>
  <c r="F29" i="304"/>
  <c r="H28" i="304"/>
  <c r="G28" i="304"/>
  <c r="F28" i="304"/>
  <c r="H27" i="304"/>
  <c r="G27" i="304"/>
  <c r="F27" i="304"/>
  <c r="H26" i="304"/>
  <c r="G26" i="304"/>
  <c r="F26" i="304"/>
  <c r="H25" i="304"/>
  <c r="G25" i="304"/>
  <c r="F25" i="304"/>
  <c r="H24" i="304"/>
  <c r="G24" i="304"/>
  <c r="F24" i="304"/>
  <c r="H23" i="304"/>
  <c r="G23" i="304"/>
  <c r="F23" i="304"/>
  <c r="H22" i="304"/>
  <c r="G22" i="304"/>
  <c r="F22" i="304"/>
  <c r="H21" i="304"/>
  <c r="G21" i="304"/>
  <c r="F21" i="304"/>
  <c r="H20" i="304"/>
  <c r="G20" i="304"/>
  <c r="F20" i="304"/>
  <c r="H19" i="304"/>
  <c r="G19" i="304"/>
  <c r="F19" i="304"/>
  <c r="H18" i="304"/>
  <c r="G18" i="304"/>
  <c r="F18" i="304"/>
  <c r="H17" i="304"/>
  <c r="G17" i="304"/>
  <c r="F17" i="304"/>
  <c r="H16" i="304"/>
  <c r="G16" i="304"/>
  <c r="F16" i="304"/>
  <c r="H15" i="304"/>
  <c r="G15" i="304"/>
  <c r="F15" i="304"/>
  <c r="H14" i="304"/>
  <c r="G14" i="304"/>
  <c r="F14" i="304"/>
  <c r="H13" i="304"/>
  <c r="G13" i="304"/>
  <c r="F13" i="304"/>
  <c r="H12" i="304"/>
  <c r="G12" i="304"/>
  <c r="F12" i="304"/>
  <c r="H11" i="304"/>
  <c r="G11" i="304"/>
  <c r="F11" i="304"/>
  <c r="H10" i="304"/>
  <c r="G10" i="304"/>
  <c r="F10" i="304"/>
  <c r="H9" i="304"/>
  <c r="G9" i="304"/>
  <c r="F9" i="304"/>
  <c r="H8" i="304"/>
  <c r="G8" i="304"/>
  <c r="F8" i="304"/>
  <c r="L274" i="283"/>
  <c r="K274" i="283"/>
  <c r="S5" i="312"/>
  <c r="D63" i="139" s="1"/>
  <c r="R5" i="312"/>
  <c r="Q5" i="312"/>
  <c r="P5" i="312"/>
  <c r="AN50" i="70"/>
  <c r="AM50" i="70"/>
  <c r="AL50" i="70"/>
  <c r="AF50" i="70"/>
  <c r="AE50" i="70"/>
  <c r="AD50" i="70"/>
  <c r="AC50" i="70"/>
  <c r="AB50" i="70"/>
  <c r="AA50" i="70"/>
  <c r="Z50" i="70"/>
  <c r="Y50" i="70"/>
  <c r="X50" i="70"/>
  <c r="W50" i="70"/>
  <c r="V50" i="70"/>
  <c r="U50" i="70"/>
  <c r="T50" i="70"/>
  <c r="S50" i="70"/>
  <c r="R50" i="70"/>
  <c r="Q50" i="70"/>
  <c r="P50" i="70"/>
  <c r="O50" i="70"/>
  <c r="N50" i="70"/>
  <c r="M50" i="70"/>
  <c r="L50" i="70"/>
  <c r="K50" i="70"/>
  <c r="J50" i="70"/>
  <c r="I50" i="70"/>
  <c r="H50" i="70"/>
  <c r="G50" i="70"/>
  <c r="F50" i="70"/>
  <c r="E50" i="70"/>
  <c r="D50" i="70"/>
  <c r="C50" i="70"/>
  <c r="AN49" i="70"/>
  <c r="AM49" i="70"/>
  <c r="AL49" i="70"/>
  <c r="AF49" i="70"/>
  <c r="AE49" i="70"/>
  <c r="AD49" i="70"/>
  <c r="AC49" i="70"/>
  <c r="AB49" i="70"/>
  <c r="AA49" i="70"/>
  <c r="Z49" i="70"/>
  <c r="Y49" i="70"/>
  <c r="X49" i="70"/>
  <c r="W49" i="70"/>
  <c r="V49" i="70"/>
  <c r="U49" i="70"/>
  <c r="T49" i="70"/>
  <c r="S49" i="70"/>
  <c r="R49" i="70"/>
  <c r="Q49" i="70"/>
  <c r="P49" i="70"/>
  <c r="O49" i="70"/>
  <c r="N49" i="70"/>
  <c r="M49" i="70"/>
  <c r="L49" i="70"/>
  <c r="K49" i="70"/>
  <c r="J49" i="70"/>
  <c r="I49" i="70"/>
  <c r="H49" i="70"/>
  <c r="G49" i="70"/>
  <c r="F49" i="70"/>
  <c r="E49" i="70"/>
  <c r="D49" i="70"/>
  <c r="C49" i="70"/>
  <c r="B49" i="70"/>
  <c r="AN48" i="70"/>
  <c r="AM48" i="70"/>
  <c r="AL48" i="70"/>
  <c r="AF48" i="70"/>
  <c r="AE48" i="70"/>
  <c r="AD48" i="70"/>
  <c r="AC48" i="70"/>
  <c r="AB48" i="70"/>
  <c r="AA48" i="70"/>
  <c r="Z48" i="70"/>
  <c r="Y48" i="70"/>
  <c r="X48" i="70"/>
  <c r="W48" i="70"/>
  <c r="V48" i="70"/>
  <c r="U48" i="70"/>
  <c r="T48" i="70"/>
  <c r="S48" i="70"/>
  <c r="R48" i="70"/>
  <c r="Q48" i="70"/>
  <c r="P48" i="70"/>
  <c r="O48" i="70"/>
  <c r="N48" i="70"/>
  <c r="M48" i="70"/>
  <c r="L48" i="70"/>
  <c r="K48" i="70"/>
  <c r="J48" i="70"/>
  <c r="I48" i="70"/>
  <c r="H48" i="70"/>
  <c r="G48" i="70"/>
  <c r="F48" i="70"/>
  <c r="E48" i="70"/>
  <c r="D48" i="70"/>
  <c r="C48" i="70"/>
  <c r="B48" i="70"/>
  <c r="AN35" i="70"/>
  <c r="AM35" i="70"/>
  <c r="AL35" i="70"/>
  <c r="AF35" i="70"/>
  <c r="AE35" i="70"/>
  <c r="AN34" i="70"/>
  <c r="AM34" i="70"/>
  <c r="AL34" i="70"/>
  <c r="AF34" i="70"/>
  <c r="AE34" i="70"/>
  <c r="AN33" i="70"/>
  <c r="AM33" i="70"/>
  <c r="AL33" i="70"/>
  <c r="AF33" i="70"/>
  <c r="AE33" i="70"/>
  <c r="AN32" i="70"/>
  <c r="AM32" i="70"/>
  <c r="AL32" i="70"/>
  <c r="AF32" i="70"/>
  <c r="AE32" i="70"/>
  <c r="AN31" i="70"/>
  <c r="AM31" i="70"/>
  <c r="AL31" i="70"/>
  <c r="AF31" i="70"/>
  <c r="AE31" i="70"/>
  <c r="AN30" i="70"/>
  <c r="AM30" i="70"/>
  <c r="AL30" i="70"/>
  <c r="AF30" i="70"/>
  <c r="AE30" i="70"/>
  <c r="AN29" i="70"/>
  <c r="AM29" i="70"/>
  <c r="AL29" i="70"/>
  <c r="AF29" i="70"/>
  <c r="AE29" i="70"/>
  <c r="AN28" i="70"/>
  <c r="AM28" i="70"/>
  <c r="AL28" i="70"/>
  <c r="AF28" i="70"/>
  <c r="AE28" i="70"/>
  <c r="AN27" i="70"/>
  <c r="AM27" i="70"/>
  <c r="AL27" i="70"/>
  <c r="AF27" i="70"/>
  <c r="AE27" i="70"/>
  <c r="AN26" i="70"/>
  <c r="AM26" i="70"/>
  <c r="AL26" i="70"/>
  <c r="AF26" i="70"/>
  <c r="AE26" i="70"/>
  <c r="AN25" i="70"/>
  <c r="AM25" i="70"/>
  <c r="AL25" i="70"/>
  <c r="AF25" i="70"/>
  <c r="AE25" i="70"/>
  <c r="AN24" i="70"/>
  <c r="AM24" i="70"/>
  <c r="AL24" i="70"/>
  <c r="AF24" i="70"/>
  <c r="AE24" i="70"/>
  <c r="AN23" i="70"/>
  <c r="AM23" i="70"/>
  <c r="AL23" i="70"/>
  <c r="AF23" i="70"/>
  <c r="AE23" i="70"/>
  <c r="AN22" i="70"/>
  <c r="AM22" i="70"/>
  <c r="AL22" i="70"/>
  <c r="AF22" i="70"/>
  <c r="AE22" i="70"/>
  <c r="AN21" i="70"/>
  <c r="AM21" i="70"/>
  <c r="AL21" i="70"/>
  <c r="AF21" i="70"/>
  <c r="AE21" i="70"/>
  <c r="AN20" i="70"/>
  <c r="AM20" i="70"/>
  <c r="AL20" i="70"/>
  <c r="AF20" i="70"/>
  <c r="AE20" i="70"/>
  <c r="AN19" i="70"/>
  <c r="AM19" i="70"/>
  <c r="AL19" i="70"/>
  <c r="AF19" i="70"/>
  <c r="AE19" i="70"/>
  <c r="AN18" i="70"/>
  <c r="AM18" i="70"/>
  <c r="AL18" i="70"/>
  <c r="AF18" i="70"/>
  <c r="AE18" i="70"/>
  <c r="AN17" i="70"/>
  <c r="AM17" i="70"/>
  <c r="AL17" i="70"/>
  <c r="AF17" i="70"/>
  <c r="AE17" i="70"/>
  <c r="AN16" i="70"/>
  <c r="AM16" i="70"/>
  <c r="AL16" i="70"/>
  <c r="AF16" i="70"/>
  <c r="AE16" i="70"/>
  <c r="AN15" i="70"/>
  <c r="AM15" i="70"/>
  <c r="AL15" i="70"/>
  <c r="AF15" i="70"/>
  <c r="AE15" i="70"/>
  <c r="AN14" i="70"/>
  <c r="AM14" i="70"/>
  <c r="AL14" i="70"/>
  <c r="AF14" i="70"/>
  <c r="AE14" i="70"/>
  <c r="AN13" i="70"/>
  <c r="AM13" i="70"/>
  <c r="AL13" i="70"/>
  <c r="AF13" i="70"/>
  <c r="AE13" i="70"/>
  <c r="AN12" i="70"/>
  <c r="AM12" i="70"/>
  <c r="AL12" i="70"/>
  <c r="AF12" i="70"/>
  <c r="AE12" i="70"/>
  <c r="AN11" i="70"/>
  <c r="AM11" i="70"/>
  <c r="AL11" i="70"/>
  <c r="AF11" i="70"/>
  <c r="AE11" i="70"/>
  <c r="AN10" i="70"/>
  <c r="AM10" i="70"/>
  <c r="AL10" i="70"/>
  <c r="AF10" i="70"/>
  <c r="AE10" i="70"/>
  <c r="AN9" i="70"/>
  <c r="AM9" i="70"/>
  <c r="AL9" i="70"/>
  <c r="AF9" i="70"/>
  <c r="AE9" i="70"/>
  <c r="AN8" i="70"/>
  <c r="AM8" i="70"/>
  <c r="AL8" i="70"/>
  <c r="AF8" i="70"/>
  <c r="AE8" i="70"/>
  <c r="B37" i="70"/>
  <c r="C37" i="70"/>
  <c r="D37" i="70"/>
  <c r="E37" i="70"/>
  <c r="F37" i="70"/>
  <c r="G37" i="70"/>
  <c r="H37" i="70"/>
  <c r="I37" i="70"/>
  <c r="J37" i="70"/>
  <c r="K37" i="70"/>
  <c r="L37" i="70"/>
  <c r="M37" i="70"/>
  <c r="N37" i="70"/>
  <c r="O37" i="70"/>
  <c r="P37" i="70"/>
  <c r="Q37" i="70"/>
  <c r="R37" i="70"/>
  <c r="S37" i="70"/>
  <c r="T37" i="70"/>
  <c r="U37" i="70"/>
  <c r="V37" i="70"/>
  <c r="W37" i="70"/>
  <c r="X37" i="70"/>
  <c r="Y37" i="70"/>
  <c r="Z37" i="70"/>
  <c r="AA37" i="70"/>
  <c r="AB37" i="70"/>
  <c r="AC37" i="70"/>
  <c r="AD37" i="70"/>
  <c r="AE37" i="70"/>
  <c r="AF37" i="70"/>
  <c r="AL37" i="70"/>
  <c r="AM37" i="70"/>
  <c r="AN37" i="70"/>
  <c r="B38" i="70"/>
  <c r="C38" i="70"/>
  <c r="D38" i="70"/>
  <c r="E38" i="70"/>
  <c r="F38" i="70"/>
  <c r="G38" i="70"/>
  <c r="H38" i="70"/>
  <c r="I38" i="70"/>
  <c r="J38" i="70"/>
  <c r="K38" i="70"/>
  <c r="L38" i="70"/>
  <c r="M38" i="70"/>
  <c r="N38" i="70"/>
  <c r="O38" i="70"/>
  <c r="P38" i="70"/>
  <c r="Q38" i="70"/>
  <c r="R38" i="70"/>
  <c r="S38" i="70"/>
  <c r="T38" i="70"/>
  <c r="U38" i="70"/>
  <c r="V38" i="70"/>
  <c r="W38" i="70"/>
  <c r="X38" i="70"/>
  <c r="Y38" i="70"/>
  <c r="Z38" i="70"/>
  <c r="AA38" i="70"/>
  <c r="AB38" i="70"/>
  <c r="AC38" i="70"/>
  <c r="AD38" i="70"/>
  <c r="AE38" i="70"/>
  <c r="AF38" i="70"/>
  <c r="AL38" i="70"/>
  <c r="AM38" i="70"/>
  <c r="AN38" i="70"/>
  <c r="C36" i="70"/>
  <c r="D36" i="70"/>
  <c r="E36" i="70"/>
  <c r="F36" i="70"/>
  <c r="G36" i="70"/>
  <c r="H36" i="70"/>
  <c r="I36" i="70"/>
  <c r="J36" i="70"/>
  <c r="K36" i="70"/>
  <c r="L36" i="70"/>
  <c r="M36" i="70"/>
  <c r="N36" i="70"/>
  <c r="O36" i="70"/>
  <c r="P36" i="70"/>
  <c r="Q36" i="70"/>
  <c r="R36" i="70"/>
  <c r="S36" i="70"/>
  <c r="T36" i="70"/>
  <c r="U36" i="70"/>
  <c r="V36" i="70"/>
  <c r="W36" i="70"/>
  <c r="X36" i="70"/>
  <c r="Y36" i="70"/>
  <c r="Z36" i="70"/>
  <c r="AA36" i="70"/>
  <c r="AB36" i="70"/>
  <c r="AC36" i="70"/>
  <c r="AD36" i="70"/>
  <c r="AE36" i="70"/>
  <c r="AF36" i="70"/>
  <c r="AL36" i="70"/>
  <c r="AM36" i="70"/>
  <c r="AN36" i="70"/>
  <c r="B36" i="70"/>
  <c r="AD35" i="70"/>
  <c r="AC35" i="70"/>
  <c r="AB35" i="70"/>
  <c r="AA35" i="70"/>
  <c r="Z35" i="70"/>
  <c r="Y35" i="70"/>
  <c r="X35" i="70"/>
  <c r="W35" i="70"/>
  <c r="V35" i="70"/>
  <c r="U35" i="70"/>
  <c r="T35" i="70"/>
  <c r="S35" i="70"/>
  <c r="R35" i="70"/>
  <c r="Q35" i="70"/>
  <c r="P35" i="70"/>
  <c r="O35" i="70"/>
  <c r="N35" i="70"/>
  <c r="M35" i="70"/>
  <c r="L35" i="70"/>
  <c r="K35" i="70"/>
  <c r="J35" i="70"/>
  <c r="I35" i="70"/>
  <c r="H35" i="70"/>
  <c r="G35" i="70"/>
  <c r="F35" i="70"/>
  <c r="E35" i="70"/>
  <c r="D35" i="70"/>
  <c r="C35" i="70"/>
  <c r="B35" i="70"/>
  <c r="AD34" i="70"/>
  <c r="AC34" i="70"/>
  <c r="AB34" i="70"/>
  <c r="AA34" i="70"/>
  <c r="Z34" i="70"/>
  <c r="Y34" i="70"/>
  <c r="X34" i="70"/>
  <c r="W34" i="70"/>
  <c r="V34" i="70"/>
  <c r="U34" i="70"/>
  <c r="T34" i="70"/>
  <c r="S34" i="70"/>
  <c r="R34" i="70"/>
  <c r="Q34" i="70"/>
  <c r="P34" i="70"/>
  <c r="O34" i="70"/>
  <c r="N34" i="70"/>
  <c r="M34" i="70"/>
  <c r="L34" i="70"/>
  <c r="K34" i="70"/>
  <c r="J34" i="70"/>
  <c r="I34" i="70"/>
  <c r="H34" i="70"/>
  <c r="G34" i="70"/>
  <c r="F34" i="70"/>
  <c r="E34" i="70"/>
  <c r="D34" i="70"/>
  <c r="C34" i="70"/>
  <c r="B34" i="70"/>
  <c r="AD33" i="70"/>
  <c r="AC33" i="70"/>
  <c r="AB33" i="70"/>
  <c r="AA33" i="70"/>
  <c r="Z33" i="70"/>
  <c r="Y33" i="70"/>
  <c r="X33" i="70"/>
  <c r="W33" i="70"/>
  <c r="V33" i="70"/>
  <c r="U33" i="70"/>
  <c r="T33" i="70"/>
  <c r="S33" i="70"/>
  <c r="R33" i="70"/>
  <c r="Q33" i="70"/>
  <c r="P33" i="70"/>
  <c r="O33" i="70"/>
  <c r="N33" i="70"/>
  <c r="M33" i="70"/>
  <c r="L33" i="70"/>
  <c r="K33" i="70"/>
  <c r="J33" i="70"/>
  <c r="I33" i="70"/>
  <c r="H33" i="70"/>
  <c r="G33" i="70"/>
  <c r="F33" i="70"/>
  <c r="E33" i="70"/>
  <c r="D33" i="70"/>
  <c r="C33" i="70"/>
  <c r="B33" i="70"/>
  <c r="AD32" i="70"/>
  <c r="AC32" i="70"/>
  <c r="AB32" i="70"/>
  <c r="AA32" i="70"/>
  <c r="Z32" i="70"/>
  <c r="Y32" i="70"/>
  <c r="X32" i="70"/>
  <c r="W32" i="70"/>
  <c r="V32" i="70"/>
  <c r="U32" i="70"/>
  <c r="T32" i="70"/>
  <c r="S32" i="70"/>
  <c r="R32" i="70"/>
  <c r="Q32" i="70"/>
  <c r="P32" i="70"/>
  <c r="O32" i="70"/>
  <c r="N32" i="70"/>
  <c r="M32" i="70"/>
  <c r="L32" i="70"/>
  <c r="K32" i="70"/>
  <c r="J32" i="70"/>
  <c r="I32" i="70"/>
  <c r="H32" i="70"/>
  <c r="G32" i="70"/>
  <c r="F32" i="70"/>
  <c r="E32" i="70"/>
  <c r="D32" i="70"/>
  <c r="C32" i="70"/>
  <c r="B32" i="70"/>
  <c r="AD31" i="70"/>
  <c r="AC31" i="70"/>
  <c r="AB31" i="70"/>
  <c r="AA31" i="70"/>
  <c r="Z31" i="70"/>
  <c r="Y31" i="70"/>
  <c r="X31" i="70"/>
  <c r="W31" i="70"/>
  <c r="V31" i="70"/>
  <c r="U31" i="70"/>
  <c r="T31" i="70"/>
  <c r="S31" i="70"/>
  <c r="R31" i="70"/>
  <c r="Q31" i="70"/>
  <c r="P31" i="70"/>
  <c r="O31" i="70"/>
  <c r="N31" i="70"/>
  <c r="M31" i="70"/>
  <c r="L31" i="70"/>
  <c r="K31" i="70"/>
  <c r="J31" i="70"/>
  <c r="I31" i="70"/>
  <c r="H31" i="70"/>
  <c r="G31" i="70"/>
  <c r="F31" i="70"/>
  <c r="E31" i="70"/>
  <c r="D31" i="70"/>
  <c r="C31" i="70"/>
  <c r="B31" i="70"/>
  <c r="AD30" i="70"/>
  <c r="AC30" i="70"/>
  <c r="AB30" i="70"/>
  <c r="AA30" i="70"/>
  <c r="Z30" i="70"/>
  <c r="Y30" i="70"/>
  <c r="X30" i="70"/>
  <c r="W30" i="70"/>
  <c r="V30" i="70"/>
  <c r="U30" i="70"/>
  <c r="T30" i="70"/>
  <c r="S30" i="70"/>
  <c r="R30" i="70"/>
  <c r="Q30" i="70"/>
  <c r="P30" i="70"/>
  <c r="O30" i="70"/>
  <c r="N30" i="70"/>
  <c r="M30" i="70"/>
  <c r="L30" i="70"/>
  <c r="K30" i="70"/>
  <c r="J30" i="70"/>
  <c r="I30" i="70"/>
  <c r="H30" i="70"/>
  <c r="G30" i="70"/>
  <c r="F30" i="70"/>
  <c r="E30" i="70"/>
  <c r="D30" i="70"/>
  <c r="C30" i="70"/>
  <c r="B30" i="70"/>
  <c r="AD29" i="70"/>
  <c r="AC29" i="70"/>
  <c r="AB29" i="70"/>
  <c r="AA29" i="70"/>
  <c r="Z29" i="70"/>
  <c r="Y29" i="70"/>
  <c r="X29" i="70"/>
  <c r="W29" i="70"/>
  <c r="V29" i="70"/>
  <c r="U29" i="70"/>
  <c r="T2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C29" i="70"/>
  <c r="B29" i="70"/>
  <c r="AD28" i="70"/>
  <c r="AC28" i="70"/>
  <c r="AB28" i="70"/>
  <c r="AA28" i="70"/>
  <c r="Z28" i="70"/>
  <c r="Y28" i="70"/>
  <c r="X28" i="70"/>
  <c r="W28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AD27" i="70"/>
  <c r="AC27" i="70"/>
  <c r="AB27" i="70"/>
  <c r="AA27" i="70"/>
  <c r="Z27" i="70"/>
  <c r="Y27" i="70"/>
  <c r="X27" i="70"/>
  <c r="W27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AD26" i="70"/>
  <c r="AC26" i="70"/>
  <c r="AB26" i="70"/>
  <c r="AA26" i="70"/>
  <c r="Z26" i="70"/>
  <c r="Y26" i="70"/>
  <c r="X26" i="70"/>
  <c r="W26" i="70"/>
  <c r="V26" i="70"/>
  <c r="U26" i="70"/>
  <c r="T26" i="70"/>
  <c r="S26" i="70"/>
  <c r="R26" i="70"/>
  <c r="Q26" i="70"/>
  <c r="P26" i="70"/>
  <c r="O26" i="70"/>
  <c r="N26" i="70"/>
  <c r="M26" i="70"/>
  <c r="L26" i="70"/>
  <c r="K26" i="70"/>
  <c r="J26" i="70"/>
  <c r="I26" i="70"/>
  <c r="H26" i="70"/>
  <c r="G26" i="70"/>
  <c r="F26" i="70"/>
  <c r="E26" i="70"/>
  <c r="D26" i="70"/>
  <c r="C26" i="70"/>
  <c r="B26" i="70"/>
  <c r="AD25" i="70"/>
  <c r="AC25" i="70"/>
  <c r="AB25" i="70"/>
  <c r="AA25" i="70"/>
  <c r="Z25" i="70"/>
  <c r="Y25" i="70"/>
  <c r="X25" i="70"/>
  <c r="W25" i="70"/>
  <c r="V25" i="70"/>
  <c r="U25" i="70"/>
  <c r="T25" i="70"/>
  <c r="S25" i="70"/>
  <c r="R25" i="70"/>
  <c r="Q25" i="70"/>
  <c r="P25" i="70"/>
  <c r="O25" i="70"/>
  <c r="N25" i="70"/>
  <c r="M25" i="70"/>
  <c r="L25" i="70"/>
  <c r="K25" i="70"/>
  <c r="J25" i="70"/>
  <c r="I25" i="70"/>
  <c r="H25" i="70"/>
  <c r="G25" i="70"/>
  <c r="F25" i="70"/>
  <c r="E25" i="70"/>
  <c r="D25" i="70"/>
  <c r="C25" i="70"/>
  <c r="B25" i="70"/>
  <c r="AD24" i="70"/>
  <c r="AC24" i="70"/>
  <c r="AB24" i="70"/>
  <c r="AA24" i="70"/>
  <c r="Z24" i="70"/>
  <c r="Y24" i="70"/>
  <c r="X24" i="70"/>
  <c r="W24" i="70"/>
  <c r="V24" i="70"/>
  <c r="U24" i="70"/>
  <c r="T24" i="70"/>
  <c r="S24" i="70"/>
  <c r="R24" i="70"/>
  <c r="Q24" i="70"/>
  <c r="P24" i="70"/>
  <c r="O24" i="70"/>
  <c r="N24" i="70"/>
  <c r="M24" i="70"/>
  <c r="L24" i="70"/>
  <c r="K24" i="70"/>
  <c r="J24" i="70"/>
  <c r="I24" i="70"/>
  <c r="H24" i="70"/>
  <c r="G24" i="70"/>
  <c r="F24" i="70"/>
  <c r="E24" i="70"/>
  <c r="D24" i="70"/>
  <c r="C24" i="70"/>
  <c r="B24" i="70"/>
  <c r="AD23" i="70"/>
  <c r="AC23" i="70"/>
  <c r="AB23" i="70"/>
  <c r="AA23" i="70"/>
  <c r="Z23" i="70"/>
  <c r="Y23" i="70"/>
  <c r="X23" i="70"/>
  <c r="W23" i="70"/>
  <c r="V23" i="70"/>
  <c r="U23" i="70"/>
  <c r="T23" i="70"/>
  <c r="S23" i="70"/>
  <c r="R23" i="70"/>
  <c r="Q23" i="70"/>
  <c r="P23" i="70"/>
  <c r="O23" i="70"/>
  <c r="N23" i="70"/>
  <c r="M23" i="70"/>
  <c r="L23" i="70"/>
  <c r="K23" i="70"/>
  <c r="J23" i="70"/>
  <c r="I23" i="70"/>
  <c r="H23" i="70"/>
  <c r="G23" i="70"/>
  <c r="F23" i="70"/>
  <c r="E23" i="70"/>
  <c r="D23" i="70"/>
  <c r="C23" i="70"/>
  <c r="B23" i="70"/>
  <c r="AD22" i="70"/>
  <c r="AC22" i="70"/>
  <c r="AB22" i="70"/>
  <c r="AA22" i="70"/>
  <c r="Z22" i="70"/>
  <c r="Y22" i="70"/>
  <c r="X22" i="70"/>
  <c r="W22" i="70"/>
  <c r="V22" i="70"/>
  <c r="U22" i="70"/>
  <c r="T22" i="70"/>
  <c r="S22" i="70"/>
  <c r="R22" i="70"/>
  <c r="Q22" i="70"/>
  <c r="P22" i="70"/>
  <c r="O22" i="70"/>
  <c r="N22" i="70"/>
  <c r="M22" i="70"/>
  <c r="L22" i="70"/>
  <c r="K22" i="70"/>
  <c r="J22" i="70"/>
  <c r="I22" i="70"/>
  <c r="H22" i="70"/>
  <c r="G22" i="70"/>
  <c r="F22" i="70"/>
  <c r="E22" i="70"/>
  <c r="D22" i="70"/>
  <c r="C22" i="70"/>
  <c r="B22" i="70"/>
  <c r="AD21" i="70"/>
  <c r="AC21" i="70"/>
  <c r="AB21" i="70"/>
  <c r="AA21" i="70"/>
  <c r="Z21" i="70"/>
  <c r="Y21" i="70"/>
  <c r="X21" i="70"/>
  <c r="W21" i="70"/>
  <c r="V21" i="70"/>
  <c r="U21" i="70"/>
  <c r="T21" i="70"/>
  <c r="S21" i="70"/>
  <c r="R21" i="70"/>
  <c r="Q21" i="70"/>
  <c r="P21" i="70"/>
  <c r="O21" i="70"/>
  <c r="N21" i="70"/>
  <c r="M21" i="70"/>
  <c r="L21" i="70"/>
  <c r="K21" i="70"/>
  <c r="J21" i="70"/>
  <c r="I21" i="70"/>
  <c r="H21" i="70"/>
  <c r="G21" i="70"/>
  <c r="F21" i="70"/>
  <c r="E21" i="70"/>
  <c r="D21" i="70"/>
  <c r="C21" i="70"/>
  <c r="B21" i="70"/>
  <c r="AD20" i="70"/>
  <c r="AC20" i="70"/>
  <c r="AB20" i="70"/>
  <c r="AA20" i="70"/>
  <c r="Z20" i="70"/>
  <c r="Y20" i="70"/>
  <c r="X20" i="70"/>
  <c r="W20" i="70"/>
  <c r="V20" i="70"/>
  <c r="U20" i="70"/>
  <c r="T20" i="70"/>
  <c r="S20" i="70"/>
  <c r="R20" i="70"/>
  <c r="Q20" i="70"/>
  <c r="P20" i="70"/>
  <c r="O20" i="70"/>
  <c r="N20" i="70"/>
  <c r="M20" i="70"/>
  <c r="L20" i="70"/>
  <c r="K20" i="70"/>
  <c r="J20" i="70"/>
  <c r="I20" i="70"/>
  <c r="H20" i="70"/>
  <c r="G20" i="70"/>
  <c r="F20" i="70"/>
  <c r="E20" i="70"/>
  <c r="D20" i="70"/>
  <c r="C20" i="70"/>
  <c r="B20" i="70"/>
  <c r="AD19" i="70"/>
  <c r="AC19" i="70"/>
  <c r="AB19" i="70"/>
  <c r="AA19" i="70"/>
  <c r="Z19" i="70"/>
  <c r="Y19" i="70"/>
  <c r="X19" i="70"/>
  <c r="W19" i="70"/>
  <c r="V19" i="70"/>
  <c r="U19" i="70"/>
  <c r="T19" i="70"/>
  <c r="S19" i="70"/>
  <c r="R19" i="70"/>
  <c r="Q19" i="70"/>
  <c r="P19" i="70"/>
  <c r="O19" i="70"/>
  <c r="N19" i="70"/>
  <c r="M19" i="70"/>
  <c r="L19" i="70"/>
  <c r="K19" i="70"/>
  <c r="J19" i="70"/>
  <c r="I19" i="70"/>
  <c r="H19" i="70"/>
  <c r="G19" i="70"/>
  <c r="F19" i="70"/>
  <c r="E19" i="70"/>
  <c r="D19" i="70"/>
  <c r="C19" i="70"/>
  <c r="B19" i="70"/>
  <c r="AD18" i="70"/>
  <c r="AC18" i="70"/>
  <c r="AB18" i="70"/>
  <c r="AA18" i="70"/>
  <c r="Z18" i="70"/>
  <c r="Y18" i="70"/>
  <c r="X18" i="70"/>
  <c r="W18" i="70"/>
  <c r="V18" i="70"/>
  <c r="U18" i="70"/>
  <c r="T18" i="70"/>
  <c r="S18" i="70"/>
  <c r="R18" i="70"/>
  <c r="Q18" i="70"/>
  <c r="P18" i="70"/>
  <c r="O18" i="70"/>
  <c r="N18" i="70"/>
  <c r="M18" i="70"/>
  <c r="L18" i="70"/>
  <c r="K18" i="70"/>
  <c r="J18" i="70"/>
  <c r="I18" i="70"/>
  <c r="H18" i="70"/>
  <c r="G18" i="70"/>
  <c r="F18" i="70"/>
  <c r="E18" i="70"/>
  <c r="D18" i="70"/>
  <c r="C18" i="70"/>
  <c r="B18" i="70"/>
  <c r="AD17" i="70"/>
  <c r="AC17" i="70"/>
  <c r="AB17" i="70"/>
  <c r="AA17" i="70"/>
  <c r="Z17" i="70"/>
  <c r="Y17" i="70"/>
  <c r="X17" i="70"/>
  <c r="W17" i="70"/>
  <c r="V17" i="70"/>
  <c r="U17" i="70"/>
  <c r="T17" i="70"/>
  <c r="S17" i="70"/>
  <c r="R17" i="70"/>
  <c r="Q17" i="70"/>
  <c r="P17" i="70"/>
  <c r="O17" i="70"/>
  <c r="N17" i="70"/>
  <c r="M17" i="70"/>
  <c r="L17" i="70"/>
  <c r="K17" i="70"/>
  <c r="J17" i="70"/>
  <c r="I17" i="70"/>
  <c r="H17" i="70"/>
  <c r="G17" i="70"/>
  <c r="F17" i="70"/>
  <c r="E17" i="70"/>
  <c r="D17" i="70"/>
  <c r="C17" i="70"/>
  <c r="B17" i="70"/>
  <c r="AD16" i="70"/>
  <c r="AC16" i="70"/>
  <c r="AB16" i="70"/>
  <c r="AA16" i="70"/>
  <c r="Z16" i="70"/>
  <c r="Y16" i="70"/>
  <c r="X16" i="70"/>
  <c r="W16" i="70"/>
  <c r="V16" i="70"/>
  <c r="U16" i="70"/>
  <c r="T16" i="70"/>
  <c r="S16" i="70"/>
  <c r="R16" i="70"/>
  <c r="Q16" i="70"/>
  <c r="P16" i="70"/>
  <c r="O16" i="70"/>
  <c r="N16" i="70"/>
  <c r="M16" i="70"/>
  <c r="L16" i="70"/>
  <c r="K16" i="70"/>
  <c r="J16" i="70"/>
  <c r="I16" i="70"/>
  <c r="H16" i="70"/>
  <c r="G16" i="70"/>
  <c r="F16" i="70"/>
  <c r="E16" i="70"/>
  <c r="D16" i="70"/>
  <c r="C16" i="70"/>
  <c r="B16" i="70"/>
  <c r="AD15" i="70"/>
  <c r="AC15" i="70"/>
  <c r="AB15" i="70"/>
  <c r="AA15" i="70"/>
  <c r="Z15" i="70"/>
  <c r="Y15" i="70"/>
  <c r="X15" i="70"/>
  <c r="W15" i="70"/>
  <c r="V15" i="70"/>
  <c r="U15" i="70"/>
  <c r="T15" i="70"/>
  <c r="S15" i="70"/>
  <c r="R15" i="70"/>
  <c r="Q15" i="70"/>
  <c r="P15" i="70"/>
  <c r="O15" i="70"/>
  <c r="N15" i="70"/>
  <c r="M15" i="70"/>
  <c r="L15" i="70"/>
  <c r="K15" i="70"/>
  <c r="J15" i="70"/>
  <c r="I15" i="70"/>
  <c r="H15" i="70"/>
  <c r="G15" i="70"/>
  <c r="F15" i="70"/>
  <c r="E15" i="70"/>
  <c r="D15" i="70"/>
  <c r="C15" i="70"/>
  <c r="B15" i="70"/>
  <c r="AD14" i="70"/>
  <c r="AC14" i="70"/>
  <c r="AB14" i="70"/>
  <c r="AA14" i="70"/>
  <c r="Z14" i="70"/>
  <c r="Y14" i="70"/>
  <c r="X14" i="70"/>
  <c r="W14" i="70"/>
  <c r="V14" i="70"/>
  <c r="U14" i="70"/>
  <c r="T14" i="70"/>
  <c r="S14" i="70"/>
  <c r="R14" i="70"/>
  <c r="Q14" i="70"/>
  <c r="P14" i="70"/>
  <c r="O14" i="70"/>
  <c r="N14" i="70"/>
  <c r="M14" i="70"/>
  <c r="L14" i="70"/>
  <c r="K14" i="70"/>
  <c r="J14" i="70"/>
  <c r="I14" i="70"/>
  <c r="H14" i="70"/>
  <c r="G14" i="70"/>
  <c r="F14" i="70"/>
  <c r="E14" i="70"/>
  <c r="D14" i="70"/>
  <c r="C14" i="70"/>
  <c r="B14" i="70"/>
  <c r="AD13" i="70"/>
  <c r="AC13" i="70"/>
  <c r="AB13" i="70"/>
  <c r="AA13" i="70"/>
  <c r="Z13" i="70"/>
  <c r="Y13" i="70"/>
  <c r="X13" i="70"/>
  <c r="W13" i="70"/>
  <c r="V13" i="70"/>
  <c r="U13" i="70"/>
  <c r="T13" i="70"/>
  <c r="S13" i="70"/>
  <c r="R13" i="70"/>
  <c r="Q13" i="70"/>
  <c r="P13" i="70"/>
  <c r="O13" i="70"/>
  <c r="N13" i="70"/>
  <c r="M13" i="70"/>
  <c r="L13" i="70"/>
  <c r="K13" i="70"/>
  <c r="J13" i="70"/>
  <c r="I13" i="70"/>
  <c r="H13" i="70"/>
  <c r="G13" i="70"/>
  <c r="F13" i="70"/>
  <c r="E13" i="70"/>
  <c r="D13" i="70"/>
  <c r="C13" i="70"/>
  <c r="B13" i="70"/>
  <c r="AD12" i="70"/>
  <c r="AC12" i="70"/>
  <c r="AB12" i="70"/>
  <c r="AA12" i="70"/>
  <c r="Z12" i="70"/>
  <c r="Y12" i="70"/>
  <c r="X12" i="70"/>
  <c r="W12" i="70"/>
  <c r="V12" i="70"/>
  <c r="U12" i="70"/>
  <c r="T12" i="70"/>
  <c r="S12" i="70"/>
  <c r="R12" i="70"/>
  <c r="Q12" i="70"/>
  <c r="P12" i="70"/>
  <c r="O12" i="70"/>
  <c r="N12" i="70"/>
  <c r="M12" i="70"/>
  <c r="L12" i="70"/>
  <c r="K12" i="70"/>
  <c r="J12" i="70"/>
  <c r="I12" i="70"/>
  <c r="H12" i="70"/>
  <c r="G12" i="70"/>
  <c r="F12" i="70"/>
  <c r="E12" i="70"/>
  <c r="D12" i="70"/>
  <c r="C12" i="70"/>
  <c r="B12" i="70"/>
  <c r="AD11" i="70"/>
  <c r="AC11" i="70"/>
  <c r="AB11" i="70"/>
  <c r="AA11" i="70"/>
  <c r="Z11" i="70"/>
  <c r="Y11" i="70"/>
  <c r="X11" i="70"/>
  <c r="W11" i="70"/>
  <c r="V11" i="70"/>
  <c r="U11" i="70"/>
  <c r="T11" i="70"/>
  <c r="S11" i="70"/>
  <c r="R11" i="70"/>
  <c r="Q11" i="70"/>
  <c r="P11" i="70"/>
  <c r="O11" i="70"/>
  <c r="N11" i="70"/>
  <c r="M11" i="70"/>
  <c r="L11" i="70"/>
  <c r="K11" i="70"/>
  <c r="J11" i="70"/>
  <c r="I11" i="70"/>
  <c r="H11" i="70"/>
  <c r="G11" i="70"/>
  <c r="F11" i="70"/>
  <c r="E11" i="70"/>
  <c r="D11" i="70"/>
  <c r="C11" i="70"/>
  <c r="B11" i="70"/>
  <c r="AD10" i="70"/>
  <c r="AC10" i="70"/>
  <c r="AB10" i="70"/>
  <c r="AA10" i="70"/>
  <c r="Z10" i="70"/>
  <c r="Y10" i="70"/>
  <c r="X10" i="70"/>
  <c r="W10" i="70"/>
  <c r="V10" i="70"/>
  <c r="U10" i="70"/>
  <c r="T10" i="70"/>
  <c r="S10" i="70"/>
  <c r="R10" i="70"/>
  <c r="Q10" i="70"/>
  <c r="P10" i="70"/>
  <c r="O10" i="70"/>
  <c r="N10" i="70"/>
  <c r="M10" i="70"/>
  <c r="L10" i="70"/>
  <c r="K10" i="70"/>
  <c r="J10" i="70"/>
  <c r="I10" i="70"/>
  <c r="H10" i="70"/>
  <c r="G10" i="70"/>
  <c r="F10" i="70"/>
  <c r="E10" i="70"/>
  <c r="D10" i="70"/>
  <c r="C10" i="70"/>
  <c r="B10" i="70"/>
  <c r="AD9" i="70"/>
  <c r="AC9" i="70"/>
  <c r="AB9" i="70"/>
  <c r="AA9" i="70"/>
  <c r="Z9" i="70"/>
  <c r="Y9" i="70"/>
  <c r="X9" i="70"/>
  <c r="W9" i="70"/>
  <c r="V9" i="70"/>
  <c r="U9" i="70"/>
  <c r="T9" i="70"/>
  <c r="S9" i="70"/>
  <c r="R9" i="70"/>
  <c r="Q9" i="70"/>
  <c r="P9" i="70"/>
  <c r="O9" i="70"/>
  <c r="N9" i="70"/>
  <c r="M9" i="70"/>
  <c r="L9" i="70"/>
  <c r="K9" i="70"/>
  <c r="J9" i="70"/>
  <c r="I9" i="70"/>
  <c r="H9" i="70"/>
  <c r="G9" i="70"/>
  <c r="F9" i="70"/>
  <c r="E9" i="70"/>
  <c r="D9" i="70"/>
  <c r="C9" i="70"/>
  <c r="B9" i="70"/>
  <c r="AD8" i="70"/>
  <c r="AC8" i="70"/>
  <c r="AB8" i="70"/>
  <c r="AA8" i="70"/>
  <c r="Z8" i="70"/>
  <c r="Y8" i="70"/>
  <c r="X8" i="70"/>
  <c r="W8" i="70"/>
  <c r="V8" i="70"/>
  <c r="U8" i="70"/>
  <c r="T8" i="70"/>
  <c r="S8" i="70"/>
  <c r="R8" i="70"/>
  <c r="Q8" i="70"/>
  <c r="P8" i="70"/>
  <c r="O8" i="70"/>
  <c r="N8" i="70"/>
  <c r="M8" i="70"/>
  <c r="L8" i="70"/>
  <c r="K8" i="70"/>
  <c r="J8" i="70"/>
  <c r="I8" i="70"/>
  <c r="H8" i="70"/>
  <c r="G8" i="70"/>
  <c r="F8" i="70"/>
  <c r="E8" i="70"/>
  <c r="D8" i="70"/>
  <c r="C8" i="70"/>
  <c r="B58" i="70"/>
  <c r="A24" i="435"/>
  <c r="A23" i="435"/>
  <c r="C10" i="139" s="1"/>
  <c r="A22" i="435"/>
  <c r="D10" i="139" s="1"/>
  <c r="A21" i="435"/>
  <c r="D9" i="139" s="1"/>
  <c r="A20" i="435"/>
  <c r="A19" i="435"/>
  <c r="A18" i="435"/>
  <c r="A17" i="435"/>
  <c r="A16" i="435"/>
  <c r="A15" i="435"/>
  <c r="A14" i="435"/>
  <c r="A13" i="435"/>
  <c r="A12" i="435"/>
  <c r="A11" i="435"/>
  <c r="A10" i="435"/>
  <c r="F63" i="139" l="1"/>
  <c r="E63" i="139"/>
  <c r="K270" i="304"/>
  <c r="L270" i="304"/>
  <c r="J270" i="304"/>
  <c r="F270" i="304"/>
  <c r="G270" i="304"/>
  <c r="H270" i="304"/>
  <c r="N99" i="304"/>
  <c r="N28" i="304"/>
  <c r="F10" i="139"/>
  <c r="H277" i="304"/>
  <c r="G280" i="304"/>
  <c r="H280" i="304"/>
  <c r="J278" i="304"/>
  <c r="K281" i="304"/>
  <c r="K279" i="304"/>
  <c r="J279" i="304"/>
  <c r="F276" i="304"/>
  <c r="N58" i="304"/>
  <c r="F275" i="304"/>
  <c r="G276" i="304"/>
  <c r="J277" i="304"/>
  <c r="K278" i="304"/>
  <c r="L281" i="304"/>
  <c r="L279" i="304"/>
  <c r="K277" i="304"/>
  <c r="L278" i="304"/>
  <c r="J280" i="304"/>
  <c r="J281" i="304"/>
  <c r="G275" i="304"/>
  <c r="H275" i="304"/>
  <c r="L277" i="304"/>
  <c r="K280" i="304"/>
  <c r="J276" i="304"/>
  <c r="F279" i="304"/>
  <c r="H276" i="304"/>
  <c r="L280" i="304"/>
  <c r="J275" i="304"/>
  <c r="K276" i="304"/>
  <c r="L275" i="304"/>
  <c r="F281" i="304"/>
  <c r="F278" i="304"/>
  <c r="G281" i="304"/>
  <c r="G279" i="304"/>
  <c r="K275" i="304"/>
  <c r="L276" i="304"/>
  <c r="F277" i="304"/>
  <c r="G278" i="304"/>
  <c r="H281" i="304"/>
  <c r="H279" i="304"/>
  <c r="G277" i="304"/>
  <c r="H278" i="304"/>
  <c r="F280" i="304"/>
  <c r="N29" i="304"/>
  <c r="N63" i="304"/>
  <c r="K278" i="283"/>
  <c r="L276" i="283"/>
  <c r="J278" i="283"/>
  <c r="K276" i="283"/>
  <c r="L278" i="283"/>
  <c r="J277" i="283"/>
  <c r="K291" i="283"/>
  <c r="L291" i="283"/>
  <c r="J275" i="283"/>
  <c r="J291" i="283"/>
  <c r="H274" i="304"/>
  <c r="K275" i="283"/>
  <c r="L275" i="283"/>
  <c r="J276" i="283"/>
  <c r="J274" i="304"/>
  <c r="K274" i="304"/>
  <c r="K277" i="283"/>
  <c r="L274" i="304"/>
  <c r="L277" i="283"/>
  <c r="F274" i="304"/>
  <c r="G274" i="304"/>
  <c r="B94" i="305"/>
  <c r="B92" i="305"/>
  <c r="B93" i="305"/>
  <c r="M274" i="283"/>
  <c r="D37" i="139" s="1"/>
  <c r="F37" i="139" s="1"/>
  <c r="G43" i="526"/>
  <c r="H43" i="526" s="1"/>
  <c r="K290" i="304" l="1"/>
  <c r="M280" i="304"/>
  <c r="M279" i="304"/>
  <c r="G290" i="304"/>
  <c r="F290" i="304"/>
  <c r="M278" i="304"/>
  <c r="L286" i="283"/>
  <c r="K286" i="283"/>
  <c r="J286" i="283"/>
  <c r="J290" i="304"/>
  <c r="I278" i="304"/>
  <c r="I279" i="304"/>
  <c r="I281" i="304"/>
  <c r="L290" i="304"/>
  <c r="M277" i="304"/>
  <c r="I276" i="304"/>
  <c r="M276" i="304"/>
  <c r="I275" i="304"/>
  <c r="M281" i="304"/>
  <c r="I280" i="304"/>
  <c r="M275" i="304"/>
  <c r="H290" i="304"/>
  <c r="I277" i="304"/>
  <c r="Q274" i="283"/>
  <c r="K290" i="283"/>
  <c r="J290" i="283"/>
  <c r="L290" i="283"/>
  <c r="M277" i="283"/>
  <c r="D40" i="139" s="1"/>
  <c r="M276" i="283"/>
  <c r="D39" i="139" s="1"/>
  <c r="M278" i="283"/>
  <c r="D41" i="139" s="1"/>
  <c r="M275" i="283"/>
  <c r="M291" i="283"/>
  <c r="N276" i="304" l="1"/>
  <c r="N280" i="304"/>
  <c r="N278" i="304"/>
  <c r="N279" i="304"/>
  <c r="N275" i="304"/>
  <c r="N281" i="304"/>
  <c r="N277" i="304"/>
  <c r="M286" i="283"/>
  <c r="M290" i="283"/>
  <c r="R274" i="283"/>
  <c r="T19" i="312"/>
  <c r="T26" i="312"/>
  <c r="T18" i="312"/>
  <c r="T32" i="312"/>
  <c r="T30" i="312"/>
  <c r="T17" i="312"/>
  <c r="T25" i="312"/>
  <c r="T28" i="312"/>
  <c r="T9" i="312"/>
  <c r="T6" i="312"/>
  <c r="T10" i="312"/>
  <c r="T20" i="312"/>
  <c r="T27" i="312"/>
  <c r="T29" i="312"/>
  <c r="T22" i="312"/>
  <c r="T11" i="312"/>
  <c r="T8" i="312"/>
  <c r="T33" i="312"/>
  <c r="T23" i="312"/>
  <c r="T7" i="312"/>
  <c r="T24" i="312"/>
  <c r="T31" i="312"/>
  <c r="T13" i="312"/>
  <c r="T14" i="312"/>
  <c r="T21" i="312"/>
  <c r="T12" i="312"/>
  <c r="R38" i="283" l="1"/>
  <c r="R39" i="283"/>
  <c r="I276" i="283"/>
  <c r="I277" i="283"/>
  <c r="Q280" i="283"/>
  <c r="Q277" i="283" l="1"/>
  <c r="C40" i="139"/>
  <c r="Q276" i="283"/>
  <c r="C39" i="139"/>
  <c r="I275" i="283"/>
  <c r="C38" i="139" s="1"/>
  <c r="I278" i="283"/>
  <c r="Q278" i="283" l="1"/>
  <c r="C41" i="139"/>
  <c r="C49" i="139" s="1"/>
  <c r="E39" i="139"/>
  <c r="F39" i="139"/>
  <c r="F40" i="139"/>
  <c r="E40" i="139"/>
  <c r="I286" i="283"/>
  <c r="Q275" i="283"/>
  <c r="I290" i="283"/>
  <c r="Q270" i="283"/>
  <c r="R270" i="283" s="1"/>
  <c r="Q286" i="283" l="1"/>
  <c r="F41" i="139"/>
  <c r="E41" i="139"/>
  <c r="G8" i="526"/>
  <c r="H8" i="526" s="1"/>
  <c r="Q59" i="159" l="1"/>
  <c r="Q58" i="159"/>
  <c r="Q57" i="159"/>
  <c r="Q55" i="159"/>
  <c r="Q54" i="159"/>
  <c r="Q53" i="159"/>
  <c r="Q51" i="159"/>
  <c r="Q50" i="159"/>
  <c r="Q49" i="159"/>
  <c r="Q39" i="159"/>
  <c r="Q38" i="159"/>
  <c r="Q37" i="159"/>
  <c r="Q34" i="159"/>
  <c r="Q33" i="159"/>
  <c r="Q31" i="159"/>
  <c r="Q30" i="159"/>
  <c r="Q29" i="159"/>
  <c r="Q19" i="159"/>
  <c r="Q18" i="159"/>
  <c r="Q17" i="159"/>
  <c r="Q15" i="159"/>
  <c r="Q14" i="159"/>
  <c r="Q13" i="159"/>
  <c r="Q11" i="159"/>
  <c r="Q10" i="159"/>
  <c r="Q9" i="159"/>
  <c r="Q40" i="159"/>
  <c r="Q60" i="159" l="1"/>
  <c r="Q56" i="159"/>
  <c r="Q62" i="159"/>
  <c r="Q66" i="159"/>
  <c r="Q63" i="159"/>
  <c r="Q67" i="159"/>
  <c r="Q61" i="159"/>
  <c r="Q52" i="159"/>
  <c r="Q65" i="159"/>
  <c r="Q22" i="159"/>
  <c r="Q26" i="159"/>
  <c r="Q71" i="159"/>
  <c r="C147" i="139" s="1"/>
  <c r="Q42" i="159"/>
  <c r="Q46" i="159"/>
  <c r="Q43" i="159"/>
  <c r="Q47" i="159"/>
  <c r="Q41" i="159"/>
  <c r="Q45" i="159"/>
  <c r="Q48" i="159"/>
  <c r="Q78" i="159"/>
  <c r="C155" i="139" s="1"/>
  <c r="Q79" i="159"/>
  <c r="C150" i="139" s="1"/>
  <c r="Q77" i="159"/>
  <c r="Q74" i="159"/>
  <c r="C153" i="139" s="1"/>
  <c r="Q75" i="159"/>
  <c r="C148" i="139" s="1"/>
  <c r="Q73" i="159"/>
  <c r="Q70" i="159"/>
  <c r="C152" i="139" s="1"/>
  <c r="Q21" i="159"/>
  <c r="Q69" i="159"/>
  <c r="Q25" i="159"/>
  <c r="Q80" i="159"/>
  <c r="C145" i="139" s="1"/>
  <c r="Q83" i="159"/>
  <c r="Q32" i="159"/>
  <c r="Q20" i="159"/>
  <c r="Q24" i="159"/>
  <c r="Q86" i="159"/>
  <c r="C154" i="139" s="1"/>
  <c r="Q16" i="159"/>
  <c r="Q82" i="159"/>
  <c r="Q23" i="159"/>
  <c r="Q27" i="159"/>
  <c r="Q28" i="159"/>
  <c r="Q85" i="159"/>
  <c r="Q12" i="159"/>
  <c r="Q36" i="159"/>
  <c r="Q81" i="159" l="1"/>
  <c r="C19" i="139" s="1"/>
  <c r="Q64" i="159"/>
  <c r="Q68" i="159"/>
  <c r="Q87" i="159"/>
  <c r="C149" i="139" s="1"/>
  <c r="Q72" i="159"/>
  <c r="C142" i="139" s="1"/>
  <c r="Q76" i="159"/>
  <c r="C143" i="139" s="1"/>
  <c r="Q88" i="159"/>
  <c r="C144" i="139" s="1"/>
  <c r="Q84" i="159"/>
  <c r="C9" i="139" s="1"/>
  <c r="Q44" i="159"/>
  <c r="C11" i="139" l="1"/>
  <c r="F9" i="139"/>
  <c r="Q292" i="283"/>
  <c r="Q291" i="283"/>
  <c r="R291" i="283" s="1"/>
  <c r="Q290" i="283"/>
  <c r="I298" i="283" l="1"/>
  <c r="F9" i="159" l="1"/>
  <c r="G9" i="159" s="1"/>
  <c r="I136" i="304" l="1"/>
  <c r="I108" i="304"/>
  <c r="I110" i="304"/>
  <c r="I147" i="304"/>
  <c r="I138" i="304"/>
  <c r="I53" i="304"/>
  <c r="I43" i="304"/>
  <c r="I56" i="304"/>
  <c r="I92" i="304"/>
  <c r="I115" i="304"/>
  <c r="I135" i="304"/>
  <c r="I106" i="304"/>
  <c r="I91" i="304"/>
  <c r="I113" i="304"/>
  <c r="I54" i="304"/>
  <c r="I84" i="304"/>
  <c r="I80" i="304"/>
  <c r="I131" i="304"/>
  <c r="I146" i="304"/>
  <c r="I127" i="304"/>
  <c r="I121" i="304"/>
  <c r="I69" i="304"/>
  <c r="I48" i="304"/>
  <c r="I10" i="304"/>
  <c r="I23" i="304"/>
  <c r="I50" i="304"/>
  <c r="I61" i="304"/>
  <c r="I141" i="304"/>
  <c r="I95" i="304"/>
  <c r="I77" i="304"/>
  <c r="I28" i="304"/>
  <c r="I67" i="304"/>
  <c r="I93" i="304"/>
  <c r="I14" i="304"/>
  <c r="I97" i="304"/>
  <c r="I16" i="304"/>
  <c r="I94" i="304"/>
  <c r="I83" i="304"/>
  <c r="I68" i="304"/>
  <c r="I25" i="304"/>
  <c r="I122" i="304"/>
  <c r="I78" i="304"/>
  <c r="I102" i="304"/>
  <c r="I62" i="304"/>
  <c r="I126" i="304"/>
  <c r="I72" i="304"/>
  <c r="I52" i="304"/>
  <c r="I38" i="304"/>
  <c r="I90" i="304"/>
  <c r="I81" i="304"/>
  <c r="I17" i="304"/>
  <c r="I118" i="304"/>
  <c r="I31" i="304"/>
  <c r="I114" i="304"/>
  <c r="I129" i="304"/>
  <c r="I70" i="304"/>
  <c r="I64" i="304"/>
  <c r="I82" i="304"/>
  <c r="I99" i="304"/>
  <c r="I103" i="304"/>
  <c r="I132" i="304"/>
  <c r="I59" i="304"/>
  <c r="I76" i="304"/>
  <c r="I49" i="304"/>
  <c r="I29" i="304"/>
  <c r="I104" i="304"/>
  <c r="I86" i="304"/>
  <c r="I51" i="304"/>
  <c r="I101" i="304"/>
  <c r="I40" i="304"/>
  <c r="I142" i="304"/>
  <c r="I109" i="304"/>
  <c r="I47" i="304"/>
  <c r="I13" i="304"/>
  <c r="I60" i="304"/>
  <c r="I133" i="304"/>
  <c r="I18" i="304"/>
  <c r="I89" i="304"/>
  <c r="I105" i="304"/>
  <c r="I75" i="304"/>
  <c r="I98" i="304"/>
  <c r="I137" i="304"/>
  <c r="I27" i="304"/>
  <c r="I19" i="304"/>
  <c r="I139" i="304"/>
  <c r="I22" i="304"/>
  <c r="I74" i="304"/>
  <c r="I73" i="304"/>
  <c r="I111" i="304"/>
  <c r="I66" i="304"/>
  <c r="I24" i="304"/>
  <c r="I45" i="304"/>
  <c r="I41" i="304"/>
  <c r="I30" i="304"/>
  <c r="I120" i="304"/>
  <c r="I145" i="304"/>
  <c r="I12" i="304"/>
  <c r="I128" i="304"/>
  <c r="I100" i="304"/>
  <c r="I8" i="304"/>
  <c r="I144" i="304"/>
  <c r="I55" i="304"/>
  <c r="I71" i="304"/>
  <c r="I21" i="304"/>
  <c r="I15" i="304"/>
  <c r="I124" i="304"/>
  <c r="I96" i="304"/>
  <c r="I39" i="304"/>
  <c r="I123" i="304"/>
  <c r="I140" i="304"/>
  <c r="I34" i="304"/>
  <c r="I44" i="304"/>
  <c r="I36" i="304"/>
  <c r="I107" i="304"/>
  <c r="I58" i="304"/>
  <c r="I117" i="304"/>
  <c r="I116" i="304"/>
  <c r="I33" i="304"/>
  <c r="I88" i="304"/>
  <c r="I87" i="304"/>
  <c r="I63" i="304"/>
  <c r="I32" i="304"/>
  <c r="I79" i="304"/>
  <c r="I85" i="304"/>
  <c r="I130" i="304"/>
  <c r="I46" i="304"/>
  <c r="I9" i="304"/>
  <c r="I26" i="304"/>
  <c r="I143" i="304"/>
  <c r="I119" i="304"/>
  <c r="I20" i="304"/>
  <c r="I65" i="304"/>
  <c r="I11" i="304"/>
  <c r="I112" i="304"/>
  <c r="I37" i="304"/>
  <c r="I35" i="304"/>
  <c r="I125" i="304"/>
  <c r="I148" i="304"/>
  <c r="I134" i="304"/>
  <c r="I42" i="304"/>
  <c r="I57" i="304"/>
  <c r="J11" i="159"/>
  <c r="K11" i="159" s="1"/>
  <c r="J9" i="159"/>
  <c r="K9" i="159" s="1"/>
  <c r="J10" i="159"/>
  <c r="K10" i="159" s="1"/>
  <c r="I274" i="304" l="1"/>
  <c r="H298" i="304"/>
  <c r="G298" i="304"/>
  <c r="I290" i="304"/>
  <c r="G286" i="304"/>
  <c r="I270" i="304"/>
  <c r="H286" i="304"/>
  <c r="I286" i="304" l="1"/>
  <c r="I298" i="304"/>
  <c r="R103" i="283" l="1"/>
  <c r="R66" i="283"/>
  <c r="R131" i="283"/>
  <c r="R106" i="283"/>
  <c r="R83" i="283"/>
  <c r="R132" i="283"/>
  <c r="R138" i="283"/>
  <c r="R152" i="283"/>
  <c r="R143" i="283"/>
  <c r="R130" i="283"/>
  <c r="R102" i="283"/>
  <c r="R139" i="283"/>
  <c r="R12" i="283"/>
  <c r="R155" i="283"/>
  <c r="R84" i="283"/>
  <c r="R111" i="283"/>
  <c r="D38" i="139"/>
  <c r="F38" i="139" s="1"/>
  <c r="R95" i="283"/>
  <c r="R107" i="283"/>
  <c r="R71" i="283"/>
  <c r="R115" i="283"/>
  <c r="R88" i="283"/>
  <c r="R65" i="283"/>
  <c r="R150" i="283"/>
  <c r="R127" i="283"/>
  <c r="R77" i="283"/>
  <c r="R129" i="283"/>
  <c r="R98" i="283"/>
  <c r="R126" i="283"/>
  <c r="R104" i="283"/>
  <c r="R134" i="283"/>
  <c r="R82" i="283"/>
  <c r="R110" i="283"/>
  <c r="R67" i="283"/>
  <c r="Q8" i="283"/>
  <c r="R156" i="283"/>
  <c r="R123" i="283"/>
  <c r="Q11" i="283"/>
  <c r="R11" i="283" s="1"/>
  <c r="R136" i="283"/>
  <c r="R91" i="283"/>
  <c r="R116" i="283"/>
  <c r="R137" i="283"/>
  <c r="R118" i="283"/>
  <c r="R94" i="283"/>
  <c r="R68" i="283"/>
  <c r="R81" i="283"/>
  <c r="R122" i="283"/>
  <c r="R153" i="283"/>
  <c r="R128" i="283"/>
  <c r="R79" i="283"/>
  <c r="R73" i="283"/>
  <c r="R89" i="283"/>
  <c r="R186" i="283"/>
  <c r="R87" i="283"/>
  <c r="R92" i="283"/>
  <c r="R112" i="283"/>
  <c r="R101" i="283"/>
  <c r="R40" i="283"/>
  <c r="R96" i="283"/>
  <c r="R64" i="283"/>
  <c r="R140" i="283"/>
  <c r="R135" i="283"/>
  <c r="R97" i="283"/>
  <c r="R69" i="283"/>
  <c r="R124" i="283"/>
  <c r="R76" i="283"/>
  <c r="R191" i="283"/>
  <c r="R36" i="283"/>
  <c r="R75" i="283"/>
  <c r="R72" i="283"/>
  <c r="R119" i="283"/>
  <c r="R93" i="283"/>
  <c r="R148" i="283"/>
  <c r="R108" i="283"/>
  <c r="R100" i="283"/>
  <c r="R80" i="283"/>
  <c r="R78" i="283"/>
  <c r="R37" i="283"/>
  <c r="R120" i="283"/>
  <c r="R99" i="283"/>
  <c r="R114" i="283"/>
  <c r="R90" i="283"/>
  <c r="R70" i="283"/>
  <c r="R105" i="283"/>
  <c r="R125" i="283"/>
  <c r="R113" i="283"/>
  <c r="R74" i="283"/>
  <c r="R142" i="283"/>
  <c r="R117" i="283"/>
  <c r="E38" i="139" l="1"/>
  <c r="D49" i="139"/>
  <c r="R133" i="283"/>
  <c r="R147" i="283"/>
  <c r="R280" i="283"/>
  <c r="R149" i="283"/>
  <c r="R278" i="283"/>
  <c r="R151" i="283"/>
  <c r="R277" i="283"/>
  <c r="R121" i="283"/>
  <c r="R109" i="283"/>
  <c r="R154" i="283"/>
  <c r="R292" i="283"/>
  <c r="M298" i="283"/>
  <c r="K298" i="283"/>
  <c r="R146" i="283"/>
  <c r="J298" i="283"/>
  <c r="L298" i="283"/>
  <c r="R275" i="283"/>
  <c r="R86" i="283"/>
  <c r="R276" i="283"/>
  <c r="R35" i="283"/>
  <c r="R8" i="283"/>
  <c r="Q298" i="283" l="1"/>
  <c r="R298" i="283" s="1"/>
  <c r="P298" i="283"/>
  <c r="O298" i="283"/>
  <c r="N298" i="283"/>
  <c r="E37" i="139"/>
  <c r="R290" i="283"/>
  <c r="R286" i="283"/>
  <c r="T5" i="312" l="1"/>
  <c r="F40" i="159"/>
  <c r="G40" i="159" s="1"/>
  <c r="F62" i="159"/>
  <c r="G62" i="159" s="1"/>
  <c r="F69" i="159"/>
  <c r="G69" i="159" s="1"/>
  <c r="F47" i="159"/>
  <c r="G47" i="159" s="1"/>
  <c r="F64" i="159"/>
  <c r="G64" i="159" s="1"/>
  <c r="F33" i="159"/>
  <c r="G33" i="159" s="1"/>
  <c r="F44" i="159"/>
  <c r="G44" i="159" s="1"/>
  <c r="F49" i="159"/>
  <c r="G49" i="159" s="1"/>
  <c r="F34" i="159"/>
  <c r="G34" i="159" s="1"/>
  <c r="F63" i="159"/>
  <c r="G63" i="159" s="1"/>
  <c r="F88" i="159"/>
  <c r="G88" i="159" s="1"/>
  <c r="F42" i="159"/>
  <c r="G42" i="159" s="1"/>
  <c r="F25" i="159"/>
  <c r="G25" i="159" s="1"/>
  <c r="F45" i="159"/>
  <c r="G45" i="159" s="1"/>
  <c r="F67" i="159"/>
  <c r="G67" i="159" s="1"/>
  <c r="F83" i="159"/>
  <c r="G83" i="159" s="1"/>
  <c r="F70" i="159"/>
  <c r="G70" i="159" s="1"/>
  <c r="F43" i="159"/>
  <c r="G43" i="159" s="1"/>
  <c r="F19" i="159"/>
  <c r="G19" i="159" s="1"/>
  <c r="F31" i="159"/>
  <c r="G31" i="159" s="1"/>
  <c r="F50" i="159"/>
  <c r="G50" i="159" s="1"/>
  <c r="F35" i="159"/>
  <c r="G35" i="159" s="1"/>
  <c r="F39" i="159"/>
  <c r="G39" i="159" s="1"/>
  <c r="F57" i="159"/>
  <c r="G57" i="159" s="1"/>
  <c r="F82" i="159"/>
  <c r="G82" i="159" s="1"/>
  <c r="F37" i="159"/>
  <c r="G37" i="159" s="1"/>
  <c r="F13" i="159"/>
  <c r="G13" i="159" s="1"/>
  <c r="F60" i="159"/>
  <c r="G60" i="159" s="1"/>
  <c r="F54" i="159"/>
  <c r="G54" i="159" s="1"/>
  <c r="F78" i="159"/>
  <c r="G78" i="159" s="1"/>
  <c r="F20" i="159"/>
  <c r="G20" i="159" s="1"/>
  <c r="F36" i="159"/>
  <c r="G36" i="159" s="1"/>
  <c r="F77" i="159"/>
  <c r="G77" i="159" s="1"/>
  <c r="F21" i="159"/>
  <c r="G21" i="159" s="1"/>
  <c r="F81" i="159"/>
  <c r="G81" i="159" s="1"/>
  <c r="F10" i="159"/>
  <c r="G10" i="159" s="1"/>
  <c r="F18" i="159"/>
  <c r="G18" i="159" s="1"/>
  <c r="F72" i="159"/>
  <c r="G72" i="159" s="1"/>
  <c r="F65" i="159"/>
  <c r="G65" i="159" s="1"/>
  <c r="F27" i="159"/>
  <c r="G27" i="159" s="1"/>
  <c r="F52" i="159"/>
  <c r="G52" i="159" s="1"/>
  <c r="F71" i="159"/>
  <c r="G71" i="159" s="1"/>
  <c r="F86" i="159"/>
  <c r="G86" i="159" s="1"/>
  <c r="F46" i="159"/>
  <c r="G46" i="159" s="1"/>
  <c r="F12" i="159"/>
  <c r="G12" i="159" s="1"/>
  <c r="F79" i="159"/>
  <c r="G79" i="159" s="1"/>
  <c r="F59" i="159"/>
  <c r="G59" i="159" s="1"/>
  <c r="F41" i="159"/>
  <c r="G41" i="159" s="1"/>
  <c r="F11" i="159"/>
  <c r="G11" i="159" s="1"/>
  <c r="F15" i="159"/>
  <c r="G15" i="159" s="1"/>
  <c r="F73" i="159"/>
  <c r="G73" i="159" s="1"/>
  <c r="F76" i="159"/>
  <c r="G76" i="159" s="1"/>
  <c r="F53" i="159"/>
  <c r="G53" i="159" s="1"/>
  <c r="F56" i="159"/>
  <c r="G56" i="159" s="1"/>
  <c r="F51" i="159"/>
  <c r="G51" i="159" s="1"/>
  <c r="F22" i="159"/>
  <c r="G22" i="159" s="1"/>
  <c r="F87" i="159"/>
  <c r="G87" i="159" s="1"/>
  <c r="F85" i="159"/>
  <c r="G85" i="159" s="1"/>
  <c r="F30" i="159"/>
  <c r="G30" i="159" s="1"/>
  <c r="F17" i="159"/>
  <c r="G17" i="159" s="1"/>
  <c r="F28" i="159"/>
  <c r="G28" i="159" s="1"/>
  <c r="F29" i="159"/>
  <c r="G29" i="159" s="1"/>
  <c r="F14" i="159"/>
  <c r="G14" i="159" s="1"/>
  <c r="F68" i="159"/>
  <c r="G68" i="159" s="1"/>
  <c r="F32" i="159"/>
  <c r="G32" i="159" s="1"/>
  <c r="F66" i="159"/>
  <c r="G66" i="159" s="1"/>
  <c r="F58" i="159"/>
  <c r="G58" i="159" s="1"/>
  <c r="F16" i="159"/>
  <c r="G16" i="159" s="1"/>
  <c r="F48" i="159"/>
  <c r="G48" i="159" s="1"/>
  <c r="F24" i="159"/>
  <c r="G24" i="159" s="1"/>
  <c r="F74" i="159"/>
  <c r="G74" i="159" s="1"/>
  <c r="F75" i="159"/>
  <c r="G75" i="159" s="1"/>
  <c r="F38" i="159"/>
  <c r="G38" i="159" s="1"/>
  <c r="F61" i="159"/>
  <c r="G61" i="159" s="1"/>
  <c r="F80" i="159"/>
  <c r="G80" i="159" s="1"/>
  <c r="F84" i="159"/>
  <c r="G84" i="159" s="1"/>
  <c r="F55" i="159"/>
  <c r="G55" i="159" s="1"/>
  <c r="F23" i="159"/>
  <c r="G23" i="159" s="1"/>
  <c r="F26" i="159"/>
  <c r="G26" i="159" s="1"/>
  <c r="E49" i="139"/>
  <c r="F49" i="139"/>
  <c r="P77" i="159" l="1"/>
  <c r="R77" i="159" s="1"/>
  <c r="S77" i="159" s="1"/>
  <c r="J77" i="159"/>
  <c r="K77" i="159" s="1"/>
  <c r="P72" i="159"/>
  <c r="J72" i="159"/>
  <c r="K72" i="159" s="1"/>
  <c r="N12" i="159"/>
  <c r="O12" i="159" s="1"/>
  <c r="J87" i="159"/>
  <c r="K87" i="159" s="1"/>
  <c r="P87" i="159"/>
  <c r="M22" i="304"/>
  <c r="N22" i="304" s="1"/>
  <c r="M91" i="304"/>
  <c r="N91" i="304" s="1"/>
  <c r="N36" i="159"/>
  <c r="O36" i="159" s="1"/>
  <c r="N17" i="159"/>
  <c r="O17" i="159" s="1"/>
  <c r="M113" i="304"/>
  <c r="N113" i="304" s="1"/>
  <c r="M90" i="304"/>
  <c r="N90" i="304" s="1"/>
  <c r="M52" i="304"/>
  <c r="N52" i="304" s="1"/>
  <c r="M61" i="304"/>
  <c r="N61" i="304" s="1"/>
  <c r="P42" i="159"/>
  <c r="R42" i="159" s="1"/>
  <c r="S42" i="159" s="1"/>
  <c r="J42" i="159"/>
  <c r="K42" i="159" s="1"/>
  <c r="P88" i="159"/>
  <c r="J88" i="159"/>
  <c r="K88" i="159" s="1"/>
  <c r="P29" i="159"/>
  <c r="R29" i="159" s="1"/>
  <c r="S29" i="159" s="1"/>
  <c r="J29" i="159"/>
  <c r="K29" i="159" s="1"/>
  <c r="M73" i="304"/>
  <c r="N73" i="304" s="1"/>
  <c r="M58" i="304"/>
  <c r="M120" i="304"/>
  <c r="N120" i="304" s="1"/>
  <c r="M81" i="304"/>
  <c r="N81" i="304" s="1"/>
  <c r="J63" i="159"/>
  <c r="K63" i="159" s="1"/>
  <c r="P63" i="159"/>
  <c r="R63" i="159" s="1"/>
  <c r="S63" i="159" s="1"/>
  <c r="N50" i="159"/>
  <c r="O50" i="159" s="1"/>
  <c r="M71" i="304"/>
  <c r="N71" i="304" s="1"/>
  <c r="M32" i="304"/>
  <c r="N32" i="304" s="1"/>
  <c r="M108" i="304"/>
  <c r="N108" i="304" s="1"/>
  <c r="N63" i="159"/>
  <c r="O63" i="159" s="1"/>
  <c r="M35" i="304"/>
  <c r="N35" i="304" s="1"/>
  <c r="P31" i="159"/>
  <c r="J31" i="159"/>
  <c r="K31" i="159" s="1"/>
  <c r="J26" i="159"/>
  <c r="K26" i="159" s="1"/>
  <c r="P26" i="159"/>
  <c r="R26" i="159" s="1"/>
  <c r="S26" i="159" s="1"/>
  <c r="N86" i="159"/>
  <c r="O86" i="159" s="1"/>
  <c r="M76" i="304"/>
  <c r="N76" i="304" s="1"/>
  <c r="M11" i="304"/>
  <c r="N11" i="304" s="1"/>
  <c r="M65" i="304"/>
  <c r="N65" i="304" s="1"/>
  <c r="M64" i="304"/>
  <c r="N64" i="304" s="1"/>
  <c r="M131" i="304"/>
  <c r="N131" i="304" s="1"/>
  <c r="M45" i="304"/>
  <c r="N45" i="304" s="1"/>
  <c r="N35" i="159"/>
  <c r="O35" i="159" s="1"/>
  <c r="M122" i="304"/>
  <c r="N122" i="304" s="1"/>
  <c r="M104" i="304"/>
  <c r="N104" i="304" s="1"/>
  <c r="N66" i="159"/>
  <c r="O66" i="159" s="1"/>
  <c r="M42" i="304"/>
  <c r="N42" i="304" s="1"/>
  <c r="M124" i="304"/>
  <c r="N124" i="304" s="1"/>
  <c r="M49" i="304"/>
  <c r="N49" i="304" s="1"/>
  <c r="M109" i="304"/>
  <c r="N109" i="304" s="1"/>
  <c r="M12" i="304"/>
  <c r="N12" i="304" s="1"/>
  <c r="M123" i="304"/>
  <c r="N123" i="304" s="1"/>
  <c r="J64" i="159"/>
  <c r="K64" i="159" s="1"/>
  <c r="P64" i="159"/>
  <c r="N72" i="159"/>
  <c r="O72" i="159" s="1"/>
  <c r="P74" i="159"/>
  <c r="J74" i="159"/>
  <c r="K74" i="159" s="1"/>
  <c r="N37" i="159"/>
  <c r="O37" i="159" s="1"/>
  <c r="M79" i="304"/>
  <c r="N79" i="304" s="1"/>
  <c r="N48" i="159"/>
  <c r="O48" i="159" s="1"/>
  <c r="M111" i="304"/>
  <c r="N111" i="304" s="1"/>
  <c r="M47" i="304"/>
  <c r="N47" i="304" s="1"/>
  <c r="J24" i="159"/>
  <c r="K24" i="159" s="1"/>
  <c r="P24" i="159"/>
  <c r="P23" i="139" s="1"/>
  <c r="M135" i="304"/>
  <c r="N135" i="304" s="1"/>
  <c r="M16" i="304"/>
  <c r="N16" i="304" s="1"/>
  <c r="M94" i="304"/>
  <c r="N94" i="304" s="1"/>
  <c r="J28" i="159"/>
  <c r="K28" i="159" s="1"/>
  <c r="P28" i="159"/>
  <c r="R28" i="159" s="1"/>
  <c r="S28" i="159" s="1"/>
  <c r="N64" i="159"/>
  <c r="O64" i="159" s="1"/>
  <c r="M24" i="304"/>
  <c r="N24" i="304" s="1"/>
  <c r="M72" i="304"/>
  <c r="N72" i="304" s="1"/>
  <c r="M141" i="304"/>
  <c r="N141" i="304" s="1"/>
  <c r="N81" i="159"/>
  <c r="O81" i="159" s="1"/>
  <c r="M26" i="304"/>
  <c r="N26" i="304" s="1"/>
  <c r="N56" i="159"/>
  <c r="O56" i="159" s="1"/>
  <c r="M80" i="304"/>
  <c r="N80" i="304" s="1"/>
  <c r="M20" i="304"/>
  <c r="N20" i="304" s="1"/>
  <c r="M148" i="304"/>
  <c r="N148" i="304" s="1"/>
  <c r="M34" i="304"/>
  <c r="N34" i="304" s="1"/>
  <c r="M137" i="304"/>
  <c r="N137" i="304" s="1"/>
  <c r="M75" i="304"/>
  <c r="N75" i="304" s="1"/>
  <c r="M105" i="304"/>
  <c r="N105" i="304" s="1"/>
  <c r="M74" i="304"/>
  <c r="N74" i="304" s="1"/>
  <c r="N18" i="159"/>
  <c r="O18" i="159" s="1"/>
  <c r="M146" i="304"/>
  <c r="N146" i="304" s="1"/>
  <c r="N69" i="159"/>
  <c r="O69" i="159" s="1"/>
  <c r="F286" i="304"/>
  <c r="F298" i="304"/>
  <c r="N51" i="159"/>
  <c r="O51" i="159" s="1"/>
  <c r="M126" i="304"/>
  <c r="N126" i="304" s="1"/>
  <c r="M33" i="304"/>
  <c r="N33" i="304" s="1"/>
  <c r="P48" i="159"/>
  <c r="R48" i="159" s="1"/>
  <c r="S48" i="159" s="1"/>
  <c r="J48" i="159"/>
  <c r="K48" i="159" s="1"/>
  <c r="N83" i="159"/>
  <c r="O83" i="159" s="1"/>
  <c r="M88" i="304"/>
  <c r="N88" i="304" s="1"/>
  <c r="N19" i="159"/>
  <c r="O19" i="159" s="1"/>
  <c r="M41" i="304"/>
  <c r="N41" i="304" s="1"/>
  <c r="M116" i="304"/>
  <c r="N116" i="304" s="1"/>
  <c r="M138" i="304"/>
  <c r="N138" i="304" s="1"/>
  <c r="N84" i="159"/>
  <c r="O84" i="159" s="1"/>
  <c r="M145" i="304"/>
  <c r="N145" i="304" s="1"/>
  <c r="J47" i="159"/>
  <c r="K47" i="159" s="1"/>
  <c r="P47" i="159"/>
  <c r="R47" i="159" s="1"/>
  <c r="S47" i="159" s="1"/>
  <c r="N65" i="159"/>
  <c r="O65" i="159" s="1"/>
  <c r="M44" i="304"/>
  <c r="N44" i="304" s="1"/>
  <c r="N53" i="159"/>
  <c r="O53" i="159" s="1"/>
  <c r="M103" i="304"/>
  <c r="N103" i="304" s="1"/>
  <c r="P55" i="159"/>
  <c r="R55" i="159" s="1"/>
  <c r="S55" i="159" s="1"/>
  <c r="J55" i="159"/>
  <c r="K55" i="159" s="1"/>
  <c r="N21" i="159"/>
  <c r="O21" i="159" s="1"/>
  <c r="J34" i="159"/>
  <c r="K34" i="159" s="1"/>
  <c r="P34" i="159"/>
  <c r="R34" i="159" s="1"/>
  <c r="S34" i="159" s="1"/>
  <c r="M31" i="304"/>
  <c r="N31" i="304" s="1"/>
  <c r="M85" i="304"/>
  <c r="N85" i="304" s="1"/>
  <c r="P59" i="159"/>
  <c r="R59" i="159" s="1"/>
  <c r="S59" i="159" s="1"/>
  <c r="J59" i="159"/>
  <c r="K59" i="159" s="1"/>
  <c r="N88" i="159"/>
  <c r="O88" i="159" s="1"/>
  <c r="M142" i="304"/>
  <c r="N142" i="304" s="1"/>
  <c r="J83" i="159"/>
  <c r="K83" i="159" s="1"/>
  <c r="P83" i="159"/>
  <c r="P18" i="139" s="1"/>
  <c r="M36" i="304"/>
  <c r="N36" i="304" s="1"/>
  <c r="E9" i="139"/>
  <c r="M67" i="304"/>
  <c r="N67" i="304" s="1"/>
  <c r="N44" i="159"/>
  <c r="O44" i="159" s="1"/>
  <c r="P68" i="159"/>
  <c r="R68" i="159" s="1"/>
  <c r="S68" i="159" s="1"/>
  <c r="J68" i="159"/>
  <c r="K68" i="159" s="1"/>
  <c r="N62" i="159"/>
  <c r="O62" i="159" s="1"/>
  <c r="J38" i="159"/>
  <c r="K38" i="159" s="1"/>
  <c r="P38" i="159"/>
  <c r="R38" i="159" s="1"/>
  <c r="S38" i="159" s="1"/>
  <c r="M40" i="304"/>
  <c r="N40" i="304" s="1"/>
  <c r="M84" i="304"/>
  <c r="N84" i="304" s="1"/>
  <c r="J65" i="159"/>
  <c r="K65" i="159" s="1"/>
  <c r="P65" i="159"/>
  <c r="R65" i="159" s="1"/>
  <c r="S65" i="159" s="1"/>
  <c r="M70" i="304"/>
  <c r="N70" i="304" s="1"/>
  <c r="M15" i="304"/>
  <c r="N15" i="304" s="1"/>
  <c r="M95" i="304"/>
  <c r="N95" i="304" s="1"/>
  <c r="N24" i="159"/>
  <c r="O24" i="159" s="1"/>
  <c r="P76" i="159"/>
  <c r="J76" i="159"/>
  <c r="K76" i="159" s="1"/>
  <c r="M139" i="304"/>
  <c r="N139" i="304" s="1"/>
  <c r="M128" i="304"/>
  <c r="N128" i="304" s="1"/>
  <c r="M129" i="304"/>
  <c r="N129" i="304" s="1"/>
  <c r="P60" i="159"/>
  <c r="R60" i="159" s="1"/>
  <c r="S60" i="159" s="1"/>
  <c r="J60" i="159"/>
  <c r="K60" i="159" s="1"/>
  <c r="N20" i="159"/>
  <c r="O20" i="159" s="1"/>
  <c r="N14" i="159"/>
  <c r="O14" i="159" s="1"/>
  <c r="M25" i="304"/>
  <c r="N25" i="304" s="1"/>
  <c r="J41" i="159"/>
  <c r="K41" i="159" s="1"/>
  <c r="P41" i="159"/>
  <c r="R41" i="159" s="1"/>
  <c r="S41" i="159" s="1"/>
  <c r="M57" i="304"/>
  <c r="N57" i="304" s="1"/>
  <c r="M46" i="304"/>
  <c r="N46" i="304" s="1"/>
  <c r="M92" i="304"/>
  <c r="N92" i="304" s="1"/>
  <c r="M97" i="304"/>
  <c r="N97" i="304" s="1"/>
  <c r="J79" i="159"/>
  <c r="K79" i="159" s="1"/>
  <c r="P79" i="159"/>
  <c r="J73" i="159"/>
  <c r="K73" i="159" s="1"/>
  <c r="P73" i="159"/>
  <c r="R73" i="159" s="1"/>
  <c r="S73" i="159" s="1"/>
  <c r="N46" i="159"/>
  <c r="O46" i="159" s="1"/>
  <c r="N58" i="159"/>
  <c r="O58" i="159" s="1"/>
  <c r="N79" i="159"/>
  <c r="O79" i="159" s="1"/>
  <c r="J22" i="159"/>
  <c r="K22" i="159" s="1"/>
  <c r="P22" i="159"/>
  <c r="R22" i="159" s="1"/>
  <c r="S22" i="159" s="1"/>
  <c r="M60" i="304"/>
  <c r="N60" i="304" s="1"/>
  <c r="M87" i="304"/>
  <c r="N87" i="304" s="1"/>
  <c r="M39" i="304"/>
  <c r="N39" i="304" s="1"/>
  <c r="M140" i="304"/>
  <c r="N140" i="304" s="1"/>
  <c r="N28" i="159"/>
  <c r="O28" i="159" s="1"/>
  <c r="J61" i="159"/>
  <c r="K61" i="159" s="1"/>
  <c r="P61" i="159"/>
  <c r="R61" i="159" s="1"/>
  <c r="S61" i="159" s="1"/>
  <c r="M59" i="304"/>
  <c r="N59" i="304" s="1"/>
  <c r="P86" i="159"/>
  <c r="J86" i="159"/>
  <c r="K86" i="159" s="1"/>
  <c r="N33" i="159"/>
  <c r="O33" i="159" s="1"/>
  <c r="M98" i="304"/>
  <c r="N98" i="304" s="1"/>
  <c r="N77" i="159"/>
  <c r="O77" i="159" s="1"/>
  <c r="N85" i="159"/>
  <c r="O85" i="159" s="1"/>
  <c r="P11" i="159"/>
  <c r="R11" i="159" s="1"/>
  <c r="S11" i="159" s="1"/>
  <c r="N11" i="159"/>
  <c r="O11" i="159" s="1"/>
  <c r="N16" i="159"/>
  <c r="O16" i="159" s="1"/>
  <c r="P52" i="159"/>
  <c r="R52" i="159" s="1"/>
  <c r="S52" i="159" s="1"/>
  <c r="J52" i="159"/>
  <c r="K52" i="159" s="1"/>
  <c r="M50" i="304"/>
  <c r="N50" i="304" s="1"/>
  <c r="N31" i="159"/>
  <c r="O31" i="159" s="1"/>
  <c r="J44" i="159"/>
  <c r="K44" i="159" s="1"/>
  <c r="P44" i="159"/>
  <c r="M68" i="304"/>
  <c r="N68" i="304" s="1"/>
  <c r="M29" i="304"/>
  <c r="M147" i="304"/>
  <c r="N147" i="304" s="1"/>
  <c r="N38" i="159"/>
  <c r="O38" i="159" s="1"/>
  <c r="N60" i="159"/>
  <c r="O60" i="159" s="1"/>
  <c r="P12" i="159"/>
  <c r="R12" i="159" s="1"/>
  <c r="S12" i="159" s="1"/>
  <c r="J12" i="159"/>
  <c r="K12" i="159" s="1"/>
  <c r="M19" i="304"/>
  <c r="N19" i="304" s="1"/>
  <c r="M114" i="304"/>
  <c r="N114" i="304" s="1"/>
  <c r="N57" i="159"/>
  <c r="O57" i="159" s="1"/>
  <c r="N76" i="159"/>
  <c r="O76" i="159" s="1"/>
  <c r="P15" i="159"/>
  <c r="R15" i="159" s="1"/>
  <c r="S15" i="159" s="1"/>
  <c r="J15" i="159"/>
  <c r="K15" i="159" s="1"/>
  <c r="N30" i="159"/>
  <c r="O30" i="159" s="1"/>
  <c r="N82" i="159"/>
  <c r="O82" i="159" s="1"/>
  <c r="E10" i="139"/>
  <c r="D11" i="139"/>
  <c r="F11" i="139" s="1"/>
  <c r="P35" i="159"/>
  <c r="R35" i="159" s="1"/>
  <c r="S35" i="159" s="1"/>
  <c r="J35" i="159"/>
  <c r="K35" i="159" s="1"/>
  <c r="P27" i="159"/>
  <c r="R27" i="159" s="1"/>
  <c r="S27" i="159" s="1"/>
  <c r="J27" i="159"/>
  <c r="K27" i="159" s="1"/>
  <c r="N25" i="159"/>
  <c r="O25" i="159" s="1"/>
  <c r="P20" i="159"/>
  <c r="R20" i="159" s="1"/>
  <c r="S20" i="159" s="1"/>
  <c r="J20" i="159"/>
  <c r="K20" i="159" s="1"/>
  <c r="M69" i="304"/>
  <c r="N69" i="304" s="1"/>
  <c r="J84" i="159"/>
  <c r="K84" i="159" s="1"/>
  <c r="P84" i="159"/>
  <c r="R84" i="159" s="1"/>
  <c r="S84" i="159" s="1"/>
  <c r="J75" i="159"/>
  <c r="K75" i="159" s="1"/>
  <c r="P75" i="159"/>
  <c r="M10" i="304"/>
  <c r="N10" i="304" s="1"/>
  <c r="M133" i="304"/>
  <c r="N133" i="304" s="1"/>
  <c r="N68" i="159"/>
  <c r="O68" i="159" s="1"/>
  <c r="P67" i="159"/>
  <c r="R67" i="159" s="1"/>
  <c r="S67" i="159" s="1"/>
  <c r="J67" i="159"/>
  <c r="K67" i="159" s="1"/>
  <c r="N26" i="159"/>
  <c r="O26" i="159" s="1"/>
  <c r="P51" i="159"/>
  <c r="J51" i="159"/>
  <c r="K51" i="159" s="1"/>
  <c r="J39" i="159"/>
  <c r="K39" i="159" s="1"/>
  <c r="P39" i="159"/>
  <c r="R39" i="159" s="1"/>
  <c r="S39" i="159" s="1"/>
  <c r="M43" i="304"/>
  <c r="N43" i="304" s="1"/>
  <c r="M37" i="304"/>
  <c r="N37" i="304" s="1"/>
  <c r="J54" i="159"/>
  <c r="K54" i="159" s="1"/>
  <c r="P54" i="159"/>
  <c r="R54" i="159" s="1"/>
  <c r="S54" i="159" s="1"/>
  <c r="M83" i="304"/>
  <c r="N83" i="304" s="1"/>
  <c r="M119" i="304"/>
  <c r="N119" i="304" s="1"/>
  <c r="M21" i="304"/>
  <c r="N21" i="304" s="1"/>
  <c r="M17" i="304"/>
  <c r="N17" i="304" s="1"/>
  <c r="M13" i="304"/>
  <c r="N13" i="304" s="1"/>
  <c r="N42" i="159"/>
  <c r="O42" i="159" s="1"/>
  <c r="M82" i="304"/>
  <c r="N82" i="304" s="1"/>
  <c r="J30" i="159"/>
  <c r="K30" i="159" s="1"/>
  <c r="P30" i="159"/>
  <c r="R30" i="159" s="1"/>
  <c r="S30" i="159" s="1"/>
  <c r="M112" i="304"/>
  <c r="N112" i="304" s="1"/>
  <c r="M27" i="304"/>
  <c r="N27" i="304" s="1"/>
  <c r="M101" i="304"/>
  <c r="N101" i="304" s="1"/>
  <c r="M9" i="304"/>
  <c r="N9" i="304" s="1"/>
  <c r="N78" i="159"/>
  <c r="O78" i="159" s="1"/>
  <c r="M130" i="304"/>
  <c r="N130" i="304" s="1"/>
  <c r="P50" i="159"/>
  <c r="R50" i="159" s="1"/>
  <c r="S50" i="159" s="1"/>
  <c r="J50" i="159"/>
  <c r="K50" i="159" s="1"/>
  <c r="M125" i="304"/>
  <c r="N125" i="304" s="1"/>
  <c r="P57" i="159"/>
  <c r="J57" i="159"/>
  <c r="K57" i="159" s="1"/>
  <c r="N55" i="159"/>
  <c r="O55" i="159" s="1"/>
  <c r="J80" i="159"/>
  <c r="K80" i="159" s="1"/>
  <c r="P80" i="159"/>
  <c r="N41" i="159"/>
  <c r="O41" i="159" s="1"/>
  <c r="N15" i="159"/>
  <c r="O15" i="159" s="1"/>
  <c r="P40" i="159"/>
  <c r="R40" i="159" s="1"/>
  <c r="S40" i="159" s="1"/>
  <c r="J40" i="159"/>
  <c r="K40" i="159" s="1"/>
  <c r="M110" i="304"/>
  <c r="N110" i="304" s="1"/>
  <c r="P10" i="159"/>
  <c r="R10" i="159" s="1"/>
  <c r="S10" i="159" s="1"/>
  <c r="N10" i="159"/>
  <c r="O10" i="159" s="1"/>
  <c r="J71" i="159"/>
  <c r="K71" i="159" s="1"/>
  <c r="P71" i="159"/>
  <c r="P13" i="159"/>
  <c r="R13" i="159" s="1"/>
  <c r="S13" i="159" s="1"/>
  <c r="J13" i="159"/>
  <c r="K13" i="159" s="1"/>
  <c r="N59" i="159"/>
  <c r="O59" i="159" s="1"/>
  <c r="P45" i="159"/>
  <c r="R45" i="159" s="1"/>
  <c r="S45" i="159" s="1"/>
  <c r="J45" i="159"/>
  <c r="K45" i="159" s="1"/>
  <c r="J43" i="159"/>
  <c r="K43" i="159" s="1"/>
  <c r="P43" i="159"/>
  <c r="R43" i="159" s="1"/>
  <c r="S43" i="159" s="1"/>
  <c r="M93" i="304"/>
  <c r="N93" i="304" s="1"/>
  <c r="P19" i="159"/>
  <c r="R19" i="159" s="1"/>
  <c r="S19" i="159" s="1"/>
  <c r="J19" i="159"/>
  <c r="K19" i="159" s="1"/>
  <c r="M78" i="304"/>
  <c r="N78" i="304" s="1"/>
  <c r="N75" i="159"/>
  <c r="O75" i="159" s="1"/>
  <c r="M127" i="304"/>
  <c r="N127" i="304" s="1"/>
  <c r="M23" i="304"/>
  <c r="N23" i="304" s="1"/>
  <c r="M63" i="304"/>
  <c r="M100" i="304"/>
  <c r="N100" i="304" s="1"/>
  <c r="M86" i="304"/>
  <c r="N86" i="304" s="1"/>
  <c r="J82" i="159"/>
  <c r="K82" i="159" s="1"/>
  <c r="P82" i="159"/>
  <c r="P17" i="139" s="1"/>
  <c r="N61" i="159"/>
  <c r="O61" i="159" s="1"/>
  <c r="M48" i="304"/>
  <c r="N48" i="304" s="1"/>
  <c r="M14" i="304"/>
  <c r="N14" i="304" s="1"/>
  <c r="J46" i="159"/>
  <c r="K46" i="159" s="1"/>
  <c r="P46" i="159"/>
  <c r="R46" i="159" s="1"/>
  <c r="S46" i="159" s="1"/>
  <c r="M134" i="304"/>
  <c r="N134" i="304" s="1"/>
  <c r="N47" i="159"/>
  <c r="O47" i="159" s="1"/>
  <c r="J21" i="159"/>
  <c r="K21" i="159" s="1"/>
  <c r="P21" i="159"/>
  <c r="R21" i="159" s="1"/>
  <c r="S21" i="159" s="1"/>
  <c r="J36" i="159"/>
  <c r="K36" i="159" s="1"/>
  <c r="P36" i="159"/>
  <c r="R36" i="159" s="1"/>
  <c r="S36" i="159" s="1"/>
  <c r="M30" i="304"/>
  <c r="N30" i="304" s="1"/>
  <c r="P70" i="159"/>
  <c r="D152" i="139" s="1"/>
  <c r="F152" i="139" s="1"/>
  <c r="J70" i="159"/>
  <c r="K70" i="159" s="1"/>
  <c r="J32" i="159"/>
  <c r="K32" i="159" s="1"/>
  <c r="P32" i="159"/>
  <c r="R32" i="159" s="1"/>
  <c r="S32" i="159" s="1"/>
  <c r="P53" i="159"/>
  <c r="R53" i="159" s="1"/>
  <c r="S53" i="159" s="1"/>
  <c r="J53" i="159"/>
  <c r="K53" i="159" s="1"/>
  <c r="P49" i="159"/>
  <c r="R49" i="159" s="1"/>
  <c r="S49" i="159" s="1"/>
  <c r="J49" i="159"/>
  <c r="K49" i="159" s="1"/>
  <c r="M96" i="304"/>
  <c r="N96" i="304" s="1"/>
  <c r="N29" i="159"/>
  <c r="O29" i="159" s="1"/>
  <c r="J66" i="159"/>
  <c r="K66" i="159" s="1"/>
  <c r="P66" i="159"/>
  <c r="R66" i="159" s="1"/>
  <c r="S66" i="159" s="1"/>
  <c r="N80" i="159"/>
  <c r="O80" i="159" s="1"/>
  <c r="M38" i="304"/>
  <c r="N38" i="304" s="1"/>
  <c r="N87" i="159"/>
  <c r="O87" i="159" s="1"/>
  <c r="M8" i="304"/>
  <c r="N8" i="304" s="1"/>
  <c r="J16" i="159"/>
  <c r="K16" i="159" s="1"/>
  <c r="P16" i="159"/>
  <c r="R16" i="159" s="1"/>
  <c r="S16" i="159" s="1"/>
  <c r="M117" i="304"/>
  <c r="N117" i="304" s="1"/>
  <c r="M99" i="304"/>
  <c r="M53" i="304"/>
  <c r="N53" i="304" s="1"/>
  <c r="M54" i="304"/>
  <c r="N54" i="304" s="1"/>
  <c r="M66" i="304"/>
  <c r="N66" i="304" s="1"/>
  <c r="P81" i="159"/>
  <c r="P16" i="139" s="1"/>
  <c r="J81" i="159"/>
  <c r="K81" i="159" s="1"/>
  <c r="M18" i="304"/>
  <c r="N18" i="304" s="1"/>
  <c r="N70" i="159"/>
  <c r="O70" i="159" s="1"/>
  <c r="N22" i="159"/>
  <c r="O22" i="159" s="1"/>
  <c r="N43" i="159"/>
  <c r="O43" i="159" s="1"/>
  <c r="N67" i="159"/>
  <c r="O67" i="159" s="1"/>
  <c r="N71" i="159"/>
  <c r="O71" i="159" s="1"/>
  <c r="J69" i="159"/>
  <c r="K69" i="159" s="1"/>
  <c r="P69" i="159"/>
  <c r="M89" i="304"/>
  <c r="N89" i="304" s="1"/>
  <c r="N39" i="159"/>
  <c r="O39" i="159" s="1"/>
  <c r="M62" i="304"/>
  <c r="N62" i="304" s="1"/>
  <c r="P78" i="159"/>
  <c r="J78" i="159"/>
  <c r="K78" i="159" s="1"/>
  <c r="P9" i="159"/>
  <c r="R9" i="159" s="1"/>
  <c r="S9" i="159" s="1"/>
  <c r="N9" i="159"/>
  <c r="O9" i="159" s="1"/>
  <c r="M144" i="304"/>
  <c r="N144" i="304" s="1"/>
  <c r="M56" i="304"/>
  <c r="N56" i="304" s="1"/>
  <c r="N74" i="159"/>
  <c r="O74" i="159" s="1"/>
  <c r="P14" i="159"/>
  <c r="R14" i="159" s="1"/>
  <c r="S14" i="159" s="1"/>
  <c r="J14" i="159"/>
  <c r="K14" i="159" s="1"/>
  <c r="N49" i="159"/>
  <c r="O49" i="159" s="1"/>
  <c r="N45" i="159"/>
  <c r="O45" i="159" s="1"/>
  <c r="N34" i="159"/>
  <c r="O34" i="159" s="1"/>
  <c r="M102" i="304"/>
  <c r="N102" i="304" s="1"/>
  <c r="N40" i="159"/>
  <c r="O40" i="159" s="1"/>
  <c r="N27" i="159"/>
  <c r="O27" i="159" s="1"/>
  <c r="P58" i="159"/>
  <c r="R58" i="159" s="1"/>
  <c r="S58" i="159" s="1"/>
  <c r="J58" i="159"/>
  <c r="K58" i="159" s="1"/>
  <c r="N32" i="159"/>
  <c r="O32" i="159" s="1"/>
  <c r="J17" i="159"/>
  <c r="K17" i="159" s="1"/>
  <c r="P17" i="159"/>
  <c r="M132" i="304"/>
  <c r="N132" i="304" s="1"/>
  <c r="M28" i="304"/>
  <c r="P37" i="159"/>
  <c r="J37" i="159"/>
  <c r="K37" i="159" s="1"/>
  <c r="P62" i="159"/>
  <c r="R62" i="159" s="1"/>
  <c r="S62" i="159" s="1"/>
  <c r="J62" i="159"/>
  <c r="K62" i="159" s="1"/>
  <c r="N73" i="159"/>
  <c r="O73" i="159" s="1"/>
  <c r="M106" i="304"/>
  <c r="N106" i="304" s="1"/>
  <c r="M55" i="304"/>
  <c r="N55" i="304" s="1"/>
  <c r="N54" i="159"/>
  <c r="O54" i="159" s="1"/>
  <c r="M143" i="304"/>
  <c r="N143" i="304" s="1"/>
  <c r="N52" i="159"/>
  <c r="O52" i="159" s="1"/>
  <c r="N13" i="159"/>
  <c r="O13" i="159" s="1"/>
  <c r="P18" i="159"/>
  <c r="R18" i="159" s="1"/>
  <c r="S18" i="159" s="1"/>
  <c r="J18" i="159"/>
  <c r="K18" i="159" s="1"/>
  <c r="P56" i="159"/>
  <c r="R56" i="159" s="1"/>
  <c r="S56" i="159" s="1"/>
  <c r="J56" i="159"/>
  <c r="K56" i="159" s="1"/>
  <c r="M77" i="304"/>
  <c r="N77" i="304" s="1"/>
  <c r="M107" i="304"/>
  <c r="N107" i="304" s="1"/>
  <c r="M121" i="304"/>
  <c r="N121" i="304" s="1"/>
  <c r="M115" i="304"/>
  <c r="N115" i="304" s="1"/>
  <c r="B91" i="305"/>
  <c r="M51" i="304"/>
  <c r="N51" i="304" s="1"/>
  <c r="J33" i="159"/>
  <c r="K33" i="159" s="1"/>
  <c r="P33" i="159"/>
  <c r="R33" i="159" s="1"/>
  <c r="S33" i="159" s="1"/>
  <c r="P85" i="159"/>
  <c r="R85" i="159" s="1"/>
  <c r="S85" i="159" s="1"/>
  <c r="J85" i="159"/>
  <c r="K85" i="159" s="1"/>
  <c r="M136" i="304"/>
  <c r="N136" i="304" s="1"/>
  <c r="M118" i="304"/>
  <c r="N118" i="304" s="1"/>
  <c r="D12" i="139"/>
  <c r="P23" i="159"/>
  <c r="R23" i="159" s="1"/>
  <c r="S23" i="159" s="1"/>
  <c r="J23" i="159"/>
  <c r="K23" i="159" s="1"/>
  <c r="J25" i="159"/>
  <c r="K25" i="159" s="1"/>
  <c r="P25" i="159"/>
  <c r="R25" i="159" s="1"/>
  <c r="S25" i="159" s="1"/>
  <c r="N23" i="159"/>
  <c r="O23" i="159" s="1"/>
  <c r="R51" i="159" l="1"/>
  <c r="S51" i="159" s="1"/>
  <c r="R31" i="159"/>
  <c r="S31" i="159" s="1"/>
  <c r="P33" i="139"/>
  <c r="R17" i="159"/>
  <c r="S17" i="159" s="1"/>
  <c r="R37" i="159"/>
  <c r="S37" i="159" s="1"/>
  <c r="R57" i="159"/>
  <c r="S57" i="159" s="1"/>
  <c r="E152" i="139"/>
  <c r="R80" i="159"/>
  <c r="S80" i="159" s="1"/>
  <c r="D145" i="139"/>
  <c r="F145" i="139" s="1"/>
  <c r="R88" i="159"/>
  <c r="S88" i="159" s="1"/>
  <c r="D144" i="139"/>
  <c r="F144" i="139" s="1"/>
  <c r="R86" i="159"/>
  <c r="S86" i="159" s="1"/>
  <c r="D154" i="139"/>
  <c r="F154" i="139" s="1"/>
  <c r="R79" i="159"/>
  <c r="S79" i="159" s="1"/>
  <c r="D150" i="139"/>
  <c r="F150" i="139" s="1"/>
  <c r="R87" i="159"/>
  <c r="S87" i="159" s="1"/>
  <c r="D149" i="139"/>
  <c r="F149" i="139" s="1"/>
  <c r="R71" i="159"/>
  <c r="S71" i="159" s="1"/>
  <c r="D147" i="139"/>
  <c r="F147" i="139" s="1"/>
  <c r="R72" i="159"/>
  <c r="S72" i="159" s="1"/>
  <c r="D142" i="139"/>
  <c r="F142" i="139" s="1"/>
  <c r="R75" i="159"/>
  <c r="S75" i="159" s="1"/>
  <c r="D148" i="139"/>
  <c r="F148" i="139" s="1"/>
  <c r="R76" i="159"/>
  <c r="S76" i="159" s="1"/>
  <c r="D143" i="139"/>
  <c r="F143" i="139" s="1"/>
  <c r="R74" i="159"/>
  <c r="S74" i="159" s="1"/>
  <c r="D153" i="139"/>
  <c r="F153" i="139" s="1"/>
  <c r="R78" i="159"/>
  <c r="S78" i="159" s="1"/>
  <c r="D155" i="139"/>
  <c r="F155" i="139" s="1"/>
  <c r="R69" i="159"/>
  <c r="S69" i="159" s="1"/>
  <c r="R70" i="159"/>
  <c r="S70" i="159" s="1"/>
  <c r="L298" i="304"/>
  <c r="N292" i="304"/>
  <c r="N291" i="304"/>
  <c r="K286" i="304"/>
  <c r="M290" i="304"/>
  <c r="N290" i="304" s="1"/>
  <c r="K298" i="304"/>
  <c r="M274" i="304"/>
  <c r="N274" i="304" s="1"/>
  <c r="L286" i="304"/>
  <c r="R44" i="159"/>
  <c r="S44" i="159" s="1"/>
  <c r="P24" i="139"/>
  <c r="R24" i="159"/>
  <c r="S24" i="159" s="1"/>
  <c r="R81" i="159"/>
  <c r="S81" i="159" s="1"/>
  <c r="J286" i="304"/>
  <c r="J298" i="304"/>
  <c r="P25" i="139"/>
  <c r="R64" i="159"/>
  <c r="S64" i="159" s="1"/>
  <c r="R83" i="159"/>
  <c r="S83" i="159" s="1"/>
  <c r="R82" i="159"/>
  <c r="S82" i="159" s="1"/>
  <c r="M270" i="304"/>
  <c r="N270" i="304" s="1"/>
  <c r="D30" i="139" l="1"/>
  <c r="D32" i="139"/>
  <c r="D31" i="139"/>
  <c r="P26" i="139"/>
  <c r="E144" i="139"/>
  <c r="E147" i="139"/>
  <c r="E155" i="139"/>
  <c r="E153" i="139"/>
  <c r="E145" i="139"/>
  <c r="E150" i="139"/>
  <c r="E149" i="139"/>
  <c r="E148" i="139"/>
  <c r="E142" i="139"/>
  <c r="E154" i="139"/>
  <c r="E143" i="139"/>
  <c r="M298" i="304"/>
  <c r="N298" i="304" s="1"/>
  <c r="P19" i="139"/>
  <c r="M286" i="304"/>
  <c r="N286" i="304" s="1"/>
  <c r="D25" i="139" l="1"/>
  <c r="E25" i="139" s="1"/>
  <c r="D26" i="139"/>
  <c r="E26" i="139" s="1"/>
  <c r="D24" i="139"/>
  <c r="E24" i="139" s="1"/>
  <c r="D33" i="139"/>
  <c r="E33" i="139" s="1"/>
  <c r="D23" i="139"/>
  <c r="E23" i="139" s="1"/>
  <c r="E31" i="139"/>
  <c r="E32" i="139"/>
  <c r="E30" i="139"/>
  <c r="D19" i="139"/>
  <c r="D17" i="139"/>
  <c r="D18" i="139"/>
  <c r="D16" i="139"/>
  <c r="S41" i="312"/>
  <c r="S49" i="312"/>
  <c r="T49" i="312" s="1"/>
  <c r="S43" i="312"/>
  <c r="T43" i="312" s="1"/>
  <c r="S36" i="312"/>
  <c r="S53" i="312"/>
  <c r="S40" i="312"/>
  <c r="T40" i="312" s="1"/>
  <c r="S56" i="312"/>
  <c r="S50" i="312"/>
  <c r="T50" i="312" s="1"/>
  <c r="S37" i="312"/>
  <c r="T37" i="312" s="1"/>
  <c r="S39" i="312"/>
  <c r="T39" i="312" s="1"/>
  <c r="S52" i="312"/>
  <c r="S45" i="312"/>
  <c r="S42" i="312"/>
  <c r="T42" i="312" s="1"/>
  <c r="S47" i="312"/>
  <c r="T47" i="312" s="1"/>
  <c r="S48" i="312"/>
  <c r="T48" i="312" s="1"/>
  <c r="S44" i="312"/>
  <c r="T44" i="312" s="1"/>
  <c r="S46" i="312"/>
  <c r="T46" i="312" s="1"/>
  <c r="S54" i="312"/>
  <c r="T54" i="312" s="1"/>
  <c r="S55" i="312"/>
  <c r="T55" i="312" s="1"/>
  <c r="S38" i="312"/>
  <c r="T38" i="312" s="1"/>
  <c r="S51" i="312"/>
  <c r="T51" i="312" s="1"/>
  <c r="R45" i="312"/>
  <c r="O45" i="312"/>
  <c r="P45" i="312"/>
  <c r="P40" i="312"/>
  <c r="O40" i="312"/>
  <c r="R40" i="312"/>
  <c r="R43" i="312"/>
  <c r="P43" i="312"/>
  <c r="O43" i="312"/>
  <c r="R39" i="312"/>
  <c r="P39" i="312"/>
  <c r="O39" i="312"/>
  <c r="P46" i="312"/>
  <c r="O46" i="312"/>
  <c r="R46" i="312"/>
  <c r="O37" i="312"/>
  <c r="R37" i="312"/>
  <c r="P37" i="312"/>
  <c r="P54" i="312"/>
  <c r="O54" i="312"/>
  <c r="R54" i="312"/>
  <c r="R42" i="312"/>
  <c r="P42" i="312"/>
  <c r="O42" i="312"/>
  <c r="R55" i="312"/>
  <c r="P55" i="312"/>
  <c r="O55" i="312"/>
  <c r="P52" i="312"/>
  <c r="O52" i="312"/>
  <c r="R52" i="312"/>
  <c r="R49" i="312"/>
  <c r="O49" i="312"/>
  <c r="P49" i="312"/>
  <c r="P51" i="312"/>
  <c r="O51" i="312"/>
  <c r="R51" i="312"/>
  <c r="P36" i="312"/>
  <c r="O36" i="312"/>
  <c r="Q36" i="312"/>
  <c r="R36" i="312"/>
  <c r="R48" i="312"/>
  <c r="O48" i="312"/>
  <c r="P48" i="312"/>
  <c r="R44" i="312"/>
  <c r="O44" i="312"/>
  <c r="P44" i="312"/>
  <c r="O56" i="312"/>
  <c r="P56" i="312"/>
  <c r="R56" i="312"/>
  <c r="P53" i="312"/>
  <c r="O53" i="312"/>
  <c r="R53" i="312"/>
  <c r="O50" i="312"/>
  <c r="R50" i="312"/>
  <c r="P50" i="312"/>
  <c r="R47" i="312"/>
  <c r="P47" i="312"/>
  <c r="O47" i="312"/>
  <c r="O41" i="312"/>
  <c r="P41" i="312"/>
  <c r="R41" i="312"/>
  <c r="O38" i="312"/>
  <c r="P38" i="312"/>
  <c r="R38" i="312"/>
  <c r="Q42" i="312"/>
  <c r="Q49" i="312"/>
  <c r="Q50" i="312"/>
  <c r="Q51" i="312"/>
  <c r="Q52" i="312"/>
  <c r="Q37" i="312"/>
  <c r="Q44" i="312"/>
  <c r="Q38" i="312"/>
  <c r="Q45" i="312"/>
  <c r="Q53" i="312"/>
  <c r="Q43" i="312"/>
  <c r="Q39" i="312"/>
  <c r="Q46" i="312"/>
  <c r="Q54" i="312"/>
  <c r="Q55" i="312"/>
  <c r="Q40" i="312"/>
  <c r="Q47" i="312"/>
  <c r="Q41" i="312"/>
  <c r="Q48" i="312"/>
  <c r="Q56" i="312"/>
  <c r="D67" i="139" l="1"/>
  <c r="T36" i="312"/>
  <c r="E18" i="139"/>
  <c r="E17" i="139"/>
  <c r="E19" i="139"/>
  <c r="E16" i="139"/>
  <c r="T52" i="312"/>
  <c r="T56" i="312"/>
  <c r="T45" i="312"/>
  <c r="T41" i="312"/>
  <c r="T53" i="312"/>
  <c r="E67" i="139" l="1"/>
  <c r="E68" i="139" s="1"/>
  <c r="F67" i="139"/>
  <c r="D68" i="139"/>
  <c r="F68" i="139" s="1"/>
</calcChain>
</file>

<file path=xl/sharedStrings.xml><?xml version="1.0" encoding="utf-8"?>
<sst xmlns="http://schemas.openxmlformats.org/spreadsheetml/2006/main" count="6953" uniqueCount="1944">
  <si>
    <t>Boston STOPS Model Development</t>
  </si>
  <si>
    <t>Report based on STOPS PRN file dated:</t>
  </si>
  <si>
    <t xml:space="preserve"> </t>
  </si>
  <si>
    <t>STOPS Model Run Parameters</t>
  </si>
  <si>
    <t>STOPS Mode</t>
  </si>
  <si>
    <t>Base Year</t>
  </si>
  <si>
    <t>Access Walk Weight</t>
  </si>
  <si>
    <t>Boarding Penalty</t>
  </si>
  <si>
    <t>Auto Time Factor &amp; Constant</t>
  </si>
  <si>
    <t>PNR Density multiplier</t>
  </si>
  <si>
    <t>KNR usage adjustment</t>
  </si>
  <si>
    <t xml:space="preserve">Station group calibration </t>
  </si>
  <si>
    <t>District-level calibration</t>
  </si>
  <si>
    <t xml:space="preserve">  FG Constant Discount (type=0)</t>
  </si>
  <si>
    <t xml:space="preserve">  FG Constant Discount (other)</t>
  </si>
  <si>
    <t>Raw linked transit trips</t>
  </si>
  <si>
    <t>Raw unlinked transit trips</t>
  </si>
  <si>
    <t>Target unlinked transit trips</t>
  </si>
  <si>
    <t>Regional calibration</t>
  </si>
  <si>
    <t>BOSTON STOPS Model Development</t>
  </si>
  <si>
    <t>Table2.04</t>
  </si>
  <si>
    <t>Regional Calibration</t>
  </si>
  <si>
    <t>Observed</t>
  </si>
  <si>
    <t>Difference</t>
  </si>
  <si>
    <t>% Difference</t>
  </si>
  <si>
    <t>Linked transit trips</t>
  </si>
  <si>
    <t>Unlinked transit trips</t>
  </si>
  <si>
    <t>% Transfer</t>
  </si>
  <si>
    <t>Regional Calibration Factor</t>
  </si>
  <si>
    <t>Transit Linked Trips By Access Mode</t>
  </si>
  <si>
    <t>Access Mode</t>
  </si>
  <si>
    <t>STOPS (Adjusted)</t>
  </si>
  <si>
    <t>Walk</t>
  </si>
  <si>
    <t>KnR</t>
  </si>
  <si>
    <t>PnR</t>
  </si>
  <si>
    <t>Total</t>
  </si>
  <si>
    <t>Transit Linked Trips By Market Segment</t>
  </si>
  <si>
    <t>HH Auto Availability</t>
  </si>
  <si>
    <t>0-Car</t>
  </si>
  <si>
    <t>1-Car</t>
  </si>
  <si>
    <t>2+-Car</t>
  </si>
  <si>
    <t>Transit Linked Trips By Purpose</t>
  </si>
  <si>
    <t>Trip Purpose</t>
  </si>
  <si>
    <t>HBW</t>
  </si>
  <si>
    <t>HBO</t>
  </si>
  <si>
    <t>NHB</t>
  </si>
  <si>
    <t>Average WeekdayBoardings by Mode/Agency</t>
  </si>
  <si>
    <t>Mode/Agency</t>
  </si>
  <si>
    <t>HR</t>
  </si>
  <si>
    <t>LRT</t>
  </si>
  <si>
    <t>CR</t>
  </si>
  <si>
    <t>Ferry</t>
  </si>
  <si>
    <t>Silver Line</t>
  </si>
  <si>
    <t>MBTA Bus</t>
  </si>
  <si>
    <t>MBTA Key Bus</t>
  </si>
  <si>
    <t>CATA Bus</t>
  </si>
  <si>
    <t>MWRTA Bus</t>
  </si>
  <si>
    <t>MVRTA Bus</t>
  </si>
  <si>
    <t>BAT Bus</t>
  </si>
  <si>
    <t>Transit Linked Trips Detail</t>
  </si>
  <si>
    <t>FG Only</t>
  </si>
  <si>
    <t>FG + Bus</t>
  </si>
  <si>
    <t>FG All</t>
  </si>
  <si>
    <t>Bus Only</t>
  </si>
  <si>
    <t>PnR - FG Only</t>
  </si>
  <si>
    <t>PnR - FG + Bus</t>
  </si>
  <si>
    <t>PnR - FG All</t>
  </si>
  <si>
    <t>PnR - Bus Only</t>
  </si>
  <si>
    <t>KnR - FG Only</t>
  </si>
  <si>
    <t>KnR - FG + Bus</t>
  </si>
  <si>
    <t>KnR - FG All</t>
  </si>
  <si>
    <t>KnR - Bus Only</t>
  </si>
  <si>
    <t>Table    10.01 (Route Level Ridership by Access Mode)</t>
  </si>
  <si>
    <t>Table10.01</t>
  </si>
  <si>
    <t>%</t>
  </si>
  <si>
    <t>route_id</t>
  </si>
  <si>
    <t>route_long_name</t>
  </si>
  <si>
    <t>Group</t>
  </si>
  <si>
    <t>Ridership</t>
  </si>
  <si>
    <t>Route_ID</t>
  </si>
  <si>
    <t>Route Name</t>
  </si>
  <si>
    <t>Route #</t>
  </si>
  <si>
    <t>Agency</t>
  </si>
  <si>
    <t>Mode</t>
  </si>
  <si>
    <t>WLK</t>
  </si>
  <si>
    <t>KNR</t>
  </si>
  <si>
    <t>PNR</t>
  </si>
  <si>
    <t>ALL</t>
  </si>
  <si>
    <t>Diff</t>
  </si>
  <si>
    <t>Red&amp;T</t>
  </si>
  <si>
    <t>Red Line</t>
  </si>
  <si>
    <t>Mattapan&amp;T</t>
  </si>
  <si>
    <t>Mattapan Trolley</t>
  </si>
  <si>
    <t>Red</t>
  </si>
  <si>
    <t>MBTA HRT</t>
  </si>
  <si>
    <t>Orange&amp;T</t>
  </si>
  <si>
    <t>Orange Line</t>
  </si>
  <si>
    <t>Orange</t>
  </si>
  <si>
    <t>Green-B&amp;T</t>
  </si>
  <si>
    <t>Green Line B</t>
  </si>
  <si>
    <t>Blue&amp;T</t>
  </si>
  <si>
    <t>Blue Line</t>
  </si>
  <si>
    <t>Blue</t>
  </si>
  <si>
    <t>Green-C&amp;T</t>
  </si>
  <si>
    <t>Green Line C</t>
  </si>
  <si>
    <t>Mattapan</t>
  </si>
  <si>
    <t>MBTA LRT</t>
  </si>
  <si>
    <t>Green-D&amp;T</t>
  </si>
  <si>
    <t>Green Line D</t>
  </si>
  <si>
    <t>Green-B</t>
  </si>
  <si>
    <t>Green-E&amp;T</t>
  </si>
  <si>
    <t>Green Line E</t>
  </si>
  <si>
    <t>Green-C</t>
  </si>
  <si>
    <t>Green-D</t>
  </si>
  <si>
    <t>741&amp;T</t>
  </si>
  <si>
    <t>Logan Airport Terminals - South Station</t>
  </si>
  <si>
    <t>Green-E</t>
  </si>
  <si>
    <t>742&amp;T</t>
  </si>
  <si>
    <t>Design Center - South Station</t>
  </si>
  <si>
    <t>CR-Fairmount&amp;T</t>
  </si>
  <si>
    <t>Fairmount Line</t>
  </si>
  <si>
    <t>CR-Fairmount</t>
  </si>
  <si>
    <t>MBTA Commuter Rail</t>
  </si>
  <si>
    <t>743&amp;T</t>
  </si>
  <si>
    <t>Chelsea Station - South Station</t>
  </si>
  <si>
    <t>CR-Fitchburg&amp;T</t>
  </si>
  <si>
    <t>Fitchburg Line</t>
  </si>
  <si>
    <t>CR-Fitchburg</t>
  </si>
  <si>
    <t>751&amp;T</t>
  </si>
  <si>
    <t>Nubian Station - South Station</t>
  </si>
  <si>
    <t>CR-Worcester&amp;T</t>
  </si>
  <si>
    <t>Framingham/Worcester Line</t>
  </si>
  <si>
    <t>CR-Worcester</t>
  </si>
  <si>
    <t>749&amp;T</t>
  </si>
  <si>
    <t>Nubian Station - Temple Place</t>
  </si>
  <si>
    <t>CR-Franklin&amp;T</t>
  </si>
  <si>
    <t>Franklin/Foxboro Line</t>
  </si>
  <si>
    <t>CR-Franklin</t>
  </si>
  <si>
    <t>746&amp;T</t>
  </si>
  <si>
    <t>Silver Line Way - South Station</t>
  </si>
  <si>
    <t>CR-Greenbush&amp;T</t>
  </si>
  <si>
    <t>Greenbush Line</t>
  </si>
  <si>
    <t>CR-Greenbush</t>
  </si>
  <si>
    <t>CR-Haverhill&amp;T</t>
  </si>
  <si>
    <t>Haverhill Line</t>
  </si>
  <si>
    <t>CR-Haverhill</t>
  </si>
  <si>
    <t>CR-Kingston&amp;T</t>
  </si>
  <si>
    <t>Kingston Line</t>
  </si>
  <si>
    <t>CR-Kingston</t>
  </si>
  <si>
    <t>CR-Lowell&amp;T</t>
  </si>
  <si>
    <t>Lowell Line</t>
  </si>
  <si>
    <t>CR-Lowell</t>
  </si>
  <si>
    <t>CR-Middleborough&amp;T</t>
  </si>
  <si>
    <t>Middleborough/Lakeville Line</t>
  </si>
  <si>
    <t>CR-Middleborough</t>
  </si>
  <si>
    <t>CR-Needham&amp;T</t>
  </si>
  <si>
    <t>Needham Line</t>
  </si>
  <si>
    <t>CR-Needham</t>
  </si>
  <si>
    <t>CR-Newburyport&amp;T</t>
  </si>
  <si>
    <t>Newburyport/Rockport Line</t>
  </si>
  <si>
    <t>CR-Newburyport</t>
  </si>
  <si>
    <t>CR-Providence&amp;T</t>
  </si>
  <si>
    <t>Providence/Stoughton Line</t>
  </si>
  <si>
    <t>CR-Providence</t>
  </si>
  <si>
    <t>CR-Foxboro&amp;T</t>
  </si>
  <si>
    <t>Foxboro Event Service</t>
  </si>
  <si>
    <t>CR-Foxboro</t>
  </si>
  <si>
    <t>CapeFlyer&amp;T</t>
  </si>
  <si>
    <t>CapeFLYER</t>
  </si>
  <si>
    <t>CapeFlyer</t>
  </si>
  <si>
    <t>Boat-F4&amp;T</t>
  </si>
  <si>
    <t>Charlestown Ferry</t>
  </si>
  <si>
    <t>Boat-F4</t>
  </si>
  <si>
    <t>MBTA Ferry</t>
  </si>
  <si>
    <t>Boat-F1&amp;T</t>
  </si>
  <si>
    <t>Hingham/Hull Ferry</t>
  </si>
  <si>
    <t>Boat-F1</t>
  </si>
  <si>
    <t>Boat-EastBoston&amp;T</t>
  </si>
  <si>
    <t>East Boston Ferry</t>
  </si>
  <si>
    <t>Boat-EastBoston</t>
  </si>
  <si>
    <t>Boat-Lynn&amp;T</t>
  </si>
  <si>
    <t>Lynn Ferry</t>
  </si>
  <si>
    <t>Boat-Lynn</t>
  </si>
  <si>
    <t>Boat-F6&amp;T</t>
  </si>
  <si>
    <t>Winthrop/Quincy Ferry</t>
  </si>
  <si>
    <t>Boat-F6</t>
  </si>
  <si>
    <t>MBTA Key Bus (SL)</t>
  </si>
  <si>
    <t>747&amp;T</t>
  </si>
  <si>
    <t>Sullivan Square Station - Ruggles Station</t>
  </si>
  <si>
    <t>708&amp;T</t>
  </si>
  <si>
    <t>Beth Israel Deaconess Hospital - Andrew Station</t>
  </si>
  <si>
    <t>1&amp;T</t>
  </si>
  <si>
    <t>Harvard Square - Nubian Station</t>
  </si>
  <si>
    <t>15&amp;T</t>
  </si>
  <si>
    <t>Fields Corner Station or St Peter's Square - Ruggles Station</t>
  </si>
  <si>
    <t>4&amp;T</t>
  </si>
  <si>
    <t>North Station - Design Center</t>
  </si>
  <si>
    <t>22&amp;T</t>
  </si>
  <si>
    <t>Ashmont Station - Ruggles Station via Talbot Ave</t>
  </si>
  <si>
    <t>7&amp;T</t>
  </si>
  <si>
    <t>City Point - Otis Street &amp; Summer Street</t>
  </si>
  <si>
    <t>23&amp;T</t>
  </si>
  <si>
    <t>Ashmont Station - Ruggles Station via Washington Street</t>
  </si>
  <si>
    <t>8&amp;T</t>
  </si>
  <si>
    <t>Harbor Point - Kenmore Station</t>
  </si>
  <si>
    <t>28&amp;T</t>
  </si>
  <si>
    <t>Mattapan Station - Ruggles Station</t>
  </si>
  <si>
    <t>9&amp;T</t>
  </si>
  <si>
    <t>City Point - Copley Square</t>
  </si>
  <si>
    <t>32&amp;T</t>
  </si>
  <si>
    <t>Wolcott or Cleary Square - Forest Hills Station</t>
  </si>
  <si>
    <t>10&amp;T</t>
  </si>
  <si>
    <t>39&amp;T</t>
  </si>
  <si>
    <t>Forest Hills Station - Back Bay Station</t>
  </si>
  <si>
    <t>11&amp;T</t>
  </si>
  <si>
    <t>City Point - Chauncy Street &amp; Summer Street</t>
  </si>
  <si>
    <t>57&amp;T</t>
  </si>
  <si>
    <t>Watertown Yard - Kenmore Station</t>
  </si>
  <si>
    <t>14&amp;T</t>
  </si>
  <si>
    <t>Roslindale Square - Heath Street</t>
  </si>
  <si>
    <t>66&amp;T</t>
  </si>
  <si>
    <t>71&amp;T</t>
  </si>
  <si>
    <t>Watertown Square - Harvard Station</t>
  </si>
  <si>
    <t>16&amp;T</t>
  </si>
  <si>
    <t>Forest Hills Station - Andrew Station or Harbor Point</t>
  </si>
  <si>
    <t>73&amp;T</t>
  </si>
  <si>
    <t>Waverley Square - Harvard Station</t>
  </si>
  <si>
    <t>17&amp;T</t>
  </si>
  <si>
    <t>Fields Corner Station - Andrew Station</t>
  </si>
  <si>
    <t>77&amp;T</t>
  </si>
  <si>
    <t>Arlington Heights - Harvard Station</t>
  </si>
  <si>
    <t>18&amp;T</t>
  </si>
  <si>
    <t>Ashmont Station - Andrew Station</t>
  </si>
  <si>
    <t>111&amp;T</t>
  </si>
  <si>
    <t>Woodlawn - Haymarket Station</t>
  </si>
  <si>
    <t>19&amp;T</t>
  </si>
  <si>
    <t>Fields Corner Station - Kenmore or Ruggles Station</t>
  </si>
  <si>
    <t>116&amp;T</t>
  </si>
  <si>
    <t>Wonderland Station - Maverick Station via Revere Street</t>
  </si>
  <si>
    <t>21&amp;T</t>
  </si>
  <si>
    <t>Ashmont Station - Forest Hills Station</t>
  </si>
  <si>
    <t>117&amp;T</t>
  </si>
  <si>
    <t>Wonderland Station - Maverick Station via Beach Street</t>
  </si>
  <si>
    <t>121&amp;T</t>
  </si>
  <si>
    <t>Wood Island Station - Maverick Station</t>
  </si>
  <si>
    <t>24&amp;T</t>
  </si>
  <si>
    <t>Wakefield Avenue &amp; Truman Parkway - Ashmont Station</t>
  </si>
  <si>
    <t>131&amp;T</t>
  </si>
  <si>
    <t>Melrose Highlands - Malden Center Station</t>
  </si>
  <si>
    <t>26&amp;T</t>
  </si>
  <si>
    <t>Ashmont Station - Norfolk Street Loop</t>
  </si>
  <si>
    <t>217&amp;T</t>
  </si>
  <si>
    <t>Quincy Center Station - Ashmont Station via Wollaston Station</t>
  </si>
  <si>
    <t>351&amp;T</t>
  </si>
  <si>
    <t>Bedford Woods Drive - Third Avenue</t>
  </si>
  <si>
    <t>29&amp;T</t>
  </si>
  <si>
    <t>Mattapan Station - Jackson Square Station</t>
  </si>
  <si>
    <t>354&amp;T</t>
  </si>
  <si>
    <t>North Burlington - State Street, Boston</t>
  </si>
  <si>
    <t>30&amp;T</t>
  </si>
  <si>
    <t>Mattapan Station - Forest Hills Station via Cummins Highway and Roslindale Squar</t>
  </si>
  <si>
    <t>424&amp;T</t>
  </si>
  <si>
    <t>Eastern Avenue &amp; Essex Street - Wonderland Station</t>
  </si>
  <si>
    <t>31&amp;T</t>
  </si>
  <si>
    <t>Mattapan Station - Forest Hills Station via Morton Street</t>
  </si>
  <si>
    <t>428&amp;T</t>
  </si>
  <si>
    <t>Oaklandvale - Haymarket Station</t>
  </si>
  <si>
    <t>439&amp;T</t>
  </si>
  <si>
    <t>Nahant - Wonderland Station</t>
  </si>
  <si>
    <t>3233&amp;T</t>
  </si>
  <si>
    <t>River Street &amp; Milton Street - Mattapan Station</t>
  </si>
  <si>
    <t>451&amp;T</t>
  </si>
  <si>
    <t>North Beverly Station - Salem Depot</t>
  </si>
  <si>
    <t>33&amp;T</t>
  </si>
  <si>
    <t>501&amp;T</t>
  </si>
  <si>
    <t>Brighton Center - Federal Street &amp; Franklin Street</t>
  </si>
  <si>
    <t>34&amp;T</t>
  </si>
  <si>
    <t>Dedham Square - Forest Hills Station</t>
  </si>
  <si>
    <t>504&amp;T</t>
  </si>
  <si>
    <t>Watertown Yard - Federal Street &amp; Franklin Street</t>
  </si>
  <si>
    <t>34E&amp;T</t>
  </si>
  <si>
    <t>Walpole Center - Forest Hills Station</t>
  </si>
  <si>
    <t>505&amp;T</t>
  </si>
  <si>
    <t>Waltham Center - Federal Street &amp; Franklin Street</t>
  </si>
  <si>
    <t>35&amp;T</t>
  </si>
  <si>
    <t>Dedham Mall or Stimson Street - Forest Hills Station</t>
  </si>
  <si>
    <t>556&amp;T</t>
  </si>
  <si>
    <t>Waltham Highlands - Newton Corner</t>
  </si>
  <si>
    <t>36&amp;T</t>
  </si>
  <si>
    <t>Millennium Park or VA Hospital - Forest Hills Station</t>
  </si>
  <si>
    <t>558&amp;T</t>
  </si>
  <si>
    <t>Riverside Station - Newton Corner</t>
  </si>
  <si>
    <t>37&amp;T</t>
  </si>
  <si>
    <t>Baker Street &amp; Vermont Street - Forest Hills Station</t>
  </si>
  <si>
    <t>38&amp;T</t>
  </si>
  <si>
    <t>Wren Street - Forest Hills Station</t>
  </si>
  <si>
    <t>40&amp;T</t>
  </si>
  <si>
    <t>Georgetowne - Forest Hills Station</t>
  </si>
  <si>
    <t>4050&amp;T</t>
  </si>
  <si>
    <t>41&amp;T</t>
  </si>
  <si>
    <t>Centre Street &amp; Eliot Street - JFK/UMass Station</t>
  </si>
  <si>
    <t>42&amp;T</t>
  </si>
  <si>
    <t>Forest Hills Station - Nubian Station</t>
  </si>
  <si>
    <t>43&amp;T</t>
  </si>
  <si>
    <t>Ruggles Station - Park Street Station</t>
  </si>
  <si>
    <t>44&amp;T</t>
  </si>
  <si>
    <t>Jackson Square Station - Ruggles Station</t>
  </si>
  <si>
    <t>45&amp;T</t>
  </si>
  <si>
    <t>Franklin Park - Ruggles Station</t>
  </si>
  <si>
    <t>47&amp;T</t>
  </si>
  <si>
    <t>Central Square, Cambridge - Broadway Station</t>
  </si>
  <si>
    <t>50&amp;T</t>
  </si>
  <si>
    <t>Cleary Square - Forest Hills Station</t>
  </si>
  <si>
    <t>51&amp;T</t>
  </si>
  <si>
    <t>Reservoir Station - Forest Hills Station</t>
  </si>
  <si>
    <t>52&amp;T</t>
  </si>
  <si>
    <t>Dedham Mall - Watertown Yard</t>
  </si>
  <si>
    <t>55&amp;T</t>
  </si>
  <si>
    <t>West Fenway - Copley Square</t>
  </si>
  <si>
    <t>59&amp;T</t>
  </si>
  <si>
    <t>Needham Junction - Watertown Square</t>
  </si>
  <si>
    <t>60&amp;T</t>
  </si>
  <si>
    <t>Chestnut Hill - Kenmore Station</t>
  </si>
  <si>
    <t>61&amp;T</t>
  </si>
  <si>
    <t>North Waltham - Waltham Center</t>
  </si>
  <si>
    <t>62&amp;T</t>
  </si>
  <si>
    <t>Bedford VA Hospital - Alewife Station</t>
  </si>
  <si>
    <t>627&amp;T</t>
  </si>
  <si>
    <t>Bedford VA Hospital - Alewife Station via Hanscom Airport</t>
  </si>
  <si>
    <t>64&amp;T</t>
  </si>
  <si>
    <t>Oak Square - University Park or Kendall/MIT Station</t>
  </si>
  <si>
    <t>34E</t>
  </si>
  <si>
    <t>65&amp;T</t>
  </si>
  <si>
    <t>Brighton Center - Kenmore Station</t>
  </si>
  <si>
    <t>67&amp;T</t>
  </si>
  <si>
    <t>Turkey Hill - Alewife Station</t>
  </si>
  <si>
    <t>68&amp;T</t>
  </si>
  <si>
    <t>Harvard Square - Kendall/MIT Station</t>
  </si>
  <si>
    <t>69&amp;T</t>
  </si>
  <si>
    <t>Harvard Square - Lechmere Station</t>
  </si>
  <si>
    <t>70&amp;T</t>
  </si>
  <si>
    <t>Market Place Drive or Waltham Center - University Park</t>
  </si>
  <si>
    <t>74&amp;T</t>
  </si>
  <si>
    <t>Belmont Center - Harvard via Concord Avenue</t>
  </si>
  <si>
    <t>75&amp;T</t>
  </si>
  <si>
    <t>Belmont Center - Harvard via Huron Avenue</t>
  </si>
  <si>
    <t>76&amp;T</t>
  </si>
  <si>
    <t>Lincoln Lab - Alewife Station</t>
  </si>
  <si>
    <t>78&amp;T</t>
  </si>
  <si>
    <t>Arlmont Village - Harvard Station</t>
  </si>
  <si>
    <t>80&amp;T</t>
  </si>
  <si>
    <t>Arlington Center - Lechmere Station</t>
  </si>
  <si>
    <t>83&amp;T</t>
  </si>
  <si>
    <t>Rindge Avenue - Central Square, Cambridge</t>
  </si>
  <si>
    <t>85&amp;T</t>
  </si>
  <si>
    <t>Spring Hill - Kendall/MIT Station</t>
  </si>
  <si>
    <t>86&amp;T</t>
  </si>
  <si>
    <t>Sullivan Square Station - Reservoir Station</t>
  </si>
  <si>
    <t>87&amp;T</t>
  </si>
  <si>
    <t>Clarendon Hill or Arlington Center - Lechmere Station</t>
  </si>
  <si>
    <t>88&amp;T</t>
  </si>
  <si>
    <t>Clarendon Hill - Lechmere Station</t>
  </si>
  <si>
    <t>89&amp;T</t>
  </si>
  <si>
    <t>Clarendon Hill or Davis Station - Sullivan Square Station</t>
  </si>
  <si>
    <t>8993&amp;T</t>
  </si>
  <si>
    <t>Clarendon Hill - Haymarket Station</t>
  </si>
  <si>
    <t>90&amp;T</t>
  </si>
  <si>
    <t>Davis Station - Assembly Row</t>
  </si>
  <si>
    <t>91&amp;T</t>
  </si>
  <si>
    <t>Sullivan Square Station - Central Square, Cambridge</t>
  </si>
  <si>
    <t>92&amp;T</t>
  </si>
  <si>
    <t>Sullivan Square Station - Downtown via Main Street</t>
  </si>
  <si>
    <t>93&amp;T</t>
  </si>
  <si>
    <t>Sullivan Square Station - Downtown via Bunker Hill Street</t>
  </si>
  <si>
    <t>94&amp;T</t>
  </si>
  <si>
    <t>Medford Square - Davis Station</t>
  </si>
  <si>
    <t>95&amp;T</t>
  </si>
  <si>
    <t>West Medford or Arlington Center - Sullivan Square Station</t>
  </si>
  <si>
    <t>96&amp;T</t>
  </si>
  <si>
    <t>Medford Square - Harvard Station</t>
  </si>
  <si>
    <t>97&amp;T</t>
  </si>
  <si>
    <t>Malden Center Station - Wellington Station</t>
  </si>
  <si>
    <t>99&amp;T</t>
  </si>
  <si>
    <t>Woodland Road - Wellington Station</t>
  </si>
  <si>
    <t>100&amp;T</t>
  </si>
  <si>
    <t>Elm Street - Wellington Station</t>
  </si>
  <si>
    <t>101&amp;T</t>
  </si>
  <si>
    <t>Malden Center Station - Sullivan Square Station via Winter Hill</t>
  </si>
  <si>
    <t>104&amp;T</t>
  </si>
  <si>
    <t>Malden Center Station - Sullivan Square Station via Ferry Street</t>
  </si>
  <si>
    <t>105&amp;T</t>
  </si>
  <si>
    <t>Malden Center Station - Sullivan Square Station via Newland Street Housing</t>
  </si>
  <si>
    <t>106&amp;T</t>
  </si>
  <si>
    <t>Lebanon Loop - Wellington Station</t>
  </si>
  <si>
    <t>108&amp;T</t>
  </si>
  <si>
    <t>Linden Square - Wellington Station</t>
  </si>
  <si>
    <t>109&amp;T</t>
  </si>
  <si>
    <t>Linden Square - Sullivan Square Station</t>
  </si>
  <si>
    <t>110&amp;T</t>
  </si>
  <si>
    <t>Wonderland Station - Wellington Station</t>
  </si>
  <si>
    <t>112&amp;T</t>
  </si>
  <si>
    <t>Wellington Station - Wood Island Station</t>
  </si>
  <si>
    <t>114&amp;T</t>
  </si>
  <si>
    <t>Market Basket - Maverick Station</t>
  </si>
  <si>
    <t>119&amp;T</t>
  </si>
  <si>
    <t>Northgate Shopping Center - Beachmont Station</t>
  </si>
  <si>
    <t>120&amp;T</t>
  </si>
  <si>
    <t>Orient Heights Station - Jeffries Point</t>
  </si>
  <si>
    <t>132&amp;T</t>
  </si>
  <si>
    <t>Redstone Shopping Center - Malden Center Station</t>
  </si>
  <si>
    <t>134&amp;T</t>
  </si>
  <si>
    <t>North Woburn - Wellington Station</t>
  </si>
  <si>
    <t>137&amp;T</t>
  </si>
  <si>
    <t>Reading Depot - Malden Center Station</t>
  </si>
  <si>
    <t>171&amp;T</t>
  </si>
  <si>
    <t>Logan Airport Terminals - Nubian Station</t>
  </si>
  <si>
    <t>195&amp;T</t>
  </si>
  <si>
    <t>Lemuel Shattuck Hospital - Park Street &amp; Tremont Street</t>
  </si>
  <si>
    <t>201&amp;T</t>
  </si>
  <si>
    <t>Fields Corner Loop via Neponset Ave</t>
  </si>
  <si>
    <t>202&amp;T</t>
  </si>
  <si>
    <t>Fields Corner Loop via Adams Street</t>
  </si>
  <si>
    <t>210&amp;T</t>
  </si>
  <si>
    <t>Quincy Center Station - Fields Corner Station</t>
  </si>
  <si>
    <t>211&amp;T</t>
  </si>
  <si>
    <t>Quincy Center Station - Squantum</t>
  </si>
  <si>
    <t>215&amp;T</t>
  </si>
  <si>
    <t>Quincy Center Station - Ashmont Station via West Quincy</t>
  </si>
  <si>
    <t>216&amp;T</t>
  </si>
  <si>
    <t>Houghs Neck - Quincy Center Station via Germantown</t>
  </si>
  <si>
    <t>220&amp;T</t>
  </si>
  <si>
    <t>Hingham Depot - Quincy Center Station</t>
  </si>
  <si>
    <t>222&amp;T</t>
  </si>
  <si>
    <t>East Weymouth - Quincy Center Station</t>
  </si>
  <si>
    <t>225&amp;T</t>
  </si>
  <si>
    <t>Weymouth Landing - Quincy Center Station</t>
  </si>
  <si>
    <t>226&amp;T</t>
  </si>
  <si>
    <t>Columbian Square - Braintree Station</t>
  </si>
  <si>
    <t>230&amp;T</t>
  </si>
  <si>
    <t>Montello Station - Quincy Center Station</t>
  </si>
  <si>
    <t>236&amp;T</t>
  </si>
  <si>
    <t>South Shore Plaza - Quincy Center Station</t>
  </si>
  <si>
    <t>238&amp;T</t>
  </si>
  <si>
    <t>Holbrook/Randolph Station - Quincy Center Station</t>
  </si>
  <si>
    <t>240&amp;T</t>
  </si>
  <si>
    <t>Avon Square - Ashmont Station</t>
  </si>
  <si>
    <t>245&amp;T</t>
  </si>
  <si>
    <t>Quincy Center Station - Mattapan Station</t>
  </si>
  <si>
    <t>350&amp;T</t>
  </si>
  <si>
    <t>North Burlington - Alewife Station</t>
  </si>
  <si>
    <t>411&amp;T</t>
  </si>
  <si>
    <t>Kennedy Drive or Jack Satter House - Malden Center Station</t>
  </si>
  <si>
    <t>426&amp;T</t>
  </si>
  <si>
    <t>Central Square, Lynn - Haymarket or Wonderland Station</t>
  </si>
  <si>
    <t>429&amp;T</t>
  </si>
  <si>
    <t>Northgate Shopping Center - Central Square, Lynn</t>
  </si>
  <si>
    <t>430&amp;T</t>
  </si>
  <si>
    <t>Saugus Center - Malden Center Station</t>
  </si>
  <si>
    <t>435&amp;T</t>
  </si>
  <si>
    <t>Liberty Tree Mall - Central Square, Lynn via Peabody Square</t>
  </si>
  <si>
    <t>436&amp;T</t>
  </si>
  <si>
    <t>Liberty Tree Mall - Central Square, Lynn via Goodwin Circle</t>
  </si>
  <si>
    <t>441&amp;T</t>
  </si>
  <si>
    <t>Marblehead - Wonderland Station via Paradise Road</t>
  </si>
  <si>
    <t>441442&amp;T</t>
  </si>
  <si>
    <t>Marblehead - Wonderland Station</t>
  </si>
  <si>
    <t>442&amp;T</t>
  </si>
  <si>
    <t>Marblehead - Wonderland Station via Humphrey Street</t>
  </si>
  <si>
    <t>450&amp;T</t>
  </si>
  <si>
    <t>Salem Depot - Wonderland or Haymarket Station</t>
  </si>
  <si>
    <t>455&amp;T</t>
  </si>
  <si>
    <t>Salem Depot - Wonderland Station</t>
  </si>
  <si>
    <t>456&amp;T</t>
  </si>
  <si>
    <t>Salem Depot - Central Square, Lynn</t>
  </si>
  <si>
    <t>553&amp;T</t>
  </si>
  <si>
    <t>Roberts - Newton Corner</t>
  </si>
  <si>
    <t>554&amp;T</t>
  </si>
  <si>
    <t>Waverley Square - Newton Corner</t>
  </si>
  <si>
    <t>712&amp;T</t>
  </si>
  <si>
    <t>Point Shirley - Orient Heights Station via Revere Street</t>
  </si>
  <si>
    <t>713&amp;T</t>
  </si>
  <si>
    <t>Point Shirley - Orient Heights Station via Winthrop Center</t>
  </si>
  <si>
    <t>714&amp;T</t>
  </si>
  <si>
    <t>Pemberton Point, Hull - Station Street, Hingham</t>
  </si>
  <si>
    <t>716&amp;T</t>
  </si>
  <si>
    <t>Cobbs Corner - Mattapan Station</t>
  </si>
  <si>
    <t>Shuttle-AshmontBraintree&amp;T</t>
  </si>
  <si>
    <t>Ashmont - Braintree</t>
  </si>
  <si>
    <t>18741&amp;C</t>
  </si>
  <si>
    <t>Washington St, Cherry St to GHS</t>
  </si>
  <si>
    <t>Shuttle-AshmontBraintree</t>
  </si>
  <si>
    <t>2848&amp;C</t>
  </si>
  <si>
    <t>Gloucester - Rockport via Eastern Ave</t>
  </si>
  <si>
    <t>CATA</t>
  </si>
  <si>
    <t>18720&amp;C</t>
  </si>
  <si>
    <t>Beverly Commuter</t>
  </si>
  <si>
    <t>2851&amp;C</t>
  </si>
  <si>
    <t>Rockport Shuttle</t>
  </si>
  <si>
    <t>2856&amp;C</t>
  </si>
  <si>
    <t>Stage Fort Park Shuttle</t>
  </si>
  <si>
    <t>3240&amp;C</t>
  </si>
  <si>
    <t>Ipswich/Essex Explorer</t>
  </si>
  <si>
    <t>18743&amp;C</t>
  </si>
  <si>
    <t>Back Shore, Rocky Neck to GHS</t>
  </si>
  <si>
    <t>18742&amp;C</t>
  </si>
  <si>
    <t>Rockport, Lanesville, Washington St to GHS</t>
  </si>
  <si>
    <t>18744&amp;C</t>
  </si>
  <si>
    <t>Rocky Neck, Eastern Ave to GHS</t>
  </si>
  <si>
    <t>18745&amp;C</t>
  </si>
  <si>
    <t>Magnolia to GHS</t>
  </si>
  <si>
    <t>18746&amp;C</t>
  </si>
  <si>
    <t>Magnolia Ave, Atlantic St to GHS</t>
  </si>
  <si>
    <t>18747&amp;C</t>
  </si>
  <si>
    <t>Downtown Gloucester to GHS</t>
  </si>
  <si>
    <t>2843&amp;C</t>
  </si>
  <si>
    <t>Gloucester Crossing/Business Express</t>
  </si>
  <si>
    <t>18748&amp;C</t>
  </si>
  <si>
    <t>Essex Ave to GHS</t>
  </si>
  <si>
    <t>77118&amp;C</t>
  </si>
  <si>
    <t>Gloucester Crossing/Blackburn Express</t>
  </si>
  <si>
    <t>2844&amp;C</t>
  </si>
  <si>
    <t>Lanesville</t>
  </si>
  <si>
    <t>2842&amp;C</t>
  </si>
  <si>
    <t>Gloucester - Rockport via Thatcher Road</t>
  </si>
  <si>
    <t>2847&amp;C</t>
  </si>
  <si>
    <t>Gloucester - West Gloucester - Essex</t>
  </si>
  <si>
    <t>2845&amp;C</t>
  </si>
  <si>
    <t>Magnolia</t>
  </si>
  <si>
    <t>2846&amp;C</t>
  </si>
  <si>
    <t>Saturday Mall Shuttle</t>
  </si>
  <si>
    <t>3241&amp;C</t>
  </si>
  <si>
    <t>City of Beverly Shuttle</t>
  </si>
  <si>
    <t>14&amp;M</t>
  </si>
  <si>
    <t>RT14</t>
  </si>
  <si>
    <t>1&amp;M</t>
  </si>
  <si>
    <t>RT01</t>
  </si>
  <si>
    <t>MWRTA</t>
  </si>
  <si>
    <t>7&amp;M</t>
  </si>
  <si>
    <t>RT07</t>
  </si>
  <si>
    <t>3&amp;M</t>
  </si>
  <si>
    <t>RT03</t>
  </si>
  <si>
    <t>10&amp;M</t>
  </si>
  <si>
    <t>RT10</t>
  </si>
  <si>
    <t>MBRS&amp;M</t>
  </si>
  <si>
    <t>Mass Bay Riverside Shuttle</t>
  </si>
  <si>
    <t>GL&amp;M</t>
  </si>
  <si>
    <t>Green Line Connector</t>
  </si>
  <si>
    <t>MBRS</t>
  </si>
  <si>
    <t>2&amp;M</t>
  </si>
  <si>
    <t>RT02</t>
  </si>
  <si>
    <t>GL</t>
  </si>
  <si>
    <t>07C&amp;M</t>
  </si>
  <si>
    <t>RT07C</t>
  </si>
  <si>
    <t>04S&amp;M</t>
  </si>
  <si>
    <t>RT04S</t>
  </si>
  <si>
    <t>07C</t>
  </si>
  <si>
    <t>6&amp;M</t>
  </si>
  <si>
    <t>RT06</t>
  </si>
  <si>
    <t>04S</t>
  </si>
  <si>
    <t>MBCS&amp;M</t>
  </si>
  <si>
    <t>Mass Bay Campus to Campus Shuttle</t>
  </si>
  <si>
    <t>15&amp;M</t>
  </si>
  <si>
    <t>RT15</t>
  </si>
  <si>
    <t>MBCS</t>
  </si>
  <si>
    <t>11&amp;M</t>
  </si>
  <si>
    <t>RT11</t>
  </si>
  <si>
    <t>04N&amp;M</t>
  </si>
  <si>
    <t>RT04N</t>
  </si>
  <si>
    <t>MWES&amp;M</t>
  </si>
  <si>
    <t>MathWorks Express Shuttle</t>
  </si>
  <si>
    <t>04N</t>
  </si>
  <si>
    <t>NCS&amp;M</t>
  </si>
  <si>
    <t>Natick Commuter Shuttle</t>
  </si>
  <si>
    <t>MWES</t>
  </si>
  <si>
    <t>5&amp;M</t>
  </si>
  <si>
    <t>RT05</t>
  </si>
  <si>
    <t>NCS</t>
  </si>
  <si>
    <t>9&amp;M</t>
  </si>
  <si>
    <t>RT09</t>
  </si>
  <si>
    <t>2933&amp;B</t>
  </si>
  <si>
    <t>1_Montello Street Via North Main Street</t>
  </si>
  <si>
    <t>2934&amp;B</t>
  </si>
  <si>
    <t>2_S Plaza/Campello Via Main Street</t>
  </si>
  <si>
    <t>10729&amp;V</t>
  </si>
  <si>
    <t>16-WESTGATE PLAZA VIA WASHIN</t>
  </si>
  <si>
    <t>MVRTA</t>
  </si>
  <si>
    <t>3219&amp;B</t>
  </si>
  <si>
    <t>12_Ashmont</t>
  </si>
  <si>
    <t>10730&amp;V</t>
  </si>
  <si>
    <t>18-RIVERSIDE/GROVELAND</t>
  </si>
  <si>
    <t>2945&amp;B</t>
  </si>
  <si>
    <t>10731&amp;V</t>
  </si>
  <si>
    <t>21-ANDOVER SHUTTLE</t>
  </si>
  <si>
    <t>2946&amp;B</t>
  </si>
  <si>
    <t>14_Stoughton via Brockton</t>
  </si>
  <si>
    <t>10732&amp;V</t>
  </si>
  <si>
    <t>2-ANDOVER SQUARE VIA SOUTH B</t>
  </si>
  <si>
    <t>2947&amp;B</t>
  </si>
  <si>
    <t>RF_Rockland Flex</t>
  </si>
  <si>
    <t>10733&amp;V</t>
  </si>
  <si>
    <t>3-NORTH ANDOVER/WOODRIDGE</t>
  </si>
  <si>
    <t>2948&amp;B</t>
  </si>
  <si>
    <t>BSU 1_Green Line</t>
  </si>
  <si>
    <t>10734&amp;V</t>
  </si>
  <si>
    <t>15-WESTGATE PLAZA VIA HILLDA</t>
  </si>
  <si>
    <t>3220&amp;B</t>
  </si>
  <si>
    <t>BSU 2_Blue Line</t>
  </si>
  <si>
    <t>10737&amp;V</t>
  </si>
  <si>
    <t>12-LAWRENCE CROSSTOWN</t>
  </si>
  <si>
    <t>3223&amp;B</t>
  </si>
  <si>
    <t>BSU 3_Red Line</t>
  </si>
  <si>
    <t>10739&amp;V</t>
  </si>
  <si>
    <t>26-IRS/RAYTHEON (NUKES &amp; TAX</t>
  </si>
  <si>
    <t>3221&amp;B</t>
  </si>
  <si>
    <t>BSU 4_Route 28</t>
  </si>
  <si>
    <t>10740&amp;V</t>
  </si>
  <si>
    <t>27-BEACON STREET SPECIAL</t>
  </si>
  <si>
    <t>3222&amp;B</t>
  </si>
  <si>
    <t>BSU 5_Gold Nights and Weekends</t>
  </si>
  <si>
    <t>10743&amp;V</t>
  </si>
  <si>
    <t>14-LAWRENCE-HAVERHILL VIA AM</t>
  </si>
  <si>
    <t>2935&amp;B</t>
  </si>
  <si>
    <t>3_VA Hospital via Belmont</t>
  </si>
  <si>
    <t>10746&amp;V</t>
  </si>
  <si>
    <t>1-LAWRENCE-HAVERHILL VIA THE</t>
  </si>
  <si>
    <t>2936&amp;B</t>
  </si>
  <si>
    <t>4_Westgate via Pleasant</t>
  </si>
  <si>
    <t>10747&amp;V</t>
  </si>
  <si>
    <t>13-STATELINE PLAZA/PLAISTOW</t>
  </si>
  <si>
    <t>2937&amp;B</t>
  </si>
  <si>
    <t>4A_Westgate Mall via N Warren</t>
  </si>
  <si>
    <t>10748&amp;V</t>
  </si>
  <si>
    <t>4-THE LOOP VIA PROSPECT HILL</t>
  </si>
  <si>
    <t>2938&amp;B</t>
  </si>
  <si>
    <t>5_Brockton Hospital via Centre Street</t>
  </si>
  <si>
    <t>10749&amp;V</t>
  </si>
  <si>
    <t>5-MERRIMAC PLAZA/DANA FARBER</t>
  </si>
  <si>
    <t>2939&amp;B</t>
  </si>
  <si>
    <t>6_Massasoit via Crescent Street</t>
  </si>
  <si>
    <t>10750&amp;V</t>
  </si>
  <si>
    <t>6-HOLY FAMILY HOSPITAL VIA L</t>
  </si>
  <si>
    <t>2940&amp;B</t>
  </si>
  <si>
    <t>8_Southfield via Warren &amp; Plain Street</t>
  </si>
  <si>
    <t>10751&amp;V</t>
  </si>
  <si>
    <t>7-BEACON STREET/MOUNT VERNON</t>
  </si>
  <si>
    <t>2941&amp;B</t>
  </si>
  <si>
    <t>9_Pearl via W Elm &amp; Torrey</t>
  </si>
  <si>
    <t>10752&amp;V</t>
  </si>
  <si>
    <t>8-NORTH ANDOVER MALL VIA PAR</t>
  </si>
  <si>
    <t>18785&amp;B</t>
  </si>
  <si>
    <t>10/11_Lisa &amp; Howard via N Quincy &amp; Court</t>
  </si>
  <si>
    <t>10753&amp;V</t>
  </si>
  <si>
    <t>9-MERRIMACK COLLEGE VIA SOUT</t>
  </si>
  <si>
    <t>1_LAWRENCE-HAVERHILL VIA THE LOOP</t>
  </si>
  <si>
    <t>10754&amp;V</t>
  </si>
  <si>
    <t>10-VILLAGE MALL VIA BROADWAY</t>
  </si>
  <si>
    <t>2_ANDOVER SQUARE VIA SOUTH BROADWAY</t>
  </si>
  <si>
    <t>10755&amp;V</t>
  </si>
  <si>
    <t>24-LAWRENCE-LOWELL</t>
  </si>
  <si>
    <t>76298&amp;V</t>
  </si>
  <si>
    <t>11_LAWRENCE-HAVERHILL-NEWBURYPORT LIMITED</t>
  </si>
  <si>
    <t>11-LAWRENCE-HAVERHILL-NEWBUR</t>
  </si>
  <si>
    <t>12_LAWRENCE CROSSTOWN</t>
  </si>
  <si>
    <t>76299&amp;V</t>
  </si>
  <si>
    <t>17-SALISBURY BEACH VIA AMESB</t>
  </si>
  <si>
    <t>13_STATELINE PLAZA/PLAISTOW</t>
  </si>
  <si>
    <t>76300&amp;V</t>
  </si>
  <si>
    <t>19-AMESBURY/COSTELLO</t>
  </si>
  <si>
    <t>14_LAWRENCE-HAVERHILL VIA AMAZON/WARD HILL</t>
  </si>
  <si>
    <t>76301&amp;V</t>
  </si>
  <si>
    <t>20-SALISBURY BEACH</t>
  </si>
  <si>
    <t>15_WESTGATE PLAZA VIA HILLDALE</t>
  </si>
  <si>
    <t>10/11-Lisa &amp; Howard via N Qu</t>
  </si>
  <si>
    <t>BAT</t>
  </si>
  <si>
    <t>16_WESTGATE PLAZA VIA WASHINGTON STREET</t>
  </si>
  <si>
    <t>1-Montello Street Via North</t>
  </si>
  <si>
    <t>17_SALISBURY BEACH VIA AMESBURY</t>
  </si>
  <si>
    <t>2-S Plaza/Campello Via Main</t>
  </si>
  <si>
    <t>18_RIVERSIDE/GROVELAND</t>
  </si>
  <si>
    <t>3-VA Hospital via Belmont-Tr</t>
  </si>
  <si>
    <t>19_AMESBURY/COSTELLO</t>
  </si>
  <si>
    <t>4-Westgate via Pleasant-Trav</t>
  </si>
  <si>
    <t>20_SALISBURY BEACH</t>
  </si>
  <si>
    <t>4A-Westgate Mall via N Warre</t>
  </si>
  <si>
    <t>3_NORTH ANDOVER/WOODRIDGE</t>
  </si>
  <si>
    <t>5-Brockton Hospital via Cent</t>
  </si>
  <si>
    <t>21_ANDOVER SHUTTLE</t>
  </si>
  <si>
    <t>6-Massasoit via Crescent Str</t>
  </si>
  <si>
    <t>76156&amp;V</t>
  </si>
  <si>
    <t>22_BUTTONWOODS EXPRESS</t>
  </si>
  <si>
    <t>8-Southfield via Warren &amp; Pl</t>
  </si>
  <si>
    <t>10738&amp;V</t>
  </si>
  <si>
    <t>23_BEACH EXPRESS</t>
  </si>
  <si>
    <t>9-Pearl via W Elm &amp; Torrey-F</t>
  </si>
  <si>
    <t>24_LAWRENCE-LOWELL</t>
  </si>
  <si>
    <t>14-Stoughton via Brockton-Tr</t>
  </si>
  <si>
    <t>26_IRS/RAYTHEON (NUKES &amp; TAXES)</t>
  </si>
  <si>
    <t>RF-Rockland Flex-Flexible Ro</t>
  </si>
  <si>
    <t>27_BEACON STREET SPECIAL</t>
  </si>
  <si>
    <t>12-Ashmont-No transfers perm</t>
  </si>
  <si>
    <t>4_THE LOOP VIA PROSPECT HILL</t>
  </si>
  <si>
    <t>5_MERRIMAC PLAZA/DANA FARBER VIA WATER STREET</t>
  </si>
  <si>
    <t>6_HOLY FAMILY HOSPITAL VIA LAWRENCE GENERAL</t>
  </si>
  <si>
    <t>Summary by Mode</t>
  </si>
  <si>
    <t>7_BEACON STREET/MOUNT VERNON</t>
  </si>
  <si>
    <t>#No.of Routes</t>
  </si>
  <si>
    <t>8_NORTH ANDOVER MALL VIA PARKER STREET</t>
  </si>
  <si>
    <t>9_MERRIMACK COLLEGE VIA SOUTH UNION STREET/NORTH ANDOVER MALL</t>
  </si>
  <si>
    <t>10_VILLAGE MALL VIA BROADWAY</t>
  </si>
  <si>
    <t>Summary by Agency</t>
  </si>
  <si>
    <t>MBTA</t>
  </si>
  <si>
    <t>Table9.01</t>
  </si>
  <si>
    <t>Table    9.01 (Station Level Ridership)</t>
  </si>
  <si>
    <t>STATION</t>
  </si>
  <si>
    <t>Route</t>
  </si>
  <si>
    <t>STAT_GRP</t>
  </si>
  <si>
    <t>GRP_NAME</t>
  </si>
  <si>
    <t>STOP_ID1</t>
  </si>
  <si>
    <t>STOP_ID2</t>
  </si>
  <si>
    <t>STOP_ID3</t>
  </si>
  <si>
    <t>STOP_ID4</t>
  </si>
  <si>
    <t>DAILYBOARD</t>
  </si>
  <si>
    <t>XFER</t>
  </si>
  <si>
    <t>TOTAL</t>
  </si>
  <si>
    <t>DIFFERENCE</t>
  </si>
  <si>
    <t>Bowdoin</t>
  </si>
  <si>
    <t>A6659&amp;T</t>
  </si>
  <si>
    <t>A6433&amp;T</t>
  </si>
  <si>
    <t>T</t>
  </si>
  <si>
    <t>Government Center</t>
  </si>
  <si>
    <t>A6434&amp;T</t>
  </si>
  <si>
    <t>A6435&amp;T</t>
  </si>
  <si>
    <t>Aquarium</t>
  </si>
  <si>
    <t>A6438&amp;T</t>
  </si>
  <si>
    <t>A6439&amp;T</t>
  </si>
  <si>
    <t>Maverick</t>
  </si>
  <si>
    <t>A6440&amp;T</t>
  </si>
  <si>
    <t>A6441&amp;T</t>
  </si>
  <si>
    <t>Airport</t>
  </si>
  <si>
    <t>A6442&amp;T</t>
  </si>
  <si>
    <t>A6443&amp;T</t>
  </si>
  <si>
    <t>Wood Island</t>
  </si>
  <si>
    <t>A6444&amp;T</t>
  </si>
  <si>
    <t>A6445&amp;T</t>
  </si>
  <si>
    <t>Orient Heights</t>
  </si>
  <si>
    <t>A6446&amp;T</t>
  </si>
  <si>
    <t>A6447&amp;T</t>
  </si>
  <si>
    <t>Suffolk Downs</t>
  </si>
  <si>
    <t>A6448&amp;T</t>
  </si>
  <si>
    <t>A6449&amp;T</t>
  </si>
  <si>
    <t>Beachmont</t>
  </si>
  <si>
    <t>A6450&amp;T</t>
  </si>
  <si>
    <t>A6451&amp;T</t>
  </si>
  <si>
    <t>Revere Beach</t>
  </si>
  <si>
    <t>A6452&amp;T</t>
  </si>
  <si>
    <t>A6453&amp;T</t>
  </si>
  <si>
    <t>Wonderland</t>
  </si>
  <si>
    <t>A6454&amp;T</t>
  </si>
  <si>
    <t>A6455&amp;T</t>
  </si>
  <si>
    <t>State</t>
  </si>
  <si>
    <t>Blue + Orange</t>
  </si>
  <si>
    <t>A6436&amp;T</t>
  </si>
  <si>
    <t>A6437&amp;T</t>
  </si>
  <si>
    <t>A6418&amp;T</t>
  </si>
  <si>
    <t>A6419&amp;T</t>
  </si>
  <si>
    <t>Forest Hills</t>
  </si>
  <si>
    <t>A6397&amp;T</t>
  </si>
  <si>
    <t>Green Street</t>
  </si>
  <si>
    <t>A6398&amp;T</t>
  </si>
  <si>
    <t>A6399&amp;T</t>
  </si>
  <si>
    <t>Stony Brook</t>
  </si>
  <si>
    <t>A6400&amp;T</t>
  </si>
  <si>
    <t>A6401&amp;T</t>
  </si>
  <si>
    <t>Jackson Square</t>
  </si>
  <si>
    <t>A6402&amp;T</t>
  </si>
  <si>
    <t>A6403&amp;T</t>
  </si>
  <si>
    <t>Roxbury Crossing</t>
  </si>
  <si>
    <t>A6404&amp;T</t>
  </si>
  <si>
    <t>A6405&amp;T</t>
  </si>
  <si>
    <t>Ruggles</t>
  </si>
  <si>
    <t>A6406&amp;T</t>
  </si>
  <si>
    <t>A6407&amp;T</t>
  </si>
  <si>
    <t>Massachusetts Avenue</t>
  </si>
  <si>
    <t>A6408&amp;T</t>
  </si>
  <si>
    <t>A6409&amp;T</t>
  </si>
  <si>
    <t>Back Bay</t>
  </si>
  <si>
    <t>A6410&amp;T</t>
  </si>
  <si>
    <t>A6411&amp;T</t>
  </si>
  <si>
    <t>Tufts Medical Center</t>
  </si>
  <si>
    <t>A6412&amp;T</t>
  </si>
  <si>
    <t>A6413&amp;T</t>
  </si>
  <si>
    <t>Chinatown</t>
  </si>
  <si>
    <t>A6414&amp;T</t>
  </si>
  <si>
    <t>A6415&amp;T</t>
  </si>
  <si>
    <t>Haymarket</t>
  </si>
  <si>
    <t>A6420&amp;T</t>
  </si>
  <si>
    <t>A6421&amp;T</t>
  </si>
  <si>
    <t>North Station</t>
  </si>
  <si>
    <t>A6422&amp;T</t>
  </si>
  <si>
    <t>A6423&amp;T</t>
  </si>
  <si>
    <t>Community College</t>
  </si>
  <si>
    <t>A6424&amp;T</t>
  </si>
  <si>
    <t>A6425&amp;T</t>
  </si>
  <si>
    <t>Sullivan Square</t>
  </si>
  <si>
    <t>A6426&amp;T</t>
  </si>
  <si>
    <t>A6427&amp;T</t>
  </si>
  <si>
    <t>Assembly</t>
  </si>
  <si>
    <t>A6639&amp;T</t>
  </si>
  <si>
    <t>A6640&amp;T</t>
  </si>
  <si>
    <t>Wellington</t>
  </si>
  <si>
    <t>A6428&amp;T</t>
  </si>
  <si>
    <t>A6429&amp;T</t>
  </si>
  <si>
    <t>Malden Center</t>
  </si>
  <si>
    <t>A6430&amp;T</t>
  </si>
  <si>
    <t>A6431&amp;T</t>
  </si>
  <si>
    <t>Oak Grove</t>
  </si>
  <si>
    <t>A6432&amp;T</t>
  </si>
  <si>
    <t>Downtown Crossing</t>
  </si>
  <si>
    <t>Orange + Red</t>
  </si>
  <si>
    <t>A6416&amp;T</t>
  </si>
  <si>
    <t>A6417&amp;T</t>
  </si>
  <si>
    <t>A6471&amp;T</t>
  </si>
  <si>
    <t>A6472&amp;T</t>
  </si>
  <si>
    <t>Alewife</t>
  </si>
  <si>
    <t>A6456&amp;T</t>
  </si>
  <si>
    <t>Davis</t>
  </si>
  <si>
    <t>A6457&amp;T</t>
  </si>
  <si>
    <t>A6458&amp;T</t>
  </si>
  <si>
    <t>Porter</t>
  </si>
  <si>
    <t>A6459&amp;T</t>
  </si>
  <si>
    <t>A6460&amp;T</t>
  </si>
  <si>
    <t>Harvard</t>
  </si>
  <si>
    <t>A6461&amp;T</t>
  </si>
  <si>
    <t>A6462&amp;T</t>
  </si>
  <si>
    <t>Central</t>
  </si>
  <si>
    <t>A6463&amp;T</t>
  </si>
  <si>
    <t>A6464&amp;T</t>
  </si>
  <si>
    <t>Kendall/MIT</t>
  </si>
  <si>
    <t>A6465&amp;T</t>
  </si>
  <si>
    <t>A6466&amp;T</t>
  </si>
  <si>
    <t>Charles/MGH</t>
  </si>
  <si>
    <t>A6467&amp;T</t>
  </si>
  <si>
    <t>A6468&amp;T</t>
  </si>
  <si>
    <t>Park Street</t>
  </si>
  <si>
    <t>A6469&amp;T</t>
  </si>
  <si>
    <t>A6470&amp;T</t>
  </si>
  <si>
    <t>South Station</t>
  </si>
  <si>
    <t>A6473&amp;T</t>
  </si>
  <si>
    <t>A6474&amp;T</t>
  </si>
  <si>
    <t>Broadway</t>
  </si>
  <si>
    <t>A6475&amp;T</t>
  </si>
  <si>
    <t>A6476&amp;T</t>
  </si>
  <si>
    <t>Andrew</t>
  </si>
  <si>
    <t>A6477&amp;T</t>
  </si>
  <si>
    <t>A6478&amp;T</t>
  </si>
  <si>
    <t>JFK/UMass</t>
  </si>
  <si>
    <t>A6479&amp;T</t>
  </si>
  <si>
    <t>A6480&amp;T</t>
  </si>
  <si>
    <t>Savin Hill</t>
  </si>
  <si>
    <t>A6481&amp;T</t>
  </si>
  <si>
    <t>A6482&amp;T</t>
  </si>
  <si>
    <t>Fields Corner</t>
  </si>
  <si>
    <t>A6483&amp;T</t>
  </si>
  <si>
    <t>A6484&amp;T</t>
  </si>
  <si>
    <t>Shawmut</t>
  </si>
  <si>
    <t>A6485&amp;T</t>
  </si>
  <si>
    <t>A6486&amp;T</t>
  </si>
  <si>
    <t>Ashmont</t>
  </si>
  <si>
    <t>A6487&amp;T</t>
  </si>
  <si>
    <t>A6488&amp;T</t>
  </si>
  <si>
    <t>North Quincy</t>
  </si>
  <si>
    <t>A6491&amp;T</t>
  </si>
  <si>
    <t>A6492&amp;T</t>
  </si>
  <si>
    <t>Wollaston</t>
  </si>
  <si>
    <t>A6493&amp;T</t>
  </si>
  <si>
    <t>A6494&amp;T</t>
  </si>
  <si>
    <t>Quincy Center</t>
  </si>
  <si>
    <t>A6495&amp;T</t>
  </si>
  <si>
    <t>A6496&amp;T</t>
  </si>
  <si>
    <t>Quincy Adams</t>
  </si>
  <si>
    <t>A6497&amp;T</t>
  </si>
  <si>
    <t>A6498&amp;T</t>
  </si>
  <si>
    <t>Braintree</t>
  </si>
  <si>
    <t>A6499&amp;T</t>
  </si>
  <si>
    <t>MTPN</t>
  </si>
  <si>
    <t>A6637&amp;T</t>
  </si>
  <si>
    <t>A6638&amp;T</t>
  </si>
  <si>
    <t>Capen Street</t>
  </si>
  <si>
    <t>A6635&amp;T</t>
  </si>
  <si>
    <t>A6636&amp;T</t>
  </si>
  <si>
    <t>Valley Road</t>
  </si>
  <si>
    <t>A6633&amp;T</t>
  </si>
  <si>
    <t>A6634&amp;T</t>
  </si>
  <si>
    <t>Central Avenue</t>
  </si>
  <si>
    <t>A6631&amp;T</t>
  </si>
  <si>
    <t>A6632&amp;T</t>
  </si>
  <si>
    <t>Milton</t>
  </si>
  <si>
    <t>A6629&amp;T</t>
  </si>
  <si>
    <t>A6630&amp;T</t>
  </si>
  <si>
    <t>Butler</t>
  </si>
  <si>
    <t>A6627&amp;T</t>
  </si>
  <si>
    <t>A6628&amp;T</t>
  </si>
  <si>
    <t>Cedar Grove</t>
  </si>
  <si>
    <t>A6625&amp;T</t>
  </si>
  <si>
    <t>A6626&amp;T</t>
  </si>
  <si>
    <t>A6624&amp;T</t>
  </si>
  <si>
    <t>Arlington</t>
  </si>
  <si>
    <t>A6535&amp;T</t>
  </si>
  <si>
    <t>A6534&amp;T</t>
  </si>
  <si>
    <t>Ball Square</t>
  </si>
  <si>
    <t>A6651&amp;T</t>
  </si>
  <si>
    <t>A6650&amp;T</t>
  </si>
  <si>
    <t>Boylston</t>
  </si>
  <si>
    <t>A6537&amp;T</t>
  </si>
  <si>
    <t>A6536&amp;T</t>
  </si>
  <si>
    <t>Copley</t>
  </si>
  <si>
    <t>A6533&amp;T</t>
  </si>
  <si>
    <t>A6532&amp;T</t>
  </si>
  <si>
    <t>East Somerville</t>
  </si>
  <si>
    <t>A6655&amp;T</t>
  </si>
  <si>
    <t>A6654&amp;T</t>
  </si>
  <si>
    <t>Gilman Square</t>
  </si>
  <si>
    <t>A6647&amp;T</t>
  </si>
  <si>
    <t>A6646&amp;T</t>
  </si>
  <si>
    <t>A6570&amp;T</t>
  </si>
  <si>
    <t>A6569&amp;T</t>
  </si>
  <si>
    <t>A6572&amp;T</t>
  </si>
  <si>
    <t>A6571&amp;T</t>
  </si>
  <si>
    <t>Lechmere</t>
  </si>
  <si>
    <t>A6643&amp;T</t>
  </si>
  <si>
    <t>A6642&amp;T</t>
  </si>
  <si>
    <t>Magoun Square</t>
  </si>
  <si>
    <t>A6649&amp;T</t>
  </si>
  <si>
    <t>A6648&amp;T</t>
  </si>
  <si>
    <t>Medford/Tufts</t>
  </si>
  <si>
    <t>A6653&amp;T</t>
  </si>
  <si>
    <t>A6652&amp;T</t>
  </si>
  <si>
    <t>A6574&amp;T</t>
  </si>
  <si>
    <t>A6573&amp;T</t>
  </si>
  <si>
    <t>A6564&amp;T</t>
  </si>
  <si>
    <t>A6568&amp;T</t>
  </si>
  <si>
    <t>A6566&amp;T</t>
  </si>
  <si>
    <t>A6565&amp;T</t>
  </si>
  <si>
    <t>A6567&amp;T</t>
  </si>
  <si>
    <t>Science Park/West End</t>
  </si>
  <si>
    <t>A6576&amp;T</t>
  </si>
  <si>
    <t>A6575&amp;T</t>
  </si>
  <si>
    <t>Union Square</t>
  </si>
  <si>
    <t>A6645&amp;T</t>
  </si>
  <si>
    <t>A6644&amp;T</t>
  </si>
  <si>
    <t>Hynes Convention Center</t>
  </si>
  <si>
    <t>A6531&amp;T</t>
  </si>
  <si>
    <t>A6530&amp;T</t>
  </si>
  <si>
    <t>Kenmore</t>
  </si>
  <si>
    <t>A6661&amp;T</t>
  </si>
  <si>
    <t>A6660&amp;T</t>
  </si>
  <si>
    <t>A6529&amp;T</t>
  </si>
  <si>
    <t>A6528&amp;T</t>
  </si>
  <si>
    <t>Boston College</t>
  </si>
  <si>
    <t>Green - B</t>
  </si>
  <si>
    <t>A6501&amp;T</t>
  </si>
  <si>
    <t>A6500&amp;T</t>
  </si>
  <si>
    <t>South Street</t>
  </si>
  <si>
    <t>A6503&amp;T</t>
  </si>
  <si>
    <t>A6502&amp;T</t>
  </si>
  <si>
    <t>Chestnut Hill Avenue</t>
  </si>
  <si>
    <t>A6505&amp;T</t>
  </si>
  <si>
    <t>A6504&amp;T</t>
  </si>
  <si>
    <t>Chiswick Road</t>
  </si>
  <si>
    <t>A6507&amp;T</t>
  </si>
  <si>
    <t>A6506&amp;T</t>
  </si>
  <si>
    <t>Sutherland Road</t>
  </si>
  <si>
    <t>A6509&amp;T</t>
  </si>
  <si>
    <t>A6508&amp;T</t>
  </si>
  <si>
    <t>Washington Street</t>
  </si>
  <si>
    <t>A6511&amp;T</t>
  </si>
  <si>
    <t>A6510&amp;T</t>
  </si>
  <si>
    <t>Warren Street</t>
  </si>
  <si>
    <t>A6513&amp;T</t>
  </si>
  <si>
    <t>A6512&amp;T</t>
  </si>
  <si>
    <t>Allston Street</t>
  </si>
  <si>
    <t>A6515&amp;T</t>
  </si>
  <si>
    <t>A6514&amp;T</t>
  </si>
  <si>
    <t>Griggs Street</t>
  </si>
  <si>
    <t>A6517&amp;T</t>
  </si>
  <si>
    <t>A6516&amp;T</t>
  </si>
  <si>
    <t>Harvard Avenue</t>
  </si>
  <si>
    <t>A6519&amp;T</t>
  </si>
  <si>
    <t>A6518&amp;T</t>
  </si>
  <si>
    <t>Packard's Corner</t>
  </si>
  <si>
    <t>A6521&amp;T</t>
  </si>
  <si>
    <t>A6520&amp;T</t>
  </si>
  <si>
    <t>Babcock Street</t>
  </si>
  <si>
    <t>A7090&amp;T</t>
  </si>
  <si>
    <t>A7089&amp;T</t>
  </si>
  <si>
    <t>Amory Street</t>
  </si>
  <si>
    <t>A7092&amp;T</t>
  </si>
  <si>
    <t>A7091&amp;T</t>
  </si>
  <si>
    <t>Boston University Central</t>
  </si>
  <si>
    <t>A6523&amp;T</t>
  </si>
  <si>
    <t>A6522&amp;T</t>
  </si>
  <si>
    <t>Boston University East</t>
  </si>
  <si>
    <t>A6525&amp;T</t>
  </si>
  <si>
    <t>A6524&amp;T</t>
  </si>
  <si>
    <t>Blandford Street</t>
  </si>
  <si>
    <t>A6527&amp;T</t>
  </si>
  <si>
    <t>A6526&amp;T</t>
  </si>
  <si>
    <t>Cleveland Circle</t>
  </si>
  <si>
    <t>Green - C</t>
  </si>
  <si>
    <t>A6601&amp;T</t>
  </si>
  <si>
    <t>A6602&amp;T</t>
  </si>
  <si>
    <t>Englewood Avenue</t>
  </si>
  <si>
    <t>A6599&amp;T</t>
  </si>
  <si>
    <t>A6600&amp;T</t>
  </si>
  <si>
    <t>Dean Road</t>
  </si>
  <si>
    <t>A6597&amp;T</t>
  </si>
  <si>
    <t>A6598&amp;T</t>
  </si>
  <si>
    <t>Tappan Street</t>
  </si>
  <si>
    <t>A6595&amp;T</t>
  </si>
  <si>
    <t>A6596&amp;T</t>
  </si>
  <si>
    <t>Washington Square</t>
  </si>
  <si>
    <t>A6593&amp;T</t>
  </si>
  <si>
    <t>A6594&amp;T</t>
  </si>
  <si>
    <t>Fairbanks Street</t>
  </si>
  <si>
    <t>A6591&amp;T</t>
  </si>
  <si>
    <t>A6592&amp;T</t>
  </si>
  <si>
    <t>Brandon Hall</t>
  </si>
  <si>
    <t>A6589&amp;T</t>
  </si>
  <si>
    <t>A6590&amp;T</t>
  </si>
  <si>
    <t>Summit Avenue</t>
  </si>
  <si>
    <t>A6587&amp;T</t>
  </si>
  <si>
    <t>A6588&amp;T</t>
  </si>
  <si>
    <t>Coolidge Corner</t>
  </si>
  <si>
    <t>A6585&amp;T</t>
  </si>
  <si>
    <t>A6586&amp;T</t>
  </si>
  <si>
    <t>Saint Paul Street</t>
  </si>
  <si>
    <t>A6583&amp;T</t>
  </si>
  <si>
    <t>A6584&amp;T</t>
  </si>
  <si>
    <t>Kent Street</t>
  </si>
  <si>
    <t>A6581&amp;T</t>
  </si>
  <si>
    <t>A6582&amp;T</t>
  </si>
  <si>
    <t>Hawes Street</t>
  </si>
  <si>
    <t>A6579&amp;T</t>
  </si>
  <si>
    <t>A6580&amp;T</t>
  </si>
  <si>
    <t>Saint Mary's Street</t>
  </si>
  <si>
    <t>A6577&amp;T</t>
  </si>
  <si>
    <t>A6578&amp;T</t>
  </si>
  <si>
    <t>Reservoir</t>
  </si>
  <si>
    <t>Green - D</t>
  </si>
  <si>
    <t>A6553&amp;T</t>
  </si>
  <si>
    <t>A6552&amp;T</t>
  </si>
  <si>
    <t>Beaconsfield</t>
  </si>
  <si>
    <t>A6555&amp;T</t>
  </si>
  <si>
    <t>A6554&amp;T</t>
  </si>
  <si>
    <t>Brookline Hills</t>
  </si>
  <si>
    <t>A6557&amp;T</t>
  </si>
  <si>
    <t>A6556&amp;T</t>
  </si>
  <si>
    <t>Brookline Village</t>
  </si>
  <si>
    <t>A6559&amp;T</t>
  </si>
  <si>
    <t>A6558&amp;T</t>
  </si>
  <si>
    <t>Longwood</t>
  </si>
  <si>
    <t>A6561&amp;T</t>
  </si>
  <si>
    <t>A6560&amp;T</t>
  </si>
  <si>
    <t>Fenway</t>
  </si>
  <si>
    <t>A6563&amp;T</t>
  </si>
  <si>
    <t>A6562&amp;T</t>
  </si>
  <si>
    <t>Riverside</t>
  </si>
  <si>
    <t>A6539&amp;T</t>
  </si>
  <si>
    <t>A6538&amp;T</t>
  </si>
  <si>
    <t>Woodland</t>
  </si>
  <si>
    <t>A6541&amp;T</t>
  </si>
  <si>
    <t>A6540&amp;T</t>
  </si>
  <si>
    <t>Waban</t>
  </si>
  <si>
    <t>A6543&amp;T</t>
  </si>
  <si>
    <t>A6542&amp;T</t>
  </si>
  <si>
    <t>Eliot</t>
  </si>
  <si>
    <t>A6545&amp;T</t>
  </si>
  <si>
    <t>A6544&amp;T</t>
  </si>
  <si>
    <t>Newton Highlands</t>
  </si>
  <si>
    <t>A6547&amp;T</t>
  </si>
  <si>
    <t>A6546&amp;T</t>
  </si>
  <si>
    <t>Newton Centre</t>
  </si>
  <si>
    <t>A6549&amp;T</t>
  </si>
  <si>
    <t>A6548&amp;T</t>
  </si>
  <si>
    <t>Chestnut Hill</t>
  </si>
  <si>
    <t>A6551&amp;T</t>
  </si>
  <si>
    <t>A6550&amp;T</t>
  </si>
  <si>
    <t>Prudential</t>
  </si>
  <si>
    <t>A6603&amp;T</t>
  </si>
  <si>
    <t>A6604&amp;T</t>
  </si>
  <si>
    <t>Symphony</t>
  </si>
  <si>
    <t>A6605&amp;T</t>
  </si>
  <si>
    <t>A6606&amp;T</t>
  </si>
  <si>
    <t>Northeastern University</t>
  </si>
  <si>
    <t>A6607&amp;T</t>
  </si>
  <si>
    <t>A6608&amp;T</t>
  </si>
  <si>
    <t>Museum of Fine Arts</t>
  </si>
  <si>
    <t>A6609&amp;T</t>
  </si>
  <si>
    <t>A6610&amp;T</t>
  </si>
  <si>
    <t>Longwood Medical Area</t>
  </si>
  <si>
    <t>A6611&amp;T</t>
  </si>
  <si>
    <t>A6612&amp;T</t>
  </si>
  <si>
    <t>Brigham Circle</t>
  </si>
  <si>
    <t>A6613&amp;T</t>
  </si>
  <si>
    <t>A6614&amp;T</t>
  </si>
  <si>
    <t>Fenwood Road</t>
  </si>
  <si>
    <t>A6615&amp;T</t>
  </si>
  <si>
    <t>A6616&amp;T</t>
  </si>
  <si>
    <t>Mission Park</t>
  </si>
  <si>
    <t>A6617&amp;T</t>
  </si>
  <si>
    <t>A6618&amp;T</t>
  </si>
  <si>
    <t>Riverway</t>
  </si>
  <si>
    <t>A6619&amp;T</t>
  </si>
  <si>
    <t>A6620&amp;T</t>
  </si>
  <si>
    <t>Back of the Hill</t>
  </si>
  <si>
    <t>A6621&amp;T</t>
  </si>
  <si>
    <t>A6622&amp;T</t>
  </si>
  <si>
    <t>Heath Street</t>
  </si>
  <si>
    <t>A6623&amp;T</t>
  </si>
  <si>
    <t>Fitchburg, Haver Hill, Lowell, Newburyport</t>
  </si>
  <si>
    <t>A7235&amp;T</t>
  </si>
  <si>
    <t>Fairmount</t>
  </si>
  <si>
    <t>Fairmont, Franklin, Providence</t>
  </si>
  <si>
    <t>A7272&amp;T</t>
  </si>
  <si>
    <t>Blue Hill Avenue</t>
  </si>
  <si>
    <t>A7277&amp;T</t>
  </si>
  <si>
    <t>Morton Street</t>
  </si>
  <si>
    <t>A7282&amp;T</t>
  </si>
  <si>
    <t>Talbot Avenue</t>
  </si>
  <si>
    <t>A7287&amp;T</t>
  </si>
  <si>
    <t>Four Corners/Geneva</t>
  </si>
  <si>
    <t>A7292&amp;T</t>
  </si>
  <si>
    <t>Uphams Corner</t>
  </si>
  <si>
    <t>A7297&amp;T</t>
  </si>
  <si>
    <t>Newmarket</t>
  </si>
  <si>
    <t>A7302&amp;T</t>
  </si>
  <si>
    <t>Readville</t>
  </si>
  <si>
    <t>A7666&amp;T</t>
  </si>
  <si>
    <t>Dedham Corporate Center</t>
  </si>
  <si>
    <t>Foxboro, Franklin</t>
  </si>
  <si>
    <t>A7672&amp;T</t>
  </si>
  <si>
    <t>Foxboro</t>
  </si>
  <si>
    <t>A7766&amp;T</t>
  </si>
  <si>
    <t>Greenbush, Kingston, Middleborough</t>
  </si>
  <si>
    <t>A7808&amp;T</t>
  </si>
  <si>
    <t>A7809&amp;T</t>
  </si>
  <si>
    <t>Capeflyer, Kingston, Middleborough</t>
  </si>
  <si>
    <t>A7812&amp;T</t>
  </si>
  <si>
    <t>Brockton</t>
  </si>
  <si>
    <t>A7819&amp;T</t>
  </si>
  <si>
    <t>Middleborough/Lakeville</t>
  </si>
  <si>
    <t>A7824&amp;T</t>
  </si>
  <si>
    <t>Providence</t>
  </si>
  <si>
    <t>A7863&amp;T</t>
  </si>
  <si>
    <t>Pawtucket/Central Falls</t>
  </si>
  <si>
    <t>A7869&amp;T</t>
  </si>
  <si>
    <t>Attleboro</t>
  </si>
  <si>
    <t>A7876&amp;T</t>
  </si>
  <si>
    <t>Mansfield</t>
  </si>
  <si>
    <t>A7880&amp;T</t>
  </si>
  <si>
    <t>Hyde Park</t>
  </si>
  <si>
    <t>Franklin, Providence</t>
  </si>
  <si>
    <t>A7895&amp;T</t>
  </si>
  <si>
    <t>Franklin, Needham, Providance</t>
  </si>
  <si>
    <t>A7897&amp;T</t>
  </si>
  <si>
    <t>A7900&amp;T</t>
  </si>
  <si>
    <t>5 CR routes</t>
  </si>
  <si>
    <t>A7904&amp;T</t>
  </si>
  <si>
    <t>10 CR routes</t>
  </si>
  <si>
    <t>A7908&amp;T</t>
  </si>
  <si>
    <t>Anderson/Woburn</t>
  </si>
  <si>
    <t>A7940&amp;T</t>
  </si>
  <si>
    <t>Ayer</t>
  </si>
  <si>
    <t>A7749&amp;T</t>
  </si>
  <si>
    <t>Belmont</t>
  </si>
  <si>
    <t>A7700&amp;T</t>
  </si>
  <si>
    <t>Brandeis/Roberts</t>
  </si>
  <si>
    <t>A7714&amp;T</t>
  </si>
  <si>
    <t>Concord</t>
  </si>
  <si>
    <t>A7732&amp;T</t>
  </si>
  <si>
    <t>Fitchburg</t>
  </si>
  <si>
    <t>A7763&amp;T</t>
  </si>
  <si>
    <t>Kendal Green</t>
  </si>
  <si>
    <t>A7719&amp;T</t>
  </si>
  <si>
    <t>Lincoln</t>
  </si>
  <si>
    <t>A7728&amp;T</t>
  </si>
  <si>
    <t>Littleton/Route 495</t>
  </si>
  <si>
    <t>A7745&amp;T</t>
  </si>
  <si>
    <t>North Leominster</t>
  </si>
  <si>
    <t>A7759&amp;T</t>
  </si>
  <si>
    <t>A7697&amp;T</t>
  </si>
  <si>
    <t>Shirley</t>
  </si>
  <si>
    <t>A7754&amp;T</t>
  </si>
  <si>
    <t>South Acton</t>
  </si>
  <si>
    <t>A7741&amp;T</t>
  </si>
  <si>
    <t>Wachusett</t>
  </si>
  <si>
    <t>A7765&amp;T</t>
  </si>
  <si>
    <t>Waltham</t>
  </si>
  <si>
    <t>A7709&amp;T</t>
  </si>
  <si>
    <t>Waverley</t>
  </si>
  <si>
    <t>A7705&amp;T</t>
  </si>
  <si>
    <t>West Concord</t>
  </si>
  <si>
    <t>A7737&amp;T</t>
  </si>
  <si>
    <t>Endicott</t>
  </si>
  <si>
    <t>A7669&amp;T</t>
  </si>
  <si>
    <t>Forge Park/495</t>
  </si>
  <si>
    <t>A7693&amp;T</t>
  </si>
  <si>
    <t>Franklin</t>
  </si>
  <si>
    <t>A7691&amp;T</t>
  </si>
  <si>
    <t>Islington</t>
  </si>
  <si>
    <t>A7675&amp;T</t>
  </si>
  <si>
    <t>Norfolk</t>
  </si>
  <si>
    <t>A7688&amp;T</t>
  </si>
  <si>
    <t>Norwood Central</t>
  </si>
  <si>
    <t>A7681&amp;T</t>
  </si>
  <si>
    <t>Norwood Depot</t>
  </si>
  <si>
    <t>A7678&amp;T</t>
  </si>
  <si>
    <t>Walpole</t>
  </si>
  <si>
    <t>A7686&amp;T</t>
  </si>
  <si>
    <t>Windsor Gardens</t>
  </si>
  <si>
    <t>A7683&amp;T</t>
  </si>
  <si>
    <t>Cohasset</t>
  </si>
  <si>
    <t>A7800&amp;T</t>
  </si>
  <si>
    <t>East Weymouth</t>
  </si>
  <si>
    <t>A7797&amp;T</t>
  </si>
  <si>
    <t>Greenbush</t>
  </si>
  <si>
    <t>A7804&amp;T</t>
  </si>
  <si>
    <t>Nantasket Junction</t>
  </si>
  <si>
    <t>A7799&amp;T</t>
  </si>
  <si>
    <t>North Scituate</t>
  </si>
  <si>
    <t>A7802&amp;T</t>
  </si>
  <si>
    <t>West Hingham</t>
  </si>
  <si>
    <t>A7798&amp;T</t>
  </si>
  <si>
    <t>Weymouth Landing/East Braintree</t>
  </si>
  <si>
    <t>A7796&amp;T</t>
  </si>
  <si>
    <t>Andover</t>
  </si>
  <si>
    <t>A9327&amp;T</t>
  </si>
  <si>
    <t>Ballardvale</t>
  </si>
  <si>
    <t>A9323&amp;T</t>
  </si>
  <si>
    <t>Bradford</t>
  </si>
  <si>
    <t>A9334&amp;T</t>
  </si>
  <si>
    <t>Greenwood</t>
  </si>
  <si>
    <t>A9309&amp;T</t>
  </si>
  <si>
    <t>Haverhill</t>
  </si>
  <si>
    <t>A9337&amp;T</t>
  </si>
  <si>
    <t>Lawrence</t>
  </si>
  <si>
    <t>A9330&amp;T</t>
  </si>
  <si>
    <t>A9288&amp;T</t>
  </si>
  <si>
    <t>Melrose Highlands</t>
  </si>
  <si>
    <t>A9303&amp;T</t>
  </si>
  <si>
    <t>Melrose/Cedar Park</t>
  </si>
  <si>
    <t>A9298&amp;T</t>
  </si>
  <si>
    <t>North Wilmington</t>
  </si>
  <si>
    <t>A9322&amp;T</t>
  </si>
  <si>
    <t>A9289&amp;T</t>
  </si>
  <si>
    <t>Reading</t>
  </si>
  <si>
    <t>A9319&amp;T</t>
  </si>
  <si>
    <t>Wakefield</t>
  </si>
  <si>
    <t>A9314&amp;T</t>
  </si>
  <si>
    <t>Wyoming Hill</t>
  </si>
  <si>
    <t>A9291&amp;T</t>
  </si>
  <si>
    <t>Abington</t>
  </si>
  <si>
    <t>A8942&amp;T</t>
  </si>
  <si>
    <t>Halifax</t>
  </si>
  <si>
    <t>A8948&amp;T</t>
  </si>
  <si>
    <t>Hanson</t>
  </si>
  <si>
    <t>A8944&amp;T</t>
  </si>
  <si>
    <t>Kingston</t>
  </si>
  <si>
    <t>A7806&amp;T</t>
  </si>
  <si>
    <t>South Weymouth</t>
  </si>
  <si>
    <t>A8941&amp;T</t>
  </si>
  <si>
    <t>Whitman</t>
  </si>
  <si>
    <t>A8943&amp;T</t>
  </si>
  <si>
    <t>Lowell</t>
  </si>
  <si>
    <t>A7954&amp;T</t>
  </si>
  <si>
    <t>North Billerica</t>
  </si>
  <si>
    <t>A7947&amp;T</t>
  </si>
  <si>
    <t>Wedgemere</t>
  </si>
  <si>
    <t>A7929&amp;T</t>
  </si>
  <si>
    <t>West Medford</t>
  </si>
  <si>
    <t>A7924&amp;T</t>
  </si>
  <si>
    <t>Wilmington</t>
  </si>
  <si>
    <t>A7943&amp;T</t>
  </si>
  <si>
    <t>Winchester Center</t>
  </si>
  <si>
    <t>A7933&amp;T</t>
  </si>
  <si>
    <t>Bridgewater</t>
  </si>
  <si>
    <t>A7822&amp;T</t>
  </si>
  <si>
    <t>Campello</t>
  </si>
  <si>
    <t>A7820&amp;T</t>
  </si>
  <si>
    <t>Holbrook/Randolph</t>
  </si>
  <si>
    <t>A7813&amp;T</t>
  </si>
  <si>
    <t>Montello</t>
  </si>
  <si>
    <t>A7816&amp;T</t>
  </si>
  <si>
    <t>Bellevue</t>
  </si>
  <si>
    <t>A7832&amp;T</t>
  </si>
  <si>
    <t>Hersey</t>
  </si>
  <si>
    <t>A7844&amp;T</t>
  </si>
  <si>
    <t>Highland</t>
  </si>
  <si>
    <t>A7836&amp;T</t>
  </si>
  <si>
    <t>Needham Center</t>
  </si>
  <si>
    <t>A7851&amp;T</t>
  </si>
  <si>
    <t>Needham Heights</t>
  </si>
  <si>
    <t>A7855&amp;T</t>
  </si>
  <si>
    <t>Needham Junction</t>
  </si>
  <si>
    <t>A7847&amp;T</t>
  </si>
  <si>
    <t>Roslindale Village</t>
  </si>
  <si>
    <t>A7828&amp;T</t>
  </si>
  <si>
    <t>West Roxbury</t>
  </si>
  <si>
    <t>A7841&amp;T</t>
  </si>
  <si>
    <t>Beverly</t>
  </si>
  <si>
    <t>A7646&amp;T</t>
  </si>
  <si>
    <t>Beverly Farms</t>
  </si>
  <si>
    <t>A7776&amp;T</t>
  </si>
  <si>
    <t>Chelsea</t>
  </si>
  <si>
    <t>A7627&amp;T</t>
  </si>
  <si>
    <t>Gloucester</t>
  </si>
  <si>
    <t>A7792&amp;T</t>
  </si>
  <si>
    <t>Hamilton/Wenham</t>
  </si>
  <si>
    <t>A7657&amp;T</t>
  </si>
  <si>
    <t>Ipswich</t>
  </si>
  <si>
    <t>A7659&amp;T</t>
  </si>
  <si>
    <t>Lynn Interim</t>
  </si>
  <si>
    <t>A7636&amp;T</t>
  </si>
  <si>
    <t>Manchester</t>
  </si>
  <si>
    <t>A7781&amp;T</t>
  </si>
  <si>
    <t>Montserrat</t>
  </si>
  <si>
    <t>A7768&amp;T</t>
  </si>
  <si>
    <t>Newburyport</t>
  </si>
  <si>
    <t>A7663&amp;T</t>
  </si>
  <si>
    <t>North Beverly</t>
  </si>
  <si>
    <t>A7650&amp;T</t>
  </si>
  <si>
    <t>River Works</t>
  </si>
  <si>
    <t>A7631&amp;T</t>
  </si>
  <si>
    <t>Rockport</t>
  </si>
  <si>
    <t>A7794&amp;T</t>
  </si>
  <si>
    <t>Rowley</t>
  </si>
  <si>
    <t>A7661&amp;T</t>
  </si>
  <si>
    <t>Salem</t>
  </si>
  <si>
    <t>A7644&amp;T</t>
  </si>
  <si>
    <t>Swampscott</t>
  </si>
  <si>
    <t>A7639&amp;T</t>
  </si>
  <si>
    <t>West Gloucester</t>
  </si>
  <si>
    <t>A7785&amp;T</t>
  </si>
  <si>
    <t>Canton Center</t>
  </si>
  <si>
    <t>A9221&amp;T</t>
  </si>
  <si>
    <t>Canton Junction</t>
  </si>
  <si>
    <t>A7886&amp;T</t>
  </si>
  <si>
    <t>Route 128</t>
  </si>
  <si>
    <t>A7889&amp;T</t>
  </si>
  <si>
    <t>Sharon</t>
  </si>
  <si>
    <t>A7883&amp;T</t>
  </si>
  <si>
    <t>South Attleboro</t>
  </si>
  <si>
    <t>A7873&amp;T</t>
  </si>
  <si>
    <t>Stoughton</t>
  </si>
  <si>
    <t>A9222&amp;T</t>
  </si>
  <si>
    <t>TF Green Airport</t>
  </si>
  <si>
    <t>A7858&amp;T</t>
  </si>
  <si>
    <t>Wickford Junction</t>
  </si>
  <si>
    <t>A7856&amp;T</t>
  </si>
  <si>
    <t>Ashland</t>
  </si>
  <si>
    <t>A9275&amp;T</t>
  </si>
  <si>
    <t>Auburndale</t>
  </si>
  <si>
    <t>A9244&amp;T</t>
  </si>
  <si>
    <t>Boston Landing</t>
  </si>
  <si>
    <t>A9233&amp;T</t>
  </si>
  <si>
    <t>Framingham</t>
  </si>
  <si>
    <t>A9271&amp;T</t>
  </si>
  <si>
    <t>Grafton</t>
  </si>
  <si>
    <t>A9285&amp;T</t>
  </si>
  <si>
    <t>Lansdowne</t>
  </si>
  <si>
    <t>A9231&amp;T</t>
  </si>
  <si>
    <t>Natick Center</t>
  </si>
  <si>
    <t>A9261&amp;T</t>
  </si>
  <si>
    <t>Newtonville</t>
  </si>
  <si>
    <t>A9238&amp;T</t>
  </si>
  <si>
    <t>Southborough</t>
  </si>
  <si>
    <t>A9279&amp;T</t>
  </si>
  <si>
    <t>Wellesley Farms</t>
  </si>
  <si>
    <t>A9248&amp;T</t>
  </si>
  <si>
    <t>Wellesley Hills</t>
  </si>
  <si>
    <t>A9251&amp;T</t>
  </si>
  <si>
    <t>Wellesley Square</t>
  </si>
  <si>
    <t>A9256&amp;T</t>
  </si>
  <si>
    <t>West Natick</t>
  </si>
  <si>
    <t>A9266&amp;T</t>
  </si>
  <si>
    <t>West Newton</t>
  </si>
  <si>
    <t>A9241&amp;T</t>
  </si>
  <si>
    <t>Westborough</t>
  </si>
  <si>
    <t>A9282&amp;T</t>
  </si>
  <si>
    <t>Worcester</t>
  </si>
  <si>
    <t>A9287&amp;T</t>
  </si>
  <si>
    <t>Lewis Mall Wharf</t>
  </si>
  <si>
    <t>A7255&amp;T</t>
  </si>
  <si>
    <t>Long Wharf (North)</t>
  </si>
  <si>
    <t>A7257&amp;T</t>
  </si>
  <si>
    <t>Hingham</t>
  </si>
  <si>
    <t>A7253&amp;T</t>
  </si>
  <si>
    <t>Hull</t>
  </si>
  <si>
    <t>A7254&amp;T</t>
  </si>
  <si>
    <t>Logan Airport Ferry Terminal</t>
  </si>
  <si>
    <t>A7256&amp;T</t>
  </si>
  <si>
    <t>Rowes Wharf</t>
  </si>
  <si>
    <t>A7261&amp;T</t>
  </si>
  <si>
    <t>Charlestown Navy Yard</t>
  </si>
  <si>
    <t>A7250&amp;T</t>
  </si>
  <si>
    <t>Long Wharf (South)</t>
  </si>
  <si>
    <t>A7258&amp;T</t>
  </si>
  <si>
    <t>Central Wharf (South)</t>
  </si>
  <si>
    <t>A7248&amp;T</t>
  </si>
  <si>
    <t>Quincy</t>
  </si>
  <si>
    <t>A7260&amp;T</t>
  </si>
  <si>
    <t>Seaport/Fan Pier</t>
  </si>
  <si>
    <t>A7251&amp;T</t>
  </si>
  <si>
    <t>Winthrop Landing</t>
  </si>
  <si>
    <t>A7262&amp;T</t>
  </si>
  <si>
    <t>Blossom Street Pier</t>
  </si>
  <si>
    <t>A7249&amp;T</t>
  </si>
  <si>
    <t>Lynn</t>
  </si>
  <si>
    <t>Table     2.04 (Station Group Boardings Prior to STOPS Adjustment)</t>
  </si>
  <si>
    <t>Observed vs. STOPS Estimation</t>
  </si>
  <si>
    <t>Destination Group --&gt;</t>
  </si>
  <si>
    <t>Origin Group</t>
  </si>
  <si>
    <t xml:space="preserve">TOTAL </t>
  </si>
  <si>
    <t xml:space="preserve">GOAL </t>
  </si>
  <si>
    <t xml:space="preserve">COUNT </t>
  </si>
  <si>
    <t>Table2.05</t>
  </si>
  <si>
    <t>Table     2.05 (Station Group Boarding Factor)</t>
  </si>
  <si>
    <t>STOPS Station Factors</t>
  </si>
  <si>
    <t>Attraction District --&gt;</t>
  </si>
  <si>
    <t>Production District</t>
  </si>
  <si>
    <t>Other</t>
  </si>
  <si>
    <t>Table    10.03 and 10.04 (Route Level Transit Speeds)</t>
  </si>
  <si>
    <t>Table10.03</t>
  </si>
  <si>
    <t>Table10.04</t>
  </si>
  <si>
    <t>STOPS AM Speeds</t>
  </si>
  <si>
    <t>STOPS MD Speeds</t>
  </si>
  <si>
    <t>#Trips</t>
  </si>
  <si>
    <t>Miles</t>
  </si>
  <si>
    <t>Hours</t>
  </si>
  <si>
    <t>Speed</t>
  </si>
  <si>
    <t>Tables    11.01, 11.02, 11.03 and 11.04 (SUMMARY OF TRIPS BY SUBMODE, ACCESS MODE, AUTO OWNERSHIP)</t>
  </si>
  <si>
    <t>Table11.01</t>
  </si>
  <si>
    <t>Table11.02</t>
  </si>
  <si>
    <t>Table11.03</t>
  </si>
  <si>
    <t>HH Cars</t>
  </si>
  <si>
    <t>Sub-mode</t>
  </si>
  <si>
    <t>Access mode</t>
  </si>
  <si>
    <t>Model</t>
  </si>
  <si>
    <t>Survey</t>
  </si>
  <si>
    <t>%Difference</t>
  </si>
  <si>
    <t>=======</t>
  </si>
  <si>
    <t>=================== =</t>
  </si>
  <si>
    <t>============</t>
  </si>
  <si>
    <t>=========</t>
  </si>
  <si>
    <t>0 car H</t>
  </si>
  <si>
    <t>Fixed Guideway Only</t>
  </si>
  <si>
    <t>Walk Access</t>
  </si>
  <si>
    <t>KNR Access</t>
  </si>
  <si>
    <t>PNR Access</t>
  </si>
  <si>
    <t>All Access</t>
  </si>
  <si>
    <t>Fixed Guideway+Bus</t>
  </si>
  <si>
    <t>All Transit</t>
  </si>
  <si>
    <t>All Fixed Guideway</t>
  </si>
  <si>
    <t>1 car H</t>
  </si>
  <si>
    <t>2+ car</t>
  </si>
  <si>
    <t>All car</t>
  </si>
  <si>
    <t>Table    12.01 (Summary of Population and Employment)</t>
  </si>
  <si>
    <t>Table12.01</t>
  </si>
  <si>
    <t>MPO Population</t>
  </si>
  <si>
    <t>Employment</t>
  </si>
  <si>
    <t>District</t>
  </si>
  <si>
    <t>CTPP Workers</t>
  </si>
  <si>
    <t>CTPP Emplymnt</t>
  </si>
  <si>
    <t>CTPP Y2015</t>
  </si>
  <si>
    <t>MPO 2024</t>
  </si>
  <si>
    <t>MPO 2050-2024 Growth</t>
  </si>
  <si>
    <t>MPO 2050-2024 Growth %</t>
  </si>
  <si>
    <t>36-Other</t>
  </si>
  <si>
    <t>Table13.07</t>
  </si>
  <si>
    <t>Table13.08</t>
  </si>
  <si>
    <t>2024 Auto Speeds</t>
  </si>
  <si>
    <t>Silver Hill</t>
  </si>
  <si>
    <t>A7724&amp;T</t>
  </si>
  <si>
    <t>A7725&amp;T</t>
  </si>
  <si>
    <t>A7726&amp;T</t>
  </si>
  <si>
    <t>A9049&amp;T</t>
  </si>
  <si>
    <t>A9227&amp;T</t>
  </si>
  <si>
    <t>A9228&amp;T</t>
  </si>
  <si>
    <t>A8961&amp;T</t>
  </si>
  <si>
    <t>Green - E</t>
  </si>
  <si>
    <t>Green - Trunk</t>
  </si>
  <si>
    <t>Green Line Branch</t>
  </si>
  <si>
    <t>Average Weekday Boardings on Green Line</t>
  </si>
  <si>
    <t>Average Weekday Boardings on Heavy Rail</t>
  </si>
  <si>
    <t>Average Weekday Boardings on Commuter Rail by Zone</t>
  </si>
  <si>
    <t>11-North Station</t>
  </si>
  <si>
    <t>SS</t>
  </si>
  <si>
    <t>NS</t>
  </si>
  <si>
    <t>11-SS</t>
  </si>
  <si>
    <t>2-SS</t>
  </si>
  <si>
    <t>4-SS</t>
  </si>
  <si>
    <t>1-SS</t>
  </si>
  <si>
    <t>8-SS</t>
  </si>
  <si>
    <t>7-SS</t>
  </si>
  <si>
    <t>6-SS</t>
  </si>
  <si>
    <t>11-South Station</t>
  </si>
  <si>
    <t>2-NS</t>
  </si>
  <si>
    <t>11-NS</t>
  </si>
  <si>
    <t>1-NS</t>
  </si>
  <si>
    <t>3-NS</t>
  </si>
  <si>
    <t>4-NS</t>
  </si>
  <si>
    <t>5-NS</t>
  </si>
  <si>
    <t>6-NS</t>
  </si>
  <si>
    <t>7-NS</t>
  </si>
  <si>
    <t>8-NS</t>
  </si>
  <si>
    <t>3-SS</t>
  </si>
  <si>
    <t>5-SS</t>
  </si>
  <si>
    <t>9-SS</t>
  </si>
  <si>
    <t>10-SS</t>
  </si>
  <si>
    <t>Average Weekday Boardings on Commuter Rail</t>
  </si>
  <si>
    <t>Fairmount_Franklin Line</t>
  </si>
  <si>
    <t>Haverhill_Lowell Line</t>
  </si>
  <si>
    <t>Middleborough Line</t>
  </si>
  <si>
    <t>Newbury/Rockport Line</t>
  </si>
  <si>
    <t>Worcester Line</t>
  </si>
  <si>
    <t>MBTA Express Bus</t>
  </si>
  <si>
    <t>route_gtfs</t>
  </si>
  <si>
    <t>LR</t>
  </si>
  <si>
    <t>MBTA SL Bus</t>
  </si>
  <si>
    <t>Central Square- Cambridge - Broadway Station</t>
  </si>
  <si>
    <t>Rindge Avenue - Central Square- Cambridge</t>
  </si>
  <si>
    <t>Sullivan Square Station - Central Square- Cambridge</t>
  </si>
  <si>
    <t>North Burlington - State Street- Boston</t>
  </si>
  <si>
    <t>Central Square- Lynn - Haymarket or Wonderland Station</t>
  </si>
  <si>
    <t>Northgate Shopping Center - Central Square- Lynn</t>
  </si>
  <si>
    <t>Liberty Tree Mall - Central Square- Lynn via Peabody Square</t>
  </si>
  <si>
    <t>Liberty Tree Mall - Central Square- Lynn via Goodwin Circle</t>
  </si>
  <si>
    <t>Salem Depot - Central Square- Lynn</t>
  </si>
  <si>
    <t>Pemberton Point- Hull - Station Street- Hingham</t>
  </si>
  <si>
    <t>Washington St- Cherry St to GHS</t>
  </si>
  <si>
    <t>Back Shore- Rocky Neck to GHS</t>
  </si>
  <si>
    <t>Rockport- Lanesville- Washington St to GHS</t>
  </si>
  <si>
    <t>Rocky Neck- Eastern Ave to GHS</t>
  </si>
  <si>
    <t>Magnolia Ave- Atlantic St to GHS</t>
  </si>
  <si>
    <t>BATA</t>
  </si>
  <si>
    <t>13_Mini-Maller Westgate Mall- Brockton</t>
  </si>
  <si>
    <t/>
  </si>
  <si>
    <t>10-Wlthm</t>
  </si>
  <si>
    <t>11-Quinc</t>
  </si>
  <si>
    <t>12-Dedam</t>
  </si>
  <si>
    <t>13-Newtn</t>
  </si>
  <si>
    <t>14-Andvr</t>
  </si>
  <si>
    <t>15-Salem</t>
  </si>
  <si>
    <t>16-Concr</t>
  </si>
  <si>
    <t>17-Brktn</t>
  </si>
  <si>
    <t>18-Norwd</t>
  </si>
  <si>
    <t>19-Frmhm</t>
  </si>
  <si>
    <t>20-Lwrnc</t>
  </si>
  <si>
    <t>21-Nbprt</t>
  </si>
  <si>
    <t>23-Plymt</t>
  </si>
  <si>
    <t>24-SW_MA</t>
  </si>
  <si>
    <t>25-Wbrgh</t>
  </si>
  <si>
    <t>26-Manch</t>
  </si>
  <si>
    <t>27-Dover</t>
  </si>
  <si>
    <t>28-NW_MA</t>
  </si>
  <si>
    <t>29-NBedf</t>
  </si>
  <si>
    <t>30-Provi</t>
  </si>
  <si>
    <t>31-Worce</t>
  </si>
  <si>
    <t>32-W_MA1</t>
  </si>
  <si>
    <t>33-Brnst</t>
  </si>
  <si>
    <t>35-W_MA2</t>
  </si>
  <si>
    <t>1-Bostn</t>
  </si>
  <si>
    <t>2-Maldn</t>
  </si>
  <si>
    <t>3-EBstn</t>
  </si>
  <si>
    <t>4-Smrvl</t>
  </si>
  <si>
    <t>5-SBstn</t>
  </si>
  <si>
    <t>6-Rxbry</t>
  </si>
  <si>
    <t>7-Brkln</t>
  </si>
  <si>
    <t>8-Mlrse</t>
  </si>
  <si>
    <t>9-Lynn</t>
  </si>
  <si>
    <t>22-Ayer</t>
  </si>
  <si>
    <t>34-S_RI</t>
  </si>
  <si>
    <t>37-MVRTA</t>
  </si>
  <si>
    <t>39-MWRTA</t>
  </si>
  <si>
    <t>26-</t>
  </si>
  <si>
    <t>27-</t>
  </si>
  <si>
    <t>32-</t>
  </si>
  <si>
    <t>35-</t>
  </si>
  <si>
    <t>36-MTPN</t>
  </si>
  <si>
    <t>38-BATA</t>
  </si>
  <si>
    <t>40-CATA</t>
  </si>
  <si>
    <t>Table     13.07 and 13.08 (2024 and 2050 Average D2D Auto Speeds Input to STOPS)</t>
  </si>
  <si>
    <t>2050 Auto Speeds</t>
  </si>
  <si>
    <t>Bostn</t>
  </si>
  <si>
    <t>Maldn</t>
  </si>
  <si>
    <t>EBstn</t>
  </si>
  <si>
    <t>Smrvl</t>
  </si>
  <si>
    <t>SBstn</t>
  </si>
  <si>
    <t>Rxbry</t>
  </si>
  <si>
    <t>Brkln</t>
  </si>
  <si>
    <t>Mlrse</t>
  </si>
  <si>
    <t xml:space="preserve">Lynn </t>
  </si>
  <si>
    <t>Wlthm</t>
  </si>
  <si>
    <t>Quinc</t>
  </si>
  <si>
    <t>Dedam</t>
  </si>
  <si>
    <t>Newtn</t>
  </si>
  <si>
    <t>Andvr</t>
  </si>
  <si>
    <t>Concr</t>
  </si>
  <si>
    <t>Brktn</t>
  </si>
  <si>
    <t>Norwd</t>
  </si>
  <si>
    <t>Frmhm</t>
  </si>
  <si>
    <t>Lwrnc</t>
  </si>
  <si>
    <t>Nbprt</t>
  </si>
  <si>
    <t xml:space="preserve">Ayer </t>
  </si>
  <si>
    <t>Plymt</t>
  </si>
  <si>
    <t>SW_MA</t>
  </si>
  <si>
    <t>Wbrgh</t>
  </si>
  <si>
    <t>Manch</t>
  </si>
  <si>
    <t>Dover</t>
  </si>
  <si>
    <t>NW_MA</t>
  </si>
  <si>
    <t>NBedf</t>
  </si>
  <si>
    <t>Provi</t>
  </si>
  <si>
    <t>Worce</t>
  </si>
  <si>
    <t>W_MA1</t>
  </si>
  <si>
    <t>Brnst</t>
  </si>
  <si>
    <t xml:space="preserve">S_RI </t>
  </si>
  <si>
    <t>W_MA2</t>
  </si>
  <si>
    <t>MPO 2024/2050</t>
  </si>
  <si>
    <t>Estimated</t>
  </si>
  <si>
    <t>Estimated (Raw)</t>
  </si>
  <si>
    <t>S_RI</t>
  </si>
  <si>
    <t>A7291&amp;T</t>
  </si>
  <si>
    <t>A7233&amp;T</t>
  </si>
  <si>
    <t>A7234&amp;T</t>
  </si>
  <si>
    <t>A7903&amp;T</t>
  </si>
  <si>
    <t>A7906&amp;T</t>
  </si>
  <si>
    <t>A7905&amp;T</t>
  </si>
  <si>
    <t>A7236&amp;T</t>
  </si>
  <si>
    <t>A7237&amp;T</t>
  </si>
  <si>
    <t>A9139&amp;T</t>
  </si>
  <si>
    <t>A7909&amp;T</t>
  </si>
  <si>
    <t>A7910&amp;T</t>
  </si>
  <si>
    <t>A7911&amp;T</t>
  </si>
  <si>
    <t>A9143&amp;T</t>
  </si>
  <si>
    <t>A9102&amp;T</t>
  </si>
  <si>
    <t>A7925&amp;T</t>
  </si>
  <si>
    <t>A7923&amp;T</t>
  </si>
  <si>
    <t>A9131&amp;T</t>
  </si>
  <si>
    <t>A7628&amp;T</t>
  </si>
  <si>
    <t>A7626&amp;T</t>
  </si>
  <si>
    <t>A8985&amp;T</t>
  </si>
  <si>
    <t>A7698&amp;T</t>
  </si>
  <si>
    <t>A7696&amp;T</t>
  </si>
  <si>
    <t>A9152&amp;T</t>
  </si>
  <si>
    <t>A7303&amp;T</t>
  </si>
  <si>
    <t>A7301&amp;T</t>
  </si>
  <si>
    <t>A9009&amp;T</t>
  </si>
  <si>
    <t>A7298&amp;T</t>
  </si>
  <si>
    <t>A7296&amp;T</t>
  </si>
  <si>
    <t>A9008&amp;T</t>
  </si>
  <si>
    <t>A7293&amp;T</t>
  </si>
  <si>
    <t>A9007&amp;T</t>
  </si>
  <si>
    <t>A7288&amp;T</t>
  </si>
  <si>
    <t>A7286&amp;T</t>
  </si>
  <si>
    <t>A9006&amp;T</t>
  </si>
  <si>
    <t>A9086&amp;T</t>
  </si>
  <si>
    <t>A7898&amp;T</t>
  </si>
  <si>
    <t>A7896&amp;T</t>
  </si>
  <si>
    <t>A9042&amp;T</t>
  </si>
  <si>
    <t>A7902&amp;T</t>
  </si>
  <si>
    <t>A7899&amp;T</t>
  </si>
  <si>
    <t>A7901&amp;T</t>
  </si>
  <si>
    <t>A9234&amp;T</t>
  </si>
  <si>
    <t>A9232&amp;T</t>
  </si>
  <si>
    <t>A9188&amp;T</t>
  </si>
  <si>
    <t>A9230&amp;T</t>
  </si>
  <si>
    <t>A9229&amp;T</t>
  </si>
  <si>
    <t>A9187&amp;T</t>
  </si>
  <si>
    <t>A9292&amp;T</t>
  </si>
  <si>
    <t>A9290&amp;T</t>
  </si>
  <si>
    <t>A9205&amp;T</t>
  </si>
  <si>
    <t>A9299&amp;T</t>
  </si>
  <si>
    <t>A9297&amp;T</t>
  </si>
  <si>
    <t>A9206&amp;T</t>
  </si>
  <si>
    <t>A9310&amp;T</t>
  </si>
  <si>
    <t>A9308&amp;T</t>
  </si>
  <si>
    <t>A9208&amp;T</t>
  </si>
  <si>
    <t>A9304&amp;T</t>
  </si>
  <si>
    <t>A9302&amp;T</t>
  </si>
  <si>
    <t>A9207&amp;T</t>
  </si>
  <si>
    <t>A7934&amp;T</t>
  </si>
  <si>
    <t>A7932&amp;T</t>
  </si>
  <si>
    <t>A9133&amp;T</t>
  </si>
  <si>
    <t>A9315&amp;T</t>
  </si>
  <si>
    <t>A9313&amp;T</t>
  </si>
  <si>
    <t>A9209&amp;T</t>
  </si>
  <si>
    <t>A7930&amp;T</t>
  </si>
  <si>
    <t>A7928&amp;T</t>
  </si>
  <si>
    <t>A9132&amp;T</t>
  </si>
  <si>
    <t>A7939&amp;T</t>
  </si>
  <si>
    <t>A7938&amp;T</t>
  </si>
  <si>
    <t>A9135&amp;T</t>
  </si>
  <si>
    <t>A7632&amp;T</t>
  </si>
  <si>
    <t>A7630&amp;T</t>
  </si>
  <si>
    <t>A9014&amp;T</t>
  </si>
  <si>
    <t>A7637&amp;T</t>
  </si>
  <si>
    <t>A9016&amp;T</t>
  </si>
  <si>
    <t>A7701&amp;T</t>
  </si>
  <si>
    <t>A7699&amp;T</t>
  </si>
  <si>
    <t>A9043&amp;T</t>
  </si>
  <si>
    <t>A7706&amp;T</t>
  </si>
  <si>
    <t>A7704&amp;T</t>
  </si>
  <si>
    <t>A9044&amp;T</t>
  </si>
  <si>
    <t>A7715&amp;T</t>
  </si>
  <si>
    <t>A7713&amp;T</t>
  </si>
  <si>
    <t>A9046&amp;T</t>
  </si>
  <si>
    <t>A7712&amp;T</t>
  </si>
  <si>
    <t>A7708&amp;T</t>
  </si>
  <si>
    <t>A9045&amp;T</t>
  </si>
  <si>
    <t>A7283&amp;T</t>
  </si>
  <si>
    <t>A7281&amp;T</t>
  </si>
  <si>
    <t>A9005&amp;T</t>
  </si>
  <si>
    <t>A9155&amp;T</t>
  </si>
  <si>
    <t>A7670&amp;T</t>
  </si>
  <si>
    <t>A7668&amp;T</t>
  </si>
  <si>
    <t>A9027&amp;T</t>
  </si>
  <si>
    <t>A9111&amp;T</t>
  </si>
  <si>
    <t>A9112&amp;T</t>
  </si>
  <si>
    <t>A9113&amp;T</t>
  </si>
  <si>
    <t>A7278&amp;T</t>
  </si>
  <si>
    <t>A7276&amp;T</t>
  </si>
  <si>
    <t>A9004&amp;T</t>
  </si>
  <si>
    <t>A7894&amp;T</t>
  </si>
  <si>
    <t>A7893&amp;T</t>
  </si>
  <si>
    <t>A9128&amp;T</t>
  </si>
  <si>
    <t>A7673&amp;T</t>
  </si>
  <si>
    <t>A7671&amp;T</t>
  </si>
  <si>
    <t>A9028&amp;T</t>
  </si>
  <si>
    <t>A9110&amp;T</t>
  </si>
  <si>
    <t>A7273&amp;T</t>
  </si>
  <si>
    <t>A7271&amp;T</t>
  </si>
  <si>
    <t>A9003&amp;T</t>
  </si>
  <si>
    <t>A7667&amp;T</t>
  </si>
  <si>
    <t>A7892&amp;T</t>
  </si>
  <si>
    <t>A7891&amp;T</t>
  </si>
  <si>
    <t>A7890&amp;T</t>
  </si>
  <si>
    <t>A9127&amp;T</t>
  </si>
  <si>
    <t>A9191&amp;T</t>
  </si>
  <si>
    <t>A9190&amp;T</t>
  </si>
  <si>
    <t>A9189&amp;T</t>
  </si>
  <si>
    <t>A9211&amp;T</t>
  </si>
  <si>
    <t>A9212&amp;T</t>
  </si>
  <si>
    <t>A9210&amp;T</t>
  </si>
  <si>
    <t>A9213&amp;T</t>
  </si>
  <si>
    <t>A7944&amp;T</t>
  </si>
  <si>
    <t>A7942&amp;T</t>
  </si>
  <si>
    <t>A9136&amp;T</t>
  </si>
  <si>
    <t>A7948&amp;T</t>
  </si>
  <si>
    <t>A7946&amp;T</t>
  </si>
  <si>
    <t>A9137&amp;T</t>
  </si>
  <si>
    <t>A7777&amp;T</t>
  </si>
  <si>
    <t>A7775&amp;T</t>
  </si>
  <si>
    <t>A9063&amp;T</t>
  </si>
  <si>
    <t>A9021&amp;T</t>
  </si>
  <si>
    <t>A7651&amp;T</t>
  </si>
  <si>
    <t>A7649&amp;T</t>
  </si>
  <si>
    <t>A9020&amp;T</t>
  </si>
  <si>
    <t>A7769&amp;T</t>
  </si>
  <si>
    <t>A7767&amp;T</t>
  </si>
  <si>
    <t>A9061&amp;T</t>
  </si>
  <si>
    <t>A7640&amp;T</t>
  </si>
  <si>
    <t>A7638&amp;T</t>
  </si>
  <si>
    <t>A9017&amp;T</t>
  </si>
  <si>
    <t>A7647&amp;T</t>
  </si>
  <si>
    <t>A7645&amp;T</t>
  </si>
  <si>
    <t>A9019&amp;T</t>
  </si>
  <si>
    <t>A9018&amp;T</t>
  </si>
  <si>
    <t>A7729&amp;T</t>
  </si>
  <si>
    <t>A7727&amp;T</t>
  </si>
  <si>
    <t>A9050&amp;T</t>
  </si>
  <si>
    <t>A7738&amp;T</t>
  </si>
  <si>
    <t>A7736&amp;T</t>
  </si>
  <si>
    <t>A9052&amp;T</t>
  </si>
  <si>
    <t>A7733&amp;T</t>
  </si>
  <si>
    <t>A7731&amp;T</t>
  </si>
  <si>
    <t>A9051&amp;T</t>
  </si>
  <si>
    <t>A7742&amp;T</t>
  </si>
  <si>
    <t>A7740&amp;T</t>
  </si>
  <si>
    <t>A9053&amp;T</t>
  </si>
  <si>
    <t>A9073&amp;T</t>
  </si>
  <si>
    <t>A9074&amp;T</t>
  </si>
  <si>
    <t>A9075&amp;T</t>
  </si>
  <si>
    <t>A9072&amp;T</t>
  </si>
  <si>
    <t>A9147&amp;T</t>
  </si>
  <si>
    <t>A9071&amp;T</t>
  </si>
  <si>
    <t>A9106&amp;T</t>
  </si>
  <si>
    <t>A9070&amp;T</t>
  </si>
  <si>
    <t>A9146&amp;T</t>
  </si>
  <si>
    <t>A9103&amp;T</t>
  </si>
  <si>
    <t>A9076&amp;T</t>
  </si>
  <si>
    <t>A7815&amp;T</t>
  </si>
  <si>
    <t>A7814&amp;T</t>
  </si>
  <si>
    <t>A9104&amp;T</t>
  </si>
  <si>
    <t>A9145&amp;T</t>
  </si>
  <si>
    <t>A7811&amp;T</t>
  </si>
  <si>
    <t>A7810&amp;T</t>
  </si>
  <si>
    <t>A8976&amp;T</t>
  </si>
  <si>
    <t>A7818&amp;T</t>
  </si>
  <si>
    <t>A7817&amp;T</t>
  </si>
  <si>
    <t>A9105&amp;T</t>
  </si>
  <si>
    <t>A7676&amp;T</t>
  </si>
  <si>
    <t>A7674&amp;T</t>
  </si>
  <si>
    <t>A9029&amp;T</t>
  </si>
  <si>
    <t>A9032&amp;T</t>
  </si>
  <si>
    <t>A9034&amp;T</t>
  </si>
  <si>
    <t>A9162&amp;T</t>
  </si>
  <si>
    <t>A9035&amp;T</t>
  </si>
  <si>
    <t>A7679&amp;T</t>
  </si>
  <si>
    <t>A7677&amp;T</t>
  </si>
  <si>
    <t>A9030&amp;T</t>
  </si>
  <si>
    <t>A7682&amp;T</t>
  </si>
  <si>
    <t>A7680&amp;T</t>
  </si>
  <si>
    <t>A7884&amp;T</t>
  </si>
  <si>
    <t>A7882&amp;T</t>
  </si>
  <si>
    <t>A9125&amp;T</t>
  </si>
  <si>
    <t>A9163&amp;T</t>
  </si>
  <si>
    <t>A9219&amp;T</t>
  </si>
  <si>
    <t>A7887&amp;T</t>
  </si>
  <si>
    <t>A9220&amp;T</t>
  </si>
  <si>
    <t>A7720&amp;T</t>
  </si>
  <si>
    <t>A7718&amp;T</t>
  </si>
  <si>
    <t>A9047&amp;T</t>
  </si>
  <si>
    <t>A9116&amp;T</t>
  </si>
  <si>
    <t>A9117&amp;T</t>
  </si>
  <si>
    <t>A9249&amp;T</t>
  </si>
  <si>
    <t>A9247&amp;T</t>
  </si>
  <si>
    <t>A9192&amp;T</t>
  </si>
  <si>
    <t>A9115&amp;T</t>
  </si>
  <si>
    <t>A9252&amp;T</t>
  </si>
  <si>
    <t>A9250&amp;T</t>
  </si>
  <si>
    <t>A9193&amp;T</t>
  </si>
  <si>
    <t>A9276&amp;T</t>
  </si>
  <si>
    <t>A9274&amp;T</t>
  </si>
  <si>
    <t>A9198&amp;T</t>
  </si>
  <si>
    <t>A9114&amp;T</t>
  </si>
  <si>
    <t>A9262&amp;T</t>
  </si>
  <si>
    <t>A9260&amp;T</t>
  </si>
  <si>
    <t>A9195&amp;T</t>
  </si>
  <si>
    <t>A9257&amp;T</t>
  </si>
  <si>
    <t>A9255&amp;T</t>
  </si>
  <si>
    <t>A9194&amp;T</t>
  </si>
  <si>
    <t>A9267&amp;T</t>
  </si>
  <si>
    <t>A9265&amp;T</t>
  </si>
  <si>
    <t>A9196&amp;T</t>
  </si>
  <si>
    <t>A9272&amp;T</t>
  </si>
  <si>
    <t>A9270&amp;T</t>
  </si>
  <si>
    <t>A9197&amp;T</t>
  </si>
  <si>
    <t>A9338&amp;T</t>
  </si>
  <si>
    <t>A9336&amp;T</t>
  </si>
  <si>
    <t>A9216&amp;T</t>
  </si>
  <si>
    <t>A9333&amp;T</t>
  </si>
  <si>
    <t>A9332&amp;T</t>
  </si>
  <si>
    <t>A9215&amp;T</t>
  </si>
  <si>
    <t>A9214&amp;T</t>
  </si>
  <si>
    <t>A7953&amp;T</t>
  </si>
  <si>
    <t>A7952&amp;T</t>
  </si>
  <si>
    <t>A9138&amp;T</t>
  </si>
  <si>
    <t>A7786&amp;T</t>
  </si>
  <si>
    <t>A7784&amp;T</t>
  </si>
  <si>
    <t>A9065&amp;T</t>
  </si>
  <si>
    <t>A9023&amp;T</t>
  </si>
  <si>
    <t>A7782&amp;T</t>
  </si>
  <si>
    <t>A7780&amp;T</t>
  </si>
  <si>
    <t>A9064&amp;T</t>
  </si>
  <si>
    <t>A9067&amp;T</t>
  </si>
  <si>
    <t>A9022&amp;T</t>
  </si>
  <si>
    <t>A9066&amp;T</t>
  </si>
  <si>
    <t>A7662&amp;T</t>
  </si>
  <si>
    <t>A7664&amp;T</t>
  </si>
  <si>
    <t>A9024&amp;T</t>
  </si>
  <si>
    <t>A7755&amp;T</t>
  </si>
  <si>
    <t>A7753&amp;T</t>
  </si>
  <si>
    <t>A9056&amp;T</t>
  </si>
  <si>
    <t>A7750&amp;T</t>
  </si>
  <si>
    <t>A7748&amp;T</t>
  </si>
  <si>
    <t>A9055&amp;T</t>
  </si>
  <si>
    <t>A7746&amp;T</t>
  </si>
  <si>
    <t>A7744&amp;T</t>
  </si>
  <si>
    <t>A9054&amp;T</t>
  </si>
  <si>
    <t>A8947&amp;T</t>
  </si>
  <si>
    <t>A8945&amp;T</t>
  </si>
  <si>
    <t>A9149&amp;T</t>
  </si>
  <si>
    <t>A9148&amp;T</t>
  </si>
  <si>
    <t>A9107&amp;T</t>
  </si>
  <si>
    <t>A9087&amp;T</t>
  </si>
  <si>
    <t>A9108&amp;T</t>
  </si>
  <si>
    <t>A7874&amp;T</t>
  </si>
  <si>
    <t>A7872&amp;T</t>
  </si>
  <si>
    <t>A9122&amp;T</t>
  </si>
  <si>
    <t>A9060&amp;T</t>
  </si>
  <si>
    <t>A9036&amp;T</t>
  </si>
  <si>
    <t>A9037&amp;T</t>
  </si>
  <si>
    <t>A7881&amp;T</t>
  </si>
  <si>
    <t>A7879&amp;T</t>
  </si>
  <si>
    <t>A9124&amp;T</t>
  </si>
  <si>
    <t>A7877&amp;T</t>
  </si>
  <si>
    <t>A7875&amp;T</t>
  </si>
  <si>
    <t>A9123&amp;T</t>
  </si>
  <si>
    <t>A9283&amp;T</t>
  </si>
  <si>
    <t>A9281&amp;T</t>
  </si>
  <si>
    <t>A9200&amp;T</t>
  </si>
  <si>
    <t>A9280&amp;T</t>
  </si>
  <si>
    <t>A9278&amp;T</t>
  </si>
  <si>
    <t>A9199&amp;T</t>
  </si>
  <si>
    <t>A9059&amp;T</t>
  </si>
  <si>
    <t>A7760&amp;T</t>
  </si>
  <si>
    <t>A7758&amp;T</t>
  </si>
  <si>
    <t>A9057&amp;T</t>
  </si>
  <si>
    <t>A9058&amp;T</t>
  </si>
  <si>
    <t>A9119&amp;T</t>
  </si>
  <si>
    <t>A7870&amp;T</t>
  </si>
  <si>
    <t>A7868&amp;T</t>
  </si>
  <si>
    <t>A9121&amp;T</t>
  </si>
  <si>
    <t>A7860&amp;T</t>
  </si>
  <si>
    <t>A7861&amp;T</t>
  </si>
  <si>
    <t>A7862&amp;T</t>
  </si>
  <si>
    <t>A9286&amp;T</t>
  </si>
  <si>
    <t>A9284&amp;T</t>
  </si>
  <si>
    <t>A9201&amp;T</t>
  </si>
  <si>
    <t>A9202&amp;T</t>
  </si>
  <si>
    <t>A9118&amp;T</t>
  </si>
  <si>
    <t>A9224&amp;T</t>
  </si>
  <si>
    <t>A9225&amp;T</t>
  </si>
  <si>
    <t>A7795&amp;T</t>
  </si>
  <si>
    <t>A6489&amp;T</t>
  </si>
  <si>
    <t>A6490&amp;T</t>
  </si>
  <si>
    <t>A7263&amp;T</t>
  </si>
  <si>
    <t>A7264&amp;T</t>
  </si>
  <si>
    <t>A7694&amp;T</t>
  </si>
  <si>
    <t>A7695&amp;T</t>
  </si>
  <si>
    <t>A8939&amp;T</t>
  </si>
  <si>
    <t>A8940&amp;T</t>
  </si>
  <si>
    <t>Station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</si>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</sst>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[$-F400]h:mm:ss\ AM/PM"/>
    <numFmt numFmtId="167" formatCode="#,##0.0"/>
    <numFmt numFmtId="168" formatCode="[$-409]m/d/yy\ h:mm\ AM/PM;@"/>
    <numFmt numFmtId="169" formatCode="0.00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1499984740745262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3" borderId="0" applyNumberFormat="0" applyBorder="0" applyAlignment="0" applyProtection="0"/>
    <xf numFmtId="0" fontId="18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9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9" borderId="8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9" fontId="2" fillId="0" borderId="0" applyFont="0" applyFill="0" applyBorder="0" applyAlignment="0" applyProtection="0"/>
    <xf numFmtId="0" fontId="2" fillId="9" borderId="8" applyNumberFormat="0" applyFont="0" applyAlignment="0" applyProtection="0"/>
    <xf numFmtId="0" fontId="19" fillId="0" borderId="0"/>
    <xf numFmtId="0" fontId="19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166" fontId="2" fillId="0" borderId="0"/>
    <xf numFmtId="166" fontId="10" fillId="6" borderId="4" applyNumberFormat="0" applyAlignment="0" applyProtection="0"/>
    <xf numFmtId="9" fontId="25" fillId="0" borderId="0" applyFont="0" applyFill="0" applyBorder="0" applyAlignment="0" applyProtection="0"/>
    <xf numFmtId="166" fontId="7" fillId="3" borderId="0" applyNumberFormat="0" applyBorder="0" applyAlignment="0" applyProtection="0"/>
    <xf numFmtId="166" fontId="23" fillId="5" borderId="0" applyNumberFormat="0" applyBorder="0" applyAlignment="0" applyProtection="0"/>
    <xf numFmtId="166" fontId="2" fillId="0" borderId="0"/>
    <xf numFmtId="166" fontId="8" fillId="4" borderId="0" applyNumberFormat="0" applyBorder="0" applyAlignment="0" applyProtection="0"/>
    <xf numFmtId="166" fontId="26" fillId="0" borderId="0"/>
    <xf numFmtId="166" fontId="12" fillId="7" borderId="4" applyNumberFormat="0" applyAlignment="0" applyProtection="0"/>
    <xf numFmtId="166" fontId="17" fillId="18" borderId="0" applyNumberFormat="0" applyBorder="0" applyAlignment="0" applyProtection="0"/>
    <xf numFmtId="166" fontId="2" fillId="29" borderId="0" applyNumberFormat="0" applyBorder="0" applyAlignment="0" applyProtection="0"/>
    <xf numFmtId="166" fontId="2" fillId="27" borderId="0" applyNumberFormat="0" applyBorder="0" applyAlignment="0" applyProtection="0"/>
    <xf numFmtId="166" fontId="2" fillId="21" borderId="0" applyNumberFormat="0" applyBorder="0" applyAlignment="0" applyProtection="0"/>
    <xf numFmtId="0" fontId="3" fillId="0" borderId="0" applyNumberFormat="0" applyFill="0" applyBorder="0" applyAlignment="0" applyProtection="0"/>
    <xf numFmtId="0" fontId="9" fillId="5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7" fillId="33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0" fontId="2" fillId="27" borderId="0" applyNumberFormat="0" applyBorder="0" applyAlignment="0" applyProtection="0"/>
    <xf numFmtId="9" fontId="2" fillId="0" borderId="0" applyFont="0" applyFill="0" applyBorder="0" applyAlignment="0" applyProtection="0"/>
    <xf numFmtId="0" fontId="18" fillId="0" borderId="0"/>
    <xf numFmtId="0" fontId="18" fillId="0" borderId="0"/>
    <xf numFmtId="0" fontId="22" fillId="0" borderId="0" applyNumberFormat="0" applyFill="0" applyBorder="0" applyAlignment="0" applyProtection="0"/>
    <xf numFmtId="0" fontId="23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166" fontId="2" fillId="0" borderId="0"/>
    <xf numFmtId="9" fontId="25" fillId="0" borderId="0" applyFont="0" applyFill="0" applyBorder="0" applyAlignment="0" applyProtection="0"/>
    <xf numFmtId="166" fontId="2" fillId="0" borderId="0"/>
    <xf numFmtId="166" fontId="26" fillId="0" borderId="0"/>
    <xf numFmtId="166" fontId="2" fillId="27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26" fillId="0" borderId="0"/>
    <xf numFmtId="43" fontId="26" fillId="0" borderId="0" applyFont="0" applyFill="0" applyBorder="0" applyAlignment="0" applyProtection="0"/>
  </cellStyleXfs>
  <cellXfs count="42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quotePrefix="1"/>
    <xf numFmtId="3" fontId="0" fillId="0" borderId="0" xfId="0" applyNumberFormat="1"/>
    <xf numFmtId="43" fontId="0" fillId="0" borderId="0" xfId="66" applyFont="1"/>
    <xf numFmtId="0" fontId="20" fillId="0" borderId="0" xfId="0" applyFont="1"/>
    <xf numFmtId="0" fontId="0" fillId="0" borderId="10" xfId="0" applyBorder="1"/>
    <xf numFmtId="0" fontId="1" fillId="0" borderId="0" xfId="0" quotePrefix="1" applyFont="1"/>
    <xf numFmtId="0" fontId="1" fillId="0" borderId="0" xfId="0" applyFont="1"/>
    <xf numFmtId="0" fontId="1" fillId="0" borderId="10" xfId="0" applyFont="1" applyBorder="1"/>
    <xf numFmtId="0" fontId="1" fillId="0" borderId="0" xfId="0" applyFont="1" applyAlignment="1">
      <alignment horizontal="center" vertical="center" wrapText="1"/>
    </xf>
    <xf numFmtId="0" fontId="1" fillId="0" borderId="10" xfId="0" quotePrefix="1" applyFont="1" applyBorder="1"/>
    <xf numFmtId="0" fontId="0" fillId="0" borderId="15" xfId="0" applyBorder="1"/>
    <xf numFmtId="0" fontId="21" fillId="0" borderId="0" xfId="0" quotePrefix="1" applyFont="1"/>
    <xf numFmtId="0" fontId="0" fillId="0" borderId="11" xfId="0" applyBorder="1"/>
    <xf numFmtId="0" fontId="0" fillId="0" borderId="18" xfId="0" quotePrefix="1" applyBorder="1"/>
    <xf numFmtId="0" fontId="0" fillId="0" borderId="19" xfId="0" applyBorder="1"/>
    <xf numFmtId="0" fontId="0" fillId="0" borderId="22" xfId="0" quotePrefix="1" applyBorder="1"/>
    <xf numFmtId="0" fontId="0" fillId="0" borderId="23" xfId="0" applyBorder="1"/>
    <xf numFmtId="0" fontId="0" fillId="0" borderId="24" xfId="0" quotePrefix="1" applyBorder="1"/>
    <xf numFmtId="0" fontId="0" fillId="0" borderId="25" xfId="0" applyBorder="1"/>
    <xf numFmtId="0" fontId="0" fillId="0" borderId="26" xfId="0" applyBorder="1"/>
    <xf numFmtId="0" fontId="0" fillId="0" borderId="33" xfId="0" quotePrefix="1" applyBorder="1"/>
    <xf numFmtId="0" fontId="0" fillId="0" borderId="27" xfId="0" quotePrefix="1" applyBorder="1"/>
    <xf numFmtId="165" fontId="0" fillId="0" borderId="20" xfId="66" applyNumberFormat="1" applyFont="1" applyBorder="1"/>
    <xf numFmtId="165" fontId="0" fillId="0" borderId="19" xfId="66" applyNumberFormat="1" applyFont="1" applyBorder="1"/>
    <xf numFmtId="165" fontId="0" fillId="0" borderId="11" xfId="66" applyNumberFormat="1" applyFont="1" applyBorder="1"/>
    <xf numFmtId="165" fontId="0" fillId="0" borderId="0" xfId="66" applyNumberFormat="1" applyFont="1" applyBorder="1"/>
    <xf numFmtId="165" fontId="0" fillId="0" borderId="12" xfId="66" applyNumberFormat="1" applyFont="1" applyBorder="1"/>
    <xf numFmtId="165" fontId="0" fillId="0" borderId="10" xfId="66" applyNumberFormat="1" applyFont="1" applyBorder="1"/>
    <xf numFmtId="165" fontId="0" fillId="0" borderId="26" xfId="66" applyNumberFormat="1" applyFont="1" applyBorder="1"/>
    <xf numFmtId="165" fontId="0" fillId="0" borderId="25" xfId="66" applyNumberFormat="1" applyFont="1" applyBorder="1"/>
    <xf numFmtId="9" fontId="0" fillId="0" borderId="19" xfId="67" applyFont="1" applyBorder="1"/>
    <xf numFmtId="9" fontId="0" fillId="0" borderId="0" xfId="67" applyFont="1" applyBorder="1"/>
    <xf numFmtId="9" fontId="0" fillId="0" borderId="10" xfId="67" applyFont="1" applyBorder="1"/>
    <xf numFmtId="9" fontId="0" fillId="0" borderId="25" xfId="67" applyFont="1" applyBorder="1"/>
    <xf numFmtId="0" fontId="1" fillId="0" borderId="0" xfId="0" applyFont="1" applyAlignment="1">
      <alignment horizontal="center"/>
    </xf>
    <xf numFmtId="0" fontId="1" fillId="0" borderId="18" xfId="0" quotePrefix="1" applyFont="1" applyBorder="1"/>
    <xf numFmtId="0" fontId="1" fillId="0" borderId="19" xfId="0" applyFont="1" applyBorder="1"/>
    <xf numFmtId="0" fontId="1" fillId="0" borderId="22" xfId="0" quotePrefix="1" applyFont="1" applyBorder="1"/>
    <xf numFmtId="0" fontId="1" fillId="0" borderId="23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3" fontId="1" fillId="0" borderId="30" xfId="0" applyNumberFormat="1" applyFont="1" applyBorder="1"/>
    <xf numFmtId="3" fontId="8" fillId="4" borderId="0" xfId="7" applyNumberFormat="1" applyBorder="1"/>
    <xf numFmtId="3" fontId="1" fillId="0" borderId="0" xfId="0" applyNumberFormat="1" applyFont="1"/>
    <xf numFmtId="0" fontId="0" fillId="0" borderId="27" xfId="0" applyBorder="1"/>
    <xf numFmtId="3" fontId="1" fillId="0" borderId="29" xfId="0" applyNumberFormat="1" applyFont="1" applyBorder="1"/>
    <xf numFmtId="0" fontId="1" fillId="0" borderId="15" xfId="0" applyFont="1" applyBorder="1" applyAlignment="1">
      <alignment horizontal="center" vertical="center"/>
    </xf>
    <xf numFmtId="0" fontId="0" fillId="0" borderId="38" xfId="0" applyBorder="1"/>
    <xf numFmtId="0" fontId="1" fillId="0" borderId="28" xfId="0" quotePrefix="1" applyFont="1" applyBorder="1"/>
    <xf numFmtId="0" fontId="1" fillId="0" borderId="44" xfId="0" applyFont="1" applyBorder="1"/>
    <xf numFmtId="0" fontId="0" fillId="0" borderId="0" xfId="0" applyAlignment="1">
      <alignment horizontal="left"/>
    </xf>
    <xf numFmtId="0" fontId="1" fillId="0" borderId="29" xfId="0" applyFont="1" applyBorder="1"/>
    <xf numFmtId="0" fontId="27" fillId="0" borderId="19" xfId="0" applyFont="1" applyBorder="1"/>
    <xf numFmtId="0" fontId="27" fillId="0" borderId="0" xfId="0" applyFont="1"/>
    <xf numFmtId="0" fontId="24" fillId="0" borderId="25" xfId="0" applyFont="1" applyBorder="1"/>
    <xf numFmtId="9" fontId="1" fillId="0" borderId="0" xfId="67" applyFont="1" applyBorder="1"/>
    <xf numFmtId="0" fontId="1" fillId="0" borderId="10" xfId="0" applyFont="1" applyBorder="1" applyAlignment="1">
      <alignment horizontal="center"/>
    </xf>
    <xf numFmtId="0" fontId="1" fillId="0" borderId="25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167" fontId="0" fillId="0" borderId="13" xfId="0" applyNumberFormat="1" applyBorder="1"/>
    <xf numFmtId="3" fontId="0" fillId="0" borderId="19" xfId="66" applyNumberFormat="1" applyFont="1" applyBorder="1"/>
    <xf numFmtId="3" fontId="0" fillId="0" borderId="10" xfId="66" applyNumberFormat="1" applyFont="1" applyBorder="1"/>
    <xf numFmtId="3" fontId="0" fillId="0" borderId="0" xfId="66" applyNumberFormat="1" applyFont="1" applyBorder="1"/>
    <xf numFmtId="10" fontId="0" fillId="0" borderId="0" xfId="0" applyNumberFormat="1"/>
    <xf numFmtId="0" fontId="0" fillId="0" borderId="10" xfId="0" quotePrefix="1" applyBorder="1"/>
    <xf numFmtId="3" fontId="0" fillId="0" borderId="25" xfId="0" applyNumberFormat="1" applyBorder="1"/>
    <xf numFmtId="3" fontId="20" fillId="0" borderId="0" xfId="0" applyNumberFormat="1" applyFont="1"/>
    <xf numFmtId="165" fontId="1" fillId="0" borderId="0" xfId="66" applyNumberFormat="1" applyFont="1" applyBorder="1"/>
    <xf numFmtId="165" fontId="0" fillId="0" borderId="0" xfId="66" applyNumberFormat="1" applyFont="1"/>
    <xf numFmtId="0" fontId="1" fillId="0" borderId="0" xfId="0" applyFont="1" applyAlignment="1">
      <alignment horizontal="left"/>
    </xf>
    <xf numFmtId="9" fontId="0" fillId="0" borderId="21" xfId="67" applyFont="1" applyBorder="1"/>
    <xf numFmtId="9" fontId="0" fillId="0" borderId="23" xfId="67" applyFont="1" applyBorder="1"/>
    <xf numFmtId="9" fontId="0" fillId="0" borderId="34" xfId="67" applyFont="1" applyBorder="1"/>
    <xf numFmtId="3" fontId="0" fillId="0" borderId="25" xfId="66" applyNumberFormat="1" applyFont="1" applyBorder="1"/>
    <xf numFmtId="9" fontId="0" fillId="0" borderId="27" xfId="67" applyFont="1" applyBorder="1"/>
    <xf numFmtId="1" fontId="0" fillId="0" borderId="0" xfId="0" applyNumberFormat="1"/>
    <xf numFmtId="169" fontId="0" fillId="0" borderId="0" xfId="0" applyNumberFormat="1"/>
    <xf numFmtId="167" fontId="0" fillId="0" borderId="23" xfId="0" applyNumberFormat="1" applyBorder="1"/>
    <xf numFmtId="167" fontId="1" fillId="0" borderId="44" xfId="0" applyNumberFormat="1" applyFont="1" applyBorder="1"/>
    <xf numFmtId="167" fontId="1" fillId="0" borderId="31" xfId="0" applyNumberFormat="1" applyFont="1" applyBorder="1"/>
    <xf numFmtId="1" fontId="0" fillId="0" borderId="10" xfId="0" applyNumberFormat="1" applyBorder="1"/>
    <xf numFmtId="169" fontId="1" fillId="0" borderId="10" xfId="0" applyNumberFormat="1" applyFont="1" applyBorder="1"/>
    <xf numFmtId="9" fontId="0" fillId="0" borderId="13" xfId="67" applyFont="1" applyBorder="1"/>
    <xf numFmtId="9" fontId="0" fillId="0" borderId="14" xfId="67" applyFont="1" applyBorder="1"/>
    <xf numFmtId="1" fontId="0" fillId="0" borderId="19" xfId="0" applyNumberFormat="1" applyBorder="1"/>
    <xf numFmtId="168" fontId="1" fillId="2" borderId="0" xfId="0" applyNumberFormat="1" applyFont="1" applyFill="1"/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165" fontId="1" fillId="0" borderId="25" xfId="66" applyNumberFormat="1" applyFont="1" applyBorder="1"/>
    <xf numFmtId="165" fontId="1" fillId="0" borderId="26" xfId="66" applyNumberFormat="1" applyFont="1" applyBorder="1"/>
    <xf numFmtId="9" fontId="1" fillId="0" borderId="38" xfId="67" applyFont="1" applyBorder="1"/>
    <xf numFmtId="9" fontId="1" fillId="0" borderId="27" xfId="67" applyFont="1" applyBorder="1"/>
    <xf numFmtId="0" fontId="0" fillId="0" borderId="48" xfId="0" quotePrefix="1" applyBorder="1"/>
    <xf numFmtId="0" fontId="1" fillId="0" borderId="49" xfId="0" quotePrefix="1" applyFont="1" applyBorder="1" applyAlignment="1">
      <alignment horizontal="center" vertical="center" wrapText="1"/>
    </xf>
    <xf numFmtId="0" fontId="1" fillId="0" borderId="50" xfId="0" quotePrefix="1" applyFont="1" applyBorder="1"/>
    <xf numFmtId="9" fontId="0" fillId="0" borderId="0" xfId="67" applyFont="1"/>
    <xf numFmtId="1" fontId="24" fillId="0" borderId="10" xfId="0" applyNumberFormat="1" applyFont="1" applyBorder="1"/>
    <xf numFmtId="37" fontId="0" fillId="0" borderId="19" xfId="66" applyNumberFormat="1" applyFont="1" applyBorder="1"/>
    <xf numFmtId="37" fontId="0" fillId="0" borderId="0" xfId="66" applyNumberFormat="1" applyFont="1" applyBorder="1"/>
    <xf numFmtId="37" fontId="0" fillId="0" borderId="10" xfId="66" applyNumberFormat="1" applyFont="1" applyBorder="1"/>
    <xf numFmtId="9" fontId="0" fillId="0" borderId="0" xfId="0" applyNumberFormat="1"/>
    <xf numFmtId="9" fontId="0" fillId="0" borderId="0" xfId="0" applyNumberFormat="1" applyAlignment="1">
      <alignment horizontal="center" vertical="center" wrapText="1"/>
    </xf>
    <xf numFmtId="3" fontId="0" fillId="0" borderId="51" xfId="0" applyNumberFormat="1" applyBorder="1"/>
    <xf numFmtId="3" fontId="27" fillId="0" borderId="51" xfId="6" applyNumberFormat="1" applyFont="1" applyFill="1" applyBorder="1"/>
    <xf numFmtId="3" fontId="1" fillId="0" borderId="51" xfId="0" applyNumberFormat="1" applyFont="1" applyBorder="1"/>
    <xf numFmtId="43" fontId="0" fillId="0" borderId="51" xfId="66" applyFont="1" applyBorder="1"/>
    <xf numFmtId="9" fontId="0" fillId="0" borderId="15" xfId="67" applyFont="1" applyBorder="1"/>
    <xf numFmtId="0" fontId="0" fillId="35" borderId="0" xfId="0" applyFill="1"/>
    <xf numFmtId="0" fontId="0" fillId="0" borderId="18" xfId="0" applyBorder="1"/>
    <xf numFmtId="0" fontId="0" fillId="0" borderId="22" xfId="0" applyBorder="1"/>
    <xf numFmtId="3" fontId="0" fillId="0" borderId="23" xfId="0" applyNumberFormat="1" applyBorder="1"/>
    <xf numFmtId="9" fontId="0" fillId="0" borderId="0" xfId="67" applyFont="1" applyFill="1" applyBorder="1"/>
    <xf numFmtId="9" fontId="1" fillId="0" borderId="0" xfId="67" applyFont="1" applyFill="1" applyBorder="1"/>
    <xf numFmtId="0" fontId="0" fillId="0" borderId="24" xfId="0" applyBorder="1"/>
    <xf numFmtId="0" fontId="0" fillId="0" borderId="15" xfId="0" applyBorder="1" applyAlignment="1">
      <alignment horizontal="center" vertical="center"/>
    </xf>
    <xf numFmtId="0" fontId="0" fillId="36" borderId="22" xfId="0" applyFill="1" applyBorder="1"/>
    <xf numFmtId="0" fontId="0" fillId="36" borderId="0" xfId="0" applyFill="1"/>
    <xf numFmtId="3" fontId="0" fillId="36" borderId="23" xfId="0" applyNumberFormat="1" applyFill="1" applyBorder="1"/>
    <xf numFmtId="9" fontId="0" fillId="36" borderId="0" xfId="67" applyFont="1" applyFill="1" applyBorder="1"/>
    <xf numFmtId="37" fontId="0" fillId="0" borderId="0" xfId="66" applyNumberFormat="1" applyFont="1" applyFill="1" applyBorder="1"/>
    <xf numFmtId="37" fontId="0" fillId="0" borderId="10" xfId="66" applyNumberFormat="1" applyFont="1" applyFill="1" applyBorder="1"/>
    <xf numFmtId="1" fontId="0" fillId="0" borderId="15" xfId="0" applyNumberFormat="1" applyBorder="1"/>
    <xf numFmtId="37" fontId="0" fillId="0" borderId="15" xfId="66" applyNumberFormat="1" applyFont="1" applyFill="1" applyBorder="1"/>
    <xf numFmtId="1" fontId="0" fillId="0" borderId="57" xfId="0" applyNumberFormat="1" applyBorder="1" applyAlignment="1">
      <alignment vertical="center" wrapText="1"/>
    </xf>
    <xf numFmtId="1" fontId="0" fillId="0" borderId="42" xfId="0" applyNumberFormat="1" applyBorder="1"/>
    <xf numFmtId="0" fontId="0" fillId="0" borderId="42" xfId="0" applyBorder="1"/>
    <xf numFmtId="37" fontId="0" fillId="0" borderId="42" xfId="66" applyNumberFormat="1" applyFont="1" applyBorder="1"/>
    <xf numFmtId="1" fontId="0" fillId="0" borderId="45" xfId="0" applyNumberFormat="1" applyBorder="1"/>
    <xf numFmtId="0" fontId="1" fillId="0" borderId="51" xfId="0" applyFont="1" applyBorder="1" applyAlignment="1">
      <alignment horizontal="center" vertical="center" wrapText="1"/>
    </xf>
    <xf numFmtId="9" fontId="0" fillId="0" borderId="51" xfId="67" applyFont="1" applyBorder="1"/>
    <xf numFmtId="0" fontId="1" fillId="0" borderId="51" xfId="0" quotePrefix="1" applyFont="1" applyBorder="1" applyAlignment="1">
      <alignment vertical="center" wrapText="1"/>
    </xf>
    <xf numFmtId="0" fontId="1" fillId="0" borderId="51" xfId="0" applyFont="1" applyBorder="1"/>
    <xf numFmtId="0" fontId="27" fillId="0" borderId="51" xfId="6" quotePrefix="1" applyFont="1" applyFill="1" applyBorder="1"/>
    <xf numFmtId="0" fontId="1" fillId="0" borderId="51" xfId="0" quotePrefix="1" applyFont="1" applyBorder="1"/>
    <xf numFmtId="0" fontId="0" fillId="0" borderId="51" xfId="0" applyBorder="1"/>
    <xf numFmtId="0" fontId="0" fillId="0" borderId="41" xfId="0" quotePrefix="1" applyBorder="1"/>
    <xf numFmtId="0" fontId="0" fillId="0" borderId="39" xfId="0" applyBorder="1"/>
    <xf numFmtId="0" fontId="0" fillId="0" borderId="40" xfId="0" applyBorder="1"/>
    <xf numFmtId="165" fontId="0" fillId="0" borderId="16" xfId="66" applyNumberFormat="1" applyFont="1" applyBorder="1"/>
    <xf numFmtId="165" fontId="0" fillId="0" borderId="17" xfId="66" applyNumberFormat="1" applyFont="1" applyBorder="1"/>
    <xf numFmtId="165" fontId="0" fillId="0" borderId="13" xfId="66" applyNumberFormat="1" applyFont="1" applyBorder="1"/>
    <xf numFmtId="165" fontId="0" fillId="0" borderId="14" xfId="66" applyNumberFormat="1" applyFont="1" applyBorder="1"/>
    <xf numFmtId="165" fontId="0" fillId="0" borderId="15" xfId="66" applyNumberFormat="1" applyFont="1" applyBorder="1"/>
    <xf numFmtId="9" fontId="0" fillId="0" borderId="17" xfId="67" applyFont="1" applyBorder="1"/>
    <xf numFmtId="167" fontId="0" fillId="0" borderId="51" xfId="0" applyNumberFormat="1" applyBorder="1"/>
    <xf numFmtId="167" fontId="1" fillId="0" borderId="51" xfId="0" applyNumberFormat="1" applyFont="1" applyBorder="1"/>
    <xf numFmtId="1" fontId="0" fillId="0" borderId="54" xfId="0" applyNumberFormat="1" applyBorder="1" applyAlignment="1">
      <alignment horizontal="center" vertical="center" wrapText="1"/>
    </xf>
    <xf numFmtId="1" fontId="0" fillId="0" borderId="56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7" fontId="0" fillId="0" borderId="15" xfId="66" applyNumberFormat="1" applyFont="1" applyBorder="1"/>
    <xf numFmtId="1" fontId="24" fillId="0" borderId="15" xfId="0" applyNumberFormat="1" applyFont="1" applyBorder="1"/>
    <xf numFmtId="169" fontId="0" fillId="0" borderId="0" xfId="0" applyNumberFormat="1" applyAlignment="1">
      <alignment horizontal="center" vertical="center"/>
    </xf>
    <xf numFmtId="37" fontId="0" fillId="0" borderId="0" xfId="66" applyNumberFormat="1" applyFont="1" applyBorder="1" applyAlignment="1">
      <alignment horizontal="right" vertical="center"/>
    </xf>
    <xf numFmtId="1" fontId="24" fillId="0" borderId="15" xfId="0" applyNumberFormat="1" applyFont="1" applyBorder="1" applyAlignment="1">
      <alignment horizontal="center" vertical="center"/>
    </xf>
    <xf numFmtId="37" fontId="0" fillId="0" borderId="15" xfId="66" applyNumberFormat="1" applyFont="1" applyBorder="1" applyAlignment="1">
      <alignment horizontal="right" vertical="center"/>
    </xf>
    <xf numFmtId="1" fontId="0" fillId="0" borderId="57" xfId="0" applyNumberFormat="1" applyBorder="1" applyAlignment="1">
      <alignment horizontal="center" vertical="center" wrapText="1"/>
    </xf>
    <xf numFmtId="0" fontId="0" fillId="0" borderId="15" xfId="0" applyBorder="1" applyAlignment="1">
      <alignment vertical="center"/>
    </xf>
    <xf numFmtId="0" fontId="0" fillId="0" borderId="10" xfId="0" applyBorder="1" applyAlignment="1">
      <alignment vertical="center"/>
    </xf>
    <xf numFmtId="1" fontId="24" fillId="0" borderId="15" xfId="0" applyNumberFormat="1" applyFont="1" applyBorder="1" applyAlignment="1">
      <alignment vertical="center"/>
    </xf>
    <xf numFmtId="1" fontId="0" fillId="0" borderId="15" xfId="0" applyNumberFormat="1" applyBorder="1" applyAlignment="1">
      <alignment vertical="center"/>
    </xf>
    <xf numFmtId="1" fontId="24" fillId="0" borderId="10" xfId="0" applyNumberFormat="1" applyFont="1" applyBorder="1" applyAlignment="1">
      <alignment vertical="center"/>
    </xf>
    <xf numFmtId="1" fontId="0" fillId="0" borderId="10" xfId="0" applyNumberFormat="1" applyBorder="1" applyAlignment="1">
      <alignment vertical="center"/>
    </xf>
    <xf numFmtId="0" fontId="0" fillId="0" borderId="42" xfId="0" applyBorder="1" applyAlignment="1">
      <alignment vertical="center"/>
    </xf>
    <xf numFmtId="1" fontId="24" fillId="0" borderId="42" xfId="0" applyNumberFormat="1" applyFont="1" applyBorder="1" applyAlignment="1">
      <alignment vertical="center"/>
    </xf>
    <xf numFmtId="1" fontId="0" fillId="0" borderId="42" xfId="0" applyNumberFormat="1" applyBorder="1" applyAlignment="1">
      <alignment vertical="center"/>
    </xf>
    <xf numFmtId="37" fontId="0" fillId="0" borderId="0" xfId="66" applyNumberFormat="1" applyFont="1" applyBorder="1" applyAlignment="1">
      <alignment vertical="center"/>
    </xf>
    <xf numFmtId="37" fontId="0" fillId="0" borderId="10" xfId="66" applyNumberFormat="1" applyFont="1" applyBorder="1" applyAlignment="1">
      <alignment vertical="center"/>
    </xf>
    <xf numFmtId="37" fontId="0" fillId="0" borderId="15" xfId="66" applyNumberFormat="1" applyFont="1" applyBorder="1" applyAlignment="1">
      <alignment vertical="center"/>
    </xf>
    <xf numFmtId="37" fontId="0" fillId="0" borderId="42" xfId="66" applyNumberFormat="1" applyFont="1" applyBorder="1" applyAlignment="1">
      <alignment vertical="center"/>
    </xf>
    <xf numFmtId="1" fontId="0" fillId="0" borderId="10" xfId="0" applyNumberFormat="1" applyBorder="1" applyAlignment="1">
      <alignment horizontal="left"/>
    </xf>
    <xf numFmtId="1" fontId="0" fillId="0" borderId="15" xfId="0" applyNumberFormat="1" applyBorder="1" applyAlignment="1">
      <alignment horizontal="left"/>
    </xf>
    <xf numFmtId="1" fontId="0" fillId="0" borderId="42" xfId="0" applyNumberFormat="1" applyBorder="1" applyAlignment="1">
      <alignment horizontal="left"/>
    </xf>
    <xf numFmtId="165" fontId="0" fillId="0" borderId="51" xfId="66" applyNumberFormat="1" applyFont="1" applyBorder="1"/>
    <xf numFmtId="0" fontId="14" fillId="0" borderId="0" xfId="0" applyFont="1"/>
    <xf numFmtId="9" fontId="1" fillId="0" borderId="51" xfId="0" applyNumberFormat="1" applyFont="1" applyBorder="1" applyAlignment="1">
      <alignment horizontal="center" vertical="center" wrapText="1"/>
    </xf>
    <xf numFmtId="0" fontId="0" fillId="0" borderId="51" xfId="0" applyBorder="1" applyAlignment="1">
      <alignment horizontal="right"/>
    </xf>
    <xf numFmtId="165" fontId="1" fillId="0" borderId="51" xfId="0" applyNumberFormat="1" applyFont="1" applyBorder="1"/>
    <xf numFmtId="0" fontId="1" fillId="0" borderId="51" xfId="0" applyFont="1" applyBorder="1" applyAlignment="1">
      <alignment horizontal="left"/>
    </xf>
    <xf numFmtId="0" fontId="30" fillId="0" borderId="0" xfId="0" applyFont="1" applyAlignment="1">
      <alignment horizontal="left"/>
    </xf>
    <xf numFmtId="1" fontId="0" fillId="0" borderId="15" xfId="0" applyNumberFormat="1" applyBorder="1" applyAlignment="1">
      <alignment horizontal="left" vertical="center"/>
    </xf>
    <xf numFmtId="3" fontId="0" fillId="0" borderId="19" xfId="0" applyNumberFormat="1" applyBorder="1"/>
    <xf numFmtId="3" fontId="0" fillId="0" borderId="21" xfId="0" applyNumberFormat="1" applyBorder="1"/>
    <xf numFmtId="3" fontId="0" fillId="0" borderId="27" xfId="0" applyNumberFormat="1" applyBorder="1"/>
    <xf numFmtId="0" fontId="0" fillId="36" borderId="18" xfId="0" applyFill="1" applyBorder="1"/>
    <xf numFmtId="0" fontId="0" fillId="36" borderId="19" xfId="0" applyFill="1" applyBorder="1"/>
    <xf numFmtId="3" fontId="0" fillId="36" borderId="19" xfId="0" applyNumberFormat="1" applyFill="1" applyBorder="1"/>
    <xf numFmtId="3" fontId="0" fillId="36" borderId="21" xfId="0" applyNumberFormat="1" applyFill="1" applyBorder="1"/>
    <xf numFmtId="0" fontId="0" fillId="36" borderId="24" xfId="0" applyFill="1" applyBorder="1"/>
    <xf numFmtId="0" fontId="0" fillId="36" borderId="25" xfId="0" applyFill="1" applyBorder="1"/>
    <xf numFmtId="3" fontId="0" fillId="36" borderId="25" xfId="0" applyNumberFormat="1" applyFill="1" applyBorder="1"/>
    <xf numFmtId="3" fontId="0" fillId="36" borderId="27" xfId="0" applyNumberFormat="1" applyFill="1" applyBorder="1"/>
    <xf numFmtId="3" fontId="24" fillId="0" borderId="0" xfId="0" applyNumberFormat="1" applyFont="1"/>
    <xf numFmtId="164" fontId="0" fillId="0" borderId="0" xfId="67" applyNumberFormat="1" applyFont="1"/>
    <xf numFmtId="43" fontId="1" fillId="0" borderId="0" xfId="66" applyFont="1"/>
    <xf numFmtId="0" fontId="31" fillId="0" borderId="0" xfId="0" quotePrefix="1" applyFont="1"/>
    <xf numFmtId="9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165" fontId="29" fillId="0" borderId="0" xfId="0" applyNumberFormat="1" applyFont="1"/>
    <xf numFmtId="43" fontId="0" fillId="0" borderId="0" xfId="0" applyNumberFormat="1"/>
    <xf numFmtId="0" fontId="31" fillId="0" borderId="0" xfId="0" applyFont="1"/>
    <xf numFmtId="0" fontId="31" fillId="0" borderId="0" xfId="0" applyFont="1" applyAlignment="1">
      <alignment horizontal="left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1" fontId="0" fillId="0" borderId="55" xfId="0" applyNumberFormat="1" applyBorder="1" applyAlignment="1">
      <alignment horizontal="center" vertical="center" wrapText="1"/>
    </xf>
    <xf numFmtId="1" fontId="0" fillId="0" borderId="10" xfId="0" applyNumberFormat="1" applyBorder="1" applyAlignment="1">
      <alignment horizontal="left" vertical="center"/>
    </xf>
    <xf numFmtId="165" fontId="0" fillId="0" borderId="0" xfId="66" applyNumberFormat="1" applyFont="1" applyAlignment="1">
      <alignment horizontal="center" vertical="center" wrapText="1"/>
    </xf>
    <xf numFmtId="169" fontId="0" fillId="0" borderId="0" xfId="0" applyNumberFormat="1" applyAlignment="1">
      <alignment horizontal="right"/>
    </xf>
    <xf numFmtId="165" fontId="1" fillId="0" borderId="0" xfId="0" applyNumberFormat="1" applyFont="1" applyAlignment="1">
      <alignment horizontal="center" vertical="center" wrapText="1"/>
    </xf>
    <xf numFmtId="165" fontId="0" fillId="0" borderId="0" xfId="66" applyNumberFormat="1" applyFont="1" applyFill="1"/>
    <xf numFmtId="165" fontId="1" fillId="0" borderId="0" xfId="66" applyNumberFormat="1" applyFont="1" applyFill="1" applyBorder="1" applyAlignment="1">
      <alignment horizontal="center"/>
    </xf>
    <xf numFmtId="165" fontId="0" fillId="0" borderId="0" xfId="66" applyNumberFormat="1" applyFont="1" applyFill="1" applyBorder="1"/>
    <xf numFmtId="165" fontId="1" fillId="0" borderId="0" xfId="66" applyNumberFormat="1" applyFont="1" applyFill="1" applyBorder="1"/>
    <xf numFmtId="0" fontId="1" fillId="34" borderId="0" xfId="0" applyFont="1" applyFill="1"/>
    <xf numFmtId="0" fontId="1" fillId="0" borderId="14" xfId="0" applyFont="1" applyBorder="1" applyAlignment="1">
      <alignment horizontal="center" vertical="center" wrapText="1"/>
    </xf>
    <xf numFmtId="0" fontId="1" fillId="37" borderId="22" xfId="0" quotePrefix="1" applyFont="1" applyFill="1" applyBorder="1"/>
    <xf numFmtId="0" fontId="1" fillId="37" borderId="0" xfId="0" applyFont="1" applyFill="1"/>
    <xf numFmtId="165" fontId="1" fillId="37" borderId="11" xfId="66" applyNumberFormat="1" applyFont="1" applyFill="1" applyBorder="1"/>
    <xf numFmtId="3" fontId="1" fillId="37" borderId="0" xfId="66" applyNumberFormat="1" applyFont="1" applyFill="1" applyBorder="1"/>
    <xf numFmtId="165" fontId="1" fillId="37" borderId="0" xfId="66" applyNumberFormat="1" applyFont="1" applyFill="1" applyBorder="1"/>
    <xf numFmtId="9" fontId="1" fillId="37" borderId="0" xfId="67" applyFont="1" applyFill="1" applyBorder="1"/>
    <xf numFmtId="9" fontId="1" fillId="37" borderId="23" xfId="67" applyFont="1" applyFill="1" applyBorder="1"/>
    <xf numFmtId="0" fontId="1" fillId="37" borderId="47" xfId="0" quotePrefix="1" applyFont="1" applyFill="1" applyBorder="1"/>
    <xf numFmtId="0" fontId="1" fillId="37" borderId="42" xfId="0" applyFont="1" applyFill="1" applyBorder="1"/>
    <xf numFmtId="165" fontId="1" fillId="37" borderId="45" xfId="66" applyNumberFormat="1" applyFont="1" applyFill="1" applyBorder="1"/>
    <xf numFmtId="3" fontId="1" fillId="37" borderId="42" xfId="66" applyNumberFormat="1" applyFont="1" applyFill="1" applyBorder="1"/>
    <xf numFmtId="165" fontId="1" fillId="37" borderId="42" xfId="66" applyNumberFormat="1" applyFont="1" applyFill="1" applyBorder="1"/>
    <xf numFmtId="9" fontId="1" fillId="37" borderId="42" xfId="67" applyFont="1" applyFill="1" applyBorder="1"/>
    <xf numFmtId="9" fontId="1" fillId="37" borderId="46" xfId="67" applyFont="1" applyFill="1" applyBorder="1"/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3" fontId="0" fillId="0" borderId="22" xfId="0" applyNumberFormat="1" applyBorder="1"/>
    <xf numFmtId="3" fontId="1" fillId="0" borderId="24" xfId="0" applyNumberFormat="1" applyFont="1" applyBorder="1"/>
    <xf numFmtId="3" fontId="1" fillId="0" borderId="25" xfId="0" applyNumberFormat="1" applyFont="1" applyBorder="1"/>
    <xf numFmtId="167" fontId="1" fillId="0" borderId="27" xfId="0" applyNumberFormat="1" applyFont="1" applyBorder="1"/>
    <xf numFmtId="0" fontId="1" fillId="0" borderId="53" xfId="0" applyFont="1" applyBorder="1"/>
    <xf numFmtId="0" fontId="0" fillId="0" borderId="54" xfId="0" applyBorder="1"/>
    <xf numFmtId="0" fontId="1" fillId="0" borderId="60" xfId="0" applyFont="1" applyBorder="1"/>
    <xf numFmtId="0" fontId="1" fillId="0" borderId="6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3" fontId="8" fillId="4" borderId="22" xfId="7" applyNumberFormat="1" applyBorder="1"/>
    <xf numFmtId="3" fontId="1" fillId="0" borderId="28" xfId="0" applyNumberFormat="1" applyFont="1" applyBorder="1"/>
    <xf numFmtId="3" fontId="0" fillId="0" borderId="18" xfId="0" applyNumberFormat="1" applyBorder="1"/>
    <xf numFmtId="167" fontId="0" fillId="0" borderId="21" xfId="0" applyNumberFormat="1" applyBorder="1"/>
    <xf numFmtId="167" fontId="0" fillId="0" borderId="43" xfId="0" applyNumberFormat="1" applyBorder="1"/>
    <xf numFmtId="3" fontId="0" fillId="0" borderId="24" xfId="0" applyNumberFormat="1" applyBorder="1"/>
    <xf numFmtId="167" fontId="0" fillId="0" borderId="27" xfId="0" applyNumberFormat="1" applyBorder="1"/>
    <xf numFmtId="167" fontId="0" fillId="0" borderId="38" xfId="0" applyNumberFormat="1" applyBorder="1"/>
    <xf numFmtId="3" fontId="0" fillId="36" borderId="18" xfId="0" applyNumberFormat="1" applyFill="1" applyBorder="1"/>
    <xf numFmtId="167" fontId="0" fillId="36" borderId="21" xfId="0" applyNumberFormat="1" applyFill="1" applyBorder="1"/>
    <xf numFmtId="167" fontId="0" fillId="36" borderId="43" xfId="0" applyNumberFormat="1" applyFill="1" applyBorder="1"/>
    <xf numFmtId="3" fontId="0" fillId="36" borderId="22" xfId="0" applyNumberFormat="1" applyFill="1" applyBorder="1"/>
    <xf numFmtId="3" fontId="0" fillId="36" borderId="0" xfId="0" applyNumberFormat="1" applyFill="1"/>
    <xf numFmtId="167" fontId="0" fillId="36" borderId="23" xfId="0" applyNumberFormat="1" applyFill="1" applyBorder="1"/>
    <xf numFmtId="167" fontId="0" fillId="36" borderId="13" xfId="0" applyNumberFormat="1" applyFill="1" applyBorder="1"/>
    <xf numFmtId="3" fontId="0" fillId="36" borderId="24" xfId="0" applyNumberFormat="1" applyFill="1" applyBorder="1"/>
    <xf numFmtId="167" fontId="0" fillId="36" borderId="27" xfId="0" applyNumberFormat="1" applyFill="1" applyBorder="1"/>
    <xf numFmtId="167" fontId="0" fillId="36" borderId="38" xfId="0" applyNumberFormat="1" applyFill="1" applyBorder="1"/>
    <xf numFmtId="0" fontId="1" fillId="0" borderId="59" xfId="0" applyFont="1" applyBorder="1"/>
    <xf numFmtId="0" fontId="27" fillId="0" borderId="60" xfId="0" applyFont="1" applyBorder="1"/>
    <xf numFmtId="0" fontId="1" fillId="0" borderId="24" xfId="0" applyFont="1" applyBorder="1"/>
    <xf numFmtId="0" fontId="1" fillId="0" borderId="25" xfId="0" applyFont="1" applyBorder="1"/>
    <xf numFmtId="0" fontId="27" fillId="0" borderId="25" xfId="0" applyFont="1" applyBorder="1"/>
    <xf numFmtId="0" fontId="0" fillId="0" borderId="28" xfId="0" applyBorder="1"/>
    <xf numFmtId="3" fontId="1" fillId="0" borderId="27" xfId="0" applyNumberFormat="1" applyFont="1" applyBorder="1"/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60" xfId="0" applyBorder="1"/>
    <xf numFmtId="0" fontId="1" fillId="0" borderId="22" xfId="0" applyFont="1" applyBorder="1" applyAlignment="1">
      <alignment horizontal="center"/>
    </xf>
    <xf numFmtId="3" fontId="1" fillId="0" borderId="62" xfId="0" applyNumberFormat="1" applyFont="1" applyBorder="1"/>
    <xf numFmtId="3" fontId="0" fillId="0" borderId="63" xfId="0" applyNumberFormat="1" applyBorder="1"/>
    <xf numFmtId="1" fontId="1" fillId="0" borderId="22" xfId="0" applyNumberFormat="1" applyFont="1" applyBorder="1"/>
    <xf numFmtId="1" fontId="1" fillId="0" borderId="0" xfId="0" applyNumberFormat="1" applyFont="1"/>
    <xf numFmtId="165" fontId="1" fillId="0" borderId="63" xfId="66" applyNumberFormat="1" applyFont="1" applyBorder="1"/>
    <xf numFmtId="37" fontId="0" fillId="0" borderId="64" xfId="66" applyNumberFormat="1" applyFont="1" applyBorder="1"/>
    <xf numFmtId="37" fontId="0" fillId="0" borderId="63" xfId="66" applyNumberFormat="1" applyFont="1" applyBorder="1"/>
    <xf numFmtId="0" fontId="0" fillId="0" borderId="47" xfId="0" applyBorder="1"/>
    <xf numFmtId="37" fontId="0" fillId="0" borderId="65" xfId="66" applyNumberFormat="1" applyFont="1" applyBorder="1"/>
    <xf numFmtId="1" fontId="0" fillId="0" borderId="0" xfId="0" applyNumberFormat="1" applyAlignment="1">
      <alignment horizontal="left"/>
    </xf>
    <xf numFmtId="37" fontId="0" fillId="0" borderId="63" xfId="66" applyNumberFormat="1" applyFont="1" applyFill="1" applyBorder="1"/>
    <xf numFmtId="0" fontId="0" fillId="0" borderId="33" xfId="0" applyBorder="1"/>
    <xf numFmtId="37" fontId="0" fillId="0" borderId="66" xfId="66" applyNumberFormat="1" applyFont="1" applyFill="1" applyBorder="1"/>
    <xf numFmtId="0" fontId="0" fillId="0" borderId="61" xfId="0" applyBorder="1"/>
    <xf numFmtId="37" fontId="0" fillId="0" borderId="67" xfId="66" applyNumberFormat="1" applyFont="1" applyFill="1" applyBorder="1"/>
    <xf numFmtId="1" fontId="24" fillId="0" borderId="0" xfId="0" applyNumberFormat="1" applyFont="1"/>
    <xf numFmtId="0" fontId="0" fillId="0" borderId="22" xfId="0" applyBorder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24" fillId="0" borderId="0" xfId="0" applyNumberFormat="1" applyFont="1" applyAlignment="1">
      <alignment horizontal="center" vertical="center"/>
    </xf>
    <xf numFmtId="0" fontId="0" fillId="0" borderId="61" xfId="0" applyBorder="1" applyAlignment="1">
      <alignment horizontal="left" vertical="center"/>
    </xf>
    <xf numFmtId="37" fontId="0" fillId="0" borderId="67" xfId="66" applyNumberFormat="1" applyFont="1" applyBorder="1" applyAlignment="1">
      <alignment horizontal="right" vertical="center"/>
    </xf>
    <xf numFmtId="37" fontId="0" fillId="0" borderId="63" xfId="66" applyNumberFormat="1" applyFont="1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33" xfId="0" applyBorder="1" applyAlignment="1">
      <alignment vertical="center"/>
    </xf>
    <xf numFmtId="37" fontId="0" fillId="0" borderId="66" xfId="66" applyNumberFormat="1" applyFont="1" applyBorder="1" applyAlignment="1">
      <alignment vertical="center"/>
    </xf>
    <xf numFmtId="0" fontId="0" fillId="0" borderId="61" xfId="0" applyBorder="1" applyAlignment="1">
      <alignment vertical="center"/>
    </xf>
    <xf numFmtId="37" fontId="0" fillId="0" borderId="67" xfId="66" applyNumberFormat="1" applyFont="1" applyBorder="1" applyAlignment="1">
      <alignment vertical="center"/>
    </xf>
    <xf numFmtId="0" fontId="0" fillId="0" borderId="0" xfId="0" applyAlignment="1">
      <alignment vertical="center"/>
    </xf>
    <xf numFmtId="1" fontId="24" fillId="0" borderId="0" xfId="0" applyNumberFormat="1" applyFon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47" xfId="0" applyBorder="1" applyAlignment="1">
      <alignment vertical="center"/>
    </xf>
    <xf numFmtId="37" fontId="0" fillId="0" borderId="65" xfId="66" applyNumberFormat="1" applyFont="1" applyBorder="1" applyAlignment="1">
      <alignment vertical="center"/>
    </xf>
    <xf numFmtId="37" fontId="0" fillId="0" borderId="66" xfId="66" applyNumberFormat="1" applyFont="1" applyBorder="1"/>
    <xf numFmtId="37" fontId="0" fillId="0" borderId="67" xfId="66" applyNumberFormat="1" applyFont="1" applyBorder="1"/>
    <xf numFmtId="1" fontId="0" fillId="0" borderId="25" xfId="0" applyNumberFormat="1" applyBorder="1" applyAlignment="1">
      <alignment horizontal="left"/>
    </xf>
    <xf numFmtId="1" fontId="24" fillId="0" borderId="25" xfId="0" applyNumberFormat="1" applyFont="1" applyBorder="1"/>
    <xf numFmtId="1" fontId="0" fillId="0" borderId="25" xfId="0" applyNumberFormat="1" applyBorder="1"/>
    <xf numFmtId="37" fontId="0" fillId="0" borderId="25" xfId="66" applyNumberFormat="1" applyFont="1" applyBorder="1"/>
    <xf numFmtId="37" fontId="0" fillId="0" borderId="68" xfId="66" applyNumberFormat="1" applyFont="1" applyBorder="1"/>
    <xf numFmtId="1" fontId="0" fillId="0" borderId="28" xfId="0" applyNumberFormat="1" applyBorder="1"/>
    <xf numFmtId="1" fontId="0" fillId="0" borderId="29" xfId="0" applyNumberFormat="1" applyBorder="1"/>
    <xf numFmtId="0" fontId="0" fillId="0" borderId="29" xfId="0" applyBorder="1"/>
    <xf numFmtId="0" fontId="0" fillId="0" borderId="31" xfId="0" applyBorder="1"/>
    <xf numFmtId="1" fontId="0" fillId="0" borderId="19" xfId="0" applyNumberFormat="1" applyBorder="1" applyAlignment="1">
      <alignment horizontal="left"/>
    </xf>
    <xf numFmtId="1" fontId="0" fillId="0" borderId="42" xfId="0" applyNumberFormat="1" applyBorder="1" applyAlignment="1">
      <alignment horizontal="left" vertical="center"/>
    </xf>
    <xf numFmtId="37" fontId="0" fillId="0" borderId="42" xfId="66" applyNumberFormat="1" applyFont="1" applyFill="1" applyBorder="1"/>
    <xf numFmtId="1" fontId="1" fillId="0" borderId="59" xfId="0" applyNumberFormat="1" applyFont="1" applyBorder="1" applyAlignment="1">
      <alignment horizontal="center"/>
    </xf>
    <xf numFmtId="1" fontId="1" fillId="0" borderId="54" xfId="0" applyNumberFormat="1" applyFont="1" applyBorder="1"/>
    <xf numFmtId="165" fontId="0" fillId="0" borderId="53" xfId="66" applyNumberFormat="1" applyFont="1" applyBorder="1"/>
    <xf numFmtId="165" fontId="0" fillId="0" borderId="54" xfId="66" applyNumberFormat="1" applyFont="1" applyBorder="1"/>
    <xf numFmtId="165" fontId="0" fillId="0" borderId="57" xfId="66" applyNumberFormat="1" applyFont="1" applyBorder="1"/>
    <xf numFmtId="165" fontId="0" fillId="0" borderId="54" xfId="66" applyNumberFormat="1" applyFont="1" applyFill="1" applyBorder="1"/>
    <xf numFmtId="165" fontId="0" fillId="0" borderId="55" xfId="66" applyNumberFormat="1" applyFont="1" applyBorder="1"/>
    <xf numFmtId="165" fontId="0" fillId="0" borderId="56" xfId="66" applyNumberFormat="1" applyFont="1" applyBorder="1"/>
    <xf numFmtId="165" fontId="0" fillId="0" borderId="54" xfId="66" applyNumberFormat="1" applyFont="1" applyBorder="1" applyAlignment="1">
      <alignment horizontal="center" vertical="center"/>
    </xf>
    <xf numFmtId="165" fontId="0" fillId="0" borderId="56" xfId="66" applyNumberFormat="1" applyFont="1" applyBorder="1" applyAlignment="1">
      <alignment horizontal="center" vertical="center"/>
    </xf>
    <xf numFmtId="165" fontId="0" fillId="0" borderId="60" xfId="66" applyNumberFormat="1" applyFont="1" applyBorder="1"/>
    <xf numFmtId="165" fontId="1" fillId="0" borderId="23" xfId="66" applyNumberFormat="1" applyFont="1" applyBorder="1"/>
    <xf numFmtId="37" fontId="0" fillId="0" borderId="21" xfId="66" applyNumberFormat="1" applyFont="1" applyBorder="1"/>
    <xf numFmtId="37" fontId="0" fillId="0" borderId="23" xfId="66" applyNumberFormat="1" applyFont="1" applyBorder="1"/>
    <xf numFmtId="37" fontId="0" fillId="0" borderId="46" xfId="66" applyNumberFormat="1" applyFont="1" applyBorder="1"/>
    <xf numFmtId="37" fontId="0" fillId="0" borderId="23" xfId="66" applyNumberFormat="1" applyFont="1" applyFill="1" applyBorder="1"/>
    <xf numFmtId="37" fontId="0" fillId="0" borderId="34" xfId="66" applyNumberFormat="1" applyFont="1" applyFill="1" applyBorder="1"/>
    <xf numFmtId="37" fontId="0" fillId="0" borderId="52" xfId="66" applyNumberFormat="1" applyFont="1" applyFill="1" applyBorder="1"/>
    <xf numFmtId="37" fontId="0" fillId="0" borderId="23" xfId="66" applyNumberFormat="1" applyFont="1" applyFill="1" applyBorder="1" applyAlignment="1">
      <alignment horizontal="right" vertical="center"/>
    </xf>
    <xf numFmtId="37" fontId="0" fillId="0" borderId="52" xfId="66" applyNumberFormat="1" applyFont="1" applyBorder="1" applyAlignment="1">
      <alignment horizontal="right" vertical="center"/>
    </xf>
    <xf numFmtId="37" fontId="0" fillId="0" borderId="23" xfId="66" applyNumberFormat="1" applyFont="1" applyBorder="1" applyAlignment="1">
      <alignment vertical="center"/>
    </xf>
    <xf numFmtId="37" fontId="0" fillId="0" borderId="34" xfId="66" applyNumberFormat="1" applyFont="1" applyBorder="1" applyAlignment="1">
      <alignment vertical="center"/>
    </xf>
    <xf numFmtId="37" fontId="0" fillId="0" borderId="52" xfId="66" applyNumberFormat="1" applyFont="1" applyBorder="1" applyAlignment="1">
      <alignment vertical="center"/>
    </xf>
    <xf numFmtId="37" fontId="0" fillId="0" borderId="46" xfId="66" applyNumberFormat="1" applyFont="1" applyBorder="1" applyAlignment="1">
      <alignment vertical="center"/>
    </xf>
    <xf numFmtId="37" fontId="0" fillId="0" borderId="34" xfId="66" applyNumberFormat="1" applyFont="1" applyBorder="1"/>
    <xf numFmtId="37" fontId="0" fillId="0" borderId="52" xfId="66" applyNumberFormat="1" applyFont="1" applyBorder="1"/>
    <xf numFmtId="37" fontId="0" fillId="0" borderId="27" xfId="66" applyNumberFormat="1" applyFont="1" applyBorder="1"/>
    <xf numFmtId="37" fontId="0" fillId="0" borderId="63" xfId="66" applyNumberFormat="1" applyFont="1" applyBorder="1" applyAlignment="1">
      <alignment horizontal="right" vertical="center"/>
    </xf>
    <xf numFmtId="0" fontId="0" fillId="0" borderId="42" xfId="0" applyBorder="1" applyAlignment="1">
      <alignment horizontal="center" vertical="center"/>
    </xf>
    <xf numFmtId="1" fontId="1" fillId="0" borderId="18" xfId="0" applyNumberFormat="1" applyFont="1" applyBorder="1"/>
    <xf numFmtId="1" fontId="1" fillId="0" borderId="19" xfId="0" applyNumberFormat="1" applyFont="1" applyBorder="1"/>
    <xf numFmtId="1" fontId="1" fillId="0" borderId="21" xfId="0" applyNumberFormat="1" applyFont="1" applyBorder="1"/>
    <xf numFmtId="1" fontId="0" fillId="0" borderId="21" xfId="0" applyNumberFormat="1" applyBorder="1"/>
    <xf numFmtId="1" fontId="0" fillId="0" borderId="23" xfId="0" applyNumberFormat="1" applyBorder="1"/>
    <xf numFmtId="1" fontId="0" fillId="0" borderId="46" xfId="0" applyNumberFormat="1" applyBorder="1"/>
    <xf numFmtId="1" fontId="0" fillId="0" borderId="22" xfId="0" applyNumberFormat="1" applyBorder="1"/>
    <xf numFmtId="1" fontId="0" fillId="0" borderId="47" xfId="0" applyNumberFormat="1" applyBorder="1"/>
    <xf numFmtId="0" fontId="0" fillId="0" borderId="46" xfId="0" applyBorder="1"/>
    <xf numFmtId="1" fontId="0" fillId="0" borderId="52" xfId="0" applyNumberFormat="1" applyBorder="1"/>
    <xf numFmtId="1" fontId="0" fillId="0" borderId="34" xfId="0" applyNumberFormat="1" applyBorder="1"/>
    <xf numFmtId="1" fontId="24" fillId="0" borderId="23" xfId="0" applyNumberFormat="1" applyFont="1" applyBorder="1"/>
    <xf numFmtId="0" fontId="0" fillId="0" borderId="47" xfId="0" applyBorder="1" applyAlignment="1">
      <alignment horizontal="center" vertical="center"/>
    </xf>
    <xf numFmtId="1" fontId="24" fillId="0" borderId="23" xfId="0" applyNumberFormat="1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1" fontId="24" fillId="0" borderId="52" xfId="0" applyNumberFormat="1" applyFont="1" applyBorder="1" applyAlignment="1">
      <alignment horizontal="center" vertical="center"/>
    </xf>
    <xf numFmtId="0" fontId="0" fillId="0" borderId="34" xfId="0" applyBorder="1"/>
    <xf numFmtId="1" fontId="24" fillId="0" borderId="52" xfId="0" applyNumberFormat="1" applyFont="1" applyBorder="1" applyAlignment="1">
      <alignment vertical="center"/>
    </xf>
    <xf numFmtId="1" fontId="24" fillId="0" borderId="34" xfId="0" applyNumberFormat="1" applyFont="1" applyBorder="1" applyAlignment="1">
      <alignment vertical="center"/>
    </xf>
    <xf numFmtId="1" fontId="24" fillId="0" borderId="23" xfId="0" applyNumberFormat="1" applyFont="1" applyBorder="1" applyAlignment="1">
      <alignment vertical="center"/>
    </xf>
    <xf numFmtId="1" fontId="24" fillId="0" borderId="46" xfId="0" applyNumberFormat="1" applyFont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5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2" xfId="0" applyBorder="1"/>
    <xf numFmtId="1" fontId="24" fillId="0" borderId="34" xfId="0" applyNumberFormat="1" applyFont="1" applyBorder="1"/>
    <xf numFmtId="1" fontId="24" fillId="0" borderId="52" xfId="0" applyNumberFormat="1" applyFont="1" applyBorder="1"/>
    <xf numFmtId="1" fontId="24" fillId="0" borderId="27" xfId="0" applyNumberFormat="1" applyFont="1" applyBorder="1"/>
    <xf numFmtId="1" fontId="0" fillId="0" borderId="18" xfId="0" applyNumberFormat="1" applyBorder="1" applyAlignment="1">
      <alignment horizontal="right"/>
    </xf>
    <xf numFmtId="1" fontId="0" fillId="0" borderId="21" xfId="0" applyNumberFormat="1" applyBorder="1" applyAlignment="1">
      <alignment horizontal="left"/>
    </xf>
    <xf numFmtId="1" fontId="0" fillId="0" borderId="22" xfId="0" applyNumberFormat="1" applyBorder="1" applyAlignment="1">
      <alignment horizontal="right"/>
    </xf>
    <xf numFmtId="1" fontId="0" fillId="0" borderId="23" xfId="0" applyNumberFormat="1" applyBorder="1" applyAlignment="1">
      <alignment horizontal="left"/>
    </xf>
    <xf numFmtId="0" fontId="0" fillId="0" borderId="23" xfId="0" applyBorder="1" applyAlignment="1">
      <alignment horizontal="left"/>
    </xf>
    <xf numFmtId="1" fontId="0" fillId="0" borderId="47" xfId="0" applyNumberFormat="1" applyBorder="1" applyAlignment="1">
      <alignment horizontal="right"/>
    </xf>
    <xf numFmtId="1" fontId="0" fillId="0" borderId="46" xfId="0" applyNumberFormat="1" applyBorder="1" applyAlignment="1">
      <alignment horizontal="left"/>
    </xf>
    <xf numFmtId="1" fontId="0" fillId="0" borderId="33" xfId="0" applyNumberFormat="1" applyBorder="1" applyAlignment="1">
      <alignment horizontal="right"/>
    </xf>
    <xf numFmtId="1" fontId="0" fillId="0" borderId="34" xfId="0" applyNumberFormat="1" applyBorder="1" applyAlignment="1">
      <alignment horizontal="left"/>
    </xf>
    <xf numFmtId="1" fontId="0" fillId="0" borderId="61" xfId="0" applyNumberFormat="1" applyBorder="1" applyAlignment="1">
      <alignment horizontal="right"/>
    </xf>
    <xf numFmtId="1" fontId="0" fillId="0" borderId="52" xfId="0" applyNumberFormat="1" applyBorder="1" applyAlignment="1">
      <alignment horizontal="left"/>
    </xf>
    <xf numFmtId="1" fontId="0" fillId="0" borderId="22" xfId="0" applyNumberFormat="1" applyBorder="1" applyAlignment="1">
      <alignment horizontal="right" vertical="center"/>
    </xf>
    <xf numFmtId="1" fontId="0" fillId="0" borderId="23" xfId="0" applyNumberFormat="1" applyBorder="1" applyAlignment="1">
      <alignment horizontal="left" vertical="center"/>
    </xf>
    <xf numFmtId="1" fontId="0" fillId="0" borderId="61" xfId="0" applyNumberFormat="1" applyBorder="1" applyAlignment="1">
      <alignment horizontal="right" vertical="center"/>
    </xf>
    <xf numFmtId="1" fontId="0" fillId="0" borderId="52" xfId="0" applyNumberFormat="1" applyBorder="1" applyAlignment="1">
      <alignment horizontal="left" vertical="center"/>
    </xf>
    <xf numFmtId="1" fontId="0" fillId="0" borderId="24" xfId="0" applyNumberFormat="1" applyBorder="1" applyAlignment="1">
      <alignment horizontal="right"/>
    </xf>
    <xf numFmtId="1" fontId="0" fillId="0" borderId="27" xfId="0" applyNumberFormat="1" applyBorder="1" applyAlignment="1">
      <alignment horizontal="left"/>
    </xf>
    <xf numFmtId="1" fontId="1" fillId="0" borderId="53" xfId="0" applyNumberFormat="1" applyFont="1" applyBorder="1"/>
    <xf numFmtId="165" fontId="0" fillId="0" borderId="0" xfId="0" applyNumberFormat="1"/>
    <xf numFmtId="0" fontId="0" fillId="0" borderId="33" xfId="0" applyBorder="1" applyAlignment="1">
      <alignment horizontal="left" vertical="center"/>
    </xf>
    <xf numFmtId="168" fontId="1" fillId="2" borderId="0" xfId="0" applyNumberFormat="1" applyFont="1" applyFill="1" applyAlignment="1">
      <alignment horizontal="left"/>
    </xf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1" xfId="0" applyFont="1" applyBorder="1" applyAlignment="1">
      <alignment horizontal="center" wrapText="1"/>
    </xf>
    <xf numFmtId="165" fontId="1" fillId="0" borderId="29" xfId="66" applyNumberFormat="1" applyFont="1" applyBorder="1" applyAlignment="1">
      <alignment horizontal="center"/>
    </xf>
    <xf numFmtId="165" fontId="1" fillId="0" borderId="31" xfId="66" applyNumberFormat="1" applyFont="1" applyBorder="1" applyAlignment="1">
      <alignment horizontal="center"/>
    </xf>
    <xf numFmtId="1" fontId="0" fillId="0" borderId="54" xfId="0" applyNumberFormat="1" applyBorder="1" applyAlignment="1">
      <alignment horizontal="center" vertical="center" wrapText="1"/>
    </xf>
    <xf numFmtId="1" fontId="0" fillId="0" borderId="53" xfId="0" applyNumberFormat="1" applyBorder="1" applyAlignment="1">
      <alignment horizontal="center" vertical="center" wrapText="1"/>
    </xf>
    <xf numFmtId="1" fontId="0" fillId="0" borderId="56" xfId="0" applyNumberFormat="1" applyBorder="1" applyAlignment="1">
      <alignment horizontal="center" vertical="center" wrapText="1"/>
    </xf>
    <xf numFmtId="1" fontId="0" fillId="0" borderId="55" xfId="0" applyNumberFormat="1" applyBorder="1" applyAlignment="1">
      <alignment horizontal="center" vertical="center" wrapText="1"/>
    </xf>
    <xf numFmtId="0" fontId="0" fillId="0" borderId="56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1" fillId="34" borderId="0" xfId="0" applyFont="1" applyFill="1" applyAlignment="1">
      <alignment horizontal="center"/>
    </xf>
    <xf numFmtId="0" fontId="1" fillId="0" borderId="5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1" fillId="0" borderId="35" xfId="0" applyFont="1" applyBorder="1" applyAlignment="1">
      <alignment horizontal="center"/>
    </xf>
  </cellXfs>
  <cellStyles count="125">
    <cellStyle name="20% - Accent1" xfId="18" builtinId="30" customBuiltin="1"/>
    <cellStyle name="20% - Accent1 2" xfId="50" xr:uid="{00000000-0005-0000-0000-000001000000}"/>
    <cellStyle name="20% - Accent2" xfId="22" builtinId="34" customBuiltin="1"/>
    <cellStyle name="20% - Accent2 2" xfId="52" xr:uid="{00000000-0005-0000-0000-000003000000}"/>
    <cellStyle name="20% - Accent3" xfId="26" builtinId="38" customBuiltin="1"/>
    <cellStyle name="20% - Accent3 2" xfId="54" xr:uid="{00000000-0005-0000-0000-000005000000}"/>
    <cellStyle name="20% - Accent4" xfId="30" builtinId="42" customBuiltin="1"/>
    <cellStyle name="20% - Accent4 2" xfId="56" xr:uid="{00000000-0005-0000-0000-000007000000}"/>
    <cellStyle name="20% - Accent5" xfId="34" builtinId="46" customBuiltin="1"/>
    <cellStyle name="20% - Accent5 2" xfId="58" xr:uid="{00000000-0005-0000-0000-000009000000}"/>
    <cellStyle name="20% - Accent5 2 2" xfId="102" xr:uid="{00000000-0005-0000-0000-000009000000}"/>
    <cellStyle name="20% - Accent5 2 3" xfId="118" xr:uid="{00000000-0005-0000-0000-00002F000000}"/>
    <cellStyle name="20% - Accent5 2 4" xfId="87" xr:uid="{00000000-0005-0000-0000-00002F000000}"/>
    <cellStyle name="20% - Accent6" xfId="38" builtinId="50" customBuiltin="1"/>
    <cellStyle name="20% - Accent6 2" xfId="60" xr:uid="{00000000-0005-0000-0000-00000B000000}"/>
    <cellStyle name="40% - Accent1" xfId="19" builtinId="31" customBuiltin="1"/>
    <cellStyle name="40% - Accent1 2" xfId="51" xr:uid="{00000000-0005-0000-0000-00000D000000}"/>
    <cellStyle name="40% - Accent2" xfId="23" builtinId="35" customBuiltin="1"/>
    <cellStyle name="40% - Accent2 2" xfId="53" xr:uid="{00000000-0005-0000-0000-00000F000000}"/>
    <cellStyle name="40% - Accent3" xfId="27" builtinId="39" customBuiltin="1"/>
    <cellStyle name="40% - Accent3 2" xfId="55" xr:uid="{00000000-0005-0000-0000-000011000000}"/>
    <cellStyle name="40% - Accent4" xfId="31" builtinId="43" customBuiltin="1"/>
    <cellStyle name="40% - Accent4 2" xfId="57" xr:uid="{00000000-0005-0000-0000-000013000000}"/>
    <cellStyle name="40% - Accent5" xfId="35" builtinId="47" customBuiltin="1"/>
    <cellStyle name="40% - Accent5 2" xfId="59" xr:uid="{00000000-0005-0000-0000-000015000000}"/>
    <cellStyle name="40% - Accent6" xfId="39" builtinId="51" customBuiltin="1"/>
    <cellStyle name="40% - Accent6 2" xfId="61" xr:uid="{00000000-0005-0000-0000-000017000000}"/>
    <cellStyle name="60% - Accent1" xfId="20" builtinId="32" customBuiltin="1"/>
    <cellStyle name="60% - Accent1 2" xfId="91" xr:uid="{00000000-0005-0000-0000-000048000000}"/>
    <cellStyle name="60% - Accent1 3" xfId="108" xr:uid="{00000000-0005-0000-0000-00004B000000}"/>
    <cellStyle name="60% - Accent1 4" xfId="70" xr:uid="{00000000-0005-0000-0000-00004C000000}"/>
    <cellStyle name="60% - Accent2" xfId="24" builtinId="36" customBuiltin="1"/>
    <cellStyle name="60% - Accent2 2" xfId="92" xr:uid="{00000000-0005-0000-0000-000049000000}"/>
    <cellStyle name="60% - Accent2 3" xfId="109" xr:uid="{00000000-0005-0000-0000-00004D000000}"/>
    <cellStyle name="60% - Accent2 4" xfId="71" xr:uid="{00000000-0005-0000-0000-00004F000000}"/>
    <cellStyle name="60% - Accent3" xfId="28" builtinId="40" customBuiltin="1"/>
    <cellStyle name="60% - Accent3 2" xfId="88" xr:uid="{00000000-0005-0000-0000-000030000000}"/>
    <cellStyle name="60% - Accent3 3" xfId="93" xr:uid="{00000000-0005-0000-0000-00004A000000}"/>
    <cellStyle name="60% - Accent3 4" xfId="110" xr:uid="{00000000-0005-0000-0000-00004F000000}"/>
    <cellStyle name="60% - Accent3 5" xfId="72" xr:uid="{00000000-0005-0000-0000-000052000000}"/>
    <cellStyle name="60% - Accent4" xfId="32" builtinId="44" customBuiltin="1"/>
    <cellStyle name="60% - Accent4 2" xfId="94" xr:uid="{00000000-0005-0000-0000-00004B000000}"/>
    <cellStyle name="60% - Accent4 3" xfId="111" xr:uid="{00000000-0005-0000-0000-000052000000}"/>
    <cellStyle name="60% - Accent4 4" xfId="73" xr:uid="{00000000-0005-0000-0000-000056000000}"/>
    <cellStyle name="60% - Accent5" xfId="36" builtinId="48" customBuiltin="1"/>
    <cellStyle name="60% - Accent5 2" xfId="86" xr:uid="{00000000-0005-0000-0000-000031000000}"/>
    <cellStyle name="60% - Accent5 3" xfId="95" xr:uid="{00000000-0005-0000-0000-00004C000000}"/>
    <cellStyle name="60% - Accent5 4" xfId="112" xr:uid="{00000000-0005-0000-0000-000054000000}"/>
    <cellStyle name="60% - Accent5 5" xfId="74" xr:uid="{00000000-0005-0000-0000-000059000000}"/>
    <cellStyle name="60% - Accent6" xfId="40" builtinId="52" customBuiltin="1"/>
    <cellStyle name="60% - Accent6 2" xfId="96" xr:uid="{00000000-0005-0000-0000-00004D000000}"/>
    <cellStyle name="60% - Accent6 3" xfId="113" xr:uid="{00000000-0005-0000-0000-000057000000}"/>
    <cellStyle name="60% - Accent6 4" xfId="75" xr:uid="{00000000-0005-0000-0000-00005D000000}"/>
    <cellStyle name="Accent1" xfId="17" builtinId="29" customBuiltin="1"/>
    <cellStyle name="Accent2" xfId="21" builtinId="33" customBuiltin="1"/>
    <cellStyle name="Accent3" xfId="25" builtinId="37" customBuiltin="1"/>
    <cellStyle name="Accent3 2" xfId="85" xr:uid="{00000000-0005-0000-0000-000032000000}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ad 2" xfId="82" xr:uid="{00000000-0005-0000-0000-000033000000}"/>
    <cellStyle name="Calculation" xfId="11" builtinId="22" customBuiltin="1"/>
    <cellStyle name="Calculation 2" xfId="84" xr:uid="{00000000-0005-0000-0000-000034000000}"/>
    <cellStyle name="Check Cell" xfId="13" builtinId="23" customBuiltin="1"/>
    <cellStyle name="Comma" xfId="66" builtinId="3"/>
    <cellStyle name="Comma 2" xfId="45" xr:uid="{00000000-0005-0000-0000-000027000000}"/>
    <cellStyle name="Comma 3" xfId="48" xr:uid="{00000000-0005-0000-0000-000028000000}"/>
    <cellStyle name="Comma 4" xfId="42" xr:uid="{00000000-0005-0000-0000-000029000000}"/>
    <cellStyle name="Comma 4 2" xfId="119" xr:uid="{00000000-0005-0000-0000-000029000000}"/>
    <cellStyle name="Comma 4 3" xfId="98" xr:uid="{00000000-0005-0000-0000-000029000000}"/>
    <cellStyle name="Comma 5" xfId="124" xr:uid="{12E8DB15-1801-4B75-B083-CA1C06FC1AD1}"/>
    <cellStyle name="Explanatory Text" xfId="15" builtinId="53" customBuiltin="1"/>
    <cellStyle name="Good" xfId="6" builtinId="26" customBuiltin="1"/>
    <cellStyle name="Good 2" xfId="79" xr:uid="{00000000-0005-0000-0000-00003500000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Input 2" xfId="77" xr:uid="{00000000-0005-0000-0000-000036000000}"/>
    <cellStyle name="Linked Cell" xfId="12" builtinId="24" customBuiltin="1"/>
    <cellStyle name="Neutral" xfId="8" builtinId="28" customBuiltin="1"/>
    <cellStyle name="Neutral 2" xfId="80" xr:uid="{00000000-0005-0000-0000-000037000000}"/>
    <cellStyle name="Neutral 3" xfId="90" xr:uid="{00000000-0005-0000-0000-000051000000}"/>
    <cellStyle name="Neutral 4" xfId="107" xr:uid="{00000000-0005-0000-0000-00005F000000}"/>
    <cellStyle name="Neutral 5" xfId="69" xr:uid="{00000000-0005-0000-0000-000067000000}"/>
    <cellStyle name="Normal" xfId="0" builtinId="0"/>
    <cellStyle name="Normal 2" xfId="44" xr:uid="{00000000-0005-0000-0000-000034000000}"/>
    <cellStyle name="Normal 2 2" xfId="65" xr:uid="{00000000-0005-0000-0000-000035000000}"/>
    <cellStyle name="Normal 2 2 2" xfId="122" xr:uid="{00000000-0005-0000-0000-000035000000}"/>
    <cellStyle name="Normal 2 2 3" xfId="105" xr:uid="{00000000-0005-0000-0000-000035000000}"/>
    <cellStyle name="Normal 2 3" xfId="100" xr:uid="{00000000-0005-0000-0000-000034000000}"/>
    <cellStyle name="Normal 2 4" xfId="117" xr:uid="{7949E00F-10EB-493B-A06A-F0CF21D29981}"/>
    <cellStyle name="Normal 2 5" xfId="83" xr:uid="{7949E00F-10EB-493B-A06A-F0CF21D29981}"/>
    <cellStyle name="Normal 3" xfId="47" xr:uid="{00000000-0005-0000-0000-000036000000}"/>
    <cellStyle name="Normal 3 2" xfId="101" xr:uid="{00000000-0005-0000-0000-000036000000}"/>
    <cellStyle name="Normal 3 3" xfId="114" xr:uid="{00000000-0005-0000-0000-000038000000}"/>
    <cellStyle name="Normal 3 4" xfId="76" xr:uid="{00000000-0005-0000-0000-000038000000}"/>
    <cellStyle name="Normal 4" xfId="41" xr:uid="{00000000-0005-0000-0000-000037000000}"/>
    <cellStyle name="Normal 4 2" xfId="64" xr:uid="{00000000-0005-0000-0000-000038000000}"/>
    <cellStyle name="Normal 4 2 2" xfId="121" xr:uid="{00000000-0005-0000-0000-000038000000}"/>
    <cellStyle name="Normal 4 2 3" xfId="104" xr:uid="{00000000-0005-0000-0000-000038000000}"/>
    <cellStyle name="Normal 4 3" xfId="97" xr:uid="{00000000-0005-0000-0000-000037000000}"/>
    <cellStyle name="Normal 4 4" xfId="116" xr:uid="{00000000-0005-0000-0000-00003B000000}"/>
    <cellStyle name="Normal 4 5" xfId="81" xr:uid="{00000000-0005-0000-0000-00003B000000}"/>
    <cellStyle name="Normal 5" xfId="123" xr:uid="{AC02648D-088F-4534-A407-09FFC45B34CF}"/>
    <cellStyle name="Note" xfId="63" builtinId="10" customBuiltin="1"/>
    <cellStyle name="Note 2" xfId="46" xr:uid="{00000000-0005-0000-0000-00003A000000}"/>
    <cellStyle name="Note 3" xfId="49" xr:uid="{00000000-0005-0000-0000-00003B000000}"/>
    <cellStyle name="Output" xfId="10" builtinId="21" customBuiltin="1"/>
    <cellStyle name="Percent" xfId="67" builtinId="5"/>
    <cellStyle name="Percent 2" xfId="62" xr:uid="{00000000-0005-0000-0000-00003D000000}"/>
    <cellStyle name="Percent 2 2" xfId="103" xr:uid="{00000000-0005-0000-0000-00003D000000}"/>
    <cellStyle name="Percent 2 3" xfId="115" xr:uid="{4D95B1A1-2245-481D-BCDA-145DD821F22C}"/>
    <cellStyle name="Percent 2 4" xfId="78" xr:uid="{4D95B1A1-2245-481D-BCDA-145DD821F22C}"/>
    <cellStyle name="Percent 3" xfId="43" xr:uid="{00000000-0005-0000-0000-00003E000000}"/>
    <cellStyle name="Percent 3 2" xfId="120" xr:uid="{00000000-0005-0000-0000-00003E000000}"/>
    <cellStyle name="Percent 3 3" xfId="99" xr:uid="{00000000-0005-0000-0000-00003E000000}"/>
    <cellStyle name="Title" xfId="1" builtinId="15" customBuiltin="1"/>
    <cellStyle name="Title 2" xfId="89" xr:uid="{00000000-0005-0000-0000-00005B000000}"/>
    <cellStyle name="Title 3" xfId="106" xr:uid="{00000000-0005-0000-0000-00006D000000}"/>
    <cellStyle name="Title 4" xfId="68" xr:uid="{00000000-0005-0000-0000-00007D000000}"/>
    <cellStyle name="Total" xfId="16" builtinId="25" customBuiltin="1"/>
    <cellStyle name="Warning Text" xfId="14" builtinId="11" customBuiltin="1"/>
  </cellStyles>
  <dxfs count="21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worksheet" Target="worksheets/sheet6.xml"/><Relationship Id="rId18" Type="http://schemas.openxmlformats.org/officeDocument/2006/relationships/theme" Target="theme/theme1.xml"/><Relationship Id="rId3" Type="http://schemas.openxmlformats.org/officeDocument/2006/relationships/chartsheet" Target="chartsheets/sheet1.xml"/><Relationship Id="rId21" Type="http://schemas.openxmlformats.org/officeDocument/2006/relationships/calcChain" Target="calcChain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5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worksheet" Target="worksheets/sheet4.xml"/><Relationship Id="rId5" Type="http://schemas.openxmlformats.org/officeDocument/2006/relationships/chartsheet" Target="chartsheets/sheet3.xml"/><Relationship Id="rId15" Type="http://schemas.openxmlformats.org/officeDocument/2006/relationships/worksheet" Target="worksheets/sheet8.xml"/><Relationship Id="rId10" Type="http://schemas.openxmlformats.org/officeDocument/2006/relationships/worksheet" Target="worksheets/sheet3.xml"/><Relationship Id="rId19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MBTA Boardings</a:t>
            </a:r>
            <a:r>
              <a:rPr lang="en-US" sz="2000" b="1" baseline="0"/>
              <a:t> by Mode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EvOSys!$A$37:$A$44</c:f>
              <c:strCache>
                <c:ptCount val="8"/>
                <c:pt idx="0">
                  <c:v>HR</c:v>
                </c:pt>
                <c:pt idx="1">
                  <c:v>LRT</c:v>
                </c:pt>
                <c:pt idx="2">
                  <c:v>CR</c:v>
                </c:pt>
                <c:pt idx="3">
                  <c:v>Ferry</c:v>
                </c:pt>
                <c:pt idx="4">
                  <c:v>Silver Line</c:v>
                </c:pt>
                <c:pt idx="5">
                  <c:v>MBTA Bus</c:v>
                </c:pt>
                <c:pt idx="6">
                  <c:v>MBTA Key Bus</c:v>
                </c:pt>
                <c:pt idx="7">
                  <c:v>MBTA Express Bus</c:v>
                </c:pt>
              </c:strCache>
            </c:strRef>
          </c:cat>
          <c:val>
            <c:numRef>
              <c:f>EvOSys!$B$37:$B$44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236E-4977-9924-0D7ADEC3F352}"/>
            </c:ext>
          </c:extLst>
        </c:ser>
        <c:ser>
          <c:idx val="1"/>
          <c:order val="1"/>
          <c:tx>
            <c:strRef>
              <c:f>EvOSys!$C$36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EvOSys!$A$37:$A$44</c:f>
              <c:strCache>
                <c:ptCount val="8"/>
                <c:pt idx="0">
                  <c:v>HR</c:v>
                </c:pt>
                <c:pt idx="1">
                  <c:v>LRT</c:v>
                </c:pt>
                <c:pt idx="2">
                  <c:v>CR</c:v>
                </c:pt>
                <c:pt idx="3">
                  <c:v>Ferry</c:v>
                </c:pt>
                <c:pt idx="4">
                  <c:v>Silver Line</c:v>
                </c:pt>
                <c:pt idx="5">
                  <c:v>MBTA Bus</c:v>
                </c:pt>
                <c:pt idx="6">
                  <c:v>MBTA Key Bus</c:v>
                </c:pt>
                <c:pt idx="7">
                  <c:v>MBTA Express Bus</c:v>
                </c:pt>
              </c:strCache>
            </c:strRef>
          </c:cat>
          <c:val>
            <c:numRef>
              <c:f>EvOSys!$C$37:$C$44</c:f>
              <c:numCache>
                <c:formatCode>#,##0</c:formatCode>
                <c:ptCount val="8"/>
                <c:pt idx="0">
                  <c:v>296977</c:v>
                </c:pt>
                <c:pt idx="1">
                  <c:v>117899</c:v>
                </c:pt>
                <c:pt idx="2">
                  <c:v>111755</c:v>
                </c:pt>
                <c:pt idx="3">
                  <c:v>5410</c:v>
                </c:pt>
                <c:pt idx="4">
                  <c:v>33236</c:v>
                </c:pt>
                <c:pt idx="5">
                  <c:v>174323</c:v>
                </c:pt>
                <c:pt idx="6">
                  <c:v>118101</c:v>
                </c:pt>
                <c:pt idx="7">
                  <c:v>7018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E-4977-9924-0D7ADEC3F352}"/>
            </c:ext>
          </c:extLst>
        </c:ser>
        <c:ser>
          <c:idx val="2"/>
          <c:order val="2"/>
          <c:tx>
            <c:strRef>
              <c:f>EvOSys!$D$36</c:f>
              <c:strCache>
                <c:ptCount val="1"/>
                <c:pt idx="0">
                  <c:v>Estimated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EvOSys!$A$37:$A$44</c:f>
              <c:strCache>
                <c:ptCount val="8"/>
                <c:pt idx="0">
                  <c:v>HR</c:v>
                </c:pt>
                <c:pt idx="1">
                  <c:v>LRT</c:v>
                </c:pt>
                <c:pt idx="2">
                  <c:v>CR</c:v>
                </c:pt>
                <c:pt idx="3">
                  <c:v>Ferry</c:v>
                </c:pt>
                <c:pt idx="4">
                  <c:v>Silver Line</c:v>
                </c:pt>
                <c:pt idx="5">
                  <c:v>MBTA Bus</c:v>
                </c:pt>
                <c:pt idx="6">
                  <c:v>MBTA Key Bus</c:v>
                </c:pt>
                <c:pt idx="7">
                  <c:v>MBTA Express Bus</c:v>
                </c:pt>
              </c:strCache>
            </c:strRef>
          </c:cat>
          <c:val>
            <c:numRef>
              <c:f>EvOSys!$D$37:$D$44</c:f>
              <c:numCache>
                <c:formatCode>#,##0</c:formatCode>
                <c:ptCount val="8"/>
                <c:pt idx="0">
                  <c:v>307869</c:v>
                </c:pt>
                <c:pt idx="1">
                  <c:v>118794</c:v>
                </c:pt>
                <c:pt idx="2">
                  <c:v>107774</c:v>
                </c:pt>
                <c:pt idx="3">
                  <c:v>3972</c:v>
                </c:pt>
                <c:pt idx="4">
                  <c:v>28959</c:v>
                </c:pt>
                <c:pt idx="5">
                  <c:v>167894</c:v>
                </c:pt>
                <c:pt idx="6">
                  <c:v>124255</c:v>
                </c:pt>
                <c:pt idx="7">
                  <c:v>9777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E-4977-9924-0D7ADEC3F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241119"/>
        <c:axId val="950253119"/>
      </c:barChart>
      <c:catAx>
        <c:axId val="95024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53119"/>
        <c:crosses val="autoZero"/>
        <c:auto val="1"/>
        <c:lblAlgn val="ctr"/>
        <c:lblOffset val="100"/>
        <c:noMultiLvlLbl val="0"/>
      </c:catAx>
      <c:valAx>
        <c:axId val="95025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4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9523766259986728"/>
          <c:y val="0.2755520348156178"/>
          <c:w val="0.11982967357953496"/>
          <c:h val="0.1033965875294332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baseline="0"/>
              <a:t>Boardings on Heavy Rail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EvOSys!$C$71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EvOSys!$A$72:$A$74</c:f>
              <c:strCache>
                <c:ptCount val="3"/>
                <c:pt idx="0">
                  <c:v>Red</c:v>
                </c:pt>
                <c:pt idx="1">
                  <c:v>Orange</c:v>
                </c:pt>
                <c:pt idx="2">
                  <c:v>Blue</c:v>
                </c:pt>
              </c:strCache>
            </c:strRef>
          </c:cat>
          <c:val>
            <c:numRef>
              <c:f>EvOSys!$C$72:$C$74</c:f>
              <c:numCache>
                <c:formatCode>_(* #,##0_);_(* \(#,##0\);_(* "-"??_);_(@_)</c:formatCode>
                <c:ptCount val="3"/>
                <c:pt idx="0">
                  <c:v>133995</c:v>
                </c:pt>
                <c:pt idx="1">
                  <c:v>115769</c:v>
                </c:pt>
                <c:pt idx="2">
                  <c:v>47213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F-4207-B4EA-FB705B4DF5DD}"/>
            </c:ext>
          </c:extLst>
        </c:ser>
        <c:ser>
          <c:idx val="2"/>
          <c:order val="2"/>
          <c:tx>
            <c:strRef>
              <c:f>EvOSys!$D$71</c:f>
              <c:strCache>
                <c:ptCount val="1"/>
                <c:pt idx="0">
                  <c:v>Estimated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EvOSys!$A$72:$A$74</c:f>
              <c:strCache>
                <c:ptCount val="3"/>
                <c:pt idx="0">
                  <c:v>Red</c:v>
                </c:pt>
                <c:pt idx="1">
                  <c:v>Orange</c:v>
                </c:pt>
                <c:pt idx="2">
                  <c:v>Blue</c:v>
                </c:pt>
              </c:strCache>
            </c:strRef>
          </c:cat>
          <c:val>
            <c:numRef>
              <c:f>EvOSys!$D$72:$D$74</c:f>
              <c:numCache>
                <c:formatCode>_(* #,##0_);_(* \(#,##0\);_(* "-"??_);_(@_)</c:formatCode>
                <c:ptCount val="3"/>
                <c:pt idx="0">
                  <c:v>140457</c:v>
                </c:pt>
                <c:pt idx="1">
                  <c:v>115172</c:v>
                </c:pt>
                <c:pt idx="2">
                  <c:v>52240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F-4207-B4EA-FB705B4DF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3571056"/>
        <c:axId val="1223563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EvOSys!$B$71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EvOSys!$A$72:$A$74</c15:sqref>
                        </c15:formulaRef>
                      </c:ext>
                    </c:extLst>
                    <c:strCache>
                      <c:ptCount val="3"/>
                      <c:pt idx="0">
                        <c:v>Red</c:v>
                      </c:pt>
                      <c:pt idx="1">
                        <c:v>Orange</c:v>
                      </c:pt>
                      <c:pt idx="2">
                        <c:v>Blue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EvOSys!$B$72:$B$74</c15:sqref>
                        </c15:formulaRef>
                      </c:ext>
                    </c:extLst>
                    <c:numCache>
                      <c:formatCode>General</c:formatCode>
                      <c:ptCount val="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5CF-4207-B4EA-FB705B4DF5DD}"/>
                  </c:ext>
                </c:extLst>
              </c15:ser>
            </c15:filteredBarSeries>
          </c:ext>
        </c:extLst>
      </c:barChart>
      <c:catAx>
        <c:axId val="122357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63376"/>
        <c:crosses val="autoZero"/>
        <c:auto val="1"/>
        <c:lblAlgn val="ctr"/>
        <c:lblOffset val="100"/>
        <c:noMultiLvlLbl val="0"/>
      </c:catAx>
      <c:valAx>
        <c:axId val="122356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7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75597656602743"/>
          <c:y val="0.47127974833627956"/>
          <c:w val="0.11704526584930598"/>
          <c:h val="9.26349470955923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Green Line Boardings by</a:t>
            </a:r>
            <a:r>
              <a:rPr lang="en-US" sz="2000" b="1" baseline="0"/>
              <a:t> Branch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EvOSys!$C$53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EvOSys!$A$54:$A$58</c:f>
              <c:strCache>
                <c:ptCount val="5"/>
                <c:pt idx="0">
                  <c:v>Green - Trunk</c:v>
                </c:pt>
                <c:pt idx="1">
                  <c:v>Green - B</c:v>
                </c:pt>
                <c:pt idx="2">
                  <c:v>Green - C</c:v>
                </c:pt>
                <c:pt idx="3">
                  <c:v>Green - D</c:v>
                </c:pt>
                <c:pt idx="4">
                  <c:v>Green - E</c:v>
                </c:pt>
              </c:strCache>
            </c:strRef>
          </c:cat>
          <c:val>
            <c:numRef>
              <c:f>EvOSys!$C$54:$C$58</c:f>
              <c:numCache>
                <c:formatCode>_(* #,##0_);_(* \(#,##0\);_(* "-"??_);_(@_)</c:formatCode>
                <c:ptCount val="5"/>
                <c:pt idx="0">
                  <c:v>78169</c:v>
                </c:pt>
                <c:pt idx="1">
                  <c:v>11314</c:v>
                </c:pt>
                <c:pt idx="2">
                  <c:v>5839</c:v>
                </c:pt>
                <c:pt idx="3">
                  <c:v>7668</c:v>
                </c:pt>
                <c:pt idx="4">
                  <c:v>10383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9-4B2E-9A56-5815241CE8AC}"/>
            </c:ext>
          </c:extLst>
        </c:ser>
        <c:ser>
          <c:idx val="2"/>
          <c:order val="2"/>
          <c:tx>
            <c:strRef>
              <c:f>EvOSys!$D$53</c:f>
              <c:strCache>
                <c:ptCount val="1"/>
                <c:pt idx="0">
                  <c:v>Estimated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EvOSys!$A$54:$A$58</c:f>
              <c:strCache>
                <c:ptCount val="5"/>
                <c:pt idx="0">
                  <c:v>Green - Trunk</c:v>
                </c:pt>
                <c:pt idx="1">
                  <c:v>Green - B</c:v>
                </c:pt>
                <c:pt idx="2">
                  <c:v>Green - C</c:v>
                </c:pt>
                <c:pt idx="3">
                  <c:v>Green - D</c:v>
                </c:pt>
                <c:pt idx="4">
                  <c:v>Green - E</c:v>
                </c:pt>
              </c:strCache>
            </c:strRef>
          </c:cat>
          <c:val>
            <c:numRef>
              <c:f>EvOSys!$D$54:$D$58</c:f>
              <c:numCache>
                <c:formatCode>_(* #,##0_);_(* \(#,##0\);_(* "-"??_);_(@_)</c:formatCode>
                <c:ptCount val="5"/>
                <c:pt idx="0">
                  <c:v>75739</c:v>
                </c:pt>
                <c:pt idx="1">
                  <c:v>11401</c:v>
                </c:pt>
                <c:pt idx="2">
                  <c:v>5646</c:v>
                </c:pt>
                <c:pt idx="3">
                  <c:v>10798</c:v>
                </c:pt>
                <c:pt idx="4">
                  <c:v>10353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19-4B2E-9A56-5815241CE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2929359"/>
        <c:axId val="124291735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EvOSys!$B$53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EvOSys!$A$54:$A$58</c15:sqref>
                        </c15:formulaRef>
                      </c:ext>
                    </c:extLst>
                    <c:strCache>
                      <c:ptCount val="5"/>
                      <c:pt idx="0">
                        <c:v>Green - Trunk</c:v>
                      </c:pt>
                      <c:pt idx="1">
                        <c:v>Green - B</c:v>
                      </c:pt>
                      <c:pt idx="2">
                        <c:v>Green - C</c:v>
                      </c:pt>
                      <c:pt idx="3">
                        <c:v>Green - D</c:v>
                      </c:pt>
                      <c:pt idx="4">
                        <c:v>Green - 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EvOSys!$B$54:$B$58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19-4B2E-9A56-5815241CE8AC}"/>
                  </c:ext>
                </c:extLst>
              </c15:ser>
            </c15:filteredBarSeries>
          </c:ext>
        </c:extLst>
      </c:barChart>
      <c:catAx>
        <c:axId val="124292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917359"/>
        <c:crosses val="autoZero"/>
        <c:auto val="1"/>
        <c:lblAlgn val="ctr"/>
        <c:lblOffset val="100"/>
        <c:noMultiLvlLbl val="0"/>
      </c:catAx>
      <c:valAx>
        <c:axId val="12429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92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0846203857545"/>
          <c:y val="0.47125369292304625"/>
          <c:w val="0.11715391172433721"/>
          <c:h val="9.27189868127468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Commuter</a:t>
            </a:r>
            <a:r>
              <a:rPr lang="en-US" sz="2000" b="1" baseline="0"/>
              <a:t> Rail </a:t>
            </a:r>
            <a:r>
              <a:rPr lang="en-US" sz="2000" b="1"/>
              <a:t>Boardings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EvOSys!$C$78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EvOSys!$A$79:$A$88</c:f>
              <c:strCache>
                <c:ptCount val="10"/>
                <c:pt idx="0">
                  <c:v>Fairmount_Franklin Line</c:v>
                </c:pt>
                <c:pt idx="1">
                  <c:v>Fitchburg Line</c:v>
                </c:pt>
                <c:pt idx="2">
                  <c:v>Worcester Line</c:v>
                </c:pt>
                <c:pt idx="3">
                  <c:v>Greenbush Line</c:v>
                </c:pt>
                <c:pt idx="4">
                  <c:v>Haverhill_Lowell Line</c:v>
                </c:pt>
                <c:pt idx="5">
                  <c:v>Kingston Line</c:v>
                </c:pt>
                <c:pt idx="6">
                  <c:v>Middleborough Line</c:v>
                </c:pt>
                <c:pt idx="7">
                  <c:v>Needham Line</c:v>
                </c:pt>
                <c:pt idx="8">
                  <c:v>Newbury/Rockport Line</c:v>
                </c:pt>
                <c:pt idx="9">
                  <c:v>Providence/Stoughton Line</c:v>
                </c:pt>
              </c:strCache>
            </c:strRef>
          </c:cat>
          <c:val>
            <c:numRef>
              <c:f>EvOSys!$C$79:$C$88</c:f>
              <c:numCache>
                <c:formatCode>_(* #,##0_);_(* \(#,##0\);_(* "-"??_);_(@_)</c:formatCode>
                <c:ptCount val="10"/>
                <c:pt idx="0">
                  <c:v>16958</c:v>
                </c:pt>
                <c:pt idx="1">
                  <c:v>7319</c:v>
                </c:pt>
                <c:pt idx="2">
                  <c:v>17120</c:v>
                </c:pt>
                <c:pt idx="3">
                  <c:v>4286</c:v>
                </c:pt>
                <c:pt idx="4">
                  <c:v>11633</c:v>
                </c:pt>
                <c:pt idx="5">
                  <c:v>6084</c:v>
                </c:pt>
                <c:pt idx="6">
                  <c:v>7641</c:v>
                </c:pt>
                <c:pt idx="7">
                  <c:v>6948</c:v>
                </c:pt>
                <c:pt idx="8">
                  <c:v>11907</c:v>
                </c:pt>
                <c:pt idx="9">
                  <c:v>21859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4-453C-BB3C-D865119ABE00}"/>
            </c:ext>
          </c:extLst>
        </c:ser>
        <c:ser>
          <c:idx val="2"/>
          <c:order val="2"/>
          <c:tx>
            <c:strRef>
              <c:f>EvOSys!$D$78</c:f>
              <c:strCache>
                <c:ptCount val="1"/>
                <c:pt idx="0">
                  <c:v>Estimated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EvOSys!$A$79:$A$88</c:f>
              <c:strCache>
                <c:ptCount val="10"/>
                <c:pt idx="0">
                  <c:v>Fairmount_Franklin Line</c:v>
                </c:pt>
                <c:pt idx="1">
                  <c:v>Fitchburg Line</c:v>
                </c:pt>
                <c:pt idx="2">
                  <c:v>Worcester Line</c:v>
                </c:pt>
                <c:pt idx="3">
                  <c:v>Greenbush Line</c:v>
                </c:pt>
                <c:pt idx="4">
                  <c:v>Haverhill_Lowell Line</c:v>
                </c:pt>
                <c:pt idx="5">
                  <c:v>Kingston Line</c:v>
                </c:pt>
                <c:pt idx="6">
                  <c:v>Middleborough Line</c:v>
                </c:pt>
                <c:pt idx="7">
                  <c:v>Needham Line</c:v>
                </c:pt>
                <c:pt idx="8">
                  <c:v>Newbury/Rockport Line</c:v>
                </c:pt>
                <c:pt idx="9">
                  <c:v>Providence/Stoughton Line</c:v>
                </c:pt>
              </c:strCache>
            </c:strRef>
          </c:cat>
          <c:val>
            <c:numRef>
              <c:f>EvOSys!$D$79:$D$88</c:f>
              <c:numCache>
                <c:formatCode>_(* #,##0_);_(* \(#,##0\);_(* "-"??_);_(@_)</c:formatCode>
                <c:ptCount val="10"/>
                <c:pt idx="0">
                  <c:v>16696</c:v>
                </c:pt>
                <c:pt idx="1">
                  <c:v>8190</c:v>
                </c:pt>
                <c:pt idx="2">
                  <c:v>18362</c:v>
                </c:pt>
                <c:pt idx="3">
                  <c:v>2703</c:v>
                </c:pt>
                <c:pt idx="4">
                  <c:v>13640</c:v>
                </c:pt>
                <c:pt idx="5">
                  <c:v>4653</c:v>
                </c:pt>
                <c:pt idx="6">
                  <c:v>5882</c:v>
                </c:pt>
                <c:pt idx="7">
                  <c:v>5669</c:v>
                </c:pt>
                <c:pt idx="8">
                  <c:v>9661</c:v>
                </c:pt>
                <c:pt idx="9">
                  <c:v>22318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4-453C-BB3C-D865119A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6092992"/>
        <c:axId val="8160987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EvOSys!$B$78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EvOSys!$A$79:$A$88</c15:sqref>
                        </c15:formulaRef>
                      </c:ext>
                    </c:extLst>
                    <c:strCache>
                      <c:ptCount val="10"/>
                      <c:pt idx="0">
                        <c:v>Fairmount_Franklin Line</c:v>
                      </c:pt>
                      <c:pt idx="1">
                        <c:v>Fitchburg Line</c:v>
                      </c:pt>
                      <c:pt idx="2">
                        <c:v>Worcester Line</c:v>
                      </c:pt>
                      <c:pt idx="3">
                        <c:v>Greenbush Line</c:v>
                      </c:pt>
                      <c:pt idx="4">
                        <c:v>Haverhill_Lowell Line</c:v>
                      </c:pt>
                      <c:pt idx="5">
                        <c:v>Kingston Line</c:v>
                      </c:pt>
                      <c:pt idx="6">
                        <c:v>Middleborough Line</c:v>
                      </c:pt>
                      <c:pt idx="7">
                        <c:v>Needham Line</c:v>
                      </c:pt>
                      <c:pt idx="8">
                        <c:v>Newbury/Rockport Line</c:v>
                      </c:pt>
                      <c:pt idx="9">
                        <c:v>Providence/Stoughton Line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EvOSys!$B$79:$B$88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144-453C-BB3C-D865119ABE00}"/>
                  </c:ext>
                </c:extLst>
              </c15:ser>
            </c15:filteredBarSeries>
          </c:ext>
        </c:extLst>
      </c:barChart>
      <c:catAx>
        <c:axId val="8160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98752"/>
        <c:crosses val="autoZero"/>
        <c:auto val="1"/>
        <c:lblAlgn val="ctr"/>
        <c:lblOffset val="100"/>
        <c:noMultiLvlLbl val="0"/>
      </c:catAx>
      <c:valAx>
        <c:axId val="8160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309843242071805"/>
          <c:y val="0.1516561990379009"/>
          <c:w val="0.25967469479159144"/>
          <c:h val="3.90304278224173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Boardings by Agency (non-MBTA)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EvOSys!$C$36</c:f>
              <c:strCache>
                <c:ptCount val="1"/>
                <c:pt idx="0">
                  <c:v>Observed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EvOSys!$A$45:$A$48</c:f>
              <c:strCache>
                <c:ptCount val="4"/>
                <c:pt idx="0">
                  <c:v>CATA Bus</c:v>
                </c:pt>
                <c:pt idx="1">
                  <c:v>MWRTA Bus</c:v>
                </c:pt>
                <c:pt idx="2">
                  <c:v>MVRTA Bus</c:v>
                </c:pt>
                <c:pt idx="3">
                  <c:v>BAT Bus</c:v>
                </c:pt>
              </c:strCache>
            </c:strRef>
          </c:cat>
          <c:val>
            <c:numRef>
              <c:f>EvOSys!$C$45:$C$48</c:f>
              <c:numCache>
                <c:formatCode>#,##0</c:formatCode>
                <c:ptCount val="4"/>
                <c:pt idx="0">
                  <c:v>633</c:v>
                </c:pt>
                <c:pt idx="1">
                  <c:v>2470</c:v>
                </c:pt>
                <c:pt idx="2">
                  <c:v>7464</c:v>
                </c:pt>
                <c:pt idx="3">
                  <c:v>12044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0-4227-883D-0260F92E3BC8}"/>
            </c:ext>
          </c:extLst>
        </c:ser>
        <c:ser>
          <c:idx val="2"/>
          <c:order val="2"/>
          <c:tx>
            <c:strRef>
              <c:f>EvOSys!$D$36</c:f>
              <c:strCache>
                <c:ptCount val="1"/>
                <c:pt idx="0">
                  <c:v>Estimated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EvOSys!$A$45:$A$48</c:f>
              <c:strCache>
                <c:ptCount val="4"/>
                <c:pt idx="0">
                  <c:v>CATA Bus</c:v>
                </c:pt>
                <c:pt idx="1">
                  <c:v>MWRTA Bus</c:v>
                </c:pt>
                <c:pt idx="2">
                  <c:v>MVRTA Bus</c:v>
                </c:pt>
                <c:pt idx="3">
                  <c:v>BAT Bus</c:v>
                </c:pt>
              </c:strCache>
            </c:strRef>
          </c:cat>
          <c:val>
            <c:numRef>
              <c:f>EvOSys!$D$45:$D$48</c:f>
              <c:numCache>
                <c:formatCode>#,##0</c:formatCode>
                <c:ptCount val="4"/>
                <c:pt idx="0">
                  <c:v>583</c:v>
                </c:pt>
                <c:pt idx="1">
                  <c:v>2969</c:v>
                </c:pt>
                <c:pt idx="2">
                  <c:v>6444</c:v>
                </c:pt>
                <c:pt idx="3">
                  <c:v>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0-4227-883D-0260F92E3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1574783"/>
        <c:axId val="10715714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EvOSys!$B$36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EvOSys!$A$45:$A$48</c15:sqref>
                        </c15:formulaRef>
                      </c:ext>
                    </c:extLst>
                    <c:strCache>
                      <c:ptCount val="4"/>
                      <c:pt idx="0">
                        <c:v>CATA Bus</c:v>
                      </c:pt>
                      <c:pt idx="1">
                        <c:v>MWRTA Bus</c:v>
                      </c:pt>
                      <c:pt idx="2">
                        <c:v>MVRTA Bus</c:v>
                      </c:pt>
                      <c:pt idx="3">
                        <c:v>BAT Bus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EvOSys!$B$45:$B$48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460-4227-883D-0260F92E3BC8}"/>
                  </c:ext>
                </c:extLst>
              </c15:ser>
            </c15:filteredBarSeries>
          </c:ext>
        </c:extLst>
      </c:barChart>
      <c:catAx>
        <c:axId val="107157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571423"/>
        <c:crosses val="autoZero"/>
        <c:auto val="1"/>
        <c:lblAlgn val="ctr"/>
        <c:lblOffset val="100"/>
        <c:noMultiLvlLbl val="0"/>
      </c:catAx>
      <c:valAx>
        <c:axId val="107157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57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51387326584177"/>
          <c:y val="0.13108458857523012"/>
          <c:w val="0.35338539413342562"/>
          <c:h val="5.1711332426447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sz="2000" b="1"/>
              <a:t>Heavy Rail Station Level Boardings </a:t>
            </a:r>
            <a:r>
              <a:rPr lang="en-US" sz="1800" b="1"/>
              <a:t>                                                                 </a:t>
            </a:r>
            <a:endParaRPr lang="en-US" sz="2000" b="1" kern="1200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'EvO9.01'!$N$5:$N$56</c:f>
              <c:numCache>
                <c:formatCode>_(* #,##0_);_(* \(#,##0\);_(* "-"??_);_(@_)</c:formatCode>
                <c:ptCount val="52"/>
                <c:pt idx="0">
                  <c:v>1557</c:v>
                </c:pt>
                <c:pt idx="1">
                  <c:v>7886</c:v>
                </c:pt>
                <c:pt idx="2">
                  <c:v>2633</c:v>
                </c:pt>
                <c:pt idx="3">
                  <c:v>7556</c:v>
                </c:pt>
                <c:pt idx="4">
                  <c:v>5789</c:v>
                </c:pt>
                <c:pt idx="5">
                  <c:v>1463</c:v>
                </c:pt>
                <c:pt idx="6">
                  <c:v>3120</c:v>
                </c:pt>
                <c:pt idx="7">
                  <c:v>527</c:v>
                </c:pt>
                <c:pt idx="8">
                  <c:v>2403</c:v>
                </c:pt>
                <c:pt idx="9">
                  <c:v>2343</c:v>
                </c:pt>
                <c:pt idx="10">
                  <c:v>3984</c:v>
                </c:pt>
                <c:pt idx="11">
                  <c:v>18596</c:v>
                </c:pt>
                <c:pt idx="12">
                  <c:v>8852</c:v>
                </c:pt>
                <c:pt idx="13">
                  <c:v>2349</c:v>
                </c:pt>
                <c:pt idx="14">
                  <c:v>2670</c:v>
                </c:pt>
                <c:pt idx="15">
                  <c:v>4699</c:v>
                </c:pt>
                <c:pt idx="16">
                  <c:v>4153</c:v>
                </c:pt>
                <c:pt idx="17">
                  <c:v>3578</c:v>
                </c:pt>
                <c:pt idx="18">
                  <c:v>4644</c:v>
                </c:pt>
                <c:pt idx="19">
                  <c:v>8889</c:v>
                </c:pt>
                <c:pt idx="20">
                  <c:v>5070</c:v>
                </c:pt>
                <c:pt idx="21">
                  <c:v>4257</c:v>
                </c:pt>
                <c:pt idx="22">
                  <c:v>3298</c:v>
                </c:pt>
                <c:pt idx="23">
                  <c:v>9700</c:v>
                </c:pt>
                <c:pt idx="24">
                  <c:v>3428</c:v>
                </c:pt>
                <c:pt idx="25">
                  <c:v>5525</c:v>
                </c:pt>
                <c:pt idx="26">
                  <c:v>3980</c:v>
                </c:pt>
                <c:pt idx="27">
                  <c:v>4225</c:v>
                </c:pt>
                <c:pt idx="28">
                  <c:v>6925</c:v>
                </c:pt>
                <c:pt idx="29">
                  <c:v>4383</c:v>
                </c:pt>
                <c:pt idx="30">
                  <c:v>30473</c:v>
                </c:pt>
                <c:pt idx="31">
                  <c:v>5099</c:v>
                </c:pt>
                <c:pt idx="32">
                  <c:v>4627</c:v>
                </c:pt>
                <c:pt idx="33">
                  <c:v>4271</c:v>
                </c:pt>
                <c:pt idx="34">
                  <c:v>10988</c:v>
                </c:pt>
                <c:pt idx="35">
                  <c:v>7669</c:v>
                </c:pt>
                <c:pt idx="36">
                  <c:v>9403</c:v>
                </c:pt>
                <c:pt idx="37">
                  <c:v>5820</c:v>
                </c:pt>
                <c:pt idx="38">
                  <c:v>18794</c:v>
                </c:pt>
                <c:pt idx="39">
                  <c:v>13780</c:v>
                </c:pt>
                <c:pt idx="40">
                  <c:v>3783</c:v>
                </c:pt>
                <c:pt idx="41">
                  <c:v>4412</c:v>
                </c:pt>
                <c:pt idx="42">
                  <c:v>6442</c:v>
                </c:pt>
                <c:pt idx="43">
                  <c:v>1335</c:v>
                </c:pt>
                <c:pt idx="44">
                  <c:v>2895</c:v>
                </c:pt>
                <c:pt idx="45">
                  <c:v>1390</c:v>
                </c:pt>
                <c:pt idx="46">
                  <c:v>5192</c:v>
                </c:pt>
                <c:pt idx="47">
                  <c:v>2664</c:v>
                </c:pt>
                <c:pt idx="48">
                  <c:v>2493</c:v>
                </c:pt>
                <c:pt idx="49">
                  <c:v>3593</c:v>
                </c:pt>
                <c:pt idx="50">
                  <c:v>1502</c:v>
                </c:pt>
                <c:pt idx="51">
                  <c:v>1870</c:v>
                </c:pt>
              </c:numCache>
            </c:numRef>
          </c:xVal>
          <c:yVal>
            <c:numRef>
              <c:f>'EvO9.01'!$S$5:$S$56</c:f>
              <c:numCache>
                <c:formatCode>#,##0_);\(#,##0\)</c:formatCode>
                <c:ptCount val="52"/>
                <c:pt idx="0">
                  <c:v>2035</c:v>
                </c:pt>
                <c:pt idx="1">
                  <c:v>9656</c:v>
                </c:pt>
                <c:pt idx="2">
                  <c:v>6148</c:v>
                </c:pt>
                <c:pt idx="3">
                  <c:v>7587</c:v>
                </c:pt>
                <c:pt idx="4">
                  <c:v>2050</c:v>
                </c:pt>
                <c:pt idx="5">
                  <c:v>3012</c:v>
                </c:pt>
                <c:pt idx="6">
                  <c:v>3909</c:v>
                </c:pt>
                <c:pt idx="7">
                  <c:v>169</c:v>
                </c:pt>
                <c:pt idx="8">
                  <c:v>2560</c:v>
                </c:pt>
                <c:pt idx="9">
                  <c:v>2451</c:v>
                </c:pt>
                <c:pt idx="10">
                  <c:v>4871</c:v>
                </c:pt>
                <c:pt idx="11">
                  <c:v>20069</c:v>
                </c:pt>
                <c:pt idx="12">
                  <c:v>6458</c:v>
                </c:pt>
                <c:pt idx="13">
                  <c:v>2178</c:v>
                </c:pt>
                <c:pt idx="14">
                  <c:v>2318</c:v>
                </c:pt>
                <c:pt idx="15">
                  <c:v>2929</c:v>
                </c:pt>
                <c:pt idx="16">
                  <c:v>4903</c:v>
                </c:pt>
                <c:pt idx="17">
                  <c:v>5631</c:v>
                </c:pt>
                <c:pt idx="18">
                  <c:v>6821</c:v>
                </c:pt>
                <c:pt idx="19">
                  <c:v>11428</c:v>
                </c:pt>
                <c:pt idx="20">
                  <c:v>3884</c:v>
                </c:pt>
                <c:pt idx="21">
                  <c:v>4134</c:v>
                </c:pt>
                <c:pt idx="22">
                  <c:v>3448</c:v>
                </c:pt>
                <c:pt idx="23">
                  <c:v>9313</c:v>
                </c:pt>
                <c:pt idx="24">
                  <c:v>2535</c:v>
                </c:pt>
                <c:pt idx="25">
                  <c:v>5339</c:v>
                </c:pt>
                <c:pt idx="26">
                  <c:v>2821</c:v>
                </c:pt>
                <c:pt idx="27">
                  <c:v>4596</c:v>
                </c:pt>
                <c:pt idx="28">
                  <c:v>7350</c:v>
                </c:pt>
                <c:pt idx="29">
                  <c:v>3111</c:v>
                </c:pt>
                <c:pt idx="30">
                  <c:v>30606</c:v>
                </c:pt>
                <c:pt idx="31">
                  <c:v>5232</c:v>
                </c:pt>
                <c:pt idx="32">
                  <c:v>5606</c:v>
                </c:pt>
                <c:pt idx="33">
                  <c:v>6889</c:v>
                </c:pt>
                <c:pt idx="34">
                  <c:v>8961</c:v>
                </c:pt>
                <c:pt idx="35">
                  <c:v>10113</c:v>
                </c:pt>
                <c:pt idx="36">
                  <c:v>7381</c:v>
                </c:pt>
                <c:pt idx="37">
                  <c:v>4528</c:v>
                </c:pt>
                <c:pt idx="38">
                  <c:v>16448</c:v>
                </c:pt>
                <c:pt idx="39">
                  <c:v>15116</c:v>
                </c:pt>
                <c:pt idx="40">
                  <c:v>5936</c:v>
                </c:pt>
                <c:pt idx="41">
                  <c:v>4651</c:v>
                </c:pt>
                <c:pt idx="42">
                  <c:v>4012</c:v>
                </c:pt>
                <c:pt idx="43">
                  <c:v>2042</c:v>
                </c:pt>
                <c:pt idx="44">
                  <c:v>4609</c:v>
                </c:pt>
                <c:pt idx="45">
                  <c:v>2005</c:v>
                </c:pt>
                <c:pt idx="46">
                  <c:v>5642</c:v>
                </c:pt>
                <c:pt idx="47">
                  <c:v>2564</c:v>
                </c:pt>
                <c:pt idx="48">
                  <c:v>3892</c:v>
                </c:pt>
                <c:pt idx="49">
                  <c:v>5035</c:v>
                </c:pt>
                <c:pt idx="50">
                  <c:v>1389</c:v>
                </c:pt>
                <c:pt idx="51">
                  <c:v>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C1-4758-9866-1C75C2889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98991"/>
        <c:axId val="1564499471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3"/>
              <c:pt idx="0">
                <c:v>0</c:v>
              </c:pt>
              <c:pt idx="1">
                <c:v>5000</c:v>
              </c:pt>
              <c:pt idx="2">
                <c:v>32000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5000</c:v>
              </c:pt>
              <c:pt idx="2">
                <c:v>32000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2FC1-4758-9866-1C75C2889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98991"/>
        <c:axId val="1564499471"/>
      </c:scatterChart>
      <c:valAx>
        <c:axId val="1564498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 sz="1400" b="1"/>
                  <a:t>Observed Boardings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564499471"/>
        <c:crosses val="autoZero"/>
        <c:crossBetween val="midCat"/>
      </c:valAx>
      <c:valAx>
        <c:axId val="156449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 sz="1400" b="1"/>
                  <a:t>Estimated Boardings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564498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Commuter Rail Station Level Boardings </a:t>
            </a:r>
            <a:r>
              <a: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                                                                </a:t>
            </a:r>
            <a:endParaRPr lang="en-US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'EvO9.01'!$X$136:$X$273</c:f>
              <c:numCache>
                <c:formatCode>_(* #,##0_);_(* \(#,##0\);_(* "-"??_);_(@_)</c:formatCode>
                <c:ptCount val="138"/>
                <c:pt idx="0">
                  <c:v>12817</c:v>
                </c:pt>
                <c:pt idx="1">
                  <c:v>25742</c:v>
                </c:pt>
                <c:pt idx="2">
                  <c:v>7775</c:v>
                </c:pt>
                <c:pt idx="3">
                  <c:v>597</c:v>
                </c:pt>
                <c:pt idx="4">
                  <c:v>3628</c:v>
                </c:pt>
                <c:pt idx="5">
                  <c:v>605</c:v>
                </c:pt>
                <c:pt idx="6">
                  <c:v>480</c:v>
                </c:pt>
                <c:pt idx="7">
                  <c:v>489</c:v>
                </c:pt>
                <c:pt idx="8">
                  <c:v>489</c:v>
                </c:pt>
                <c:pt idx="9">
                  <c:v>486</c:v>
                </c:pt>
                <c:pt idx="10">
                  <c:v>417</c:v>
                </c:pt>
                <c:pt idx="11">
                  <c:v>219</c:v>
                </c:pt>
                <c:pt idx="12">
                  <c:v>946</c:v>
                </c:pt>
                <c:pt idx="13">
                  <c:v>501</c:v>
                </c:pt>
                <c:pt idx="14">
                  <c:v>172</c:v>
                </c:pt>
                <c:pt idx="15">
                  <c:v>1255</c:v>
                </c:pt>
                <c:pt idx="16">
                  <c:v>918</c:v>
                </c:pt>
                <c:pt idx="17">
                  <c:v>616</c:v>
                </c:pt>
                <c:pt idx="18">
                  <c:v>498</c:v>
                </c:pt>
                <c:pt idx="19">
                  <c:v>775</c:v>
                </c:pt>
                <c:pt idx="20">
                  <c:v>187</c:v>
                </c:pt>
                <c:pt idx="21">
                  <c:v>205</c:v>
                </c:pt>
                <c:pt idx="22">
                  <c:v>527</c:v>
                </c:pt>
                <c:pt idx="23">
                  <c:v>442</c:v>
                </c:pt>
                <c:pt idx="24">
                  <c:v>149</c:v>
                </c:pt>
                <c:pt idx="25">
                  <c:v>0</c:v>
                </c:pt>
                <c:pt idx="26">
                  <c:v>171</c:v>
                </c:pt>
                <c:pt idx="27">
                  <c:v>329</c:v>
                </c:pt>
                <c:pt idx="28">
                  <c:v>301</c:v>
                </c:pt>
                <c:pt idx="29">
                  <c:v>530</c:v>
                </c:pt>
                <c:pt idx="30">
                  <c:v>366</c:v>
                </c:pt>
                <c:pt idx="31">
                  <c:v>218</c:v>
                </c:pt>
                <c:pt idx="32">
                  <c:v>118</c:v>
                </c:pt>
                <c:pt idx="33">
                  <c:v>167</c:v>
                </c:pt>
                <c:pt idx="34">
                  <c:v>286</c:v>
                </c:pt>
                <c:pt idx="35">
                  <c:v>95</c:v>
                </c:pt>
                <c:pt idx="36">
                  <c:v>116</c:v>
                </c:pt>
                <c:pt idx="37">
                  <c:v>44</c:v>
                </c:pt>
                <c:pt idx="38">
                  <c:v>58</c:v>
                </c:pt>
                <c:pt idx="39">
                  <c:v>72</c:v>
                </c:pt>
                <c:pt idx="40">
                  <c:v>99</c:v>
                </c:pt>
                <c:pt idx="41">
                  <c:v>88</c:v>
                </c:pt>
                <c:pt idx="42">
                  <c:v>210</c:v>
                </c:pt>
                <c:pt idx="43">
                  <c:v>239</c:v>
                </c:pt>
                <c:pt idx="44">
                  <c:v>31</c:v>
                </c:pt>
                <c:pt idx="45">
                  <c:v>191</c:v>
                </c:pt>
                <c:pt idx="46">
                  <c:v>283</c:v>
                </c:pt>
                <c:pt idx="47">
                  <c:v>341</c:v>
                </c:pt>
                <c:pt idx="48">
                  <c:v>337</c:v>
                </c:pt>
                <c:pt idx="49">
                  <c:v>0</c:v>
                </c:pt>
                <c:pt idx="50">
                  <c:v>475</c:v>
                </c:pt>
                <c:pt idx="51">
                  <c:v>396</c:v>
                </c:pt>
                <c:pt idx="52">
                  <c:v>132</c:v>
                </c:pt>
                <c:pt idx="53">
                  <c:v>776</c:v>
                </c:pt>
                <c:pt idx="54">
                  <c:v>432</c:v>
                </c:pt>
                <c:pt idx="55">
                  <c:v>692</c:v>
                </c:pt>
                <c:pt idx="56">
                  <c:v>1119</c:v>
                </c:pt>
                <c:pt idx="57">
                  <c:v>418</c:v>
                </c:pt>
                <c:pt idx="58">
                  <c:v>41</c:v>
                </c:pt>
                <c:pt idx="59">
                  <c:v>844</c:v>
                </c:pt>
                <c:pt idx="60">
                  <c:v>539</c:v>
                </c:pt>
                <c:pt idx="61">
                  <c:v>1992</c:v>
                </c:pt>
                <c:pt idx="62">
                  <c:v>1158</c:v>
                </c:pt>
                <c:pt idx="63">
                  <c:v>212</c:v>
                </c:pt>
                <c:pt idx="64">
                  <c:v>95</c:v>
                </c:pt>
                <c:pt idx="65">
                  <c:v>195</c:v>
                </c:pt>
                <c:pt idx="66">
                  <c:v>186</c:v>
                </c:pt>
                <c:pt idx="67">
                  <c:v>139</c:v>
                </c:pt>
                <c:pt idx="68">
                  <c:v>235</c:v>
                </c:pt>
                <c:pt idx="69">
                  <c:v>44</c:v>
                </c:pt>
                <c:pt idx="70">
                  <c:v>315</c:v>
                </c:pt>
                <c:pt idx="71">
                  <c:v>71</c:v>
                </c:pt>
                <c:pt idx="72">
                  <c:v>160</c:v>
                </c:pt>
                <c:pt idx="73">
                  <c:v>400</c:v>
                </c:pt>
                <c:pt idx="74">
                  <c:v>340</c:v>
                </c:pt>
                <c:pt idx="75">
                  <c:v>190</c:v>
                </c:pt>
                <c:pt idx="76">
                  <c:v>517</c:v>
                </c:pt>
                <c:pt idx="77">
                  <c:v>715</c:v>
                </c:pt>
                <c:pt idx="78">
                  <c:v>261</c:v>
                </c:pt>
                <c:pt idx="79">
                  <c:v>374</c:v>
                </c:pt>
                <c:pt idx="80">
                  <c:v>493</c:v>
                </c:pt>
                <c:pt idx="81">
                  <c:v>463</c:v>
                </c:pt>
                <c:pt idx="82">
                  <c:v>556</c:v>
                </c:pt>
                <c:pt idx="83">
                  <c:v>417</c:v>
                </c:pt>
                <c:pt idx="84">
                  <c:v>367</c:v>
                </c:pt>
                <c:pt idx="85">
                  <c:v>191</c:v>
                </c:pt>
                <c:pt idx="86">
                  <c:v>137</c:v>
                </c:pt>
                <c:pt idx="87">
                  <c:v>152</c:v>
                </c:pt>
                <c:pt idx="88">
                  <c:v>175</c:v>
                </c:pt>
                <c:pt idx="89">
                  <c:v>487</c:v>
                </c:pt>
                <c:pt idx="90">
                  <c:v>590</c:v>
                </c:pt>
                <c:pt idx="91">
                  <c:v>431</c:v>
                </c:pt>
                <c:pt idx="92">
                  <c:v>274</c:v>
                </c:pt>
                <c:pt idx="93">
                  <c:v>209</c:v>
                </c:pt>
                <c:pt idx="94">
                  <c:v>167</c:v>
                </c:pt>
                <c:pt idx="95">
                  <c:v>726</c:v>
                </c:pt>
                <c:pt idx="96">
                  <c:v>465</c:v>
                </c:pt>
                <c:pt idx="97">
                  <c:v>535</c:v>
                </c:pt>
                <c:pt idx="98">
                  <c:v>642</c:v>
                </c:pt>
                <c:pt idx="99">
                  <c:v>409</c:v>
                </c:pt>
                <c:pt idx="100">
                  <c:v>606</c:v>
                </c:pt>
                <c:pt idx="101">
                  <c:v>731</c:v>
                </c:pt>
                <c:pt idx="102">
                  <c:v>592</c:v>
                </c:pt>
                <c:pt idx="103">
                  <c:v>366</c:v>
                </c:pt>
                <c:pt idx="104">
                  <c:v>387</c:v>
                </c:pt>
                <c:pt idx="105">
                  <c:v>408</c:v>
                </c:pt>
                <c:pt idx="106">
                  <c:v>464</c:v>
                </c:pt>
                <c:pt idx="107">
                  <c:v>325</c:v>
                </c:pt>
                <c:pt idx="108">
                  <c:v>228</c:v>
                </c:pt>
                <c:pt idx="109">
                  <c:v>277</c:v>
                </c:pt>
                <c:pt idx="110">
                  <c:v>1164</c:v>
                </c:pt>
                <c:pt idx="111">
                  <c:v>1266</c:v>
                </c:pt>
                <c:pt idx="112">
                  <c:v>383</c:v>
                </c:pt>
                <c:pt idx="113">
                  <c:v>878</c:v>
                </c:pt>
                <c:pt idx="114">
                  <c:v>866</c:v>
                </c:pt>
                <c:pt idx="115">
                  <c:v>1310</c:v>
                </c:pt>
                <c:pt idx="116">
                  <c:v>1398</c:v>
                </c:pt>
                <c:pt idx="117">
                  <c:v>22</c:v>
                </c:pt>
                <c:pt idx="118">
                  <c:v>754</c:v>
                </c:pt>
                <c:pt idx="119">
                  <c:v>1675</c:v>
                </c:pt>
                <c:pt idx="120">
                  <c:v>142</c:v>
                </c:pt>
                <c:pt idx="121">
                  <c:v>180</c:v>
                </c:pt>
                <c:pt idx="122">
                  <c:v>1544</c:v>
                </c:pt>
                <c:pt idx="123">
                  <c:v>1451</c:v>
                </c:pt>
                <c:pt idx="124">
                  <c:v>482</c:v>
                </c:pt>
                <c:pt idx="125">
                  <c:v>260</c:v>
                </c:pt>
                <c:pt idx="126">
                  <c:v>196</c:v>
                </c:pt>
                <c:pt idx="127">
                  <c:v>283</c:v>
                </c:pt>
                <c:pt idx="128">
                  <c:v>345</c:v>
                </c:pt>
                <c:pt idx="129">
                  <c:v>539</c:v>
                </c:pt>
                <c:pt idx="130">
                  <c:v>480</c:v>
                </c:pt>
                <c:pt idx="131">
                  <c:v>611</c:v>
                </c:pt>
                <c:pt idx="132">
                  <c:v>1036</c:v>
                </c:pt>
                <c:pt idx="133">
                  <c:v>450</c:v>
                </c:pt>
                <c:pt idx="134">
                  <c:v>487</c:v>
                </c:pt>
                <c:pt idx="135">
                  <c:v>469</c:v>
                </c:pt>
                <c:pt idx="136">
                  <c:v>420</c:v>
                </c:pt>
                <c:pt idx="137">
                  <c:v>1305</c:v>
                </c:pt>
              </c:numCache>
            </c:numRef>
          </c:xVal>
          <c:yVal>
            <c:numRef>
              <c:f>'EvO9.01'!$Y$136:$Y$273</c:f>
              <c:numCache>
                <c:formatCode>_(* #,##0_);_(* \(#,##0\);_(* "-"??_);_(@_)</c:formatCode>
                <c:ptCount val="138"/>
                <c:pt idx="0">
                  <c:v>10849</c:v>
                </c:pt>
                <c:pt idx="1">
                  <c:v>20117</c:v>
                </c:pt>
                <c:pt idx="2">
                  <c:v>6626</c:v>
                </c:pt>
                <c:pt idx="3">
                  <c:v>344</c:v>
                </c:pt>
                <c:pt idx="4">
                  <c:v>1986</c:v>
                </c:pt>
                <c:pt idx="5">
                  <c:v>735</c:v>
                </c:pt>
                <c:pt idx="6">
                  <c:v>515</c:v>
                </c:pt>
                <c:pt idx="7">
                  <c:v>1083</c:v>
                </c:pt>
                <c:pt idx="8">
                  <c:v>650</c:v>
                </c:pt>
                <c:pt idx="9">
                  <c:v>952</c:v>
                </c:pt>
                <c:pt idx="10">
                  <c:v>842</c:v>
                </c:pt>
                <c:pt idx="11">
                  <c:v>620</c:v>
                </c:pt>
                <c:pt idx="12">
                  <c:v>880</c:v>
                </c:pt>
                <c:pt idx="13">
                  <c:v>463</c:v>
                </c:pt>
                <c:pt idx="14">
                  <c:v>18</c:v>
                </c:pt>
                <c:pt idx="15">
                  <c:v>311</c:v>
                </c:pt>
                <c:pt idx="16">
                  <c:v>1569</c:v>
                </c:pt>
                <c:pt idx="17">
                  <c:v>842</c:v>
                </c:pt>
                <c:pt idx="18">
                  <c:v>746</c:v>
                </c:pt>
                <c:pt idx="19">
                  <c:v>1226</c:v>
                </c:pt>
                <c:pt idx="20">
                  <c:v>522</c:v>
                </c:pt>
                <c:pt idx="21">
                  <c:v>418</c:v>
                </c:pt>
                <c:pt idx="22">
                  <c:v>761</c:v>
                </c:pt>
                <c:pt idx="23">
                  <c:v>327</c:v>
                </c:pt>
                <c:pt idx="24">
                  <c:v>352</c:v>
                </c:pt>
                <c:pt idx="25">
                  <c:v>0</c:v>
                </c:pt>
                <c:pt idx="26">
                  <c:v>43</c:v>
                </c:pt>
                <c:pt idx="27">
                  <c:v>290</c:v>
                </c:pt>
                <c:pt idx="28">
                  <c:v>181</c:v>
                </c:pt>
                <c:pt idx="29">
                  <c:v>375</c:v>
                </c:pt>
                <c:pt idx="30">
                  <c:v>150</c:v>
                </c:pt>
                <c:pt idx="31">
                  <c:v>232</c:v>
                </c:pt>
                <c:pt idx="32">
                  <c:v>170</c:v>
                </c:pt>
                <c:pt idx="33">
                  <c:v>485</c:v>
                </c:pt>
                <c:pt idx="34">
                  <c:v>614</c:v>
                </c:pt>
                <c:pt idx="35">
                  <c:v>252</c:v>
                </c:pt>
                <c:pt idx="36">
                  <c:v>1039</c:v>
                </c:pt>
                <c:pt idx="37">
                  <c:v>23</c:v>
                </c:pt>
                <c:pt idx="38">
                  <c:v>151</c:v>
                </c:pt>
                <c:pt idx="39">
                  <c:v>283</c:v>
                </c:pt>
                <c:pt idx="40">
                  <c:v>229</c:v>
                </c:pt>
                <c:pt idx="41">
                  <c:v>138</c:v>
                </c:pt>
                <c:pt idx="42">
                  <c:v>490</c:v>
                </c:pt>
                <c:pt idx="43">
                  <c:v>522</c:v>
                </c:pt>
                <c:pt idx="44">
                  <c:v>99</c:v>
                </c:pt>
                <c:pt idx="45">
                  <c:v>220</c:v>
                </c:pt>
                <c:pt idx="46">
                  <c:v>286</c:v>
                </c:pt>
                <c:pt idx="47">
                  <c:v>466</c:v>
                </c:pt>
                <c:pt idx="48">
                  <c:v>491</c:v>
                </c:pt>
                <c:pt idx="49">
                  <c:v>0</c:v>
                </c:pt>
                <c:pt idx="50">
                  <c:v>806</c:v>
                </c:pt>
                <c:pt idx="51">
                  <c:v>248</c:v>
                </c:pt>
                <c:pt idx="52">
                  <c:v>334</c:v>
                </c:pt>
                <c:pt idx="53">
                  <c:v>703</c:v>
                </c:pt>
                <c:pt idx="54">
                  <c:v>300</c:v>
                </c:pt>
                <c:pt idx="55">
                  <c:v>702</c:v>
                </c:pt>
                <c:pt idx="56">
                  <c:v>810</c:v>
                </c:pt>
                <c:pt idx="57">
                  <c:v>717</c:v>
                </c:pt>
                <c:pt idx="58">
                  <c:v>28</c:v>
                </c:pt>
                <c:pt idx="59">
                  <c:v>592</c:v>
                </c:pt>
                <c:pt idx="60">
                  <c:v>943</c:v>
                </c:pt>
                <c:pt idx="61">
                  <c:v>1558</c:v>
                </c:pt>
                <c:pt idx="62">
                  <c:v>451</c:v>
                </c:pt>
                <c:pt idx="63">
                  <c:v>222</c:v>
                </c:pt>
                <c:pt idx="64">
                  <c:v>147</c:v>
                </c:pt>
                <c:pt idx="65">
                  <c:v>124</c:v>
                </c:pt>
                <c:pt idx="66">
                  <c:v>103</c:v>
                </c:pt>
                <c:pt idx="67">
                  <c:v>69</c:v>
                </c:pt>
                <c:pt idx="68">
                  <c:v>201</c:v>
                </c:pt>
                <c:pt idx="69">
                  <c:v>82</c:v>
                </c:pt>
                <c:pt idx="70">
                  <c:v>208</c:v>
                </c:pt>
                <c:pt idx="71">
                  <c:v>62</c:v>
                </c:pt>
                <c:pt idx="72">
                  <c:v>69</c:v>
                </c:pt>
                <c:pt idx="73">
                  <c:v>335</c:v>
                </c:pt>
                <c:pt idx="74">
                  <c:v>330</c:v>
                </c:pt>
                <c:pt idx="75">
                  <c:v>150</c:v>
                </c:pt>
                <c:pt idx="76">
                  <c:v>186</c:v>
                </c:pt>
                <c:pt idx="77">
                  <c:v>768</c:v>
                </c:pt>
                <c:pt idx="78">
                  <c:v>59</c:v>
                </c:pt>
                <c:pt idx="79">
                  <c:v>196</c:v>
                </c:pt>
                <c:pt idx="80">
                  <c:v>473</c:v>
                </c:pt>
                <c:pt idx="81">
                  <c:v>246</c:v>
                </c:pt>
                <c:pt idx="82">
                  <c:v>447</c:v>
                </c:pt>
                <c:pt idx="83">
                  <c:v>567</c:v>
                </c:pt>
                <c:pt idx="84">
                  <c:v>172</c:v>
                </c:pt>
                <c:pt idx="85">
                  <c:v>32</c:v>
                </c:pt>
                <c:pt idx="86">
                  <c:v>27</c:v>
                </c:pt>
                <c:pt idx="87">
                  <c:v>38</c:v>
                </c:pt>
                <c:pt idx="88">
                  <c:v>109</c:v>
                </c:pt>
                <c:pt idx="89">
                  <c:v>320</c:v>
                </c:pt>
                <c:pt idx="90">
                  <c:v>493</c:v>
                </c:pt>
                <c:pt idx="91">
                  <c:v>591</c:v>
                </c:pt>
                <c:pt idx="92">
                  <c:v>58</c:v>
                </c:pt>
                <c:pt idx="93">
                  <c:v>135</c:v>
                </c:pt>
                <c:pt idx="94">
                  <c:v>760</c:v>
                </c:pt>
                <c:pt idx="95">
                  <c:v>283</c:v>
                </c:pt>
                <c:pt idx="96">
                  <c:v>404</c:v>
                </c:pt>
                <c:pt idx="97">
                  <c:v>531</c:v>
                </c:pt>
                <c:pt idx="98">
                  <c:v>635</c:v>
                </c:pt>
                <c:pt idx="99">
                  <c:v>874</c:v>
                </c:pt>
                <c:pt idx="100">
                  <c:v>524</c:v>
                </c:pt>
                <c:pt idx="101">
                  <c:v>402</c:v>
                </c:pt>
                <c:pt idx="102">
                  <c:v>489</c:v>
                </c:pt>
                <c:pt idx="103">
                  <c:v>277</c:v>
                </c:pt>
                <c:pt idx="104">
                  <c:v>763</c:v>
                </c:pt>
                <c:pt idx="105">
                  <c:v>261</c:v>
                </c:pt>
                <c:pt idx="106">
                  <c:v>422</c:v>
                </c:pt>
                <c:pt idx="107">
                  <c:v>190</c:v>
                </c:pt>
                <c:pt idx="108">
                  <c:v>128</c:v>
                </c:pt>
                <c:pt idx="109">
                  <c:v>181</c:v>
                </c:pt>
                <c:pt idx="110">
                  <c:v>969</c:v>
                </c:pt>
                <c:pt idx="111">
                  <c:v>1145</c:v>
                </c:pt>
                <c:pt idx="112">
                  <c:v>159</c:v>
                </c:pt>
                <c:pt idx="113">
                  <c:v>780</c:v>
                </c:pt>
                <c:pt idx="114">
                  <c:v>550</c:v>
                </c:pt>
                <c:pt idx="115">
                  <c:v>1471</c:v>
                </c:pt>
                <c:pt idx="116">
                  <c:v>1876</c:v>
                </c:pt>
                <c:pt idx="117">
                  <c:v>188</c:v>
                </c:pt>
                <c:pt idx="118">
                  <c:v>942</c:v>
                </c:pt>
                <c:pt idx="119">
                  <c:v>2166</c:v>
                </c:pt>
                <c:pt idx="120">
                  <c:v>700</c:v>
                </c:pt>
                <c:pt idx="121">
                  <c:v>240</c:v>
                </c:pt>
                <c:pt idx="122">
                  <c:v>1203</c:v>
                </c:pt>
                <c:pt idx="123">
                  <c:v>1568</c:v>
                </c:pt>
                <c:pt idx="124">
                  <c:v>550</c:v>
                </c:pt>
                <c:pt idx="125">
                  <c:v>346</c:v>
                </c:pt>
                <c:pt idx="126">
                  <c:v>125</c:v>
                </c:pt>
                <c:pt idx="127">
                  <c:v>173</c:v>
                </c:pt>
                <c:pt idx="128">
                  <c:v>258</c:v>
                </c:pt>
                <c:pt idx="129">
                  <c:v>271</c:v>
                </c:pt>
                <c:pt idx="130">
                  <c:v>547</c:v>
                </c:pt>
                <c:pt idx="131">
                  <c:v>1031</c:v>
                </c:pt>
                <c:pt idx="132">
                  <c:v>799</c:v>
                </c:pt>
                <c:pt idx="133">
                  <c:v>300</c:v>
                </c:pt>
                <c:pt idx="134">
                  <c:v>366</c:v>
                </c:pt>
                <c:pt idx="135">
                  <c:v>343</c:v>
                </c:pt>
                <c:pt idx="136">
                  <c:v>2433</c:v>
                </c:pt>
                <c:pt idx="137">
                  <c:v>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2B-4031-852A-4A818D96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045759"/>
        <c:axId val="2030043359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3"/>
              <c:pt idx="0">
                <c:v>0</c:v>
              </c:pt>
              <c:pt idx="1">
                <c:v>5000</c:v>
              </c:pt>
              <c:pt idx="2">
                <c:v>27000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5000</c:v>
              </c:pt>
              <c:pt idx="2">
                <c:v>27000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82B-4031-852A-4A818D96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045759"/>
        <c:axId val="2030043359"/>
      </c:scatterChart>
      <c:valAx>
        <c:axId val="203004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 sz="1400" b="1"/>
                  <a:t>Observed Boardings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2030043359"/>
        <c:crosses val="autoZero"/>
        <c:crossBetween val="midCat"/>
      </c:valAx>
      <c:valAx>
        <c:axId val="203004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 sz="1400" b="1"/>
                  <a:t>Estimated Boardings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2030045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b="1"/>
              <a:t>Boardings &lt; 5,000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'EvO9.01'!$X$139:$X$273</c:f>
              <c:numCache>
                <c:formatCode>_(* #,##0_);_(* \(#,##0\);_(* "-"??_);_(@_)</c:formatCode>
                <c:ptCount val="135"/>
                <c:pt idx="0">
                  <c:v>597</c:v>
                </c:pt>
                <c:pt idx="1">
                  <c:v>3628</c:v>
                </c:pt>
                <c:pt idx="2">
                  <c:v>605</c:v>
                </c:pt>
                <c:pt idx="3">
                  <c:v>480</c:v>
                </c:pt>
                <c:pt idx="4">
                  <c:v>489</c:v>
                </c:pt>
                <c:pt idx="5">
                  <c:v>489</c:v>
                </c:pt>
                <c:pt idx="6">
                  <c:v>486</c:v>
                </c:pt>
                <c:pt idx="7">
                  <c:v>417</c:v>
                </c:pt>
                <c:pt idx="8">
                  <c:v>219</c:v>
                </c:pt>
                <c:pt idx="9">
                  <c:v>946</c:v>
                </c:pt>
                <c:pt idx="10">
                  <c:v>501</c:v>
                </c:pt>
                <c:pt idx="11">
                  <c:v>172</c:v>
                </c:pt>
                <c:pt idx="12">
                  <c:v>1255</c:v>
                </c:pt>
                <c:pt idx="13">
                  <c:v>918</c:v>
                </c:pt>
                <c:pt idx="14">
                  <c:v>616</c:v>
                </c:pt>
                <c:pt idx="15">
                  <c:v>498</c:v>
                </c:pt>
                <c:pt idx="16">
                  <c:v>775</c:v>
                </c:pt>
                <c:pt idx="17">
                  <c:v>187</c:v>
                </c:pt>
                <c:pt idx="18">
                  <c:v>205</c:v>
                </c:pt>
                <c:pt idx="19">
                  <c:v>527</c:v>
                </c:pt>
                <c:pt idx="20">
                  <c:v>442</c:v>
                </c:pt>
                <c:pt idx="21">
                  <c:v>149</c:v>
                </c:pt>
                <c:pt idx="22">
                  <c:v>0</c:v>
                </c:pt>
                <c:pt idx="23">
                  <c:v>171</c:v>
                </c:pt>
                <c:pt idx="24">
                  <c:v>329</c:v>
                </c:pt>
                <c:pt idx="25">
                  <c:v>301</c:v>
                </c:pt>
                <c:pt idx="26">
                  <c:v>530</c:v>
                </c:pt>
                <c:pt idx="27">
                  <c:v>366</c:v>
                </c:pt>
                <c:pt idx="28">
                  <c:v>218</c:v>
                </c:pt>
                <c:pt idx="29">
                  <c:v>118</c:v>
                </c:pt>
                <c:pt idx="30">
                  <c:v>167</c:v>
                </c:pt>
                <c:pt idx="31">
                  <c:v>286</c:v>
                </c:pt>
                <c:pt idx="32">
                  <c:v>95</c:v>
                </c:pt>
                <c:pt idx="33">
                  <c:v>116</c:v>
                </c:pt>
                <c:pt idx="34">
                  <c:v>44</c:v>
                </c:pt>
                <c:pt idx="35">
                  <c:v>58</c:v>
                </c:pt>
                <c:pt idx="36">
                  <c:v>72</c:v>
                </c:pt>
                <c:pt idx="37">
                  <c:v>99</c:v>
                </c:pt>
                <c:pt idx="38">
                  <c:v>88</c:v>
                </c:pt>
                <c:pt idx="39">
                  <c:v>210</c:v>
                </c:pt>
                <c:pt idx="40">
                  <c:v>239</c:v>
                </c:pt>
                <c:pt idx="41">
                  <c:v>31</c:v>
                </c:pt>
                <c:pt idx="42">
                  <c:v>191</c:v>
                </c:pt>
                <c:pt idx="43">
                  <c:v>283</c:v>
                </c:pt>
                <c:pt idx="44">
                  <c:v>341</c:v>
                </c:pt>
                <c:pt idx="45">
                  <c:v>337</c:v>
                </c:pt>
                <c:pt idx="46">
                  <c:v>0</c:v>
                </c:pt>
                <c:pt idx="47">
                  <c:v>475</c:v>
                </c:pt>
                <c:pt idx="48">
                  <c:v>396</c:v>
                </c:pt>
                <c:pt idx="49">
                  <c:v>132</c:v>
                </c:pt>
                <c:pt idx="50">
                  <c:v>776</c:v>
                </c:pt>
                <c:pt idx="51">
                  <c:v>432</c:v>
                </c:pt>
                <c:pt idx="52">
                  <c:v>692</c:v>
                </c:pt>
                <c:pt idx="53">
                  <c:v>1119</c:v>
                </c:pt>
                <c:pt idx="54">
                  <c:v>418</c:v>
                </c:pt>
                <c:pt idx="55">
                  <c:v>41</c:v>
                </c:pt>
                <c:pt idx="56">
                  <c:v>844</c:v>
                </c:pt>
                <c:pt idx="57">
                  <c:v>539</c:v>
                </c:pt>
                <c:pt idx="58">
                  <c:v>1992</c:v>
                </c:pt>
                <c:pt idx="59">
                  <c:v>1158</c:v>
                </c:pt>
                <c:pt idx="60">
                  <c:v>212</c:v>
                </c:pt>
                <c:pt idx="61">
                  <c:v>95</c:v>
                </c:pt>
                <c:pt idx="62">
                  <c:v>195</c:v>
                </c:pt>
                <c:pt idx="63">
                  <c:v>186</c:v>
                </c:pt>
                <c:pt idx="64">
                  <c:v>139</c:v>
                </c:pt>
                <c:pt idx="65">
                  <c:v>235</c:v>
                </c:pt>
                <c:pt idx="66">
                  <c:v>44</c:v>
                </c:pt>
                <c:pt idx="67">
                  <c:v>315</c:v>
                </c:pt>
                <c:pt idx="68">
                  <c:v>71</c:v>
                </c:pt>
                <c:pt idx="69">
                  <c:v>160</c:v>
                </c:pt>
                <c:pt idx="70">
                  <c:v>400</c:v>
                </c:pt>
                <c:pt idx="71">
                  <c:v>340</c:v>
                </c:pt>
                <c:pt idx="72">
                  <c:v>190</c:v>
                </c:pt>
                <c:pt idx="73">
                  <c:v>517</c:v>
                </c:pt>
                <c:pt idx="74">
                  <c:v>715</c:v>
                </c:pt>
                <c:pt idx="75">
                  <c:v>261</c:v>
                </c:pt>
                <c:pt idx="76">
                  <c:v>374</c:v>
                </c:pt>
                <c:pt idx="77">
                  <c:v>493</c:v>
                </c:pt>
                <c:pt idx="78">
                  <c:v>463</c:v>
                </c:pt>
                <c:pt idx="79">
                  <c:v>556</c:v>
                </c:pt>
                <c:pt idx="80">
                  <c:v>417</c:v>
                </c:pt>
                <c:pt idx="81">
                  <c:v>367</c:v>
                </c:pt>
                <c:pt idx="82">
                  <c:v>191</c:v>
                </c:pt>
                <c:pt idx="83">
                  <c:v>137</c:v>
                </c:pt>
                <c:pt idx="84">
                  <c:v>152</c:v>
                </c:pt>
                <c:pt idx="85">
                  <c:v>175</c:v>
                </c:pt>
                <c:pt idx="86">
                  <c:v>487</c:v>
                </c:pt>
                <c:pt idx="87">
                  <c:v>590</c:v>
                </c:pt>
                <c:pt idx="88">
                  <c:v>431</c:v>
                </c:pt>
                <c:pt idx="89">
                  <c:v>274</c:v>
                </c:pt>
                <c:pt idx="90">
                  <c:v>209</c:v>
                </c:pt>
                <c:pt idx="91">
                  <c:v>167</c:v>
                </c:pt>
                <c:pt idx="92">
                  <c:v>726</c:v>
                </c:pt>
                <c:pt idx="93">
                  <c:v>465</c:v>
                </c:pt>
                <c:pt idx="94">
                  <c:v>535</c:v>
                </c:pt>
                <c:pt idx="95">
                  <c:v>642</c:v>
                </c:pt>
                <c:pt idx="96">
                  <c:v>409</c:v>
                </c:pt>
                <c:pt idx="97">
                  <c:v>606</c:v>
                </c:pt>
                <c:pt idx="98">
                  <c:v>731</c:v>
                </c:pt>
                <c:pt idx="99">
                  <c:v>592</c:v>
                </c:pt>
                <c:pt idx="100">
                  <c:v>366</c:v>
                </c:pt>
                <c:pt idx="101">
                  <c:v>387</c:v>
                </c:pt>
                <c:pt idx="102">
                  <c:v>408</c:v>
                </c:pt>
                <c:pt idx="103">
                  <c:v>464</c:v>
                </c:pt>
                <c:pt idx="104">
                  <c:v>325</c:v>
                </c:pt>
                <c:pt idx="105">
                  <c:v>228</c:v>
                </c:pt>
                <c:pt idx="106">
                  <c:v>277</c:v>
                </c:pt>
                <c:pt idx="107">
                  <c:v>1164</c:v>
                </c:pt>
                <c:pt idx="108">
                  <c:v>1266</c:v>
                </c:pt>
                <c:pt idx="109">
                  <c:v>383</c:v>
                </c:pt>
                <c:pt idx="110">
                  <c:v>878</c:v>
                </c:pt>
                <c:pt idx="111">
                  <c:v>866</c:v>
                </c:pt>
                <c:pt idx="112">
                  <c:v>1310</c:v>
                </c:pt>
                <c:pt idx="113">
                  <c:v>1398</c:v>
                </c:pt>
                <c:pt idx="114">
                  <c:v>22</c:v>
                </c:pt>
                <c:pt idx="115">
                  <c:v>754</c:v>
                </c:pt>
                <c:pt idx="116">
                  <c:v>1675</c:v>
                </c:pt>
                <c:pt idx="117">
                  <c:v>142</c:v>
                </c:pt>
                <c:pt idx="118">
                  <c:v>180</c:v>
                </c:pt>
                <c:pt idx="119">
                  <c:v>1544</c:v>
                </c:pt>
                <c:pt idx="120">
                  <c:v>1451</c:v>
                </c:pt>
                <c:pt idx="121">
                  <c:v>482</c:v>
                </c:pt>
                <c:pt idx="122">
                  <c:v>260</c:v>
                </c:pt>
                <c:pt idx="123">
                  <c:v>196</c:v>
                </c:pt>
                <c:pt idx="124">
                  <c:v>283</c:v>
                </c:pt>
                <c:pt idx="125">
                  <c:v>345</c:v>
                </c:pt>
                <c:pt idx="126">
                  <c:v>539</c:v>
                </c:pt>
                <c:pt idx="127">
                  <c:v>480</c:v>
                </c:pt>
                <c:pt idx="128">
                  <c:v>611</c:v>
                </c:pt>
                <c:pt idx="129">
                  <c:v>1036</c:v>
                </c:pt>
                <c:pt idx="130">
                  <c:v>450</c:v>
                </c:pt>
                <c:pt idx="131">
                  <c:v>487</c:v>
                </c:pt>
                <c:pt idx="132">
                  <c:v>469</c:v>
                </c:pt>
                <c:pt idx="133">
                  <c:v>420</c:v>
                </c:pt>
                <c:pt idx="134">
                  <c:v>1305</c:v>
                </c:pt>
              </c:numCache>
            </c:numRef>
          </c:xVal>
          <c:yVal>
            <c:numRef>
              <c:f>'EvO9.01'!$Y$139:$Y$273</c:f>
              <c:numCache>
                <c:formatCode>_(* #,##0_);_(* \(#,##0\);_(* "-"??_);_(@_)</c:formatCode>
                <c:ptCount val="135"/>
                <c:pt idx="0">
                  <c:v>344</c:v>
                </c:pt>
                <c:pt idx="1">
                  <c:v>1986</c:v>
                </c:pt>
                <c:pt idx="2">
                  <c:v>735</c:v>
                </c:pt>
                <c:pt idx="3">
                  <c:v>515</c:v>
                </c:pt>
                <c:pt idx="4">
                  <c:v>1083</c:v>
                </c:pt>
                <c:pt idx="5">
                  <c:v>650</c:v>
                </c:pt>
                <c:pt idx="6">
                  <c:v>952</c:v>
                </c:pt>
                <c:pt idx="7">
                  <c:v>842</c:v>
                </c:pt>
                <c:pt idx="8">
                  <c:v>620</c:v>
                </c:pt>
                <c:pt idx="9">
                  <c:v>880</c:v>
                </c:pt>
                <c:pt idx="10">
                  <c:v>463</c:v>
                </c:pt>
                <c:pt idx="11">
                  <c:v>18</c:v>
                </c:pt>
                <c:pt idx="12">
                  <c:v>311</c:v>
                </c:pt>
                <c:pt idx="13">
                  <c:v>1569</c:v>
                </c:pt>
                <c:pt idx="14">
                  <c:v>842</c:v>
                </c:pt>
                <c:pt idx="15">
                  <c:v>746</c:v>
                </c:pt>
                <c:pt idx="16">
                  <c:v>1226</c:v>
                </c:pt>
                <c:pt idx="17">
                  <c:v>522</c:v>
                </c:pt>
                <c:pt idx="18">
                  <c:v>418</c:v>
                </c:pt>
                <c:pt idx="19">
                  <c:v>761</c:v>
                </c:pt>
                <c:pt idx="20">
                  <c:v>327</c:v>
                </c:pt>
                <c:pt idx="21">
                  <c:v>352</c:v>
                </c:pt>
                <c:pt idx="22">
                  <c:v>0</c:v>
                </c:pt>
                <c:pt idx="23">
                  <c:v>43</c:v>
                </c:pt>
                <c:pt idx="24">
                  <c:v>290</c:v>
                </c:pt>
                <c:pt idx="25">
                  <c:v>181</c:v>
                </c:pt>
                <c:pt idx="26">
                  <c:v>375</c:v>
                </c:pt>
                <c:pt idx="27">
                  <c:v>150</c:v>
                </c:pt>
                <c:pt idx="28">
                  <c:v>232</c:v>
                </c:pt>
                <c:pt idx="29">
                  <c:v>170</c:v>
                </c:pt>
                <c:pt idx="30">
                  <c:v>485</c:v>
                </c:pt>
                <c:pt idx="31">
                  <c:v>614</c:v>
                </c:pt>
                <c:pt idx="32">
                  <c:v>252</c:v>
                </c:pt>
                <c:pt idx="33">
                  <c:v>1039</c:v>
                </c:pt>
                <c:pt idx="34">
                  <c:v>23</c:v>
                </c:pt>
                <c:pt idx="35">
                  <c:v>151</c:v>
                </c:pt>
                <c:pt idx="36">
                  <c:v>283</c:v>
                </c:pt>
                <c:pt idx="37">
                  <c:v>229</c:v>
                </c:pt>
                <c:pt idx="38">
                  <c:v>138</c:v>
                </c:pt>
                <c:pt idx="39">
                  <c:v>490</c:v>
                </c:pt>
                <c:pt idx="40">
                  <c:v>522</c:v>
                </c:pt>
                <c:pt idx="41">
                  <c:v>99</c:v>
                </c:pt>
                <c:pt idx="42">
                  <c:v>220</c:v>
                </c:pt>
                <c:pt idx="43">
                  <c:v>286</c:v>
                </c:pt>
                <c:pt idx="44">
                  <c:v>466</c:v>
                </c:pt>
                <c:pt idx="45">
                  <c:v>491</c:v>
                </c:pt>
                <c:pt idx="46">
                  <c:v>0</c:v>
                </c:pt>
                <c:pt idx="47">
                  <c:v>806</c:v>
                </c:pt>
                <c:pt idx="48">
                  <c:v>248</c:v>
                </c:pt>
                <c:pt idx="49">
                  <c:v>334</c:v>
                </c:pt>
                <c:pt idx="50">
                  <c:v>703</c:v>
                </c:pt>
                <c:pt idx="51">
                  <c:v>300</c:v>
                </c:pt>
                <c:pt idx="52">
                  <c:v>702</c:v>
                </c:pt>
                <c:pt idx="53">
                  <c:v>810</c:v>
                </c:pt>
                <c:pt idx="54">
                  <c:v>717</c:v>
                </c:pt>
                <c:pt idx="55">
                  <c:v>28</c:v>
                </c:pt>
                <c:pt idx="56">
                  <c:v>592</c:v>
                </c:pt>
                <c:pt idx="57">
                  <c:v>943</c:v>
                </c:pt>
                <c:pt idx="58">
                  <c:v>1558</c:v>
                </c:pt>
                <c:pt idx="59">
                  <c:v>451</c:v>
                </c:pt>
                <c:pt idx="60">
                  <c:v>222</c:v>
                </c:pt>
                <c:pt idx="61">
                  <c:v>147</c:v>
                </c:pt>
                <c:pt idx="62">
                  <c:v>124</c:v>
                </c:pt>
                <c:pt idx="63">
                  <c:v>103</c:v>
                </c:pt>
                <c:pt idx="64">
                  <c:v>69</c:v>
                </c:pt>
                <c:pt idx="65">
                  <c:v>201</c:v>
                </c:pt>
                <c:pt idx="66">
                  <c:v>82</c:v>
                </c:pt>
                <c:pt idx="67">
                  <c:v>208</c:v>
                </c:pt>
                <c:pt idx="68">
                  <c:v>62</c:v>
                </c:pt>
                <c:pt idx="69">
                  <c:v>69</c:v>
                </c:pt>
                <c:pt idx="70">
                  <c:v>335</c:v>
                </c:pt>
                <c:pt idx="71">
                  <c:v>330</c:v>
                </c:pt>
                <c:pt idx="72">
                  <c:v>150</c:v>
                </c:pt>
                <c:pt idx="73">
                  <c:v>186</c:v>
                </c:pt>
                <c:pt idx="74">
                  <c:v>768</c:v>
                </c:pt>
                <c:pt idx="75">
                  <c:v>59</c:v>
                </c:pt>
                <c:pt idx="76">
                  <c:v>196</c:v>
                </c:pt>
                <c:pt idx="77">
                  <c:v>473</c:v>
                </c:pt>
                <c:pt idx="78">
                  <c:v>246</c:v>
                </c:pt>
                <c:pt idx="79">
                  <c:v>447</c:v>
                </c:pt>
                <c:pt idx="80">
                  <c:v>567</c:v>
                </c:pt>
                <c:pt idx="81">
                  <c:v>172</c:v>
                </c:pt>
                <c:pt idx="82">
                  <c:v>32</c:v>
                </c:pt>
                <c:pt idx="83">
                  <c:v>27</c:v>
                </c:pt>
                <c:pt idx="84">
                  <c:v>38</c:v>
                </c:pt>
                <c:pt idx="85">
                  <c:v>109</c:v>
                </c:pt>
                <c:pt idx="86">
                  <c:v>320</c:v>
                </c:pt>
                <c:pt idx="87">
                  <c:v>493</c:v>
                </c:pt>
                <c:pt idx="88">
                  <c:v>591</c:v>
                </c:pt>
                <c:pt idx="89">
                  <c:v>58</c:v>
                </c:pt>
                <c:pt idx="90">
                  <c:v>135</c:v>
                </c:pt>
                <c:pt idx="91">
                  <c:v>760</c:v>
                </c:pt>
                <c:pt idx="92">
                  <c:v>283</c:v>
                </c:pt>
                <c:pt idx="93">
                  <c:v>404</c:v>
                </c:pt>
                <c:pt idx="94">
                  <c:v>531</c:v>
                </c:pt>
                <c:pt idx="95">
                  <c:v>635</c:v>
                </c:pt>
                <c:pt idx="96">
                  <c:v>874</c:v>
                </c:pt>
                <c:pt idx="97">
                  <c:v>524</c:v>
                </c:pt>
                <c:pt idx="98">
                  <c:v>402</c:v>
                </c:pt>
                <c:pt idx="99">
                  <c:v>489</c:v>
                </c:pt>
                <c:pt idx="100">
                  <c:v>277</c:v>
                </c:pt>
                <c:pt idx="101">
                  <c:v>763</c:v>
                </c:pt>
                <c:pt idx="102">
                  <c:v>261</c:v>
                </c:pt>
                <c:pt idx="103">
                  <c:v>422</c:v>
                </c:pt>
                <c:pt idx="104">
                  <c:v>190</c:v>
                </c:pt>
                <c:pt idx="105">
                  <c:v>128</c:v>
                </c:pt>
                <c:pt idx="106">
                  <c:v>181</c:v>
                </c:pt>
                <c:pt idx="107">
                  <c:v>969</c:v>
                </c:pt>
                <c:pt idx="108">
                  <c:v>1145</c:v>
                </c:pt>
                <c:pt idx="109">
                  <c:v>159</c:v>
                </c:pt>
                <c:pt idx="110">
                  <c:v>780</c:v>
                </c:pt>
                <c:pt idx="111">
                  <c:v>550</c:v>
                </c:pt>
                <c:pt idx="112">
                  <c:v>1471</c:v>
                </c:pt>
                <c:pt idx="113">
                  <c:v>1876</c:v>
                </c:pt>
                <c:pt idx="114">
                  <c:v>188</c:v>
                </c:pt>
                <c:pt idx="115">
                  <c:v>942</c:v>
                </c:pt>
                <c:pt idx="116">
                  <c:v>2166</c:v>
                </c:pt>
                <c:pt idx="117">
                  <c:v>700</c:v>
                </c:pt>
                <c:pt idx="118">
                  <c:v>240</c:v>
                </c:pt>
                <c:pt idx="119">
                  <c:v>1203</c:v>
                </c:pt>
                <c:pt idx="120">
                  <c:v>1568</c:v>
                </c:pt>
                <c:pt idx="121">
                  <c:v>550</c:v>
                </c:pt>
                <c:pt idx="122">
                  <c:v>346</c:v>
                </c:pt>
                <c:pt idx="123">
                  <c:v>125</c:v>
                </c:pt>
                <c:pt idx="124">
                  <c:v>173</c:v>
                </c:pt>
                <c:pt idx="125">
                  <c:v>258</c:v>
                </c:pt>
                <c:pt idx="126">
                  <c:v>271</c:v>
                </c:pt>
                <c:pt idx="127">
                  <c:v>547</c:v>
                </c:pt>
                <c:pt idx="128">
                  <c:v>1031</c:v>
                </c:pt>
                <c:pt idx="129">
                  <c:v>799</c:v>
                </c:pt>
                <c:pt idx="130">
                  <c:v>300</c:v>
                </c:pt>
                <c:pt idx="131">
                  <c:v>366</c:v>
                </c:pt>
                <c:pt idx="132">
                  <c:v>343</c:v>
                </c:pt>
                <c:pt idx="133">
                  <c:v>2433</c:v>
                </c:pt>
                <c:pt idx="134">
                  <c:v>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F-4F64-BE96-4FB69E10B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95983"/>
        <c:axId val="1166196463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3"/>
              <c:pt idx="0">
                <c:v>0</c:v>
              </c:pt>
              <c:pt idx="1">
                <c:v>2500</c:v>
              </c:pt>
              <c:pt idx="2">
                <c:v>4000</c:v>
              </c:pt>
            </c:numLit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2500</c:v>
              </c:pt>
              <c:pt idx="2">
                <c:v>4000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90F-4F64-BE96-4FB69E10B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95983"/>
        <c:axId val="1166196463"/>
      </c:scatterChart>
      <c:valAx>
        <c:axId val="116619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166196463"/>
        <c:crosses val="autoZero"/>
        <c:crossBetween val="midCat"/>
      </c:valAx>
      <c:valAx>
        <c:axId val="11661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166195983"/>
        <c:crosses val="autoZero"/>
        <c:crossBetween val="midCat"/>
        <c:majorUnit val="1000"/>
        <c:minorUnit val="5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80235E-3E25-4B29-AB0C-97F2C597D0E7}">
  <sheetPr>
    <tabColor rgb="FF92D050"/>
  </sheetPr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917770-DD35-402E-BD6F-B1E7ABA27AFE}">
  <sheetPr>
    <tabColor rgb="FF92D050"/>
  </sheetPr>
  <sheetViews>
    <sheetView zoomScale="9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C276C3-FCC4-4EBA-A74B-ECD1339E3FA4}">
  <sheetPr>
    <tabColor rgb="FF92D050"/>
  </sheetPr>
  <sheetViews>
    <sheetView zoomScale="9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0FA713-B72E-4481-86DB-F135746C17FE}">
  <sheetPr>
    <tabColor rgb="FF92D050"/>
  </sheetPr>
  <sheetViews>
    <sheetView zoomScale="9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8EE6E2-6A1E-40A8-A565-E443E7ABEB1A}">
  <sheetPr>
    <tabColor rgb="FF92D050"/>
  </sheetPr>
  <sheetViews>
    <sheetView zoomScale="90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88F245-BE41-4757-93E5-3693ED9C46A8}">
  <sheetPr>
    <tabColor rgb="FF92D050"/>
  </sheetPr>
  <sheetViews>
    <sheetView zoomScale="85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53D0C8-60BF-4E50-8B4B-18AA3737AD29}">
  <sheetPr>
    <tabColor rgb="FF92D050"/>
  </sheetPr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27ED7-BA2A-45E3-7A53-5AA4BA93E6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9C580-6833-A540-3213-FD814462DA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EAAD9-0CD8-5610-B2E6-4A2ED988F9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DC626-3B94-1613-5704-5CD31B2FA3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B9345-8D88-5E5C-4F92-1AE071762DB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0824882" cy="78553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7031A-37A8-AB16-4E18-E54AE78E58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10824882" cy="78553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5A350-AC41-48F2-F47C-5C62BA1B459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185057</xdr:colOff>
      <xdr:row>274</xdr:row>
      <xdr:rowOff>32657</xdr:rowOff>
    </xdr:from>
    <xdr:to>
      <xdr:col>27</xdr:col>
      <xdr:colOff>584691</xdr:colOff>
      <xdr:row>286</xdr:row>
      <xdr:rowOff>13480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F4BD6-5327-44AA-B06F-6F70CB88D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Boston_RegionalSTOPS\Calibration\Excel_Calibration\A2_Formatted_Tables.xlsx" TargetMode="External"/><Relationship Id="rId1" Type="http://schemas.openxmlformats.org/officeDocument/2006/relationships/externalLinkPath" Target="A2_Formatted_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_2.04"/>
      <sheetName val="T_2.05"/>
      <sheetName val="T_4.01"/>
      <sheetName val="T_6.01"/>
      <sheetName val="T_9.01"/>
      <sheetName val="T_10.01"/>
      <sheetName val="T_10.03"/>
      <sheetName val="T_10.04"/>
      <sheetName val="T_10.05"/>
      <sheetName val="T_11.01"/>
      <sheetName val="T_11.02"/>
      <sheetName val="T_11.03"/>
      <sheetName val="T_11.04"/>
      <sheetName val="T_12.01"/>
      <sheetName val="T_13.01"/>
      <sheetName val="T_13.07"/>
      <sheetName val="T_13.08"/>
      <sheetName val="T_282.01"/>
      <sheetName val="T_333.01"/>
      <sheetName val="T_337.01"/>
      <sheetName val="T_341.01"/>
      <sheetName val="T_344.01"/>
      <sheetName val="T_345.01"/>
      <sheetName val="T_349.01"/>
      <sheetName val="Other_Info"/>
    </sheetNames>
    <sheetDataSet>
      <sheetData sheetId="0">
        <row r="1">
          <cell r="A1" t="str">
            <v>Origin.Group</v>
          </cell>
        </row>
      </sheetData>
      <sheetData sheetId="1">
        <row r="1">
          <cell r="A1" t="str">
            <v>Station_group</v>
          </cell>
        </row>
      </sheetData>
      <sheetData sheetId="2"/>
      <sheetData sheetId="3"/>
      <sheetData sheetId="4">
        <row r="1">
          <cell r="A1" t="str">
            <v>STOP_ID1</v>
          </cell>
          <cell r="B1" t="str">
            <v>STOP_Name</v>
          </cell>
          <cell r="C1" t="str">
            <v>WLK_E</v>
          </cell>
          <cell r="D1" t="str">
            <v>KNR_E</v>
          </cell>
          <cell r="E1" t="str">
            <v>PNR_E</v>
          </cell>
          <cell r="F1" t="str">
            <v>XFR_E</v>
          </cell>
          <cell r="G1" t="str">
            <v>ALL_E</v>
          </cell>
          <cell r="H1" t="str">
            <v>WLK_NB</v>
          </cell>
          <cell r="I1" t="str">
            <v>KNR_NB</v>
          </cell>
          <cell r="J1" t="str">
            <v>PNR_NB</v>
          </cell>
          <cell r="K1" t="str">
            <v>XFR_NB</v>
          </cell>
          <cell r="L1" t="str">
            <v>ALL_NB</v>
          </cell>
          <cell r="M1" t="str">
            <v>WLK_B</v>
          </cell>
          <cell r="N1" t="str">
            <v>KNR_B</v>
          </cell>
          <cell r="O1" t="str">
            <v>PNR_B</v>
          </cell>
          <cell r="P1" t="str">
            <v>XFR_B</v>
          </cell>
          <cell r="Q1" t="str">
            <v>ALL_B</v>
          </cell>
        </row>
        <row r="2">
          <cell r="A2" t="str">
            <v>A6456&amp;T</v>
          </cell>
          <cell r="B2" t="str">
            <v>Alewife</v>
          </cell>
          <cell r="C2">
            <v>2873</v>
          </cell>
          <cell r="D2">
            <v>619</v>
          </cell>
          <cell r="E2">
            <v>279</v>
          </cell>
          <cell r="F2">
            <v>1460</v>
          </cell>
          <cell r="G2">
            <v>5232</v>
          </cell>
          <cell r="H2">
            <v>2873</v>
          </cell>
          <cell r="I2">
            <v>619</v>
          </cell>
          <cell r="J2">
            <v>279</v>
          </cell>
          <cell r="K2">
            <v>1460</v>
          </cell>
          <cell r="L2">
            <v>5232</v>
          </cell>
          <cell r="M2">
            <v>2873</v>
          </cell>
          <cell r="N2">
            <v>619</v>
          </cell>
          <cell r="O2">
            <v>279</v>
          </cell>
          <cell r="P2">
            <v>1460</v>
          </cell>
          <cell r="Q2">
            <v>5232</v>
          </cell>
        </row>
        <row r="3">
          <cell r="A3" t="str">
            <v>A6457&amp;T</v>
          </cell>
          <cell r="B3" t="str">
            <v>Davis</v>
          </cell>
          <cell r="C3">
            <v>4693</v>
          </cell>
          <cell r="D3">
            <v>289</v>
          </cell>
          <cell r="E3">
            <v>0</v>
          </cell>
          <cell r="F3">
            <v>624</v>
          </cell>
          <cell r="G3">
            <v>5606</v>
          </cell>
          <cell r="H3">
            <v>4693</v>
          </cell>
          <cell r="I3">
            <v>289</v>
          </cell>
          <cell r="J3">
            <v>0</v>
          </cell>
          <cell r="K3">
            <v>624</v>
          </cell>
          <cell r="L3">
            <v>5606</v>
          </cell>
          <cell r="M3">
            <v>4693</v>
          </cell>
          <cell r="N3">
            <v>289</v>
          </cell>
          <cell r="O3">
            <v>0</v>
          </cell>
          <cell r="P3">
            <v>624</v>
          </cell>
          <cell r="Q3">
            <v>5606</v>
          </cell>
        </row>
        <row r="4">
          <cell r="A4" t="str">
            <v>A6459&amp;T</v>
          </cell>
          <cell r="B4" t="str">
            <v>Porter</v>
          </cell>
          <cell r="C4">
            <v>4866</v>
          </cell>
          <cell r="D4">
            <v>298</v>
          </cell>
          <cell r="E4">
            <v>0</v>
          </cell>
          <cell r="F4">
            <v>1726</v>
          </cell>
          <cell r="G4">
            <v>6889</v>
          </cell>
          <cell r="H4">
            <v>4866</v>
          </cell>
          <cell r="I4">
            <v>298</v>
          </cell>
          <cell r="J4">
            <v>0</v>
          </cell>
          <cell r="K4">
            <v>1726</v>
          </cell>
          <cell r="L4">
            <v>6889</v>
          </cell>
          <cell r="M4">
            <v>4866</v>
          </cell>
          <cell r="N4">
            <v>298</v>
          </cell>
          <cell r="O4">
            <v>0</v>
          </cell>
          <cell r="P4">
            <v>1726</v>
          </cell>
          <cell r="Q4">
            <v>6889</v>
          </cell>
        </row>
        <row r="5">
          <cell r="A5" t="str">
            <v>A6461&amp;T</v>
          </cell>
          <cell r="B5" t="str">
            <v>Harvard</v>
          </cell>
          <cell r="C5">
            <v>6748</v>
          </cell>
          <cell r="D5">
            <v>239</v>
          </cell>
          <cell r="E5">
            <v>0</v>
          </cell>
          <cell r="F5">
            <v>1974</v>
          </cell>
          <cell r="G5">
            <v>8961</v>
          </cell>
          <cell r="H5">
            <v>6748</v>
          </cell>
          <cell r="I5">
            <v>239</v>
          </cell>
          <cell r="J5">
            <v>0</v>
          </cell>
          <cell r="K5">
            <v>1974</v>
          </cell>
          <cell r="L5">
            <v>8961</v>
          </cell>
          <cell r="M5">
            <v>6748</v>
          </cell>
          <cell r="N5">
            <v>239</v>
          </cell>
          <cell r="O5">
            <v>0</v>
          </cell>
          <cell r="P5">
            <v>1974</v>
          </cell>
          <cell r="Q5">
            <v>8961</v>
          </cell>
        </row>
        <row r="6">
          <cell r="A6" t="str">
            <v>A6463&amp;T</v>
          </cell>
          <cell r="B6" t="str">
            <v>Central</v>
          </cell>
          <cell r="C6">
            <v>9113</v>
          </cell>
          <cell r="D6">
            <v>299</v>
          </cell>
          <cell r="E6">
            <v>0</v>
          </cell>
          <cell r="F6">
            <v>700</v>
          </cell>
          <cell r="G6">
            <v>10113</v>
          </cell>
          <cell r="H6">
            <v>9113</v>
          </cell>
          <cell r="I6">
            <v>299</v>
          </cell>
          <cell r="J6">
            <v>0</v>
          </cell>
          <cell r="K6">
            <v>700</v>
          </cell>
          <cell r="L6">
            <v>10113</v>
          </cell>
          <cell r="M6">
            <v>9113</v>
          </cell>
          <cell r="N6">
            <v>299</v>
          </cell>
          <cell r="O6">
            <v>0</v>
          </cell>
          <cell r="P6">
            <v>700</v>
          </cell>
          <cell r="Q6">
            <v>10113</v>
          </cell>
        </row>
        <row r="7">
          <cell r="A7" t="str">
            <v>A6465&amp;T</v>
          </cell>
          <cell r="B7" t="str">
            <v>Kendall/MIT</v>
          </cell>
          <cell r="C7">
            <v>7234</v>
          </cell>
          <cell r="D7">
            <v>106</v>
          </cell>
          <cell r="E7">
            <v>0</v>
          </cell>
          <cell r="F7">
            <v>41</v>
          </cell>
          <cell r="G7">
            <v>7381</v>
          </cell>
          <cell r="H7">
            <v>7234</v>
          </cell>
          <cell r="I7">
            <v>106</v>
          </cell>
          <cell r="J7">
            <v>0</v>
          </cell>
          <cell r="K7">
            <v>41</v>
          </cell>
          <cell r="L7">
            <v>7381</v>
          </cell>
          <cell r="M7">
            <v>7234</v>
          </cell>
          <cell r="N7">
            <v>106</v>
          </cell>
          <cell r="O7">
            <v>0</v>
          </cell>
          <cell r="P7">
            <v>41</v>
          </cell>
          <cell r="Q7">
            <v>7381</v>
          </cell>
        </row>
        <row r="8">
          <cell r="A8" t="str">
            <v>A6467&amp;T</v>
          </cell>
          <cell r="B8" t="str">
            <v>Charles/MGH</v>
          </cell>
          <cell r="C8">
            <v>4422</v>
          </cell>
          <cell r="D8">
            <v>106</v>
          </cell>
          <cell r="E8">
            <v>0</v>
          </cell>
          <cell r="F8">
            <v>0</v>
          </cell>
          <cell r="G8">
            <v>4528</v>
          </cell>
          <cell r="H8">
            <v>4422</v>
          </cell>
          <cell r="I8">
            <v>106</v>
          </cell>
          <cell r="J8">
            <v>0</v>
          </cell>
          <cell r="K8">
            <v>0</v>
          </cell>
          <cell r="L8">
            <v>4528</v>
          </cell>
          <cell r="M8">
            <v>4422</v>
          </cell>
          <cell r="N8">
            <v>106</v>
          </cell>
          <cell r="O8">
            <v>0</v>
          </cell>
          <cell r="P8">
            <v>0</v>
          </cell>
          <cell r="Q8">
            <v>4528</v>
          </cell>
        </row>
        <row r="9">
          <cell r="A9" t="str">
            <v>A6469&amp;T</v>
          </cell>
          <cell r="B9" t="str">
            <v>Park Street</v>
          </cell>
          <cell r="C9">
            <v>8538</v>
          </cell>
          <cell r="D9">
            <v>13</v>
          </cell>
          <cell r="E9">
            <v>0</v>
          </cell>
          <cell r="F9">
            <v>7897</v>
          </cell>
          <cell r="G9">
            <v>16448</v>
          </cell>
          <cell r="H9">
            <v>8538</v>
          </cell>
          <cell r="I9">
            <v>13</v>
          </cell>
          <cell r="J9">
            <v>0</v>
          </cell>
          <cell r="K9">
            <v>7897</v>
          </cell>
          <cell r="L9">
            <v>16448</v>
          </cell>
          <cell r="M9">
            <v>8538</v>
          </cell>
          <cell r="N9">
            <v>13</v>
          </cell>
          <cell r="O9">
            <v>0</v>
          </cell>
          <cell r="P9">
            <v>7897</v>
          </cell>
          <cell r="Q9">
            <v>16448</v>
          </cell>
        </row>
        <row r="10">
          <cell r="A10" t="str">
            <v>A6416&amp;T</v>
          </cell>
          <cell r="B10" t="str">
            <v>Downtown Crossing</v>
          </cell>
          <cell r="C10">
            <v>13618</v>
          </cell>
          <cell r="D10">
            <v>51</v>
          </cell>
          <cell r="E10">
            <v>0</v>
          </cell>
          <cell r="F10">
            <v>16937</v>
          </cell>
          <cell r="G10">
            <v>30606</v>
          </cell>
          <cell r="H10">
            <v>13618</v>
          </cell>
          <cell r="I10">
            <v>51</v>
          </cell>
          <cell r="J10">
            <v>0</v>
          </cell>
          <cell r="K10">
            <v>16937</v>
          </cell>
          <cell r="L10">
            <v>30606</v>
          </cell>
          <cell r="M10">
            <v>13618</v>
          </cell>
          <cell r="N10">
            <v>51</v>
          </cell>
          <cell r="O10">
            <v>0</v>
          </cell>
          <cell r="P10">
            <v>16937</v>
          </cell>
          <cell r="Q10">
            <v>30606</v>
          </cell>
        </row>
        <row r="11">
          <cell r="A11" t="str">
            <v>2537977&amp;B</v>
          </cell>
          <cell r="B11" t="str">
            <v>Market Basket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2558590&amp;B</v>
          </cell>
          <cell r="B12" t="str">
            <v>Belair St at 7-Eleve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A13" t="str">
            <v>2558591&amp;B</v>
          </cell>
          <cell r="B13" t="str">
            <v>Belair St at 7-Eleve</v>
          </cell>
          <cell r="C13">
            <v>10</v>
          </cell>
          <cell r="D13">
            <v>0</v>
          </cell>
          <cell r="E13">
            <v>0</v>
          </cell>
          <cell r="F13">
            <v>0</v>
          </cell>
          <cell r="G13">
            <v>10</v>
          </cell>
          <cell r="H13">
            <v>10</v>
          </cell>
          <cell r="I13">
            <v>0</v>
          </cell>
          <cell r="J13">
            <v>0</v>
          </cell>
          <cell r="K13">
            <v>0</v>
          </cell>
          <cell r="L13">
            <v>10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10</v>
          </cell>
        </row>
        <row r="14">
          <cell r="A14" t="str">
            <v>2558592&amp;B</v>
          </cell>
          <cell r="B14" t="str">
            <v>Belair St at Colonel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A15" t="str">
            <v>2558593&amp;B</v>
          </cell>
          <cell r="B15" t="str">
            <v>Belair St at Belair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A16" t="str">
            <v>2558594&amp;B</v>
          </cell>
          <cell r="B16" t="str">
            <v>Belair St at Belair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A17" t="str">
            <v>2558595&amp;B</v>
          </cell>
          <cell r="B17" t="str">
            <v>Belair St at Earle S</v>
          </cell>
          <cell r="C17">
            <v>9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9</v>
          </cell>
          <cell r="I17">
            <v>0</v>
          </cell>
          <cell r="J17">
            <v>0</v>
          </cell>
          <cell r="K17">
            <v>0</v>
          </cell>
          <cell r="L17">
            <v>9</v>
          </cell>
          <cell r="M17">
            <v>9</v>
          </cell>
          <cell r="N17">
            <v>0</v>
          </cell>
          <cell r="O17">
            <v>0</v>
          </cell>
          <cell r="P17">
            <v>0</v>
          </cell>
          <cell r="Q17">
            <v>9</v>
          </cell>
        </row>
        <row r="18">
          <cell r="A18" t="str">
            <v>2558596&amp;B</v>
          </cell>
          <cell r="B18" t="str">
            <v>Belair St at Coventr</v>
          </cell>
          <cell r="C18">
            <v>8</v>
          </cell>
          <cell r="D18">
            <v>0</v>
          </cell>
          <cell r="E18">
            <v>0</v>
          </cell>
          <cell r="F18">
            <v>0</v>
          </cell>
          <cell r="G18">
            <v>8</v>
          </cell>
          <cell r="H18">
            <v>8</v>
          </cell>
          <cell r="I18">
            <v>0</v>
          </cell>
          <cell r="J18">
            <v>0</v>
          </cell>
          <cell r="K18">
            <v>0</v>
          </cell>
          <cell r="L18">
            <v>8</v>
          </cell>
          <cell r="M18">
            <v>8</v>
          </cell>
          <cell r="N18">
            <v>0</v>
          </cell>
          <cell r="O18">
            <v>0</v>
          </cell>
          <cell r="P18">
            <v>0</v>
          </cell>
          <cell r="Q18">
            <v>8</v>
          </cell>
        </row>
        <row r="19">
          <cell r="A19" t="str">
            <v>2558597&amp;B</v>
          </cell>
          <cell r="B19" t="str">
            <v>Belair St at Coventr</v>
          </cell>
          <cell r="C19">
            <v>1</v>
          </cell>
          <cell r="D19">
            <v>0</v>
          </cell>
          <cell r="E19">
            <v>0</v>
          </cell>
          <cell r="F19">
            <v>0</v>
          </cell>
          <cell r="G19">
            <v>1</v>
          </cell>
          <cell r="H19">
            <v>1</v>
          </cell>
          <cell r="I19">
            <v>0</v>
          </cell>
          <cell r="J19">
            <v>0</v>
          </cell>
          <cell r="K19">
            <v>0</v>
          </cell>
          <cell r="L19">
            <v>1</v>
          </cell>
          <cell r="M19">
            <v>1</v>
          </cell>
          <cell r="N19">
            <v>0</v>
          </cell>
          <cell r="O19">
            <v>0</v>
          </cell>
          <cell r="P19">
            <v>0</v>
          </cell>
          <cell r="Q19">
            <v>1</v>
          </cell>
        </row>
        <row r="20">
          <cell r="A20" t="str">
            <v>2558598&amp;B</v>
          </cell>
          <cell r="B20" t="str">
            <v>Belair St at Anne Av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A21" t="str">
            <v>2558599&amp;B</v>
          </cell>
          <cell r="B21" t="str">
            <v>Belair Street and Tu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A22" t="str">
            <v>2558600&amp;B</v>
          </cell>
          <cell r="B22" t="str">
            <v>Campanelli Dr at Wor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A23" t="str">
            <v>2558601&amp;B</v>
          </cell>
          <cell r="B23" t="str">
            <v>Oak St at Walmart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A24" t="str">
            <v>2558602&amp;B</v>
          </cell>
          <cell r="B24" t="str">
            <v>Oak St at Walmart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A25" t="str">
            <v>2558603&amp;B</v>
          </cell>
          <cell r="B25" t="str">
            <v>Oak St in front of W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A26" t="str">
            <v>2558604&amp;B</v>
          </cell>
          <cell r="B26" t="str">
            <v>Good Samaritan Rd 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A27" t="str">
            <v>2558605&amp;B</v>
          </cell>
          <cell r="B27" t="str">
            <v>Park St across from</v>
          </cell>
          <cell r="C27">
            <v>1</v>
          </cell>
          <cell r="D27">
            <v>0</v>
          </cell>
          <cell r="E27">
            <v>0</v>
          </cell>
          <cell r="F27">
            <v>0</v>
          </cell>
          <cell r="G27">
            <v>1</v>
          </cell>
          <cell r="H27">
            <v>1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0</v>
          </cell>
          <cell r="Q27">
            <v>1</v>
          </cell>
        </row>
        <row r="28">
          <cell r="A28" t="str">
            <v>2558606&amp;B</v>
          </cell>
          <cell r="B28" t="str">
            <v>Pleasant St at Vince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A29" t="str">
            <v>2558946&amp;B</v>
          </cell>
          <cell r="B29" t="str">
            <v>N Main Street and Lo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A30" t="str">
            <v>2584761&amp;B</v>
          </cell>
          <cell r="B30" t="str">
            <v>Oak St Ext and Pearl</v>
          </cell>
          <cell r="C30">
            <v>1</v>
          </cell>
          <cell r="D30">
            <v>0</v>
          </cell>
          <cell r="E30">
            <v>0</v>
          </cell>
          <cell r="F30">
            <v>0</v>
          </cell>
          <cell r="G30">
            <v>1</v>
          </cell>
          <cell r="H30">
            <v>1</v>
          </cell>
          <cell r="I30">
            <v>0</v>
          </cell>
          <cell r="J30">
            <v>0</v>
          </cell>
          <cell r="K30">
            <v>0</v>
          </cell>
          <cell r="L30">
            <v>1</v>
          </cell>
          <cell r="M30">
            <v>1</v>
          </cell>
          <cell r="N30">
            <v>0</v>
          </cell>
          <cell r="O30">
            <v>0</v>
          </cell>
          <cell r="P30">
            <v>0</v>
          </cell>
          <cell r="Q30">
            <v>1</v>
          </cell>
        </row>
        <row r="31">
          <cell r="A31" t="str">
            <v>2584762&amp;B</v>
          </cell>
          <cell r="B31" t="str">
            <v>Oak St Ext at 7-Elev</v>
          </cell>
          <cell r="C31">
            <v>6</v>
          </cell>
          <cell r="D31">
            <v>0</v>
          </cell>
          <cell r="E31">
            <v>0</v>
          </cell>
          <cell r="F31">
            <v>0</v>
          </cell>
          <cell r="G31">
            <v>6</v>
          </cell>
          <cell r="H31">
            <v>6</v>
          </cell>
          <cell r="I31">
            <v>0</v>
          </cell>
          <cell r="J31">
            <v>0</v>
          </cell>
          <cell r="K31">
            <v>0</v>
          </cell>
          <cell r="L31">
            <v>6</v>
          </cell>
          <cell r="M31">
            <v>6</v>
          </cell>
          <cell r="N31">
            <v>0</v>
          </cell>
          <cell r="O31">
            <v>0</v>
          </cell>
          <cell r="P31">
            <v>0</v>
          </cell>
          <cell r="Q31">
            <v>6</v>
          </cell>
        </row>
        <row r="32">
          <cell r="A32" t="str">
            <v>2584763&amp;B</v>
          </cell>
          <cell r="B32" t="str">
            <v>Good Samaritan Hospi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2597284&amp;B</v>
          </cell>
          <cell r="B33" t="str">
            <v>Kingswood Village NB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A34" t="str">
            <v>2597285&amp;B</v>
          </cell>
          <cell r="B34" t="str">
            <v>Kingswood Village SB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A35" t="str">
            <v>2729430&amp;B</v>
          </cell>
          <cell r="B35" t="str">
            <v>Maxwell Library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 t="str">
            <v>2729862&amp;B</v>
          </cell>
          <cell r="B36" t="str">
            <v>Lisa Dr &amp; Howard St</v>
          </cell>
          <cell r="C36">
            <v>0</v>
          </cell>
          <cell r="D36">
            <v>0</v>
          </cell>
          <cell r="E36">
            <v>0</v>
          </cell>
          <cell r="F36">
            <v>11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11</v>
          </cell>
          <cell r="L36">
            <v>11</v>
          </cell>
          <cell r="M36">
            <v>0</v>
          </cell>
          <cell r="N36">
            <v>0</v>
          </cell>
          <cell r="O36">
            <v>0</v>
          </cell>
          <cell r="P36">
            <v>11</v>
          </cell>
          <cell r="Q36">
            <v>11</v>
          </cell>
        </row>
        <row r="37">
          <cell r="A37" t="str">
            <v>2729863&amp;B</v>
          </cell>
          <cell r="B37" t="str">
            <v>North Quincy St at S</v>
          </cell>
          <cell r="C37">
            <v>3</v>
          </cell>
          <cell r="D37">
            <v>0</v>
          </cell>
          <cell r="E37">
            <v>0</v>
          </cell>
          <cell r="F37">
            <v>0</v>
          </cell>
          <cell r="G37">
            <v>3</v>
          </cell>
          <cell r="H37">
            <v>3</v>
          </cell>
          <cell r="I37">
            <v>0</v>
          </cell>
          <cell r="J37">
            <v>0</v>
          </cell>
          <cell r="K37">
            <v>0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0</v>
          </cell>
          <cell r="Q37">
            <v>3</v>
          </cell>
        </row>
        <row r="38">
          <cell r="A38" t="str">
            <v>2729864&amp;B</v>
          </cell>
          <cell r="B38" t="str">
            <v>Hovendon Ave &amp; Farnh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2734703&amp;B</v>
          </cell>
          <cell r="B39" t="str">
            <v>North Main St at Was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 t="str">
            <v>2734704&amp;B</v>
          </cell>
          <cell r="B40" t="str">
            <v>North Main St at Gua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2734705&amp;B</v>
          </cell>
          <cell r="B41" t="str">
            <v>North Main St. @ Fie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 t="str">
            <v>2734706&amp;B</v>
          </cell>
          <cell r="B42" t="str">
            <v>Main St at Hayward A</v>
          </cell>
          <cell r="C42">
            <v>27</v>
          </cell>
          <cell r="D42">
            <v>0</v>
          </cell>
          <cell r="E42">
            <v>0</v>
          </cell>
          <cell r="F42">
            <v>0</v>
          </cell>
          <cell r="G42">
            <v>27</v>
          </cell>
          <cell r="H42">
            <v>27</v>
          </cell>
          <cell r="I42">
            <v>0</v>
          </cell>
          <cell r="J42">
            <v>0</v>
          </cell>
          <cell r="K42">
            <v>0</v>
          </cell>
          <cell r="L42">
            <v>27</v>
          </cell>
          <cell r="M42">
            <v>27</v>
          </cell>
          <cell r="N42">
            <v>0</v>
          </cell>
          <cell r="O42">
            <v>0</v>
          </cell>
          <cell r="P42">
            <v>0</v>
          </cell>
          <cell r="Q42">
            <v>27</v>
          </cell>
        </row>
        <row r="43">
          <cell r="A43" t="str">
            <v>2735481&amp;B</v>
          </cell>
          <cell r="B43" t="str">
            <v>Westgate Dt at Reyno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2735484&amp;B</v>
          </cell>
          <cell r="B44" t="str">
            <v>Pleasant St at Newbu</v>
          </cell>
          <cell r="C44">
            <v>38</v>
          </cell>
          <cell r="D44">
            <v>0</v>
          </cell>
          <cell r="E44">
            <v>0</v>
          </cell>
          <cell r="F44">
            <v>0</v>
          </cell>
          <cell r="G44">
            <v>38</v>
          </cell>
          <cell r="H44">
            <v>38</v>
          </cell>
          <cell r="I44">
            <v>0</v>
          </cell>
          <cell r="J44">
            <v>0</v>
          </cell>
          <cell r="K44">
            <v>0</v>
          </cell>
          <cell r="L44">
            <v>38</v>
          </cell>
          <cell r="M44">
            <v>38</v>
          </cell>
          <cell r="N44">
            <v>0</v>
          </cell>
          <cell r="O44">
            <v>0</v>
          </cell>
          <cell r="P44">
            <v>0</v>
          </cell>
          <cell r="Q44">
            <v>38</v>
          </cell>
        </row>
        <row r="45">
          <cell r="A45" t="str">
            <v>2735485&amp;B</v>
          </cell>
          <cell r="B45" t="str">
            <v>Clifton Ave at Main</v>
          </cell>
          <cell r="C45">
            <v>6</v>
          </cell>
          <cell r="D45">
            <v>0</v>
          </cell>
          <cell r="E45">
            <v>0</v>
          </cell>
          <cell r="F45">
            <v>1</v>
          </cell>
          <cell r="G45">
            <v>7</v>
          </cell>
          <cell r="H45">
            <v>6</v>
          </cell>
          <cell r="I45">
            <v>0</v>
          </cell>
          <cell r="J45">
            <v>0</v>
          </cell>
          <cell r="K45">
            <v>1</v>
          </cell>
          <cell r="L45">
            <v>7</v>
          </cell>
          <cell r="M45">
            <v>6</v>
          </cell>
          <cell r="N45">
            <v>0</v>
          </cell>
          <cell r="O45">
            <v>0</v>
          </cell>
          <cell r="P45">
            <v>1</v>
          </cell>
          <cell r="Q45">
            <v>7</v>
          </cell>
        </row>
        <row r="46">
          <cell r="A46" t="str">
            <v>2735486&amp;B</v>
          </cell>
          <cell r="B46" t="str">
            <v>Warren Ave and West</v>
          </cell>
          <cell r="C46">
            <v>13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13</v>
          </cell>
          <cell r="I46">
            <v>0</v>
          </cell>
          <cell r="J46">
            <v>0</v>
          </cell>
          <cell r="K46">
            <v>0</v>
          </cell>
          <cell r="L46">
            <v>13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13</v>
          </cell>
        </row>
        <row r="47">
          <cell r="A47" t="str">
            <v>2735487&amp;B</v>
          </cell>
          <cell r="B47" t="str">
            <v>Warren Ave and Calma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A48" t="str">
            <v>2735488&amp;B</v>
          </cell>
          <cell r="B48" t="str">
            <v>Warren Ave and Tribo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A49" t="str">
            <v>2735489&amp;B</v>
          </cell>
          <cell r="B49" t="str">
            <v>Warren Ave and Flore</v>
          </cell>
          <cell r="C49">
            <v>4</v>
          </cell>
          <cell r="D49">
            <v>0</v>
          </cell>
          <cell r="E49">
            <v>0</v>
          </cell>
          <cell r="F49">
            <v>0</v>
          </cell>
          <cell r="G49">
            <v>4</v>
          </cell>
          <cell r="H49">
            <v>4</v>
          </cell>
          <cell r="I49">
            <v>0</v>
          </cell>
          <cell r="J49">
            <v>0</v>
          </cell>
          <cell r="K49">
            <v>0</v>
          </cell>
          <cell r="L49">
            <v>4</v>
          </cell>
          <cell r="M49">
            <v>4</v>
          </cell>
          <cell r="N49">
            <v>0</v>
          </cell>
          <cell r="O49">
            <v>0</v>
          </cell>
          <cell r="P49">
            <v>0</v>
          </cell>
          <cell r="Q49">
            <v>4</v>
          </cell>
        </row>
        <row r="50">
          <cell r="A50" t="str">
            <v>2735490&amp;B</v>
          </cell>
          <cell r="B50" t="str">
            <v>Warren Ave and Dover</v>
          </cell>
          <cell r="C50">
            <v>22</v>
          </cell>
          <cell r="D50">
            <v>0</v>
          </cell>
          <cell r="E50">
            <v>0</v>
          </cell>
          <cell r="F50">
            <v>0</v>
          </cell>
          <cell r="G50">
            <v>22</v>
          </cell>
          <cell r="H50">
            <v>22</v>
          </cell>
          <cell r="I50">
            <v>0</v>
          </cell>
          <cell r="J50">
            <v>0</v>
          </cell>
          <cell r="K50">
            <v>0</v>
          </cell>
          <cell r="L50">
            <v>22</v>
          </cell>
          <cell r="M50">
            <v>22</v>
          </cell>
          <cell r="N50">
            <v>0</v>
          </cell>
          <cell r="O50">
            <v>0</v>
          </cell>
          <cell r="P50">
            <v>0</v>
          </cell>
          <cell r="Q50">
            <v>22</v>
          </cell>
        </row>
        <row r="51">
          <cell r="A51" t="str">
            <v>2735491&amp;B</v>
          </cell>
          <cell r="B51" t="str">
            <v>Warren Ave and West</v>
          </cell>
          <cell r="C51">
            <v>4</v>
          </cell>
          <cell r="D51">
            <v>0</v>
          </cell>
          <cell r="E51">
            <v>0</v>
          </cell>
          <cell r="F51">
            <v>0</v>
          </cell>
          <cell r="G51">
            <v>4</v>
          </cell>
          <cell r="H51">
            <v>4</v>
          </cell>
          <cell r="I51">
            <v>0</v>
          </cell>
          <cell r="J51">
            <v>0</v>
          </cell>
          <cell r="K51">
            <v>0</v>
          </cell>
          <cell r="L51">
            <v>4</v>
          </cell>
          <cell r="M51">
            <v>4</v>
          </cell>
          <cell r="N51">
            <v>0</v>
          </cell>
          <cell r="O51">
            <v>0</v>
          </cell>
          <cell r="P51">
            <v>0</v>
          </cell>
          <cell r="Q51">
            <v>4</v>
          </cell>
        </row>
        <row r="52">
          <cell r="A52" t="str">
            <v>2735492&amp;B</v>
          </cell>
          <cell r="B52" t="str">
            <v>Main St and Church S</v>
          </cell>
          <cell r="C52">
            <v>77</v>
          </cell>
          <cell r="D52">
            <v>1</v>
          </cell>
          <cell r="E52">
            <v>0</v>
          </cell>
          <cell r="F52">
            <v>128</v>
          </cell>
          <cell r="G52">
            <v>206</v>
          </cell>
          <cell r="H52">
            <v>77</v>
          </cell>
          <cell r="I52">
            <v>1</v>
          </cell>
          <cell r="J52">
            <v>0</v>
          </cell>
          <cell r="K52">
            <v>128</v>
          </cell>
          <cell r="L52">
            <v>206</v>
          </cell>
          <cell r="M52">
            <v>77</v>
          </cell>
          <cell r="N52">
            <v>1</v>
          </cell>
          <cell r="O52">
            <v>0</v>
          </cell>
          <cell r="P52">
            <v>128</v>
          </cell>
          <cell r="Q52">
            <v>206</v>
          </cell>
        </row>
        <row r="53">
          <cell r="A53" t="str">
            <v>2738221&amp;B</v>
          </cell>
          <cell r="B53" t="str">
            <v>Main St and Brooksid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2738222&amp;B</v>
          </cell>
          <cell r="B54" t="str">
            <v>Main St and Watson S</v>
          </cell>
          <cell r="C54">
            <v>3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3</v>
          </cell>
          <cell r="I54">
            <v>0</v>
          </cell>
          <cell r="J54">
            <v>0</v>
          </cell>
          <cell r="K54">
            <v>0</v>
          </cell>
          <cell r="L54">
            <v>3</v>
          </cell>
          <cell r="M54">
            <v>3</v>
          </cell>
          <cell r="N54">
            <v>0</v>
          </cell>
          <cell r="O54">
            <v>0</v>
          </cell>
          <cell r="P54">
            <v>0</v>
          </cell>
          <cell r="Q54">
            <v>3</v>
          </cell>
        </row>
        <row r="55">
          <cell r="A55" t="str">
            <v>2738223&amp;B</v>
          </cell>
          <cell r="B55" t="str">
            <v>Main St and Holmes S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A56" t="str">
            <v>2738224&amp;B</v>
          </cell>
          <cell r="B56" t="str">
            <v>Main St and Clifton</v>
          </cell>
          <cell r="C56">
            <v>30</v>
          </cell>
          <cell r="D56">
            <v>0</v>
          </cell>
          <cell r="E56">
            <v>0</v>
          </cell>
          <cell r="F56">
            <v>1</v>
          </cell>
          <cell r="G56">
            <v>31</v>
          </cell>
          <cell r="H56">
            <v>30</v>
          </cell>
          <cell r="I56">
            <v>0</v>
          </cell>
          <cell r="J56">
            <v>0</v>
          </cell>
          <cell r="K56">
            <v>1</v>
          </cell>
          <cell r="L56">
            <v>31</v>
          </cell>
          <cell r="M56">
            <v>30</v>
          </cell>
          <cell r="N56">
            <v>0</v>
          </cell>
          <cell r="O56">
            <v>0</v>
          </cell>
          <cell r="P56">
            <v>1</v>
          </cell>
          <cell r="Q56">
            <v>31</v>
          </cell>
        </row>
        <row r="57">
          <cell r="A57" t="str">
            <v>2738225&amp;B</v>
          </cell>
          <cell r="B57" t="str">
            <v>Main St - Teen Chall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A58" t="str">
            <v>2738226&amp;B</v>
          </cell>
          <cell r="B58" t="str">
            <v>Main St and Calmar S</v>
          </cell>
          <cell r="C58">
            <v>8</v>
          </cell>
          <cell r="D58">
            <v>0</v>
          </cell>
          <cell r="E58">
            <v>0</v>
          </cell>
          <cell r="F58">
            <v>0</v>
          </cell>
          <cell r="G58">
            <v>8</v>
          </cell>
          <cell r="H58">
            <v>8</v>
          </cell>
          <cell r="I58">
            <v>0</v>
          </cell>
          <cell r="J58">
            <v>0</v>
          </cell>
          <cell r="K58">
            <v>0</v>
          </cell>
          <cell r="L58">
            <v>8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8</v>
          </cell>
        </row>
        <row r="59">
          <cell r="A59" t="str">
            <v>2738227&amp;B</v>
          </cell>
          <cell r="B59" t="str">
            <v>Main St and Nilsson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A60" t="str">
            <v>2738228&amp;B</v>
          </cell>
          <cell r="B60" t="str">
            <v>Main St and Maple Av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A61" t="str">
            <v>2738280&amp;B</v>
          </cell>
          <cell r="B61" t="str">
            <v>Belmont St and New 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A62" t="str">
            <v>2740070&amp;B</v>
          </cell>
          <cell r="B62" t="str">
            <v>Centre St and Ames R</v>
          </cell>
          <cell r="C62">
            <v>12</v>
          </cell>
          <cell r="D62">
            <v>0</v>
          </cell>
          <cell r="E62">
            <v>0</v>
          </cell>
          <cell r="F62">
            <v>0</v>
          </cell>
          <cell r="G62">
            <v>12</v>
          </cell>
          <cell r="H62">
            <v>12</v>
          </cell>
          <cell r="I62">
            <v>0</v>
          </cell>
          <cell r="J62">
            <v>0</v>
          </cell>
          <cell r="K62">
            <v>0</v>
          </cell>
          <cell r="L62">
            <v>12</v>
          </cell>
          <cell r="M62">
            <v>12</v>
          </cell>
          <cell r="N62">
            <v>0</v>
          </cell>
          <cell r="O62">
            <v>0</v>
          </cell>
          <cell r="P62">
            <v>0</v>
          </cell>
          <cell r="Q62">
            <v>12</v>
          </cell>
        </row>
        <row r="63">
          <cell r="A63" t="str">
            <v>2740071&amp;B</v>
          </cell>
          <cell r="B63" t="str">
            <v>Centre St and Guild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A64" t="str">
            <v>2740072&amp;B</v>
          </cell>
          <cell r="B64" t="str">
            <v>Crescent St and Otis</v>
          </cell>
          <cell r="C64">
            <v>7</v>
          </cell>
          <cell r="D64">
            <v>0</v>
          </cell>
          <cell r="E64">
            <v>0</v>
          </cell>
          <cell r="F64">
            <v>0</v>
          </cell>
          <cell r="G64">
            <v>7</v>
          </cell>
          <cell r="H64">
            <v>7</v>
          </cell>
          <cell r="I64">
            <v>0</v>
          </cell>
          <cell r="J64">
            <v>0</v>
          </cell>
          <cell r="K64">
            <v>0</v>
          </cell>
          <cell r="L64">
            <v>7</v>
          </cell>
          <cell r="M64">
            <v>7</v>
          </cell>
          <cell r="N64">
            <v>0</v>
          </cell>
          <cell r="O64">
            <v>0</v>
          </cell>
          <cell r="P64">
            <v>0</v>
          </cell>
          <cell r="Q64">
            <v>7</v>
          </cell>
        </row>
        <row r="65">
          <cell r="A65" t="str">
            <v>2740073&amp;B</v>
          </cell>
          <cell r="B65" t="str">
            <v>Crescent St and Broc</v>
          </cell>
          <cell r="C65">
            <v>1</v>
          </cell>
          <cell r="D65">
            <v>0</v>
          </cell>
          <cell r="E65">
            <v>0</v>
          </cell>
          <cell r="F65">
            <v>0</v>
          </cell>
          <cell r="G65">
            <v>1</v>
          </cell>
          <cell r="H65">
            <v>1</v>
          </cell>
          <cell r="I65">
            <v>0</v>
          </cell>
          <cell r="J65">
            <v>0</v>
          </cell>
          <cell r="K65">
            <v>0</v>
          </cell>
          <cell r="L65">
            <v>1</v>
          </cell>
          <cell r="M65">
            <v>1</v>
          </cell>
          <cell r="N65">
            <v>0</v>
          </cell>
          <cell r="O65">
            <v>0</v>
          </cell>
          <cell r="P65">
            <v>0</v>
          </cell>
          <cell r="Q65">
            <v>1</v>
          </cell>
        </row>
        <row r="66">
          <cell r="A66" t="str">
            <v>2740074&amp;B</v>
          </cell>
          <cell r="B66" t="str">
            <v>Centre St and Hill S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2740116&amp;B</v>
          </cell>
          <cell r="B67" t="str">
            <v>St Coleman's School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A68" t="str">
            <v>2740144&amp;B</v>
          </cell>
          <cell r="B68" t="str">
            <v>Torrey St and Brewst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A69" t="str">
            <v>2740145&amp;B</v>
          </cell>
          <cell r="B69" t="str">
            <v>Easton Industrial Pa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A70" t="str">
            <v>2740154&amp;B</v>
          </cell>
          <cell r="B70" t="str">
            <v>Jehovah's Witness Ha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A71" t="str">
            <v>2740249&amp;B</v>
          </cell>
          <cell r="B71" t="str">
            <v>Park St and Belmont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A72" t="str">
            <v>2740250&amp;B</v>
          </cell>
          <cell r="B72" t="str">
            <v>Park St in front of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A73" t="str">
            <v>2740251&amp;B</v>
          </cell>
          <cell r="B73" t="str">
            <v>Belair St and Oak St</v>
          </cell>
          <cell r="C73">
            <v>1</v>
          </cell>
          <cell r="D73">
            <v>0</v>
          </cell>
          <cell r="E73">
            <v>0</v>
          </cell>
          <cell r="F73">
            <v>0</v>
          </cell>
          <cell r="G73">
            <v>1</v>
          </cell>
          <cell r="H73">
            <v>1</v>
          </cell>
          <cell r="I73">
            <v>0</v>
          </cell>
          <cell r="J73">
            <v>0</v>
          </cell>
          <cell r="K73">
            <v>0</v>
          </cell>
          <cell r="L73">
            <v>1</v>
          </cell>
          <cell r="M73">
            <v>1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</row>
        <row r="74">
          <cell r="A74" t="str">
            <v>3880713&amp;B</v>
          </cell>
          <cell r="B74" t="str">
            <v>Oak St at DW Field P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A75" t="str">
            <v>3880714&amp;B</v>
          </cell>
          <cell r="B75" t="str">
            <v>Oak St across DW Fie</v>
          </cell>
          <cell r="C75">
            <v>4</v>
          </cell>
          <cell r="D75">
            <v>0</v>
          </cell>
          <cell r="E75">
            <v>0</v>
          </cell>
          <cell r="F75">
            <v>2</v>
          </cell>
          <cell r="G75">
            <v>5</v>
          </cell>
          <cell r="H75">
            <v>4</v>
          </cell>
          <cell r="I75">
            <v>0</v>
          </cell>
          <cell r="J75">
            <v>0</v>
          </cell>
          <cell r="K75">
            <v>2</v>
          </cell>
          <cell r="L75">
            <v>5</v>
          </cell>
          <cell r="M75">
            <v>4</v>
          </cell>
          <cell r="N75">
            <v>0</v>
          </cell>
          <cell r="O75">
            <v>0</v>
          </cell>
          <cell r="P75">
            <v>2</v>
          </cell>
          <cell r="Q75">
            <v>5</v>
          </cell>
        </row>
        <row r="76">
          <cell r="A76" t="str">
            <v>799180&amp;B</v>
          </cell>
          <cell r="B76" t="str">
            <v>BAT Center</v>
          </cell>
          <cell r="C76">
            <v>64</v>
          </cell>
          <cell r="D76">
            <v>9</v>
          </cell>
          <cell r="E76">
            <v>28</v>
          </cell>
          <cell r="F76">
            <v>1675</v>
          </cell>
          <cell r="G76">
            <v>1777</v>
          </cell>
          <cell r="H76">
            <v>64</v>
          </cell>
          <cell r="I76">
            <v>9</v>
          </cell>
          <cell r="J76">
            <v>28</v>
          </cell>
          <cell r="K76">
            <v>1675</v>
          </cell>
          <cell r="L76">
            <v>1777</v>
          </cell>
          <cell r="M76">
            <v>64</v>
          </cell>
          <cell r="N76">
            <v>9</v>
          </cell>
          <cell r="O76">
            <v>28</v>
          </cell>
          <cell r="P76">
            <v>1675</v>
          </cell>
          <cell r="Q76">
            <v>1777</v>
          </cell>
        </row>
        <row r="77">
          <cell r="A77" t="str">
            <v>799181&amp;B</v>
          </cell>
          <cell r="B77" t="str">
            <v>Commercial St and Sc</v>
          </cell>
          <cell r="C77">
            <v>6</v>
          </cell>
          <cell r="D77">
            <v>0</v>
          </cell>
          <cell r="E77">
            <v>0</v>
          </cell>
          <cell r="F77">
            <v>4</v>
          </cell>
          <cell r="G77">
            <v>10</v>
          </cell>
          <cell r="H77">
            <v>6</v>
          </cell>
          <cell r="I77">
            <v>0</v>
          </cell>
          <cell r="J77">
            <v>0</v>
          </cell>
          <cell r="K77">
            <v>4</v>
          </cell>
          <cell r="L77">
            <v>10</v>
          </cell>
          <cell r="M77">
            <v>6</v>
          </cell>
          <cell r="N77">
            <v>0</v>
          </cell>
          <cell r="O77">
            <v>0</v>
          </cell>
          <cell r="P77">
            <v>4</v>
          </cell>
          <cell r="Q77">
            <v>10</v>
          </cell>
        </row>
        <row r="78">
          <cell r="A78" t="str">
            <v>799182&amp;B</v>
          </cell>
          <cell r="B78" t="str">
            <v>School St and Lincol</v>
          </cell>
          <cell r="C78">
            <v>54</v>
          </cell>
          <cell r="D78">
            <v>1</v>
          </cell>
          <cell r="E78">
            <v>0</v>
          </cell>
          <cell r="F78">
            <v>1</v>
          </cell>
          <cell r="G78">
            <v>56</v>
          </cell>
          <cell r="H78">
            <v>54</v>
          </cell>
          <cell r="I78">
            <v>1</v>
          </cell>
          <cell r="J78">
            <v>0</v>
          </cell>
          <cell r="K78">
            <v>1</v>
          </cell>
          <cell r="L78">
            <v>56</v>
          </cell>
          <cell r="M78">
            <v>54</v>
          </cell>
          <cell r="N78">
            <v>1</v>
          </cell>
          <cell r="O78">
            <v>0</v>
          </cell>
          <cell r="P78">
            <v>1</v>
          </cell>
          <cell r="Q78">
            <v>56</v>
          </cell>
        </row>
        <row r="79">
          <cell r="A79" t="str">
            <v>799183&amp;B</v>
          </cell>
          <cell r="B79" t="str">
            <v>Main St and Centre S</v>
          </cell>
          <cell r="C79">
            <v>7</v>
          </cell>
          <cell r="D79">
            <v>0</v>
          </cell>
          <cell r="E79">
            <v>0</v>
          </cell>
          <cell r="F79">
            <v>2</v>
          </cell>
          <cell r="G79">
            <v>10</v>
          </cell>
          <cell r="H79">
            <v>7</v>
          </cell>
          <cell r="I79">
            <v>0</v>
          </cell>
          <cell r="J79">
            <v>0</v>
          </cell>
          <cell r="K79">
            <v>2</v>
          </cell>
          <cell r="L79">
            <v>10</v>
          </cell>
          <cell r="M79">
            <v>7</v>
          </cell>
          <cell r="N79">
            <v>0</v>
          </cell>
          <cell r="O79">
            <v>0</v>
          </cell>
          <cell r="P79">
            <v>2</v>
          </cell>
          <cell r="Q79">
            <v>10</v>
          </cell>
        </row>
        <row r="80">
          <cell r="A80" t="str">
            <v>799184&amp;B</v>
          </cell>
          <cell r="B80" t="str">
            <v>Main St and Petronel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A81" t="str">
            <v>799185&amp;B</v>
          </cell>
          <cell r="B81" t="str">
            <v>Main St and Court St</v>
          </cell>
          <cell r="C81">
            <v>1</v>
          </cell>
          <cell r="D81">
            <v>0</v>
          </cell>
          <cell r="E81">
            <v>0</v>
          </cell>
          <cell r="F81">
            <v>0</v>
          </cell>
          <cell r="G81">
            <v>1</v>
          </cell>
          <cell r="H81">
            <v>1</v>
          </cell>
          <cell r="I81">
            <v>0</v>
          </cell>
          <cell r="J81">
            <v>0</v>
          </cell>
          <cell r="K81">
            <v>0</v>
          </cell>
          <cell r="L81">
            <v>1</v>
          </cell>
          <cell r="M81">
            <v>1</v>
          </cell>
          <cell r="N81">
            <v>0</v>
          </cell>
          <cell r="O81">
            <v>0</v>
          </cell>
          <cell r="P81">
            <v>0</v>
          </cell>
          <cell r="Q81">
            <v>1</v>
          </cell>
        </row>
        <row r="82">
          <cell r="A82" t="str">
            <v>799186&amp;B</v>
          </cell>
          <cell r="B82" t="str">
            <v>North Main St and Li</v>
          </cell>
          <cell r="C82">
            <v>13</v>
          </cell>
          <cell r="D82">
            <v>0</v>
          </cell>
          <cell r="E82">
            <v>0</v>
          </cell>
          <cell r="F82">
            <v>0</v>
          </cell>
          <cell r="G82">
            <v>13</v>
          </cell>
          <cell r="H82">
            <v>13</v>
          </cell>
          <cell r="I82">
            <v>0</v>
          </cell>
          <cell r="J82">
            <v>0</v>
          </cell>
          <cell r="K82">
            <v>0</v>
          </cell>
          <cell r="L82">
            <v>13</v>
          </cell>
          <cell r="M82">
            <v>13</v>
          </cell>
          <cell r="N82">
            <v>0</v>
          </cell>
          <cell r="O82">
            <v>0</v>
          </cell>
          <cell r="P82">
            <v>0</v>
          </cell>
          <cell r="Q82">
            <v>13</v>
          </cell>
        </row>
        <row r="83">
          <cell r="A83" t="str">
            <v>799187&amp;B</v>
          </cell>
          <cell r="B83" t="str">
            <v>North Main St and Ro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A84" t="str">
            <v>799188&amp;B</v>
          </cell>
          <cell r="B84" t="str">
            <v>North Main St and El</v>
          </cell>
          <cell r="C84">
            <v>21</v>
          </cell>
          <cell r="D84">
            <v>0</v>
          </cell>
          <cell r="E84">
            <v>0</v>
          </cell>
          <cell r="F84">
            <v>0</v>
          </cell>
          <cell r="G84">
            <v>21</v>
          </cell>
          <cell r="H84">
            <v>21</v>
          </cell>
          <cell r="I84">
            <v>0</v>
          </cell>
          <cell r="J84">
            <v>0</v>
          </cell>
          <cell r="K84">
            <v>0</v>
          </cell>
          <cell r="L84">
            <v>21</v>
          </cell>
          <cell r="M84">
            <v>21</v>
          </cell>
          <cell r="N84">
            <v>0</v>
          </cell>
          <cell r="O84">
            <v>0</v>
          </cell>
          <cell r="P84">
            <v>0</v>
          </cell>
          <cell r="Q84">
            <v>21</v>
          </cell>
        </row>
        <row r="85">
          <cell r="A85" t="str">
            <v>799189&amp;B</v>
          </cell>
          <cell r="B85" t="str">
            <v>North Main St and Le</v>
          </cell>
          <cell r="C85">
            <v>0</v>
          </cell>
          <cell r="D85">
            <v>0</v>
          </cell>
          <cell r="E85">
            <v>0</v>
          </cell>
          <cell r="F85">
            <v>4</v>
          </cell>
          <cell r="G85">
            <v>4</v>
          </cell>
          <cell r="H85">
            <v>0</v>
          </cell>
          <cell r="I85">
            <v>0</v>
          </cell>
          <cell r="J85">
            <v>0</v>
          </cell>
          <cell r="K85">
            <v>4</v>
          </cell>
          <cell r="L85">
            <v>4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  <cell r="Q85">
            <v>4</v>
          </cell>
        </row>
        <row r="86">
          <cell r="A86" t="str">
            <v>799190&amp;B</v>
          </cell>
          <cell r="B86" t="str">
            <v>North Main St and Ea</v>
          </cell>
          <cell r="C86">
            <v>14</v>
          </cell>
          <cell r="D86">
            <v>0</v>
          </cell>
          <cell r="E86">
            <v>0</v>
          </cell>
          <cell r="F86">
            <v>0</v>
          </cell>
          <cell r="G86">
            <v>14</v>
          </cell>
          <cell r="H86">
            <v>14</v>
          </cell>
          <cell r="I86">
            <v>0</v>
          </cell>
          <cell r="J86">
            <v>0</v>
          </cell>
          <cell r="K86">
            <v>0</v>
          </cell>
          <cell r="L86">
            <v>14</v>
          </cell>
          <cell r="M86">
            <v>14</v>
          </cell>
          <cell r="N86">
            <v>0</v>
          </cell>
          <cell r="O86">
            <v>0</v>
          </cell>
          <cell r="P86">
            <v>0</v>
          </cell>
          <cell r="Q86">
            <v>14</v>
          </cell>
        </row>
        <row r="87">
          <cell r="A87" t="str">
            <v>799191&amp;B</v>
          </cell>
          <cell r="B87" t="str">
            <v>North Main St and Sn</v>
          </cell>
          <cell r="C87">
            <v>14</v>
          </cell>
          <cell r="D87">
            <v>0</v>
          </cell>
          <cell r="E87">
            <v>0</v>
          </cell>
          <cell r="F87">
            <v>0</v>
          </cell>
          <cell r="G87">
            <v>14</v>
          </cell>
          <cell r="H87">
            <v>14</v>
          </cell>
          <cell r="I87">
            <v>0</v>
          </cell>
          <cell r="J87">
            <v>0</v>
          </cell>
          <cell r="K87">
            <v>0</v>
          </cell>
          <cell r="L87">
            <v>14</v>
          </cell>
          <cell r="M87">
            <v>14</v>
          </cell>
          <cell r="N87">
            <v>0</v>
          </cell>
          <cell r="O87">
            <v>0</v>
          </cell>
          <cell r="P87">
            <v>0</v>
          </cell>
          <cell r="Q87">
            <v>14</v>
          </cell>
        </row>
        <row r="88">
          <cell r="A88" t="str">
            <v>799193&amp;B</v>
          </cell>
          <cell r="B88" t="str">
            <v>North Main St at Edi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A89" t="str">
            <v>799194&amp;B</v>
          </cell>
          <cell r="B89" t="str">
            <v>North Main St and Vi</v>
          </cell>
          <cell r="C89">
            <v>5</v>
          </cell>
          <cell r="D89">
            <v>0</v>
          </cell>
          <cell r="E89">
            <v>0</v>
          </cell>
          <cell r="F89">
            <v>0</v>
          </cell>
          <cell r="G89">
            <v>5</v>
          </cell>
          <cell r="H89">
            <v>5</v>
          </cell>
          <cell r="I89">
            <v>0</v>
          </cell>
          <cell r="J89">
            <v>0</v>
          </cell>
          <cell r="K89">
            <v>0</v>
          </cell>
          <cell r="L89">
            <v>5</v>
          </cell>
          <cell r="M89">
            <v>5</v>
          </cell>
          <cell r="N89">
            <v>0</v>
          </cell>
          <cell r="O89">
            <v>0</v>
          </cell>
          <cell r="P89">
            <v>0</v>
          </cell>
          <cell r="Q89">
            <v>5</v>
          </cell>
        </row>
        <row r="90">
          <cell r="A90" t="str">
            <v>799195&amp;B</v>
          </cell>
          <cell r="B90" t="str">
            <v>North Main St and Am</v>
          </cell>
          <cell r="C90">
            <v>56</v>
          </cell>
          <cell r="D90">
            <v>0</v>
          </cell>
          <cell r="E90">
            <v>0</v>
          </cell>
          <cell r="F90">
            <v>0</v>
          </cell>
          <cell r="G90">
            <v>56</v>
          </cell>
          <cell r="H90">
            <v>56</v>
          </cell>
          <cell r="I90">
            <v>0</v>
          </cell>
          <cell r="J90">
            <v>0</v>
          </cell>
          <cell r="K90">
            <v>0</v>
          </cell>
          <cell r="L90">
            <v>56</v>
          </cell>
          <cell r="M90">
            <v>56</v>
          </cell>
          <cell r="N90">
            <v>0</v>
          </cell>
          <cell r="O90">
            <v>0</v>
          </cell>
          <cell r="P90">
            <v>0</v>
          </cell>
          <cell r="Q90">
            <v>56</v>
          </cell>
        </row>
        <row r="91">
          <cell r="A91" t="str">
            <v>799196&amp;B</v>
          </cell>
          <cell r="B91" t="str">
            <v>North Main St and Em</v>
          </cell>
          <cell r="C91">
            <v>5</v>
          </cell>
          <cell r="D91">
            <v>0</v>
          </cell>
          <cell r="E91">
            <v>0</v>
          </cell>
          <cell r="F91">
            <v>0</v>
          </cell>
          <cell r="G91">
            <v>6</v>
          </cell>
          <cell r="H91">
            <v>5</v>
          </cell>
          <cell r="I91">
            <v>0</v>
          </cell>
          <cell r="J91">
            <v>0</v>
          </cell>
          <cell r="K91">
            <v>0</v>
          </cell>
          <cell r="L91">
            <v>6</v>
          </cell>
          <cell r="M91">
            <v>5</v>
          </cell>
          <cell r="N91">
            <v>0</v>
          </cell>
          <cell r="O91">
            <v>0</v>
          </cell>
          <cell r="P91">
            <v>0</v>
          </cell>
          <cell r="Q91">
            <v>6</v>
          </cell>
        </row>
        <row r="92">
          <cell r="A92" t="str">
            <v>799197&amp;B</v>
          </cell>
          <cell r="B92" t="str">
            <v>North Main St and Fi</v>
          </cell>
          <cell r="C92">
            <v>0</v>
          </cell>
          <cell r="D92">
            <v>0</v>
          </cell>
          <cell r="E92">
            <v>25</v>
          </cell>
          <cell r="F92">
            <v>8</v>
          </cell>
          <cell r="G92">
            <v>34</v>
          </cell>
          <cell r="H92">
            <v>0</v>
          </cell>
          <cell r="I92">
            <v>0</v>
          </cell>
          <cell r="J92">
            <v>25</v>
          </cell>
          <cell r="K92">
            <v>8</v>
          </cell>
          <cell r="L92">
            <v>34</v>
          </cell>
          <cell r="M92">
            <v>0</v>
          </cell>
          <cell r="N92">
            <v>0</v>
          </cell>
          <cell r="O92">
            <v>25</v>
          </cell>
          <cell r="P92">
            <v>8</v>
          </cell>
          <cell r="Q92">
            <v>34</v>
          </cell>
        </row>
        <row r="93">
          <cell r="A93" t="str">
            <v>799198&amp;B</v>
          </cell>
          <cell r="B93" t="str">
            <v>North Main St and Ho</v>
          </cell>
          <cell r="C93">
            <v>1</v>
          </cell>
          <cell r="D93">
            <v>0</v>
          </cell>
          <cell r="E93">
            <v>16</v>
          </cell>
          <cell r="F93">
            <v>4</v>
          </cell>
          <cell r="G93">
            <v>21</v>
          </cell>
          <cell r="H93">
            <v>1</v>
          </cell>
          <cell r="I93">
            <v>0</v>
          </cell>
          <cell r="J93">
            <v>16</v>
          </cell>
          <cell r="K93">
            <v>4</v>
          </cell>
          <cell r="L93">
            <v>21</v>
          </cell>
          <cell r="M93">
            <v>1</v>
          </cell>
          <cell r="N93">
            <v>0</v>
          </cell>
          <cell r="O93">
            <v>16</v>
          </cell>
          <cell r="P93">
            <v>4</v>
          </cell>
          <cell r="Q93">
            <v>21</v>
          </cell>
        </row>
        <row r="94">
          <cell r="A94" t="str">
            <v>799199&amp;B</v>
          </cell>
          <cell r="B94" t="str">
            <v>North Main St and Sn</v>
          </cell>
          <cell r="C94">
            <v>134</v>
          </cell>
          <cell r="D94">
            <v>0</v>
          </cell>
          <cell r="E94">
            <v>0</v>
          </cell>
          <cell r="F94">
            <v>0</v>
          </cell>
          <cell r="G94">
            <v>135</v>
          </cell>
          <cell r="H94">
            <v>134</v>
          </cell>
          <cell r="I94">
            <v>0</v>
          </cell>
          <cell r="J94">
            <v>0</v>
          </cell>
          <cell r="K94">
            <v>0</v>
          </cell>
          <cell r="L94">
            <v>135</v>
          </cell>
          <cell r="M94">
            <v>134</v>
          </cell>
          <cell r="N94">
            <v>0</v>
          </cell>
          <cell r="O94">
            <v>0</v>
          </cell>
          <cell r="P94">
            <v>0</v>
          </cell>
          <cell r="Q94">
            <v>135</v>
          </cell>
        </row>
        <row r="95">
          <cell r="A95" t="str">
            <v>799200&amp;B</v>
          </cell>
          <cell r="B95" t="str">
            <v>North Main St and Al</v>
          </cell>
          <cell r="C95">
            <v>0</v>
          </cell>
          <cell r="D95">
            <v>0</v>
          </cell>
          <cell r="E95">
            <v>0</v>
          </cell>
          <cell r="F95">
            <v>2</v>
          </cell>
          <cell r="G95">
            <v>2</v>
          </cell>
          <cell r="H95">
            <v>0</v>
          </cell>
          <cell r="I95">
            <v>0</v>
          </cell>
          <cell r="J95">
            <v>0</v>
          </cell>
          <cell r="K95">
            <v>2</v>
          </cell>
          <cell r="L95">
            <v>2</v>
          </cell>
          <cell r="M95">
            <v>0</v>
          </cell>
          <cell r="N95">
            <v>0</v>
          </cell>
          <cell r="O95">
            <v>0</v>
          </cell>
          <cell r="P95">
            <v>2</v>
          </cell>
          <cell r="Q95">
            <v>2</v>
          </cell>
        </row>
        <row r="96">
          <cell r="A96" t="str">
            <v>799201&amp;B</v>
          </cell>
          <cell r="B96" t="str">
            <v>North Main St and Wa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A97" t="str">
            <v>799202&amp;B</v>
          </cell>
          <cell r="B97" t="str">
            <v>North Main St and Fr</v>
          </cell>
          <cell r="C97">
            <v>39</v>
          </cell>
          <cell r="D97">
            <v>0</v>
          </cell>
          <cell r="E97">
            <v>0</v>
          </cell>
          <cell r="F97">
            <v>0</v>
          </cell>
          <cell r="G97">
            <v>39</v>
          </cell>
          <cell r="H97">
            <v>39</v>
          </cell>
          <cell r="I97">
            <v>0</v>
          </cell>
          <cell r="J97">
            <v>0</v>
          </cell>
          <cell r="K97">
            <v>0</v>
          </cell>
          <cell r="L97">
            <v>39</v>
          </cell>
          <cell r="M97">
            <v>39</v>
          </cell>
          <cell r="N97">
            <v>0</v>
          </cell>
          <cell r="O97">
            <v>0</v>
          </cell>
          <cell r="P97">
            <v>0</v>
          </cell>
          <cell r="Q97">
            <v>39</v>
          </cell>
        </row>
        <row r="98">
          <cell r="A98" t="str">
            <v>799203&amp;B</v>
          </cell>
          <cell r="B98" t="str">
            <v>North Main St and Au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A99" t="str">
            <v>799204&amp;B</v>
          </cell>
          <cell r="B99" t="str">
            <v>North Main St and Wi</v>
          </cell>
          <cell r="C99">
            <v>0</v>
          </cell>
          <cell r="D99">
            <v>0</v>
          </cell>
          <cell r="E99">
            <v>0</v>
          </cell>
          <cell r="F99">
            <v>1</v>
          </cell>
          <cell r="G99">
            <v>1</v>
          </cell>
          <cell r="H99">
            <v>0</v>
          </cell>
          <cell r="I99">
            <v>0</v>
          </cell>
          <cell r="J99">
            <v>0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0</v>
          </cell>
          <cell r="P99">
            <v>1</v>
          </cell>
          <cell r="Q99">
            <v>1</v>
          </cell>
        </row>
        <row r="100">
          <cell r="A100" t="str">
            <v>799205&amp;B</v>
          </cell>
          <cell r="B100" t="str">
            <v>East Main St and Fle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A101" t="str">
            <v>799206&amp;B</v>
          </cell>
          <cell r="B101" t="str">
            <v>East Main St and Con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A102" t="str">
            <v>799207&amp;B</v>
          </cell>
          <cell r="B102" t="str">
            <v>East Main St and Lam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A103" t="str">
            <v>799208&amp;B</v>
          </cell>
          <cell r="B103" t="str">
            <v>East Main St and Mem</v>
          </cell>
          <cell r="C103">
            <v>1</v>
          </cell>
          <cell r="D103">
            <v>0</v>
          </cell>
          <cell r="E103">
            <v>0</v>
          </cell>
          <cell r="F103">
            <v>0</v>
          </cell>
          <cell r="G103">
            <v>1</v>
          </cell>
          <cell r="H103">
            <v>1</v>
          </cell>
          <cell r="I103">
            <v>0</v>
          </cell>
          <cell r="J103">
            <v>0</v>
          </cell>
          <cell r="K103">
            <v>0</v>
          </cell>
          <cell r="L103">
            <v>1</v>
          </cell>
          <cell r="M103">
            <v>1</v>
          </cell>
          <cell r="N103">
            <v>0</v>
          </cell>
          <cell r="O103">
            <v>0</v>
          </cell>
          <cell r="P103">
            <v>0</v>
          </cell>
          <cell r="Q103">
            <v>1</v>
          </cell>
        </row>
        <row r="104">
          <cell r="A104" t="str">
            <v>799209&amp;B</v>
          </cell>
          <cell r="B104" t="str">
            <v>Walmart</v>
          </cell>
          <cell r="C104">
            <v>34</v>
          </cell>
          <cell r="D104">
            <v>0</v>
          </cell>
          <cell r="E104">
            <v>0</v>
          </cell>
          <cell r="F104">
            <v>0</v>
          </cell>
          <cell r="G104">
            <v>34</v>
          </cell>
          <cell r="H104">
            <v>34</v>
          </cell>
          <cell r="I104">
            <v>0</v>
          </cell>
          <cell r="J104">
            <v>0</v>
          </cell>
          <cell r="K104">
            <v>0</v>
          </cell>
          <cell r="L104">
            <v>34</v>
          </cell>
          <cell r="M104">
            <v>34</v>
          </cell>
          <cell r="N104">
            <v>0</v>
          </cell>
          <cell r="O104">
            <v>0</v>
          </cell>
          <cell r="P104">
            <v>0</v>
          </cell>
          <cell r="Q104">
            <v>34</v>
          </cell>
        </row>
        <row r="105">
          <cell r="A105" t="str">
            <v>799210&amp;B</v>
          </cell>
          <cell r="B105" t="str">
            <v>West Main St and Sou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A106" t="str">
            <v>799211&amp;B</v>
          </cell>
          <cell r="B106" t="str">
            <v>West Main St and Gle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A107" t="str">
            <v>799212&amp;B</v>
          </cell>
          <cell r="B107" t="str">
            <v>Maguire Road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A108" t="str">
            <v>799213&amp;B</v>
          </cell>
          <cell r="B108" t="str">
            <v>West Main St and Eas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</row>
        <row r="109">
          <cell r="A109" t="str">
            <v>799214&amp;B</v>
          </cell>
          <cell r="B109" t="str">
            <v>North Main St and Bu</v>
          </cell>
          <cell r="C109">
            <v>0</v>
          </cell>
          <cell r="D109">
            <v>0</v>
          </cell>
          <cell r="E109">
            <v>0</v>
          </cell>
          <cell r="F109">
            <v>1</v>
          </cell>
          <cell r="G109">
            <v>1</v>
          </cell>
          <cell r="H109">
            <v>0</v>
          </cell>
          <cell r="I109">
            <v>0</v>
          </cell>
          <cell r="J109">
            <v>0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0</v>
          </cell>
          <cell r="P109">
            <v>1</v>
          </cell>
          <cell r="Q109">
            <v>1</v>
          </cell>
        </row>
        <row r="110">
          <cell r="A110" t="str">
            <v>799215&amp;B</v>
          </cell>
          <cell r="B110" t="str">
            <v>North Main St and Hi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A111" t="str">
            <v>799216&amp;B</v>
          </cell>
          <cell r="B111" t="str">
            <v>North Main St and Wo</v>
          </cell>
          <cell r="C111">
            <v>11</v>
          </cell>
          <cell r="D111">
            <v>0</v>
          </cell>
          <cell r="E111">
            <v>0</v>
          </cell>
          <cell r="F111">
            <v>0</v>
          </cell>
          <cell r="G111">
            <v>11</v>
          </cell>
          <cell r="H111">
            <v>11</v>
          </cell>
          <cell r="I111">
            <v>0</v>
          </cell>
          <cell r="J111">
            <v>0</v>
          </cell>
          <cell r="K111">
            <v>0</v>
          </cell>
          <cell r="L111">
            <v>11</v>
          </cell>
          <cell r="M111">
            <v>11</v>
          </cell>
          <cell r="N111">
            <v>0</v>
          </cell>
          <cell r="O111">
            <v>0</v>
          </cell>
          <cell r="P111">
            <v>0</v>
          </cell>
          <cell r="Q111">
            <v>11</v>
          </cell>
        </row>
        <row r="112">
          <cell r="A112" t="str">
            <v>799217&amp;B</v>
          </cell>
          <cell r="B112" t="str">
            <v>North Main St and Ma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A113" t="str">
            <v>799218&amp;B</v>
          </cell>
          <cell r="B113" t="str">
            <v>North Main St and Wi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A114" t="str">
            <v>799219&amp;B</v>
          </cell>
          <cell r="B114" t="str">
            <v>North Main St and Ma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A115" t="str">
            <v>799220&amp;B</v>
          </cell>
          <cell r="B115" t="str">
            <v>North Main St and Se</v>
          </cell>
          <cell r="C115">
            <v>23</v>
          </cell>
          <cell r="D115">
            <v>0</v>
          </cell>
          <cell r="E115">
            <v>0</v>
          </cell>
          <cell r="F115">
            <v>0</v>
          </cell>
          <cell r="G115">
            <v>23</v>
          </cell>
          <cell r="H115">
            <v>23</v>
          </cell>
          <cell r="I115">
            <v>0</v>
          </cell>
          <cell r="J115">
            <v>0</v>
          </cell>
          <cell r="K115">
            <v>0</v>
          </cell>
          <cell r="L115">
            <v>23</v>
          </cell>
          <cell r="M115">
            <v>23</v>
          </cell>
          <cell r="N115">
            <v>0</v>
          </cell>
          <cell r="O115">
            <v>0</v>
          </cell>
          <cell r="P115">
            <v>0</v>
          </cell>
          <cell r="Q115">
            <v>23</v>
          </cell>
        </row>
        <row r="116">
          <cell r="A116" t="str">
            <v>799221&amp;B</v>
          </cell>
          <cell r="B116" t="str">
            <v>North Main St and Ma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A117" t="str">
            <v>799222&amp;B</v>
          </cell>
          <cell r="B117" t="str">
            <v>North Main St and Oa</v>
          </cell>
          <cell r="C117">
            <v>2</v>
          </cell>
          <cell r="D117">
            <v>0</v>
          </cell>
          <cell r="E117">
            <v>0</v>
          </cell>
          <cell r="F117">
            <v>3</v>
          </cell>
          <cell r="G117">
            <v>5</v>
          </cell>
          <cell r="H117">
            <v>2</v>
          </cell>
          <cell r="I117">
            <v>0</v>
          </cell>
          <cell r="J117">
            <v>0</v>
          </cell>
          <cell r="K117">
            <v>3</v>
          </cell>
          <cell r="L117">
            <v>5</v>
          </cell>
          <cell r="M117">
            <v>2</v>
          </cell>
          <cell r="N117">
            <v>0</v>
          </cell>
          <cell r="O117">
            <v>0</v>
          </cell>
          <cell r="P117">
            <v>3</v>
          </cell>
          <cell r="Q117">
            <v>5</v>
          </cell>
        </row>
        <row r="118">
          <cell r="A118" t="str">
            <v>799223&amp;B</v>
          </cell>
          <cell r="B118" t="str">
            <v>North Main St and He</v>
          </cell>
          <cell r="C118">
            <v>0</v>
          </cell>
          <cell r="D118">
            <v>0</v>
          </cell>
          <cell r="E118">
            <v>0</v>
          </cell>
          <cell r="F118">
            <v>1</v>
          </cell>
          <cell r="G118">
            <v>1</v>
          </cell>
          <cell r="H118">
            <v>0</v>
          </cell>
          <cell r="I118">
            <v>0</v>
          </cell>
          <cell r="J118">
            <v>0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0</v>
          </cell>
          <cell r="P118">
            <v>1</v>
          </cell>
          <cell r="Q118">
            <v>1</v>
          </cell>
        </row>
        <row r="119">
          <cell r="A119" t="str">
            <v>799224&amp;B</v>
          </cell>
          <cell r="B119" t="str">
            <v>North Main St and Ru</v>
          </cell>
          <cell r="C119">
            <v>19</v>
          </cell>
          <cell r="D119">
            <v>0</v>
          </cell>
          <cell r="E119">
            <v>0</v>
          </cell>
          <cell r="F119">
            <v>0</v>
          </cell>
          <cell r="G119">
            <v>19</v>
          </cell>
          <cell r="H119">
            <v>19</v>
          </cell>
          <cell r="I119">
            <v>0</v>
          </cell>
          <cell r="J119">
            <v>0</v>
          </cell>
          <cell r="K119">
            <v>0</v>
          </cell>
          <cell r="L119">
            <v>19</v>
          </cell>
          <cell r="M119">
            <v>19</v>
          </cell>
          <cell r="N119">
            <v>0</v>
          </cell>
          <cell r="O119">
            <v>0</v>
          </cell>
          <cell r="P119">
            <v>0</v>
          </cell>
          <cell r="Q119">
            <v>19</v>
          </cell>
        </row>
        <row r="120">
          <cell r="A120" t="str">
            <v>799225&amp;B</v>
          </cell>
          <cell r="B120" t="str">
            <v>North Main St and Vi</v>
          </cell>
          <cell r="C120">
            <v>82</v>
          </cell>
          <cell r="D120">
            <v>0</v>
          </cell>
          <cell r="E120">
            <v>0</v>
          </cell>
          <cell r="F120">
            <v>0</v>
          </cell>
          <cell r="G120">
            <v>82</v>
          </cell>
          <cell r="H120">
            <v>82</v>
          </cell>
          <cell r="I120">
            <v>0</v>
          </cell>
          <cell r="J120">
            <v>0</v>
          </cell>
          <cell r="K120">
            <v>0</v>
          </cell>
          <cell r="L120">
            <v>82</v>
          </cell>
          <cell r="M120">
            <v>82</v>
          </cell>
          <cell r="N120">
            <v>0</v>
          </cell>
          <cell r="O120">
            <v>0</v>
          </cell>
          <cell r="P120">
            <v>0</v>
          </cell>
          <cell r="Q120">
            <v>82</v>
          </cell>
        </row>
        <row r="121">
          <cell r="A121" t="str">
            <v>799226&amp;B</v>
          </cell>
          <cell r="B121" t="str">
            <v>North Main St and Up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A122" t="str">
            <v>799227&amp;B</v>
          </cell>
          <cell r="B122" t="str">
            <v>North Main St and La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A123" t="str">
            <v>799228&amp;B</v>
          </cell>
          <cell r="B123" t="str">
            <v>North Main St and Di</v>
          </cell>
          <cell r="C123">
            <v>7</v>
          </cell>
          <cell r="D123">
            <v>0</v>
          </cell>
          <cell r="E123">
            <v>0</v>
          </cell>
          <cell r="F123">
            <v>0</v>
          </cell>
          <cell r="G123">
            <v>7</v>
          </cell>
          <cell r="H123">
            <v>7</v>
          </cell>
          <cell r="I123">
            <v>0</v>
          </cell>
          <cell r="J123">
            <v>0</v>
          </cell>
          <cell r="K123">
            <v>0</v>
          </cell>
          <cell r="L123">
            <v>7</v>
          </cell>
          <cell r="M123">
            <v>7</v>
          </cell>
          <cell r="N123">
            <v>0</v>
          </cell>
          <cell r="O123">
            <v>0</v>
          </cell>
          <cell r="P123">
            <v>0</v>
          </cell>
          <cell r="Q123">
            <v>7</v>
          </cell>
        </row>
        <row r="124">
          <cell r="A124" t="str">
            <v>799229&amp;B</v>
          </cell>
          <cell r="B124" t="str">
            <v>North Main St and Fo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A125" t="str">
            <v>799230&amp;B</v>
          </cell>
          <cell r="B125" t="str">
            <v>North Main St and We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A126" t="str">
            <v>799231&amp;B</v>
          </cell>
          <cell r="B126" t="str">
            <v>North Main St and Hu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</row>
        <row r="127">
          <cell r="A127" t="str">
            <v>799232&amp;B</v>
          </cell>
          <cell r="B127" t="str">
            <v>North Main St and Pr</v>
          </cell>
          <cell r="C127">
            <v>4</v>
          </cell>
          <cell r="D127">
            <v>0</v>
          </cell>
          <cell r="E127">
            <v>0</v>
          </cell>
          <cell r="F127">
            <v>0</v>
          </cell>
          <cell r="G127">
            <v>4</v>
          </cell>
          <cell r="H127">
            <v>4</v>
          </cell>
          <cell r="I127">
            <v>0</v>
          </cell>
          <cell r="J127">
            <v>0</v>
          </cell>
          <cell r="K127">
            <v>0</v>
          </cell>
          <cell r="L127">
            <v>4</v>
          </cell>
          <cell r="M127">
            <v>4</v>
          </cell>
          <cell r="N127">
            <v>0</v>
          </cell>
          <cell r="O127">
            <v>0</v>
          </cell>
          <cell r="P127">
            <v>0</v>
          </cell>
          <cell r="Q127">
            <v>4</v>
          </cell>
        </row>
        <row r="128">
          <cell r="A128" t="str">
            <v>799233&amp;B</v>
          </cell>
          <cell r="B128" t="str">
            <v>North Main St and Fa</v>
          </cell>
          <cell r="C128">
            <v>1</v>
          </cell>
          <cell r="D128">
            <v>0</v>
          </cell>
          <cell r="E128">
            <v>0</v>
          </cell>
          <cell r="F128">
            <v>0</v>
          </cell>
          <cell r="G128">
            <v>1</v>
          </cell>
          <cell r="H128">
            <v>1</v>
          </cell>
          <cell r="I128">
            <v>0</v>
          </cell>
          <cell r="J128">
            <v>0</v>
          </cell>
          <cell r="K128">
            <v>0</v>
          </cell>
          <cell r="L128">
            <v>1</v>
          </cell>
          <cell r="M128">
            <v>1</v>
          </cell>
          <cell r="N128">
            <v>0</v>
          </cell>
          <cell r="O128">
            <v>0</v>
          </cell>
          <cell r="P128">
            <v>0</v>
          </cell>
          <cell r="Q128">
            <v>1</v>
          </cell>
        </row>
        <row r="129">
          <cell r="A129" t="str">
            <v>799234&amp;B</v>
          </cell>
          <cell r="B129" t="str">
            <v>North Main St and Wy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A130" t="str">
            <v>799235&amp;B</v>
          </cell>
          <cell r="B130" t="str">
            <v>North Main St and Ha</v>
          </cell>
          <cell r="C130">
            <v>7</v>
          </cell>
          <cell r="D130">
            <v>0</v>
          </cell>
          <cell r="E130">
            <v>0</v>
          </cell>
          <cell r="F130">
            <v>0</v>
          </cell>
          <cell r="G130">
            <v>7</v>
          </cell>
          <cell r="H130">
            <v>7</v>
          </cell>
          <cell r="I130">
            <v>0</v>
          </cell>
          <cell r="J130">
            <v>0</v>
          </cell>
          <cell r="K130">
            <v>0</v>
          </cell>
          <cell r="L130">
            <v>7</v>
          </cell>
          <cell r="M130">
            <v>7</v>
          </cell>
          <cell r="N130">
            <v>0</v>
          </cell>
          <cell r="O130">
            <v>0</v>
          </cell>
          <cell r="P130">
            <v>0</v>
          </cell>
          <cell r="Q130">
            <v>7</v>
          </cell>
        </row>
        <row r="131">
          <cell r="A131" t="str">
            <v>799236&amp;B</v>
          </cell>
          <cell r="B131" t="str">
            <v>Linden St and North</v>
          </cell>
          <cell r="C131">
            <v>1</v>
          </cell>
          <cell r="D131">
            <v>0</v>
          </cell>
          <cell r="E131">
            <v>0</v>
          </cell>
          <cell r="F131">
            <v>5</v>
          </cell>
          <cell r="G131">
            <v>6</v>
          </cell>
          <cell r="H131">
            <v>1</v>
          </cell>
          <cell r="I131">
            <v>0</v>
          </cell>
          <cell r="J131">
            <v>0</v>
          </cell>
          <cell r="K131">
            <v>5</v>
          </cell>
          <cell r="L131">
            <v>6</v>
          </cell>
          <cell r="M131">
            <v>1</v>
          </cell>
          <cell r="N131">
            <v>0</v>
          </cell>
          <cell r="O131">
            <v>0</v>
          </cell>
          <cell r="P131">
            <v>5</v>
          </cell>
          <cell r="Q131">
            <v>6</v>
          </cell>
        </row>
        <row r="132">
          <cell r="A132" t="str">
            <v>799237&amp;B</v>
          </cell>
          <cell r="B132" t="str">
            <v>North Montello St an</v>
          </cell>
          <cell r="C132">
            <v>3</v>
          </cell>
          <cell r="D132">
            <v>0</v>
          </cell>
          <cell r="E132">
            <v>0</v>
          </cell>
          <cell r="F132">
            <v>11</v>
          </cell>
          <cell r="G132">
            <v>15</v>
          </cell>
          <cell r="H132">
            <v>3</v>
          </cell>
          <cell r="I132">
            <v>0</v>
          </cell>
          <cell r="J132">
            <v>0</v>
          </cell>
          <cell r="K132">
            <v>11</v>
          </cell>
          <cell r="L132">
            <v>15</v>
          </cell>
          <cell r="M132">
            <v>3</v>
          </cell>
          <cell r="N132">
            <v>0</v>
          </cell>
          <cell r="O132">
            <v>0</v>
          </cell>
          <cell r="P132">
            <v>11</v>
          </cell>
          <cell r="Q132">
            <v>15</v>
          </cell>
        </row>
        <row r="133">
          <cell r="A133" t="str">
            <v>799238&amp;B</v>
          </cell>
          <cell r="B133" t="str">
            <v>North Main St and Ba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A134" t="str">
            <v>799239&amp;B</v>
          </cell>
          <cell r="B134" t="str">
            <v>North Main St and Fa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A135" t="str">
            <v>799240&amp;B</v>
          </cell>
          <cell r="B135" t="str">
            <v>Montello St and Scho</v>
          </cell>
          <cell r="C135">
            <v>1</v>
          </cell>
          <cell r="D135">
            <v>0</v>
          </cell>
          <cell r="E135">
            <v>0</v>
          </cell>
          <cell r="F135">
            <v>0</v>
          </cell>
          <cell r="G135">
            <v>1</v>
          </cell>
          <cell r="H135">
            <v>1</v>
          </cell>
          <cell r="I135">
            <v>0</v>
          </cell>
          <cell r="J135">
            <v>0</v>
          </cell>
          <cell r="K135">
            <v>0</v>
          </cell>
          <cell r="L135">
            <v>1</v>
          </cell>
          <cell r="M135">
            <v>1</v>
          </cell>
          <cell r="N135">
            <v>0</v>
          </cell>
          <cell r="O135">
            <v>0</v>
          </cell>
          <cell r="P135">
            <v>0</v>
          </cell>
          <cell r="Q135">
            <v>1</v>
          </cell>
        </row>
        <row r="136">
          <cell r="A136" t="str">
            <v>799241&amp;B</v>
          </cell>
          <cell r="B136" t="str">
            <v>Crescent St and VFW</v>
          </cell>
          <cell r="C136">
            <v>1</v>
          </cell>
          <cell r="D136">
            <v>0</v>
          </cell>
          <cell r="E136">
            <v>0</v>
          </cell>
          <cell r="F136">
            <v>0</v>
          </cell>
          <cell r="G136">
            <v>1</v>
          </cell>
          <cell r="H136">
            <v>1</v>
          </cell>
          <cell r="I136">
            <v>0</v>
          </cell>
          <cell r="J136">
            <v>0</v>
          </cell>
          <cell r="K136">
            <v>0</v>
          </cell>
          <cell r="L136">
            <v>1</v>
          </cell>
          <cell r="M136">
            <v>1</v>
          </cell>
          <cell r="N136">
            <v>0</v>
          </cell>
          <cell r="O136">
            <v>0</v>
          </cell>
          <cell r="P136">
            <v>0</v>
          </cell>
          <cell r="Q136">
            <v>1</v>
          </cell>
        </row>
        <row r="137">
          <cell r="A137" t="str">
            <v>799242&amp;B</v>
          </cell>
          <cell r="B137" t="str">
            <v>Maple Ave and Main S</v>
          </cell>
          <cell r="C137">
            <v>1</v>
          </cell>
          <cell r="D137">
            <v>0</v>
          </cell>
          <cell r="E137">
            <v>0</v>
          </cell>
          <cell r="F137">
            <v>0</v>
          </cell>
          <cell r="G137">
            <v>1</v>
          </cell>
          <cell r="H137">
            <v>1</v>
          </cell>
          <cell r="I137">
            <v>0</v>
          </cell>
          <cell r="J137">
            <v>0</v>
          </cell>
          <cell r="K137">
            <v>0</v>
          </cell>
          <cell r="L137">
            <v>1</v>
          </cell>
          <cell r="M137">
            <v>1</v>
          </cell>
          <cell r="N137">
            <v>0</v>
          </cell>
          <cell r="O137">
            <v>0</v>
          </cell>
          <cell r="P137">
            <v>0</v>
          </cell>
          <cell r="Q137">
            <v>1</v>
          </cell>
        </row>
        <row r="138">
          <cell r="A138" t="str">
            <v>799243&amp;B</v>
          </cell>
          <cell r="B138" t="str">
            <v>Main St and Barlett</v>
          </cell>
          <cell r="C138">
            <v>7</v>
          </cell>
          <cell r="D138">
            <v>0</v>
          </cell>
          <cell r="E138">
            <v>0</v>
          </cell>
          <cell r="F138">
            <v>0</v>
          </cell>
          <cell r="G138">
            <v>7</v>
          </cell>
          <cell r="H138">
            <v>7</v>
          </cell>
          <cell r="I138">
            <v>0</v>
          </cell>
          <cell r="J138">
            <v>0</v>
          </cell>
          <cell r="K138">
            <v>0</v>
          </cell>
          <cell r="L138">
            <v>7</v>
          </cell>
          <cell r="M138">
            <v>7</v>
          </cell>
          <cell r="N138">
            <v>0</v>
          </cell>
          <cell r="O138">
            <v>0</v>
          </cell>
          <cell r="P138">
            <v>0</v>
          </cell>
          <cell r="Q138">
            <v>7</v>
          </cell>
        </row>
        <row r="139">
          <cell r="A139" t="str">
            <v>799244&amp;B</v>
          </cell>
          <cell r="B139" t="str">
            <v>Main St and Park St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A140" t="str">
            <v>799245&amp;B</v>
          </cell>
          <cell r="B140" t="str">
            <v>Main St and Dover St</v>
          </cell>
          <cell r="C140">
            <v>3</v>
          </cell>
          <cell r="D140">
            <v>0</v>
          </cell>
          <cell r="E140">
            <v>0</v>
          </cell>
          <cell r="F140">
            <v>0</v>
          </cell>
          <cell r="G140">
            <v>3</v>
          </cell>
          <cell r="H140">
            <v>3</v>
          </cell>
          <cell r="I140">
            <v>0</v>
          </cell>
          <cell r="J140">
            <v>0</v>
          </cell>
          <cell r="K140">
            <v>0</v>
          </cell>
          <cell r="L140">
            <v>3</v>
          </cell>
          <cell r="M140">
            <v>3</v>
          </cell>
          <cell r="N140">
            <v>0</v>
          </cell>
          <cell r="O140">
            <v>0</v>
          </cell>
          <cell r="P140">
            <v>0</v>
          </cell>
          <cell r="Q140">
            <v>3</v>
          </cell>
        </row>
        <row r="141">
          <cell r="A141" t="str">
            <v>799246&amp;B</v>
          </cell>
          <cell r="B141" t="str">
            <v>Main St and Williams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</row>
        <row r="142">
          <cell r="A142" t="str">
            <v>799247&amp;B</v>
          </cell>
          <cell r="B142" t="str">
            <v>Main St and Forest A</v>
          </cell>
          <cell r="C142">
            <v>1</v>
          </cell>
          <cell r="D142">
            <v>0</v>
          </cell>
          <cell r="E142">
            <v>0</v>
          </cell>
          <cell r="F142">
            <v>0</v>
          </cell>
          <cell r="G142">
            <v>1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>
            <v>1</v>
          </cell>
          <cell r="M142">
            <v>1</v>
          </cell>
          <cell r="N142">
            <v>0</v>
          </cell>
          <cell r="O142">
            <v>0</v>
          </cell>
          <cell r="P142">
            <v>0</v>
          </cell>
          <cell r="Q142">
            <v>1</v>
          </cell>
        </row>
        <row r="143">
          <cell r="A143" t="str">
            <v>799248&amp;B</v>
          </cell>
          <cell r="B143" t="str">
            <v>Main St and David St</v>
          </cell>
          <cell r="C143">
            <v>6</v>
          </cell>
          <cell r="D143">
            <v>0</v>
          </cell>
          <cell r="E143">
            <v>0</v>
          </cell>
          <cell r="F143">
            <v>0</v>
          </cell>
          <cell r="G143">
            <v>6</v>
          </cell>
          <cell r="H143">
            <v>6</v>
          </cell>
          <cell r="I143">
            <v>0</v>
          </cell>
          <cell r="J143">
            <v>0</v>
          </cell>
          <cell r="K143">
            <v>0</v>
          </cell>
          <cell r="L143">
            <v>6</v>
          </cell>
          <cell r="M143">
            <v>6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</row>
        <row r="144">
          <cell r="A144" t="str">
            <v>799249&amp;B</v>
          </cell>
          <cell r="B144" t="str">
            <v>Main St and Sheppard</v>
          </cell>
          <cell r="C144">
            <v>4</v>
          </cell>
          <cell r="D144">
            <v>0</v>
          </cell>
          <cell r="E144">
            <v>0</v>
          </cell>
          <cell r="F144">
            <v>0</v>
          </cell>
          <cell r="G144">
            <v>4</v>
          </cell>
          <cell r="H144">
            <v>4</v>
          </cell>
          <cell r="I144">
            <v>0</v>
          </cell>
          <cell r="J144">
            <v>0</v>
          </cell>
          <cell r="K144">
            <v>0</v>
          </cell>
          <cell r="L144">
            <v>4</v>
          </cell>
          <cell r="M144">
            <v>4</v>
          </cell>
          <cell r="N144">
            <v>0</v>
          </cell>
          <cell r="O144">
            <v>0</v>
          </cell>
          <cell r="P144">
            <v>0</v>
          </cell>
          <cell r="Q144">
            <v>4</v>
          </cell>
        </row>
        <row r="145">
          <cell r="A145" t="str">
            <v>799250&amp;B</v>
          </cell>
          <cell r="B145" t="str">
            <v>Main St and Tribou 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A146" t="str">
            <v>799251&amp;B</v>
          </cell>
          <cell r="B146" t="str">
            <v>Main St and Nilsson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A147" t="str">
            <v>799252&amp;B</v>
          </cell>
          <cell r="B147" t="str">
            <v>Main St and Calmar S</v>
          </cell>
          <cell r="C147">
            <v>42</v>
          </cell>
          <cell r="D147">
            <v>0</v>
          </cell>
          <cell r="E147">
            <v>0</v>
          </cell>
          <cell r="F147">
            <v>0</v>
          </cell>
          <cell r="G147">
            <v>42</v>
          </cell>
          <cell r="H147">
            <v>42</v>
          </cell>
          <cell r="I147">
            <v>0</v>
          </cell>
          <cell r="J147">
            <v>0</v>
          </cell>
          <cell r="K147">
            <v>0</v>
          </cell>
          <cell r="L147">
            <v>42</v>
          </cell>
          <cell r="M147">
            <v>42</v>
          </cell>
          <cell r="N147">
            <v>0</v>
          </cell>
          <cell r="O147">
            <v>0</v>
          </cell>
          <cell r="P147">
            <v>0</v>
          </cell>
          <cell r="Q147">
            <v>42</v>
          </cell>
        </row>
        <row r="148">
          <cell r="A148" t="str">
            <v>799253&amp;B</v>
          </cell>
          <cell r="B148" t="str">
            <v>Main St and West Che</v>
          </cell>
          <cell r="C148">
            <v>6</v>
          </cell>
          <cell r="D148">
            <v>0</v>
          </cell>
          <cell r="E148">
            <v>0</v>
          </cell>
          <cell r="F148">
            <v>0</v>
          </cell>
          <cell r="G148">
            <v>6</v>
          </cell>
          <cell r="H148">
            <v>6</v>
          </cell>
          <cell r="I148">
            <v>0</v>
          </cell>
          <cell r="J148">
            <v>0</v>
          </cell>
          <cell r="K148">
            <v>0</v>
          </cell>
          <cell r="L148">
            <v>6</v>
          </cell>
          <cell r="M148">
            <v>6</v>
          </cell>
          <cell r="N148">
            <v>0</v>
          </cell>
          <cell r="O148">
            <v>0</v>
          </cell>
          <cell r="P148">
            <v>0</v>
          </cell>
          <cell r="Q148">
            <v>6</v>
          </cell>
        </row>
        <row r="149">
          <cell r="A149" t="str">
            <v>799254&amp;B</v>
          </cell>
          <cell r="B149" t="str">
            <v>Main St and South St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A150" t="str">
            <v>799255&amp;B</v>
          </cell>
          <cell r="B150" t="str">
            <v>Main St and Lyon St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A151" t="str">
            <v>799256&amp;B</v>
          </cell>
          <cell r="B151" t="str">
            <v>Main St and Clifton</v>
          </cell>
          <cell r="C151">
            <v>6</v>
          </cell>
          <cell r="D151">
            <v>0</v>
          </cell>
          <cell r="E151">
            <v>0</v>
          </cell>
          <cell r="F151">
            <v>3</v>
          </cell>
          <cell r="G151">
            <v>8</v>
          </cell>
          <cell r="H151">
            <v>6</v>
          </cell>
          <cell r="I151">
            <v>0</v>
          </cell>
          <cell r="J151">
            <v>0</v>
          </cell>
          <cell r="K151">
            <v>3</v>
          </cell>
          <cell r="L151">
            <v>8</v>
          </cell>
          <cell r="M151">
            <v>6</v>
          </cell>
          <cell r="N151">
            <v>0</v>
          </cell>
          <cell r="O151">
            <v>0</v>
          </cell>
          <cell r="P151">
            <v>3</v>
          </cell>
          <cell r="Q151">
            <v>8</v>
          </cell>
        </row>
        <row r="152">
          <cell r="A152" t="str">
            <v>799257&amp;B</v>
          </cell>
          <cell r="B152" t="str">
            <v>Main St and Glen Ave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A153" t="str">
            <v>799258&amp;B</v>
          </cell>
          <cell r="B153" t="str">
            <v>Campello Hi Rise</v>
          </cell>
          <cell r="C153">
            <v>0</v>
          </cell>
          <cell r="D153">
            <v>1</v>
          </cell>
          <cell r="E153">
            <v>2</v>
          </cell>
          <cell r="F153">
            <v>0</v>
          </cell>
          <cell r="G153">
            <v>3</v>
          </cell>
          <cell r="H153">
            <v>0</v>
          </cell>
          <cell r="I153">
            <v>1</v>
          </cell>
          <cell r="J153">
            <v>2</v>
          </cell>
          <cell r="K153">
            <v>0</v>
          </cell>
          <cell r="L153">
            <v>3</v>
          </cell>
          <cell r="M153">
            <v>0</v>
          </cell>
          <cell r="N153">
            <v>1</v>
          </cell>
          <cell r="O153">
            <v>2</v>
          </cell>
          <cell r="P153">
            <v>0</v>
          </cell>
          <cell r="Q153">
            <v>3</v>
          </cell>
        </row>
        <row r="154">
          <cell r="A154" t="str">
            <v>799259&amp;B</v>
          </cell>
          <cell r="B154" t="str">
            <v>Main St and Brooksid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</row>
        <row r="155">
          <cell r="A155" t="str">
            <v>799260&amp;B</v>
          </cell>
          <cell r="B155" t="str">
            <v>Main St and Watson S</v>
          </cell>
          <cell r="C155">
            <v>3</v>
          </cell>
          <cell r="D155">
            <v>0</v>
          </cell>
          <cell r="E155">
            <v>0</v>
          </cell>
          <cell r="F155">
            <v>0</v>
          </cell>
          <cell r="G155">
            <v>3</v>
          </cell>
          <cell r="H155">
            <v>3</v>
          </cell>
          <cell r="I155">
            <v>0</v>
          </cell>
          <cell r="J155">
            <v>0</v>
          </cell>
          <cell r="K155">
            <v>0</v>
          </cell>
          <cell r="L155">
            <v>3</v>
          </cell>
          <cell r="M155">
            <v>3</v>
          </cell>
          <cell r="N155">
            <v>0</v>
          </cell>
          <cell r="O155">
            <v>0</v>
          </cell>
          <cell r="P155">
            <v>0</v>
          </cell>
          <cell r="Q155">
            <v>3</v>
          </cell>
        </row>
        <row r="156">
          <cell r="A156" t="str">
            <v>799261&amp;B</v>
          </cell>
          <cell r="B156" t="str">
            <v>Main St and Holmes S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A157" t="str">
            <v>799262&amp;B</v>
          </cell>
          <cell r="B157" t="str">
            <v>Main St and Thayer 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8">
          <cell r="A158" t="str">
            <v>799263&amp;B</v>
          </cell>
          <cell r="B158" t="str">
            <v>Main St and Sylvia A</v>
          </cell>
          <cell r="C158">
            <v>0</v>
          </cell>
          <cell r="D158">
            <v>1</v>
          </cell>
          <cell r="E158">
            <v>0</v>
          </cell>
          <cell r="F158">
            <v>0</v>
          </cell>
          <cell r="G158">
            <v>1</v>
          </cell>
          <cell r="H158">
            <v>0</v>
          </cell>
          <cell r="I158">
            <v>1</v>
          </cell>
          <cell r="J158">
            <v>0</v>
          </cell>
          <cell r="K158">
            <v>0</v>
          </cell>
          <cell r="L158">
            <v>1</v>
          </cell>
          <cell r="M158">
            <v>0</v>
          </cell>
          <cell r="N158">
            <v>1</v>
          </cell>
          <cell r="O158">
            <v>0</v>
          </cell>
          <cell r="P158">
            <v>0</v>
          </cell>
          <cell r="Q158">
            <v>1</v>
          </cell>
        </row>
        <row r="159">
          <cell r="A159" t="str">
            <v>799264&amp;B</v>
          </cell>
          <cell r="B159" t="str">
            <v>Main St at CVS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A160" t="str">
            <v>799265&amp;B</v>
          </cell>
          <cell r="B160" t="str">
            <v>Kmart Plaza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A161" t="str">
            <v>799267&amp;B</v>
          </cell>
          <cell r="B161" t="str">
            <v>Main St at Auto Deal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A162" t="str">
            <v>799268&amp;B</v>
          </cell>
          <cell r="B162" t="str">
            <v>Main St at Wendys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A163" t="str">
            <v>799269&amp;B</v>
          </cell>
          <cell r="B163" t="str">
            <v>Main St at DAngelos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A164" t="str">
            <v>799270&amp;B</v>
          </cell>
          <cell r="B164" t="str">
            <v>Main St and Sargeant</v>
          </cell>
          <cell r="C164">
            <v>12</v>
          </cell>
          <cell r="D164">
            <v>0</v>
          </cell>
          <cell r="E164">
            <v>0</v>
          </cell>
          <cell r="F164">
            <v>0</v>
          </cell>
          <cell r="G164">
            <v>12</v>
          </cell>
          <cell r="H164">
            <v>12</v>
          </cell>
          <cell r="I164">
            <v>0</v>
          </cell>
          <cell r="J164">
            <v>0</v>
          </cell>
          <cell r="K164">
            <v>0</v>
          </cell>
          <cell r="L164">
            <v>12</v>
          </cell>
          <cell r="M164">
            <v>12</v>
          </cell>
          <cell r="N164">
            <v>0</v>
          </cell>
          <cell r="O164">
            <v>0</v>
          </cell>
          <cell r="P164">
            <v>0</v>
          </cell>
          <cell r="Q164">
            <v>12</v>
          </cell>
        </row>
        <row r="165">
          <cell r="A165" t="str">
            <v>799271&amp;B</v>
          </cell>
          <cell r="B165" t="str">
            <v>Main St and Meadow L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 t="str">
            <v>799272&amp;B</v>
          </cell>
          <cell r="B166" t="str">
            <v>Main St and Garfield</v>
          </cell>
          <cell r="C166">
            <v>0</v>
          </cell>
          <cell r="D166">
            <v>2</v>
          </cell>
          <cell r="E166">
            <v>22</v>
          </cell>
          <cell r="F166">
            <v>0</v>
          </cell>
          <cell r="G166">
            <v>24</v>
          </cell>
          <cell r="H166">
            <v>0</v>
          </cell>
          <cell r="I166">
            <v>2</v>
          </cell>
          <cell r="J166">
            <v>22</v>
          </cell>
          <cell r="K166">
            <v>0</v>
          </cell>
          <cell r="L166">
            <v>24</v>
          </cell>
          <cell r="M166">
            <v>0</v>
          </cell>
          <cell r="N166">
            <v>2</v>
          </cell>
          <cell r="O166">
            <v>22</v>
          </cell>
          <cell r="P166">
            <v>0</v>
          </cell>
          <cell r="Q166">
            <v>24</v>
          </cell>
        </row>
        <row r="167">
          <cell r="A167" t="str">
            <v>799273&amp;B</v>
          </cell>
          <cell r="B167" t="str">
            <v>Main St and Perkins</v>
          </cell>
          <cell r="C167">
            <v>3</v>
          </cell>
          <cell r="D167">
            <v>0</v>
          </cell>
          <cell r="E167">
            <v>0</v>
          </cell>
          <cell r="F167">
            <v>0</v>
          </cell>
          <cell r="G167">
            <v>3</v>
          </cell>
          <cell r="H167">
            <v>3</v>
          </cell>
          <cell r="I167">
            <v>0</v>
          </cell>
          <cell r="J167">
            <v>0</v>
          </cell>
          <cell r="K167">
            <v>0</v>
          </cell>
          <cell r="L167">
            <v>3</v>
          </cell>
          <cell r="M167">
            <v>3</v>
          </cell>
          <cell r="N167">
            <v>0</v>
          </cell>
          <cell r="O167">
            <v>0</v>
          </cell>
          <cell r="P167">
            <v>0</v>
          </cell>
          <cell r="Q167">
            <v>3</v>
          </cell>
        </row>
        <row r="168">
          <cell r="A168" t="str">
            <v>799274&amp;B</v>
          </cell>
          <cell r="B168" t="str">
            <v>Main St and East Che</v>
          </cell>
          <cell r="C168">
            <v>1</v>
          </cell>
          <cell r="D168">
            <v>0</v>
          </cell>
          <cell r="E168">
            <v>0</v>
          </cell>
          <cell r="F168">
            <v>0</v>
          </cell>
          <cell r="G168">
            <v>1</v>
          </cell>
          <cell r="H168">
            <v>1</v>
          </cell>
          <cell r="I168">
            <v>0</v>
          </cell>
          <cell r="J168">
            <v>0</v>
          </cell>
          <cell r="K168">
            <v>0</v>
          </cell>
          <cell r="L168">
            <v>1</v>
          </cell>
          <cell r="M168">
            <v>1</v>
          </cell>
          <cell r="N168">
            <v>0</v>
          </cell>
          <cell r="O168">
            <v>0</v>
          </cell>
          <cell r="P168">
            <v>0</v>
          </cell>
          <cell r="Q168">
            <v>1</v>
          </cell>
        </row>
        <row r="169">
          <cell r="A169" t="str">
            <v>799275&amp;B</v>
          </cell>
          <cell r="B169" t="str">
            <v>Main St and Pinkham</v>
          </cell>
          <cell r="C169">
            <v>9</v>
          </cell>
          <cell r="D169">
            <v>0</v>
          </cell>
          <cell r="E169">
            <v>0</v>
          </cell>
          <cell r="F169">
            <v>0</v>
          </cell>
          <cell r="G169">
            <v>9</v>
          </cell>
          <cell r="H169">
            <v>9</v>
          </cell>
          <cell r="I169">
            <v>0</v>
          </cell>
          <cell r="J169">
            <v>0</v>
          </cell>
          <cell r="K169">
            <v>0</v>
          </cell>
          <cell r="L169">
            <v>9</v>
          </cell>
          <cell r="M169">
            <v>9</v>
          </cell>
          <cell r="N169">
            <v>0</v>
          </cell>
          <cell r="O169">
            <v>0</v>
          </cell>
          <cell r="P169">
            <v>0</v>
          </cell>
          <cell r="Q169">
            <v>9</v>
          </cell>
        </row>
        <row r="170">
          <cell r="A170" t="str">
            <v>799276&amp;B</v>
          </cell>
          <cell r="B170" t="str">
            <v>Main St and Grand St</v>
          </cell>
          <cell r="C170">
            <v>20</v>
          </cell>
          <cell r="D170">
            <v>0</v>
          </cell>
          <cell r="E170">
            <v>0</v>
          </cell>
          <cell r="F170">
            <v>0</v>
          </cell>
          <cell r="G170">
            <v>20</v>
          </cell>
          <cell r="H170">
            <v>20</v>
          </cell>
          <cell r="I170">
            <v>0</v>
          </cell>
          <cell r="J170">
            <v>0</v>
          </cell>
          <cell r="K170">
            <v>0</v>
          </cell>
          <cell r="L170">
            <v>20</v>
          </cell>
          <cell r="M170">
            <v>20</v>
          </cell>
          <cell r="N170">
            <v>0</v>
          </cell>
          <cell r="O170">
            <v>0</v>
          </cell>
          <cell r="P170">
            <v>0</v>
          </cell>
          <cell r="Q170">
            <v>20</v>
          </cell>
        </row>
        <row r="171">
          <cell r="A171" t="str">
            <v>799277&amp;B</v>
          </cell>
          <cell r="B171" t="str">
            <v>Main St and Temple S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</row>
        <row r="172">
          <cell r="A172" t="str">
            <v>799278&amp;B</v>
          </cell>
          <cell r="B172" t="str">
            <v>Main St and Grove St</v>
          </cell>
          <cell r="C172">
            <v>3</v>
          </cell>
          <cell r="D172">
            <v>0</v>
          </cell>
          <cell r="E172">
            <v>0</v>
          </cell>
          <cell r="F172">
            <v>0</v>
          </cell>
          <cell r="G172">
            <v>3</v>
          </cell>
          <cell r="H172">
            <v>3</v>
          </cell>
          <cell r="I172">
            <v>0</v>
          </cell>
          <cell r="J172">
            <v>0</v>
          </cell>
          <cell r="K172">
            <v>0</v>
          </cell>
          <cell r="L172">
            <v>3</v>
          </cell>
          <cell r="M172">
            <v>3</v>
          </cell>
          <cell r="N172">
            <v>0</v>
          </cell>
          <cell r="O172">
            <v>0</v>
          </cell>
          <cell r="P172">
            <v>0</v>
          </cell>
          <cell r="Q172">
            <v>3</v>
          </cell>
        </row>
        <row r="173">
          <cell r="A173" t="str">
            <v>799279&amp;B</v>
          </cell>
          <cell r="B173" t="str">
            <v>Main St and Hancock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A174" t="str">
            <v>799280&amp;B</v>
          </cell>
          <cell r="B174" t="str">
            <v>Main St and Main St</v>
          </cell>
          <cell r="C174">
            <v>180</v>
          </cell>
          <cell r="D174">
            <v>0</v>
          </cell>
          <cell r="E174">
            <v>0</v>
          </cell>
          <cell r="F174">
            <v>0</v>
          </cell>
          <cell r="G174">
            <v>180</v>
          </cell>
          <cell r="H174">
            <v>180</v>
          </cell>
          <cell r="I174">
            <v>0</v>
          </cell>
          <cell r="J174">
            <v>0</v>
          </cell>
          <cell r="K174">
            <v>0</v>
          </cell>
          <cell r="L174">
            <v>180</v>
          </cell>
          <cell r="M174">
            <v>180</v>
          </cell>
          <cell r="N174">
            <v>0</v>
          </cell>
          <cell r="O174">
            <v>0</v>
          </cell>
          <cell r="P174">
            <v>0</v>
          </cell>
          <cell r="Q174">
            <v>180</v>
          </cell>
        </row>
        <row r="175">
          <cell r="A175" t="str">
            <v>799281&amp;B</v>
          </cell>
          <cell r="B175" t="str">
            <v>Packard St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A176" t="str">
            <v>799282&amp;B</v>
          </cell>
          <cell r="B176" t="str">
            <v>Main St and Union St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A177" t="str">
            <v>799283&amp;B</v>
          </cell>
          <cell r="B177" t="str">
            <v>Main St and Exchange</v>
          </cell>
          <cell r="C177">
            <v>1</v>
          </cell>
          <cell r="D177">
            <v>0</v>
          </cell>
          <cell r="E177">
            <v>0</v>
          </cell>
          <cell r="F177">
            <v>0</v>
          </cell>
          <cell r="G177">
            <v>1</v>
          </cell>
          <cell r="H177">
            <v>1</v>
          </cell>
          <cell r="I177">
            <v>0</v>
          </cell>
          <cell r="J177">
            <v>0</v>
          </cell>
          <cell r="K177">
            <v>0</v>
          </cell>
          <cell r="L177">
            <v>1</v>
          </cell>
          <cell r="M177">
            <v>1</v>
          </cell>
          <cell r="N177">
            <v>0</v>
          </cell>
          <cell r="O177">
            <v>0</v>
          </cell>
          <cell r="P177">
            <v>0</v>
          </cell>
          <cell r="Q177">
            <v>1</v>
          </cell>
        </row>
        <row r="178">
          <cell r="A178" t="str">
            <v>799284&amp;B</v>
          </cell>
          <cell r="B178" t="str">
            <v>Main St and Lawrence</v>
          </cell>
          <cell r="C178">
            <v>1</v>
          </cell>
          <cell r="D178">
            <v>0</v>
          </cell>
          <cell r="E178">
            <v>0</v>
          </cell>
          <cell r="F178">
            <v>0</v>
          </cell>
          <cell r="G178">
            <v>1</v>
          </cell>
          <cell r="H178">
            <v>1</v>
          </cell>
          <cell r="I178">
            <v>0</v>
          </cell>
          <cell r="J178">
            <v>0</v>
          </cell>
          <cell r="K178">
            <v>0</v>
          </cell>
          <cell r="L178">
            <v>1</v>
          </cell>
          <cell r="M178">
            <v>1</v>
          </cell>
          <cell r="N178">
            <v>0</v>
          </cell>
          <cell r="O178">
            <v>0</v>
          </cell>
          <cell r="P178">
            <v>0</v>
          </cell>
          <cell r="Q178">
            <v>1</v>
          </cell>
        </row>
        <row r="179">
          <cell r="A179" t="str">
            <v>799285&amp;B</v>
          </cell>
          <cell r="B179" t="str">
            <v>Main St and Allen St</v>
          </cell>
          <cell r="C179">
            <v>9</v>
          </cell>
          <cell r="D179">
            <v>0</v>
          </cell>
          <cell r="E179">
            <v>0</v>
          </cell>
          <cell r="F179">
            <v>0</v>
          </cell>
          <cell r="G179">
            <v>9</v>
          </cell>
          <cell r="H179">
            <v>9</v>
          </cell>
          <cell r="I179">
            <v>0</v>
          </cell>
          <cell r="J179">
            <v>0</v>
          </cell>
          <cell r="K179">
            <v>0</v>
          </cell>
          <cell r="L179">
            <v>9</v>
          </cell>
          <cell r="M179">
            <v>9</v>
          </cell>
          <cell r="N179">
            <v>0</v>
          </cell>
          <cell r="O179">
            <v>0</v>
          </cell>
          <cell r="P179">
            <v>0</v>
          </cell>
          <cell r="Q179">
            <v>9</v>
          </cell>
        </row>
        <row r="180">
          <cell r="A180" t="str">
            <v>799286&amp;B</v>
          </cell>
          <cell r="B180" t="str">
            <v>Main St and White Av</v>
          </cell>
          <cell r="C180">
            <v>2</v>
          </cell>
          <cell r="D180">
            <v>0</v>
          </cell>
          <cell r="E180">
            <v>0</v>
          </cell>
          <cell r="F180">
            <v>0</v>
          </cell>
          <cell r="G180">
            <v>2</v>
          </cell>
          <cell r="H180">
            <v>2</v>
          </cell>
          <cell r="I180">
            <v>0</v>
          </cell>
          <cell r="J180">
            <v>0</v>
          </cell>
          <cell r="K180">
            <v>0</v>
          </cell>
          <cell r="L180">
            <v>2</v>
          </cell>
          <cell r="M180">
            <v>2</v>
          </cell>
          <cell r="N180">
            <v>0</v>
          </cell>
          <cell r="O180">
            <v>0</v>
          </cell>
          <cell r="P180">
            <v>0</v>
          </cell>
          <cell r="Q180">
            <v>2</v>
          </cell>
        </row>
        <row r="181">
          <cell r="A181" t="str">
            <v>799287&amp;B</v>
          </cell>
          <cell r="B181" t="str">
            <v>Main St and West Elm</v>
          </cell>
          <cell r="C181">
            <v>5</v>
          </cell>
          <cell r="D181">
            <v>0</v>
          </cell>
          <cell r="E181">
            <v>0</v>
          </cell>
          <cell r="F181">
            <v>1</v>
          </cell>
          <cell r="G181">
            <v>6</v>
          </cell>
          <cell r="H181">
            <v>5</v>
          </cell>
          <cell r="I181">
            <v>0</v>
          </cell>
          <cell r="J181">
            <v>0</v>
          </cell>
          <cell r="K181">
            <v>1</v>
          </cell>
          <cell r="L181">
            <v>6</v>
          </cell>
          <cell r="M181">
            <v>5</v>
          </cell>
          <cell r="N181">
            <v>0</v>
          </cell>
          <cell r="O181">
            <v>0</v>
          </cell>
          <cell r="P181">
            <v>1</v>
          </cell>
          <cell r="Q181">
            <v>6</v>
          </cell>
        </row>
        <row r="182">
          <cell r="A182" t="str">
            <v>799288&amp;B</v>
          </cell>
          <cell r="B182" t="str">
            <v>Centre Street and Mo</v>
          </cell>
          <cell r="C182">
            <v>0</v>
          </cell>
          <cell r="D182">
            <v>0</v>
          </cell>
          <cell r="E182">
            <v>0</v>
          </cell>
          <cell r="F182">
            <v>4</v>
          </cell>
          <cell r="G182">
            <v>4</v>
          </cell>
          <cell r="H182">
            <v>0</v>
          </cell>
          <cell r="I182">
            <v>0</v>
          </cell>
          <cell r="J182">
            <v>0</v>
          </cell>
          <cell r="K182">
            <v>4</v>
          </cell>
          <cell r="L182">
            <v>4</v>
          </cell>
          <cell r="M182">
            <v>0</v>
          </cell>
          <cell r="N182">
            <v>0</v>
          </cell>
          <cell r="O182">
            <v>0</v>
          </cell>
          <cell r="P182">
            <v>4</v>
          </cell>
          <cell r="Q182">
            <v>4</v>
          </cell>
        </row>
        <row r="183">
          <cell r="A183" t="str">
            <v>799289&amp;B</v>
          </cell>
          <cell r="B183" t="str">
            <v>Warren Ave at Arnone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A184" t="str">
            <v>799290&amp;B</v>
          </cell>
          <cell r="B184" t="str">
            <v>Belmont St and Elm 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A185" t="str">
            <v>799291&amp;B</v>
          </cell>
          <cell r="B185" t="str">
            <v>Belmont St and Belmo</v>
          </cell>
          <cell r="C185">
            <v>1</v>
          </cell>
          <cell r="D185">
            <v>0</v>
          </cell>
          <cell r="E185">
            <v>0</v>
          </cell>
          <cell r="F185">
            <v>0</v>
          </cell>
          <cell r="G185">
            <v>1</v>
          </cell>
          <cell r="H185">
            <v>1</v>
          </cell>
          <cell r="I185">
            <v>0</v>
          </cell>
          <cell r="J185">
            <v>0</v>
          </cell>
          <cell r="K185">
            <v>0</v>
          </cell>
          <cell r="L185">
            <v>1</v>
          </cell>
          <cell r="M185">
            <v>1</v>
          </cell>
          <cell r="N185">
            <v>0</v>
          </cell>
          <cell r="O185">
            <v>0</v>
          </cell>
          <cell r="P185">
            <v>0</v>
          </cell>
          <cell r="Q185">
            <v>1</v>
          </cell>
        </row>
        <row r="186">
          <cell r="A186" t="str">
            <v>799292&amp;B</v>
          </cell>
          <cell r="B186" t="str">
            <v>Belmont St and Ash 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A187" t="str">
            <v>799293&amp;B</v>
          </cell>
          <cell r="B187" t="str">
            <v>Belmont St and Morai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A188" t="str">
            <v>799294&amp;B</v>
          </cell>
          <cell r="B188" t="str">
            <v>Belmont St and Thurb</v>
          </cell>
          <cell r="C188">
            <v>1</v>
          </cell>
          <cell r="D188">
            <v>0</v>
          </cell>
          <cell r="E188">
            <v>0</v>
          </cell>
          <cell r="F188">
            <v>0</v>
          </cell>
          <cell r="G188">
            <v>1</v>
          </cell>
          <cell r="H188">
            <v>1</v>
          </cell>
          <cell r="I188">
            <v>0</v>
          </cell>
          <cell r="J188">
            <v>0</v>
          </cell>
          <cell r="K188">
            <v>0</v>
          </cell>
          <cell r="L188">
            <v>1</v>
          </cell>
          <cell r="M188">
            <v>1</v>
          </cell>
          <cell r="N188">
            <v>0</v>
          </cell>
          <cell r="O188">
            <v>0</v>
          </cell>
          <cell r="P188">
            <v>0</v>
          </cell>
          <cell r="Q188">
            <v>1</v>
          </cell>
        </row>
        <row r="189">
          <cell r="A189" t="str">
            <v>799295&amp;B</v>
          </cell>
          <cell r="B189" t="str">
            <v>Belmont St and Kenel</v>
          </cell>
          <cell r="C189">
            <v>11</v>
          </cell>
          <cell r="D189">
            <v>0</v>
          </cell>
          <cell r="E189">
            <v>0</v>
          </cell>
          <cell r="F189">
            <v>0</v>
          </cell>
          <cell r="G189">
            <v>11</v>
          </cell>
          <cell r="H189">
            <v>11</v>
          </cell>
          <cell r="I189">
            <v>0</v>
          </cell>
          <cell r="J189">
            <v>0</v>
          </cell>
          <cell r="K189">
            <v>0</v>
          </cell>
          <cell r="L189">
            <v>11</v>
          </cell>
          <cell r="M189">
            <v>11</v>
          </cell>
          <cell r="N189">
            <v>0</v>
          </cell>
          <cell r="O189">
            <v>0</v>
          </cell>
          <cell r="P189">
            <v>0</v>
          </cell>
          <cell r="Q189">
            <v>11</v>
          </cell>
        </row>
        <row r="190">
          <cell r="A190" t="str">
            <v>799296&amp;B</v>
          </cell>
          <cell r="B190" t="str">
            <v>Torrey St and Belmon</v>
          </cell>
          <cell r="C190">
            <v>2</v>
          </cell>
          <cell r="D190">
            <v>0</v>
          </cell>
          <cell r="E190">
            <v>0</v>
          </cell>
          <cell r="F190">
            <v>0</v>
          </cell>
          <cell r="G190">
            <v>2</v>
          </cell>
          <cell r="H190">
            <v>2</v>
          </cell>
          <cell r="I190">
            <v>0</v>
          </cell>
          <cell r="J190">
            <v>0</v>
          </cell>
          <cell r="K190">
            <v>0</v>
          </cell>
          <cell r="L190">
            <v>2</v>
          </cell>
          <cell r="M190">
            <v>2</v>
          </cell>
          <cell r="N190">
            <v>0</v>
          </cell>
          <cell r="O190">
            <v>0</v>
          </cell>
          <cell r="P190">
            <v>0</v>
          </cell>
          <cell r="Q190">
            <v>2</v>
          </cell>
        </row>
        <row r="191">
          <cell r="A191" t="str">
            <v>799297&amp;B</v>
          </cell>
          <cell r="B191" t="str">
            <v>Torrey St and West S</v>
          </cell>
          <cell r="C191">
            <v>43</v>
          </cell>
          <cell r="D191">
            <v>0</v>
          </cell>
          <cell r="E191">
            <v>0</v>
          </cell>
          <cell r="F191">
            <v>0</v>
          </cell>
          <cell r="G191">
            <v>44</v>
          </cell>
          <cell r="H191">
            <v>43</v>
          </cell>
          <cell r="I191">
            <v>0</v>
          </cell>
          <cell r="J191">
            <v>0</v>
          </cell>
          <cell r="K191">
            <v>0</v>
          </cell>
          <cell r="L191">
            <v>44</v>
          </cell>
          <cell r="M191">
            <v>43</v>
          </cell>
          <cell r="N191">
            <v>0</v>
          </cell>
          <cell r="O191">
            <v>0</v>
          </cell>
          <cell r="P191">
            <v>0</v>
          </cell>
          <cell r="Q191">
            <v>44</v>
          </cell>
        </row>
        <row r="192">
          <cell r="A192" t="str">
            <v>799298&amp;B</v>
          </cell>
          <cell r="B192" t="str">
            <v>West St and Belmont</v>
          </cell>
          <cell r="C192">
            <v>1</v>
          </cell>
          <cell r="D192">
            <v>0</v>
          </cell>
          <cell r="E192">
            <v>0</v>
          </cell>
          <cell r="F192">
            <v>0</v>
          </cell>
          <cell r="G192">
            <v>1</v>
          </cell>
          <cell r="H192">
            <v>1</v>
          </cell>
          <cell r="I192">
            <v>0</v>
          </cell>
          <cell r="J192">
            <v>0</v>
          </cell>
          <cell r="K192">
            <v>0</v>
          </cell>
          <cell r="L192">
            <v>1</v>
          </cell>
          <cell r="M192">
            <v>1</v>
          </cell>
          <cell r="N192">
            <v>0</v>
          </cell>
          <cell r="O192">
            <v>0</v>
          </cell>
          <cell r="P192">
            <v>0</v>
          </cell>
          <cell r="Q192">
            <v>1</v>
          </cell>
        </row>
        <row r="193">
          <cell r="A193" t="str">
            <v>799299&amp;B</v>
          </cell>
          <cell r="B193" t="str">
            <v>Staples Office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A194" t="str">
            <v>799300&amp;B</v>
          </cell>
          <cell r="B194" t="str">
            <v>Shaws West Plaza</v>
          </cell>
          <cell r="C194">
            <v>3</v>
          </cell>
          <cell r="D194">
            <v>0</v>
          </cell>
          <cell r="E194">
            <v>0</v>
          </cell>
          <cell r="F194">
            <v>0</v>
          </cell>
          <cell r="G194">
            <v>3</v>
          </cell>
          <cell r="H194">
            <v>3</v>
          </cell>
          <cell r="I194">
            <v>0</v>
          </cell>
          <cell r="J194">
            <v>0</v>
          </cell>
          <cell r="K194">
            <v>0</v>
          </cell>
          <cell r="L194">
            <v>3</v>
          </cell>
          <cell r="M194">
            <v>3</v>
          </cell>
          <cell r="N194">
            <v>0</v>
          </cell>
          <cell r="O194">
            <v>0</v>
          </cell>
          <cell r="P194">
            <v>0</v>
          </cell>
          <cell r="Q194">
            <v>3</v>
          </cell>
        </row>
        <row r="195">
          <cell r="A195" t="str">
            <v>799301&amp;B</v>
          </cell>
          <cell r="B195" t="str">
            <v>Brockton High School</v>
          </cell>
          <cell r="C195">
            <v>10</v>
          </cell>
          <cell r="D195">
            <v>0</v>
          </cell>
          <cell r="E195">
            <v>0</v>
          </cell>
          <cell r="F195">
            <v>0</v>
          </cell>
          <cell r="G195">
            <v>10</v>
          </cell>
          <cell r="H195">
            <v>10</v>
          </cell>
          <cell r="I195">
            <v>0</v>
          </cell>
          <cell r="J195">
            <v>0</v>
          </cell>
          <cell r="K195">
            <v>0</v>
          </cell>
          <cell r="L195">
            <v>10</v>
          </cell>
          <cell r="M195">
            <v>10</v>
          </cell>
          <cell r="N195">
            <v>0</v>
          </cell>
          <cell r="O195">
            <v>0</v>
          </cell>
          <cell r="P195">
            <v>0</v>
          </cell>
          <cell r="Q195">
            <v>10</v>
          </cell>
        </row>
        <row r="196">
          <cell r="A196" t="str">
            <v>799302&amp;B</v>
          </cell>
          <cell r="B196" t="str">
            <v>Stop and Shop Plaza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A197" t="str">
            <v>799303&amp;B</v>
          </cell>
          <cell r="B197" t="str">
            <v>Belmont St and Torre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A198" t="str">
            <v>799304&amp;B</v>
          </cell>
          <cell r="B198" t="str">
            <v>Belmont St and Lorra</v>
          </cell>
          <cell r="C198">
            <v>1</v>
          </cell>
          <cell r="D198">
            <v>0</v>
          </cell>
          <cell r="E198">
            <v>0</v>
          </cell>
          <cell r="F198">
            <v>0</v>
          </cell>
          <cell r="G198">
            <v>1</v>
          </cell>
          <cell r="H198">
            <v>1</v>
          </cell>
          <cell r="I198">
            <v>0</v>
          </cell>
          <cell r="J198">
            <v>0</v>
          </cell>
          <cell r="K198">
            <v>0</v>
          </cell>
          <cell r="L198">
            <v>1</v>
          </cell>
          <cell r="M198">
            <v>1</v>
          </cell>
          <cell r="N198">
            <v>0</v>
          </cell>
          <cell r="O198">
            <v>0</v>
          </cell>
          <cell r="P198">
            <v>0</v>
          </cell>
          <cell r="Q198">
            <v>1</v>
          </cell>
        </row>
        <row r="199">
          <cell r="A199" t="str">
            <v>799305&amp;B</v>
          </cell>
          <cell r="B199" t="str">
            <v>Belmont St and Edinb</v>
          </cell>
          <cell r="C199">
            <v>12</v>
          </cell>
          <cell r="D199">
            <v>0</v>
          </cell>
          <cell r="E199">
            <v>0</v>
          </cell>
          <cell r="F199">
            <v>0</v>
          </cell>
          <cell r="G199">
            <v>12</v>
          </cell>
          <cell r="H199">
            <v>12</v>
          </cell>
          <cell r="I199">
            <v>0</v>
          </cell>
          <cell r="J199">
            <v>0</v>
          </cell>
          <cell r="K199">
            <v>0</v>
          </cell>
          <cell r="L199">
            <v>12</v>
          </cell>
          <cell r="M199">
            <v>12</v>
          </cell>
          <cell r="N199">
            <v>0</v>
          </cell>
          <cell r="O199">
            <v>0</v>
          </cell>
          <cell r="P199">
            <v>0</v>
          </cell>
          <cell r="Q199">
            <v>12</v>
          </cell>
        </row>
        <row r="200">
          <cell r="A200" t="str">
            <v>799306&amp;B</v>
          </cell>
          <cell r="B200" t="str">
            <v>Veterans Hospital</v>
          </cell>
          <cell r="C200">
            <v>31</v>
          </cell>
          <cell r="D200">
            <v>0</v>
          </cell>
          <cell r="E200">
            <v>0</v>
          </cell>
          <cell r="F200">
            <v>0</v>
          </cell>
          <cell r="G200">
            <v>31</v>
          </cell>
          <cell r="H200">
            <v>31</v>
          </cell>
          <cell r="I200">
            <v>0</v>
          </cell>
          <cell r="J200">
            <v>0</v>
          </cell>
          <cell r="K200">
            <v>0</v>
          </cell>
          <cell r="L200">
            <v>31</v>
          </cell>
          <cell r="M200">
            <v>31</v>
          </cell>
          <cell r="N200">
            <v>0</v>
          </cell>
          <cell r="O200">
            <v>0</v>
          </cell>
          <cell r="P200">
            <v>0</v>
          </cell>
          <cell r="Q200">
            <v>31</v>
          </cell>
        </row>
        <row r="201">
          <cell r="A201" t="str">
            <v>799307&amp;B</v>
          </cell>
          <cell r="B201" t="str">
            <v>Legion Parkway and M</v>
          </cell>
          <cell r="C201">
            <v>147</v>
          </cell>
          <cell r="D201">
            <v>1</v>
          </cell>
          <cell r="E201">
            <v>0</v>
          </cell>
          <cell r="F201">
            <v>0</v>
          </cell>
          <cell r="G201">
            <v>148</v>
          </cell>
          <cell r="H201">
            <v>147</v>
          </cell>
          <cell r="I201">
            <v>1</v>
          </cell>
          <cell r="J201">
            <v>0</v>
          </cell>
          <cell r="K201">
            <v>0</v>
          </cell>
          <cell r="L201">
            <v>148</v>
          </cell>
          <cell r="M201">
            <v>147</v>
          </cell>
          <cell r="N201">
            <v>1</v>
          </cell>
          <cell r="O201">
            <v>0</v>
          </cell>
          <cell r="P201">
            <v>0</v>
          </cell>
          <cell r="Q201">
            <v>148</v>
          </cell>
        </row>
        <row r="202">
          <cell r="A202" t="str">
            <v>799308&amp;B</v>
          </cell>
          <cell r="B202" t="str">
            <v>Legion Parkway and W</v>
          </cell>
          <cell r="C202">
            <v>46</v>
          </cell>
          <cell r="D202">
            <v>1</v>
          </cell>
          <cell r="E202">
            <v>0</v>
          </cell>
          <cell r="F202">
            <v>1</v>
          </cell>
          <cell r="G202">
            <v>48</v>
          </cell>
          <cell r="H202">
            <v>46</v>
          </cell>
          <cell r="I202">
            <v>1</v>
          </cell>
          <cell r="J202">
            <v>0</v>
          </cell>
          <cell r="K202">
            <v>1</v>
          </cell>
          <cell r="L202">
            <v>48</v>
          </cell>
          <cell r="M202">
            <v>46</v>
          </cell>
          <cell r="N202">
            <v>1</v>
          </cell>
          <cell r="O202">
            <v>0</v>
          </cell>
          <cell r="P202">
            <v>1</v>
          </cell>
          <cell r="Q202">
            <v>48</v>
          </cell>
        </row>
        <row r="203">
          <cell r="A203" t="str">
            <v>799309&amp;B</v>
          </cell>
          <cell r="B203" t="str">
            <v>Warren Ave and West</v>
          </cell>
          <cell r="C203">
            <v>1</v>
          </cell>
          <cell r="D203">
            <v>0</v>
          </cell>
          <cell r="E203">
            <v>0</v>
          </cell>
          <cell r="F203">
            <v>4</v>
          </cell>
          <cell r="G203">
            <v>5</v>
          </cell>
          <cell r="H203">
            <v>1</v>
          </cell>
          <cell r="I203">
            <v>0</v>
          </cell>
          <cell r="J203">
            <v>0</v>
          </cell>
          <cell r="K203">
            <v>4</v>
          </cell>
          <cell r="L203">
            <v>5</v>
          </cell>
          <cell r="M203">
            <v>1</v>
          </cell>
          <cell r="N203">
            <v>0</v>
          </cell>
          <cell r="O203">
            <v>0</v>
          </cell>
          <cell r="P203">
            <v>4</v>
          </cell>
          <cell r="Q203">
            <v>5</v>
          </cell>
        </row>
        <row r="204">
          <cell r="A204" t="str">
            <v>799310&amp;B</v>
          </cell>
          <cell r="B204" t="str">
            <v>Belmont St and Newbu</v>
          </cell>
          <cell r="C204">
            <v>9</v>
          </cell>
          <cell r="D204">
            <v>0</v>
          </cell>
          <cell r="E204">
            <v>0</v>
          </cell>
          <cell r="F204">
            <v>0</v>
          </cell>
          <cell r="G204">
            <v>9</v>
          </cell>
          <cell r="H204">
            <v>9</v>
          </cell>
          <cell r="I204">
            <v>0</v>
          </cell>
          <cell r="J204">
            <v>0</v>
          </cell>
          <cell r="K204">
            <v>0</v>
          </cell>
          <cell r="L204">
            <v>9</v>
          </cell>
          <cell r="M204">
            <v>9</v>
          </cell>
          <cell r="N204">
            <v>0</v>
          </cell>
          <cell r="O204">
            <v>0</v>
          </cell>
          <cell r="P204">
            <v>0</v>
          </cell>
          <cell r="Q204">
            <v>9</v>
          </cell>
        </row>
        <row r="205">
          <cell r="A205" t="str">
            <v>799311&amp;B</v>
          </cell>
          <cell r="B205" t="str">
            <v>Belmont St and Wall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A206" t="str">
            <v>799312&amp;B</v>
          </cell>
          <cell r="B206" t="str">
            <v>Belmont St and Minot</v>
          </cell>
          <cell r="C206">
            <v>48</v>
          </cell>
          <cell r="D206">
            <v>0</v>
          </cell>
          <cell r="E206">
            <v>0</v>
          </cell>
          <cell r="F206">
            <v>0</v>
          </cell>
          <cell r="G206">
            <v>48</v>
          </cell>
          <cell r="H206">
            <v>48</v>
          </cell>
          <cell r="I206">
            <v>0</v>
          </cell>
          <cell r="J206">
            <v>0</v>
          </cell>
          <cell r="K206">
            <v>0</v>
          </cell>
          <cell r="L206">
            <v>48</v>
          </cell>
          <cell r="M206">
            <v>48</v>
          </cell>
          <cell r="N206">
            <v>0</v>
          </cell>
          <cell r="O206">
            <v>0</v>
          </cell>
          <cell r="P206">
            <v>0</v>
          </cell>
          <cell r="Q206">
            <v>48</v>
          </cell>
        </row>
        <row r="207">
          <cell r="A207" t="str">
            <v>799313&amp;B</v>
          </cell>
          <cell r="B207" t="str">
            <v>DAngelos CVS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A208" t="str">
            <v>799314&amp;B</v>
          </cell>
          <cell r="B208" t="str">
            <v>Belmont St at VA Ent</v>
          </cell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1</v>
          </cell>
          <cell r="H208">
            <v>1</v>
          </cell>
          <cell r="I208">
            <v>0</v>
          </cell>
          <cell r="J208">
            <v>0</v>
          </cell>
          <cell r="K208">
            <v>0</v>
          </cell>
          <cell r="L208">
            <v>1</v>
          </cell>
          <cell r="M208">
            <v>1</v>
          </cell>
          <cell r="N208">
            <v>0</v>
          </cell>
          <cell r="O208">
            <v>0</v>
          </cell>
          <cell r="P208">
            <v>0</v>
          </cell>
          <cell r="Q208">
            <v>1</v>
          </cell>
        </row>
        <row r="209">
          <cell r="A209" t="str">
            <v>799315&amp;B</v>
          </cell>
          <cell r="B209" t="str">
            <v>Belmont St and Edinb</v>
          </cell>
          <cell r="C209">
            <v>8</v>
          </cell>
          <cell r="D209">
            <v>0</v>
          </cell>
          <cell r="E209">
            <v>0</v>
          </cell>
          <cell r="F209">
            <v>0</v>
          </cell>
          <cell r="G209">
            <v>8</v>
          </cell>
          <cell r="H209">
            <v>8</v>
          </cell>
          <cell r="I209">
            <v>0</v>
          </cell>
          <cell r="J209">
            <v>0</v>
          </cell>
          <cell r="K209">
            <v>0</v>
          </cell>
          <cell r="L209">
            <v>8</v>
          </cell>
          <cell r="M209">
            <v>8</v>
          </cell>
          <cell r="N209">
            <v>0</v>
          </cell>
          <cell r="O209">
            <v>0</v>
          </cell>
          <cell r="P209">
            <v>0</v>
          </cell>
          <cell r="Q209">
            <v>8</v>
          </cell>
        </row>
        <row r="210">
          <cell r="A210" t="str">
            <v>799316&amp;B</v>
          </cell>
          <cell r="B210" t="str">
            <v>Belmont St and Lorra</v>
          </cell>
          <cell r="C210">
            <v>4</v>
          </cell>
          <cell r="D210">
            <v>0</v>
          </cell>
          <cell r="E210">
            <v>0</v>
          </cell>
          <cell r="F210">
            <v>0</v>
          </cell>
          <cell r="G210">
            <v>4</v>
          </cell>
          <cell r="H210">
            <v>4</v>
          </cell>
          <cell r="I210">
            <v>0</v>
          </cell>
          <cell r="J210">
            <v>0</v>
          </cell>
          <cell r="K210">
            <v>0</v>
          </cell>
          <cell r="L210">
            <v>4</v>
          </cell>
          <cell r="M210">
            <v>4</v>
          </cell>
          <cell r="N210">
            <v>0</v>
          </cell>
          <cell r="O210">
            <v>0</v>
          </cell>
          <cell r="P210">
            <v>0</v>
          </cell>
          <cell r="Q210">
            <v>4</v>
          </cell>
        </row>
        <row r="211">
          <cell r="A211" t="str">
            <v>799317&amp;B</v>
          </cell>
          <cell r="B211" t="str">
            <v>Belmont St at Dunkin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A212" t="str">
            <v>799318&amp;B</v>
          </cell>
          <cell r="B212" t="str">
            <v>DAngelos CVS Plaza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A213" t="str">
            <v>799319&amp;B</v>
          </cell>
          <cell r="B213" t="str">
            <v>Brockton High School</v>
          </cell>
          <cell r="C213">
            <v>5</v>
          </cell>
          <cell r="D213">
            <v>0</v>
          </cell>
          <cell r="E213">
            <v>0</v>
          </cell>
          <cell r="F213">
            <v>0</v>
          </cell>
          <cell r="G213">
            <v>5</v>
          </cell>
          <cell r="H213">
            <v>5</v>
          </cell>
          <cell r="I213">
            <v>0</v>
          </cell>
          <cell r="J213">
            <v>0</v>
          </cell>
          <cell r="K213">
            <v>0</v>
          </cell>
          <cell r="L213">
            <v>5</v>
          </cell>
          <cell r="M213">
            <v>5</v>
          </cell>
          <cell r="N213">
            <v>0</v>
          </cell>
          <cell r="O213">
            <v>0</v>
          </cell>
          <cell r="P213">
            <v>0</v>
          </cell>
          <cell r="Q213">
            <v>5</v>
          </cell>
        </row>
        <row r="214">
          <cell r="A214" t="str">
            <v>799320&amp;B</v>
          </cell>
          <cell r="B214" t="str">
            <v>Torrey St at Shaws P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1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1</v>
          </cell>
        </row>
        <row r="215">
          <cell r="A215" t="str">
            <v>799321&amp;B</v>
          </cell>
          <cell r="B215" t="str">
            <v>Torrey St and West S</v>
          </cell>
          <cell r="C215">
            <v>9</v>
          </cell>
          <cell r="D215">
            <v>0</v>
          </cell>
          <cell r="E215">
            <v>0</v>
          </cell>
          <cell r="F215">
            <v>1</v>
          </cell>
          <cell r="G215">
            <v>11</v>
          </cell>
          <cell r="H215">
            <v>9</v>
          </cell>
          <cell r="I215">
            <v>0</v>
          </cell>
          <cell r="J215">
            <v>0</v>
          </cell>
          <cell r="K215">
            <v>1</v>
          </cell>
          <cell r="L215">
            <v>11</v>
          </cell>
          <cell r="M215">
            <v>9</v>
          </cell>
          <cell r="N215">
            <v>0</v>
          </cell>
          <cell r="O215">
            <v>0</v>
          </cell>
          <cell r="P215">
            <v>1</v>
          </cell>
          <cell r="Q215">
            <v>11</v>
          </cell>
        </row>
        <row r="216">
          <cell r="A216" t="str">
            <v>799322&amp;B</v>
          </cell>
          <cell r="B216" t="str">
            <v>Belmont St at Bat Sh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A217" t="str">
            <v>799323&amp;B</v>
          </cell>
          <cell r="B217" t="str">
            <v>Belmont St at Fairgr</v>
          </cell>
          <cell r="C217">
            <v>5</v>
          </cell>
          <cell r="D217">
            <v>0</v>
          </cell>
          <cell r="E217">
            <v>0</v>
          </cell>
          <cell r="F217">
            <v>0</v>
          </cell>
          <cell r="G217">
            <v>5</v>
          </cell>
          <cell r="H217">
            <v>5</v>
          </cell>
          <cell r="I217">
            <v>0</v>
          </cell>
          <cell r="J217">
            <v>0</v>
          </cell>
          <cell r="K217">
            <v>0</v>
          </cell>
          <cell r="L217">
            <v>5</v>
          </cell>
          <cell r="M217">
            <v>5</v>
          </cell>
          <cell r="N217">
            <v>0</v>
          </cell>
          <cell r="O217">
            <v>0</v>
          </cell>
          <cell r="P217">
            <v>0</v>
          </cell>
          <cell r="Q217">
            <v>5</v>
          </cell>
        </row>
        <row r="218">
          <cell r="A218" t="str">
            <v>799324&amp;B</v>
          </cell>
          <cell r="B218" t="str">
            <v>Belmont St and Thurb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A219" t="str">
            <v>799325&amp;B</v>
          </cell>
          <cell r="B219" t="str">
            <v>Belmont St and Ash S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A220" t="str">
            <v>799326&amp;B</v>
          </cell>
          <cell r="B220" t="str">
            <v>Belmont St and Manom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A221" t="str">
            <v>799327&amp;B</v>
          </cell>
          <cell r="B221" t="str">
            <v>Belmont St and Graft</v>
          </cell>
          <cell r="C221">
            <v>1</v>
          </cell>
          <cell r="D221">
            <v>0</v>
          </cell>
          <cell r="E221">
            <v>0</v>
          </cell>
          <cell r="F221">
            <v>0</v>
          </cell>
          <cell r="G221">
            <v>1</v>
          </cell>
          <cell r="H221">
            <v>1</v>
          </cell>
          <cell r="I221">
            <v>0</v>
          </cell>
          <cell r="J221">
            <v>0</v>
          </cell>
          <cell r="K221">
            <v>0</v>
          </cell>
          <cell r="L221">
            <v>1</v>
          </cell>
          <cell r="M221">
            <v>1</v>
          </cell>
          <cell r="N221">
            <v>0</v>
          </cell>
          <cell r="O221">
            <v>0</v>
          </cell>
          <cell r="P221">
            <v>0</v>
          </cell>
          <cell r="Q221">
            <v>1</v>
          </cell>
        </row>
        <row r="222">
          <cell r="A222" t="str">
            <v>799328&amp;B</v>
          </cell>
          <cell r="B222" t="str">
            <v>Belmont St and Minot</v>
          </cell>
          <cell r="C222">
            <v>1</v>
          </cell>
          <cell r="D222">
            <v>0</v>
          </cell>
          <cell r="E222">
            <v>0</v>
          </cell>
          <cell r="F222">
            <v>0</v>
          </cell>
          <cell r="G222">
            <v>1</v>
          </cell>
          <cell r="H222">
            <v>1</v>
          </cell>
          <cell r="I222">
            <v>0</v>
          </cell>
          <cell r="J222">
            <v>0</v>
          </cell>
          <cell r="K222">
            <v>0</v>
          </cell>
          <cell r="L222">
            <v>1</v>
          </cell>
          <cell r="M222">
            <v>1</v>
          </cell>
          <cell r="N222">
            <v>0</v>
          </cell>
          <cell r="O222">
            <v>0</v>
          </cell>
          <cell r="P222">
            <v>0</v>
          </cell>
          <cell r="Q222">
            <v>1</v>
          </cell>
        </row>
        <row r="223">
          <cell r="A223" t="str">
            <v>799329&amp;B</v>
          </cell>
          <cell r="B223" t="str">
            <v>Belmont St and Newbu</v>
          </cell>
          <cell r="C223">
            <v>1</v>
          </cell>
          <cell r="D223">
            <v>0</v>
          </cell>
          <cell r="E223">
            <v>0</v>
          </cell>
          <cell r="F223">
            <v>0</v>
          </cell>
          <cell r="G223">
            <v>1</v>
          </cell>
          <cell r="H223">
            <v>1</v>
          </cell>
          <cell r="I223">
            <v>0</v>
          </cell>
          <cell r="J223">
            <v>0</v>
          </cell>
          <cell r="K223">
            <v>0</v>
          </cell>
          <cell r="L223">
            <v>1</v>
          </cell>
          <cell r="M223">
            <v>1</v>
          </cell>
          <cell r="N223">
            <v>0</v>
          </cell>
          <cell r="O223">
            <v>0</v>
          </cell>
          <cell r="P223">
            <v>0</v>
          </cell>
          <cell r="Q223">
            <v>1</v>
          </cell>
        </row>
        <row r="224">
          <cell r="A224" t="str">
            <v>799331&amp;B</v>
          </cell>
          <cell r="B224" t="str">
            <v>Belmont St and Cotta</v>
          </cell>
          <cell r="C224">
            <v>2</v>
          </cell>
          <cell r="D224">
            <v>0</v>
          </cell>
          <cell r="E224">
            <v>0</v>
          </cell>
          <cell r="F224">
            <v>0</v>
          </cell>
          <cell r="G224">
            <v>2</v>
          </cell>
          <cell r="H224">
            <v>2</v>
          </cell>
          <cell r="I224">
            <v>0</v>
          </cell>
          <cell r="J224">
            <v>0</v>
          </cell>
          <cell r="K224">
            <v>0</v>
          </cell>
          <cell r="L224">
            <v>2</v>
          </cell>
          <cell r="M224">
            <v>2</v>
          </cell>
          <cell r="N224">
            <v>0</v>
          </cell>
          <cell r="O224">
            <v>0</v>
          </cell>
          <cell r="P224">
            <v>0</v>
          </cell>
          <cell r="Q224">
            <v>2</v>
          </cell>
        </row>
        <row r="225">
          <cell r="A225" t="str">
            <v>799332&amp;B</v>
          </cell>
          <cell r="B225" t="str">
            <v>Crescent St and Mapl</v>
          </cell>
          <cell r="C225">
            <v>0</v>
          </cell>
          <cell r="D225">
            <v>0</v>
          </cell>
          <cell r="E225">
            <v>0</v>
          </cell>
          <cell r="F225">
            <v>2</v>
          </cell>
          <cell r="G225">
            <v>2</v>
          </cell>
          <cell r="H225">
            <v>0</v>
          </cell>
          <cell r="I225">
            <v>0</v>
          </cell>
          <cell r="J225">
            <v>0</v>
          </cell>
          <cell r="K225">
            <v>2</v>
          </cell>
          <cell r="L225">
            <v>2</v>
          </cell>
          <cell r="M225">
            <v>0</v>
          </cell>
          <cell r="N225">
            <v>0</v>
          </cell>
          <cell r="O225">
            <v>0</v>
          </cell>
          <cell r="P225">
            <v>2</v>
          </cell>
          <cell r="Q225">
            <v>2</v>
          </cell>
        </row>
        <row r="226">
          <cell r="A226" t="str">
            <v>799333&amp;B</v>
          </cell>
          <cell r="B226" t="str">
            <v>Commercial St and Sc</v>
          </cell>
          <cell r="C226">
            <v>2</v>
          </cell>
          <cell r="D226">
            <v>0</v>
          </cell>
          <cell r="E226">
            <v>0</v>
          </cell>
          <cell r="F226">
            <v>0</v>
          </cell>
          <cell r="G226">
            <v>3</v>
          </cell>
          <cell r="H226">
            <v>2</v>
          </cell>
          <cell r="I226">
            <v>0</v>
          </cell>
          <cell r="J226">
            <v>0</v>
          </cell>
          <cell r="K226">
            <v>0</v>
          </cell>
          <cell r="L226">
            <v>3</v>
          </cell>
          <cell r="M226">
            <v>2</v>
          </cell>
          <cell r="N226">
            <v>0</v>
          </cell>
          <cell r="O226">
            <v>0</v>
          </cell>
          <cell r="P226">
            <v>0</v>
          </cell>
          <cell r="Q226">
            <v>3</v>
          </cell>
        </row>
        <row r="227">
          <cell r="A227" t="str">
            <v>799334&amp;B</v>
          </cell>
          <cell r="B227" t="str">
            <v>Commercial St at Cen</v>
          </cell>
          <cell r="C227">
            <v>2</v>
          </cell>
          <cell r="D227">
            <v>0</v>
          </cell>
          <cell r="E227">
            <v>0</v>
          </cell>
          <cell r="F227">
            <v>0</v>
          </cell>
          <cell r="G227">
            <v>2</v>
          </cell>
          <cell r="H227">
            <v>2</v>
          </cell>
          <cell r="I227">
            <v>0</v>
          </cell>
          <cell r="J227">
            <v>0</v>
          </cell>
          <cell r="K227">
            <v>0</v>
          </cell>
          <cell r="L227">
            <v>2</v>
          </cell>
          <cell r="M227">
            <v>2</v>
          </cell>
          <cell r="N227">
            <v>0</v>
          </cell>
          <cell r="O227">
            <v>0</v>
          </cell>
          <cell r="P227">
            <v>0</v>
          </cell>
          <cell r="Q227">
            <v>2</v>
          </cell>
        </row>
        <row r="228">
          <cell r="A228" t="str">
            <v>799335&amp;B</v>
          </cell>
          <cell r="B228" t="str">
            <v>Pleasant St at Main</v>
          </cell>
          <cell r="C228">
            <v>2</v>
          </cell>
          <cell r="D228">
            <v>1</v>
          </cell>
          <cell r="E228">
            <v>0</v>
          </cell>
          <cell r="F228">
            <v>27</v>
          </cell>
          <cell r="G228">
            <v>30</v>
          </cell>
          <cell r="H228">
            <v>2</v>
          </cell>
          <cell r="I228">
            <v>1</v>
          </cell>
          <cell r="J228">
            <v>0</v>
          </cell>
          <cell r="K228">
            <v>27</v>
          </cell>
          <cell r="L228">
            <v>30</v>
          </cell>
          <cell r="M228">
            <v>2</v>
          </cell>
          <cell r="N228">
            <v>1</v>
          </cell>
          <cell r="O228">
            <v>0</v>
          </cell>
          <cell r="P228">
            <v>27</v>
          </cell>
          <cell r="Q228">
            <v>30</v>
          </cell>
        </row>
        <row r="229">
          <cell r="A229" t="str">
            <v>799336&amp;B</v>
          </cell>
          <cell r="B229" t="str">
            <v>Pleasant St at Heref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</row>
        <row r="230">
          <cell r="A230" t="str">
            <v>799337&amp;B</v>
          </cell>
          <cell r="B230" t="str">
            <v>Pleasant St and Spri</v>
          </cell>
          <cell r="C230">
            <v>1</v>
          </cell>
          <cell r="D230">
            <v>0</v>
          </cell>
          <cell r="E230">
            <v>0</v>
          </cell>
          <cell r="F230">
            <v>0</v>
          </cell>
          <cell r="G230">
            <v>1</v>
          </cell>
          <cell r="H230">
            <v>1</v>
          </cell>
          <cell r="I230">
            <v>0</v>
          </cell>
          <cell r="J230">
            <v>0</v>
          </cell>
          <cell r="K230">
            <v>0</v>
          </cell>
          <cell r="L230">
            <v>1</v>
          </cell>
          <cell r="M230">
            <v>1</v>
          </cell>
          <cell r="N230">
            <v>0</v>
          </cell>
          <cell r="O230">
            <v>0</v>
          </cell>
          <cell r="P230">
            <v>0</v>
          </cell>
          <cell r="Q230">
            <v>1</v>
          </cell>
        </row>
        <row r="231">
          <cell r="A231" t="str">
            <v>799338&amp;B</v>
          </cell>
          <cell r="B231" t="str">
            <v>Pleasant St and Oakl</v>
          </cell>
          <cell r="C231">
            <v>1</v>
          </cell>
          <cell r="D231">
            <v>0</v>
          </cell>
          <cell r="E231">
            <v>0</v>
          </cell>
          <cell r="F231">
            <v>0</v>
          </cell>
          <cell r="G231">
            <v>1</v>
          </cell>
          <cell r="H231">
            <v>1</v>
          </cell>
          <cell r="I231">
            <v>0</v>
          </cell>
          <cell r="J231">
            <v>0</v>
          </cell>
          <cell r="K231">
            <v>0</v>
          </cell>
          <cell r="L231">
            <v>1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1</v>
          </cell>
        </row>
        <row r="232">
          <cell r="A232" t="str">
            <v>799339&amp;B</v>
          </cell>
          <cell r="B232" t="str">
            <v>Pleasant St and Colo</v>
          </cell>
          <cell r="C232">
            <v>7</v>
          </cell>
          <cell r="D232">
            <v>0</v>
          </cell>
          <cell r="E232">
            <v>0</v>
          </cell>
          <cell r="F232">
            <v>0</v>
          </cell>
          <cell r="G232">
            <v>7</v>
          </cell>
          <cell r="H232">
            <v>7</v>
          </cell>
          <cell r="I232">
            <v>0</v>
          </cell>
          <cell r="J232">
            <v>0</v>
          </cell>
          <cell r="K232">
            <v>0</v>
          </cell>
          <cell r="L232">
            <v>7</v>
          </cell>
          <cell r="M232">
            <v>7</v>
          </cell>
          <cell r="N232">
            <v>0</v>
          </cell>
          <cell r="O232">
            <v>0</v>
          </cell>
          <cell r="P232">
            <v>0</v>
          </cell>
          <cell r="Q232">
            <v>7</v>
          </cell>
        </row>
        <row r="233">
          <cell r="A233" t="str">
            <v>799340&amp;B</v>
          </cell>
          <cell r="B233" t="str">
            <v>Pleasant St and West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</row>
        <row r="234">
          <cell r="A234" t="str">
            <v>799341&amp;B</v>
          </cell>
          <cell r="B234" t="str">
            <v>Pleasant St at Ellis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A235" t="str">
            <v>799342&amp;B</v>
          </cell>
          <cell r="B235" t="str">
            <v>Pleasant St at Augus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A236" t="str">
            <v>799343&amp;B</v>
          </cell>
          <cell r="B236" t="str">
            <v>Pleasant St at North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</row>
        <row r="237">
          <cell r="A237" t="str">
            <v>799344&amp;B</v>
          </cell>
          <cell r="B237" t="str">
            <v>Pleasant St and Bela</v>
          </cell>
          <cell r="C237">
            <v>1</v>
          </cell>
          <cell r="D237">
            <v>0</v>
          </cell>
          <cell r="E237">
            <v>0</v>
          </cell>
          <cell r="F237">
            <v>0</v>
          </cell>
          <cell r="G237">
            <v>1</v>
          </cell>
          <cell r="H237">
            <v>1</v>
          </cell>
          <cell r="I237">
            <v>0</v>
          </cell>
          <cell r="J237">
            <v>0</v>
          </cell>
          <cell r="K237">
            <v>0</v>
          </cell>
          <cell r="L237">
            <v>1</v>
          </cell>
          <cell r="M237">
            <v>1</v>
          </cell>
          <cell r="N237">
            <v>0</v>
          </cell>
          <cell r="O237">
            <v>0</v>
          </cell>
          <cell r="P237">
            <v>0</v>
          </cell>
          <cell r="Q237">
            <v>1</v>
          </cell>
        </row>
        <row r="238">
          <cell r="A238" t="str">
            <v>799345&amp;B</v>
          </cell>
          <cell r="B238" t="str">
            <v>Plesant St and Field</v>
          </cell>
          <cell r="C238">
            <v>3</v>
          </cell>
          <cell r="D238">
            <v>0</v>
          </cell>
          <cell r="E238">
            <v>0</v>
          </cell>
          <cell r="F238">
            <v>0</v>
          </cell>
          <cell r="G238">
            <v>3</v>
          </cell>
          <cell r="H238">
            <v>3</v>
          </cell>
          <cell r="I238">
            <v>0</v>
          </cell>
          <cell r="J238">
            <v>0</v>
          </cell>
          <cell r="K238">
            <v>0</v>
          </cell>
          <cell r="L238">
            <v>3</v>
          </cell>
          <cell r="M238">
            <v>3</v>
          </cell>
          <cell r="N238">
            <v>0</v>
          </cell>
          <cell r="O238">
            <v>0</v>
          </cell>
          <cell r="P238">
            <v>0</v>
          </cell>
          <cell r="Q238">
            <v>3</v>
          </cell>
        </row>
        <row r="239">
          <cell r="A239" t="str">
            <v>799346&amp;B</v>
          </cell>
          <cell r="B239" t="str">
            <v>Pleasant St and Elmw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</row>
        <row r="240">
          <cell r="A240" t="str">
            <v>799347&amp;B</v>
          </cell>
          <cell r="B240" t="str">
            <v>Pennsylvania Ave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A241" t="str">
            <v>799348&amp;B</v>
          </cell>
          <cell r="B241" t="str">
            <v>Pleasant St and West</v>
          </cell>
          <cell r="C241">
            <v>41</v>
          </cell>
          <cell r="D241">
            <v>0</v>
          </cell>
          <cell r="E241">
            <v>0</v>
          </cell>
          <cell r="F241">
            <v>0</v>
          </cell>
          <cell r="G241">
            <v>41</v>
          </cell>
          <cell r="H241">
            <v>41</v>
          </cell>
          <cell r="I241">
            <v>0</v>
          </cell>
          <cell r="J241">
            <v>0</v>
          </cell>
          <cell r="K241">
            <v>0</v>
          </cell>
          <cell r="L241">
            <v>41</v>
          </cell>
          <cell r="M241">
            <v>41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</row>
        <row r="242">
          <cell r="A242" t="str">
            <v>799349&amp;B</v>
          </cell>
          <cell r="B242" t="str">
            <v>Westgate Lanes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A243" t="str">
            <v>799350&amp;B</v>
          </cell>
          <cell r="B243" t="str">
            <v>Mall Entrance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A244" t="str">
            <v>799351&amp;B</v>
          </cell>
          <cell r="B244" t="str">
            <v>AC Moore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</row>
        <row r="245">
          <cell r="A245" t="str">
            <v>799352&amp;B</v>
          </cell>
          <cell r="B245" t="str">
            <v>Sears and Macys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</row>
        <row r="246">
          <cell r="A246" t="str">
            <v>799353&amp;B</v>
          </cell>
          <cell r="B246" t="str">
            <v>Westgate Mall Entran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A247" t="str">
            <v>799354&amp;B</v>
          </cell>
          <cell r="B247" t="str">
            <v>Campanelli Dr At Sel</v>
          </cell>
          <cell r="C247">
            <v>22</v>
          </cell>
          <cell r="D247">
            <v>0</v>
          </cell>
          <cell r="E247">
            <v>0</v>
          </cell>
          <cell r="F247">
            <v>0</v>
          </cell>
          <cell r="G247">
            <v>22</v>
          </cell>
          <cell r="H247">
            <v>22</v>
          </cell>
          <cell r="I247">
            <v>0</v>
          </cell>
          <cell r="J247">
            <v>0</v>
          </cell>
          <cell r="K247">
            <v>0</v>
          </cell>
          <cell r="L247">
            <v>22</v>
          </cell>
          <cell r="M247">
            <v>22</v>
          </cell>
          <cell r="N247">
            <v>0</v>
          </cell>
          <cell r="O247">
            <v>0</v>
          </cell>
          <cell r="P247">
            <v>0</v>
          </cell>
          <cell r="Q247">
            <v>22</v>
          </cell>
        </row>
        <row r="248">
          <cell r="A248" t="str">
            <v>799355&amp;B</v>
          </cell>
          <cell r="B248" t="str">
            <v>Campanelli Dr - Ocea</v>
          </cell>
          <cell r="C248">
            <v>1</v>
          </cell>
          <cell r="D248">
            <v>0</v>
          </cell>
          <cell r="E248">
            <v>0</v>
          </cell>
          <cell r="F248">
            <v>0</v>
          </cell>
          <cell r="G248">
            <v>1</v>
          </cell>
          <cell r="H248">
            <v>1</v>
          </cell>
          <cell r="I248">
            <v>0</v>
          </cell>
          <cell r="J248">
            <v>0</v>
          </cell>
          <cell r="K248">
            <v>0</v>
          </cell>
          <cell r="L248">
            <v>1</v>
          </cell>
          <cell r="M248">
            <v>1</v>
          </cell>
          <cell r="N248">
            <v>0</v>
          </cell>
          <cell r="O248">
            <v>0</v>
          </cell>
          <cell r="P248">
            <v>0</v>
          </cell>
          <cell r="Q248">
            <v>1</v>
          </cell>
        </row>
        <row r="249">
          <cell r="A249" t="str">
            <v>799356&amp;B</v>
          </cell>
          <cell r="B249" t="str">
            <v>Oak St and Chatham W</v>
          </cell>
          <cell r="C249">
            <v>0</v>
          </cell>
          <cell r="D249">
            <v>0</v>
          </cell>
          <cell r="E249">
            <v>0</v>
          </cell>
          <cell r="F249">
            <v>4</v>
          </cell>
          <cell r="G249">
            <v>4</v>
          </cell>
          <cell r="H249">
            <v>0</v>
          </cell>
          <cell r="I249">
            <v>0</v>
          </cell>
          <cell r="J249">
            <v>0</v>
          </cell>
          <cell r="K249">
            <v>4</v>
          </cell>
          <cell r="L249">
            <v>4</v>
          </cell>
          <cell r="M249">
            <v>0</v>
          </cell>
          <cell r="N249">
            <v>0</v>
          </cell>
          <cell r="O249">
            <v>0</v>
          </cell>
          <cell r="P249">
            <v>4</v>
          </cell>
          <cell r="Q249">
            <v>4</v>
          </cell>
        </row>
        <row r="250">
          <cell r="A250" t="str">
            <v>799358&amp;B</v>
          </cell>
          <cell r="B250" t="str">
            <v>Oak St at Pine Estat</v>
          </cell>
          <cell r="C250">
            <v>2</v>
          </cell>
          <cell r="D250">
            <v>0</v>
          </cell>
          <cell r="E250">
            <v>0</v>
          </cell>
          <cell r="F250">
            <v>1</v>
          </cell>
          <cell r="G250">
            <v>3</v>
          </cell>
          <cell r="H250">
            <v>2</v>
          </cell>
          <cell r="I250">
            <v>0</v>
          </cell>
          <cell r="J250">
            <v>0</v>
          </cell>
          <cell r="K250">
            <v>1</v>
          </cell>
          <cell r="L250">
            <v>3</v>
          </cell>
          <cell r="M250">
            <v>2</v>
          </cell>
          <cell r="N250">
            <v>0</v>
          </cell>
          <cell r="O250">
            <v>0</v>
          </cell>
          <cell r="P250">
            <v>1</v>
          </cell>
          <cell r="Q250">
            <v>3</v>
          </cell>
        </row>
        <row r="251">
          <cell r="A251" t="str">
            <v>799359&amp;B</v>
          </cell>
          <cell r="B251" t="str">
            <v>Oak St and Reservoir</v>
          </cell>
          <cell r="C251">
            <v>13</v>
          </cell>
          <cell r="D251">
            <v>0</v>
          </cell>
          <cell r="E251">
            <v>0</v>
          </cell>
          <cell r="F251">
            <v>0</v>
          </cell>
          <cell r="G251">
            <v>13</v>
          </cell>
          <cell r="H251">
            <v>13</v>
          </cell>
          <cell r="I251">
            <v>0</v>
          </cell>
          <cell r="J251">
            <v>0</v>
          </cell>
          <cell r="K251">
            <v>0</v>
          </cell>
          <cell r="L251">
            <v>13</v>
          </cell>
          <cell r="M251">
            <v>13</v>
          </cell>
          <cell r="N251">
            <v>0</v>
          </cell>
          <cell r="O251">
            <v>0</v>
          </cell>
          <cell r="P251">
            <v>0</v>
          </cell>
          <cell r="Q251">
            <v>13</v>
          </cell>
        </row>
        <row r="252">
          <cell r="A252" t="str">
            <v>799360&amp;B</v>
          </cell>
          <cell r="B252" t="str">
            <v>Good Samaritan Hospi</v>
          </cell>
          <cell r="C252">
            <v>16</v>
          </cell>
          <cell r="D252">
            <v>0</v>
          </cell>
          <cell r="E252">
            <v>0</v>
          </cell>
          <cell r="F252">
            <v>0</v>
          </cell>
          <cell r="G252">
            <v>16</v>
          </cell>
          <cell r="H252">
            <v>16</v>
          </cell>
          <cell r="I252">
            <v>0</v>
          </cell>
          <cell r="J252">
            <v>0</v>
          </cell>
          <cell r="K252">
            <v>0</v>
          </cell>
          <cell r="L252">
            <v>16</v>
          </cell>
          <cell r="M252">
            <v>16</v>
          </cell>
          <cell r="N252">
            <v>0</v>
          </cell>
          <cell r="O252">
            <v>0</v>
          </cell>
          <cell r="P252">
            <v>0</v>
          </cell>
          <cell r="Q252">
            <v>16</v>
          </cell>
        </row>
        <row r="253">
          <cell r="A253" t="str">
            <v>799361&amp;B</v>
          </cell>
          <cell r="B253" t="str">
            <v>Oak St Ext and Reser</v>
          </cell>
          <cell r="C253">
            <v>67</v>
          </cell>
          <cell r="D253">
            <v>0</v>
          </cell>
          <cell r="E253">
            <v>0</v>
          </cell>
          <cell r="F253">
            <v>0</v>
          </cell>
          <cell r="G253">
            <v>67</v>
          </cell>
          <cell r="H253">
            <v>67</v>
          </cell>
          <cell r="I253">
            <v>0</v>
          </cell>
          <cell r="J253">
            <v>0</v>
          </cell>
          <cell r="K253">
            <v>0</v>
          </cell>
          <cell r="L253">
            <v>67</v>
          </cell>
          <cell r="M253">
            <v>67</v>
          </cell>
          <cell r="N253">
            <v>0</v>
          </cell>
          <cell r="O253">
            <v>0</v>
          </cell>
          <cell r="P253">
            <v>0</v>
          </cell>
          <cell r="Q253">
            <v>67</v>
          </cell>
        </row>
        <row r="254">
          <cell r="A254" t="str">
            <v>799362&amp;B</v>
          </cell>
          <cell r="B254" t="str">
            <v>Oak St Ext and Pearl</v>
          </cell>
          <cell r="C254">
            <v>3</v>
          </cell>
          <cell r="D254">
            <v>0</v>
          </cell>
          <cell r="E254">
            <v>0</v>
          </cell>
          <cell r="F254">
            <v>0</v>
          </cell>
          <cell r="G254">
            <v>3</v>
          </cell>
          <cell r="H254">
            <v>3</v>
          </cell>
          <cell r="I254">
            <v>0</v>
          </cell>
          <cell r="J254">
            <v>0</v>
          </cell>
          <cell r="K254">
            <v>0</v>
          </cell>
          <cell r="L254">
            <v>3</v>
          </cell>
          <cell r="M254">
            <v>3</v>
          </cell>
          <cell r="N254">
            <v>0</v>
          </cell>
          <cell r="O254">
            <v>0</v>
          </cell>
          <cell r="P254">
            <v>0</v>
          </cell>
          <cell r="Q254">
            <v>3</v>
          </cell>
        </row>
        <row r="255">
          <cell r="A255" t="str">
            <v>799363&amp;B</v>
          </cell>
          <cell r="B255" t="str">
            <v>North Pearl St and R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</row>
        <row r="256">
          <cell r="A256" t="str">
            <v>799364&amp;B</v>
          </cell>
          <cell r="B256" t="str">
            <v>First Entrance on Pe</v>
          </cell>
          <cell r="C256">
            <v>53</v>
          </cell>
          <cell r="D256">
            <v>0</v>
          </cell>
          <cell r="E256">
            <v>0</v>
          </cell>
          <cell r="F256">
            <v>0</v>
          </cell>
          <cell r="G256">
            <v>53</v>
          </cell>
          <cell r="H256">
            <v>53</v>
          </cell>
          <cell r="I256">
            <v>0</v>
          </cell>
          <cell r="J256">
            <v>0</v>
          </cell>
          <cell r="K256">
            <v>0</v>
          </cell>
          <cell r="L256">
            <v>53</v>
          </cell>
          <cell r="M256">
            <v>53</v>
          </cell>
          <cell r="N256">
            <v>0</v>
          </cell>
          <cell r="O256">
            <v>0</v>
          </cell>
          <cell r="P256">
            <v>0</v>
          </cell>
          <cell r="Q256">
            <v>53</v>
          </cell>
        </row>
        <row r="257">
          <cell r="A257" t="str">
            <v>799365&amp;B</v>
          </cell>
          <cell r="B257" t="str">
            <v>Entrance - Melrose o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A258" t="str">
            <v>799366&amp;B</v>
          </cell>
          <cell r="B258" t="str">
            <v>Last Entrance on Pea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</row>
        <row r="259">
          <cell r="A259" t="str">
            <v>799367&amp;B</v>
          </cell>
          <cell r="B259" t="str">
            <v>Pearl St at Braemoor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0">
          <cell r="A260" t="str">
            <v>799368&amp;B</v>
          </cell>
          <cell r="B260" t="str">
            <v>Pearl St and Pleasan</v>
          </cell>
          <cell r="C260">
            <v>2</v>
          </cell>
          <cell r="D260">
            <v>0</v>
          </cell>
          <cell r="E260">
            <v>0</v>
          </cell>
          <cell r="F260">
            <v>0</v>
          </cell>
          <cell r="G260">
            <v>2</v>
          </cell>
          <cell r="H260">
            <v>2</v>
          </cell>
          <cell r="I260">
            <v>0</v>
          </cell>
          <cell r="J260">
            <v>0</v>
          </cell>
          <cell r="K260">
            <v>0</v>
          </cell>
          <cell r="L260">
            <v>2</v>
          </cell>
          <cell r="M260">
            <v>2</v>
          </cell>
          <cell r="N260">
            <v>0</v>
          </cell>
          <cell r="O260">
            <v>0</v>
          </cell>
          <cell r="P260">
            <v>0</v>
          </cell>
          <cell r="Q260">
            <v>2</v>
          </cell>
        </row>
        <row r="261">
          <cell r="A261" t="str">
            <v>799369&amp;B</v>
          </cell>
          <cell r="B261" t="str">
            <v>Pleasant St and Hanc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</row>
        <row r="262">
          <cell r="A262" t="str">
            <v>799370&amp;B</v>
          </cell>
          <cell r="B262" t="str">
            <v>Pleasant St and Irvi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</row>
        <row r="263">
          <cell r="A263" t="str">
            <v>799371&amp;B</v>
          </cell>
          <cell r="B263" t="str">
            <v>Pleasant St and Rock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</row>
        <row r="264">
          <cell r="A264" t="str">
            <v>799372&amp;B</v>
          </cell>
          <cell r="B264" t="str">
            <v>810 Pleasant St and</v>
          </cell>
          <cell r="C264">
            <v>11</v>
          </cell>
          <cell r="D264">
            <v>0</v>
          </cell>
          <cell r="E264">
            <v>0</v>
          </cell>
          <cell r="F264">
            <v>0</v>
          </cell>
          <cell r="G264">
            <v>11</v>
          </cell>
          <cell r="H264">
            <v>11</v>
          </cell>
          <cell r="I264">
            <v>0</v>
          </cell>
          <cell r="J264">
            <v>0</v>
          </cell>
          <cell r="K264">
            <v>0</v>
          </cell>
          <cell r="L264">
            <v>11</v>
          </cell>
          <cell r="M264">
            <v>11</v>
          </cell>
          <cell r="N264">
            <v>0</v>
          </cell>
          <cell r="O264">
            <v>0</v>
          </cell>
          <cell r="P264">
            <v>0</v>
          </cell>
          <cell r="Q264">
            <v>11</v>
          </cell>
        </row>
        <row r="265">
          <cell r="A265" t="str">
            <v>799373&amp;B</v>
          </cell>
          <cell r="B265" t="str">
            <v>Pleasant St at West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A266" t="str">
            <v>799374&amp;B</v>
          </cell>
          <cell r="B266" t="str">
            <v>Pleasant St and Troy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</row>
        <row r="267">
          <cell r="A267" t="str">
            <v>799375&amp;B</v>
          </cell>
          <cell r="B267" t="str">
            <v>Pleasant St and Fern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</row>
        <row r="268">
          <cell r="A268" t="str">
            <v>799376&amp;B</v>
          </cell>
          <cell r="B268" t="str">
            <v>Pleasant St at West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A269" t="str">
            <v>799377&amp;B</v>
          </cell>
          <cell r="B269" t="str">
            <v>Pleasant St at Lenno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</row>
        <row r="270">
          <cell r="A270" t="str">
            <v>799378&amp;B</v>
          </cell>
          <cell r="B270" t="str">
            <v>Pleasant St at Wheel</v>
          </cell>
          <cell r="C270">
            <v>177</v>
          </cell>
          <cell r="D270">
            <v>0</v>
          </cell>
          <cell r="E270">
            <v>0</v>
          </cell>
          <cell r="F270">
            <v>0</v>
          </cell>
          <cell r="G270">
            <v>177</v>
          </cell>
          <cell r="H270">
            <v>177</v>
          </cell>
          <cell r="I270">
            <v>0</v>
          </cell>
          <cell r="J270">
            <v>0</v>
          </cell>
          <cell r="K270">
            <v>0</v>
          </cell>
          <cell r="L270">
            <v>177</v>
          </cell>
          <cell r="M270">
            <v>177</v>
          </cell>
          <cell r="N270">
            <v>0</v>
          </cell>
          <cell r="O270">
            <v>0</v>
          </cell>
          <cell r="P270">
            <v>0</v>
          </cell>
          <cell r="Q270">
            <v>177</v>
          </cell>
        </row>
        <row r="271">
          <cell r="A271" t="str">
            <v>799379&amp;B</v>
          </cell>
          <cell r="B271" t="str">
            <v>Pleasant St and Morr</v>
          </cell>
          <cell r="C271">
            <v>16</v>
          </cell>
          <cell r="D271">
            <v>0</v>
          </cell>
          <cell r="E271">
            <v>0</v>
          </cell>
          <cell r="F271">
            <v>0</v>
          </cell>
          <cell r="G271">
            <v>16</v>
          </cell>
          <cell r="H271">
            <v>16</v>
          </cell>
          <cell r="I271">
            <v>0</v>
          </cell>
          <cell r="J271">
            <v>0</v>
          </cell>
          <cell r="K271">
            <v>0</v>
          </cell>
          <cell r="L271">
            <v>16</v>
          </cell>
          <cell r="M271">
            <v>16</v>
          </cell>
          <cell r="N271">
            <v>0</v>
          </cell>
          <cell r="O271">
            <v>0</v>
          </cell>
          <cell r="P271">
            <v>0</v>
          </cell>
          <cell r="Q271">
            <v>16</v>
          </cell>
        </row>
        <row r="272">
          <cell r="A272" t="str">
            <v>799380&amp;B</v>
          </cell>
          <cell r="B272" t="str">
            <v>Pleasant St at Ash S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A273" t="str">
            <v>799381&amp;B</v>
          </cell>
          <cell r="B273" t="str">
            <v>Pleasant St and Belm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A274" t="str">
            <v>799382&amp;B</v>
          </cell>
          <cell r="B274" t="str">
            <v>Pleasant St and Fenw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A275" t="str">
            <v>799383&amp;B</v>
          </cell>
          <cell r="B275" t="str">
            <v>Pleasant St and Simm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A276" t="str">
            <v>799384&amp;B</v>
          </cell>
          <cell r="B276" t="str">
            <v>246 Pleasant St</v>
          </cell>
          <cell r="C276">
            <v>55</v>
          </cell>
          <cell r="D276">
            <v>0</v>
          </cell>
          <cell r="E276">
            <v>0</v>
          </cell>
          <cell r="F276">
            <v>0</v>
          </cell>
          <cell r="G276">
            <v>55</v>
          </cell>
          <cell r="H276">
            <v>55</v>
          </cell>
          <cell r="I276">
            <v>0</v>
          </cell>
          <cell r="J276">
            <v>0</v>
          </cell>
          <cell r="K276">
            <v>0</v>
          </cell>
          <cell r="L276">
            <v>55</v>
          </cell>
          <cell r="M276">
            <v>55</v>
          </cell>
          <cell r="N276">
            <v>0</v>
          </cell>
          <cell r="O276">
            <v>0</v>
          </cell>
          <cell r="P276">
            <v>0</v>
          </cell>
          <cell r="Q276">
            <v>55</v>
          </cell>
        </row>
        <row r="277">
          <cell r="A277" t="str">
            <v>799385&amp;B</v>
          </cell>
          <cell r="B277" t="str">
            <v>Pleasant St at Glenw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8">
          <cell r="A278" t="str">
            <v>799386&amp;B</v>
          </cell>
          <cell r="B278" t="str">
            <v>Pleasant St and Warr</v>
          </cell>
          <cell r="C278">
            <v>2</v>
          </cell>
          <cell r="D278">
            <v>0</v>
          </cell>
          <cell r="E278">
            <v>0</v>
          </cell>
          <cell r="F278">
            <v>0</v>
          </cell>
          <cell r="G278">
            <v>2</v>
          </cell>
          <cell r="H278">
            <v>2</v>
          </cell>
          <cell r="I278">
            <v>0</v>
          </cell>
          <cell r="J278">
            <v>0</v>
          </cell>
          <cell r="K278">
            <v>0</v>
          </cell>
          <cell r="L278">
            <v>2</v>
          </cell>
          <cell r="M278">
            <v>2</v>
          </cell>
          <cell r="N278">
            <v>0</v>
          </cell>
          <cell r="O278">
            <v>0</v>
          </cell>
          <cell r="P278">
            <v>0</v>
          </cell>
          <cell r="Q278">
            <v>2</v>
          </cell>
        </row>
        <row r="279">
          <cell r="A279" t="str">
            <v>799387&amp;B</v>
          </cell>
          <cell r="B279" t="str">
            <v>Warren Ave and Highl</v>
          </cell>
          <cell r="C279">
            <v>1</v>
          </cell>
          <cell r="D279">
            <v>0</v>
          </cell>
          <cell r="E279">
            <v>0</v>
          </cell>
          <cell r="F279">
            <v>0</v>
          </cell>
          <cell r="G279">
            <v>1</v>
          </cell>
          <cell r="H279">
            <v>1</v>
          </cell>
          <cell r="I279">
            <v>0</v>
          </cell>
          <cell r="J279">
            <v>0</v>
          </cell>
          <cell r="K279">
            <v>0</v>
          </cell>
          <cell r="L279">
            <v>1</v>
          </cell>
          <cell r="M279">
            <v>1</v>
          </cell>
          <cell r="N279">
            <v>0</v>
          </cell>
          <cell r="O279">
            <v>0</v>
          </cell>
          <cell r="P279">
            <v>0</v>
          </cell>
          <cell r="Q279">
            <v>1</v>
          </cell>
        </row>
        <row r="280">
          <cell r="A280" t="str">
            <v>799388&amp;B</v>
          </cell>
          <cell r="B280" t="str">
            <v>Legion Parkway and P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</row>
        <row r="281">
          <cell r="A281" t="str">
            <v>799389&amp;B</v>
          </cell>
          <cell r="B281" t="str">
            <v>Legion Parkway and M</v>
          </cell>
          <cell r="C281">
            <v>5</v>
          </cell>
          <cell r="D281">
            <v>0</v>
          </cell>
          <cell r="E281">
            <v>0</v>
          </cell>
          <cell r="F281">
            <v>5</v>
          </cell>
          <cell r="G281">
            <v>10</v>
          </cell>
          <cell r="H281">
            <v>5</v>
          </cell>
          <cell r="I281">
            <v>0</v>
          </cell>
          <cell r="J281">
            <v>0</v>
          </cell>
          <cell r="K281">
            <v>5</v>
          </cell>
          <cell r="L281">
            <v>10</v>
          </cell>
          <cell r="M281">
            <v>5</v>
          </cell>
          <cell r="N281">
            <v>0</v>
          </cell>
          <cell r="O281">
            <v>0</v>
          </cell>
          <cell r="P281">
            <v>5</v>
          </cell>
          <cell r="Q281">
            <v>10</v>
          </cell>
        </row>
        <row r="282">
          <cell r="A282" t="str">
            <v>799390&amp;B</v>
          </cell>
          <cell r="B282" t="str">
            <v>Centre St and Montel</v>
          </cell>
          <cell r="C282">
            <v>4</v>
          </cell>
          <cell r="D282">
            <v>0</v>
          </cell>
          <cell r="E282">
            <v>0</v>
          </cell>
          <cell r="F282">
            <v>215</v>
          </cell>
          <cell r="G282">
            <v>219</v>
          </cell>
          <cell r="H282">
            <v>4</v>
          </cell>
          <cell r="I282">
            <v>0</v>
          </cell>
          <cell r="J282">
            <v>0</v>
          </cell>
          <cell r="K282">
            <v>215</v>
          </cell>
          <cell r="L282">
            <v>219</v>
          </cell>
          <cell r="M282">
            <v>4</v>
          </cell>
          <cell r="N282">
            <v>0</v>
          </cell>
          <cell r="O282">
            <v>0</v>
          </cell>
          <cell r="P282">
            <v>215</v>
          </cell>
          <cell r="Q282">
            <v>219</v>
          </cell>
        </row>
        <row r="283">
          <cell r="A283" t="str">
            <v>799391&amp;B</v>
          </cell>
          <cell r="B283" t="str">
            <v>Crescent St and Otis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A284" t="str">
            <v>799392&amp;B</v>
          </cell>
          <cell r="B284" t="str">
            <v>Crescent St and Summ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A285" t="str">
            <v>799394&amp;B</v>
          </cell>
          <cell r="B285" t="str">
            <v>Lyman St and Wendell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A286" t="str">
            <v>799395&amp;B</v>
          </cell>
          <cell r="B286" t="str">
            <v>Lyman St and Centre</v>
          </cell>
          <cell r="C286">
            <v>71</v>
          </cell>
          <cell r="D286">
            <v>0</v>
          </cell>
          <cell r="E286">
            <v>0</v>
          </cell>
          <cell r="F286">
            <v>0</v>
          </cell>
          <cell r="G286">
            <v>71</v>
          </cell>
          <cell r="H286">
            <v>71</v>
          </cell>
          <cell r="I286">
            <v>0</v>
          </cell>
          <cell r="J286">
            <v>0</v>
          </cell>
          <cell r="K286">
            <v>0</v>
          </cell>
          <cell r="L286">
            <v>71</v>
          </cell>
          <cell r="M286">
            <v>71</v>
          </cell>
          <cell r="N286">
            <v>0</v>
          </cell>
          <cell r="O286">
            <v>0</v>
          </cell>
          <cell r="P286">
            <v>0</v>
          </cell>
          <cell r="Q286">
            <v>71</v>
          </cell>
        </row>
        <row r="287">
          <cell r="A287" t="str">
            <v>799396&amp;B</v>
          </cell>
          <cell r="B287" t="str">
            <v>Centre St and Kingma</v>
          </cell>
          <cell r="C287">
            <v>1</v>
          </cell>
          <cell r="D287">
            <v>0</v>
          </cell>
          <cell r="E287">
            <v>0</v>
          </cell>
          <cell r="F287">
            <v>0</v>
          </cell>
          <cell r="G287">
            <v>1</v>
          </cell>
          <cell r="H287">
            <v>1</v>
          </cell>
          <cell r="I287">
            <v>0</v>
          </cell>
          <cell r="J287">
            <v>0</v>
          </cell>
          <cell r="K287">
            <v>0</v>
          </cell>
          <cell r="L287">
            <v>1</v>
          </cell>
          <cell r="M287">
            <v>1</v>
          </cell>
          <cell r="N287">
            <v>0</v>
          </cell>
          <cell r="O287">
            <v>0</v>
          </cell>
          <cell r="P287">
            <v>0</v>
          </cell>
          <cell r="Q287">
            <v>1</v>
          </cell>
        </row>
        <row r="288">
          <cell r="A288" t="str">
            <v>799397&amp;B</v>
          </cell>
          <cell r="B288" t="str">
            <v>East Junior High Sch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A289" t="str">
            <v>799398&amp;B</v>
          </cell>
          <cell r="B289" t="str">
            <v>Centre St and Gladst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A290" t="str">
            <v>799399&amp;B</v>
          </cell>
          <cell r="B290" t="str">
            <v>Centre St at Plaza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A291" t="str">
            <v>799400&amp;B</v>
          </cell>
          <cell r="B291" t="str">
            <v>Centre St and Galen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A292" t="str">
            <v>799401&amp;B</v>
          </cell>
          <cell r="B292" t="str">
            <v>Centre St and Brockt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A293" t="str">
            <v>799402&amp;B</v>
          </cell>
          <cell r="B293" t="str">
            <v>Brockton Hospital</v>
          </cell>
          <cell r="C293">
            <v>0</v>
          </cell>
          <cell r="D293">
            <v>1</v>
          </cell>
          <cell r="E293">
            <v>0</v>
          </cell>
          <cell r="F293">
            <v>13</v>
          </cell>
          <cell r="G293">
            <v>14</v>
          </cell>
          <cell r="H293">
            <v>0</v>
          </cell>
          <cell r="I293">
            <v>1</v>
          </cell>
          <cell r="J293">
            <v>0</v>
          </cell>
          <cell r="K293">
            <v>13</v>
          </cell>
          <cell r="L293">
            <v>14</v>
          </cell>
          <cell r="M293">
            <v>0</v>
          </cell>
          <cell r="N293">
            <v>1</v>
          </cell>
          <cell r="O293">
            <v>0</v>
          </cell>
          <cell r="P293">
            <v>13</v>
          </cell>
          <cell r="Q293">
            <v>14</v>
          </cell>
        </row>
        <row r="294">
          <cell r="A294" t="str">
            <v>799403&amp;B</v>
          </cell>
          <cell r="B294" t="str">
            <v>Centre St and Sterli</v>
          </cell>
          <cell r="C294">
            <v>82</v>
          </cell>
          <cell r="D294">
            <v>0</v>
          </cell>
          <cell r="E294">
            <v>0</v>
          </cell>
          <cell r="F294">
            <v>0</v>
          </cell>
          <cell r="G294">
            <v>82</v>
          </cell>
          <cell r="H294">
            <v>82</v>
          </cell>
          <cell r="I294">
            <v>0</v>
          </cell>
          <cell r="J294">
            <v>0</v>
          </cell>
          <cell r="K294">
            <v>0</v>
          </cell>
          <cell r="L294">
            <v>82</v>
          </cell>
          <cell r="M294">
            <v>82</v>
          </cell>
          <cell r="N294">
            <v>0</v>
          </cell>
          <cell r="O294">
            <v>0</v>
          </cell>
          <cell r="P294">
            <v>0</v>
          </cell>
          <cell r="Q294">
            <v>82</v>
          </cell>
        </row>
        <row r="295">
          <cell r="A295" t="str">
            <v>799404&amp;B</v>
          </cell>
          <cell r="B295" t="str">
            <v>Libby St and Centre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A296" t="str">
            <v>799405&amp;B</v>
          </cell>
          <cell r="B296" t="str">
            <v>Libby St and Quincy</v>
          </cell>
          <cell r="C296">
            <v>1</v>
          </cell>
          <cell r="D296">
            <v>0</v>
          </cell>
          <cell r="E296">
            <v>0</v>
          </cell>
          <cell r="F296">
            <v>0</v>
          </cell>
          <cell r="G296">
            <v>1</v>
          </cell>
          <cell r="H296">
            <v>1</v>
          </cell>
          <cell r="I296">
            <v>0</v>
          </cell>
          <cell r="J296">
            <v>0</v>
          </cell>
          <cell r="K296">
            <v>0</v>
          </cell>
          <cell r="L296">
            <v>1</v>
          </cell>
          <cell r="M296">
            <v>1</v>
          </cell>
          <cell r="N296">
            <v>0</v>
          </cell>
          <cell r="O296">
            <v>0</v>
          </cell>
          <cell r="P296">
            <v>0</v>
          </cell>
          <cell r="Q296">
            <v>1</v>
          </cell>
        </row>
        <row r="297">
          <cell r="A297" t="str">
            <v>799407&amp;B</v>
          </cell>
          <cell r="B297" t="str">
            <v>Quincy St at Doctors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A298" t="str">
            <v>799408&amp;B</v>
          </cell>
          <cell r="B298" t="str">
            <v>Centre St and Guild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A299" t="str">
            <v>799409&amp;B</v>
          </cell>
          <cell r="B299" t="str">
            <v>Centre St at Harold</v>
          </cell>
          <cell r="C299">
            <v>1</v>
          </cell>
          <cell r="D299">
            <v>0</v>
          </cell>
          <cell r="E299">
            <v>0</v>
          </cell>
          <cell r="F299">
            <v>0</v>
          </cell>
          <cell r="G299">
            <v>1</v>
          </cell>
          <cell r="H299">
            <v>1</v>
          </cell>
          <cell r="I299">
            <v>0</v>
          </cell>
          <cell r="J299">
            <v>0</v>
          </cell>
          <cell r="K299">
            <v>0</v>
          </cell>
          <cell r="L299">
            <v>1</v>
          </cell>
          <cell r="M299">
            <v>1</v>
          </cell>
          <cell r="N299">
            <v>0</v>
          </cell>
          <cell r="O299">
            <v>0</v>
          </cell>
          <cell r="P299">
            <v>0</v>
          </cell>
          <cell r="Q299">
            <v>1</v>
          </cell>
        </row>
        <row r="300">
          <cell r="A300" t="str">
            <v>799410&amp;B</v>
          </cell>
          <cell r="B300" t="str">
            <v>Centre St and Edward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A301" t="str">
            <v>799411&amp;B</v>
          </cell>
          <cell r="B301" t="str">
            <v>Walmart</v>
          </cell>
          <cell r="C301">
            <v>10</v>
          </cell>
          <cell r="D301">
            <v>0</v>
          </cell>
          <cell r="E301">
            <v>0</v>
          </cell>
          <cell r="F301">
            <v>2</v>
          </cell>
          <cell r="G301">
            <v>12</v>
          </cell>
          <cell r="H301">
            <v>10</v>
          </cell>
          <cell r="I301">
            <v>0</v>
          </cell>
          <cell r="J301">
            <v>0</v>
          </cell>
          <cell r="K301">
            <v>2</v>
          </cell>
          <cell r="L301">
            <v>12</v>
          </cell>
          <cell r="M301">
            <v>10</v>
          </cell>
          <cell r="N301">
            <v>0</v>
          </cell>
          <cell r="O301">
            <v>0</v>
          </cell>
          <cell r="P301">
            <v>2</v>
          </cell>
          <cell r="Q301">
            <v>12</v>
          </cell>
        </row>
        <row r="302">
          <cell r="A302" t="str">
            <v>799412&amp;B</v>
          </cell>
          <cell r="B302" t="str">
            <v>Brockton Ave at Line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A303" t="str">
            <v>799413&amp;B</v>
          </cell>
          <cell r="B303" t="str">
            <v>Centre Street and Ed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A304" t="str">
            <v>799416&amp;B</v>
          </cell>
          <cell r="B304" t="str">
            <v>Centre Street and Sh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A305" t="str">
            <v>799417&amp;B</v>
          </cell>
          <cell r="B305" t="str">
            <v>Centre St and Bates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</row>
        <row r="306">
          <cell r="A306" t="str">
            <v>799418&amp;B</v>
          </cell>
          <cell r="B306" t="str">
            <v>Centre St and Quincy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</row>
        <row r="307">
          <cell r="A307" t="str">
            <v>799419&amp;B</v>
          </cell>
          <cell r="B307" t="str">
            <v>Centre Street and St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</row>
        <row r="308">
          <cell r="A308" t="str">
            <v>799420&amp;B</v>
          </cell>
          <cell r="B308" t="str">
            <v>Centre St and Adams</v>
          </cell>
          <cell r="C308">
            <v>11</v>
          </cell>
          <cell r="D308">
            <v>0</v>
          </cell>
          <cell r="E308">
            <v>0</v>
          </cell>
          <cell r="F308">
            <v>0</v>
          </cell>
          <cell r="G308">
            <v>11</v>
          </cell>
          <cell r="H308">
            <v>11</v>
          </cell>
          <cell r="I308">
            <v>0</v>
          </cell>
          <cell r="J308">
            <v>0</v>
          </cell>
          <cell r="K308">
            <v>0</v>
          </cell>
          <cell r="L308">
            <v>11</v>
          </cell>
          <cell r="M308">
            <v>11</v>
          </cell>
          <cell r="N308">
            <v>0</v>
          </cell>
          <cell r="O308">
            <v>0</v>
          </cell>
          <cell r="P308">
            <v>0</v>
          </cell>
          <cell r="Q308">
            <v>11</v>
          </cell>
        </row>
        <row r="309">
          <cell r="A309" t="str">
            <v>799421&amp;B</v>
          </cell>
          <cell r="B309" t="str">
            <v>Centre St and Prince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</row>
        <row r="310">
          <cell r="A310" t="str">
            <v>799422&amp;B</v>
          </cell>
          <cell r="B310" t="str">
            <v>Centre St and Howlan</v>
          </cell>
          <cell r="C310">
            <v>8</v>
          </cell>
          <cell r="D310">
            <v>0</v>
          </cell>
          <cell r="E310">
            <v>0</v>
          </cell>
          <cell r="F310">
            <v>0</v>
          </cell>
          <cell r="G310">
            <v>8</v>
          </cell>
          <cell r="H310">
            <v>8</v>
          </cell>
          <cell r="I310">
            <v>0</v>
          </cell>
          <cell r="J310">
            <v>0</v>
          </cell>
          <cell r="K310">
            <v>0</v>
          </cell>
          <cell r="L310">
            <v>8</v>
          </cell>
          <cell r="M310">
            <v>8</v>
          </cell>
          <cell r="N310">
            <v>0</v>
          </cell>
          <cell r="O310">
            <v>0</v>
          </cell>
          <cell r="P310">
            <v>0</v>
          </cell>
          <cell r="Q310">
            <v>8</v>
          </cell>
        </row>
        <row r="311">
          <cell r="A311" t="str">
            <v>799423&amp;B</v>
          </cell>
          <cell r="B311" t="str">
            <v>Centre St and Sherid</v>
          </cell>
          <cell r="C311">
            <v>2</v>
          </cell>
          <cell r="D311">
            <v>0</v>
          </cell>
          <cell r="E311">
            <v>0</v>
          </cell>
          <cell r="F311">
            <v>0</v>
          </cell>
          <cell r="G311">
            <v>2</v>
          </cell>
          <cell r="H311">
            <v>2</v>
          </cell>
          <cell r="I311">
            <v>0</v>
          </cell>
          <cell r="J311">
            <v>0</v>
          </cell>
          <cell r="K311">
            <v>0</v>
          </cell>
          <cell r="L311">
            <v>2</v>
          </cell>
          <cell r="M311">
            <v>2</v>
          </cell>
          <cell r="N311">
            <v>0</v>
          </cell>
          <cell r="O311">
            <v>0</v>
          </cell>
          <cell r="P311">
            <v>0</v>
          </cell>
          <cell r="Q311">
            <v>2</v>
          </cell>
        </row>
        <row r="312">
          <cell r="A312" t="str">
            <v>799424&amp;B</v>
          </cell>
          <cell r="B312" t="str">
            <v>East Junior High Sch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</row>
        <row r="313">
          <cell r="A313" t="str">
            <v>799426&amp;B</v>
          </cell>
          <cell r="B313" t="str">
            <v>Centre St and Lyman</v>
          </cell>
          <cell r="C313">
            <v>2</v>
          </cell>
          <cell r="D313">
            <v>0</v>
          </cell>
          <cell r="E313">
            <v>0</v>
          </cell>
          <cell r="F313">
            <v>0</v>
          </cell>
          <cell r="G313">
            <v>2</v>
          </cell>
          <cell r="H313">
            <v>2</v>
          </cell>
          <cell r="I313">
            <v>0</v>
          </cell>
          <cell r="J313">
            <v>0</v>
          </cell>
          <cell r="K313">
            <v>0</v>
          </cell>
          <cell r="L313">
            <v>2</v>
          </cell>
          <cell r="M313">
            <v>2</v>
          </cell>
          <cell r="N313">
            <v>0</v>
          </cell>
          <cell r="O313">
            <v>0</v>
          </cell>
          <cell r="P313">
            <v>0</v>
          </cell>
          <cell r="Q313">
            <v>2</v>
          </cell>
        </row>
        <row r="314">
          <cell r="A314" t="str">
            <v>799427&amp;B</v>
          </cell>
          <cell r="B314" t="str">
            <v>Lyman St and Wendell</v>
          </cell>
          <cell r="C314">
            <v>23</v>
          </cell>
          <cell r="D314">
            <v>0</v>
          </cell>
          <cell r="E314">
            <v>0</v>
          </cell>
          <cell r="F314">
            <v>0</v>
          </cell>
          <cell r="G314">
            <v>23</v>
          </cell>
          <cell r="H314">
            <v>23</v>
          </cell>
          <cell r="I314">
            <v>0</v>
          </cell>
          <cell r="J314">
            <v>0</v>
          </cell>
          <cell r="K314">
            <v>0</v>
          </cell>
          <cell r="L314">
            <v>23</v>
          </cell>
          <cell r="M314">
            <v>23</v>
          </cell>
          <cell r="N314">
            <v>0</v>
          </cell>
          <cell r="O314">
            <v>0</v>
          </cell>
          <cell r="P314">
            <v>0</v>
          </cell>
          <cell r="Q314">
            <v>23</v>
          </cell>
        </row>
        <row r="315">
          <cell r="A315" t="str">
            <v>799428&amp;B</v>
          </cell>
          <cell r="B315" t="str">
            <v>Lyman and Crescent A</v>
          </cell>
          <cell r="C315">
            <v>69</v>
          </cell>
          <cell r="D315">
            <v>0</v>
          </cell>
          <cell r="E315">
            <v>0</v>
          </cell>
          <cell r="F315">
            <v>0</v>
          </cell>
          <cell r="G315">
            <v>69</v>
          </cell>
          <cell r="H315">
            <v>69</v>
          </cell>
          <cell r="I315">
            <v>0</v>
          </cell>
          <cell r="J315">
            <v>0</v>
          </cell>
          <cell r="K315">
            <v>0</v>
          </cell>
          <cell r="L315">
            <v>69</v>
          </cell>
          <cell r="M315">
            <v>69</v>
          </cell>
          <cell r="N315">
            <v>0</v>
          </cell>
          <cell r="O315">
            <v>0</v>
          </cell>
          <cell r="P315">
            <v>0</v>
          </cell>
          <cell r="Q315">
            <v>69</v>
          </cell>
        </row>
        <row r="316">
          <cell r="A316" t="str">
            <v>799429&amp;B</v>
          </cell>
          <cell r="B316" t="str">
            <v>Crescent Ave and Ply</v>
          </cell>
          <cell r="C316">
            <v>13</v>
          </cell>
          <cell r="D316">
            <v>0</v>
          </cell>
          <cell r="E316">
            <v>0</v>
          </cell>
          <cell r="F316">
            <v>0</v>
          </cell>
          <cell r="G316">
            <v>13</v>
          </cell>
          <cell r="H316">
            <v>13</v>
          </cell>
          <cell r="I316">
            <v>0</v>
          </cell>
          <cell r="J316">
            <v>0</v>
          </cell>
          <cell r="K316">
            <v>0</v>
          </cell>
          <cell r="L316">
            <v>13</v>
          </cell>
          <cell r="M316">
            <v>13</v>
          </cell>
          <cell r="N316">
            <v>0</v>
          </cell>
          <cell r="O316">
            <v>0</v>
          </cell>
          <cell r="P316">
            <v>0</v>
          </cell>
          <cell r="Q316">
            <v>13</v>
          </cell>
        </row>
        <row r="317">
          <cell r="A317" t="str">
            <v>799430&amp;B</v>
          </cell>
          <cell r="B317" t="str">
            <v>Perkins St and Cresc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</row>
        <row r="318">
          <cell r="A318" t="str">
            <v>799431&amp;B</v>
          </cell>
          <cell r="B318" t="str">
            <v>Perkins Street and L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A319" t="str">
            <v>799432&amp;B</v>
          </cell>
          <cell r="B319" t="str">
            <v>Lawrence St and Sout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</row>
        <row r="320">
          <cell r="A320" t="str">
            <v>799433&amp;B</v>
          </cell>
          <cell r="B320" t="str">
            <v>Lawrence St and Shea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</row>
        <row r="321">
          <cell r="A321" t="str">
            <v>799434&amp;B</v>
          </cell>
          <cell r="B321" t="str">
            <v>Lawrence St and Grov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</row>
        <row r="322">
          <cell r="A322" t="str">
            <v>799435&amp;B</v>
          </cell>
          <cell r="B322" t="str">
            <v>Grove Street and Tri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</row>
        <row r="323">
          <cell r="A323" t="str">
            <v>799436&amp;B</v>
          </cell>
          <cell r="B323" t="str">
            <v>Crescent St and Spra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</row>
        <row r="324">
          <cell r="A324" t="str">
            <v>799437&amp;B</v>
          </cell>
          <cell r="B324" t="str">
            <v>Crescent St and Cres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A325" t="str">
            <v>799438&amp;B</v>
          </cell>
          <cell r="B325" t="str">
            <v>Crescent St and Tayl</v>
          </cell>
          <cell r="C325">
            <v>8</v>
          </cell>
          <cell r="D325">
            <v>0</v>
          </cell>
          <cell r="E325">
            <v>0</v>
          </cell>
          <cell r="F325">
            <v>0</v>
          </cell>
          <cell r="G325">
            <v>8</v>
          </cell>
          <cell r="H325">
            <v>8</v>
          </cell>
          <cell r="I325">
            <v>0</v>
          </cell>
          <cell r="J325">
            <v>0</v>
          </cell>
          <cell r="K325">
            <v>0</v>
          </cell>
          <cell r="L325">
            <v>8</v>
          </cell>
          <cell r="M325">
            <v>8</v>
          </cell>
          <cell r="N325">
            <v>0</v>
          </cell>
          <cell r="O325">
            <v>0</v>
          </cell>
          <cell r="P325">
            <v>0</v>
          </cell>
          <cell r="Q325">
            <v>8</v>
          </cell>
        </row>
        <row r="326">
          <cell r="A326" t="str">
            <v>799439&amp;B</v>
          </cell>
          <cell r="B326" t="str">
            <v>Crescent St and Perr</v>
          </cell>
          <cell r="C326">
            <v>3</v>
          </cell>
          <cell r="D326">
            <v>0</v>
          </cell>
          <cell r="E326">
            <v>0</v>
          </cell>
          <cell r="F326">
            <v>0</v>
          </cell>
          <cell r="G326">
            <v>3</v>
          </cell>
          <cell r="H326">
            <v>3</v>
          </cell>
          <cell r="I326">
            <v>0</v>
          </cell>
          <cell r="J326">
            <v>0</v>
          </cell>
          <cell r="K326">
            <v>0</v>
          </cell>
          <cell r="L326">
            <v>3</v>
          </cell>
          <cell r="M326">
            <v>3</v>
          </cell>
          <cell r="N326">
            <v>0</v>
          </cell>
          <cell r="O326">
            <v>0</v>
          </cell>
          <cell r="P326">
            <v>0</v>
          </cell>
          <cell r="Q326">
            <v>3</v>
          </cell>
        </row>
        <row r="327">
          <cell r="A327" t="str">
            <v>799440&amp;B</v>
          </cell>
          <cell r="B327" t="str">
            <v>Crescent St and Jaco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A328" t="str">
            <v>799441&amp;B</v>
          </cell>
          <cell r="B328" t="str">
            <v>Crescent St and Wash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29">
          <cell r="A329" t="str">
            <v>799442&amp;B</v>
          </cell>
          <cell r="B329" t="str">
            <v>Crescent St and Elec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A330" t="str">
            <v>799443&amp;B</v>
          </cell>
          <cell r="B330" t="str">
            <v>Crescent Plaza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A331" t="str">
            <v>799444&amp;B</v>
          </cell>
          <cell r="B331" t="str">
            <v>Caffrey Towers High</v>
          </cell>
          <cell r="C331">
            <v>1</v>
          </cell>
          <cell r="D331">
            <v>0</v>
          </cell>
          <cell r="E331">
            <v>0</v>
          </cell>
          <cell r="F331">
            <v>0</v>
          </cell>
          <cell r="G331">
            <v>1</v>
          </cell>
          <cell r="H331">
            <v>1</v>
          </cell>
          <cell r="I331">
            <v>0</v>
          </cell>
          <cell r="J331">
            <v>0</v>
          </cell>
          <cell r="K331">
            <v>0</v>
          </cell>
          <cell r="L331">
            <v>1</v>
          </cell>
          <cell r="M331">
            <v>1</v>
          </cell>
          <cell r="N331">
            <v>0</v>
          </cell>
          <cell r="O331">
            <v>0</v>
          </cell>
          <cell r="P331">
            <v>0</v>
          </cell>
          <cell r="Q331">
            <v>1</v>
          </cell>
        </row>
        <row r="332">
          <cell r="A332" t="str">
            <v>799445&amp;B</v>
          </cell>
          <cell r="B332" t="str">
            <v>Supreme Donut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</row>
        <row r="333">
          <cell r="A333" t="str">
            <v>799446&amp;B</v>
          </cell>
          <cell r="B333" t="str">
            <v>Massasoit Plaza</v>
          </cell>
          <cell r="C333">
            <v>10</v>
          </cell>
          <cell r="D333">
            <v>0</v>
          </cell>
          <cell r="E333">
            <v>0</v>
          </cell>
          <cell r="F333">
            <v>0</v>
          </cell>
          <cell r="G333">
            <v>10</v>
          </cell>
          <cell r="H333">
            <v>10</v>
          </cell>
          <cell r="I333">
            <v>0</v>
          </cell>
          <cell r="J333">
            <v>0</v>
          </cell>
          <cell r="K333">
            <v>0</v>
          </cell>
          <cell r="L333">
            <v>10</v>
          </cell>
          <cell r="M333">
            <v>10</v>
          </cell>
          <cell r="N333">
            <v>0</v>
          </cell>
          <cell r="O333">
            <v>0</v>
          </cell>
          <cell r="P333">
            <v>0</v>
          </cell>
          <cell r="Q333">
            <v>10</v>
          </cell>
        </row>
        <row r="334">
          <cell r="A334" t="str">
            <v>799447&amp;B</v>
          </cell>
          <cell r="B334" t="str">
            <v>Massasoit Road and T</v>
          </cell>
          <cell r="C334">
            <v>22</v>
          </cell>
          <cell r="D334">
            <v>0</v>
          </cell>
          <cell r="E334">
            <v>0</v>
          </cell>
          <cell r="F334">
            <v>0</v>
          </cell>
          <cell r="G334">
            <v>22</v>
          </cell>
          <cell r="H334">
            <v>22</v>
          </cell>
          <cell r="I334">
            <v>0</v>
          </cell>
          <cell r="J334">
            <v>0</v>
          </cell>
          <cell r="K334">
            <v>0</v>
          </cell>
          <cell r="L334">
            <v>22</v>
          </cell>
          <cell r="M334">
            <v>22</v>
          </cell>
          <cell r="N334">
            <v>0</v>
          </cell>
          <cell r="O334">
            <v>0</v>
          </cell>
          <cell r="P334">
            <v>0</v>
          </cell>
          <cell r="Q334">
            <v>22</v>
          </cell>
        </row>
        <row r="335">
          <cell r="A335" t="str">
            <v>799448&amp;B</v>
          </cell>
          <cell r="B335" t="str">
            <v>Massasoit College St</v>
          </cell>
          <cell r="C335">
            <v>12</v>
          </cell>
          <cell r="D335">
            <v>0</v>
          </cell>
          <cell r="E335">
            <v>0</v>
          </cell>
          <cell r="F335">
            <v>0</v>
          </cell>
          <cell r="G335">
            <v>12</v>
          </cell>
          <cell r="H335">
            <v>12</v>
          </cell>
          <cell r="I335">
            <v>0</v>
          </cell>
          <cell r="J335">
            <v>0</v>
          </cell>
          <cell r="K335">
            <v>0</v>
          </cell>
          <cell r="L335">
            <v>12</v>
          </cell>
          <cell r="M335">
            <v>12</v>
          </cell>
          <cell r="N335">
            <v>0</v>
          </cell>
          <cell r="O335">
            <v>0</v>
          </cell>
          <cell r="P335">
            <v>0</v>
          </cell>
          <cell r="Q335">
            <v>12</v>
          </cell>
        </row>
        <row r="336">
          <cell r="A336" t="str">
            <v>799449&amp;B</v>
          </cell>
          <cell r="B336" t="str">
            <v>Crescent St and Chri</v>
          </cell>
          <cell r="C336">
            <v>7</v>
          </cell>
          <cell r="D336">
            <v>0</v>
          </cell>
          <cell r="E336">
            <v>0</v>
          </cell>
          <cell r="F336">
            <v>0</v>
          </cell>
          <cell r="G336">
            <v>7</v>
          </cell>
          <cell r="H336">
            <v>7</v>
          </cell>
          <cell r="I336">
            <v>0</v>
          </cell>
          <cell r="J336">
            <v>0</v>
          </cell>
          <cell r="K336">
            <v>0</v>
          </cell>
          <cell r="L336">
            <v>7</v>
          </cell>
          <cell r="M336">
            <v>7</v>
          </cell>
          <cell r="N336">
            <v>0</v>
          </cell>
          <cell r="O336">
            <v>0</v>
          </cell>
          <cell r="P336">
            <v>0</v>
          </cell>
          <cell r="Q336">
            <v>7</v>
          </cell>
        </row>
        <row r="337">
          <cell r="A337" t="str">
            <v>799450&amp;B</v>
          </cell>
          <cell r="B337" t="str">
            <v>Crescent St and East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</row>
        <row r="338">
          <cell r="A338" t="str">
            <v>799451&amp;B</v>
          </cell>
          <cell r="B338" t="str">
            <v>Crescent St and Dunh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</row>
        <row r="339">
          <cell r="A339" t="str">
            <v>799452&amp;B</v>
          </cell>
          <cell r="B339" t="str">
            <v>Crescent St and Glad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</row>
        <row r="340">
          <cell r="A340" t="str">
            <v>799453&amp;B</v>
          </cell>
          <cell r="B340" t="str">
            <v>Crescent St and Hill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</row>
        <row r="341">
          <cell r="A341" t="str">
            <v>799454&amp;B</v>
          </cell>
          <cell r="B341" t="str">
            <v>Crescent St and Drap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</row>
        <row r="342">
          <cell r="A342" t="str">
            <v>799455&amp;B</v>
          </cell>
          <cell r="B342" t="str">
            <v>Crescent St and Henr</v>
          </cell>
          <cell r="C342">
            <v>20</v>
          </cell>
          <cell r="D342">
            <v>0</v>
          </cell>
          <cell r="E342">
            <v>0</v>
          </cell>
          <cell r="F342">
            <v>0</v>
          </cell>
          <cell r="G342">
            <v>20</v>
          </cell>
          <cell r="H342">
            <v>20</v>
          </cell>
          <cell r="I342">
            <v>0</v>
          </cell>
          <cell r="J342">
            <v>0</v>
          </cell>
          <cell r="K342">
            <v>0</v>
          </cell>
          <cell r="L342">
            <v>20</v>
          </cell>
          <cell r="M342">
            <v>20</v>
          </cell>
          <cell r="N342">
            <v>0</v>
          </cell>
          <cell r="O342">
            <v>0</v>
          </cell>
          <cell r="P342">
            <v>0</v>
          </cell>
          <cell r="Q342">
            <v>20</v>
          </cell>
        </row>
        <row r="343">
          <cell r="A343" t="str">
            <v>799456&amp;B</v>
          </cell>
          <cell r="B343" t="str">
            <v>Crescent St and Wend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4">
          <cell r="A344" t="str">
            <v>799457&amp;B</v>
          </cell>
          <cell r="B344" t="str">
            <v>Crescent St and Lyma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</row>
        <row r="345">
          <cell r="A345" t="str">
            <v>799458&amp;B</v>
          </cell>
          <cell r="B345" t="str">
            <v>Grove St and Summer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</row>
        <row r="346">
          <cell r="A346" t="str">
            <v>799459&amp;B</v>
          </cell>
          <cell r="B346" t="str">
            <v>Grove St and Lawrenc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 t="str">
            <v>799460&amp;B</v>
          </cell>
          <cell r="B347" t="str">
            <v>Lawrence St and Otis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</row>
        <row r="348">
          <cell r="A348" t="str">
            <v>799461&amp;B</v>
          </cell>
          <cell r="B348" t="str">
            <v>Perkins St and Lawre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</row>
        <row r="349">
          <cell r="A349" t="str">
            <v>799462&amp;B</v>
          </cell>
          <cell r="B349" t="str">
            <v>Perkins St and Middl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</row>
        <row r="350">
          <cell r="A350" t="str">
            <v>799463&amp;B</v>
          </cell>
          <cell r="B350" t="str">
            <v>Perkins St and Cresc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</row>
        <row r="351">
          <cell r="A351" t="str">
            <v>799464&amp;B</v>
          </cell>
          <cell r="B351" t="str">
            <v>Warren Ave and Belmo</v>
          </cell>
          <cell r="C351">
            <v>1</v>
          </cell>
          <cell r="D351">
            <v>0</v>
          </cell>
          <cell r="E351">
            <v>0</v>
          </cell>
          <cell r="F351">
            <v>0</v>
          </cell>
          <cell r="G351">
            <v>1</v>
          </cell>
          <cell r="H351">
            <v>1</v>
          </cell>
          <cell r="I351">
            <v>0</v>
          </cell>
          <cell r="J351">
            <v>0</v>
          </cell>
          <cell r="K351">
            <v>0</v>
          </cell>
          <cell r="L351">
            <v>1</v>
          </cell>
          <cell r="M351">
            <v>1</v>
          </cell>
          <cell r="N351">
            <v>0</v>
          </cell>
          <cell r="O351">
            <v>0</v>
          </cell>
          <cell r="P351">
            <v>0</v>
          </cell>
          <cell r="Q351">
            <v>1</v>
          </cell>
        </row>
        <row r="352">
          <cell r="A352" t="str">
            <v>799465&amp;B</v>
          </cell>
          <cell r="B352" t="str">
            <v>Warren Ave and West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</row>
        <row r="353">
          <cell r="A353" t="str">
            <v>799466&amp;B</v>
          </cell>
          <cell r="B353" t="str">
            <v>Warren Ave and Harva</v>
          </cell>
          <cell r="C353">
            <v>1</v>
          </cell>
          <cell r="D353">
            <v>0</v>
          </cell>
          <cell r="E353">
            <v>0</v>
          </cell>
          <cell r="F353">
            <v>0</v>
          </cell>
          <cell r="G353">
            <v>1</v>
          </cell>
          <cell r="H353">
            <v>1</v>
          </cell>
          <cell r="I353">
            <v>0</v>
          </cell>
          <cell r="J353">
            <v>0</v>
          </cell>
          <cell r="K353">
            <v>0</v>
          </cell>
          <cell r="L353">
            <v>1</v>
          </cell>
          <cell r="M353">
            <v>1</v>
          </cell>
          <cell r="N353">
            <v>0</v>
          </cell>
          <cell r="O353">
            <v>0</v>
          </cell>
          <cell r="P353">
            <v>0</v>
          </cell>
          <cell r="Q353">
            <v>1</v>
          </cell>
        </row>
        <row r="354">
          <cell r="A354" t="str">
            <v>799467&amp;B</v>
          </cell>
          <cell r="B354" t="str">
            <v>Warren Ave and Dover</v>
          </cell>
          <cell r="C354">
            <v>1</v>
          </cell>
          <cell r="D354">
            <v>0</v>
          </cell>
          <cell r="E354">
            <v>0</v>
          </cell>
          <cell r="F354">
            <v>0</v>
          </cell>
          <cell r="G354">
            <v>1</v>
          </cell>
          <cell r="H354">
            <v>1</v>
          </cell>
          <cell r="I354">
            <v>0</v>
          </cell>
          <cell r="J354">
            <v>0</v>
          </cell>
          <cell r="K354">
            <v>0</v>
          </cell>
          <cell r="L354">
            <v>1</v>
          </cell>
          <cell r="M354">
            <v>1</v>
          </cell>
          <cell r="N354">
            <v>0</v>
          </cell>
          <cell r="O354">
            <v>0</v>
          </cell>
          <cell r="P354">
            <v>0</v>
          </cell>
          <cell r="Q354">
            <v>1</v>
          </cell>
        </row>
        <row r="355">
          <cell r="A355" t="str">
            <v>799468&amp;B</v>
          </cell>
          <cell r="B355" t="str">
            <v>Warren Ave and Foste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A356" t="str">
            <v>799469&amp;B</v>
          </cell>
          <cell r="B356" t="str">
            <v>Warren Ave and Flore</v>
          </cell>
          <cell r="C356">
            <v>10</v>
          </cell>
          <cell r="D356">
            <v>0</v>
          </cell>
          <cell r="E356">
            <v>0</v>
          </cell>
          <cell r="F356">
            <v>0</v>
          </cell>
          <cell r="G356">
            <v>10</v>
          </cell>
          <cell r="H356">
            <v>10</v>
          </cell>
          <cell r="I356">
            <v>0</v>
          </cell>
          <cell r="J356">
            <v>0</v>
          </cell>
          <cell r="K356">
            <v>0</v>
          </cell>
          <cell r="L356">
            <v>10</v>
          </cell>
          <cell r="M356">
            <v>10</v>
          </cell>
          <cell r="N356">
            <v>0</v>
          </cell>
          <cell r="O356">
            <v>0</v>
          </cell>
          <cell r="P356">
            <v>0</v>
          </cell>
          <cell r="Q356">
            <v>10</v>
          </cell>
        </row>
        <row r="357">
          <cell r="A357" t="str">
            <v>799470&amp;B</v>
          </cell>
          <cell r="B357" t="str">
            <v>Warren Ave and Myrtl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A358" t="str">
            <v>799471&amp;B</v>
          </cell>
          <cell r="B358" t="str">
            <v>Warren Ave and Menlo</v>
          </cell>
          <cell r="C358">
            <v>1</v>
          </cell>
          <cell r="D358">
            <v>0</v>
          </cell>
          <cell r="E358">
            <v>0</v>
          </cell>
          <cell r="F358">
            <v>0</v>
          </cell>
          <cell r="G358">
            <v>1</v>
          </cell>
          <cell r="H358">
            <v>1</v>
          </cell>
          <cell r="I358">
            <v>0</v>
          </cell>
          <cell r="J358">
            <v>0</v>
          </cell>
          <cell r="K358">
            <v>0</v>
          </cell>
          <cell r="L358">
            <v>1</v>
          </cell>
          <cell r="M358">
            <v>1</v>
          </cell>
          <cell r="N358">
            <v>0</v>
          </cell>
          <cell r="O358">
            <v>0</v>
          </cell>
          <cell r="P358">
            <v>0</v>
          </cell>
          <cell r="Q358">
            <v>1</v>
          </cell>
        </row>
        <row r="359">
          <cell r="A359" t="str">
            <v>799472&amp;B</v>
          </cell>
          <cell r="B359" t="str">
            <v>Warren Ave and Tribo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A360" t="str">
            <v>799473&amp;B</v>
          </cell>
          <cell r="B360" t="str">
            <v>Warren Ave and Hillb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A361" t="str">
            <v>799474&amp;B</v>
          </cell>
          <cell r="B361" t="str">
            <v>Warren Ave and Calma</v>
          </cell>
          <cell r="C361">
            <v>22</v>
          </cell>
          <cell r="D361">
            <v>0</v>
          </cell>
          <cell r="E361">
            <v>0</v>
          </cell>
          <cell r="F361">
            <v>0</v>
          </cell>
          <cell r="G361">
            <v>22</v>
          </cell>
          <cell r="H361">
            <v>22</v>
          </cell>
          <cell r="I361">
            <v>0</v>
          </cell>
          <cell r="J361">
            <v>0</v>
          </cell>
          <cell r="K361">
            <v>0</v>
          </cell>
          <cell r="L361">
            <v>22</v>
          </cell>
          <cell r="M361">
            <v>22</v>
          </cell>
          <cell r="N361">
            <v>0</v>
          </cell>
          <cell r="O361">
            <v>0</v>
          </cell>
          <cell r="P361">
            <v>0</v>
          </cell>
          <cell r="Q361">
            <v>22</v>
          </cell>
        </row>
        <row r="362">
          <cell r="A362" t="str">
            <v>799475&amp;B</v>
          </cell>
          <cell r="B362" t="str">
            <v>Warren Ave and Tremo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A363" t="str">
            <v>799476&amp;B</v>
          </cell>
          <cell r="B363" t="str">
            <v>Warren Ave and West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A364" t="str">
            <v>799477&amp;B</v>
          </cell>
          <cell r="B364" t="str">
            <v>Warren Ave and Leach</v>
          </cell>
          <cell r="C364">
            <v>6</v>
          </cell>
          <cell r="D364">
            <v>0</v>
          </cell>
          <cell r="E364">
            <v>0</v>
          </cell>
          <cell r="F364">
            <v>0</v>
          </cell>
          <cell r="G364">
            <v>6</v>
          </cell>
          <cell r="H364">
            <v>6</v>
          </cell>
          <cell r="I364">
            <v>0</v>
          </cell>
          <cell r="J364">
            <v>0</v>
          </cell>
          <cell r="K364">
            <v>0</v>
          </cell>
          <cell r="L364">
            <v>6</v>
          </cell>
          <cell r="M364">
            <v>6</v>
          </cell>
          <cell r="N364">
            <v>0</v>
          </cell>
          <cell r="O364">
            <v>0</v>
          </cell>
          <cell r="P364">
            <v>0</v>
          </cell>
          <cell r="Q364">
            <v>6</v>
          </cell>
        </row>
        <row r="365">
          <cell r="A365" t="str">
            <v>799478&amp;B</v>
          </cell>
          <cell r="B365" t="str">
            <v>Warren Ave and Clift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A366" t="str">
            <v>799479&amp;B</v>
          </cell>
          <cell r="B366" t="str">
            <v>Plain St and Montell</v>
          </cell>
          <cell r="C366">
            <v>1</v>
          </cell>
          <cell r="D366">
            <v>0</v>
          </cell>
          <cell r="E366">
            <v>0</v>
          </cell>
          <cell r="F366">
            <v>0</v>
          </cell>
          <cell r="G366">
            <v>1</v>
          </cell>
          <cell r="H366">
            <v>1</v>
          </cell>
          <cell r="I366">
            <v>0</v>
          </cell>
          <cell r="J366">
            <v>0</v>
          </cell>
          <cell r="K366">
            <v>0</v>
          </cell>
          <cell r="L366">
            <v>1</v>
          </cell>
          <cell r="M366">
            <v>1</v>
          </cell>
          <cell r="N366">
            <v>0</v>
          </cell>
          <cell r="O366">
            <v>0</v>
          </cell>
          <cell r="P366">
            <v>0</v>
          </cell>
          <cell r="Q366">
            <v>1</v>
          </cell>
        </row>
        <row r="367">
          <cell r="A367" t="str">
            <v>799480&amp;B</v>
          </cell>
          <cell r="B367" t="str">
            <v>Plain St and Campell</v>
          </cell>
          <cell r="C367">
            <v>0</v>
          </cell>
          <cell r="D367">
            <v>0</v>
          </cell>
          <cell r="E367">
            <v>2</v>
          </cell>
          <cell r="F367">
            <v>1</v>
          </cell>
          <cell r="G367">
            <v>4</v>
          </cell>
          <cell r="H367">
            <v>0</v>
          </cell>
          <cell r="I367">
            <v>0</v>
          </cell>
          <cell r="J367">
            <v>2</v>
          </cell>
          <cell r="K367">
            <v>1</v>
          </cell>
          <cell r="L367">
            <v>4</v>
          </cell>
          <cell r="M367">
            <v>0</v>
          </cell>
          <cell r="N367">
            <v>0</v>
          </cell>
          <cell r="O367">
            <v>2</v>
          </cell>
          <cell r="P367">
            <v>1</v>
          </cell>
          <cell r="Q367">
            <v>4</v>
          </cell>
        </row>
        <row r="368">
          <cell r="A368" t="str">
            <v>799481&amp;B</v>
          </cell>
          <cell r="B368" t="str">
            <v>Otto St and Summer S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A369" t="str">
            <v>799482&amp;B</v>
          </cell>
          <cell r="B369" t="str">
            <v>Summer St and South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A370" t="str">
            <v>799483&amp;B</v>
          </cell>
          <cell r="B370" t="str">
            <v>Summer St at Factory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A371" t="str">
            <v>799484&amp;B</v>
          </cell>
          <cell r="B371" t="str">
            <v>Summer St and Perkin</v>
          </cell>
          <cell r="C371">
            <v>20</v>
          </cell>
          <cell r="D371">
            <v>0</v>
          </cell>
          <cell r="E371">
            <v>0</v>
          </cell>
          <cell r="F371">
            <v>0</v>
          </cell>
          <cell r="G371">
            <v>20</v>
          </cell>
          <cell r="H371">
            <v>20</v>
          </cell>
          <cell r="I371">
            <v>0</v>
          </cell>
          <cell r="J371">
            <v>0</v>
          </cell>
          <cell r="K371">
            <v>0</v>
          </cell>
          <cell r="L371">
            <v>20</v>
          </cell>
          <cell r="M371">
            <v>20</v>
          </cell>
          <cell r="N371">
            <v>0</v>
          </cell>
          <cell r="O371">
            <v>0</v>
          </cell>
          <cell r="P371">
            <v>0</v>
          </cell>
          <cell r="Q371">
            <v>20</v>
          </cell>
        </row>
        <row r="372">
          <cell r="A372" t="str">
            <v>799485&amp;B</v>
          </cell>
          <cell r="B372" t="str">
            <v>Summer St and Baker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A373" t="str">
            <v>799486&amp;B</v>
          </cell>
          <cell r="B373" t="str">
            <v>Summer St and Carl A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A374" t="str">
            <v>799487&amp;B</v>
          </cell>
          <cell r="B374" t="str">
            <v>Carl Ave and Bristol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A375" t="str">
            <v>799488&amp;B</v>
          </cell>
          <cell r="B375" t="str">
            <v>Carl Ave and Litch F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A376" t="str">
            <v>799489&amp;B</v>
          </cell>
          <cell r="B376" t="str">
            <v>Carl Ave and Atherto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A377" t="str">
            <v>799490&amp;B</v>
          </cell>
          <cell r="B377" t="str">
            <v>Carl Ave and Southfi</v>
          </cell>
          <cell r="C377">
            <v>1</v>
          </cell>
          <cell r="D377">
            <v>0</v>
          </cell>
          <cell r="E377">
            <v>0</v>
          </cell>
          <cell r="F377">
            <v>0</v>
          </cell>
          <cell r="G377">
            <v>1</v>
          </cell>
          <cell r="H377">
            <v>1</v>
          </cell>
          <cell r="I377">
            <v>0</v>
          </cell>
          <cell r="J377">
            <v>0</v>
          </cell>
          <cell r="K377">
            <v>0</v>
          </cell>
          <cell r="L377">
            <v>1</v>
          </cell>
          <cell r="M377">
            <v>1</v>
          </cell>
          <cell r="N377">
            <v>0</v>
          </cell>
          <cell r="O377">
            <v>0</v>
          </cell>
          <cell r="P377">
            <v>0</v>
          </cell>
          <cell r="Q377">
            <v>1</v>
          </cell>
        </row>
        <row r="378">
          <cell r="A378" t="str">
            <v>799491&amp;B</v>
          </cell>
          <cell r="B378" t="str">
            <v>Carl Ave at Davis Sc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A379" t="str">
            <v>799492&amp;B</v>
          </cell>
          <cell r="B379" t="str">
            <v>Carl Ave and Plain S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A380" t="str">
            <v>799493&amp;B</v>
          </cell>
          <cell r="B380" t="str">
            <v>Plain St and Shultz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A381" t="str">
            <v>799494&amp;B</v>
          </cell>
          <cell r="B381" t="str">
            <v>Plain St and Cushing</v>
          </cell>
          <cell r="C381">
            <v>1</v>
          </cell>
          <cell r="D381">
            <v>0</v>
          </cell>
          <cell r="E381">
            <v>0</v>
          </cell>
          <cell r="F381">
            <v>0</v>
          </cell>
          <cell r="G381">
            <v>1</v>
          </cell>
          <cell r="H381">
            <v>1</v>
          </cell>
          <cell r="I381">
            <v>0</v>
          </cell>
          <cell r="J381">
            <v>0</v>
          </cell>
          <cell r="K381">
            <v>0</v>
          </cell>
          <cell r="L381">
            <v>1</v>
          </cell>
          <cell r="M381">
            <v>1</v>
          </cell>
          <cell r="N381">
            <v>0</v>
          </cell>
          <cell r="O381">
            <v>0</v>
          </cell>
          <cell r="P381">
            <v>0</v>
          </cell>
          <cell r="Q381">
            <v>1</v>
          </cell>
        </row>
        <row r="382">
          <cell r="A382" t="str">
            <v>799495&amp;B</v>
          </cell>
          <cell r="B382" t="str">
            <v>East St and Plain St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</row>
        <row r="383">
          <cell r="A383" t="str">
            <v>799496&amp;B</v>
          </cell>
          <cell r="B383" t="str">
            <v>East St and Darby Rd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</row>
        <row r="384">
          <cell r="A384" t="str">
            <v>799497&amp;B</v>
          </cell>
          <cell r="B384" t="str">
            <v>612 East St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</row>
        <row r="385">
          <cell r="A385" t="str">
            <v>799498&amp;B</v>
          </cell>
          <cell r="B385" t="str">
            <v>East St and Southfie</v>
          </cell>
          <cell r="C385">
            <v>16</v>
          </cell>
          <cell r="D385">
            <v>0</v>
          </cell>
          <cell r="E385">
            <v>0</v>
          </cell>
          <cell r="F385">
            <v>0</v>
          </cell>
          <cell r="G385">
            <v>16</v>
          </cell>
          <cell r="H385">
            <v>16</v>
          </cell>
          <cell r="I385">
            <v>0</v>
          </cell>
          <cell r="J385">
            <v>0</v>
          </cell>
          <cell r="K385">
            <v>0</v>
          </cell>
          <cell r="L385">
            <v>16</v>
          </cell>
          <cell r="M385">
            <v>16</v>
          </cell>
          <cell r="N385">
            <v>0</v>
          </cell>
          <cell r="O385">
            <v>0</v>
          </cell>
          <cell r="P385">
            <v>0</v>
          </cell>
          <cell r="Q385">
            <v>16</v>
          </cell>
        </row>
        <row r="386">
          <cell r="A386" t="str">
            <v>799499&amp;B</v>
          </cell>
          <cell r="B386" t="str">
            <v>East St and Hopkins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A387" t="str">
            <v>799500&amp;B</v>
          </cell>
          <cell r="B387" t="str">
            <v>East St and Buckland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A388" t="str">
            <v>799501&amp;B</v>
          </cell>
          <cell r="B388" t="str">
            <v>Edson St and East St</v>
          </cell>
          <cell r="C388">
            <v>7</v>
          </cell>
          <cell r="D388">
            <v>0</v>
          </cell>
          <cell r="E388">
            <v>0</v>
          </cell>
          <cell r="F388">
            <v>0</v>
          </cell>
          <cell r="G388">
            <v>7</v>
          </cell>
          <cell r="H388">
            <v>7</v>
          </cell>
          <cell r="I388">
            <v>0</v>
          </cell>
          <cell r="J388">
            <v>0</v>
          </cell>
          <cell r="K388">
            <v>0</v>
          </cell>
          <cell r="L388">
            <v>7</v>
          </cell>
          <cell r="M388">
            <v>7</v>
          </cell>
          <cell r="N388">
            <v>0</v>
          </cell>
          <cell r="O388">
            <v>0</v>
          </cell>
          <cell r="P388">
            <v>0</v>
          </cell>
          <cell r="Q388">
            <v>7</v>
          </cell>
        </row>
        <row r="389">
          <cell r="A389" t="str">
            <v>799502&amp;B</v>
          </cell>
          <cell r="B389" t="str">
            <v>Edson St and Wallace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</row>
        <row r="390">
          <cell r="A390" t="str">
            <v>799503&amp;B</v>
          </cell>
          <cell r="B390" t="str">
            <v>Summer St and Snell</v>
          </cell>
          <cell r="C390">
            <v>1</v>
          </cell>
          <cell r="D390">
            <v>0</v>
          </cell>
          <cell r="E390">
            <v>0</v>
          </cell>
          <cell r="F390">
            <v>0</v>
          </cell>
          <cell r="G390">
            <v>1</v>
          </cell>
          <cell r="H390">
            <v>1</v>
          </cell>
          <cell r="I390">
            <v>0</v>
          </cell>
          <cell r="J390">
            <v>0</v>
          </cell>
          <cell r="K390">
            <v>0</v>
          </cell>
          <cell r="L390">
            <v>1</v>
          </cell>
          <cell r="M390">
            <v>1</v>
          </cell>
          <cell r="N390">
            <v>0</v>
          </cell>
          <cell r="O390">
            <v>0</v>
          </cell>
          <cell r="P390">
            <v>0</v>
          </cell>
          <cell r="Q390">
            <v>1</v>
          </cell>
        </row>
        <row r="391">
          <cell r="A391" t="str">
            <v>799504&amp;B</v>
          </cell>
          <cell r="B391" t="str">
            <v>Summer St and Coral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</row>
        <row r="392">
          <cell r="A392" t="str">
            <v>799505&amp;B</v>
          </cell>
          <cell r="B392" t="str">
            <v>Summer St and South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</row>
        <row r="393">
          <cell r="A393" t="str">
            <v>799506&amp;B</v>
          </cell>
          <cell r="B393" t="str">
            <v>Otto St and Auburn S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</row>
        <row r="394">
          <cell r="A394" t="str">
            <v>799507&amp;B</v>
          </cell>
          <cell r="B394" t="str">
            <v>Campello MBTA Statio</v>
          </cell>
          <cell r="C394">
            <v>0</v>
          </cell>
          <cell r="D394">
            <v>0</v>
          </cell>
          <cell r="E394">
            <v>1</v>
          </cell>
          <cell r="F394">
            <v>1</v>
          </cell>
          <cell r="G394">
            <v>2</v>
          </cell>
          <cell r="H394">
            <v>0</v>
          </cell>
          <cell r="I394">
            <v>0</v>
          </cell>
          <cell r="J394">
            <v>1</v>
          </cell>
          <cell r="K394">
            <v>1</v>
          </cell>
          <cell r="L394">
            <v>2</v>
          </cell>
          <cell r="M394">
            <v>0</v>
          </cell>
          <cell r="N394">
            <v>0</v>
          </cell>
          <cell r="O394">
            <v>1</v>
          </cell>
          <cell r="P394">
            <v>1</v>
          </cell>
          <cell r="Q394">
            <v>2</v>
          </cell>
        </row>
        <row r="395">
          <cell r="A395" t="str">
            <v>799508&amp;B</v>
          </cell>
          <cell r="B395" t="str">
            <v>Keith Ave and Main S</v>
          </cell>
          <cell r="C395">
            <v>22</v>
          </cell>
          <cell r="D395">
            <v>0</v>
          </cell>
          <cell r="E395">
            <v>0</v>
          </cell>
          <cell r="F395">
            <v>2</v>
          </cell>
          <cell r="G395">
            <v>24</v>
          </cell>
          <cell r="H395">
            <v>22</v>
          </cell>
          <cell r="I395">
            <v>0</v>
          </cell>
          <cell r="J395">
            <v>0</v>
          </cell>
          <cell r="K395">
            <v>2</v>
          </cell>
          <cell r="L395">
            <v>24</v>
          </cell>
          <cell r="M395">
            <v>22</v>
          </cell>
          <cell r="N395">
            <v>0</v>
          </cell>
          <cell r="O395">
            <v>0</v>
          </cell>
          <cell r="P395">
            <v>2</v>
          </cell>
          <cell r="Q395">
            <v>24</v>
          </cell>
        </row>
        <row r="396">
          <cell r="A396" t="str">
            <v>799509&amp;B</v>
          </cell>
          <cell r="B396" t="str">
            <v>Keith Ave and Warren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</row>
        <row r="397">
          <cell r="A397" t="str">
            <v>799510&amp;B</v>
          </cell>
          <cell r="B397" t="str">
            <v>Warren Ave and Rutla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</row>
        <row r="398">
          <cell r="A398" t="str">
            <v>799511&amp;B</v>
          </cell>
          <cell r="B398" t="str">
            <v>Warren St and Wilkin</v>
          </cell>
          <cell r="C398">
            <v>19</v>
          </cell>
          <cell r="D398">
            <v>0</v>
          </cell>
          <cell r="E398">
            <v>0</v>
          </cell>
          <cell r="F398">
            <v>0</v>
          </cell>
          <cell r="G398">
            <v>19</v>
          </cell>
          <cell r="H398">
            <v>19</v>
          </cell>
          <cell r="I398">
            <v>0</v>
          </cell>
          <cell r="J398">
            <v>0</v>
          </cell>
          <cell r="K398">
            <v>0</v>
          </cell>
          <cell r="L398">
            <v>19</v>
          </cell>
          <cell r="M398">
            <v>19</v>
          </cell>
          <cell r="N398">
            <v>0</v>
          </cell>
          <cell r="O398">
            <v>0</v>
          </cell>
          <cell r="P398">
            <v>0</v>
          </cell>
          <cell r="Q398">
            <v>19</v>
          </cell>
        </row>
        <row r="399">
          <cell r="A399" t="str">
            <v>799512&amp;B</v>
          </cell>
          <cell r="B399" t="str">
            <v>Warren and Nilsson S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</row>
        <row r="400">
          <cell r="A400" t="str">
            <v>799513&amp;B</v>
          </cell>
          <cell r="B400" t="str">
            <v>Warren Ave and Shepp</v>
          </cell>
          <cell r="C400">
            <v>1</v>
          </cell>
          <cell r="D400">
            <v>0</v>
          </cell>
          <cell r="E400">
            <v>0</v>
          </cell>
          <cell r="F400">
            <v>0</v>
          </cell>
          <cell r="G400">
            <v>1</v>
          </cell>
          <cell r="H400">
            <v>1</v>
          </cell>
          <cell r="I400">
            <v>0</v>
          </cell>
          <cell r="J400">
            <v>0</v>
          </cell>
          <cell r="K400">
            <v>0</v>
          </cell>
          <cell r="L400">
            <v>1</v>
          </cell>
          <cell r="M400">
            <v>1</v>
          </cell>
          <cell r="N400">
            <v>0</v>
          </cell>
          <cell r="O400">
            <v>0</v>
          </cell>
          <cell r="P400">
            <v>0</v>
          </cell>
          <cell r="Q400">
            <v>1</v>
          </cell>
        </row>
        <row r="401">
          <cell r="A401" t="str">
            <v>799514&amp;B</v>
          </cell>
          <cell r="B401" t="str">
            <v>Warren Ave and David</v>
          </cell>
          <cell r="C401">
            <v>52</v>
          </cell>
          <cell r="D401">
            <v>0</v>
          </cell>
          <cell r="E401">
            <v>0</v>
          </cell>
          <cell r="F401">
            <v>0</v>
          </cell>
          <cell r="G401">
            <v>52</v>
          </cell>
          <cell r="H401">
            <v>52</v>
          </cell>
          <cell r="I401">
            <v>0</v>
          </cell>
          <cell r="J401">
            <v>0</v>
          </cell>
          <cell r="K401">
            <v>0</v>
          </cell>
          <cell r="L401">
            <v>52</v>
          </cell>
          <cell r="M401">
            <v>52</v>
          </cell>
          <cell r="N401">
            <v>0</v>
          </cell>
          <cell r="O401">
            <v>0</v>
          </cell>
          <cell r="P401">
            <v>0</v>
          </cell>
          <cell r="Q401">
            <v>52</v>
          </cell>
        </row>
        <row r="402">
          <cell r="A402" t="str">
            <v>799515&amp;B</v>
          </cell>
          <cell r="B402" t="str">
            <v>Warren Ave and Centr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</row>
        <row r="403">
          <cell r="A403" t="str">
            <v>799516&amp;B</v>
          </cell>
          <cell r="B403" t="str">
            <v>Warren Ave and Winth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</row>
        <row r="404">
          <cell r="A404" t="str">
            <v>799517&amp;B</v>
          </cell>
          <cell r="B404" t="str">
            <v>Warren Ave and Belmo</v>
          </cell>
          <cell r="C404">
            <v>1</v>
          </cell>
          <cell r="D404">
            <v>0</v>
          </cell>
          <cell r="E404">
            <v>0</v>
          </cell>
          <cell r="F404">
            <v>0</v>
          </cell>
          <cell r="G404">
            <v>1</v>
          </cell>
          <cell r="H404">
            <v>1</v>
          </cell>
          <cell r="I404">
            <v>0</v>
          </cell>
          <cell r="J404">
            <v>0</v>
          </cell>
          <cell r="K404">
            <v>0</v>
          </cell>
          <cell r="L404">
            <v>1</v>
          </cell>
          <cell r="M404">
            <v>1</v>
          </cell>
          <cell r="N404">
            <v>0</v>
          </cell>
          <cell r="O404">
            <v>0</v>
          </cell>
          <cell r="P404">
            <v>0</v>
          </cell>
          <cell r="Q404">
            <v>1</v>
          </cell>
        </row>
        <row r="405">
          <cell r="A405" t="str">
            <v>799518&amp;B</v>
          </cell>
          <cell r="B405" t="str">
            <v>Main St and Crescent</v>
          </cell>
          <cell r="C405">
            <v>9</v>
          </cell>
          <cell r="D405">
            <v>0</v>
          </cell>
          <cell r="E405">
            <v>0</v>
          </cell>
          <cell r="F405">
            <v>0</v>
          </cell>
          <cell r="G405">
            <v>9</v>
          </cell>
          <cell r="H405">
            <v>9</v>
          </cell>
          <cell r="I405">
            <v>0</v>
          </cell>
          <cell r="J405">
            <v>0</v>
          </cell>
          <cell r="K405">
            <v>0</v>
          </cell>
          <cell r="L405">
            <v>9</v>
          </cell>
          <cell r="M405">
            <v>9</v>
          </cell>
          <cell r="N405">
            <v>0</v>
          </cell>
          <cell r="O405">
            <v>0</v>
          </cell>
          <cell r="P405">
            <v>0</v>
          </cell>
          <cell r="Q405">
            <v>9</v>
          </cell>
        </row>
        <row r="406">
          <cell r="A406" t="str">
            <v>799519&amp;B</v>
          </cell>
          <cell r="B406" t="str">
            <v>West Elm St and Godd</v>
          </cell>
          <cell r="C406">
            <v>1</v>
          </cell>
          <cell r="D406">
            <v>1</v>
          </cell>
          <cell r="E406">
            <v>0</v>
          </cell>
          <cell r="F406">
            <v>0</v>
          </cell>
          <cell r="G406">
            <v>1</v>
          </cell>
          <cell r="H406">
            <v>1</v>
          </cell>
          <cell r="I406">
            <v>1</v>
          </cell>
          <cell r="J406">
            <v>0</v>
          </cell>
          <cell r="K406">
            <v>0</v>
          </cell>
          <cell r="L406">
            <v>1</v>
          </cell>
          <cell r="M406">
            <v>1</v>
          </cell>
          <cell r="N406">
            <v>1</v>
          </cell>
          <cell r="O406">
            <v>0</v>
          </cell>
          <cell r="P406">
            <v>0</v>
          </cell>
          <cell r="Q406">
            <v>1</v>
          </cell>
        </row>
        <row r="407">
          <cell r="A407" t="str">
            <v>799520&amp;B</v>
          </cell>
          <cell r="B407" t="str">
            <v>West Elm St and Newb</v>
          </cell>
          <cell r="C407">
            <v>2</v>
          </cell>
          <cell r="D407">
            <v>0</v>
          </cell>
          <cell r="E407">
            <v>0</v>
          </cell>
          <cell r="F407">
            <v>0</v>
          </cell>
          <cell r="G407">
            <v>2</v>
          </cell>
          <cell r="H407">
            <v>2</v>
          </cell>
          <cell r="I407">
            <v>0</v>
          </cell>
          <cell r="J407">
            <v>0</v>
          </cell>
          <cell r="K407">
            <v>0</v>
          </cell>
          <cell r="L407">
            <v>2</v>
          </cell>
          <cell r="M407">
            <v>2</v>
          </cell>
          <cell r="N407">
            <v>0</v>
          </cell>
          <cell r="O407">
            <v>0</v>
          </cell>
          <cell r="P407">
            <v>0</v>
          </cell>
          <cell r="Q407">
            <v>2</v>
          </cell>
        </row>
        <row r="408">
          <cell r="A408" t="str">
            <v>799521&amp;B</v>
          </cell>
          <cell r="B408" t="str">
            <v>West Elm St and Nort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>799522&amp;B</v>
          </cell>
          <cell r="B409" t="str">
            <v>West Elm St and Carl</v>
          </cell>
          <cell r="C409">
            <v>85</v>
          </cell>
          <cell r="D409">
            <v>0</v>
          </cell>
          <cell r="E409">
            <v>0</v>
          </cell>
          <cell r="F409">
            <v>0</v>
          </cell>
          <cell r="G409">
            <v>85</v>
          </cell>
          <cell r="H409">
            <v>85</v>
          </cell>
          <cell r="I409">
            <v>0</v>
          </cell>
          <cell r="J409">
            <v>0</v>
          </cell>
          <cell r="K409">
            <v>0</v>
          </cell>
          <cell r="L409">
            <v>85</v>
          </cell>
          <cell r="M409">
            <v>85</v>
          </cell>
          <cell r="N409">
            <v>0</v>
          </cell>
          <cell r="O409">
            <v>0</v>
          </cell>
          <cell r="P409">
            <v>0</v>
          </cell>
          <cell r="Q409">
            <v>85</v>
          </cell>
        </row>
        <row r="410">
          <cell r="A410" t="str">
            <v>799523&amp;B</v>
          </cell>
          <cell r="B410" t="str">
            <v>West Elm St and Bret</v>
          </cell>
          <cell r="C410">
            <v>7</v>
          </cell>
          <cell r="D410">
            <v>0</v>
          </cell>
          <cell r="E410">
            <v>0</v>
          </cell>
          <cell r="F410">
            <v>0</v>
          </cell>
          <cell r="G410">
            <v>7</v>
          </cell>
          <cell r="H410">
            <v>7</v>
          </cell>
          <cell r="I410">
            <v>0</v>
          </cell>
          <cell r="J410">
            <v>0</v>
          </cell>
          <cell r="K410">
            <v>0</v>
          </cell>
          <cell r="L410">
            <v>7</v>
          </cell>
          <cell r="M410">
            <v>7</v>
          </cell>
          <cell r="N410">
            <v>0</v>
          </cell>
          <cell r="O410">
            <v>0</v>
          </cell>
          <cell r="P410">
            <v>0</v>
          </cell>
          <cell r="Q410">
            <v>7</v>
          </cell>
        </row>
        <row r="411">
          <cell r="A411" t="str">
            <v>799524&amp;B</v>
          </cell>
          <cell r="B411" t="str">
            <v>West Elm St and Belm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</row>
        <row r="412">
          <cell r="A412" t="str">
            <v>799525&amp;B</v>
          </cell>
          <cell r="B412" t="str">
            <v>West Elm St and Ash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A413" t="str">
            <v>799526&amp;B</v>
          </cell>
          <cell r="B413" t="str">
            <v>West Elm St and Auna</v>
          </cell>
          <cell r="C413">
            <v>61</v>
          </cell>
          <cell r="D413">
            <v>0</v>
          </cell>
          <cell r="E413">
            <v>0</v>
          </cell>
          <cell r="F413">
            <v>0</v>
          </cell>
          <cell r="G413">
            <v>61</v>
          </cell>
          <cell r="H413">
            <v>61</v>
          </cell>
          <cell r="I413">
            <v>0</v>
          </cell>
          <cell r="J413">
            <v>0</v>
          </cell>
          <cell r="K413">
            <v>0</v>
          </cell>
          <cell r="L413">
            <v>61</v>
          </cell>
          <cell r="M413">
            <v>61</v>
          </cell>
          <cell r="N413">
            <v>0</v>
          </cell>
          <cell r="O413">
            <v>0</v>
          </cell>
          <cell r="P413">
            <v>0</v>
          </cell>
          <cell r="Q413">
            <v>61</v>
          </cell>
        </row>
        <row r="414">
          <cell r="A414" t="str">
            <v>799527&amp;B</v>
          </cell>
          <cell r="B414" t="str">
            <v>West Elm St and West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</row>
        <row r="415">
          <cell r="A415" t="str">
            <v>799528&amp;B</v>
          </cell>
          <cell r="B415" t="str">
            <v>West St at West Jr H</v>
          </cell>
          <cell r="C415">
            <v>158</v>
          </cell>
          <cell r="D415">
            <v>0</v>
          </cell>
          <cell r="E415">
            <v>0</v>
          </cell>
          <cell r="F415">
            <v>0</v>
          </cell>
          <cell r="G415">
            <v>158</v>
          </cell>
          <cell r="H415">
            <v>158</v>
          </cell>
          <cell r="I415">
            <v>0</v>
          </cell>
          <cell r="J415">
            <v>0</v>
          </cell>
          <cell r="K415">
            <v>0</v>
          </cell>
          <cell r="L415">
            <v>158</v>
          </cell>
          <cell r="M415">
            <v>158</v>
          </cell>
          <cell r="N415">
            <v>0</v>
          </cell>
          <cell r="O415">
            <v>0</v>
          </cell>
          <cell r="P415">
            <v>0</v>
          </cell>
          <cell r="Q415">
            <v>158</v>
          </cell>
        </row>
        <row r="416">
          <cell r="A416" t="str">
            <v>799529&amp;B</v>
          </cell>
          <cell r="B416" t="str">
            <v>West St at Plaza</v>
          </cell>
          <cell r="C416">
            <v>10</v>
          </cell>
          <cell r="D416">
            <v>0</v>
          </cell>
          <cell r="E416">
            <v>0</v>
          </cell>
          <cell r="F416">
            <v>0</v>
          </cell>
          <cell r="G416">
            <v>10</v>
          </cell>
          <cell r="H416">
            <v>10</v>
          </cell>
          <cell r="I416">
            <v>0</v>
          </cell>
          <cell r="J416">
            <v>0</v>
          </cell>
          <cell r="K416">
            <v>0</v>
          </cell>
          <cell r="L416">
            <v>10</v>
          </cell>
          <cell r="M416">
            <v>10</v>
          </cell>
          <cell r="N416">
            <v>0</v>
          </cell>
          <cell r="O416">
            <v>0</v>
          </cell>
          <cell r="P416">
            <v>0</v>
          </cell>
          <cell r="Q416">
            <v>10</v>
          </cell>
        </row>
        <row r="417">
          <cell r="A417" t="str">
            <v>799530&amp;B</v>
          </cell>
          <cell r="B417" t="str">
            <v>Torrey St at Plaza</v>
          </cell>
          <cell r="C417">
            <v>4</v>
          </cell>
          <cell r="D417">
            <v>0</v>
          </cell>
          <cell r="E417">
            <v>0</v>
          </cell>
          <cell r="F417">
            <v>0</v>
          </cell>
          <cell r="G417">
            <v>4</v>
          </cell>
          <cell r="H417">
            <v>4</v>
          </cell>
          <cell r="I417">
            <v>0</v>
          </cell>
          <cell r="J417">
            <v>0</v>
          </cell>
          <cell r="K417">
            <v>0</v>
          </cell>
          <cell r="L417">
            <v>4</v>
          </cell>
          <cell r="M417">
            <v>4</v>
          </cell>
          <cell r="N417">
            <v>0</v>
          </cell>
          <cell r="O417">
            <v>0</v>
          </cell>
          <cell r="P417">
            <v>0</v>
          </cell>
          <cell r="Q417">
            <v>4</v>
          </cell>
        </row>
        <row r="418">
          <cell r="A418" t="str">
            <v>799531&amp;B</v>
          </cell>
          <cell r="B418" t="str">
            <v>Torrey St at Bethel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</row>
        <row r="419">
          <cell r="A419" t="str">
            <v>799532&amp;B</v>
          </cell>
          <cell r="B419" t="str">
            <v>Torrey St and Brewst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</row>
        <row r="420">
          <cell r="A420" t="str">
            <v>799533&amp;B</v>
          </cell>
          <cell r="B420" t="str">
            <v>Torrey St and Braemo</v>
          </cell>
          <cell r="C420">
            <v>34</v>
          </cell>
          <cell r="D420">
            <v>0</v>
          </cell>
          <cell r="E420">
            <v>0</v>
          </cell>
          <cell r="F420">
            <v>0</v>
          </cell>
          <cell r="G420">
            <v>34</v>
          </cell>
          <cell r="H420">
            <v>34</v>
          </cell>
          <cell r="I420">
            <v>0</v>
          </cell>
          <cell r="J420">
            <v>0</v>
          </cell>
          <cell r="K420">
            <v>0</v>
          </cell>
          <cell r="L420">
            <v>34</v>
          </cell>
          <cell r="M420">
            <v>34</v>
          </cell>
          <cell r="N420">
            <v>0</v>
          </cell>
          <cell r="O420">
            <v>0</v>
          </cell>
          <cell r="P420">
            <v>0</v>
          </cell>
          <cell r="Q420">
            <v>34</v>
          </cell>
        </row>
        <row r="421">
          <cell r="A421" t="str">
            <v>799534&amp;B</v>
          </cell>
          <cell r="B421" t="str">
            <v>Torrey St and Pondvi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</row>
        <row r="422">
          <cell r="A422" t="str">
            <v>799535&amp;B</v>
          </cell>
          <cell r="B422" t="str">
            <v>Torrey St and Rockla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</row>
        <row r="423">
          <cell r="A423" t="str">
            <v>799536&amp;B</v>
          </cell>
          <cell r="B423" t="str">
            <v>Torrey St and Pearl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 t="str">
            <v>799537&amp;B</v>
          </cell>
          <cell r="B424" t="str">
            <v>Pearl St and Westfie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</row>
        <row r="425">
          <cell r="A425" t="str">
            <v>799538&amp;B</v>
          </cell>
          <cell r="B425" t="str">
            <v>Pearl St and Almon A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</row>
        <row r="426">
          <cell r="A426" t="str">
            <v>799539&amp;B</v>
          </cell>
          <cell r="B426" t="str">
            <v>Pearl St and Conant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7">
          <cell r="A427" t="str">
            <v>799540&amp;B</v>
          </cell>
          <cell r="B427" t="str">
            <v>Pearl St and Tiffany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</row>
        <row r="428">
          <cell r="A428" t="str">
            <v>799541&amp;B</v>
          </cell>
          <cell r="B428" t="str">
            <v>Pearl St and Belmont</v>
          </cell>
          <cell r="C428">
            <v>1</v>
          </cell>
          <cell r="D428">
            <v>0</v>
          </cell>
          <cell r="E428">
            <v>0</v>
          </cell>
          <cell r="F428">
            <v>0</v>
          </cell>
          <cell r="G428">
            <v>1</v>
          </cell>
          <cell r="H428">
            <v>1</v>
          </cell>
          <cell r="I428">
            <v>0</v>
          </cell>
          <cell r="J428">
            <v>0</v>
          </cell>
          <cell r="K428">
            <v>0</v>
          </cell>
          <cell r="L428">
            <v>1</v>
          </cell>
          <cell r="M428">
            <v>1</v>
          </cell>
          <cell r="N428">
            <v>0</v>
          </cell>
          <cell r="O428">
            <v>0</v>
          </cell>
          <cell r="P428">
            <v>0</v>
          </cell>
          <cell r="Q428">
            <v>1</v>
          </cell>
        </row>
        <row r="429">
          <cell r="A429" t="str">
            <v>799542&amp;B</v>
          </cell>
          <cell r="B429" t="str">
            <v>Belmont St at Plaza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A430" t="str">
            <v>799543&amp;B</v>
          </cell>
          <cell r="B430" t="str">
            <v>Belmont St at Easton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A431" t="str">
            <v>799544&amp;B</v>
          </cell>
          <cell r="B431" t="str">
            <v>Belmont St at Stoneh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A432" t="str">
            <v>799545&amp;B</v>
          </cell>
          <cell r="B432" t="str">
            <v>Bristol Dr and Belmo</v>
          </cell>
          <cell r="C432">
            <v>5</v>
          </cell>
          <cell r="D432">
            <v>0</v>
          </cell>
          <cell r="E432">
            <v>0</v>
          </cell>
          <cell r="F432">
            <v>0</v>
          </cell>
          <cell r="G432">
            <v>5</v>
          </cell>
          <cell r="H432">
            <v>5</v>
          </cell>
          <cell r="I432">
            <v>0</v>
          </cell>
          <cell r="J432">
            <v>0</v>
          </cell>
          <cell r="K432">
            <v>0</v>
          </cell>
          <cell r="L432">
            <v>5</v>
          </cell>
          <cell r="M432">
            <v>5</v>
          </cell>
          <cell r="N432">
            <v>0</v>
          </cell>
          <cell r="O432">
            <v>0</v>
          </cell>
          <cell r="P432">
            <v>0</v>
          </cell>
          <cell r="Q432">
            <v>5</v>
          </cell>
        </row>
        <row r="433">
          <cell r="A433" t="str">
            <v>799546&amp;B</v>
          </cell>
          <cell r="B433" t="str">
            <v>Bristol Dr and Norfo</v>
          </cell>
          <cell r="C433">
            <v>38</v>
          </cell>
          <cell r="D433">
            <v>0</v>
          </cell>
          <cell r="E433">
            <v>0</v>
          </cell>
          <cell r="F433">
            <v>0</v>
          </cell>
          <cell r="G433">
            <v>38</v>
          </cell>
          <cell r="H433">
            <v>38</v>
          </cell>
          <cell r="I433">
            <v>0</v>
          </cell>
          <cell r="J433">
            <v>0</v>
          </cell>
          <cell r="K433">
            <v>0</v>
          </cell>
          <cell r="L433">
            <v>38</v>
          </cell>
          <cell r="M433">
            <v>38</v>
          </cell>
          <cell r="N433">
            <v>0</v>
          </cell>
          <cell r="O433">
            <v>0</v>
          </cell>
          <cell r="P433">
            <v>0</v>
          </cell>
          <cell r="Q433">
            <v>38</v>
          </cell>
        </row>
        <row r="434">
          <cell r="A434" t="str">
            <v>799547&amp;B</v>
          </cell>
          <cell r="B434" t="str">
            <v>Norfolk Ave and Bris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A435" t="str">
            <v>799548&amp;B</v>
          </cell>
          <cell r="B435" t="str">
            <v>Pearl Street &amp; Belmo</v>
          </cell>
          <cell r="C435">
            <v>38</v>
          </cell>
          <cell r="D435">
            <v>0</v>
          </cell>
          <cell r="E435">
            <v>0</v>
          </cell>
          <cell r="F435">
            <v>0</v>
          </cell>
          <cell r="G435">
            <v>38</v>
          </cell>
          <cell r="H435">
            <v>38</v>
          </cell>
          <cell r="I435">
            <v>0</v>
          </cell>
          <cell r="J435">
            <v>0</v>
          </cell>
          <cell r="K435">
            <v>0</v>
          </cell>
          <cell r="L435">
            <v>38</v>
          </cell>
          <cell r="M435">
            <v>38</v>
          </cell>
          <cell r="N435">
            <v>0</v>
          </cell>
          <cell r="O435">
            <v>0</v>
          </cell>
          <cell r="P435">
            <v>0</v>
          </cell>
          <cell r="Q435">
            <v>38</v>
          </cell>
        </row>
        <row r="436">
          <cell r="A436" t="str">
            <v>799549&amp;B</v>
          </cell>
          <cell r="B436" t="str">
            <v>Belmont St and Stone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A437" t="str">
            <v>799550&amp;B</v>
          </cell>
          <cell r="B437" t="str">
            <v>Belmont St and Willi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A438" t="str">
            <v>799551&amp;B</v>
          </cell>
          <cell r="B438" t="str">
            <v>West Chestnut St and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A439" t="str">
            <v>799553&amp;B</v>
          </cell>
          <cell r="B439" t="str">
            <v>West Chestnut St and</v>
          </cell>
          <cell r="C439">
            <v>24</v>
          </cell>
          <cell r="D439">
            <v>0</v>
          </cell>
          <cell r="E439">
            <v>0</v>
          </cell>
          <cell r="F439">
            <v>0</v>
          </cell>
          <cell r="G439">
            <v>24</v>
          </cell>
          <cell r="H439">
            <v>24</v>
          </cell>
          <cell r="I439">
            <v>0</v>
          </cell>
          <cell r="J439">
            <v>0</v>
          </cell>
          <cell r="K439">
            <v>0</v>
          </cell>
          <cell r="L439">
            <v>24</v>
          </cell>
          <cell r="M439">
            <v>24</v>
          </cell>
          <cell r="N439">
            <v>0</v>
          </cell>
          <cell r="O439">
            <v>0</v>
          </cell>
          <cell r="P439">
            <v>0</v>
          </cell>
          <cell r="Q439">
            <v>24</v>
          </cell>
        </row>
        <row r="440">
          <cell r="A440" t="str">
            <v>799554&amp;B</v>
          </cell>
          <cell r="B440" t="str">
            <v>110 Liberty Street S</v>
          </cell>
          <cell r="C440">
            <v>0</v>
          </cell>
          <cell r="D440">
            <v>1</v>
          </cell>
          <cell r="E440">
            <v>0</v>
          </cell>
          <cell r="F440">
            <v>0</v>
          </cell>
          <cell r="G440">
            <v>1</v>
          </cell>
          <cell r="H440">
            <v>0</v>
          </cell>
          <cell r="I440">
            <v>1</v>
          </cell>
          <cell r="J440">
            <v>0</v>
          </cell>
          <cell r="K440">
            <v>0</v>
          </cell>
          <cell r="L440">
            <v>1</v>
          </cell>
          <cell r="M440">
            <v>0</v>
          </cell>
          <cell r="N440">
            <v>1</v>
          </cell>
          <cell r="O440">
            <v>0</v>
          </cell>
          <cell r="P440">
            <v>0</v>
          </cell>
          <cell r="Q440">
            <v>1</v>
          </cell>
        </row>
        <row r="441">
          <cell r="A441" t="str">
            <v>799555&amp;B</v>
          </cell>
          <cell r="B441" t="str">
            <v>Pearl St and Belmont</v>
          </cell>
          <cell r="C441">
            <v>10</v>
          </cell>
          <cell r="D441">
            <v>0</v>
          </cell>
          <cell r="E441">
            <v>0</v>
          </cell>
          <cell r="F441">
            <v>0</v>
          </cell>
          <cell r="G441">
            <v>10</v>
          </cell>
          <cell r="H441">
            <v>10</v>
          </cell>
          <cell r="I441">
            <v>0</v>
          </cell>
          <cell r="J441">
            <v>0</v>
          </cell>
          <cell r="K441">
            <v>0</v>
          </cell>
          <cell r="L441">
            <v>10</v>
          </cell>
          <cell r="M441">
            <v>10</v>
          </cell>
          <cell r="N441">
            <v>0</v>
          </cell>
          <cell r="O441">
            <v>0</v>
          </cell>
          <cell r="P441">
            <v>0</v>
          </cell>
          <cell r="Q441">
            <v>10</v>
          </cell>
        </row>
        <row r="442">
          <cell r="A442" t="str">
            <v>799556&amp;B</v>
          </cell>
          <cell r="B442" t="str">
            <v>Pearl St and Westlea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A443" t="str">
            <v>799557&amp;B</v>
          </cell>
          <cell r="B443" t="str">
            <v>Pearl St and College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A444" t="str">
            <v>799558&amp;B</v>
          </cell>
          <cell r="B444" t="str">
            <v>Pearl St and Calbert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A445" t="str">
            <v>799559&amp;B</v>
          </cell>
          <cell r="B445" t="str">
            <v>Pearl St and Mayotte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A446" t="str">
            <v>799560&amp;B</v>
          </cell>
          <cell r="B446" t="str">
            <v>Pearl St and Richard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A447" t="str">
            <v>799561&amp;B</v>
          </cell>
          <cell r="B447" t="str">
            <v>Torrey St and Greenb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A448" t="str">
            <v>799562&amp;B</v>
          </cell>
          <cell r="B448" t="str">
            <v>Torrey St and Calvin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A449" t="str">
            <v>799563&amp;B</v>
          </cell>
          <cell r="B449" t="str">
            <v>Torrey St and Rockfo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A450" t="str">
            <v>799564&amp;B</v>
          </cell>
          <cell r="B450" t="str">
            <v>Torrey St and Bigney</v>
          </cell>
          <cell r="C450">
            <v>5</v>
          </cell>
          <cell r="D450">
            <v>0</v>
          </cell>
          <cell r="E450">
            <v>0</v>
          </cell>
          <cell r="F450">
            <v>0</v>
          </cell>
          <cell r="G450">
            <v>5</v>
          </cell>
          <cell r="H450">
            <v>5</v>
          </cell>
          <cell r="I450">
            <v>0</v>
          </cell>
          <cell r="J450">
            <v>0</v>
          </cell>
          <cell r="K450">
            <v>0</v>
          </cell>
          <cell r="L450">
            <v>5</v>
          </cell>
          <cell r="M450">
            <v>5</v>
          </cell>
          <cell r="N450">
            <v>0</v>
          </cell>
          <cell r="O450">
            <v>0</v>
          </cell>
          <cell r="P450">
            <v>0</v>
          </cell>
          <cell r="Q450">
            <v>5</v>
          </cell>
        </row>
        <row r="451">
          <cell r="A451" t="str">
            <v>799565&amp;B</v>
          </cell>
          <cell r="B451" t="str">
            <v>Torrey St and Harwic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A452" t="str">
            <v>799566&amp;B</v>
          </cell>
          <cell r="B452" t="str">
            <v>Torrey Street and Sh</v>
          </cell>
          <cell r="C452">
            <v>3</v>
          </cell>
          <cell r="D452">
            <v>0</v>
          </cell>
          <cell r="E452">
            <v>0</v>
          </cell>
          <cell r="F452">
            <v>0</v>
          </cell>
          <cell r="G452">
            <v>3</v>
          </cell>
          <cell r="H452">
            <v>3</v>
          </cell>
          <cell r="I452">
            <v>0</v>
          </cell>
          <cell r="J452">
            <v>0</v>
          </cell>
          <cell r="K452">
            <v>0</v>
          </cell>
          <cell r="L452">
            <v>3</v>
          </cell>
          <cell r="M452">
            <v>3</v>
          </cell>
          <cell r="N452">
            <v>0</v>
          </cell>
          <cell r="O452">
            <v>0</v>
          </cell>
          <cell r="P452">
            <v>0</v>
          </cell>
          <cell r="Q452">
            <v>3</v>
          </cell>
        </row>
        <row r="453">
          <cell r="A453" t="str">
            <v>799567&amp;B</v>
          </cell>
          <cell r="B453" t="str">
            <v>West St and Neubert</v>
          </cell>
          <cell r="C453">
            <v>6</v>
          </cell>
          <cell r="D453">
            <v>0</v>
          </cell>
          <cell r="E453">
            <v>0</v>
          </cell>
          <cell r="F453">
            <v>0</v>
          </cell>
          <cell r="G453">
            <v>6</v>
          </cell>
          <cell r="H453">
            <v>6</v>
          </cell>
          <cell r="I453">
            <v>0</v>
          </cell>
          <cell r="J453">
            <v>0</v>
          </cell>
          <cell r="K453">
            <v>0</v>
          </cell>
          <cell r="L453">
            <v>6</v>
          </cell>
          <cell r="M453">
            <v>6</v>
          </cell>
          <cell r="N453">
            <v>0</v>
          </cell>
          <cell r="O453">
            <v>0</v>
          </cell>
          <cell r="P453">
            <v>0</v>
          </cell>
          <cell r="Q453">
            <v>6</v>
          </cell>
        </row>
        <row r="454">
          <cell r="A454" t="str">
            <v>799568&amp;B</v>
          </cell>
          <cell r="B454" t="str">
            <v>W Elm Street and Mor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A455" t="str">
            <v>799569&amp;B</v>
          </cell>
          <cell r="B455" t="str">
            <v>West Elm St and Dori</v>
          </cell>
          <cell r="C455">
            <v>26</v>
          </cell>
          <cell r="D455">
            <v>0</v>
          </cell>
          <cell r="E455">
            <v>0</v>
          </cell>
          <cell r="F455">
            <v>0</v>
          </cell>
          <cell r="G455">
            <v>26</v>
          </cell>
          <cell r="H455">
            <v>26</v>
          </cell>
          <cell r="I455">
            <v>0</v>
          </cell>
          <cell r="J455">
            <v>0</v>
          </cell>
          <cell r="K455">
            <v>0</v>
          </cell>
          <cell r="L455">
            <v>26</v>
          </cell>
          <cell r="M455">
            <v>26</v>
          </cell>
          <cell r="N455">
            <v>0</v>
          </cell>
          <cell r="O455">
            <v>0</v>
          </cell>
          <cell r="P455">
            <v>0</v>
          </cell>
          <cell r="Q455">
            <v>26</v>
          </cell>
        </row>
        <row r="456">
          <cell r="A456" t="str">
            <v>799571&amp;B</v>
          </cell>
          <cell r="B456" t="str">
            <v>West Elm St and Arli</v>
          </cell>
          <cell r="C456">
            <v>1</v>
          </cell>
          <cell r="D456">
            <v>0</v>
          </cell>
          <cell r="E456">
            <v>0</v>
          </cell>
          <cell r="F456">
            <v>0</v>
          </cell>
          <cell r="G456">
            <v>1</v>
          </cell>
          <cell r="H456">
            <v>1</v>
          </cell>
          <cell r="I456">
            <v>0</v>
          </cell>
          <cell r="J456">
            <v>0</v>
          </cell>
          <cell r="K456">
            <v>0</v>
          </cell>
          <cell r="L456">
            <v>1</v>
          </cell>
          <cell r="M456">
            <v>1</v>
          </cell>
          <cell r="N456">
            <v>0</v>
          </cell>
          <cell r="O456">
            <v>0</v>
          </cell>
          <cell r="P456">
            <v>0</v>
          </cell>
          <cell r="Q456">
            <v>1</v>
          </cell>
        </row>
        <row r="457">
          <cell r="A457" t="str">
            <v>799572&amp;B</v>
          </cell>
          <cell r="B457" t="str">
            <v>West Elm St and Warr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A458" t="str">
            <v>799573&amp;B</v>
          </cell>
          <cell r="B458" t="str">
            <v>Main St and Church S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A459" t="str">
            <v>799574&amp;B</v>
          </cell>
          <cell r="B459" t="str">
            <v>Court St and Hunt St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A460" t="str">
            <v>799575&amp;B</v>
          </cell>
          <cell r="B460" t="str">
            <v>Court St and Manches</v>
          </cell>
          <cell r="C460">
            <v>5</v>
          </cell>
          <cell r="D460">
            <v>0</v>
          </cell>
          <cell r="E460">
            <v>0</v>
          </cell>
          <cell r="F460">
            <v>0</v>
          </cell>
          <cell r="G460">
            <v>5</v>
          </cell>
          <cell r="H460">
            <v>5</v>
          </cell>
          <cell r="I460">
            <v>0</v>
          </cell>
          <cell r="J460">
            <v>0</v>
          </cell>
          <cell r="K460">
            <v>0</v>
          </cell>
          <cell r="L460">
            <v>5</v>
          </cell>
          <cell r="M460">
            <v>5</v>
          </cell>
          <cell r="N460">
            <v>0</v>
          </cell>
          <cell r="O460">
            <v>0</v>
          </cell>
          <cell r="P460">
            <v>0</v>
          </cell>
          <cell r="Q460">
            <v>5</v>
          </cell>
        </row>
        <row r="461">
          <cell r="A461" t="str">
            <v>799576&amp;B</v>
          </cell>
          <cell r="B461" t="str">
            <v>Court St and Tyler S</v>
          </cell>
          <cell r="C461">
            <v>21</v>
          </cell>
          <cell r="D461">
            <v>0</v>
          </cell>
          <cell r="E461">
            <v>0</v>
          </cell>
          <cell r="F461">
            <v>0</v>
          </cell>
          <cell r="G461">
            <v>21</v>
          </cell>
          <cell r="H461">
            <v>21</v>
          </cell>
          <cell r="I461">
            <v>0</v>
          </cell>
          <cell r="J461">
            <v>0</v>
          </cell>
          <cell r="K461">
            <v>0</v>
          </cell>
          <cell r="L461">
            <v>21</v>
          </cell>
          <cell r="M461">
            <v>21</v>
          </cell>
          <cell r="N461">
            <v>0</v>
          </cell>
          <cell r="O461">
            <v>0</v>
          </cell>
          <cell r="P461">
            <v>0</v>
          </cell>
          <cell r="Q461">
            <v>21</v>
          </cell>
        </row>
        <row r="462">
          <cell r="A462" t="str">
            <v>799577&amp;B</v>
          </cell>
          <cell r="B462" t="str">
            <v>Court St and Albert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3">
          <cell r="A463" t="str">
            <v>799578&amp;B</v>
          </cell>
          <cell r="B463" t="str">
            <v>Court St and Rufus S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</row>
        <row r="464">
          <cell r="A464" t="str">
            <v>799579&amp;B</v>
          </cell>
          <cell r="B464" t="str">
            <v>Court St and Cary St</v>
          </cell>
          <cell r="C464">
            <v>2</v>
          </cell>
          <cell r="D464">
            <v>0</v>
          </cell>
          <cell r="E464">
            <v>0</v>
          </cell>
          <cell r="F464">
            <v>0</v>
          </cell>
          <cell r="G464">
            <v>2</v>
          </cell>
          <cell r="H464">
            <v>2</v>
          </cell>
          <cell r="I464">
            <v>0</v>
          </cell>
          <cell r="J464">
            <v>0</v>
          </cell>
          <cell r="K464">
            <v>0</v>
          </cell>
          <cell r="L464">
            <v>2</v>
          </cell>
          <cell r="M464">
            <v>2</v>
          </cell>
          <cell r="N464">
            <v>0</v>
          </cell>
          <cell r="O464">
            <v>0</v>
          </cell>
          <cell r="P464">
            <v>0</v>
          </cell>
          <cell r="Q464">
            <v>2</v>
          </cell>
        </row>
        <row r="465">
          <cell r="A465" t="str">
            <v>799580&amp;B</v>
          </cell>
          <cell r="B465" t="str">
            <v>Court St and Rainvil</v>
          </cell>
          <cell r="C465">
            <v>1</v>
          </cell>
          <cell r="D465">
            <v>0</v>
          </cell>
          <cell r="E465">
            <v>0</v>
          </cell>
          <cell r="F465">
            <v>0</v>
          </cell>
          <cell r="G465">
            <v>1</v>
          </cell>
          <cell r="H465">
            <v>1</v>
          </cell>
          <cell r="I465">
            <v>0</v>
          </cell>
          <cell r="J465">
            <v>0</v>
          </cell>
          <cell r="K465">
            <v>0</v>
          </cell>
          <cell r="L465">
            <v>1</v>
          </cell>
          <cell r="M465">
            <v>1</v>
          </cell>
          <cell r="N465">
            <v>0</v>
          </cell>
          <cell r="O465">
            <v>0</v>
          </cell>
          <cell r="P465">
            <v>0</v>
          </cell>
          <cell r="Q465">
            <v>1</v>
          </cell>
        </row>
        <row r="466">
          <cell r="A466" t="str">
            <v>799581&amp;B</v>
          </cell>
          <cell r="B466" t="str">
            <v>Court St and Ida Ave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</row>
        <row r="467">
          <cell r="A467" t="str">
            <v>799582&amp;B</v>
          </cell>
          <cell r="B467" t="str">
            <v>Court St and Kathlee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8">
          <cell r="A468" t="str">
            <v>799583&amp;B</v>
          </cell>
          <cell r="B468" t="str">
            <v>Court St and Pontiac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69">
          <cell r="A469" t="str">
            <v>799584&amp;B</v>
          </cell>
          <cell r="B469" t="str">
            <v>Court St and Mildred</v>
          </cell>
          <cell r="C469">
            <v>7</v>
          </cell>
          <cell r="D469">
            <v>0</v>
          </cell>
          <cell r="E469">
            <v>0</v>
          </cell>
          <cell r="F469">
            <v>0</v>
          </cell>
          <cell r="G469">
            <v>7</v>
          </cell>
          <cell r="H469">
            <v>7</v>
          </cell>
          <cell r="I469">
            <v>0</v>
          </cell>
          <cell r="J469">
            <v>0</v>
          </cell>
          <cell r="K469">
            <v>0</v>
          </cell>
          <cell r="L469">
            <v>7</v>
          </cell>
          <cell r="M469">
            <v>7</v>
          </cell>
          <cell r="N469">
            <v>0</v>
          </cell>
          <cell r="O469">
            <v>0</v>
          </cell>
          <cell r="P469">
            <v>0</v>
          </cell>
          <cell r="Q469">
            <v>7</v>
          </cell>
        </row>
        <row r="470">
          <cell r="A470" t="str">
            <v>799585&amp;B</v>
          </cell>
          <cell r="B470" t="str">
            <v>Court St at Cardinal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</row>
        <row r="471">
          <cell r="A471" t="str">
            <v>799586&amp;B</v>
          </cell>
          <cell r="B471" t="str">
            <v>Court St and Deed Ci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2">
          <cell r="A472" t="str">
            <v>799587&amp;B</v>
          </cell>
          <cell r="B472" t="str">
            <v>Court St and Quincy</v>
          </cell>
          <cell r="C472">
            <v>1</v>
          </cell>
          <cell r="D472">
            <v>0</v>
          </cell>
          <cell r="E472">
            <v>0</v>
          </cell>
          <cell r="F472">
            <v>0</v>
          </cell>
          <cell r="G472">
            <v>1</v>
          </cell>
          <cell r="H472">
            <v>1</v>
          </cell>
          <cell r="I472">
            <v>0</v>
          </cell>
          <cell r="J472">
            <v>0</v>
          </cell>
          <cell r="K472">
            <v>0</v>
          </cell>
          <cell r="L472">
            <v>1</v>
          </cell>
          <cell r="M472">
            <v>1</v>
          </cell>
          <cell r="N472">
            <v>0</v>
          </cell>
          <cell r="O472">
            <v>0</v>
          </cell>
          <cell r="P472">
            <v>0</v>
          </cell>
          <cell r="Q472">
            <v>1</v>
          </cell>
        </row>
        <row r="473">
          <cell r="A473" t="str">
            <v>799588&amp;B</v>
          </cell>
          <cell r="B473" t="str">
            <v>North Quincy St and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A474" t="str">
            <v>799589&amp;B</v>
          </cell>
          <cell r="B474" t="str">
            <v>North Quincy St and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</row>
        <row r="475">
          <cell r="A475" t="str">
            <v>799590&amp;B</v>
          </cell>
          <cell r="B475" t="str">
            <v>North Quincy St and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</row>
        <row r="476">
          <cell r="A476" t="str">
            <v>799591&amp;B</v>
          </cell>
          <cell r="B476" t="str">
            <v>North Quincy St and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</row>
        <row r="477">
          <cell r="A477" t="str">
            <v>799592&amp;B</v>
          </cell>
          <cell r="B477" t="str">
            <v>North Quincy St and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</row>
        <row r="478">
          <cell r="A478" t="str">
            <v>799593&amp;B</v>
          </cell>
          <cell r="B478" t="str">
            <v>North Quincy St and</v>
          </cell>
          <cell r="C478">
            <v>5</v>
          </cell>
          <cell r="D478">
            <v>0</v>
          </cell>
          <cell r="E478">
            <v>0</v>
          </cell>
          <cell r="F478">
            <v>0</v>
          </cell>
          <cell r="G478">
            <v>5</v>
          </cell>
          <cell r="H478">
            <v>5</v>
          </cell>
          <cell r="I478">
            <v>0</v>
          </cell>
          <cell r="J478">
            <v>0</v>
          </cell>
          <cell r="K478">
            <v>0</v>
          </cell>
          <cell r="L478">
            <v>5</v>
          </cell>
          <cell r="M478">
            <v>5</v>
          </cell>
          <cell r="N478">
            <v>0</v>
          </cell>
          <cell r="O478">
            <v>0</v>
          </cell>
          <cell r="P478">
            <v>0</v>
          </cell>
          <cell r="Q478">
            <v>5</v>
          </cell>
        </row>
        <row r="479">
          <cell r="A479" t="str">
            <v>799594&amp;B</v>
          </cell>
          <cell r="B479" t="str">
            <v>North Quincy St and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</row>
        <row r="480">
          <cell r="A480" t="str">
            <v>799595&amp;B</v>
          </cell>
          <cell r="B480" t="str">
            <v>North Quincy St and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</row>
        <row r="481">
          <cell r="A481" t="str">
            <v>799596&amp;B</v>
          </cell>
          <cell r="B481" t="str">
            <v>North Quincy St and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</row>
        <row r="482">
          <cell r="A482" t="str">
            <v>799597&amp;B</v>
          </cell>
          <cell r="B482" t="str">
            <v>North Quincy St and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</row>
        <row r="483">
          <cell r="A483" t="str">
            <v>799598&amp;B</v>
          </cell>
          <cell r="B483" t="str">
            <v>North Quincy St and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</row>
        <row r="484">
          <cell r="A484" t="str">
            <v>799599&amp;B</v>
          </cell>
          <cell r="B484" t="str">
            <v>Hovendon Ave and Kev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</row>
        <row r="485">
          <cell r="A485" t="str">
            <v>799600&amp;B</v>
          </cell>
          <cell r="B485" t="str">
            <v>Hovendon Ave and Els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</row>
        <row r="486">
          <cell r="A486" t="str">
            <v>799601&amp;B</v>
          </cell>
          <cell r="B486" t="str">
            <v>Hovendon Ave and Lyn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A487" t="str">
            <v>799602&amp;B</v>
          </cell>
          <cell r="B487" t="str">
            <v>Hovendon Ave and Sul</v>
          </cell>
          <cell r="C487">
            <v>1</v>
          </cell>
          <cell r="D487">
            <v>0</v>
          </cell>
          <cell r="E487">
            <v>0</v>
          </cell>
          <cell r="F487">
            <v>0</v>
          </cell>
          <cell r="G487">
            <v>1</v>
          </cell>
          <cell r="H487">
            <v>1</v>
          </cell>
          <cell r="I487">
            <v>0</v>
          </cell>
          <cell r="J487">
            <v>0</v>
          </cell>
          <cell r="K487">
            <v>0</v>
          </cell>
          <cell r="L487">
            <v>1</v>
          </cell>
          <cell r="M487">
            <v>1</v>
          </cell>
          <cell r="N487">
            <v>0</v>
          </cell>
          <cell r="O487">
            <v>0</v>
          </cell>
          <cell r="P487">
            <v>0</v>
          </cell>
          <cell r="Q487">
            <v>1</v>
          </cell>
        </row>
        <row r="488">
          <cell r="A488" t="str">
            <v>799603&amp;B</v>
          </cell>
          <cell r="B488" t="str">
            <v>Hovendon Ave and Bel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</row>
        <row r="489">
          <cell r="A489" t="str">
            <v>799604&amp;B</v>
          </cell>
          <cell r="B489" t="str">
            <v>Hovendon Ave and Has</v>
          </cell>
          <cell r="C489">
            <v>2</v>
          </cell>
          <cell r="D489">
            <v>0</v>
          </cell>
          <cell r="E489">
            <v>0</v>
          </cell>
          <cell r="F489">
            <v>0</v>
          </cell>
          <cell r="G489">
            <v>2</v>
          </cell>
          <cell r="H489">
            <v>2</v>
          </cell>
          <cell r="I489">
            <v>0</v>
          </cell>
          <cell r="J489">
            <v>0</v>
          </cell>
          <cell r="K489">
            <v>0</v>
          </cell>
          <cell r="L489">
            <v>2</v>
          </cell>
          <cell r="M489">
            <v>2</v>
          </cell>
          <cell r="N489">
            <v>0</v>
          </cell>
          <cell r="O489">
            <v>0</v>
          </cell>
          <cell r="P489">
            <v>0</v>
          </cell>
          <cell r="Q489">
            <v>2</v>
          </cell>
        </row>
        <row r="490">
          <cell r="A490" t="str">
            <v>799605&amp;B</v>
          </cell>
          <cell r="B490" t="str">
            <v>Hovendon Ave and Jor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</row>
        <row r="491">
          <cell r="A491" t="str">
            <v>799606&amp;B</v>
          </cell>
          <cell r="B491" t="str">
            <v>Hovendon Ave and Bon</v>
          </cell>
          <cell r="C491">
            <v>8</v>
          </cell>
          <cell r="D491">
            <v>0</v>
          </cell>
          <cell r="E491">
            <v>0</v>
          </cell>
          <cell r="F491">
            <v>0</v>
          </cell>
          <cell r="G491">
            <v>8</v>
          </cell>
          <cell r="H491">
            <v>8</v>
          </cell>
          <cell r="I491">
            <v>0</v>
          </cell>
          <cell r="J491">
            <v>0</v>
          </cell>
          <cell r="K491">
            <v>0</v>
          </cell>
          <cell r="L491">
            <v>8</v>
          </cell>
          <cell r="M491">
            <v>8</v>
          </cell>
          <cell r="N491">
            <v>0</v>
          </cell>
          <cell r="O491">
            <v>0</v>
          </cell>
          <cell r="P491">
            <v>0</v>
          </cell>
          <cell r="Q491">
            <v>8</v>
          </cell>
        </row>
        <row r="492">
          <cell r="A492" t="str">
            <v>799607&amp;B</v>
          </cell>
          <cell r="B492" t="str">
            <v>Hovendon Ave and Spr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</row>
        <row r="493">
          <cell r="A493" t="str">
            <v>799608&amp;B</v>
          </cell>
          <cell r="B493" t="str">
            <v>Hovendon Ave and Ang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</row>
        <row r="494">
          <cell r="A494" t="str">
            <v>799609&amp;B</v>
          </cell>
          <cell r="B494" t="str">
            <v>Field St and Spark S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</row>
        <row r="495">
          <cell r="A495" t="str">
            <v>799610&amp;B</v>
          </cell>
          <cell r="B495" t="str">
            <v>MBTA Montello Statio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</row>
        <row r="496">
          <cell r="A496" t="str">
            <v>799611&amp;B</v>
          </cell>
          <cell r="B496" t="str">
            <v>Spark St and Cameron</v>
          </cell>
          <cell r="C496">
            <v>0</v>
          </cell>
          <cell r="D496">
            <v>0</v>
          </cell>
          <cell r="E496">
            <v>0</v>
          </cell>
          <cell r="F496">
            <v>2</v>
          </cell>
          <cell r="G496">
            <v>2</v>
          </cell>
          <cell r="H496">
            <v>0</v>
          </cell>
          <cell r="I496">
            <v>0</v>
          </cell>
          <cell r="J496">
            <v>0</v>
          </cell>
          <cell r="K496">
            <v>2</v>
          </cell>
          <cell r="L496">
            <v>2</v>
          </cell>
          <cell r="M496">
            <v>0</v>
          </cell>
          <cell r="N496">
            <v>0</v>
          </cell>
          <cell r="O496">
            <v>0</v>
          </cell>
          <cell r="P496">
            <v>2</v>
          </cell>
          <cell r="Q496">
            <v>2</v>
          </cell>
        </row>
        <row r="497">
          <cell r="A497" t="str">
            <v>799612&amp;B</v>
          </cell>
          <cell r="B497" t="str">
            <v>Spark St and Sylvan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</row>
        <row r="498">
          <cell r="A498" t="str">
            <v>799613&amp;B</v>
          </cell>
          <cell r="B498" t="str">
            <v>Howard St and Winter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</row>
        <row r="499">
          <cell r="A499" t="str">
            <v>799614&amp;B</v>
          </cell>
          <cell r="B499" t="str">
            <v>Howard St and Clarem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</row>
        <row r="500">
          <cell r="A500" t="str">
            <v>799615&amp;B</v>
          </cell>
          <cell r="B500" t="str">
            <v>Howard St and Chisho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</row>
        <row r="501">
          <cell r="A501" t="str">
            <v>799616&amp;B</v>
          </cell>
          <cell r="B501" t="str">
            <v>449 Howard Street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</row>
        <row r="502">
          <cell r="A502" t="str">
            <v>799617&amp;B</v>
          </cell>
          <cell r="B502" t="str">
            <v>Howard St at Eisenho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</row>
        <row r="503">
          <cell r="A503" t="str">
            <v>799618&amp;B</v>
          </cell>
          <cell r="B503" t="str">
            <v>Lisa Dr and Boyle Rd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</row>
        <row r="504">
          <cell r="A504" t="str">
            <v>799619&amp;B</v>
          </cell>
          <cell r="B504" t="str">
            <v>Lisa Dr and Sully Rd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</row>
        <row r="505">
          <cell r="A505" t="str">
            <v>799620&amp;B</v>
          </cell>
          <cell r="B505" t="str">
            <v>Lisa Dr and Boundary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6">
          <cell r="A506" t="str">
            <v>799621&amp;B</v>
          </cell>
          <cell r="B506" t="str">
            <v>Boundary Ave and Nor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</row>
        <row r="507">
          <cell r="A507" t="str">
            <v>799622&amp;B</v>
          </cell>
          <cell r="B507" t="str">
            <v>North Quincy St and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</row>
        <row r="508">
          <cell r="A508" t="str">
            <v>799623&amp;B</v>
          </cell>
          <cell r="B508" t="str">
            <v>North Quincy St and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</row>
        <row r="509">
          <cell r="A509" t="str">
            <v>799624&amp;B</v>
          </cell>
          <cell r="B509" t="str">
            <v>North Quincy St and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</row>
        <row r="510">
          <cell r="A510" t="str">
            <v>799625&amp;B</v>
          </cell>
          <cell r="B510" t="str">
            <v>North Quincy St at S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</row>
        <row r="511">
          <cell r="A511" t="str">
            <v>799626&amp;B</v>
          </cell>
          <cell r="B511" t="str">
            <v>North Quincy St and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</row>
        <row r="512">
          <cell r="A512" t="str">
            <v>799627&amp;B</v>
          </cell>
          <cell r="B512" t="str">
            <v>North Quincy St and</v>
          </cell>
          <cell r="C512">
            <v>5</v>
          </cell>
          <cell r="D512">
            <v>0</v>
          </cell>
          <cell r="E512">
            <v>0</v>
          </cell>
          <cell r="F512">
            <v>0</v>
          </cell>
          <cell r="G512">
            <v>5</v>
          </cell>
          <cell r="H512">
            <v>5</v>
          </cell>
          <cell r="I512">
            <v>0</v>
          </cell>
          <cell r="J512">
            <v>0</v>
          </cell>
          <cell r="K512">
            <v>0</v>
          </cell>
          <cell r="L512">
            <v>5</v>
          </cell>
          <cell r="M512">
            <v>5</v>
          </cell>
          <cell r="N512">
            <v>0</v>
          </cell>
          <cell r="O512">
            <v>0</v>
          </cell>
          <cell r="P512">
            <v>0</v>
          </cell>
          <cell r="Q512">
            <v>5</v>
          </cell>
        </row>
        <row r="513">
          <cell r="A513" t="str">
            <v>799628&amp;B</v>
          </cell>
          <cell r="B513" t="str">
            <v>North Quincy St and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</row>
        <row r="514">
          <cell r="A514" t="str">
            <v>799629&amp;B</v>
          </cell>
          <cell r="B514" t="str">
            <v>North Quincy St and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</row>
        <row r="515">
          <cell r="A515" t="str">
            <v>799630&amp;B</v>
          </cell>
          <cell r="B515" t="str">
            <v>North Quincy St and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A516" t="str">
            <v>799631&amp;B</v>
          </cell>
          <cell r="B516" t="str">
            <v>228 North Quincy St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</row>
        <row r="517">
          <cell r="A517" t="str">
            <v>799632&amp;B</v>
          </cell>
          <cell r="B517" t="str">
            <v>North Quincy St and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</row>
        <row r="518">
          <cell r="A518" t="str">
            <v>799633&amp;B</v>
          </cell>
          <cell r="B518" t="str">
            <v>North Quincy St and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</row>
        <row r="519">
          <cell r="A519" t="str">
            <v>799634&amp;B</v>
          </cell>
          <cell r="B519" t="str">
            <v>North Quincy St and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</row>
        <row r="520">
          <cell r="A520" t="str">
            <v>799635&amp;B</v>
          </cell>
          <cell r="B520" t="str">
            <v>North Quincy St and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 t="str">
            <v>799636&amp;B</v>
          </cell>
          <cell r="B521" t="str">
            <v>North Quincy St and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2">
          <cell r="A522" t="str">
            <v>799637&amp;B</v>
          </cell>
          <cell r="B522" t="str">
            <v>Court St and Connell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</row>
        <row r="523">
          <cell r="A523" t="str">
            <v>799638&amp;B</v>
          </cell>
          <cell r="B523" t="str">
            <v>Cardinal Spellman Hi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</row>
        <row r="524">
          <cell r="A524" t="str">
            <v>799639&amp;B</v>
          </cell>
          <cell r="B524" t="str">
            <v>Court St and Mildred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</row>
        <row r="525">
          <cell r="A525" t="str">
            <v>799640&amp;B</v>
          </cell>
          <cell r="B525" t="str">
            <v>Court St and Kathlee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</row>
        <row r="526">
          <cell r="A526" t="str">
            <v>799641&amp;B</v>
          </cell>
          <cell r="B526" t="str">
            <v>Court St and Ida Ave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</row>
        <row r="527">
          <cell r="A527" t="str">
            <v>799642&amp;B</v>
          </cell>
          <cell r="B527" t="str">
            <v>Court St and North C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</row>
        <row r="528">
          <cell r="A528" t="str">
            <v>799643&amp;B</v>
          </cell>
          <cell r="B528" t="str">
            <v>Court St and Gardner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</row>
        <row r="529">
          <cell r="A529" t="str">
            <v>799644&amp;B</v>
          </cell>
          <cell r="B529" t="str">
            <v>Court St and Parker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</row>
        <row r="530">
          <cell r="A530" t="str">
            <v>799645&amp;B</v>
          </cell>
          <cell r="B530" t="str">
            <v>Court St and William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 t="str">
            <v>799646&amp;B</v>
          </cell>
          <cell r="B531" t="str">
            <v>Court St and Peckham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</row>
        <row r="532">
          <cell r="A532" t="str">
            <v>799647&amp;B</v>
          </cell>
          <cell r="B532" t="str">
            <v>Court St and Putnam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</row>
        <row r="533">
          <cell r="A533" t="str">
            <v>799648&amp;B</v>
          </cell>
          <cell r="B533" t="str">
            <v>North Montello St an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</row>
        <row r="534">
          <cell r="A534" t="str">
            <v>799649&amp;B</v>
          </cell>
          <cell r="B534" t="str">
            <v>North Montello St an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</row>
        <row r="535">
          <cell r="A535" t="str">
            <v>799650&amp;B</v>
          </cell>
          <cell r="B535" t="str">
            <v>North Montello St an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</row>
        <row r="536">
          <cell r="A536" t="str">
            <v>799651&amp;B</v>
          </cell>
          <cell r="B536" t="str">
            <v>North Montello St an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</row>
        <row r="537">
          <cell r="A537" t="str">
            <v>799652&amp;B</v>
          </cell>
          <cell r="B537" t="str">
            <v>North Montello St an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</row>
        <row r="538">
          <cell r="A538" t="str">
            <v>799653&amp;B</v>
          </cell>
          <cell r="B538" t="str">
            <v>East Ashland St and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</row>
        <row r="539">
          <cell r="A539" t="str">
            <v>799654&amp;B</v>
          </cell>
          <cell r="B539" t="str">
            <v>East Ashland St and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</row>
        <row r="540">
          <cell r="A540" t="str">
            <v>799655&amp;B</v>
          </cell>
          <cell r="B540" t="str">
            <v>East Ashland St and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</row>
        <row r="541">
          <cell r="A541" t="str">
            <v>799656&amp;B</v>
          </cell>
          <cell r="B541" t="str">
            <v>Cary Hill Plaza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</row>
        <row r="542">
          <cell r="A542" t="str">
            <v>799657&amp;B</v>
          </cell>
          <cell r="B542" t="str">
            <v>North Cary St and Mi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</row>
        <row r="543">
          <cell r="A543" t="str">
            <v>799658&amp;B</v>
          </cell>
          <cell r="B543" t="str">
            <v>Ames St and Ridge St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</row>
        <row r="544">
          <cell r="A544" t="str">
            <v>799659&amp;B</v>
          </cell>
          <cell r="B544" t="str">
            <v>Ames St and Edgar St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</row>
        <row r="545">
          <cell r="A545" t="str">
            <v>799660&amp;B</v>
          </cell>
          <cell r="B545" t="str">
            <v>Sawtelle Ave and St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</row>
        <row r="546">
          <cell r="A546" t="str">
            <v>799661&amp;B</v>
          </cell>
          <cell r="B546" t="str">
            <v>Sawtelle Ave and Art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</row>
        <row r="547">
          <cell r="A547" t="str">
            <v>799662&amp;B</v>
          </cell>
          <cell r="B547" t="str">
            <v>Arthur St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</row>
        <row r="548">
          <cell r="A548" t="str">
            <v>799663&amp;B</v>
          </cell>
          <cell r="B548" t="str">
            <v>Arthur St and Interv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</row>
        <row r="549">
          <cell r="A549" t="str">
            <v>799664&amp;B</v>
          </cell>
          <cell r="B549" t="str">
            <v>Intervale St and Bel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</row>
        <row r="550">
          <cell r="A550" t="str">
            <v>799665&amp;B</v>
          </cell>
          <cell r="B550" t="str">
            <v>Intervale St and Fax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</row>
        <row r="551">
          <cell r="A551" t="str">
            <v>799666&amp;B</v>
          </cell>
          <cell r="B551" t="str">
            <v>Intervale St and Ble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</row>
        <row r="552">
          <cell r="A552" t="str">
            <v>799667&amp;B</v>
          </cell>
          <cell r="B552" t="str">
            <v>Crosby Gardens</v>
          </cell>
          <cell r="C552">
            <v>26</v>
          </cell>
          <cell r="D552">
            <v>0</v>
          </cell>
          <cell r="E552">
            <v>0</v>
          </cell>
          <cell r="F552">
            <v>0</v>
          </cell>
          <cell r="G552">
            <v>26</v>
          </cell>
          <cell r="H552">
            <v>26</v>
          </cell>
          <cell r="I552">
            <v>0</v>
          </cell>
          <cell r="J552">
            <v>0</v>
          </cell>
          <cell r="K552">
            <v>0</v>
          </cell>
          <cell r="L552">
            <v>26</v>
          </cell>
          <cell r="M552">
            <v>26</v>
          </cell>
          <cell r="N552">
            <v>0</v>
          </cell>
          <cell r="O552">
            <v>0</v>
          </cell>
          <cell r="P552">
            <v>0</v>
          </cell>
          <cell r="Q552">
            <v>26</v>
          </cell>
        </row>
        <row r="553">
          <cell r="A553" t="str">
            <v>799668&amp;B</v>
          </cell>
          <cell r="B553" t="str">
            <v>North Ave and Sawtel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</row>
        <row r="554">
          <cell r="A554" t="str">
            <v>799669&amp;B</v>
          </cell>
          <cell r="B554" t="str">
            <v>Sawtelle Ave and Fie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</row>
        <row r="555">
          <cell r="A555" t="str">
            <v>799670&amp;B</v>
          </cell>
          <cell r="B555" t="str">
            <v>Field St and Morgan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</row>
        <row r="556">
          <cell r="A556" t="str">
            <v>799671&amp;B</v>
          </cell>
          <cell r="B556" t="str">
            <v>Field St and Dyer St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</row>
        <row r="557">
          <cell r="A557" t="str">
            <v>799673&amp;B</v>
          </cell>
          <cell r="B557" t="str">
            <v>Winter St and Monume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</row>
        <row r="558">
          <cell r="A558" t="str">
            <v>799674&amp;B</v>
          </cell>
          <cell r="B558" t="str">
            <v>Winter St and Dyer S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</row>
        <row r="559">
          <cell r="A559" t="str">
            <v>799675&amp;B</v>
          </cell>
          <cell r="B559" t="str">
            <v>Winter St and Andove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</row>
        <row r="560">
          <cell r="A560" t="str">
            <v>799676&amp;B</v>
          </cell>
          <cell r="B560" t="str">
            <v>Winter St and Sawtel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</row>
        <row r="561">
          <cell r="A561" t="str">
            <v>799677&amp;B</v>
          </cell>
          <cell r="B561" t="str">
            <v>Winter St and Field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</row>
        <row r="562">
          <cell r="A562" t="str">
            <v>799678&amp;B</v>
          </cell>
          <cell r="B562" t="str">
            <v>Winter St and North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</row>
        <row r="563">
          <cell r="A563" t="str">
            <v>799679&amp;B</v>
          </cell>
          <cell r="B563" t="str">
            <v>Winter St and Baltic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A564" t="str">
            <v>799680&amp;B</v>
          </cell>
          <cell r="B564" t="str">
            <v>Winter St and North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</row>
        <row r="565">
          <cell r="A565" t="str">
            <v>799681&amp;B</v>
          </cell>
          <cell r="B565" t="str">
            <v>North Cary St on Ama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</row>
        <row r="566">
          <cell r="A566" t="str">
            <v>799682&amp;B</v>
          </cell>
          <cell r="B566" t="str">
            <v>Amark Rd and Cynthia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</row>
        <row r="567">
          <cell r="A567" t="str">
            <v>799683&amp;B</v>
          </cell>
          <cell r="B567" t="str">
            <v>Coe Rd and Upton St</v>
          </cell>
          <cell r="C567">
            <v>3</v>
          </cell>
          <cell r="D567">
            <v>0</v>
          </cell>
          <cell r="E567">
            <v>0</v>
          </cell>
          <cell r="F567">
            <v>0</v>
          </cell>
          <cell r="G567">
            <v>3</v>
          </cell>
          <cell r="H567">
            <v>3</v>
          </cell>
          <cell r="I567">
            <v>0</v>
          </cell>
          <cell r="J567">
            <v>0</v>
          </cell>
          <cell r="K567">
            <v>0</v>
          </cell>
          <cell r="L567">
            <v>3</v>
          </cell>
          <cell r="M567">
            <v>3</v>
          </cell>
          <cell r="N567">
            <v>0</v>
          </cell>
          <cell r="O567">
            <v>0</v>
          </cell>
          <cell r="P567">
            <v>0</v>
          </cell>
          <cell r="Q567">
            <v>3</v>
          </cell>
        </row>
        <row r="568">
          <cell r="A568" t="str">
            <v>799684&amp;B</v>
          </cell>
          <cell r="B568" t="str">
            <v>Coe Rd and Norwich R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</row>
        <row r="569">
          <cell r="A569" t="str">
            <v>799685&amp;B</v>
          </cell>
          <cell r="B569" t="str">
            <v>Coe Rd and Alphonse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</row>
        <row r="570">
          <cell r="A570" t="str">
            <v>799686&amp;B</v>
          </cell>
          <cell r="B570" t="str">
            <v>Alphonse Rd and Anne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</row>
        <row r="571">
          <cell r="A571" t="str">
            <v>799687&amp;B</v>
          </cell>
          <cell r="B571" t="str">
            <v>Alphonse Rd and Wale</v>
          </cell>
          <cell r="C571">
            <v>18</v>
          </cell>
          <cell r="D571">
            <v>0</v>
          </cell>
          <cell r="E571">
            <v>0</v>
          </cell>
          <cell r="F571">
            <v>0</v>
          </cell>
          <cell r="G571">
            <v>18</v>
          </cell>
          <cell r="H571">
            <v>18</v>
          </cell>
          <cell r="I571">
            <v>0</v>
          </cell>
          <cell r="J571">
            <v>0</v>
          </cell>
          <cell r="K571">
            <v>0</v>
          </cell>
          <cell r="L571">
            <v>18</v>
          </cell>
          <cell r="M571">
            <v>18</v>
          </cell>
          <cell r="N571">
            <v>0</v>
          </cell>
          <cell r="O571">
            <v>0</v>
          </cell>
          <cell r="P571">
            <v>0</v>
          </cell>
          <cell r="Q571">
            <v>18</v>
          </cell>
        </row>
        <row r="572">
          <cell r="A572" t="str">
            <v>799688&amp;B</v>
          </cell>
          <cell r="B572" t="str">
            <v>Colgate Rd and Nicho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</row>
        <row r="573">
          <cell r="A573" t="str">
            <v>799689&amp;B</v>
          </cell>
          <cell r="B573" t="str">
            <v>Colgate Rd and East</v>
          </cell>
          <cell r="C573">
            <v>3</v>
          </cell>
          <cell r="D573">
            <v>0</v>
          </cell>
          <cell r="E573">
            <v>0</v>
          </cell>
          <cell r="F573">
            <v>0</v>
          </cell>
          <cell r="G573">
            <v>3</v>
          </cell>
          <cell r="H573">
            <v>3</v>
          </cell>
          <cell r="I573">
            <v>0</v>
          </cell>
          <cell r="J573">
            <v>0</v>
          </cell>
          <cell r="K573">
            <v>0</v>
          </cell>
          <cell r="L573">
            <v>3</v>
          </cell>
          <cell r="M573">
            <v>3</v>
          </cell>
          <cell r="N573">
            <v>0</v>
          </cell>
          <cell r="O573">
            <v>0</v>
          </cell>
          <cell r="P573">
            <v>0</v>
          </cell>
          <cell r="Q573">
            <v>3</v>
          </cell>
        </row>
        <row r="574">
          <cell r="A574" t="str">
            <v>799690&amp;B</v>
          </cell>
          <cell r="B574" t="str">
            <v>East Ashland St and</v>
          </cell>
          <cell r="C574">
            <v>8</v>
          </cell>
          <cell r="D574">
            <v>0</v>
          </cell>
          <cell r="E574">
            <v>0</v>
          </cell>
          <cell r="F574">
            <v>0</v>
          </cell>
          <cell r="G574">
            <v>8</v>
          </cell>
          <cell r="H574">
            <v>8</v>
          </cell>
          <cell r="I574">
            <v>0</v>
          </cell>
          <cell r="J574">
            <v>0</v>
          </cell>
          <cell r="K574">
            <v>0</v>
          </cell>
          <cell r="L574">
            <v>8</v>
          </cell>
          <cell r="M574">
            <v>8</v>
          </cell>
          <cell r="N574">
            <v>0</v>
          </cell>
          <cell r="O574">
            <v>0</v>
          </cell>
          <cell r="P574">
            <v>0</v>
          </cell>
          <cell r="Q574">
            <v>8</v>
          </cell>
        </row>
        <row r="575">
          <cell r="A575" t="str">
            <v>799691&amp;B</v>
          </cell>
          <cell r="B575" t="str">
            <v>East Ashland St and</v>
          </cell>
          <cell r="C575">
            <v>4</v>
          </cell>
          <cell r="D575">
            <v>0</v>
          </cell>
          <cell r="E575">
            <v>0</v>
          </cell>
          <cell r="F575">
            <v>0</v>
          </cell>
          <cell r="G575">
            <v>4</v>
          </cell>
          <cell r="H575">
            <v>4</v>
          </cell>
          <cell r="I575">
            <v>0</v>
          </cell>
          <cell r="J575">
            <v>0</v>
          </cell>
          <cell r="K575">
            <v>0</v>
          </cell>
          <cell r="L575">
            <v>4</v>
          </cell>
          <cell r="M575">
            <v>4</v>
          </cell>
          <cell r="N575">
            <v>0</v>
          </cell>
          <cell r="O575">
            <v>0</v>
          </cell>
          <cell r="P575">
            <v>0</v>
          </cell>
          <cell r="Q575">
            <v>4</v>
          </cell>
        </row>
        <row r="576">
          <cell r="A576" t="str">
            <v>799692&amp;B</v>
          </cell>
          <cell r="B576" t="str">
            <v>East Ashland St and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</row>
        <row r="577">
          <cell r="A577" t="str">
            <v>799693&amp;B</v>
          </cell>
          <cell r="B577" t="str">
            <v>East Ashland St and</v>
          </cell>
          <cell r="C577">
            <v>5</v>
          </cell>
          <cell r="D577">
            <v>0</v>
          </cell>
          <cell r="E577">
            <v>0</v>
          </cell>
          <cell r="F577">
            <v>0</v>
          </cell>
          <cell r="G577">
            <v>5</v>
          </cell>
          <cell r="H577">
            <v>5</v>
          </cell>
          <cell r="I577">
            <v>0</v>
          </cell>
          <cell r="J577">
            <v>0</v>
          </cell>
          <cell r="K577">
            <v>0</v>
          </cell>
          <cell r="L577">
            <v>5</v>
          </cell>
          <cell r="M577">
            <v>5</v>
          </cell>
          <cell r="N577">
            <v>0</v>
          </cell>
          <cell r="O577">
            <v>0</v>
          </cell>
          <cell r="P577">
            <v>0</v>
          </cell>
          <cell r="Q577">
            <v>5</v>
          </cell>
        </row>
        <row r="578">
          <cell r="A578" t="str">
            <v>799694&amp;B</v>
          </cell>
          <cell r="B578" t="str">
            <v>East Ashland St and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</row>
        <row r="579">
          <cell r="A579" t="str">
            <v>799695&amp;B</v>
          </cell>
          <cell r="B579" t="str">
            <v>East Ashland St and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</row>
        <row r="580">
          <cell r="A580" t="str">
            <v>799696&amp;B</v>
          </cell>
          <cell r="B580" t="str">
            <v>East Ashland St and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</row>
        <row r="581">
          <cell r="A581" t="str">
            <v>799697&amp;B</v>
          </cell>
          <cell r="B581" t="str">
            <v>North Montello St an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</row>
        <row r="582">
          <cell r="A582" t="str">
            <v>799698&amp;B</v>
          </cell>
          <cell r="B582" t="str">
            <v>North Montello St an</v>
          </cell>
          <cell r="C582">
            <v>3</v>
          </cell>
          <cell r="D582">
            <v>0</v>
          </cell>
          <cell r="E582">
            <v>0</v>
          </cell>
          <cell r="F582">
            <v>4</v>
          </cell>
          <cell r="G582">
            <v>7</v>
          </cell>
          <cell r="H582">
            <v>3</v>
          </cell>
          <cell r="I582">
            <v>0</v>
          </cell>
          <cell r="J582">
            <v>0</v>
          </cell>
          <cell r="K582">
            <v>4</v>
          </cell>
          <cell r="L582">
            <v>7</v>
          </cell>
          <cell r="M582">
            <v>3</v>
          </cell>
          <cell r="N582">
            <v>0</v>
          </cell>
          <cell r="O582">
            <v>0</v>
          </cell>
          <cell r="P582">
            <v>4</v>
          </cell>
          <cell r="Q582">
            <v>7</v>
          </cell>
        </row>
        <row r="583">
          <cell r="A583" t="str">
            <v>799699&amp;B</v>
          </cell>
          <cell r="B583" t="str">
            <v>North Montello St an</v>
          </cell>
          <cell r="C583">
            <v>5</v>
          </cell>
          <cell r="D583">
            <v>0</v>
          </cell>
          <cell r="E583">
            <v>0</v>
          </cell>
          <cell r="F583">
            <v>0</v>
          </cell>
          <cell r="G583">
            <v>5</v>
          </cell>
          <cell r="H583">
            <v>5</v>
          </cell>
          <cell r="I583">
            <v>0</v>
          </cell>
          <cell r="J583">
            <v>0</v>
          </cell>
          <cell r="K583">
            <v>0</v>
          </cell>
          <cell r="L583">
            <v>5</v>
          </cell>
          <cell r="M583">
            <v>5</v>
          </cell>
          <cell r="N583">
            <v>0</v>
          </cell>
          <cell r="O583">
            <v>0</v>
          </cell>
          <cell r="P583">
            <v>0</v>
          </cell>
          <cell r="Q583">
            <v>5</v>
          </cell>
        </row>
        <row r="584">
          <cell r="A584" t="str">
            <v>799700&amp;B</v>
          </cell>
          <cell r="B584" t="str">
            <v>North Montello St an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</row>
        <row r="585">
          <cell r="A585" t="str">
            <v>799701&amp;B</v>
          </cell>
          <cell r="B585" t="str">
            <v>West Main St and Bow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</row>
        <row r="586">
          <cell r="A586" t="str">
            <v>799702&amp;B</v>
          </cell>
          <cell r="B586" t="str">
            <v>West Main St and Map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</row>
        <row r="587">
          <cell r="A587" t="str">
            <v>799703&amp;B</v>
          </cell>
          <cell r="B587" t="str">
            <v>West Main St and Oak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</row>
        <row r="588">
          <cell r="A588" t="str">
            <v>799704&amp;B</v>
          </cell>
          <cell r="B588" t="str">
            <v>West Main St and Gle</v>
          </cell>
          <cell r="C588">
            <v>4</v>
          </cell>
          <cell r="D588">
            <v>0</v>
          </cell>
          <cell r="E588">
            <v>0</v>
          </cell>
          <cell r="F588">
            <v>0</v>
          </cell>
          <cell r="G588">
            <v>4</v>
          </cell>
          <cell r="H588">
            <v>4</v>
          </cell>
          <cell r="I588">
            <v>0</v>
          </cell>
          <cell r="J588">
            <v>0</v>
          </cell>
          <cell r="K588">
            <v>0</v>
          </cell>
          <cell r="L588">
            <v>4</v>
          </cell>
          <cell r="M588">
            <v>4</v>
          </cell>
          <cell r="N588">
            <v>0</v>
          </cell>
          <cell r="O588">
            <v>0</v>
          </cell>
          <cell r="P588">
            <v>0</v>
          </cell>
          <cell r="Q588">
            <v>4</v>
          </cell>
        </row>
        <row r="589">
          <cell r="A589" t="str">
            <v>799705&amp;B</v>
          </cell>
          <cell r="B589" t="str">
            <v>West Main St and Sch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</row>
        <row r="590">
          <cell r="A590" t="str">
            <v>799706&amp;B</v>
          </cell>
          <cell r="B590" t="str">
            <v>West Main St and Daw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</row>
        <row r="591">
          <cell r="A591" t="str">
            <v>799707&amp;B</v>
          </cell>
          <cell r="B591" t="str">
            <v>West Main St and Eve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</row>
        <row r="592">
          <cell r="A592" t="str">
            <v>799708&amp;B</v>
          </cell>
          <cell r="B592" t="str">
            <v>West Main St and Wes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</row>
        <row r="593">
          <cell r="A593" t="str">
            <v>799709&amp;B</v>
          </cell>
          <cell r="B593" t="str">
            <v>West Main St and Gil</v>
          </cell>
          <cell r="C593">
            <v>2</v>
          </cell>
          <cell r="D593">
            <v>0</v>
          </cell>
          <cell r="E593">
            <v>0</v>
          </cell>
          <cell r="F593">
            <v>0</v>
          </cell>
          <cell r="G593">
            <v>3</v>
          </cell>
          <cell r="H593">
            <v>2</v>
          </cell>
          <cell r="I593">
            <v>0</v>
          </cell>
          <cell r="J593">
            <v>0</v>
          </cell>
          <cell r="K593">
            <v>0</v>
          </cell>
          <cell r="L593">
            <v>3</v>
          </cell>
          <cell r="M593">
            <v>2</v>
          </cell>
          <cell r="N593">
            <v>0</v>
          </cell>
          <cell r="O593">
            <v>0</v>
          </cell>
          <cell r="P593">
            <v>0</v>
          </cell>
          <cell r="Q593">
            <v>3</v>
          </cell>
        </row>
        <row r="594">
          <cell r="A594" t="str">
            <v>799710&amp;B</v>
          </cell>
          <cell r="B594" t="str">
            <v>West Main St and Roc</v>
          </cell>
          <cell r="C594">
            <v>15</v>
          </cell>
          <cell r="D594">
            <v>1</v>
          </cell>
          <cell r="E594">
            <v>0</v>
          </cell>
          <cell r="F594">
            <v>0</v>
          </cell>
          <cell r="G594">
            <v>15</v>
          </cell>
          <cell r="H594">
            <v>15</v>
          </cell>
          <cell r="I594">
            <v>1</v>
          </cell>
          <cell r="J594">
            <v>0</v>
          </cell>
          <cell r="K594">
            <v>0</v>
          </cell>
          <cell r="L594">
            <v>15</v>
          </cell>
          <cell r="M594">
            <v>15</v>
          </cell>
          <cell r="N594">
            <v>1</v>
          </cell>
          <cell r="O594">
            <v>0</v>
          </cell>
          <cell r="P594">
            <v>0</v>
          </cell>
          <cell r="Q594">
            <v>15</v>
          </cell>
        </row>
        <row r="595">
          <cell r="A595" t="str">
            <v>799711&amp;B</v>
          </cell>
          <cell r="B595" t="str">
            <v>West Main St and Bar</v>
          </cell>
          <cell r="C595">
            <v>55</v>
          </cell>
          <cell r="D595">
            <v>0</v>
          </cell>
          <cell r="E595">
            <v>0</v>
          </cell>
          <cell r="F595">
            <v>0</v>
          </cell>
          <cell r="G595">
            <v>56</v>
          </cell>
          <cell r="H595">
            <v>55</v>
          </cell>
          <cell r="I595">
            <v>0</v>
          </cell>
          <cell r="J595">
            <v>0</v>
          </cell>
          <cell r="K595">
            <v>0</v>
          </cell>
          <cell r="L595">
            <v>56</v>
          </cell>
          <cell r="M595">
            <v>55</v>
          </cell>
          <cell r="N595">
            <v>0</v>
          </cell>
          <cell r="O595">
            <v>0</v>
          </cell>
          <cell r="P595">
            <v>0</v>
          </cell>
          <cell r="Q595">
            <v>56</v>
          </cell>
        </row>
        <row r="596">
          <cell r="A596" t="str">
            <v>799712&amp;B</v>
          </cell>
          <cell r="B596" t="str">
            <v>Avon Square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</row>
        <row r="597">
          <cell r="A597" t="str">
            <v>799713&amp;B</v>
          </cell>
          <cell r="B597" t="str">
            <v>East Main St and Eas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</row>
        <row r="598">
          <cell r="A598" t="str">
            <v>799714&amp;B</v>
          </cell>
          <cell r="B598" t="str">
            <v>South Main St and Ac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</row>
        <row r="599">
          <cell r="A599" t="str">
            <v>799715&amp;B</v>
          </cell>
          <cell r="B599" t="str">
            <v>South Main St and Ka</v>
          </cell>
          <cell r="C599">
            <v>0</v>
          </cell>
          <cell r="D599">
            <v>0</v>
          </cell>
          <cell r="E599">
            <v>0</v>
          </cell>
          <cell r="F599">
            <v>51</v>
          </cell>
          <cell r="G599">
            <v>52</v>
          </cell>
          <cell r="H599">
            <v>0</v>
          </cell>
          <cell r="I599">
            <v>0</v>
          </cell>
          <cell r="J599">
            <v>0</v>
          </cell>
          <cell r="K599">
            <v>51</v>
          </cell>
          <cell r="L599">
            <v>52</v>
          </cell>
          <cell r="M599">
            <v>0</v>
          </cell>
          <cell r="N599">
            <v>0</v>
          </cell>
          <cell r="O599">
            <v>0</v>
          </cell>
          <cell r="P599">
            <v>51</v>
          </cell>
          <cell r="Q599">
            <v>52</v>
          </cell>
        </row>
        <row r="600">
          <cell r="A600" t="str">
            <v>799716&amp;B</v>
          </cell>
          <cell r="B600" t="str">
            <v>South Main St and Fr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</row>
        <row r="601">
          <cell r="A601" t="str">
            <v>799717&amp;B</v>
          </cell>
          <cell r="B601" t="str">
            <v>South Main St and Wo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</row>
        <row r="602">
          <cell r="A602" t="str">
            <v>799718&amp;B</v>
          </cell>
          <cell r="B602" t="str">
            <v>South Main St and Ce</v>
          </cell>
          <cell r="C602">
            <v>113</v>
          </cell>
          <cell r="D602">
            <v>0</v>
          </cell>
          <cell r="E602">
            <v>0</v>
          </cell>
          <cell r="F602">
            <v>0</v>
          </cell>
          <cell r="G602">
            <v>114</v>
          </cell>
          <cell r="H602">
            <v>113</v>
          </cell>
          <cell r="I602">
            <v>0</v>
          </cell>
          <cell r="J602">
            <v>0</v>
          </cell>
          <cell r="K602">
            <v>0</v>
          </cell>
          <cell r="L602">
            <v>114</v>
          </cell>
          <cell r="M602">
            <v>113</v>
          </cell>
          <cell r="N602">
            <v>0</v>
          </cell>
          <cell r="O602">
            <v>0</v>
          </cell>
          <cell r="P602">
            <v>0</v>
          </cell>
          <cell r="Q602">
            <v>114</v>
          </cell>
        </row>
        <row r="603">
          <cell r="A603" t="str">
            <v>799719&amp;B</v>
          </cell>
          <cell r="B603" t="str">
            <v>South Main St and Se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</row>
        <row r="604">
          <cell r="A604" t="str">
            <v>799720&amp;B</v>
          </cell>
          <cell r="B604" t="str">
            <v>South Main St and Wo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</row>
        <row r="605">
          <cell r="A605" t="str">
            <v>799721&amp;B</v>
          </cell>
          <cell r="B605" t="str">
            <v>South Main St and Ri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</row>
        <row r="606">
          <cell r="A606" t="str">
            <v>799722&amp;B</v>
          </cell>
          <cell r="B606" t="str">
            <v>South Main St and Te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</row>
        <row r="607">
          <cell r="A607" t="str">
            <v>799723&amp;B</v>
          </cell>
          <cell r="B607" t="str">
            <v>South Main St and Da</v>
          </cell>
          <cell r="C607">
            <v>143</v>
          </cell>
          <cell r="D607">
            <v>0</v>
          </cell>
          <cell r="E607">
            <v>0</v>
          </cell>
          <cell r="F607">
            <v>1</v>
          </cell>
          <cell r="G607">
            <v>144</v>
          </cell>
          <cell r="H607">
            <v>143</v>
          </cell>
          <cell r="I607">
            <v>0</v>
          </cell>
          <cell r="J607">
            <v>0</v>
          </cell>
          <cell r="K607">
            <v>1</v>
          </cell>
          <cell r="L607">
            <v>144</v>
          </cell>
          <cell r="M607">
            <v>143</v>
          </cell>
          <cell r="N607">
            <v>0</v>
          </cell>
          <cell r="O607">
            <v>0</v>
          </cell>
          <cell r="P607">
            <v>1</v>
          </cell>
          <cell r="Q607">
            <v>144</v>
          </cell>
        </row>
        <row r="608">
          <cell r="A608" t="str">
            <v>799724&amp;B</v>
          </cell>
          <cell r="B608" t="str">
            <v>South Main St and Ma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</row>
        <row r="609">
          <cell r="A609" t="str">
            <v>799725&amp;B</v>
          </cell>
          <cell r="B609" t="str">
            <v>Randolph Square</v>
          </cell>
          <cell r="C609">
            <v>31</v>
          </cell>
          <cell r="D609">
            <v>0</v>
          </cell>
          <cell r="E609">
            <v>0</v>
          </cell>
          <cell r="F609">
            <v>5</v>
          </cell>
          <cell r="G609">
            <v>36</v>
          </cell>
          <cell r="H609">
            <v>31</v>
          </cell>
          <cell r="I609">
            <v>0</v>
          </cell>
          <cell r="J609">
            <v>0</v>
          </cell>
          <cell r="K609">
            <v>5</v>
          </cell>
          <cell r="L609">
            <v>36</v>
          </cell>
          <cell r="M609">
            <v>31</v>
          </cell>
          <cell r="N609">
            <v>0</v>
          </cell>
          <cell r="O609">
            <v>0</v>
          </cell>
          <cell r="P609">
            <v>5</v>
          </cell>
          <cell r="Q609">
            <v>36</v>
          </cell>
        </row>
        <row r="610">
          <cell r="A610" t="str">
            <v>799726&amp;B</v>
          </cell>
          <cell r="B610" t="str">
            <v>South Main St and No</v>
          </cell>
          <cell r="C610">
            <v>0</v>
          </cell>
          <cell r="D610">
            <v>0</v>
          </cell>
          <cell r="E610">
            <v>0</v>
          </cell>
          <cell r="F610">
            <v>17</v>
          </cell>
          <cell r="G610">
            <v>17</v>
          </cell>
          <cell r="H610">
            <v>0</v>
          </cell>
          <cell r="I610">
            <v>0</v>
          </cell>
          <cell r="J610">
            <v>0</v>
          </cell>
          <cell r="K610">
            <v>17</v>
          </cell>
          <cell r="L610">
            <v>17</v>
          </cell>
          <cell r="M610">
            <v>0</v>
          </cell>
          <cell r="N610">
            <v>0</v>
          </cell>
          <cell r="O610">
            <v>0</v>
          </cell>
          <cell r="P610">
            <v>17</v>
          </cell>
          <cell r="Q610">
            <v>17</v>
          </cell>
        </row>
        <row r="611">
          <cell r="A611" t="str">
            <v>799727&amp;B</v>
          </cell>
          <cell r="B611" t="str">
            <v>North Main St and Sc</v>
          </cell>
          <cell r="C611">
            <v>24</v>
          </cell>
          <cell r="D611">
            <v>0</v>
          </cell>
          <cell r="E611">
            <v>0</v>
          </cell>
          <cell r="F611">
            <v>0</v>
          </cell>
          <cell r="G611">
            <v>24</v>
          </cell>
          <cell r="H611">
            <v>24</v>
          </cell>
          <cell r="I611">
            <v>0</v>
          </cell>
          <cell r="J611">
            <v>0</v>
          </cell>
          <cell r="K611">
            <v>0</v>
          </cell>
          <cell r="L611">
            <v>24</v>
          </cell>
          <cell r="M611">
            <v>24</v>
          </cell>
          <cell r="N611">
            <v>0</v>
          </cell>
          <cell r="O611">
            <v>0</v>
          </cell>
          <cell r="P611">
            <v>0</v>
          </cell>
          <cell r="Q611">
            <v>24</v>
          </cell>
        </row>
        <row r="612">
          <cell r="A612" t="str">
            <v>799728&amp;B</v>
          </cell>
          <cell r="B612" t="str">
            <v>North Main St and Co</v>
          </cell>
          <cell r="C612">
            <v>7</v>
          </cell>
          <cell r="D612">
            <v>0</v>
          </cell>
          <cell r="E612">
            <v>0</v>
          </cell>
          <cell r="F612">
            <v>0</v>
          </cell>
          <cell r="G612">
            <v>7</v>
          </cell>
          <cell r="H612">
            <v>7</v>
          </cell>
          <cell r="I612">
            <v>0</v>
          </cell>
          <cell r="J612">
            <v>0</v>
          </cell>
          <cell r="K612">
            <v>0</v>
          </cell>
          <cell r="L612">
            <v>7</v>
          </cell>
          <cell r="M612">
            <v>7</v>
          </cell>
          <cell r="N612">
            <v>0</v>
          </cell>
          <cell r="O612">
            <v>0</v>
          </cell>
          <cell r="P612">
            <v>0</v>
          </cell>
          <cell r="Q612">
            <v>7</v>
          </cell>
        </row>
        <row r="613">
          <cell r="A613" t="str">
            <v>799729&amp;B</v>
          </cell>
          <cell r="B613" t="str">
            <v>North Main St and Pl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</row>
        <row r="614">
          <cell r="A614" t="str">
            <v>799730&amp;B</v>
          </cell>
          <cell r="B614" t="str">
            <v>North Main St and Pa</v>
          </cell>
          <cell r="C614">
            <v>7</v>
          </cell>
          <cell r="D614">
            <v>0</v>
          </cell>
          <cell r="E614">
            <v>0</v>
          </cell>
          <cell r="F614">
            <v>0</v>
          </cell>
          <cell r="G614">
            <v>7</v>
          </cell>
          <cell r="H614">
            <v>7</v>
          </cell>
          <cell r="I614">
            <v>0</v>
          </cell>
          <cell r="J614">
            <v>0</v>
          </cell>
          <cell r="K614">
            <v>0</v>
          </cell>
          <cell r="L614">
            <v>7</v>
          </cell>
          <cell r="M614">
            <v>7</v>
          </cell>
          <cell r="N614">
            <v>0</v>
          </cell>
          <cell r="O614">
            <v>0</v>
          </cell>
          <cell r="P614">
            <v>0</v>
          </cell>
          <cell r="Q614">
            <v>7</v>
          </cell>
        </row>
        <row r="615">
          <cell r="A615" t="str">
            <v>799731&amp;B</v>
          </cell>
          <cell r="B615" t="str">
            <v>North Main St and Al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</row>
        <row r="616">
          <cell r="A616" t="str">
            <v>799732&amp;B</v>
          </cell>
          <cell r="B616" t="str">
            <v>North Main St and Sc</v>
          </cell>
          <cell r="C616">
            <v>20</v>
          </cell>
          <cell r="D616">
            <v>0</v>
          </cell>
          <cell r="E616">
            <v>0</v>
          </cell>
          <cell r="F616">
            <v>0</v>
          </cell>
          <cell r="G616">
            <v>20</v>
          </cell>
          <cell r="H616">
            <v>20</v>
          </cell>
          <cell r="I616">
            <v>0</v>
          </cell>
          <cell r="J616">
            <v>0</v>
          </cell>
          <cell r="K616">
            <v>0</v>
          </cell>
          <cell r="L616">
            <v>20</v>
          </cell>
          <cell r="M616">
            <v>20</v>
          </cell>
          <cell r="N616">
            <v>0</v>
          </cell>
          <cell r="O616">
            <v>0</v>
          </cell>
          <cell r="P616">
            <v>0</v>
          </cell>
          <cell r="Q616">
            <v>20</v>
          </cell>
        </row>
        <row r="617">
          <cell r="A617" t="str">
            <v>799733&amp;B</v>
          </cell>
          <cell r="B617" t="str">
            <v>North Main St and Li</v>
          </cell>
          <cell r="C617">
            <v>21</v>
          </cell>
          <cell r="D617">
            <v>0</v>
          </cell>
          <cell r="E617">
            <v>0</v>
          </cell>
          <cell r="F617">
            <v>0</v>
          </cell>
          <cell r="G617">
            <v>21</v>
          </cell>
          <cell r="H617">
            <v>21</v>
          </cell>
          <cell r="I617">
            <v>0</v>
          </cell>
          <cell r="J617">
            <v>0</v>
          </cell>
          <cell r="K617">
            <v>0</v>
          </cell>
          <cell r="L617">
            <v>21</v>
          </cell>
          <cell r="M617">
            <v>21</v>
          </cell>
          <cell r="N617">
            <v>0</v>
          </cell>
          <cell r="O617">
            <v>0</v>
          </cell>
          <cell r="P617">
            <v>0</v>
          </cell>
          <cell r="Q617">
            <v>21</v>
          </cell>
        </row>
        <row r="618">
          <cell r="A618" t="str">
            <v>799734&amp;B</v>
          </cell>
          <cell r="B618" t="str">
            <v>North Main St and Jo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</row>
        <row r="619">
          <cell r="A619" t="str">
            <v>799735&amp;B</v>
          </cell>
          <cell r="B619" t="str">
            <v>North Main St and Ve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</row>
        <row r="620">
          <cell r="A620" t="str">
            <v>799736&amp;B</v>
          </cell>
          <cell r="B620" t="str">
            <v>North Main St and Oa</v>
          </cell>
          <cell r="C620">
            <v>3</v>
          </cell>
          <cell r="D620">
            <v>0</v>
          </cell>
          <cell r="E620">
            <v>0</v>
          </cell>
          <cell r="F620">
            <v>0</v>
          </cell>
          <cell r="G620">
            <v>3</v>
          </cell>
          <cell r="H620">
            <v>3</v>
          </cell>
          <cell r="I620">
            <v>0</v>
          </cell>
          <cell r="J620">
            <v>0</v>
          </cell>
          <cell r="K620">
            <v>0</v>
          </cell>
          <cell r="L620">
            <v>3</v>
          </cell>
          <cell r="M620">
            <v>3</v>
          </cell>
          <cell r="N620">
            <v>0</v>
          </cell>
          <cell r="O620">
            <v>0</v>
          </cell>
          <cell r="P620">
            <v>0</v>
          </cell>
          <cell r="Q620">
            <v>3</v>
          </cell>
        </row>
        <row r="621">
          <cell r="A621" t="str">
            <v>799737&amp;B</v>
          </cell>
          <cell r="B621" t="str">
            <v>North Main St and Po</v>
          </cell>
          <cell r="C621">
            <v>2</v>
          </cell>
          <cell r="D621">
            <v>0</v>
          </cell>
          <cell r="E621">
            <v>0</v>
          </cell>
          <cell r="F621">
            <v>0</v>
          </cell>
          <cell r="G621">
            <v>2</v>
          </cell>
          <cell r="H621">
            <v>2</v>
          </cell>
          <cell r="I621">
            <v>0</v>
          </cell>
          <cell r="J621">
            <v>0</v>
          </cell>
          <cell r="K621">
            <v>0</v>
          </cell>
          <cell r="L621">
            <v>2</v>
          </cell>
          <cell r="M621">
            <v>2</v>
          </cell>
          <cell r="N621">
            <v>0</v>
          </cell>
          <cell r="O621">
            <v>0</v>
          </cell>
          <cell r="P621">
            <v>0</v>
          </cell>
          <cell r="Q621">
            <v>2</v>
          </cell>
        </row>
        <row r="622">
          <cell r="A622" t="str">
            <v>799738&amp;B</v>
          </cell>
          <cell r="B622" t="str">
            <v>North Main St and Ch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A623" t="str">
            <v>799739&amp;B</v>
          </cell>
          <cell r="B623" t="str">
            <v>North Main St and Be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</row>
        <row r="624">
          <cell r="A624" t="str">
            <v>799740&amp;B</v>
          </cell>
          <cell r="B624" t="str">
            <v>North Main St and Sa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</row>
        <row r="625">
          <cell r="A625" t="str">
            <v>799741&amp;B</v>
          </cell>
          <cell r="B625" t="str">
            <v>North Main St and Wo</v>
          </cell>
          <cell r="C625">
            <v>15</v>
          </cell>
          <cell r="D625">
            <v>0</v>
          </cell>
          <cell r="E625">
            <v>0</v>
          </cell>
          <cell r="F625">
            <v>0</v>
          </cell>
          <cell r="G625">
            <v>15</v>
          </cell>
          <cell r="H625">
            <v>15</v>
          </cell>
          <cell r="I625">
            <v>0</v>
          </cell>
          <cell r="J625">
            <v>0</v>
          </cell>
          <cell r="K625">
            <v>0</v>
          </cell>
          <cell r="L625">
            <v>15</v>
          </cell>
          <cell r="M625">
            <v>15</v>
          </cell>
          <cell r="N625">
            <v>0</v>
          </cell>
          <cell r="O625">
            <v>0</v>
          </cell>
          <cell r="P625">
            <v>0</v>
          </cell>
          <cell r="Q625">
            <v>15</v>
          </cell>
        </row>
        <row r="626">
          <cell r="A626" t="str">
            <v>799742&amp;B</v>
          </cell>
          <cell r="B626" t="str">
            <v>North Main St and Ol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</row>
        <row r="627">
          <cell r="A627" t="str">
            <v>799743&amp;B</v>
          </cell>
          <cell r="B627" t="str">
            <v>North Main St and Th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</row>
        <row r="628">
          <cell r="A628" t="str">
            <v>799744&amp;B</v>
          </cell>
          <cell r="B628" t="str">
            <v>North Main St and Hi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</row>
        <row r="629">
          <cell r="A629" t="str">
            <v>799745&amp;B</v>
          </cell>
          <cell r="B629" t="str">
            <v>North Main St and Ba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</row>
        <row r="630">
          <cell r="A630" t="str">
            <v>799746&amp;B</v>
          </cell>
          <cell r="B630" t="str">
            <v>North Main St and Bo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</row>
        <row r="631">
          <cell r="A631" t="str">
            <v>799747&amp;B</v>
          </cell>
          <cell r="B631" t="str">
            <v>North Main St and Co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</row>
        <row r="632">
          <cell r="A632" t="str">
            <v>799748&amp;B</v>
          </cell>
          <cell r="B632" t="str">
            <v>North Main St and Ru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</row>
        <row r="633">
          <cell r="A633" t="str">
            <v>799749&amp;B</v>
          </cell>
          <cell r="B633" t="str">
            <v>Randolph Ave and Eag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A634" t="str">
            <v>799750&amp;B</v>
          </cell>
          <cell r="B634" t="str">
            <v>Randolph Ave and Hil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</row>
        <row r="635">
          <cell r="A635" t="str">
            <v>799751&amp;B</v>
          </cell>
          <cell r="B635" t="str">
            <v>Randolph Ave and Sas</v>
          </cell>
          <cell r="C635">
            <v>4</v>
          </cell>
          <cell r="D635">
            <v>0</v>
          </cell>
          <cell r="E635">
            <v>0</v>
          </cell>
          <cell r="F635">
            <v>0</v>
          </cell>
          <cell r="G635">
            <v>4</v>
          </cell>
          <cell r="H635">
            <v>4</v>
          </cell>
          <cell r="I635">
            <v>0</v>
          </cell>
          <cell r="J635">
            <v>0</v>
          </cell>
          <cell r="K635">
            <v>0</v>
          </cell>
          <cell r="L635">
            <v>4</v>
          </cell>
          <cell r="M635">
            <v>4</v>
          </cell>
          <cell r="N635">
            <v>0</v>
          </cell>
          <cell r="O635">
            <v>0</v>
          </cell>
          <cell r="P635">
            <v>0</v>
          </cell>
          <cell r="Q635">
            <v>4</v>
          </cell>
        </row>
        <row r="636">
          <cell r="A636" t="str">
            <v>799752&amp;B</v>
          </cell>
          <cell r="B636" t="str">
            <v>Randolph Ave and Rid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</row>
        <row r="637">
          <cell r="A637" t="str">
            <v>799753&amp;B</v>
          </cell>
          <cell r="B637" t="str">
            <v>Randolph Ave and Hal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</row>
        <row r="638">
          <cell r="A638" t="str">
            <v>799754&amp;B</v>
          </cell>
          <cell r="B638" t="str">
            <v>Randolph Ave and Hig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</row>
        <row r="639">
          <cell r="A639" t="str">
            <v>799755&amp;B</v>
          </cell>
          <cell r="B639" t="str">
            <v>Randolph Ave and Ree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</row>
        <row r="640">
          <cell r="A640" t="str">
            <v>799756&amp;B</v>
          </cell>
          <cell r="B640" t="str">
            <v>Randolph Ave and Ree</v>
          </cell>
          <cell r="C640">
            <v>7</v>
          </cell>
          <cell r="D640">
            <v>0</v>
          </cell>
          <cell r="E640">
            <v>0</v>
          </cell>
          <cell r="F640">
            <v>15</v>
          </cell>
          <cell r="G640">
            <v>22</v>
          </cell>
          <cell r="H640">
            <v>7</v>
          </cell>
          <cell r="I640">
            <v>0</v>
          </cell>
          <cell r="J640">
            <v>0</v>
          </cell>
          <cell r="K640">
            <v>15</v>
          </cell>
          <cell r="L640">
            <v>22</v>
          </cell>
          <cell r="M640">
            <v>7</v>
          </cell>
          <cell r="N640">
            <v>0</v>
          </cell>
          <cell r="O640">
            <v>0</v>
          </cell>
          <cell r="P640">
            <v>15</v>
          </cell>
          <cell r="Q640">
            <v>22</v>
          </cell>
        </row>
        <row r="641">
          <cell r="A641" t="str">
            <v>799757&amp;B</v>
          </cell>
          <cell r="B641" t="str">
            <v>Reedsdale Rd and Art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</row>
        <row r="642">
          <cell r="A642" t="str">
            <v>799758&amp;B</v>
          </cell>
          <cell r="B642" t="str">
            <v>Reedsdale Rd and Mer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</row>
        <row r="643">
          <cell r="A643" t="str">
            <v>799759&amp;B</v>
          </cell>
          <cell r="B643" t="str">
            <v>Reedsdale Rd and Coo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</row>
        <row r="644">
          <cell r="A644" t="str">
            <v>799760&amp;B</v>
          </cell>
          <cell r="B644" t="str">
            <v>Reedsdale Rd and Cen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</row>
        <row r="645">
          <cell r="A645" t="str">
            <v>799761&amp;B</v>
          </cell>
          <cell r="B645" t="str">
            <v>Reedsdale Rd and Tho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</row>
        <row r="646">
          <cell r="A646" t="str">
            <v>799762&amp;B</v>
          </cell>
          <cell r="B646" t="str">
            <v>Reedsdale Rd and Bro</v>
          </cell>
          <cell r="C646">
            <v>0</v>
          </cell>
          <cell r="D646">
            <v>0</v>
          </cell>
          <cell r="E646">
            <v>0</v>
          </cell>
          <cell r="F646">
            <v>4</v>
          </cell>
          <cell r="G646">
            <v>4</v>
          </cell>
          <cell r="H646">
            <v>0</v>
          </cell>
          <cell r="I646">
            <v>0</v>
          </cell>
          <cell r="J646">
            <v>0</v>
          </cell>
          <cell r="K646">
            <v>4</v>
          </cell>
          <cell r="L646">
            <v>4</v>
          </cell>
          <cell r="M646">
            <v>0</v>
          </cell>
          <cell r="N646">
            <v>0</v>
          </cell>
          <cell r="O646">
            <v>0</v>
          </cell>
          <cell r="P646">
            <v>4</v>
          </cell>
          <cell r="Q646">
            <v>4</v>
          </cell>
        </row>
        <row r="647">
          <cell r="A647" t="str">
            <v>799763&amp;B</v>
          </cell>
          <cell r="B647" t="str">
            <v>Central Ave and Russ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</row>
        <row r="648">
          <cell r="A648" t="str">
            <v>799764&amp;B</v>
          </cell>
          <cell r="B648" t="str">
            <v>Central Ave and Hinc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</row>
        <row r="649">
          <cell r="A649" t="str">
            <v>799765&amp;B</v>
          </cell>
          <cell r="B649" t="str">
            <v>Central Ave and Colu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</row>
        <row r="650">
          <cell r="A650" t="str">
            <v>799766&amp;B</v>
          </cell>
          <cell r="B650" t="str">
            <v>Central Ave and Vall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</row>
        <row r="651">
          <cell r="A651" t="str">
            <v>799767&amp;B</v>
          </cell>
          <cell r="B651" t="str">
            <v>Central Ave and Cric</v>
          </cell>
          <cell r="C651">
            <v>0</v>
          </cell>
          <cell r="D651">
            <v>0</v>
          </cell>
          <cell r="E651">
            <v>0</v>
          </cell>
          <cell r="F651">
            <v>8</v>
          </cell>
          <cell r="G651">
            <v>8</v>
          </cell>
          <cell r="H651">
            <v>0</v>
          </cell>
          <cell r="I651">
            <v>0</v>
          </cell>
          <cell r="J651">
            <v>0</v>
          </cell>
          <cell r="K651">
            <v>8</v>
          </cell>
          <cell r="L651">
            <v>8</v>
          </cell>
          <cell r="M651">
            <v>0</v>
          </cell>
          <cell r="N651">
            <v>0</v>
          </cell>
          <cell r="O651">
            <v>0</v>
          </cell>
          <cell r="P651">
            <v>8</v>
          </cell>
          <cell r="Q651">
            <v>8</v>
          </cell>
        </row>
        <row r="652">
          <cell r="A652" t="str">
            <v>799768&amp;B</v>
          </cell>
          <cell r="B652" t="str">
            <v>Central Ave and Scho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</row>
        <row r="653">
          <cell r="A653" t="str">
            <v>799769&amp;B</v>
          </cell>
          <cell r="B653" t="str">
            <v>Central Ave and Elli</v>
          </cell>
          <cell r="C653">
            <v>0</v>
          </cell>
          <cell r="D653">
            <v>0</v>
          </cell>
          <cell r="E653">
            <v>0</v>
          </cell>
          <cell r="F653">
            <v>22</v>
          </cell>
          <cell r="G653">
            <v>22</v>
          </cell>
          <cell r="H653">
            <v>0</v>
          </cell>
          <cell r="I653">
            <v>0</v>
          </cell>
          <cell r="J653">
            <v>0</v>
          </cell>
          <cell r="K653">
            <v>22</v>
          </cell>
          <cell r="L653">
            <v>22</v>
          </cell>
          <cell r="M653">
            <v>0</v>
          </cell>
          <cell r="N653">
            <v>0</v>
          </cell>
          <cell r="O653">
            <v>0</v>
          </cell>
          <cell r="P653">
            <v>22</v>
          </cell>
          <cell r="Q653">
            <v>22</v>
          </cell>
        </row>
        <row r="654">
          <cell r="A654" t="str">
            <v>799770&amp;B</v>
          </cell>
          <cell r="B654" t="str">
            <v>River St and Central</v>
          </cell>
          <cell r="C654">
            <v>1</v>
          </cell>
          <cell r="D654">
            <v>0</v>
          </cell>
          <cell r="E654">
            <v>0</v>
          </cell>
          <cell r="F654">
            <v>0</v>
          </cell>
          <cell r="G654">
            <v>1</v>
          </cell>
          <cell r="H654">
            <v>1</v>
          </cell>
          <cell r="I654">
            <v>0</v>
          </cell>
          <cell r="J654">
            <v>0</v>
          </cell>
          <cell r="K654">
            <v>0</v>
          </cell>
          <cell r="L654">
            <v>1</v>
          </cell>
          <cell r="M654">
            <v>1</v>
          </cell>
          <cell r="N654">
            <v>0</v>
          </cell>
          <cell r="O654">
            <v>0</v>
          </cell>
          <cell r="P654">
            <v>0</v>
          </cell>
          <cell r="Q654">
            <v>1</v>
          </cell>
        </row>
        <row r="655">
          <cell r="A655" t="str">
            <v>799771&amp;B</v>
          </cell>
          <cell r="B655" t="str">
            <v>River St and Taylor</v>
          </cell>
          <cell r="C655">
            <v>5</v>
          </cell>
          <cell r="D655">
            <v>0</v>
          </cell>
          <cell r="E655">
            <v>0</v>
          </cell>
          <cell r="F655">
            <v>0</v>
          </cell>
          <cell r="G655">
            <v>5</v>
          </cell>
          <cell r="H655">
            <v>5</v>
          </cell>
          <cell r="I655">
            <v>0</v>
          </cell>
          <cell r="J655">
            <v>0</v>
          </cell>
          <cell r="K655">
            <v>0</v>
          </cell>
          <cell r="L655">
            <v>5</v>
          </cell>
          <cell r="M655">
            <v>5</v>
          </cell>
          <cell r="N655">
            <v>0</v>
          </cell>
          <cell r="O655">
            <v>0</v>
          </cell>
          <cell r="P655">
            <v>0</v>
          </cell>
          <cell r="Q655">
            <v>5</v>
          </cell>
        </row>
        <row r="656">
          <cell r="A656" t="str">
            <v>799772&amp;B</v>
          </cell>
          <cell r="B656" t="str">
            <v>River St and Washing</v>
          </cell>
          <cell r="C656">
            <v>3</v>
          </cell>
          <cell r="D656">
            <v>0</v>
          </cell>
          <cell r="E656">
            <v>0</v>
          </cell>
          <cell r="F656">
            <v>0</v>
          </cell>
          <cell r="G656">
            <v>3</v>
          </cell>
          <cell r="H656">
            <v>3</v>
          </cell>
          <cell r="I656">
            <v>0</v>
          </cell>
          <cell r="J656">
            <v>0</v>
          </cell>
          <cell r="K656">
            <v>0</v>
          </cell>
          <cell r="L656">
            <v>3</v>
          </cell>
          <cell r="M656">
            <v>3</v>
          </cell>
          <cell r="N656">
            <v>0</v>
          </cell>
          <cell r="O656">
            <v>0</v>
          </cell>
          <cell r="P656">
            <v>0</v>
          </cell>
          <cell r="Q656">
            <v>3</v>
          </cell>
        </row>
        <row r="657">
          <cell r="A657" t="str">
            <v>799773&amp;B</v>
          </cell>
          <cell r="B657" t="str">
            <v>Dorchester Ave and R</v>
          </cell>
          <cell r="C657">
            <v>2</v>
          </cell>
          <cell r="D657">
            <v>0</v>
          </cell>
          <cell r="E657">
            <v>0</v>
          </cell>
          <cell r="F657">
            <v>5</v>
          </cell>
          <cell r="G657">
            <v>7</v>
          </cell>
          <cell r="H657">
            <v>2</v>
          </cell>
          <cell r="I657">
            <v>0</v>
          </cell>
          <cell r="J657">
            <v>0</v>
          </cell>
          <cell r="K657">
            <v>5</v>
          </cell>
          <cell r="L657">
            <v>7</v>
          </cell>
          <cell r="M657">
            <v>2</v>
          </cell>
          <cell r="N657">
            <v>0</v>
          </cell>
          <cell r="O657">
            <v>0</v>
          </cell>
          <cell r="P657">
            <v>5</v>
          </cell>
          <cell r="Q657">
            <v>7</v>
          </cell>
        </row>
        <row r="658">
          <cell r="A658" t="str">
            <v>799774&amp;B</v>
          </cell>
          <cell r="B658" t="str">
            <v>Dorchester Ave and S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</row>
        <row r="659">
          <cell r="A659" t="str">
            <v>799775&amp;B</v>
          </cell>
          <cell r="B659" t="str">
            <v>Dorchester Ave and V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</row>
        <row r="660">
          <cell r="A660" t="str">
            <v>799776&amp;B</v>
          </cell>
          <cell r="B660" t="str">
            <v>Dorchester Ave and G</v>
          </cell>
          <cell r="C660">
            <v>0</v>
          </cell>
          <cell r="D660">
            <v>0</v>
          </cell>
          <cell r="E660">
            <v>0</v>
          </cell>
          <cell r="F660">
            <v>15</v>
          </cell>
          <cell r="G660">
            <v>15</v>
          </cell>
          <cell r="H660">
            <v>0</v>
          </cell>
          <cell r="I660">
            <v>0</v>
          </cell>
          <cell r="J660">
            <v>0</v>
          </cell>
          <cell r="K660">
            <v>15</v>
          </cell>
          <cell r="L660">
            <v>15</v>
          </cell>
          <cell r="M660">
            <v>0</v>
          </cell>
          <cell r="N660">
            <v>0</v>
          </cell>
          <cell r="O660">
            <v>0</v>
          </cell>
          <cell r="P660">
            <v>15</v>
          </cell>
          <cell r="Q660">
            <v>15</v>
          </cell>
        </row>
        <row r="661">
          <cell r="A661" t="str">
            <v>799777&amp;B</v>
          </cell>
          <cell r="B661" t="str">
            <v>Dorchester Ave and V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</row>
        <row r="662">
          <cell r="A662" t="str">
            <v>799778&amp;B</v>
          </cell>
          <cell r="B662" t="str">
            <v>Dorchester Ave and B</v>
          </cell>
          <cell r="C662">
            <v>1</v>
          </cell>
          <cell r="D662">
            <v>0</v>
          </cell>
          <cell r="E662">
            <v>0</v>
          </cell>
          <cell r="F662">
            <v>0</v>
          </cell>
          <cell r="G662">
            <v>1</v>
          </cell>
          <cell r="H662">
            <v>1</v>
          </cell>
          <cell r="I662">
            <v>0</v>
          </cell>
          <cell r="J662">
            <v>0</v>
          </cell>
          <cell r="K662">
            <v>0</v>
          </cell>
          <cell r="L662">
            <v>1</v>
          </cell>
          <cell r="M662">
            <v>1</v>
          </cell>
          <cell r="N662">
            <v>0</v>
          </cell>
          <cell r="O662">
            <v>0</v>
          </cell>
          <cell r="P662">
            <v>0</v>
          </cell>
          <cell r="Q662">
            <v>1</v>
          </cell>
        </row>
        <row r="663">
          <cell r="A663" t="str">
            <v>799779&amp;B</v>
          </cell>
          <cell r="B663" t="str">
            <v>Ashmont Station</v>
          </cell>
          <cell r="C663">
            <v>14</v>
          </cell>
          <cell r="D663">
            <v>0</v>
          </cell>
          <cell r="E663">
            <v>0</v>
          </cell>
          <cell r="F663">
            <v>516</v>
          </cell>
          <cell r="G663">
            <v>530</v>
          </cell>
          <cell r="H663">
            <v>14</v>
          </cell>
          <cell r="I663">
            <v>0</v>
          </cell>
          <cell r="J663">
            <v>0</v>
          </cell>
          <cell r="K663">
            <v>516</v>
          </cell>
          <cell r="L663">
            <v>530</v>
          </cell>
          <cell r="M663">
            <v>14</v>
          </cell>
          <cell r="N663">
            <v>0</v>
          </cell>
          <cell r="O663">
            <v>0</v>
          </cell>
          <cell r="P663">
            <v>516</v>
          </cell>
          <cell r="Q663">
            <v>530</v>
          </cell>
        </row>
        <row r="664">
          <cell r="A664" t="str">
            <v>799780&amp;B</v>
          </cell>
          <cell r="B664" t="str">
            <v>Dorchester Ave and F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</row>
        <row r="665">
          <cell r="A665" t="str">
            <v>799781&amp;B</v>
          </cell>
          <cell r="B665" t="str">
            <v>Dorchester Ave and M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</row>
        <row r="666">
          <cell r="A666" t="str">
            <v>799782&amp;B</v>
          </cell>
          <cell r="B666" t="str">
            <v>Dorchester Ave and H</v>
          </cell>
          <cell r="C666">
            <v>0</v>
          </cell>
          <cell r="D666">
            <v>0</v>
          </cell>
          <cell r="E666">
            <v>0</v>
          </cell>
          <cell r="F666">
            <v>4</v>
          </cell>
          <cell r="G666">
            <v>4</v>
          </cell>
          <cell r="H666">
            <v>0</v>
          </cell>
          <cell r="I666">
            <v>0</v>
          </cell>
          <cell r="J666">
            <v>0</v>
          </cell>
          <cell r="K666">
            <v>4</v>
          </cell>
          <cell r="L666">
            <v>4</v>
          </cell>
          <cell r="M666">
            <v>0</v>
          </cell>
          <cell r="N666">
            <v>0</v>
          </cell>
          <cell r="O666">
            <v>0</v>
          </cell>
          <cell r="P666">
            <v>4</v>
          </cell>
          <cell r="Q666">
            <v>4</v>
          </cell>
        </row>
        <row r="667">
          <cell r="A667" t="str">
            <v>799783&amp;B</v>
          </cell>
          <cell r="B667" t="str">
            <v>Dorchester Ave and G</v>
          </cell>
          <cell r="C667">
            <v>4</v>
          </cell>
          <cell r="D667">
            <v>0</v>
          </cell>
          <cell r="E667">
            <v>0</v>
          </cell>
          <cell r="F667">
            <v>0</v>
          </cell>
          <cell r="G667">
            <v>4</v>
          </cell>
          <cell r="H667">
            <v>4</v>
          </cell>
          <cell r="I667">
            <v>0</v>
          </cell>
          <cell r="J667">
            <v>0</v>
          </cell>
          <cell r="K667">
            <v>0</v>
          </cell>
          <cell r="L667">
            <v>4</v>
          </cell>
          <cell r="M667">
            <v>4</v>
          </cell>
          <cell r="N667">
            <v>0</v>
          </cell>
          <cell r="O667">
            <v>0</v>
          </cell>
          <cell r="P667">
            <v>0</v>
          </cell>
          <cell r="Q667">
            <v>4</v>
          </cell>
        </row>
        <row r="668">
          <cell r="A668" t="str">
            <v>799784&amp;B</v>
          </cell>
          <cell r="B668" t="str">
            <v>Dorchester Ave and V</v>
          </cell>
          <cell r="C668">
            <v>0</v>
          </cell>
          <cell r="D668">
            <v>0</v>
          </cell>
          <cell r="E668">
            <v>0</v>
          </cell>
          <cell r="F668">
            <v>6</v>
          </cell>
          <cell r="G668">
            <v>6</v>
          </cell>
          <cell r="H668">
            <v>0</v>
          </cell>
          <cell r="I668">
            <v>0</v>
          </cell>
          <cell r="J668">
            <v>0</v>
          </cell>
          <cell r="K668">
            <v>6</v>
          </cell>
          <cell r="L668">
            <v>6</v>
          </cell>
          <cell r="M668">
            <v>0</v>
          </cell>
          <cell r="N668">
            <v>0</v>
          </cell>
          <cell r="O668">
            <v>0</v>
          </cell>
          <cell r="P668">
            <v>6</v>
          </cell>
          <cell r="Q668">
            <v>6</v>
          </cell>
        </row>
        <row r="669">
          <cell r="A669" t="str">
            <v>799785&amp;B</v>
          </cell>
          <cell r="B669" t="str">
            <v>Dorchester Ave and S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</row>
        <row r="670">
          <cell r="A670" t="str">
            <v>799786&amp;B</v>
          </cell>
          <cell r="B670" t="str">
            <v>Dorchester Ave and M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</row>
        <row r="671">
          <cell r="A671" t="str">
            <v>799787&amp;B</v>
          </cell>
          <cell r="B671" t="str">
            <v>Dorchester Ave and R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</row>
        <row r="672">
          <cell r="A672" t="str">
            <v>799788&amp;B</v>
          </cell>
          <cell r="B672" t="str">
            <v>Dorchester Ave and W</v>
          </cell>
          <cell r="C672">
            <v>0</v>
          </cell>
          <cell r="D672">
            <v>0</v>
          </cell>
          <cell r="E672">
            <v>1</v>
          </cell>
          <cell r="F672">
            <v>0</v>
          </cell>
          <cell r="G672">
            <v>1</v>
          </cell>
          <cell r="H672">
            <v>0</v>
          </cell>
          <cell r="I672">
            <v>0</v>
          </cell>
          <cell r="J672">
            <v>1</v>
          </cell>
          <cell r="K672">
            <v>0</v>
          </cell>
          <cell r="L672">
            <v>1</v>
          </cell>
          <cell r="M672">
            <v>0</v>
          </cell>
          <cell r="N672">
            <v>0</v>
          </cell>
          <cell r="O672">
            <v>1</v>
          </cell>
          <cell r="P672">
            <v>0</v>
          </cell>
          <cell r="Q672">
            <v>1</v>
          </cell>
        </row>
        <row r="673">
          <cell r="A673" t="str">
            <v>799789&amp;B</v>
          </cell>
          <cell r="B673" t="str">
            <v>River St and Wichita</v>
          </cell>
          <cell r="C673">
            <v>1</v>
          </cell>
          <cell r="D673">
            <v>0</v>
          </cell>
          <cell r="E673">
            <v>0</v>
          </cell>
          <cell r="F673">
            <v>0</v>
          </cell>
          <cell r="G673">
            <v>1</v>
          </cell>
          <cell r="H673">
            <v>1</v>
          </cell>
          <cell r="I673">
            <v>0</v>
          </cell>
          <cell r="J673">
            <v>0</v>
          </cell>
          <cell r="K673">
            <v>0</v>
          </cell>
          <cell r="L673">
            <v>1</v>
          </cell>
          <cell r="M673">
            <v>1</v>
          </cell>
          <cell r="N673">
            <v>0</v>
          </cell>
          <cell r="O673">
            <v>0</v>
          </cell>
          <cell r="P673">
            <v>0</v>
          </cell>
          <cell r="Q673">
            <v>1</v>
          </cell>
        </row>
        <row r="674">
          <cell r="A674" t="str">
            <v>799790&amp;B</v>
          </cell>
          <cell r="B674" t="str">
            <v>River St and Temple</v>
          </cell>
          <cell r="C674">
            <v>1</v>
          </cell>
          <cell r="D674">
            <v>0</v>
          </cell>
          <cell r="E674">
            <v>0</v>
          </cell>
          <cell r="F674">
            <v>0</v>
          </cell>
          <cell r="G674">
            <v>1</v>
          </cell>
          <cell r="H674">
            <v>1</v>
          </cell>
          <cell r="I674">
            <v>0</v>
          </cell>
          <cell r="J674">
            <v>0</v>
          </cell>
          <cell r="K674">
            <v>0</v>
          </cell>
          <cell r="L674">
            <v>1</v>
          </cell>
          <cell r="M674">
            <v>1</v>
          </cell>
          <cell r="N674">
            <v>0</v>
          </cell>
          <cell r="O674">
            <v>0</v>
          </cell>
          <cell r="P674">
            <v>0</v>
          </cell>
          <cell r="Q674">
            <v>1</v>
          </cell>
        </row>
        <row r="675">
          <cell r="A675" t="str">
            <v>799791&amp;B</v>
          </cell>
          <cell r="B675" t="str">
            <v>Central Ave and Rive</v>
          </cell>
          <cell r="C675">
            <v>2</v>
          </cell>
          <cell r="D675">
            <v>0</v>
          </cell>
          <cell r="E675">
            <v>0</v>
          </cell>
          <cell r="F675">
            <v>0</v>
          </cell>
          <cell r="G675">
            <v>2</v>
          </cell>
          <cell r="H675">
            <v>2</v>
          </cell>
          <cell r="I675">
            <v>0</v>
          </cell>
          <cell r="J675">
            <v>0</v>
          </cell>
          <cell r="K675">
            <v>0</v>
          </cell>
          <cell r="L675">
            <v>2</v>
          </cell>
          <cell r="M675">
            <v>2</v>
          </cell>
          <cell r="N675">
            <v>0</v>
          </cell>
          <cell r="O675">
            <v>0</v>
          </cell>
          <cell r="P675">
            <v>0</v>
          </cell>
          <cell r="Q675">
            <v>2</v>
          </cell>
        </row>
        <row r="676">
          <cell r="A676" t="str">
            <v>799792&amp;B</v>
          </cell>
          <cell r="B676" t="str">
            <v>Central Ave and Mapl</v>
          </cell>
          <cell r="C676">
            <v>0</v>
          </cell>
          <cell r="D676">
            <v>0</v>
          </cell>
          <cell r="E676">
            <v>0</v>
          </cell>
          <cell r="F676">
            <v>2</v>
          </cell>
          <cell r="G676">
            <v>2</v>
          </cell>
          <cell r="H676">
            <v>0</v>
          </cell>
          <cell r="I676">
            <v>0</v>
          </cell>
          <cell r="J676">
            <v>0</v>
          </cell>
          <cell r="K676">
            <v>2</v>
          </cell>
          <cell r="L676">
            <v>2</v>
          </cell>
          <cell r="M676">
            <v>0</v>
          </cell>
          <cell r="N676">
            <v>0</v>
          </cell>
          <cell r="O676">
            <v>0</v>
          </cell>
          <cell r="P676">
            <v>2</v>
          </cell>
          <cell r="Q676">
            <v>2</v>
          </cell>
        </row>
        <row r="677">
          <cell r="A677" t="str">
            <v>799793&amp;B</v>
          </cell>
          <cell r="B677" t="str">
            <v>Central Ave and Grig</v>
          </cell>
          <cell r="C677">
            <v>4</v>
          </cell>
          <cell r="D677">
            <v>0</v>
          </cell>
          <cell r="E677">
            <v>0</v>
          </cell>
          <cell r="F677">
            <v>0</v>
          </cell>
          <cell r="G677">
            <v>4</v>
          </cell>
          <cell r="H677">
            <v>4</v>
          </cell>
          <cell r="I677">
            <v>0</v>
          </cell>
          <cell r="J677">
            <v>0</v>
          </cell>
          <cell r="K677">
            <v>0</v>
          </cell>
          <cell r="L677">
            <v>4</v>
          </cell>
          <cell r="M677">
            <v>4</v>
          </cell>
          <cell r="N677">
            <v>0</v>
          </cell>
          <cell r="O677">
            <v>0</v>
          </cell>
          <cell r="P677">
            <v>0</v>
          </cell>
          <cell r="Q677">
            <v>4</v>
          </cell>
        </row>
        <row r="678">
          <cell r="A678" t="str">
            <v>799794&amp;B</v>
          </cell>
          <cell r="B678" t="str">
            <v>Central Ave and Vall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</row>
        <row r="679">
          <cell r="A679" t="str">
            <v>799795&amp;B</v>
          </cell>
          <cell r="B679" t="str">
            <v>Central Ave and Colu</v>
          </cell>
          <cell r="C679">
            <v>1</v>
          </cell>
          <cell r="D679">
            <v>0</v>
          </cell>
          <cell r="E679">
            <v>0</v>
          </cell>
          <cell r="F679">
            <v>0</v>
          </cell>
          <cell r="G679">
            <v>1</v>
          </cell>
          <cell r="H679">
            <v>1</v>
          </cell>
          <cell r="I679">
            <v>0</v>
          </cell>
          <cell r="J679">
            <v>0</v>
          </cell>
          <cell r="K679">
            <v>0</v>
          </cell>
          <cell r="L679">
            <v>1</v>
          </cell>
          <cell r="M679">
            <v>1</v>
          </cell>
          <cell r="N679">
            <v>0</v>
          </cell>
          <cell r="O679">
            <v>0</v>
          </cell>
          <cell r="P679">
            <v>0</v>
          </cell>
          <cell r="Q679">
            <v>1</v>
          </cell>
        </row>
        <row r="680">
          <cell r="A680" t="str">
            <v>799796&amp;B</v>
          </cell>
          <cell r="B680" t="str">
            <v>Central Ave and Alle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</row>
        <row r="681">
          <cell r="A681" t="str">
            <v>799797&amp;B</v>
          </cell>
          <cell r="B681" t="str">
            <v>Central Ave and Russ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</row>
        <row r="682">
          <cell r="A682" t="str">
            <v>799798&amp;B</v>
          </cell>
          <cell r="B682" t="str">
            <v>Central Ave and Broo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</row>
        <row r="683">
          <cell r="A683" t="str">
            <v>799799&amp;B</v>
          </cell>
          <cell r="B683" t="str">
            <v>Reedsdale Rd and Cen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A684" t="str">
            <v>799800&amp;B</v>
          </cell>
          <cell r="B684" t="str">
            <v>Reedsdale Rd and Wal</v>
          </cell>
          <cell r="C684">
            <v>0</v>
          </cell>
          <cell r="D684">
            <v>0</v>
          </cell>
          <cell r="E684">
            <v>0</v>
          </cell>
          <cell r="F684">
            <v>1</v>
          </cell>
          <cell r="G684">
            <v>1</v>
          </cell>
          <cell r="H684">
            <v>0</v>
          </cell>
          <cell r="I684">
            <v>0</v>
          </cell>
          <cell r="J684">
            <v>0</v>
          </cell>
          <cell r="K684">
            <v>1</v>
          </cell>
          <cell r="L684">
            <v>1</v>
          </cell>
          <cell r="M684">
            <v>0</v>
          </cell>
          <cell r="N684">
            <v>0</v>
          </cell>
          <cell r="O684">
            <v>0</v>
          </cell>
          <cell r="P684">
            <v>1</v>
          </cell>
          <cell r="Q684">
            <v>1</v>
          </cell>
        </row>
        <row r="685">
          <cell r="A685" t="str">
            <v>799801&amp;B</v>
          </cell>
          <cell r="B685" t="str">
            <v>Reedsdale Rd &amp; Canto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</row>
        <row r="686">
          <cell r="A686" t="str">
            <v>799802&amp;B</v>
          </cell>
          <cell r="B686" t="str">
            <v>Reedsdale Rd and Spa</v>
          </cell>
          <cell r="C686">
            <v>0</v>
          </cell>
          <cell r="D686">
            <v>0</v>
          </cell>
          <cell r="E686">
            <v>0</v>
          </cell>
          <cell r="F686">
            <v>2</v>
          </cell>
          <cell r="G686">
            <v>2</v>
          </cell>
          <cell r="H686">
            <v>0</v>
          </cell>
          <cell r="I686">
            <v>0</v>
          </cell>
          <cell r="J686">
            <v>0</v>
          </cell>
          <cell r="K686">
            <v>2</v>
          </cell>
          <cell r="L686">
            <v>2</v>
          </cell>
          <cell r="M686">
            <v>0</v>
          </cell>
          <cell r="N686">
            <v>0</v>
          </cell>
          <cell r="O686">
            <v>0</v>
          </cell>
          <cell r="P686">
            <v>2</v>
          </cell>
          <cell r="Q686">
            <v>2</v>
          </cell>
        </row>
        <row r="687">
          <cell r="A687" t="str">
            <v>799803&amp;B</v>
          </cell>
          <cell r="B687" t="str">
            <v>Reedsdale Rd and Buc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</row>
        <row r="688">
          <cell r="A688" t="str">
            <v>799804&amp;B</v>
          </cell>
          <cell r="B688" t="str">
            <v>Reedsdale Rd and Mar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</row>
        <row r="689">
          <cell r="A689" t="str">
            <v>799805&amp;B</v>
          </cell>
          <cell r="B689" t="str">
            <v>Reedsdale Rd and Ran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</row>
        <row r="690">
          <cell r="A690" t="str">
            <v>799806&amp;B</v>
          </cell>
          <cell r="B690" t="str">
            <v>Randolph Ave and Ple</v>
          </cell>
          <cell r="C690">
            <v>2</v>
          </cell>
          <cell r="D690">
            <v>0</v>
          </cell>
          <cell r="E690">
            <v>0</v>
          </cell>
          <cell r="F690">
            <v>0</v>
          </cell>
          <cell r="G690">
            <v>2</v>
          </cell>
          <cell r="H690">
            <v>2</v>
          </cell>
          <cell r="I690">
            <v>0</v>
          </cell>
          <cell r="J690">
            <v>0</v>
          </cell>
          <cell r="K690">
            <v>0</v>
          </cell>
          <cell r="L690">
            <v>2</v>
          </cell>
          <cell r="M690">
            <v>2</v>
          </cell>
          <cell r="N690">
            <v>0</v>
          </cell>
          <cell r="O690">
            <v>0</v>
          </cell>
          <cell r="P690">
            <v>0</v>
          </cell>
          <cell r="Q690">
            <v>2</v>
          </cell>
        </row>
        <row r="691">
          <cell r="A691" t="str">
            <v>799807&amp;B</v>
          </cell>
          <cell r="B691" t="str">
            <v>Randolph Ave and Ree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</row>
        <row r="692">
          <cell r="A692" t="str">
            <v>799808&amp;B</v>
          </cell>
          <cell r="B692" t="str">
            <v>Randolph Ave and Hig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</row>
        <row r="693">
          <cell r="A693" t="str">
            <v>799809&amp;B</v>
          </cell>
          <cell r="B693" t="str">
            <v>Randolph Ave and Hal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</row>
        <row r="694">
          <cell r="A694" t="str">
            <v>799810&amp;B</v>
          </cell>
          <cell r="B694" t="str">
            <v>Randolph Ave and Hil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</row>
        <row r="695">
          <cell r="A695" t="str">
            <v>799811&amp;B</v>
          </cell>
          <cell r="B695" t="str">
            <v>Randolph Ave and Chi</v>
          </cell>
          <cell r="C695">
            <v>3</v>
          </cell>
          <cell r="D695">
            <v>0</v>
          </cell>
          <cell r="E695">
            <v>0</v>
          </cell>
          <cell r="F695">
            <v>0</v>
          </cell>
          <cell r="G695">
            <v>3</v>
          </cell>
          <cell r="H695">
            <v>3</v>
          </cell>
          <cell r="I695">
            <v>0</v>
          </cell>
          <cell r="J695">
            <v>0</v>
          </cell>
          <cell r="K695">
            <v>0</v>
          </cell>
          <cell r="L695">
            <v>3</v>
          </cell>
          <cell r="M695">
            <v>3</v>
          </cell>
          <cell r="N695">
            <v>0</v>
          </cell>
          <cell r="O695">
            <v>0</v>
          </cell>
          <cell r="P695">
            <v>0</v>
          </cell>
          <cell r="Q695">
            <v>3</v>
          </cell>
        </row>
        <row r="696">
          <cell r="A696" t="str">
            <v>799812&amp;B</v>
          </cell>
          <cell r="B696" t="str">
            <v>North Main St and Sc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</row>
        <row r="697">
          <cell r="A697" t="str">
            <v>799813&amp;B</v>
          </cell>
          <cell r="B697" t="str">
            <v>North Main St and So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A698" t="str">
            <v>799814&amp;B</v>
          </cell>
          <cell r="B698" t="str">
            <v>North Main St and Hi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</row>
        <row r="699">
          <cell r="A699" t="str">
            <v>799815&amp;B</v>
          </cell>
          <cell r="B699" t="str">
            <v>North Main St and Wa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</row>
        <row r="700">
          <cell r="A700" t="str">
            <v>799816&amp;B</v>
          </cell>
          <cell r="B700" t="str">
            <v>North Main St and Ro</v>
          </cell>
          <cell r="C700">
            <v>12</v>
          </cell>
          <cell r="D700">
            <v>0</v>
          </cell>
          <cell r="E700">
            <v>0</v>
          </cell>
          <cell r="F700">
            <v>0</v>
          </cell>
          <cell r="G700">
            <v>12</v>
          </cell>
          <cell r="H700">
            <v>12</v>
          </cell>
          <cell r="I700">
            <v>0</v>
          </cell>
          <cell r="J700">
            <v>0</v>
          </cell>
          <cell r="K700">
            <v>0</v>
          </cell>
          <cell r="L700">
            <v>12</v>
          </cell>
          <cell r="M700">
            <v>12</v>
          </cell>
          <cell r="N700">
            <v>0</v>
          </cell>
          <cell r="O700">
            <v>0</v>
          </cell>
          <cell r="P700">
            <v>0</v>
          </cell>
          <cell r="Q700">
            <v>12</v>
          </cell>
        </row>
        <row r="701">
          <cell r="A701" t="str">
            <v>799817&amp;B</v>
          </cell>
          <cell r="B701" t="str">
            <v>North Main St and Re</v>
          </cell>
          <cell r="C701">
            <v>5</v>
          </cell>
          <cell r="D701">
            <v>0</v>
          </cell>
          <cell r="E701">
            <v>0</v>
          </cell>
          <cell r="F701">
            <v>0</v>
          </cell>
          <cell r="G701">
            <v>5</v>
          </cell>
          <cell r="H701">
            <v>5</v>
          </cell>
          <cell r="I701">
            <v>0</v>
          </cell>
          <cell r="J701">
            <v>0</v>
          </cell>
          <cell r="K701">
            <v>0</v>
          </cell>
          <cell r="L701">
            <v>5</v>
          </cell>
          <cell r="M701">
            <v>5</v>
          </cell>
          <cell r="N701">
            <v>0</v>
          </cell>
          <cell r="O701">
            <v>0</v>
          </cell>
          <cell r="P701">
            <v>0</v>
          </cell>
          <cell r="Q701">
            <v>5</v>
          </cell>
        </row>
        <row r="702">
          <cell r="A702" t="str">
            <v>799818&amp;B</v>
          </cell>
          <cell r="B702" t="str">
            <v>North Main St and In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</row>
        <row r="703">
          <cell r="A703" t="str">
            <v>799819&amp;B</v>
          </cell>
          <cell r="B703" t="str">
            <v>North Main St and Go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</row>
        <row r="704">
          <cell r="A704" t="str">
            <v>799820&amp;B</v>
          </cell>
          <cell r="B704" t="str">
            <v>North Main St and Ch</v>
          </cell>
          <cell r="C704">
            <v>4</v>
          </cell>
          <cell r="D704">
            <v>0</v>
          </cell>
          <cell r="E704">
            <v>0</v>
          </cell>
          <cell r="F704">
            <v>0</v>
          </cell>
          <cell r="G704">
            <v>4</v>
          </cell>
          <cell r="H704">
            <v>4</v>
          </cell>
          <cell r="I704">
            <v>0</v>
          </cell>
          <cell r="J704">
            <v>0</v>
          </cell>
          <cell r="K704">
            <v>0</v>
          </cell>
          <cell r="L704">
            <v>4</v>
          </cell>
          <cell r="M704">
            <v>4</v>
          </cell>
          <cell r="N704">
            <v>0</v>
          </cell>
          <cell r="O704">
            <v>0</v>
          </cell>
          <cell r="P704">
            <v>0</v>
          </cell>
          <cell r="Q704">
            <v>4</v>
          </cell>
        </row>
        <row r="705">
          <cell r="A705" t="str">
            <v>799821&amp;B</v>
          </cell>
          <cell r="B705" t="str">
            <v>North Main St and Ve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</row>
        <row r="706">
          <cell r="A706" t="str">
            <v>799822&amp;B</v>
          </cell>
          <cell r="B706" t="str">
            <v>North Main St and Gr</v>
          </cell>
          <cell r="C706">
            <v>52</v>
          </cell>
          <cell r="D706">
            <v>0</v>
          </cell>
          <cell r="E706">
            <v>0</v>
          </cell>
          <cell r="F706">
            <v>0</v>
          </cell>
          <cell r="G706">
            <v>52</v>
          </cell>
          <cell r="H706">
            <v>52</v>
          </cell>
          <cell r="I706">
            <v>0</v>
          </cell>
          <cell r="J706">
            <v>0</v>
          </cell>
          <cell r="K706">
            <v>0</v>
          </cell>
          <cell r="L706">
            <v>52</v>
          </cell>
          <cell r="M706">
            <v>52</v>
          </cell>
          <cell r="N706">
            <v>0</v>
          </cell>
          <cell r="O706">
            <v>0</v>
          </cell>
          <cell r="P706">
            <v>0</v>
          </cell>
          <cell r="Q706">
            <v>52</v>
          </cell>
        </row>
        <row r="707">
          <cell r="A707" t="str">
            <v>799823&amp;B</v>
          </cell>
          <cell r="B707" t="str">
            <v>North Main St and Ja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</row>
        <row r="708">
          <cell r="A708" t="str">
            <v>799824&amp;B</v>
          </cell>
          <cell r="B708" t="str">
            <v>North Main St and Ne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</row>
        <row r="709">
          <cell r="A709" t="str">
            <v>799825&amp;B</v>
          </cell>
          <cell r="B709" t="str">
            <v>North Main St and We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</row>
        <row r="710">
          <cell r="A710" t="str">
            <v>799826&amp;B</v>
          </cell>
          <cell r="B710" t="str">
            <v>North Main St and De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</row>
        <row r="711">
          <cell r="A711" t="str">
            <v>799827&amp;B</v>
          </cell>
          <cell r="B711" t="str">
            <v>North Main St and Wa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</row>
        <row r="712">
          <cell r="A712" t="str">
            <v>799828&amp;B</v>
          </cell>
          <cell r="B712" t="str">
            <v>North Main St and Di</v>
          </cell>
          <cell r="C712">
            <v>1</v>
          </cell>
          <cell r="D712">
            <v>0</v>
          </cell>
          <cell r="E712">
            <v>0</v>
          </cell>
          <cell r="F712">
            <v>0</v>
          </cell>
          <cell r="G712">
            <v>1</v>
          </cell>
          <cell r="H712">
            <v>1</v>
          </cell>
          <cell r="I712">
            <v>0</v>
          </cell>
          <cell r="J712">
            <v>0</v>
          </cell>
          <cell r="K712">
            <v>0</v>
          </cell>
          <cell r="L712">
            <v>1</v>
          </cell>
          <cell r="M712">
            <v>1</v>
          </cell>
          <cell r="N712">
            <v>0</v>
          </cell>
          <cell r="O712">
            <v>0</v>
          </cell>
          <cell r="P712">
            <v>0</v>
          </cell>
          <cell r="Q712">
            <v>1</v>
          </cell>
        </row>
        <row r="713">
          <cell r="A713" t="str">
            <v>799829&amp;B</v>
          </cell>
          <cell r="B713" t="str">
            <v>North Main St and Me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</row>
        <row r="714">
          <cell r="A714" t="str">
            <v>799830&amp;B</v>
          </cell>
          <cell r="B714" t="str">
            <v>North Main St and Tu</v>
          </cell>
          <cell r="C714">
            <v>1</v>
          </cell>
          <cell r="D714">
            <v>0</v>
          </cell>
          <cell r="E714">
            <v>0</v>
          </cell>
          <cell r="F714">
            <v>1</v>
          </cell>
          <cell r="G714">
            <v>2</v>
          </cell>
          <cell r="H714">
            <v>1</v>
          </cell>
          <cell r="I714">
            <v>0</v>
          </cell>
          <cell r="J714">
            <v>0</v>
          </cell>
          <cell r="K714">
            <v>1</v>
          </cell>
          <cell r="L714">
            <v>2</v>
          </cell>
          <cell r="M714">
            <v>1</v>
          </cell>
          <cell r="N714">
            <v>0</v>
          </cell>
          <cell r="O714">
            <v>0</v>
          </cell>
          <cell r="P714">
            <v>1</v>
          </cell>
          <cell r="Q714">
            <v>2</v>
          </cell>
        </row>
        <row r="715">
          <cell r="A715" t="str">
            <v>799831&amp;B</v>
          </cell>
          <cell r="B715" t="str">
            <v>Randolph Square</v>
          </cell>
          <cell r="C715">
            <v>95</v>
          </cell>
          <cell r="D715">
            <v>0</v>
          </cell>
          <cell r="E715">
            <v>0</v>
          </cell>
          <cell r="F715">
            <v>17</v>
          </cell>
          <cell r="G715">
            <v>112</v>
          </cell>
          <cell r="H715">
            <v>95</v>
          </cell>
          <cell r="I715">
            <v>0</v>
          </cell>
          <cell r="J715">
            <v>0</v>
          </cell>
          <cell r="K715">
            <v>17</v>
          </cell>
          <cell r="L715">
            <v>112</v>
          </cell>
          <cell r="M715">
            <v>95</v>
          </cell>
          <cell r="N715">
            <v>0</v>
          </cell>
          <cell r="O715">
            <v>0</v>
          </cell>
          <cell r="P715">
            <v>17</v>
          </cell>
          <cell r="Q715">
            <v>112</v>
          </cell>
        </row>
        <row r="716">
          <cell r="A716" t="str">
            <v>799832&amp;B</v>
          </cell>
          <cell r="B716" t="str">
            <v>South Main St and El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</row>
        <row r="717">
          <cell r="A717" t="str">
            <v>799833&amp;B</v>
          </cell>
          <cell r="B717" t="str">
            <v>South Main St and Wo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  <row r="718">
          <cell r="A718" t="str">
            <v>799834&amp;B</v>
          </cell>
          <cell r="B718" t="str">
            <v>South Main St and Fa</v>
          </cell>
          <cell r="C718">
            <v>25</v>
          </cell>
          <cell r="D718">
            <v>0</v>
          </cell>
          <cell r="E718">
            <v>0</v>
          </cell>
          <cell r="F718">
            <v>1</v>
          </cell>
          <cell r="G718">
            <v>26</v>
          </cell>
          <cell r="H718">
            <v>25</v>
          </cell>
          <cell r="I718">
            <v>0</v>
          </cell>
          <cell r="J718">
            <v>0</v>
          </cell>
          <cell r="K718">
            <v>1</v>
          </cell>
          <cell r="L718">
            <v>26</v>
          </cell>
          <cell r="M718">
            <v>25</v>
          </cell>
          <cell r="N718">
            <v>0</v>
          </cell>
          <cell r="O718">
            <v>0</v>
          </cell>
          <cell r="P718">
            <v>1</v>
          </cell>
          <cell r="Q718">
            <v>26</v>
          </cell>
        </row>
        <row r="719">
          <cell r="A719" t="str">
            <v>799835&amp;B</v>
          </cell>
          <cell r="B719" t="str">
            <v>South Main St and Fa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</row>
        <row r="720">
          <cell r="A720" t="str">
            <v>799836&amp;B</v>
          </cell>
          <cell r="B720" t="str">
            <v>South Main St and Fi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</row>
        <row r="721">
          <cell r="A721" t="str">
            <v>799837&amp;B</v>
          </cell>
          <cell r="B721" t="str">
            <v>South Main St and St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</row>
        <row r="722">
          <cell r="A722" t="str">
            <v>799838&amp;B</v>
          </cell>
          <cell r="B722" t="str">
            <v>South Main St and Se</v>
          </cell>
          <cell r="C722">
            <v>18</v>
          </cell>
          <cell r="D722">
            <v>0</v>
          </cell>
          <cell r="E722">
            <v>0</v>
          </cell>
          <cell r="F722">
            <v>0</v>
          </cell>
          <cell r="G722">
            <v>18</v>
          </cell>
          <cell r="H722">
            <v>18</v>
          </cell>
          <cell r="I722">
            <v>0</v>
          </cell>
          <cell r="J722">
            <v>0</v>
          </cell>
          <cell r="K722">
            <v>0</v>
          </cell>
          <cell r="L722">
            <v>18</v>
          </cell>
          <cell r="M722">
            <v>18</v>
          </cell>
          <cell r="N722">
            <v>0</v>
          </cell>
          <cell r="O722">
            <v>0</v>
          </cell>
          <cell r="P722">
            <v>0</v>
          </cell>
          <cell r="Q722">
            <v>18</v>
          </cell>
        </row>
        <row r="723">
          <cell r="A723" t="str">
            <v>799839&amp;B</v>
          </cell>
          <cell r="B723" t="str">
            <v>South Main St and Su</v>
          </cell>
          <cell r="C723">
            <v>0</v>
          </cell>
          <cell r="D723">
            <v>0</v>
          </cell>
          <cell r="E723">
            <v>0</v>
          </cell>
          <cell r="F723">
            <v>51</v>
          </cell>
          <cell r="G723">
            <v>51</v>
          </cell>
          <cell r="H723">
            <v>0</v>
          </cell>
          <cell r="I723">
            <v>0</v>
          </cell>
          <cell r="J723">
            <v>0</v>
          </cell>
          <cell r="K723">
            <v>51</v>
          </cell>
          <cell r="L723">
            <v>51</v>
          </cell>
          <cell r="M723">
            <v>0</v>
          </cell>
          <cell r="N723">
            <v>0</v>
          </cell>
          <cell r="O723">
            <v>0</v>
          </cell>
          <cell r="P723">
            <v>51</v>
          </cell>
          <cell r="Q723">
            <v>51</v>
          </cell>
        </row>
        <row r="724">
          <cell r="A724" t="str">
            <v>799840&amp;B</v>
          </cell>
          <cell r="B724" t="str">
            <v>South Main St and La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</row>
        <row r="725">
          <cell r="A725" t="str">
            <v>799841&amp;B</v>
          </cell>
          <cell r="B725" t="str">
            <v>South Main St and Hi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</row>
        <row r="726">
          <cell r="A726" t="str">
            <v>799842&amp;B</v>
          </cell>
          <cell r="B726" t="str">
            <v>West Main St and Pra</v>
          </cell>
          <cell r="C726">
            <v>1</v>
          </cell>
          <cell r="D726">
            <v>0</v>
          </cell>
          <cell r="E726">
            <v>0</v>
          </cell>
          <cell r="F726">
            <v>0</v>
          </cell>
          <cell r="G726">
            <v>1</v>
          </cell>
          <cell r="H726">
            <v>1</v>
          </cell>
          <cell r="I726">
            <v>0</v>
          </cell>
          <cell r="J726">
            <v>0</v>
          </cell>
          <cell r="K726">
            <v>0</v>
          </cell>
          <cell r="L726">
            <v>1</v>
          </cell>
          <cell r="M726">
            <v>1</v>
          </cell>
          <cell r="N726">
            <v>0</v>
          </cell>
          <cell r="O726">
            <v>0</v>
          </cell>
          <cell r="P726">
            <v>0</v>
          </cell>
          <cell r="Q726">
            <v>1</v>
          </cell>
        </row>
        <row r="727">
          <cell r="A727" t="str">
            <v>799843&amp;B</v>
          </cell>
          <cell r="B727" t="str">
            <v>West Main St and Pon</v>
          </cell>
          <cell r="C727">
            <v>14</v>
          </cell>
          <cell r="D727">
            <v>0</v>
          </cell>
          <cell r="E727">
            <v>0</v>
          </cell>
          <cell r="F727">
            <v>0</v>
          </cell>
          <cell r="G727">
            <v>15</v>
          </cell>
          <cell r="H727">
            <v>14</v>
          </cell>
          <cell r="I727">
            <v>0</v>
          </cell>
          <cell r="J727">
            <v>0</v>
          </cell>
          <cell r="K727">
            <v>0</v>
          </cell>
          <cell r="L727">
            <v>15</v>
          </cell>
          <cell r="M727">
            <v>14</v>
          </cell>
          <cell r="N727">
            <v>0</v>
          </cell>
          <cell r="O727">
            <v>0</v>
          </cell>
          <cell r="P727">
            <v>0</v>
          </cell>
          <cell r="Q727">
            <v>15</v>
          </cell>
        </row>
        <row r="728">
          <cell r="A728" t="str">
            <v>799844&amp;B</v>
          </cell>
          <cell r="B728" t="str">
            <v>West Main St and Fee</v>
          </cell>
          <cell r="C728">
            <v>3</v>
          </cell>
          <cell r="D728">
            <v>0</v>
          </cell>
          <cell r="E728">
            <v>0</v>
          </cell>
          <cell r="F728">
            <v>0</v>
          </cell>
          <cell r="G728">
            <v>3</v>
          </cell>
          <cell r="H728">
            <v>3</v>
          </cell>
          <cell r="I728">
            <v>0</v>
          </cell>
          <cell r="J728">
            <v>0</v>
          </cell>
          <cell r="K728">
            <v>0</v>
          </cell>
          <cell r="L728">
            <v>3</v>
          </cell>
          <cell r="M728">
            <v>3</v>
          </cell>
          <cell r="N728">
            <v>0</v>
          </cell>
          <cell r="O728">
            <v>0</v>
          </cell>
          <cell r="P728">
            <v>0</v>
          </cell>
          <cell r="Q728">
            <v>3</v>
          </cell>
        </row>
        <row r="729">
          <cell r="A729" t="str">
            <v>799845&amp;B</v>
          </cell>
          <cell r="B729" t="str">
            <v>West Main St and Lis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</row>
        <row r="730">
          <cell r="A730" t="str">
            <v>799846&amp;B</v>
          </cell>
          <cell r="B730" t="str">
            <v>West Main St and Avo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</row>
        <row r="731">
          <cell r="A731" t="str">
            <v>799847&amp;B</v>
          </cell>
          <cell r="B731" t="str">
            <v>West Main St and Klo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</row>
        <row r="732">
          <cell r="A732" t="str">
            <v>799848&amp;B</v>
          </cell>
          <cell r="B732" t="str">
            <v>West Main St and Nic</v>
          </cell>
          <cell r="C732">
            <v>2</v>
          </cell>
          <cell r="D732">
            <v>0</v>
          </cell>
          <cell r="E732">
            <v>0</v>
          </cell>
          <cell r="F732">
            <v>0</v>
          </cell>
          <cell r="G732">
            <v>2</v>
          </cell>
          <cell r="H732">
            <v>2</v>
          </cell>
          <cell r="I732">
            <v>0</v>
          </cell>
          <cell r="J732">
            <v>0</v>
          </cell>
          <cell r="K732">
            <v>0</v>
          </cell>
          <cell r="L732">
            <v>2</v>
          </cell>
          <cell r="M732">
            <v>2</v>
          </cell>
          <cell r="N732">
            <v>0</v>
          </cell>
          <cell r="O732">
            <v>0</v>
          </cell>
          <cell r="P732">
            <v>0</v>
          </cell>
          <cell r="Q732">
            <v>2</v>
          </cell>
        </row>
        <row r="733">
          <cell r="A733" t="str">
            <v>799850&amp;B</v>
          </cell>
          <cell r="B733" t="str">
            <v>MRI at Westgate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</row>
        <row r="734">
          <cell r="A734" t="str">
            <v>799851&amp;B</v>
          </cell>
          <cell r="B734" t="str">
            <v>Campanelli Dr and Oa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</row>
        <row r="735">
          <cell r="A735" t="str">
            <v>799852&amp;B</v>
          </cell>
          <cell r="B735" t="str">
            <v>Oak St at Chilis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</row>
        <row r="736">
          <cell r="A736" t="str">
            <v>799853&amp;B</v>
          </cell>
          <cell r="B736" t="str">
            <v>Oak St and Chatham W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</row>
        <row r="737">
          <cell r="A737" t="str">
            <v>799854&amp;B</v>
          </cell>
          <cell r="B737" t="str">
            <v>Oak St and Oak Lane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</row>
        <row r="738">
          <cell r="A738" t="str">
            <v>799855&amp;B</v>
          </cell>
          <cell r="B738" t="str">
            <v>Oak Street at Fuller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A739" t="str">
            <v>799856&amp;B</v>
          </cell>
          <cell r="B739" t="str">
            <v>Oak St across DW Fie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</row>
        <row r="740">
          <cell r="A740" t="str">
            <v>799857&amp;B</v>
          </cell>
          <cell r="B740" t="str">
            <v>Belair Street and Tu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A741" t="str">
            <v>799858&amp;B</v>
          </cell>
          <cell r="B741" t="str">
            <v>Belair St at Anne Av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A742" t="str">
            <v>799859&amp;B</v>
          </cell>
          <cell r="B742" t="str">
            <v>Belair St at Earle S</v>
          </cell>
          <cell r="C742">
            <v>2</v>
          </cell>
          <cell r="D742">
            <v>0</v>
          </cell>
          <cell r="E742">
            <v>0</v>
          </cell>
          <cell r="F742">
            <v>0</v>
          </cell>
          <cell r="G742">
            <v>2</v>
          </cell>
          <cell r="H742">
            <v>2</v>
          </cell>
          <cell r="I742">
            <v>0</v>
          </cell>
          <cell r="J742">
            <v>0</v>
          </cell>
          <cell r="K742">
            <v>0</v>
          </cell>
          <cell r="L742">
            <v>2</v>
          </cell>
          <cell r="M742">
            <v>2</v>
          </cell>
          <cell r="N742">
            <v>0</v>
          </cell>
          <cell r="O742">
            <v>0</v>
          </cell>
          <cell r="P742">
            <v>0</v>
          </cell>
          <cell r="Q742">
            <v>2</v>
          </cell>
        </row>
        <row r="743">
          <cell r="A743" t="str">
            <v>799860&amp;B</v>
          </cell>
          <cell r="B743" t="str">
            <v>Belair High Rise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A744" t="str">
            <v>799861&amp;B</v>
          </cell>
          <cell r="B744" t="str">
            <v>Sullivan Towers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A745" t="str">
            <v>799862&amp;B</v>
          </cell>
          <cell r="B745" t="str">
            <v>Colonel Bell Dr Apt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</row>
        <row r="746">
          <cell r="A746" t="str">
            <v>799863&amp;B</v>
          </cell>
          <cell r="B746" t="str">
            <v>Colonel Bell Drive a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</row>
        <row r="747">
          <cell r="A747" t="str">
            <v>799864&amp;B</v>
          </cell>
          <cell r="B747" t="str">
            <v>Belair St and Prospe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</row>
        <row r="748">
          <cell r="A748" t="str">
            <v>799865&amp;B</v>
          </cell>
          <cell r="B748" t="str">
            <v>Prospect St and Fiel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</row>
        <row r="749">
          <cell r="A749" t="str">
            <v>799867&amp;B</v>
          </cell>
          <cell r="B749" t="str">
            <v>Wheeler Avenue and M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</row>
        <row r="750">
          <cell r="A750" t="str">
            <v>799868&amp;B</v>
          </cell>
          <cell r="B750" t="str">
            <v>Malvern Road and Roc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</row>
        <row r="751">
          <cell r="A751" t="str">
            <v>799869&amp;B</v>
          </cell>
          <cell r="B751" t="str">
            <v>Malvern Road and Len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</row>
        <row r="752">
          <cell r="A752" t="str">
            <v>799870&amp;B</v>
          </cell>
          <cell r="B752" t="str">
            <v>Lenox Street and Ple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A753" t="str">
            <v>799873&amp;B</v>
          </cell>
          <cell r="B753" t="str">
            <v>West St at Thorny Le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</row>
        <row r="754">
          <cell r="A754" t="str">
            <v>799874&amp;B</v>
          </cell>
          <cell r="B754" t="str">
            <v>West St and Torrey S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</row>
        <row r="755">
          <cell r="A755" t="str">
            <v>799875&amp;B</v>
          </cell>
          <cell r="B755" t="str">
            <v>Shaws Plaza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</row>
        <row r="756">
          <cell r="A756" t="str">
            <v>799876&amp;B</v>
          </cell>
          <cell r="B756" t="str">
            <v>Stop and Shop Plaza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</row>
        <row r="757">
          <cell r="A757" t="str">
            <v>799877&amp;B</v>
          </cell>
          <cell r="B757" t="str">
            <v>Belmont St and Plaza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</row>
        <row r="758">
          <cell r="A758" t="str">
            <v>799878&amp;B</v>
          </cell>
          <cell r="B758" t="str">
            <v>Torrey St and Circle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</row>
        <row r="759">
          <cell r="A759" t="str">
            <v>799879&amp;B</v>
          </cell>
          <cell r="B759" t="str">
            <v>Torrey St and Fairvi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</row>
        <row r="760">
          <cell r="A760" t="str">
            <v>799880&amp;B</v>
          </cell>
          <cell r="B760" t="str">
            <v>Torrey St and Pinevi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</row>
        <row r="761">
          <cell r="A761" t="str">
            <v>799881&amp;B</v>
          </cell>
          <cell r="B761" t="str">
            <v>Torrey St and Camarr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</row>
        <row r="762">
          <cell r="A762" t="str">
            <v>799882&amp;B</v>
          </cell>
          <cell r="B762" t="str">
            <v>Pearl St and Melanie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</row>
        <row r="763">
          <cell r="A763" t="str">
            <v>799883&amp;B</v>
          </cell>
          <cell r="B763" t="str">
            <v>Pearl St and Colby S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</row>
        <row r="764">
          <cell r="A764" t="str">
            <v>799884&amp;B</v>
          </cell>
          <cell r="B764" t="str">
            <v>Pearl St and Dartmou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</row>
        <row r="765">
          <cell r="A765" t="str">
            <v>799885&amp;B</v>
          </cell>
          <cell r="B765" t="str">
            <v>Pearl St and Pleasan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</row>
        <row r="766">
          <cell r="A766" t="str">
            <v>799886&amp;B</v>
          </cell>
          <cell r="B766" t="str">
            <v>Pleasant Street and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</row>
        <row r="767">
          <cell r="A767" t="str">
            <v>799887&amp;B</v>
          </cell>
          <cell r="B767" t="str">
            <v>Pleasant Street and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</row>
        <row r="768">
          <cell r="A768" t="str">
            <v>799888&amp;B</v>
          </cell>
          <cell r="B768" t="str">
            <v>Pleasant Street and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</row>
        <row r="769">
          <cell r="A769" t="str">
            <v>799889&amp;B</v>
          </cell>
          <cell r="B769" t="str">
            <v>Pleasant Street and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</row>
        <row r="770">
          <cell r="A770" t="str">
            <v>799890&amp;B</v>
          </cell>
          <cell r="B770" t="str">
            <v>Sumner Street W and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</row>
        <row r="771">
          <cell r="A771" t="str">
            <v>799892&amp;B</v>
          </cell>
          <cell r="B771" t="str">
            <v>Sumner Street W and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</row>
        <row r="772">
          <cell r="A772" t="str">
            <v>799893&amp;B</v>
          </cell>
          <cell r="B772" t="str">
            <v>Goddard Rehab &amp; Nurs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</row>
        <row r="773">
          <cell r="A773" t="str">
            <v>799894&amp;B</v>
          </cell>
          <cell r="B773" t="str">
            <v>Sumner Street W and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</row>
        <row r="774">
          <cell r="A774" t="str">
            <v>799895&amp;B</v>
          </cell>
          <cell r="B774" t="str">
            <v>Sumner Steet W and R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A775" t="str">
            <v>799896&amp;B</v>
          </cell>
          <cell r="B775" t="str">
            <v>Sumner Street W and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A776" t="str">
            <v>799897&amp;B</v>
          </cell>
          <cell r="B776" t="str">
            <v>Sumner Street W and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A777" t="str">
            <v>799898&amp;B</v>
          </cell>
          <cell r="B777" t="str">
            <v>North Pearl St and A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A778" t="str">
            <v>799899&amp;B</v>
          </cell>
          <cell r="B778" t="str">
            <v>North Pearl St and B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A779" t="str">
            <v>799900&amp;B</v>
          </cell>
          <cell r="B779" t="str">
            <v>North Pearl St and C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A780" t="str">
            <v>799901&amp;B</v>
          </cell>
          <cell r="B780" t="str">
            <v>North Pearl St and N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A781" t="str">
            <v>799902&amp;B</v>
          </cell>
          <cell r="B781" t="str">
            <v>North Pearl St and H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A782" t="str">
            <v>799903&amp;B</v>
          </cell>
          <cell r="B782" t="str">
            <v>Good Samaritan Rd at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A783" t="str">
            <v>799904&amp;B</v>
          </cell>
          <cell r="B783" t="str">
            <v>Oak St at Church Ent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A784" t="str">
            <v>799905&amp;B</v>
          </cell>
          <cell r="B784" t="str">
            <v>WalMart (Oak St Bro</v>
          </cell>
          <cell r="C784">
            <v>0</v>
          </cell>
          <cell r="D784">
            <v>0</v>
          </cell>
          <cell r="E784">
            <v>0</v>
          </cell>
          <cell r="F784">
            <v>8</v>
          </cell>
          <cell r="G784">
            <v>8</v>
          </cell>
          <cell r="H784">
            <v>0</v>
          </cell>
          <cell r="I784">
            <v>0</v>
          </cell>
          <cell r="J784">
            <v>0</v>
          </cell>
          <cell r="K784">
            <v>8</v>
          </cell>
          <cell r="L784">
            <v>8</v>
          </cell>
          <cell r="M784">
            <v>0</v>
          </cell>
          <cell r="N784">
            <v>0</v>
          </cell>
          <cell r="O784">
            <v>0</v>
          </cell>
          <cell r="P784">
            <v>8</v>
          </cell>
          <cell r="Q784">
            <v>8</v>
          </cell>
        </row>
        <row r="785">
          <cell r="A785" t="str">
            <v>799906&amp;B</v>
          </cell>
          <cell r="B785" t="str">
            <v>Campanelli Dr at Oce</v>
          </cell>
          <cell r="C785">
            <v>162</v>
          </cell>
          <cell r="D785">
            <v>0</v>
          </cell>
          <cell r="E785">
            <v>0</v>
          </cell>
          <cell r="F785">
            <v>0</v>
          </cell>
          <cell r="G785">
            <v>162</v>
          </cell>
          <cell r="H785">
            <v>162</v>
          </cell>
          <cell r="I785">
            <v>0</v>
          </cell>
          <cell r="J785">
            <v>0</v>
          </cell>
          <cell r="K785">
            <v>0</v>
          </cell>
          <cell r="L785">
            <v>162</v>
          </cell>
          <cell r="M785">
            <v>162</v>
          </cell>
          <cell r="N785">
            <v>0</v>
          </cell>
          <cell r="O785">
            <v>0</v>
          </cell>
          <cell r="P785">
            <v>0</v>
          </cell>
          <cell r="Q785">
            <v>162</v>
          </cell>
        </row>
        <row r="786">
          <cell r="A786" t="str">
            <v>799907&amp;B</v>
          </cell>
          <cell r="B786" t="str">
            <v>Campanelli Dr and We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A787" t="str">
            <v>799908&amp;B</v>
          </cell>
          <cell r="B787" t="str">
            <v>Westgate Dr at Westg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A788" t="str">
            <v>799909&amp;B</v>
          </cell>
          <cell r="B788" t="str">
            <v>Westgate Dr and Dick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A789" t="str">
            <v>799910&amp;B</v>
          </cell>
          <cell r="B789" t="str">
            <v>Westgate Dr and Pro-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A790" t="str">
            <v>799911&amp;B</v>
          </cell>
          <cell r="B790" t="str">
            <v>Unos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A791" t="str">
            <v>799913&amp;B</v>
          </cell>
          <cell r="B791" t="str">
            <v>North Main St and Co</v>
          </cell>
          <cell r="C791">
            <v>59</v>
          </cell>
          <cell r="D791">
            <v>0</v>
          </cell>
          <cell r="E791">
            <v>0</v>
          </cell>
          <cell r="F791">
            <v>56</v>
          </cell>
          <cell r="G791">
            <v>116</v>
          </cell>
          <cell r="H791">
            <v>59</v>
          </cell>
          <cell r="I791">
            <v>0</v>
          </cell>
          <cell r="J791">
            <v>0</v>
          </cell>
          <cell r="K791">
            <v>56</v>
          </cell>
          <cell r="L791">
            <v>116</v>
          </cell>
          <cell r="M791">
            <v>59</v>
          </cell>
          <cell r="N791">
            <v>0</v>
          </cell>
          <cell r="O791">
            <v>0</v>
          </cell>
          <cell r="P791">
            <v>56</v>
          </cell>
          <cell r="Q791">
            <v>116</v>
          </cell>
        </row>
        <row r="792">
          <cell r="A792" t="str">
            <v>799914&amp;B</v>
          </cell>
          <cell r="B792" t="str">
            <v>Spring St and North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</row>
        <row r="793">
          <cell r="A793" t="str">
            <v>799915&amp;B</v>
          </cell>
          <cell r="B793" t="str">
            <v>Spring St and Walnut</v>
          </cell>
          <cell r="C793">
            <v>52</v>
          </cell>
          <cell r="D793">
            <v>0</v>
          </cell>
          <cell r="E793">
            <v>0</v>
          </cell>
          <cell r="F793">
            <v>0</v>
          </cell>
          <cell r="G793">
            <v>52</v>
          </cell>
          <cell r="H793">
            <v>52</v>
          </cell>
          <cell r="I793">
            <v>0</v>
          </cell>
          <cell r="J793">
            <v>0</v>
          </cell>
          <cell r="K793">
            <v>0</v>
          </cell>
          <cell r="L793">
            <v>52</v>
          </cell>
          <cell r="M793">
            <v>52</v>
          </cell>
          <cell r="N793">
            <v>0</v>
          </cell>
          <cell r="O793">
            <v>0</v>
          </cell>
          <cell r="P793">
            <v>0</v>
          </cell>
          <cell r="Q793">
            <v>52</v>
          </cell>
        </row>
        <row r="794">
          <cell r="A794" t="str">
            <v>799916&amp;B</v>
          </cell>
          <cell r="B794" t="str">
            <v>North Warren Ave and</v>
          </cell>
          <cell r="C794">
            <v>3</v>
          </cell>
          <cell r="D794">
            <v>0</v>
          </cell>
          <cell r="E794">
            <v>0</v>
          </cell>
          <cell r="F794">
            <v>0</v>
          </cell>
          <cell r="G794">
            <v>3</v>
          </cell>
          <cell r="H794">
            <v>3</v>
          </cell>
          <cell r="I794">
            <v>0</v>
          </cell>
          <cell r="J794">
            <v>0</v>
          </cell>
          <cell r="K794">
            <v>0</v>
          </cell>
          <cell r="L794">
            <v>3</v>
          </cell>
          <cell r="M794">
            <v>3</v>
          </cell>
          <cell r="N794">
            <v>0</v>
          </cell>
          <cell r="O794">
            <v>0</v>
          </cell>
          <cell r="P794">
            <v>0</v>
          </cell>
          <cell r="Q794">
            <v>3</v>
          </cell>
        </row>
        <row r="795">
          <cell r="A795" t="str">
            <v>799917&amp;B</v>
          </cell>
          <cell r="B795" t="str">
            <v>North Warren Ave and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</row>
        <row r="796">
          <cell r="A796" t="str">
            <v>799918&amp;B</v>
          </cell>
          <cell r="B796" t="str">
            <v>North Warren Ave and</v>
          </cell>
          <cell r="C796">
            <v>1</v>
          </cell>
          <cell r="D796">
            <v>0</v>
          </cell>
          <cell r="E796">
            <v>0</v>
          </cell>
          <cell r="F796">
            <v>0</v>
          </cell>
          <cell r="G796">
            <v>1</v>
          </cell>
          <cell r="H796">
            <v>1</v>
          </cell>
          <cell r="I796">
            <v>0</v>
          </cell>
          <cell r="J796">
            <v>0</v>
          </cell>
          <cell r="K796">
            <v>0</v>
          </cell>
          <cell r="L796">
            <v>1</v>
          </cell>
          <cell r="M796">
            <v>1</v>
          </cell>
          <cell r="N796">
            <v>0</v>
          </cell>
          <cell r="O796">
            <v>0</v>
          </cell>
          <cell r="P796">
            <v>0</v>
          </cell>
          <cell r="Q796">
            <v>1</v>
          </cell>
        </row>
        <row r="797">
          <cell r="A797" t="str">
            <v>799919&amp;B</v>
          </cell>
          <cell r="B797" t="str">
            <v>North Warren Ave and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</row>
        <row r="798">
          <cell r="A798" t="str">
            <v>799920&amp;B</v>
          </cell>
          <cell r="B798" t="str">
            <v>North Warren Ave and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</row>
        <row r="799">
          <cell r="A799" t="str">
            <v>799921&amp;B</v>
          </cell>
          <cell r="B799" t="str">
            <v>North Warren Ave and</v>
          </cell>
          <cell r="C799">
            <v>10</v>
          </cell>
          <cell r="D799">
            <v>0</v>
          </cell>
          <cell r="E799">
            <v>0</v>
          </cell>
          <cell r="F799">
            <v>0</v>
          </cell>
          <cell r="G799">
            <v>10</v>
          </cell>
          <cell r="H799">
            <v>10</v>
          </cell>
          <cell r="I799">
            <v>0</v>
          </cell>
          <cell r="J799">
            <v>0</v>
          </cell>
          <cell r="K799">
            <v>0</v>
          </cell>
          <cell r="L799">
            <v>10</v>
          </cell>
          <cell r="M799">
            <v>10</v>
          </cell>
          <cell r="N799">
            <v>0</v>
          </cell>
          <cell r="O799">
            <v>0</v>
          </cell>
          <cell r="P799">
            <v>0</v>
          </cell>
          <cell r="Q799">
            <v>10</v>
          </cell>
        </row>
        <row r="800">
          <cell r="A800" t="str">
            <v>799922&amp;B</v>
          </cell>
          <cell r="B800" t="str">
            <v>North Warren Ave and</v>
          </cell>
          <cell r="C800">
            <v>20</v>
          </cell>
          <cell r="D800">
            <v>0</v>
          </cell>
          <cell r="E800">
            <v>0</v>
          </cell>
          <cell r="F800">
            <v>0</v>
          </cell>
          <cell r="G800">
            <v>20</v>
          </cell>
          <cell r="H800">
            <v>20</v>
          </cell>
          <cell r="I800">
            <v>0</v>
          </cell>
          <cell r="J800">
            <v>0</v>
          </cell>
          <cell r="K800">
            <v>0</v>
          </cell>
          <cell r="L800">
            <v>20</v>
          </cell>
          <cell r="M800">
            <v>20</v>
          </cell>
          <cell r="N800">
            <v>0</v>
          </cell>
          <cell r="O800">
            <v>0</v>
          </cell>
          <cell r="P800">
            <v>0</v>
          </cell>
          <cell r="Q800">
            <v>20</v>
          </cell>
        </row>
        <row r="801">
          <cell r="A801" t="str">
            <v>799923&amp;B</v>
          </cell>
          <cell r="B801" t="str">
            <v>North Warren Ave and</v>
          </cell>
          <cell r="C801">
            <v>3</v>
          </cell>
          <cell r="D801">
            <v>0</v>
          </cell>
          <cell r="E801">
            <v>0</v>
          </cell>
          <cell r="F801">
            <v>0</v>
          </cell>
          <cell r="G801">
            <v>3</v>
          </cell>
          <cell r="H801">
            <v>3</v>
          </cell>
          <cell r="I801">
            <v>0</v>
          </cell>
          <cell r="J801">
            <v>0</v>
          </cell>
          <cell r="K801">
            <v>0</v>
          </cell>
          <cell r="L801">
            <v>3</v>
          </cell>
          <cell r="M801">
            <v>3</v>
          </cell>
          <cell r="N801">
            <v>0</v>
          </cell>
          <cell r="O801">
            <v>0</v>
          </cell>
          <cell r="P801">
            <v>0</v>
          </cell>
          <cell r="Q801">
            <v>3</v>
          </cell>
        </row>
        <row r="802">
          <cell r="A802" t="str">
            <v>799924&amp;B</v>
          </cell>
          <cell r="B802" t="str">
            <v>Battles Farm Drive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</row>
        <row r="803">
          <cell r="A803" t="str">
            <v>799925&amp;B</v>
          </cell>
          <cell r="B803" t="str">
            <v>Battles Farm Dr and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</row>
        <row r="804">
          <cell r="A804" t="str">
            <v>799926&amp;B</v>
          </cell>
          <cell r="B804" t="str">
            <v>North Warren Ave Ext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</row>
        <row r="805">
          <cell r="A805" t="str">
            <v>799927&amp;B</v>
          </cell>
          <cell r="B805" t="str">
            <v>North Warren Ave Ext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</row>
        <row r="806">
          <cell r="A806" t="str">
            <v>799928&amp;B</v>
          </cell>
          <cell r="B806" t="str">
            <v>Fairway Oaks and Oak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</row>
        <row r="807">
          <cell r="A807" t="str">
            <v>799929&amp;B</v>
          </cell>
          <cell r="B807" t="str">
            <v>Oak St and Colantha</v>
          </cell>
          <cell r="C807">
            <v>7</v>
          </cell>
          <cell r="D807">
            <v>0</v>
          </cell>
          <cell r="E807">
            <v>0</v>
          </cell>
          <cell r="F807">
            <v>0</v>
          </cell>
          <cell r="G807">
            <v>7</v>
          </cell>
          <cell r="H807">
            <v>7</v>
          </cell>
          <cell r="I807">
            <v>0</v>
          </cell>
          <cell r="J807">
            <v>0</v>
          </cell>
          <cell r="K807">
            <v>0</v>
          </cell>
          <cell r="L807">
            <v>7</v>
          </cell>
          <cell r="M807">
            <v>7</v>
          </cell>
          <cell r="N807">
            <v>0</v>
          </cell>
          <cell r="O807">
            <v>0</v>
          </cell>
          <cell r="P807">
            <v>0</v>
          </cell>
          <cell r="Q807">
            <v>7</v>
          </cell>
        </row>
        <row r="808">
          <cell r="A808" t="str">
            <v>799930&amp;B</v>
          </cell>
          <cell r="B808" t="str">
            <v>Oak Street at DW Fie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A809" t="str">
            <v>799931&amp;B</v>
          </cell>
          <cell r="B809" t="str">
            <v>Fuller Art Museum</v>
          </cell>
          <cell r="C809">
            <v>1</v>
          </cell>
          <cell r="D809">
            <v>0</v>
          </cell>
          <cell r="E809">
            <v>0</v>
          </cell>
          <cell r="F809">
            <v>0</v>
          </cell>
          <cell r="G809">
            <v>1</v>
          </cell>
          <cell r="H809">
            <v>1</v>
          </cell>
          <cell r="I809">
            <v>0</v>
          </cell>
          <cell r="J809">
            <v>0</v>
          </cell>
          <cell r="K809">
            <v>0</v>
          </cell>
          <cell r="L809">
            <v>1</v>
          </cell>
          <cell r="M809">
            <v>1</v>
          </cell>
          <cell r="N809">
            <v>0</v>
          </cell>
          <cell r="O809">
            <v>0</v>
          </cell>
          <cell r="P809">
            <v>0</v>
          </cell>
          <cell r="Q809">
            <v>1</v>
          </cell>
        </row>
        <row r="810">
          <cell r="A810" t="str">
            <v>799932&amp;B</v>
          </cell>
          <cell r="B810" t="str">
            <v>Greek Orthodox Churc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A811" t="str">
            <v>799933&amp;B</v>
          </cell>
          <cell r="B811" t="str">
            <v>Oak St and Chatham W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A812" t="str">
            <v>799934&amp;B</v>
          </cell>
          <cell r="B812" t="str">
            <v>Campanelli Dr and Oa</v>
          </cell>
          <cell r="C812">
            <v>0</v>
          </cell>
          <cell r="D812">
            <v>0</v>
          </cell>
          <cell r="E812">
            <v>0</v>
          </cell>
          <cell r="F812">
            <v>4</v>
          </cell>
          <cell r="G812">
            <v>5</v>
          </cell>
          <cell r="H812">
            <v>0</v>
          </cell>
          <cell r="I812">
            <v>0</v>
          </cell>
          <cell r="J812">
            <v>0</v>
          </cell>
          <cell r="K812">
            <v>4</v>
          </cell>
          <cell r="L812">
            <v>5</v>
          </cell>
          <cell r="M812">
            <v>0</v>
          </cell>
          <cell r="N812">
            <v>0</v>
          </cell>
          <cell r="O812">
            <v>0</v>
          </cell>
          <cell r="P812">
            <v>4</v>
          </cell>
          <cell r="Q812">
            <v>5</v>
          </cell>
        </row>
        <row r="813">
          <cell r="A813" t="str">
            <v>799935&amp;B</v>
          </cell>
          <cell r="B813" t="str">
            <v>Campanelli Dr at Aut</v>
          </cell>
          <cell r="C813">
            <v>73</v>
          </cell>
          <cell r="D813">
            <v>0</v>
          </cell>
          <cell r="E813">
            <v>0</v>
          </cell>
          <cell r="F813">
            <v>8</v>
          </cell>
          <cell r="G813">
            <v>81</v>
          </cell>
          <cell r="H813">
            <v>73</v>
          </cell>
          <cell r="I813">
            <v>0</v>
          </cell>
          <cell r="J813">
            <v>0</v>
          </cell>
          <cell r="K813">
            <v>8</v>
          </cell>
          <cell r="L813">
            <v>81</v>
          </cell>
          <cell r="M813">
            <v>73</v>
          </cell>
          <cell r="N813">
            <v>0</v>
          </cell>
          <cell r="O813">
            <v>0</v>
          </cell>
          <cell r="P813">
            <v>8</v>
          </cell>
          <cell r="Q813">
            <v>81</v>
          </cell>
        </row>
        <row r="814">
          <cell r="A814" t="str">
            <v>799936&amp;B</v>
          </cell>
          <cell r="B814" t="str">
            <v>Westgate Dr at Denti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A815" t="str">
            <v>799937&amp;B</v>
          </cell>
          <cell r="B815" t="str">
            <v>Oak St and Oakridge</v>
          </cell>
          <cell r="C815">
            <v>1</v>
          </cell>
          <cell r="D815">
            <v>0</v>
          </cell>
          <cell r="E815">
            <v>0</v>
          </cell>
          <cell r="F815">
            <v>0</v>
          </cell>
          <cell r="G815">
            <v>1</v>
          </cell>
          <cell r="H815">
            <v>1</v>
          </cell>
          <cell r="I815">
            <v>0</v>
          </cell>
          <cell r="J815">
            <v>0</v>
          </cell>
          <cell r="K815">
            <v>0</v>
          </cell>
          <cell r="L815">
            <v>1</v>
          </cell>
          <cell r="M815">
            <v>1</v>
          </cell>
          <cell r="N815">
            <v>0</v>
          </cell>
          <cell r="O815">
            <v>0</v>
          </cell>
          <cell r="P815">
            <v>0</v>
          </cell>
          <cell r="Q815">
            <v>1</v>
          </cell>
        </row>
        <row r="816">
          <cell r="A816" t="str">
            <v>799938&amp;B</v>
          </cell>
          <cell r="B816" t="str">
            <v>Oak St across from V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A817" t="str">
            <v>799939&amp;B</v>
          </cell>
          <cell r="B817" t="str">
            <v>North Warren Ave Ext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A818" t="str">
            <v>799940&amp;B</v>
          </cell>
          <cell r="B818" t="str">
            <v>North Warren Ave Ext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A819" t="str">
            <v>799941&amp;B</v>
          </cell>
          <cell r="B819" t="str">
            <v>Battles Farm Dr at R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A820" t="str">
            <v>799942&amp;B</v>
          </cell>
          <cell r="B820" t="str">
            <v>Battles Farm Dr at R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A821" t="str">
            <v>799943&amp;B</v>
          </cell>
          <cell r="B821" t="str">
            <v>North Warren Ave at</v>
          </cell>
          <cell r="C821">
            <v>1</v>
          </cell>
          <cell r="D821">
            <v>0</v>
          </cell>
          <cell r="E821">
            <v>0</v>
          </cell>
          <cell r="F821">
            <v>0</v>
          </cell>
          <cell r="G821">
            <v>1</v>
          </cell>
          <cell r="H821">
            <v>1</v>
          </cell>
          <cell r="I821">
            <v>0</v>
          </cell>
          <cell r="J821">
            <v>0</v>
          </cell>
          <cell r="K821">
            <v>0</v>
          </cell>
          <cell r="L821">
            <v>1</v>
          </cell>
          <cell r="M821">
            <v>1</v>
          </cell>
          <cell r="N821">
            <v>0</v>
          </cell>
          <cell r="O821">
            <v>0</v>
          </cell>
          <cell r="P821">
            <v>0</v>
          </cell>
          <cell r="Q821">
            <v>1</v>
          </cell>
        </row>
        <row r="822">
          <cell r="A822" t="str">
            <v>799944&amp;B</v>
          </cell>
          <cell r="B822" t="str">
            <v>North Warren Ave at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A823" t="str">
            <v>799945&amp;B</v>
          </cell>
          <cell r="B823" t="str">
            <v>North Warren Ave at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A824" t="str">
            <v>799946&amp;B</v>
          </cell>
          <cell r="B824" t="str">
            <v>North Warren Ave at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A825" t="str">
            <v>799947&amp;B</v>
          </cell>
          <cell r="B825" t="str">
            <v>North Warren Ave acr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A826" t="str">
            <v>799948&amp;B</v>
          </cell>
          <cell r="B826" t="str">
            <v>North Warren Ave at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A827" t="str">
            <v>799949&amp;B</v>
          </cell>
          <cell r="B827" t="str">
            <v>Pleasant St at Glenw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A828" t="str">
            <v>799951&amp;B</v>
          </cell>
          <cell r="B828" t="str">
            <v>Pleasant Street and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</row>
        <row r="829">
          <cell r="A829" t="str">
            <v>799952&amp;B</v>
          </cell>
          <cell r="B829" t="str">
            <v>Pleasant Street 555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</row>
        <row r="830">
          <cell r="A830" t="str">
            <v>799953&amp;B</v>
          </cell>
          <cell r="B830" t="str">
            <v>Pleasant Street and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</row>
        <row r="831">
          <cell r="A831" t="str">
            <v>799954&amp;B</v>
          </cell>
          <cell r="B831" t="str">
            <v>Pleasant Street and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</row>
        <row r="832">
          <cell r="A832" t="str">
            <v>799955&amp;B</v>
          </cell>
          <cell r="B832" t="str">
            <v>Davis Clothing 99 We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</row>
        <row r="833">
          <cell r="A833" t="str">
            <v>799956&amp;B</v>
          </cell>
          <cell r="B833" t="str">
            <v>Campanelli Drive - A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</row>
        <row r="834">
          <cell r="A834" t="str">
            <v>799957&amp;B</v>
          </cell>
          <cell r="B834" t="str">
            <v>Oak St at Madrid Sq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</row>
        <row r="835">
          <cell r="A835" t="str">
            <v>799958&amp;B</v>
          </cell>
          <cell r="B835" t="str">
            <v>Oak Street at Pines</v>
          </cell>
          <cell r="C835">
            <v>0</v>
          </cell>
          <cell r="D835">
            <v>0</v>
          </cell>
          <cell r="E835">
            <v>0</v>
          </cell>
          <cell r="F835">
            <v>1</v>
          </cell>
          <cell r="G835">
            <v>1</v>
          </cell>
          <cell r="H835">
            <v>0</v>
          </cell>
          <cell r="I835">
            <v>0</v>
          </cell>
          <cell r="J835">
            <v>0</v>
          </cell>
          <cell r="K835">
            <v>1</v>
          </cell>
          <cell r="L835">
            <v>1</v>
          </cell>
          <cell r="M835">
            <v>0</v>
          </cell>
          <cell r="N835">
            <v>0</v>
          </cell>
          <cell r="O835">
            <v>0</v>
          </cell>
          <cell r="P835">
            <v>1</v>
          </cell>
          <cell r="Q835">
            <v>1</v>
          </cell>
        </row>
        <row r="836">
          <cell r="A836" t="str">
            <v>799961&amp;B</v>
          </cell>
          <cell r="B836" t="str">
            <v>Good Samaritan Main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</row>
        <row r="837">
          <cell r="A837" t="str">
            <v>799964&amp;B</v>
          </cell>
          <cell r="B837" t="str">
            <v>North Pearl St at Ca</v>
          </cell>
          <cell r="C837">
            <v>4</v>
          </cell>
          <cell r="D837">
            <v>0</v>
          </cell>
          <cell r="E837">
            <v>0</v>
          </cell>
          <cell r="F837">
            <v>0</v>
          </cell>
          <cell r="G837">
            <v>4</v>
          </cell>
          <cell r="H837">
            <v>4</v>
          </cell>
          <cell r="I837">
            <v>0</v>
          </cell>
          <cell r="J837">
            <v>0</v>
          </cell>
          <cell r="K837">
            <v>0</v>
          </cell>
          <cell r="L837">
            <v>4</v>
          </cell>
          <cell r="M837">
            <v>4</v>
          </cell>
          <cell r="N837">
            <v>0</v>
          </cell>
          <cell r="O837">
            <v>0</v>
          </cell>
          <cell r="P837">
            <v>0</v>
          </cell>
          <cell r="Q837">
            <v>4</v>
          </cell>
        </row>
        <row r="838">
          <cell r="A838" t="str">
            <v>799965&amp;B</v>
          </cell>
          <cell r="B838" t="str">
            <v>Park St at Brockton-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</row>
        <row r="839">
          <cell r="A839" t="str">
            <v>799966&amp;B</v>
          </cell>
          <cell r="B839" t="str">
            <v>Park St at Our Lady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</row>
        <row r="840">
          <cell r="A840" t="str">
            <v>799967&amp;B</v>
          </cell>
          <cell r="B840" t="str">
            <v>1256 Park St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</row>
        <row r="841">
          <cell r="A841" t="str">
            <v>799968&amp;B</v>
          </cell>
          <cell r="B841" t="str">
            <v>Park St in front of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</row>
        <row r="842">
          <cell r="A842" t="str">
            <v>799969&amp;B</v>
          </cell>
          <cell r="B842" t="str">
            <v>Park St in front of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</row>
        <row r="843">
          <cell r="A843" t="str">
            <v>799970&amp;B</v>
          </cell>
          <cell r="B843" t="str">
            <v>Park St - Medical Bu</v>
          </cell>
          <cell r="C843">
            <v>24</v>
          </cell>
          <cell r="D843">
            <v>0</v>
          </cell>
          <cell r="E843">
            <v>0</v>
          </cell>
          <cell r="F843">
            <v>0</v>
          </cell>
          <cell r="G843">
            <v>24</v>
          </cell>
          <cell r="H843">
            <v>24</v>
          </cell>
          <cell r="I843">
            <v>0</v>
          </cell>
          <cell r="J843">
            <v>0</v>
          </cell>
          <cell r="K843">
            <v>0</v>
          </cell>
          <cell r="L843">
            <v>24</v>
          </cell>
          <cell r="M843">
            <v>24</v>
          </cell>
          <cell r="N843">
            <v>0</v>
          </cell>
          <cell r="O843">
            <v>0</v>
          </cell>
          <cell r="P843">
            <v>0</v>
          </cell>
          <cell r="Q843">
            <v>24</v>
          </cell>
        </row>
        <row r="844">
          <cell r="A844" t="str">
            <v>799971&amp;B</v>
          </cell>
          <cell r="B844" t="str">
            <v>Park St at Tenth Ave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</row>
        <row r="845">
          <cell r="A845" t="str">
            <v>799972&amp;B</v>
          </cell>
          <cell r="B845" t="str">
            <v>Park St across from</v>
          </cell>
          <cell r="C845">
            <v>4</v>
          </cell>
          <cell r="D845">
            <v>0</v>
          </cell>
          <cell r="E845">
            <v>0</v>
          </cell>
          <cell r="F845">
            <v>0</v>
          </cell>
          <cell r="G845">
            <v>4</v>
          </cell>
          <cell r="H845">
            <v>4</v>
          </cell>
          <cell r="I845">
            <v>0</v>
          </cell>
          <cell r="J845">
            <v>0</v>
          </cell>
          <cell r="K845">
            <v>0</v>
          </cell>
          <cell r="L845">
            <v>4</v>
          </cell>
          <cell r="M845">
            <v>4</v>
          </cell>
          <cell r="N845">
            <v>0</v>
          </cell>
          <cell r="O845">
            <v>0</v>
          </cell>
          <cell r="P845">
            <v>0</v>
          </cell>
          <cell r="Q845">
            <v>4</v>
          </cell>
        </row>
        <row r="846">
          <cell r="A846" t="str">
            <v>799974&amp;B</v>
          </cell>
          <cell r="B846" t="str">
            <v>Park St at William K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</row>
        <row r="847">
          <cell r="A847" t="str">
            <v>799975&amp;B</v>
          </cell>
          <cell r="B847" t="str">
            <v>Park St opposite Hay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A848" t="str">
            <v>799977&amp;B</v>
          </cell>
          <cell r="B848" t="str">
            <v>Park St across from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A849" t="str">
            <v>799978&amp;B</v>
          </cell>
          <cell r="B849" t="str">
            <v>Park St and Leach St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</row>
        <row r="850">
          <cell r="A850" t="str">
            <v>799979&amp;B</v>
          </cell>
          <cell r="B850" t="str">
            <v>Park St and Sumner S</v>
          </cell>
          <cell r="C850">
            <v>17</v>
          </cell>
          <cell r="D850">
            <v>0</v>
          </cell>
          <cell r="E850">
            <v>0</v>
          </cell>
          <cell r="F850">
            <v>0</v>
          </cell>
          <cell r="G850">
            <v>17</v>
          </cell>
          <cell r="H850">
            <v>17</v>
          </cell>
          <cell r="I850">
            <v>0</v>
          </cell>
          <cell r="J850">
            <v>0</v>
          </cell>
          <cell r="K850">
            <v>0</v>
          </cell>
          <cell r="L850">
            <v>17</v>
          </cell>
          <cell r="M850">
            <v>17</v>
          </cell>
          <cell r="N850">
            <v>0</v>
          </cell>
          <cell r="O850">
            <v>0</v>
          </cell>
          <cell r="P850">
            <v>0</v>
          </cell>
          <cell r="Q850">
            <v>17</v>
          </cell>
        </row>
        <row r="851">
          <cell r="A851" t="str">
            <v>799980&amp;B</v>
          </cell>
          <cell r="B851" t="str">
            <v>Park St at Walnut (L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</row>
        <row r="852">
          <cell r="A852" t="str">
            <v>799981&amp;B</v>
          </cell>
          <cell r="B852" t="str">
            <v>Stoughton Center</v>
          </cell>
          <cell r="C852">
            <v>1</v>
          </cell>
          <cell r="D852">
            <v>0</v>
          </cell>
          <cell r="E852">
            <v>1</v>
          </cell>
          <cell r="F852">
            <v>4</v>
          </cell>
          <cell r="G852">
            <v>5</v>
          </cell>
          <cell r="H852">
            <v>1</v>
          </cell>
          <cell r="I852">
            <v>0</v>
          </cell>
          <cell r="J852">
            <v>1</v>
          </cell>
          <cell r="K852">
            <v>4</v>
          </cell>
          <cell r="L852">
            <v>5</v>
          </cell>
          <cell r="M852">
            <v>1</v>
          </cell>
          <cell r="N852">
            <v>0</v>
          </cell>
          <cell r="O852">
            <v>1</v>
          </cell>
          <cell r="P852">
            <v>4</v>
          </cell>
          <cell r="Q852">
            <v>5</v>
          </cell>
        </row>
        <row r="853">
          <cell r="A853" t="str">
            <v>799982&amp;B</v>
          </cell>
          <cell r="B853" t="str">
            <v>Washington St at Peo</v>
          </cell>
          <cell r="C853">
            <v>0</v>
          </cell>
          <cell r="D853">
            <v>1</v>
          </cell>
          <cell r="E853">
            <v>2</v>
          </cell>
          <cell r="F853">
            <v>0</v>
          </cell>
          <cell r="G853">
            <v>3</v>
          </cell>
          <cell r="H853">
            <v>0</v>
          </cell>
          <cell r="I853">
            <v>1</v>
          </cell>
          <cell r="J853">
            <v>2</v>
          </cell>
          <cell r="K853">
            <v>0</v>
          </cell>
          <cell r="L853">
            <v>3</v>
          </cell>
          <cell r="M853">
            <v>0</v>
          </cell>
          <cell r="N853">
            <v>1</v>
          </cell>
          <cell r="O853">
            <v>2</v>
          </cell>
          <cell r="P853">
            <v>0</v>
          </cell>
          <cell r="Q853">
            <v>3</v>
          </cell>
        </row>
        <row r="854">
          <cell r="A854" t="str">
            <v>799983&amp;B</v>
          </cell>
          <cell r="B854" t="str">
            <v>Washington St at Lin</v>
          </cell>
          <cell r="C854">
            <v>17</v>
          </cell>
          <cell r="D854">
            <v>0</v>
          </cell>
          <cell r="E854">
            <v>0</v>
          </cell>
          <cell r="F854">
            <v>0</v>
          </cell>
          <cell r="G854">
            <v>17</v>
          </cell>
          <cell r="H854">
            <v>17</v>
          </cell>
          <cell r="I854">
            <v>0</v>
          </cell>
          <cell r="J854">
            <v>0</v>
          </cell>
          <cell r="K854">
            <v>0</v>
          </cell>
          <cell r="L854">
            <v>17</v>
          </cell>
          <cell r="M854">
            <v>17</v>
          </cell>
          <cell r="N854">
            <v>0</v>
          </cell>
          <cell r="O854">
            <v>0</v>
          </cell>
          <cell r="P854">
            <v>0</v>
          </cell>
          <cell r="Q854">
            <v>17</v>
          </cell>
        </row>
        <row r="855">
          <cell r="A855" t="str">
            <v>799984&amp;B</v>
          </cell>
          <cell r="B855" t="str">
            <v>Washington St at War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</row>
        <row r="856">
          <cell r="A856" t="str">
            <v>799985&amp;B</v>
          </cell>
          <cell r="B856" t="str">
            <v>Washington St at Car</v>
          </cell>
          <cell r="C856">
            <v>1</v>
          </cell>
          <cell r="D856">
            <v>0</v>
          </cell>
          <cell r="E856">
            <v>0</v>
          </cell>
          <cell r="F856">
            <v>0</v>
          </cell>
          <cell r="G856">
            <v>1</v>
          </cell>
          <cell r="H856">
            <v>1</v>
          </cell>
          <cell r="I856">
            <v>0</v>
          </cell>
          <cell r="J856">
            <v>0</v>
          </cell>
          <cell r="K856">
            <v>0</v>
          </cell>
          <cell r="L856">
            <v>1</v>
          </cell>
          <cell r="M856">
            <v>1</v>
          </cell>
          <cell r="N856">
            <v>0</v>
          </cell>
          <cell r="O856">
            <v>0</v>
          </cell>
          <cell r="P856">
            <v>0</v>
          </cell>
          <cell r="Q856">
            <v>1</v>
          </cell>
        </row>
        <row r="857">
          <cell r="A857" t="str">
            <v>799986&amp;B</v>
          </cell>
          <cell r="B857" t="str">
            <v>Washington St at McD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</row>
        <row r="858">
          <cell r="A858" t="str">
            <v>799987&amp;B</v>
          </cell>
          <cell r="B858" t="str">
            <v>Central St at 1st Ce</v>
          </cell>
          <cell r="C858">
            <v>1</v>
          </cell>
          <cell r="D858">
            <v>0</v>
          </cell>
          <cell r="E858">
            <v>0</v>
          </cell>
          <cell r="F858">
            <v>0</v>
          </cell>
          <cell r="G858">
            <v>1</v>
          </cell>
          <cell r="H858">
            <v>1</v>
          </cell>
          <cell r="I858">
            <v>0</v>
          </cell>
          <cell r="J858">
            <v>0</v>
          </cell>
          <cell r="K858">
            <v>0</v>
          </cell>
          <cell r="L858">
            <v>1</v>
          </cell>
          <cell r="M858">
            <v>1</v>
          </cell>
          <cell r="N858">
            <v>0</v>
          </cell>
          <cell r="O858">
            <v>0</v>
          </cell>
          <cell r="P858">
            <v>0</v>
          </cell>
          <cell r="Q858">
            <v>1</v>
          </cell>
        </row>
        <row r="859">
          <cell r="A859" t="str">
            <v>799988&amp;B</v>
          </cell>
          <cell r="B859" t="str">
            <v>Central St at Temple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</row>
        <row r="860">
          <cell r="A860" t="str">
            <v>799989&amp;B</v>
          </cell>
          <cell r="B860" t="str">
            <v>Central St at Pearl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</row>
        <row r="861">
          <cell r="A861" t="str">
            <v>799990&amp;B</v>
          </cell>
          <cell r="B861" t="str">
            <v>Central St at Commer</v>
          </cell>
          <cell r="C861">
            <v>9</v>
          </cell>
          <cell r="D861">
            <v>0</v>
          </cell>
          <cell r="E861">
            <v>0</v>
          </cell>
          <cell r="F861">
            <v>0</v>
          </cell>
          <cell r="G861">
            <v>9</v>
          </cell>
          <cell r="H861">
            <v>9</v>
          </cell>
          <cell r="I861">
            <v>0</v>
          </cell>
          <cell r="J861">
            <v>0</v>
          </cell>
          <cell r="K861">
            <v>0</v>
          </cell>
          <cell r="L861">
            <v>9</v>
          </cell>
          <cell r="M861">
            <v>9</v>
          </cell>
          <cell r="N861">
            <v>0</v>
          </cell>
          <cell r="O861">
            <v>0</v>
          </cell>
          <cell r="P861">
            <v>0</v>
          </cell>
          <cell r="Q861">
            <v>9</v>
          </cell>
        </row>
        <row r="862">
          <cell r="A862" t="str">
            <v>799991&amp;B</v>
          </cell>
          <cell r="B862" t="str">
            <v>Central St at Simpso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</row>
        <row r="863">
          <cell r="A863" t="str">
            <v>799992&amp;B</v>
          </cell>
          <cell r="B863" t="str">
            <v>Central St at Statio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</row>
        <row r="864">
          <cell r="A864" t="str">
            <v>799993&amp;B</v>
          </cell>
          <cell r="B864" t="str">
            <v>Central St at Brooks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</row>
        <row r="865">
          <cell r="A865" t="str">
            <v>799994&amp;B</v>
          </cell>
          <cell r="B865" t="str">
            <v>Central St at Cushin</v>
          </cell>
          <cell r="C865">
            <v>19</v>
          </cell>
          <cell r="D865">
            <v>0</v>
          </cell>
          <cell r="E865">
            <v>0</v>
          </cell>
          <cell r="F865">
            <v>0</v>
          </cell>
          <cell r="G865">
            <v>19</v>
          </cell>
          <cell r="H865">
            <v>19</v>
          </cell>
          <cell r="I865">
            <v>0</v>
          </cell>
          <cell r="J865">
            <v>0</v>
          </cell>
          <cell r="K865">
            <v>0</v>
          </cell>
          <cell r="L865">
            <v>19</v>
          </cell>
          <cell r="M865">
            <v>19</v>
          </cell>
          <cell r="N865">
            <v>0</v>
          </cell>
          <cell r="O865">
            <v>0</v>
          </cell>
          <cell r="P865">
            <v>0</v>
          </cell>
          <cell r="Q865">
            <v>19</v>
          </cell>
        </row>
        <row r="866">
          <cell r="A866" t="str">
            <v>799995&amp;B</v>
          </cell>
          <cell r="B866" t="str">
            <v>Central St at Tosca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</row>
        <row r="867">
          <cell r="A867" t="str">
            <v>799996&amp;B</v>
          </cell>
          <cell r="B867" t="str">
            <v>Central St at Water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</row>
        <row r="868">
          <cell r="A868" t="str">
            <v>799997&amp;B</v>
          </cell>
          <cell r="B868" t="str">
            <v>Central St at Helen</v>
          </cell>
          <cell r="C868">
            <v>1</v>
          </cell>
          <cell r="D868">
            <v>0</v>
          </cell>
          <cell r="E868">
            <v>0</v>
          </cell>
          <cell r="F868">
            <v>0</v>
          </cell>
          <cell r="G868">
            <v>1</v>
          </cell>
          <cell r="H868">
            <v>1</v>
          </cell>
          <cell r="I868">
            <v>0</v>
          </cell>
          <cell r="J868">
            <v>0</v>
          </cell>
          <cell r="K868">
            <v>0</v>
          </cell>
          <cell r="L868">
            <v>1</v>
          </cell>
          <cell r="M868">
            <v>1</v>
          </cell>
          <cell r="N868">
            <v>0</v>
          </cell>
          <cell r="O868">
            <v>0</v>
          </cell>
          <cell r="P868">
            <v>0</v>
          </cell>
          <cell r="Q868">
            <v>1</v>
          </cell>
        </row>
        <row r="869">
          <cell r="A869" t="str">
            <v>799998&amp;B</v>
          </cell>
          <cell r="B869" t="str">
            <v>Central St at Mill S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</row>
        <row r="870">
          <cell r="A870" t="str">
            <v>799999&amp;B</v>
          </cell>
          <cell r="B870" t="str">
            <v>Central St at Wheele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</row>
        <row r="871">
          <cell r="A871" t="str">
            <v>800000&amp;B</v>
          </cell>
          <cell r="B871" t="str">
            <v>Central St at Erin R</v>
          </cell>
          <cell r="C871">
            <v>1</v>
          </cell>
          <cell r="D871">
            <v>0</v>
          </cell>
          <cell r="E871">
            <v>0</v>
          </cell>
          <cell r="F871">
            <v>0</v>
          </cell>
          <cell r="G871">
            <v>1</v>
          </cell>
          <cell r="H871">
            <v>1</v>
          </cell>
          <cell r="I871">
            <v>0</v>
          </cell>
          <cell r="J871">
            <v>0</v>
          </cell>
          <cell r="K871">
            <v>0</v>
          </cell>
          <cell r="L871">
            <v>1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1</v>
          </cell>
        </row>
        <row r="872">
          <cell r="A872" t="str">
            <v>800001&amp;B</v>
          </cell>
          <cell r="B872" t="str">
            <v>2139 Central St (DAn</v>
          </cell>
          <cell r="C872">
            <v>1</v>
          </cell>
          <cell r="D872">
            <v>0</v>
          </cell>
          <cell r="E872">
            <v>0</v>
          </cell>
          <cell r="F872">
            <v>0</v>
          </cell>
          <cell r="G872">
            <v>1</v>
          </cell>
          <cell r="H872">
            <v>1</v>
          </cell>
          <cell r="I872">
            <v>0</v>
          </cell>
          <cell r="J872">
            <v>0</v>
          </cell>
          <cell r="K872">
            <v>0</v>
          </cell>
          <cell r="L872">
            <v>1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1</v>
          </cell>
        </row>
        <row r="873">
          <cell r="A873" t="str">
            <v>800002&amp;B</v>
          </cell>
          <cell r="B873" t="str">
            <v>Ethyl Way at West St</v>
          </cell>
          <cell r="C873">
            <v>1</v>
          </cell>
          <cell r="D873">
            <v>0</v>
          </cell>
          <cell r="E873">
            <v>0</v>
          </cell>
          <cell r="F873">
            <v>0</v>
          </cell>
          <cell r="G873">
            <v>1</v>
          </cell>
          <cell r="H873">
            <v>1</v>
          </cell>
          <cell r="I873">
            <v>0</v>
          </cell>
          <cell r="J873">
            <v>0</v>
          </cell>
          <cell r="K873">
            <v>0</v>
          </cell>
          <cell r="L873">
            <v>1</v>
          </cell>
          <cell r="M873">
            <v>1</v>
          </cell>
          <cell r="N873">
            <v>0</v>
          </cell>
          <cell r="O873">
            <v>0</v>
          </cell>
          <cell r="P873">
            <v>0</v>
          </cell>
          <cell r="Q873">
            <v>1</v>
          </cell>
        </row>
        <row r="874">
          <cell r="A874" t="str">
            <v>800003&amp;B</v>
          </cell>
          <cell r="B874" t="str">
            <v>128 Sharon St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</row>
        <row r="875">
          <cell r="A875" t="str">
            <v>800004&amp;B</v>
          </cell>
          <cell r="B875" t="str">
            <v>Cobbs Corner (WGM)</v>
          </cell>
          <cell r="C875">
            <v>17</v>
          </cell>
          <cell r="D875">
            <v>0</v>
          </cell>
          <cell r="E875">
            <v>0</v>
          </cell>
          <cell r="F875">
            <v>4</v>
          </cell>
          <cell r="G875">
            <v>21</v>
          </cell>
          <cell r="H875">
            <v>17</v>
          </cell>
          <cell r="I875">
            <v>0</v>
          </cell>
          <cell r="J875">
            <v>0</v>
          </cell>
          <cell r="K875">
            <v>4</v>
          </cell>
          <cell r="L875">
            <v>21</v>
          </cell>
          <cell r="M875">
            <v>17</v>
          </cell>
          <cell r="N875">
            <v>0</v>
          </cell>
          <cell r="O875">
            <v>0</v>
          </cell>
          <cell r="P875">
            <v>4</v>
          </cell>
          <cell r="Q875">
            <v>21</v>
          </cell>
        </row>
        <row r="876">
          <cell r="A876" t="str">
            <v>800005&amp;B</v>
          </cell>
          <cell r="B876" t="str">
            <v>Washington St at Osc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 t="str">
            <v>800006&amp;B</v>
          </cell>
          <cell r="B877" t="str">
            <v>128 Sharon St (acros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A878" t="str">
            <v>800007&amp;B</v>
          </cell>
          <cell r="B878" t="str">
            <v>Sharon St at West St</v>
          </cell>
          <cell r="C878">
            <v>19</v>
          </cell>
          <cell r="D878">
            <v>0</v>
          </cell>
          <cell r="E878">
            <v>0</v>
          </cell>
          <cell r="F878">
            <v>0</v>
          </cell>
          <cell r="G878">
            <v>19</v>
          </cell>
          <cell r="H878">
            <v>19</v>
          </cell>
          <cell r="I878">
            <v>0</v>
          </cell>
          <cell r="J878">
            <v>0</v>
          </cell>
          <cell r="K878">
            <v>0</v>
          </cell>
          <cell r="L878">
            <v>19</v>
          </cell>
          <cell r="M878">
            <v>19</v>
          </cell>
          <cell r="N878">
            <v>0</v>
          </cell>
          <cell r="O878">
            <v>0</v>
          </cell>
          <cell r="P878">
            <v>0</v>
          </cell>
          <cell r="Q878">
            <v>19</v>
          </cell>
        </row>
        <row r="879">
          <cell r="A879" t="str">
            <v>800008&amp;B</v>
          </cell>
          <cell r="B879" t="str">
            <v>Central St at Charle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</row>
        <row r="880">
          <cell r="A880" t="str">
            <v>800009&amp;B</v>
          </cell>
          <cell r="B880" t="str">
            <v>2139 Central St (DAn</v>
          </cell>
          <cell r="C880">
            <v>7</v>
          </cell>
          <cell r="D880">
            <v>0</v>
          </cell>
          <cell r="E880">
            <v>0</v>
          </cell>
          <cell r="F880">
            <v>0</v>
          </cell>
          <cell r="G880">
            <v>7</v>
          </cell>
          <cell r="H880">
            <v>7</v>
          </cell>
          <cell r="I880">
            <v>0</v>
          </cell>
          <cell r="J880">
            <v>0</v>
          </cell>
          <cell r="K880">
            <v>0</v>
          </cell>
          <cell r="L880">
            <v>7</v>
          </cell>
          <cell r="M880">
            <v>7</v>
          </cell>
          <cell r="N880">
            <v>0</v>
          </cell>
          <cell r="O880">
            <v>0</v>
          </cell>
          <cell r="P880">
            <v>0</v>
          </cell>
          <cell r="Q880">
            <v>7</v>
          </cell>
        </row>
        <row r="881">
          <cell r="A881" t="str">
            <v>800010&amp;B</v>
          </cell>
          <cell r="B881" t="str">
            <v>Central St at Knolls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</row>
        <row r="882">
          <cell r="A882" t="str">
            <v>800011&amp;B</v>
          </cell>
          <cell r="B882" t="str">
            <v>Central Street at St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</row>
        <row r="883">
          <cell r="A883" t="str">
            <v>800012&amp;B</v>
          </cell>
          <cell r="B883" t="str">
            <v>Central St at Lakewo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A884" t="str">
            <v>800013&amp;B</v>
          </cell>
          <cell r="B884" t="str">
            <v>Central St at Mill S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</row>
        <row r="885">
          <cell r="A885" t="str">
            <v>800014&amp;B</v>
          </cell>
          <cell r="B885" t="str">
            <v>Central St at Helen</v>
          </cell>
          <cell r="C885">
            <v>7</v>
          </cell>
          <cell r="D885">
            <v>0</v>
          </cell>
          <cell r="E885">
            <v>0</v>
          </cell>
          <cell r="F885">
            <v>0</v>
          </cell>
          <cell r="G885">
            <v>7</v>
          </cell>
          <cell r="H885">
            <v>7</v>
          </cell>
          <cell r="I885">
            <v>0</v>
          </cell>
          <cell r="J885">
            <v>0</v>
          </cell>
          <cell r="K885">
            <v>0</v>
          </cell>
          <cell r="L885">
            <v>7</v>
          </cell>
          <cell r="M885">
            <v>7</v>
          </cell>
          <cell r="N885">
            <v>0</v>
          </cell>
          <cell r="O885">
            <v>0</v>
          </cell>
          <cell r="P885">
            <v>0</v>
          </cell>
          <cell r="Q885">
            <v>7</v>
          </cell>
        </row>
        <row r="886">
          <cell r="A886" t="str">
            <v>800015&amp;B</v>
          </cell>
          <cell r="B886" t="str">
            <v>Central St at Water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</row>
        <row r="887">
          <cell r="A887" t="str">
            <v>800016&amp;B</v>
          </cell>
          <cell r="B887" t="str">
            <v>Central St at Tosca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</row>
        <row r="888">
          <cell r="A888" t="str">
            <v>800017&amp;B</v>
          </cell>
          <cell r="B888" t="str">
            <v>1595 Central St</v>
          </cell>
          <cell r="C888">
            <v>28</v>
          </cell>
          <cell r="D888">
            <v>0</v>
          </cell>
          <cell r="E888">
            <v>0</v>
          </cell>
          <cell r="F888">
            <v>0</v>
          </cell>
          <cell r="G888">
            <v>28</v>
          </cell>
          <cell r="H888">
            <v>28</v>
          </cell>
          <cell r="I888">
            <v>0</v>
          </cell>
          <cell r="J888">
            <v>0</v>
          </cell>
          <cell r="K888">
            <v>0</v>
          </cell>
          <cell r="L888">
            <v>28</v>
          </cell>
          <cell r="M888">
            <v>28</v>
          </cell>
          <cell r="N888">
            <v>0</v>
          </cell>
          <cell r="O888">
            <v>0</v>
          </cell>
          <cell r="P888">
            <v>0</v>
          </cell>
          <cell r="Q888">
            <v>28</v>
          </cell>
        </row>
        <row r="889">
          <cell r="A889" t="str">
            <v>800018&amp;B</v>
          </cell>
          <cell r="B889" t="str">
            <v>Central St at Brook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</row>
        <row r="890">
          <cell r="A890" t="str">
            <v>800019&amp;B</v>
          </cell>
          <cell r="B890" t="str">
            <v>Central St at Evans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</row>
        <row r="891">
          <cell r="A891" t="str">
            <v>800020&amp;B</v>
          </cell>
          <cell r="B891" t="str">
            <v>Central St at Statio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</row>
        <row r="892">
          <cell r="A892" t="str">
            <v>800021&amp;B</v>
          </cell>
          <cell r="B892" t="str">
            <v>Central St at Simpso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</row>
        <row r="893">
          <cell r="A893" t="str">
            <v>800022&amp;B</v>
          </cell>
          <cell r="B893" t="str">
            <v>Central Street oppos</v>
          </cell>
          <cell r="C893">
            <v>21</v>
          </cell>
          <cell r="D893">
            <v>0</v>
          </cell>
          <cell r="E893">
            <v>0</v>
          </cell>
          <cell r="F893">
            <v>0</v>
          </cell>
          <cell r="G893">
            <v>21</v>
          </cell>
          <cell r="H893">
            <v>21</v>
          </cell>
          <cell r="I893">
            <v>0</v>
          </cell>
          <cell r="J893">
            <v>0</v>
          </cell>
          <cell r="K893">
            <v>0</v>
          </cell>
          <cell r="L893">
            <v>21</v>
          </cell>
          <cell r="M893">
            <v>21</v>
          </cell>
          <cell r="N893">
            <v>0</v>
          </cell>
          <cell r="O893">
            <v>0</v>
          </cell>
          <cell r="P893">
            <v>0</v>
          </cell>
          <cell r="Q893">
            <v>21</v>
          </cell>
        </row>
        <row r="894">
          <cell r="A894" t="str">
            <v>800023&amp;B</v>
          </cell>
          <cell r="B894" t="str">
            <v>Central St at Pearl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</row>
        <row r="895">
          <cell r="A895" t="str">
            <v>800024&amp;B</v>
          </cell>
          <cell r="B895" t="str">
            <v>Temple Ahavath Torah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</row>
        <row r="896">
          <cell r="A896" t="str">
            <v>800025&amp;B</v>
          </cell>
          <cell r="B896" t="str">
            <v>McCormick Terrace Co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</row>
        <row r="897">
          <cell r="A897" t="str">
            <v>800026&amp;B</v>
          </cell>
          <cell r="B897" t="str">
            <v>Washington St at Wal</v>
          </cell>
          <cell r="C897">
            <v>2</v>
          </cell>
          <cell r="D897">
            <v>0</v>
          </cell>
          <cell r="E897">
            <v>0</v>
          </cell>
          <cell r="F897">
            <v>0</v>
          </cell>
          <cell r="G897">
            <v>2</v>
          </cell>
          <cell r="H897">
            <v>2</v>
          </cell>
          <cell r="I897">
            <v>0</v>
          </cell>
          <cell r="J897">
            <v>0</v>
          </cell>
          <cell r="K897">
            <v>0</v>
          </cell>
          <cell r="L897">
            <v>2</v>
          </cell>
          <cell r="M897">
            <v>2</v>
          </cell>
          <cell r="N897">
            <v>0</v>
          </cell>
          <cell r="O897">
            <v>0</v>
          </cell>
          <cell r="P897">
            <v>0</v>
          </cell>
          <cell r="Q897">
            <v>2</v>
          </cell>
        </row>
        <row r="898">
          <cell r="A898" t="str">
            <v>800027&amp;B</v>
          </cell>
          <cell r="B898" t="str">
            <v>Washington St at Phi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</row>
        <row r="899">
          <cell r="A899" t="str">
            <v>800028&amp;B</v>
          </cell>
          <cell r="B899" t="str">
            <v>Washington St at Cum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</row>
        <row r="900">
          <cell r="A900" t="str">
            <v>800029&amp;B</v>
          </cell>
          <cell r="B900" t="str">
            <v>Washington St at Lin</v>
          </cell>
          <cell r="C900">
            <v>29</v>
          </cell>
          <cell r="D900">
            <v>0</v>
          </cell>
          <cell r="E900">
            <v>0</v>
          </cell>
          <cell r="F900">
            <v>0</v>
          </cell>
          <cell r="G900">
            <v>30</v>
          </cell>
          <cell r="H900">
            <v>29</v>
          </cell>
          <cell r="I900">
            <v>0</v>
          </cell>
          <cell r="J900">
            <v>0</v>
          </cell>
          <cell r="K900">
            <v>0</v>
          </cell>
          <cell r="L900">
            <v>30</v>
          </cell>
          <cell r="M900">
            <v>29</v>
          </cell>
          <cell r="N900">
            <v>0</v>
          </cell>
          <cell r="O900">
            <v>0</v>
          </cell>
          <cell r="P900">
            <v>0</v>
          </cell>
          <cell r="Q900">
            <v>30</v>
          </cell>
        </row>
        <row r="901">
          <cell r="A901" t="str">
            <v>800030&amp;B</v>
          </cell>
          <cell r="B901" t="str">
            <v>Washington Street at</v>
          </cell>
          <cell r="C901">
            <v>0</v>
          </cell>
          <cell r="D901">
            <v>0</v>
          </cell>
          <cell r="E901">
            <v>2</v>
          </cell>
          <cell r="F901">
            <v>0</v>
          </cell>
          <cell r="G901">
            <v>2</v>
          </cell>
          <cell r="H901">
            <v>0</v>
          </cell>
          <cell r="I901">
            <v>0</v>
          </cell>
          <cell r="J901">
            <v>2</v>
          </cell>
          <cell r="K901">
            <v>0</v>
          </cell>
          <cell r="L901">
            <v>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2</v>
          </cell>
        </row>
        <row r="902">
          <cell r="A902" t="str">
            <v>800031&amp;B</v>
          </cell>
          <cell r="B902" t="str">
            <v>Stoughton Center</v>
          </cell>
          <cell r="C902">
            <v>3</v>
          </cell>
          <cell r="D902">
            <v>1</v>
          </cell>
          <cell r="E902">
            <v>2</v>
          </cell>
          <cell r="F902">
            <v>48</v>
          </cell>
          <cell r="G902">
            <v>53</v>
          </cell>
          <cell r="H902">
            <v>3</v>
          </cell>
          <cell r="I902">
            <v>1</v>
          </cell>
          <cell r="J902">
            <v>2</v>
          </cell>
          <cell r="K902">
            <v>48</v>
          </cell>
          <cell r="L902">
            <v>53</v>
          </cell>
          <cell r="M902">
            <v>3</v>
          </cell>
          <cell r="N902">
            <v>1</v>
          </cell>
          <cell r="O902">
            <v>2</v>
          </cell>
          <cell r="P902">
            <v>48</v>
          </cell>
          <cell r="Q902">
            <v>53</v>
          </cell>
        </row>
        <row r="903">
          <cell r="A903" t="str">
            <v>800032&amp;B</v>
          </cell>
          <cell r="B903" t="str">
            <v>Park St at Walnut St</v>
          </cell>
          <cell r="C903">
            <v>2</v>
          </cell>
          <cell r="D903">
            <v>0</v>
          </cell>
          <cell r="E903">
            <v>0</v>
          </cell>
          <cell r="F903">
            <v>0</v>
          </cell>
          <cell r="G903">
            <v>2</v>
          </cell>
          <cell r="H903">
            <v>2</v>
          </cell>
          <cell r="I903">
            <v>0</v>
          </cell>
          <cell r="J903">
            <v>0</v>
          </cell>
          <cell r="K903">
            <v>0</v>
          </cell>
          <cell r="L903">
            <v>2</v>
          </cell>
          <cell r="M903">
            <v>2</v>
          </cell>
          <cell r="N903">
            <v>0</v>
          </cell>
          <cell r="O903">
            <v>0</v>
          </cell>
          <cell r="P903">
            <v>0</v>
          </cell>
          <cell r="Q903">
            <v>2</v>
          </cell>
        </row>
        <row r="904">
          <cell r="A904" t="str">
            <v>800033&amp;B</v>
          </cell>
          <cell r="B904" t="str">
            <v>Park St at Sumner St</v>
          </cell>
          <cell r="C904">
            <v>23</v>
          </cell>
          <cell r="D904">
            <v>0</v>
          </cell>
          <cell r="E904">
            <v>0</v>
          </cell>
          <cell r="F904">
            <v>0</v>
          </cell>
          <cell r="G904">
            <v>23</v>
          </cell>
          <cell r="H904">
            <v>23</v>
          </cell>
          <cell r="I904">
            <v>0</v>
          </cell>
          <cell r="J904">
            <v>0</v>
          </cell>
          <cell r="K904">
            <v>0</v>
          </cell>
          <cell r="L904">
            <v>23</v>
          </cell>
          <cell r="M904">
            <v>23</v>
          </cell>
          <cell r="N904">
            <v>0</v>
          </cell>
          <cell r="O904">
            <v>0</v>
          </cell>
          <cell r="P904">
            <v>0</v>
          </cell>
          <cell r="Q904">
            <v>23</v>
          </cell>
        </row>
        <row r="905">
          <cell r="A905" t="str">
            <v>800034&amp;B</v>
          </cell>
          <cell r="B905" t="str">
            <v>Park St at Leach St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 t="str">
            <v>800035&amp;B</v>
          </cell>
          <cell r="B906" t="str">
            <v>Park St at Bobs Plaz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</row>
        <row r="907">
          <cell r="A907" t="str">
            <v>800036&amp;B</v>
          </cell>
          <cell r="B907" t="str">
            <v>Park St at Belmont A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</row>
        <row r="908">
          <cell r="A908" t="str">
            <v>800037&amp;B</v>
          </cell>
          <cell r="B908" t="str">
            <v>Park St at William K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</row>
        <row r="909">
          <cell r="A909" t="str">
            <v>800038&amp;B</v>
          </cell>
          <cell r="B909" t="str">
            <v>Park Street (Medical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</row>
        <row r="910">
          <cell r="A910" t="str">
            <v>800039&amp;B</v>
          </cell>
          <cell r="B910" t="str">
            <v>Park St at Twinkies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A911" t="str">
            <v>800040&amp;B</v>
          </cell>
          <cell r="B911" t="str">
            <v>Park St at Ash St</v>
          </cell>
          <cell r="C911">
            <v>4</v>
          </cell>
          <cell r="D911">
            <v>0</v>
          </cell>
          <cell r="E911">
            <v>0</v>
          </cell>
          <cell r="F911">
            <v>0</v>
          </cell>
          <cell r="G911">
            <v>4</v>
          </cell>
          <cell r="H911">
            <v>4</v>
          </cell>
          <cell r="I911">
            <v>0</v>
          </cell>
          <cell r="J911">
            <v>0</v>
          </cell>
          <cell r="K911">
            <v>0</v>
          </cell>
          <cell r="L911">
            <v>4</v>
          </cell>
          <cell r="M911">
            <v>4</v>
          </cell>
          <cell r="N911">
            <v>0</v>
          </cell>
          <cell r="O911">
            <v>0</v>
          </cell>
          <cell r="P911">
            <v>0</v>
          </cell>
          <cell r="Q911">
            <v>4</v>
          </cell>
        </row>
        <row r="912">
          <cell r="A912" t="str">
            <v>800041&amp;B</v>
          </cell>
          <cell r="B912" t="str">
            <v>Park St at Tenth St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</row>
        <row r="913">
          <cell r="A913" t="str">
            <v>800042&amp;B</v>
          </cell>
          <cell r="B913" t="str">
            <v>Park St at Park Med</v>
          </cell>
          <cell r="C913">
            <v>2</v>
          </cell>
          <cell r="D913">
            <v>0</v>
          </cell>
          <cell r="E913">
            <v>0</v>
          </cell>
          <cell r="F913">
            <v>0</v>
          </cell>
          <cell r="G913">
            <v>2</v>
          </cell>
          <cell r="H913">
            <v>2</v>
          </cell>
          <cell r="I913">
            <v>0</v>
          </cell>
          <cell r="J913">
            <v>0</v>
          </cell>
          <cell r="K913">
            <v>0</v>
          </cell>
          <cell r="L913">
            <v>2</v>
          </cell>
          <cell r="M913">
            <v>2</v>
          </cell>
          <cell r="N913">
            <v>0</v>
          </cell>
          <cell r="O913">
            <v>0</v>
          </cell>
          <cell r="P913">
            <v>0</v>
          </cell>
          <cell r="Q913">
            <v>2</v>
          </cell>
        </row>
        <row r="914">
          <cell r="A914" t="str">
            <v>800043&amp;B</v>
          </cell>
          <cell r="B914" t="str">
            <v>Park St at Noceras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</row>
        <row r="915">
          <cell r="A915" t="str">
            <v>800044&amp;B</v>
          </cell>
          <cell r="B915" t="str">
            <v>Park St at Parkview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</row>
        <row r="916">
          <cell r="A916" t="str">
            <v>800045&amp;B</v>
          </cell>
          <cell r="B916" t="str">
            <v>Park St at Park Plaz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 t="str">
            <v>800050&amp;B</v>
          </cell>
          <cell r="B917" t="str">
            <v>Pleasant Street at D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</row>
        <row r="918">
          <cell r="A918" t="str">
            <v>800051&amp;B</v>
          </cell>
          <cell r="B918" t="str">
            <v>Pleasant Street at W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 t="str">
            <v>800054&amp;B</v>
          </cell>
          <cell r="B919" t="str">
            <v>546 Pleasant Street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</row>
        <row r="920">
          <cell r="A920" t="str">
            <v>800055&amp;B</v>
          </cell>
          <cell r="B920" t="str">
            <v>Pleasant Street and</v>
          </cell>
          <cell r="C920">
            <v>1</v>
          </cell>
          <cell r="D920">
            <v>0</v>
          </cell>
          <cell r="E920">
            <v>0</v>
          </cell>
          <cell r="F920">
            <v>0</v>
          </cell>
          <cell r="G920">
            <v>1</v>
          </cell>
          <cell r="H920">
            <v>1</v>
          </cell>
          <cell r="I920">
            <v>0</v>
          </cell>
          <cell r="J920">
            <v>0</v>
          </cell>
          <cell r="K920">
            <v>0</v>
          </cell>
          <cell r="L920">
            <v>1</v>
          </cell>
          <cell r="M920">
            <v>1</v>
          </cell>
          <cell r="N920">
            <v>0</v>
          </cell>
          <cell r="O920">
            <v>0</v>
          </cell>
          <cell r="P920">
            <v>0</v>
          </cell>
          <cell r="Q920">
            <v>1</v>
          </cell>
        </row>
        <row r="921">
          <cell r="A921" t="str">
            <v>800056&amp;B</v>
          </cell>
          <cell r="B921" t="str">
            <v>Rockland Community C</v>
          </cell>
          <cell r="C921">
            <v>6</v>
          </cell>
          <cell r="D921">
            <v>0</v>
          </cell>
          <cell r="E921">
            <v>0</v>
          </cell>
          <cell r="F921">
            <v>0</v>
          </cell>
          <cell r="G921">
            <v>6</v>
          </cell>
          <cell r="H921">
            <v>6</v>
          </cell>
          <cell r="I921">
            <v>0</v>
          </cell>
          <cell r="J921">
            <v>0</v>
          </cell>
          <cell r="K921">
            <v>0</v>
          </cell>
          <cell r="L921">
            <v>6</v>
          </cell>
          <cell r="M921">
            <v>6</v>
          </cell>
          <cell r="N921">
            <v>0</v>
          </cell>
          <cell r="O921">
            <v>0</v>
          </cell>
          <cell r="P921">
            <v>0</v>
          </cell>
          <cell r="Q921">
            <v>6</v>
          </cell>
        </row>
        <row r="922">
          <cell r="A922" t="str">
            <v>800057&amp;B</v>
          </cell>
          <cell r="B922" t="str">
            <v>Ocean State Job Lot</v>
          </cell>
          <cell r="C922">
            <v>2</v>
          </cell>
          <cell r="D922">
            <v>0</v>
          </cell>
          <cell r="E922">
            <v>0</v>
          </cell>
          <cell r="F922">
            <v>0</v>
          </cell>
          <cell r="G922">
            <v>2</v>
          </cell>
          <cell r="H922">
            <v>2</v>
          </cell>
          <cell r="I922">
            <v>0</v>
          </cell>
          <cell r="J922">
            <v>0</v>
          </cell>
          <cell r="K922">
            <v>0</v>
          </cell>
          <cell r="L922">
            <v>2</v>
          </cell>
          <cell r="M922">
            <v>2</v>
          </cell>
          <cell r="N922">
            <v>0</v>
          </cell>
          <cell r="O922">
            <v>0</v>
          </cell>
          <cell r="P922">
            <v>0</v>
          </cell>
          <cell r="Q922">
            <v>2</v>
          </cell>
        </row>
        <row r="923">
          <cell r="A923" t="str">
            <v>800058&amp;B</v>
          </cell>
          <cell r="B923" t="str">
            <v>Studley Court</v>
          </cell>
          <cell r="C923">
            <v>1</v>
          </cell>
          <cell r="D923">
            <v>0</v>
          </cell>
          <cell r="E923">
            <v>0</v>
          </cell>
          <cell r="F923">
            <v>0</v>
          </cell>
          <cell r="G923">
            <v>1</v>
          </cell>
          <cell r="H923">
            <v>1</v>
          </cell>
          <cell r="I923">
            <v>0</v>
          </cell>
          <cell r="J923">
            <v>0</v>
          </cell>
          <cell r="K923">
            <v>0</v>
          </cell>
          <cell r="L923">
            <v>1</v>
          </cell>
          <cell r="M923">
            <v>1</v>
          </cell>
          <cell r="N923">
            <v>0</v>
          </cell>
          <cell r="O923">
            <v>0</v>
          </cell>
          <cell r="P923">
            <v>0</v>
          </cell>
          <cell r="Q923">
            <v>1</v>
          </cell>
        </row>
        <row r="924">
          <cell r="A924" t="str">
            <v>804150&amp;B</v>
          </cell>
          <cell r="B924" t="str">
            <v>North Main St and Ba</v>
          </cell>
          <cell r="C924">
            <v>1</v>
          </cell>
          <cell r="D924">
            <v>0</v>
          </cell>
          <cell r="E924">
            <v>0</v>
          </cell>
          <cell r="F924">
            <v>0</v>
          </cell>
          <cell r="G924">
            <v>1</v>
          </cell>
          <cell r="H924">
            <v>1</v>
          </cell>
          <cell r="I924">
            <v>0</v>
          </cell>
          <cell r="J924">
            <v>0</v>
          </cell>
          <cell r="K924">
            <v>0</v>
          </cell>
          <cell r="L924">
            <v>1</v>
          </cell>
          <cell r="M924">
            <v>1</v>
          </cell>
          <cell r="N924">
            <v>0</v>
          </cell>
          <cell r="O924">
            <v>0</v>
          </cell>
          <cell r="P924">
            <v>0</v>
          </cell>
          <cell r="Q924">
            <v>1</v>
          </cell>
        </row>
        <row r="925">
          <cell r="A925" t="str">
            <v>807046&amp;B</v>
          </cell>
          <cell r="B925" t="str">
            <v>SPRING STREET LOT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A926" t="str">
            <v>807047&amp;B</v>
          </cell>
          <cell r="B926" t="str">
            <v>Art Building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A927" t="str">
            <v>807048&amp;B</v>
          </cell>
          <cell r="B927" t="str">
            <v>SUMMER STREET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A928" t="str">
            <v>807049&amp;B</v>
          </cell>
          <cell r="B928" t="str">
            <v>Harrington Hall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</row>
        <row r="929">
          <cell r="A929" t="str">
            <v>807050&amp;B</v>
          </cell>
          <cell r="B929" t="str">
            <v>HOOPER STREET LOT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</row>
        <row r="930">
          <cell r="A930" t="str">
            <v>807051&amp;B</v>
          </cell>
          <cell r="B930" t="str">
            <v>SWENSON FIELD LOT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</row>
        <row r="931">
          <cell r="A931" t="str">
            <v>807052&amp;B</v>
          </cell>
          <cell r="B931" t="str">
            <v>TINSLEY CENTER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</row>
        <row r="932">
          <cell r="A932" t="str">
            <v>807053&amp;B</v>
          </cell>
          <cell r="B932" t="str">
            <v>MOAKLEY CENTER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</row>
        <row r="933">
          <cell r="A933" t="str">
            <v>807054&amp;B</v>
          </cell>
          <cell r="B933" t="str">
            <v>University Park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</row>
        <row r="934">
          <cell r="A934" t="str">
            <v>807055&amp;B</v>
          </cell>
          <cell r="B934" t="str">
            <v>ECC / CLOCK TOWER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</row>
        <row r="935">
          <cell r="A935" t="str">
            <v>807056&amp;B</v>
          </cell>
          <cell r="B935" t="str">
            <v>STUDENT APARTMENTS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</row>
        <row r="936">
          <cell r="A936" t="str">
            <v>807057&amp;B</v>
          </cell>
          <cell r="B936" t="str">
            <v>SHEA DURGIN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</row>
        <row r="937">
          <cell r="A937" t="str">
            <v>807058&amp;B</v>
          </cell>
          <cell r="B937" t="str">
            <v>WEYGAND HALL/PARKING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</row>
        <row r="938">
          <cell r="A938" t="str">
            <v>807059&amp;B</v>
          </cell>
          <cell r="B938" t="str">
            <v>TOWER LOT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</row>
        <row r="939">
          <cell r="A939" t="str">
            <v>807064&amp;B</v>
          </cell>
          <cell r="B939" t="str">
            <v>City Line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</row>
        <row r="940">
          <cell r="A940" t="str">
            <v>807105&amp;B</v>
          </cell>
          <cell r="B940" t="str">
            <v>Lyman St and Erie Av</v>
          </cell>
          <cell r="C940">
            <v>1</v>
          </cell>
          <cell r="D940">
            <v>0</v>
          </cell>
          <cell r="E940">
            <v>0</v>
          </cell>
          <cell r="F940">
            <v>0</v>
          </cell>
          <cell r="G940">
            <v>1</v>
          </cell>
          <cell r="H940">
            <v>1</v>
          </cell>
          <cell r="I940">
            <v>0</v>
          </cell>
          <cell r="J940">
            <v>0</v>
          </cell>
          <cell r="K940">
            <v>0</v>
          </cell>
          <cell r="L940">
            <v>1</v>
          </cell>
          <cell r="M940">
            <v>1</v>
          </cell>
          <cell r="N940">
            <v>0</v>
          </cell>
          <cell r="O940">
            <v>0</v>
          </cell>
          <cell r="P940">
            <v>0</v>
          </cell>
          <cell r="Q940">
            <v>1</v>
          </cell>
        </row>
        <row r="941">
          <cell r="A941" t="str">
            <v>807106&amp;B</v>
          </cell>
          <cell r="B941" t="str">
            <v>Lyman St and Centre</v>
          </cell>
          <cell r="C941">
            <v>1</v>
          </cell>
          <cell r="D941">
            <v>0</v>
          </cell>
          <cell r="E941">
            <v>0</v>
          </cell>
          <cell r="F941">
            <v>0</v>
          </cell>
          <cell r="G941">
            <v>1</v>
          </cell>
          <cell r="H941">
            <v>1</v>
          </cell>
          <cell r="I941">
            <v>0</v>
          </cell>
          <cell r="J941">
            <v>0</v>
          </cell>
          <cell r="K941">
            <v>0</v>
          </cell>
          <cell r="L941">
            <v>1</v>
          </cell>
          <cell r="M941">
            <v>1</v>
          </cell>
          <cell r="N941">
            <v>0</v>
          </cell>
          <cell r="O941">
            <v>0</v>
          </cell>
          <cell r="P941">
            <v>0</v>
          </cell>
          <cell r="Q941">
            <v>1</v>
          </cell>
        </row>
        <row r="942">
          <cell r="A942" t="str">
            <v>807107&amp;B</v>
          </cell>
          <cell r="B942" t="str">
            <v>Torrey Street and Pe</v>
          </cell>
          <cell r="C942">
            <v>1</v>
          </cell>
          <cell r="D942">
            <v>0</v>
          </cell>
          <cell r="E942">
            <v>0</v>
          </cell>
          <cell r="F942">
            <v>0</v>
          </cell>
          <cell r="G942">
            <v>1</v>
          </cell>
          <cell r="H942">
            <v>1</v>
          </cell>
          <cell r="I942">
            <v>0</v>
          </cell>
          <cell r="J942">
            <v>0</v>
          </cell>
          <cell r="K942">
            <v>0</v>
          </cell>
          <cell r="L942">
            <v>1</v>
          </cell>
          <cell r="M942">
            <v>1</v>
          </cell>
          <cell r="N942">
            <v>0</v>
          </cell>
          <cell r="O942">
            <v>0</v>
          </cell>
          <cell r="P942">
            <v>0</v>
          </cell>
          <cell r="Q942">
            <v>1</v>
          </cell>
        </row>
        <row r="943">
          <cell r="A943" t="str">
            <v>807108&amp;B</v>
          </cell>
          <cell r="B943" t="str">
            <v>Stop and Shop Plaza</v>
          </cell>
          <cell r="C943">
            <v>1</v>
          </cell>
          <cell r="D943">
            <v>0</v>
          </cell>
          <cell r="E943">
            <v>0</v>
          </cell>
          <cell r="F943">
            <v>2</v>
          </cell>
          <cell r="G943">
            <v>3</v>
          </cell>
          <cell r="H943">
            <v>1</v>
          </cell>
          <cell r="I943">
            <v>0</v>
          </cell>
          <cell r="J943">
            <v>0</v>
          </cell>
          <cell r="K943">
            <v>2</v>
          </cell>
          <cell r="L943">
            <v>3</v>
          </cell>
          <cell r="M943">
            <v>1</v>
          </cell>
          <cell r="N943">
            <v>0</v>
          </cell>
          <cell r="O943">
            <v>0</v>
          </cell>
          <cell r="P943">
            <v>2</v>
          </cell>
          <cell r="Q943">
            <v>3</v>
          </cell>
        </row>
        <row r="944">
          <cell r="A944" t="str">
            <v>807112&amp;B</v>
          </cell>
          <cell r="B944" t="str">
            <v>Avon Square</v>
          </cell>
          <cell r="C944">
            <v>25</v>
          </cell>
          <cell r="D944">
            <v>0</v>
          </cell>
          <cell r="E944">
            <v>0</v>
          </cell>
          <cell r="F944">
            <v>0</v>
          </cell>
          <cell r="G944">
            <v>25</v>
          </cell>
          <cell r="H944">
            <v>25</v>
          </cell>
          <cell r="I944">
            <v>0</v>
          </cell>
          <cell r="J944">
            <v>0</v>
          </cell>
          <cell r="K944">
            <v>0</v>
          </cell>
          <cell r="L944">
            <v>25</v>
          </cell>
          <cell r="M944">
            <v>25</v>
          </cell>
          <cell r="N944">
            <v>0</v>
          </cell>
          <cell r="O944">
            <v>0</v>
          </cell>
          <cell r="P944">
            <v>0</v>
          </cell>
          <cell r="Q944">
            <v>25</v>
          </cell>
        </row>
        <row r="945">
          <cell r="A945" t="str">
            <v>807121&amp;B</v>
          </cell>
          <cell r="B945" t="str">
            <v>West St and Pleasant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</row>
        <row r="946">
          <cell r="A946" t="str">
            <v>807125&amp;B</v>
          </cell>
          <cell r="B946" t="str">
            <v>Sumner Street W and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</row>
        <row r="947">
          <cell r="A947" t="str">
            <v>807886&amp;B</v>
          </cell>
          <cell r="B947" t="str">
            <v>Stop and Shop and Ta</v>
          </cell>
          <cell r="C947">
            <v>1</v>
          </cell>
          <cell r="D947">
            <v>0</v>
          </cell>
          <cell r="E947">
            <v>0</v>
          </cell>
          <cell r="F947">
            <v>0</v>
          </cell>
          <cell r="G947">
            <v>1</v>
          </cell>
          <cell r="H947">
            <v>1</v>
          </cell>
          <cell r="I947">
            <v>0</v>
          </cell>
          <cell r="J947">
            <v>0</v>
          </cell>
          <cell r="K947">
            <v>0</v>
          </cell>
          <cell r="L947">
            <v>1</v>
          </cell>
          <cell r="M947">
            <v>1</v>
          </cell>
          <cell r="N947">
            <v>0</v>
          </cell>
          <cell r="O947">
            <v>0</v>
          </cell>
          <cell r="P947">
            <v>0</v>
          </cell>
          <cell r="Q947">
            <v>1</v>
          </cell>
        </row>
        <row r="948">
          <cell r="A948" t="str">
            <v>810903&amp;B</v>
          </cell>
          <cell r="B948" t="str">
            <v>Stop and Shop and Ta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</row>
        <row r="949">
          <cell r="A949" t="str">
            <v>2729865&amp;B</v>
          </cell>
          <cell r="B949" t="str">
            <v>Cary Hill Plaza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</row>
        <row r="950">
          <cell r="A950" t="str">
            <v>2455850&amp;C</v>
          </cell>
          <cell r="B950" t="str">
            <v>Washington St &amp; Cent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</row>
        <row r="951">
          <cell r="A951" t="str">
            <v>2455851&amp;C</v>
          </cell>
          <cell r="B951" t="str">
            <v>Washington St &amp; Comm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</row>
        <row r="952">
          <cell r="A952" t="str">
            <v>2455852&amp;C</v>
          </cell>
          <cell r="B952" t="str">
            <v>Washington St &amp; Vete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</row>
        <row r="953">
          <cell r="A953" t="str">
            <v>2455853&amp;C</v>
          </cell>
          <cell r="B953" t="str">
            <v>Washington St &amp; Reyn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</row>
        <row r="954">
          <cell r="A954" t="str">
            <v>2455854&amp;C</v>
          </cell>
          <cell r="B954" t="str">
            <v>Gloucester Crossing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</row>
        <row r="955">
          <cell r="A955" t="str">
            <v>2456171&amp;C</v>
          </cell>
          <cell r="B955" t="str">
            <v>McDonalds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</row>
        <row r="956">
          <cell r="A956" t="str">
            <v>2597088&amp;C</v>
          </cell>
          <cell r="B956" t="str">
            <v>Bridge St &amp; Livingst</v>
          </cell>
          <cell r="C956">
            <v>8</v>
          </cell>
          <cell r="D956">
            <v>0</v>
          </cell>
          <cell r="E956">
            <v>0</v>
          </cell>
          <cell r="F956">
            <v>0</v>
          </cell>
          <cell r="G956">
            <v>8</v>
          </cell>
          <cell r="H956">
            <v>8</v>
          </cell>
          <cell r="I956">
            <v>0</v>
          </cell>
          <cell r="J956">
            <v>0</v>
          </cell>
          <cell r="K956">
            <v>0</v>
          </cell>
          <cell r="L956">
            <v>8</v>
          </cell>
          <cell r="M956">
            <v>8</v>
          </cell>
          <cell r="N956">
            <v>0</v>
          </cell>
          <cell r="O956">
            <v>0</v>
          </cell>
          <cell r="P956">
            <v>0</v>
          </cell>
          <cell r="Q956">
            <v>8</v>
          </cell>
        </row>
        <row r="957">
          <cell r="A957" t="str">
            <v>2597090&amp;C</v>
          </cell>
          <cell r="B957" t="str">
            <v>Cabot St - Ellis Squ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</row>
        <row r="958">
          <cell r="A958" t="str">
            <v>2597091&amp;C</v>
          </cell>
          <cell r="B958" t="str">
            <v>Montserrat Station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1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1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1</v>
          </cell>
        </row>
        <row r="959">
          <cell r="A959" t="str">
            <v>2729983&amp;C</v>
          </cell>
          <cell r="B959" t="str">
            <v>650 Washington St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</row>
        <row r="960">
          <cell r="A960" t="str">
            <v>2729984&amp;C</v>
          </cell>
          <cell r="B960" t="str">
            <v>Washington St &amp; Muns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</row>
        <row r="961">
          <cell r="A961" t="str">
            <v>2729985&amp;C</v>
          </cell>
          <cell r="B961" t="str">
            <v>Flanagan Square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A962" t="str">
            <v>2729986&amp;C</v>
          </cell>
          <cell r="B962" t="str">
            <v>Rogers St - Dunkin'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</row>
        <row r="963">
          <cell r="A963" t="str">
            <v>2729987&amp;C</v>
          </cell>
          <cell r="B963" t="str">
            <v>South &amp; Frank St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</row>
        <row r="964">
          <cell r="A964" t="str">
            <v>2729988&amp;C</v>
          </cell>
          <cell r="B964" t="str">
            <v>Ravenswood Park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</row>
        <row r="965">
          <cell r="A965" t="str">
            <v>2729989&amp;C</v>
          </cell>
          <cell r="B965" t="str">
            <v>Western Ave &amp; Stage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A966" t="str">
            <v>2729990&amp;C</v>
          </cell>
          <cell r="B966" t="str">
            <v>Western Ave &amp; Centen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</row>
        <row r="967">
          <cell r="A967" t="str">
            <v>2729993&amp;C</v>
          </cell>
          <cell r="B967" t="str">
            <v>Maplewood Ave &amp; Pros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</row>
        <row r="968">
          <cell r="A968" t="str">
            <v>2751429&amp;C</v>
          </cell>
          <cell r="B968" t="str">
            <v>Hall-Haskell House -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</row>
        <row r="969">
          <cell r="A969" t="str">
            <v>2754935&amp;C</v>
          </cell>
          <cell r="B969" t="str">
            <v>Bass Ave &amp; E Main St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</row>
        <row r="970">
          <cell r="A970" t="str">
            <v>2754936&amp;C</v>
          </cell>
          <cell r="B970" t="str">
            <v>Eastern Ave @ Witham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</row>
        <row r="971">
          <cell r="A971" t="str">
            <v>2754937&amp;C</v>
          </cell>
          <cell r="B971" t="str">
            <v>Essex Ave &amp; Gibbs Hi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</row>
        <row r="972">
          <cell r="A972" t="str">
            <v>2755035&amp;C</v>
          </cell>
          <cell r="B972" t="str">
            <v>154 Main Street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</row>
        <row r="973">
          <cell r="A973" t="str">
            <v>3460636&amp;C</v>
          </cell>
          <cell r="B973" t="str">
            <v>NorthShore Education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</row>
        <row r="974">
          <cell r="A974" t="str">
            <v>3460638&amp;C</v>
          </cell>
          <cell r="B974" t="str">
            <v>Whole Foods Shopping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</row>
        <row r="975">
          <cell r="A975" t="str">
            <v>3460639&amp;C</v>
          </cell>
          <cell r="B975" t="str">
            <v>133 Brimbal Ave Dial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</row>
        <row r="976">
          <cell r="A976" t="str">
            <v>3460640&amp;C</v>
          </cell>
          <cell r="B976" t="str">
            <v>128 Cycles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</row>
        <row r="977">
          <cell r="A977" t="str">
            <v>3460641&amp;C</v>
          </cell>
          <cell r="B977" t="str">
            <v>Blueberry Healthcare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</row>
        <row r="978">
          <cell r="A978" t="str">
            <v>3460642&amp;C</v>
          </cell>
          <cell r="B978" t="str">
            <v>Henry's Food Mart</v>
          </cell>
          <cell r="C978">
            <v>3</v>
          </cell>
          <cell r="D978">
            <v>0</v>
          </cell>
          <cell r="E978">
            <v>0</v>
          </cell>
          <cell r="F978">
            <v>0</v>
          </cell>
          <cell r="G978">
            <v>3</v>
          </cell>
          <cell r="H978">
            <v>3</v>
          </cell>
          <cell r="I978">
            <v>0</v>
          </cell>
          <cell r="J978">
            <v>0</v>
          </cell>
          <cell r="K978">
            <v>0</v>
          </cell>
          <cell r="L978">
            <v>3</v>
          </cell>
          <cell r="M978">
            <v>3</v>
          </cell>
          <cell r="N978">
            <v>0</v>
          </cell>
          <cell r="O978">
            <v>0</v>
          </cell>
          <cell r="P978">
            <v>0</v>
          </cell>
          <cell r="Q978">
            <v>3</v>
          </cell>
        </row>
        <row r="979">
          <cell r="A979" t="str">
            <v>3460643&amp;C</v>
          </cell>
          <cell r="B979" t="str">
            <v>Trask Ln &amp; Folly Hil</v>
          </cell>
          <cell r="C979">
            <v>3</v>
          </cell>
          <cell r="D979">
            <v>0</v>
          </cell>
          <cell r="E979">
            <v>0</v>
          </cell>
          <cell r="F979">
            <v>0</v>
          </cell>
          <cell r="G979">
            <v>3</v>
          </cell>
          <cell r="H979">
            <v>3</v>
          </cell>
          <cell r="I979">
            <v>0</v>
          </cell>
          <cell r="J979">
            <v>0</v>
          </cell>
          <cell r="K979">
            <v>0</v>
          </cell>
          <cell r="L979">
            <v>3</v>
          </cell>
          <cell r="M979">
            <v>3</v>
          </cell>
          <cell r="N979">
            <v>0</v>
          </cell>
          <cell r="O979">
            <v>0</v>
          </cell>
          <cell r="P979">
            <v>0</v>
          </cell>
          <cell r="Q979">
            <v>3</v>
          </cell>
        </row>
        <row r="980">
          <cell r="A980" t="str">
            <v>3460645&amp;C</v>
          </cell>
          <cell r="B980" t="str">
            <v>Giles Ave</v>
          </cell>
          <cell r="C980">
            <v>1</v>
          </cell>
          <cell r="D980">
            <v>0</v>
          </cell>
          <cell r="E980">
            <v>0</v>
          </cell>
          <cell r="F980">
            <v>0</v>
          </cell>
          <cell r="G980">
            <v>1</v>
          </cell>
          <cell r="H980">
            <v>1</v>
          </cell>
          <cell r="I980">
            <v>0</v>
          </cell>
          <cell r="J980">
            <v>0</v>
          </cell>
          <cell r="K980">
            <v>0</v>
          </cell>
          <cell r="L980">
            <v>1</v>
          </cell>
          <cell r="M980">
            <v>1</v>
          </cell>
          <cell r="N980">
            <v>0</v>
          </cell>
          <cell r="O980">
            <v>0</v>
          </cell>
          <cell r="P980">
            <v>0</v>
          </cell>
          <cell r="Q980">
            <v>1</v>
          </cell>
        </row>
        <row r="981">
          <cell r="A981" t="str">
            <v>3460646&amp;C</v>
          </cell>
          <cell r="B981" t="str">
            <v>McPherson Dr &amp; Ellio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</row>
        <row r="982">
          <cell r="A982" t="str">
            <v>3460647&amp;C</v>
          </cell>
          <cell r="B982" t="str">
            <v>Beverly Library</v>
          </cell>
          <cell r="C982">
            <v>4</v>
          </cell>
          <cell r="D982">
            <v>0</v>
          </cell>
          <cell r="E982">
            <v>0</v>
          </cell>
          <cell r="F982">
            <v>0</v>
          </cell>
          <cell r="G982">
            <v>4</v>
          </cell>
          <cell r="H982">
            <v>4</v>
          </cell>
          <cell r="I982">
            <v>0</v>
          </cell>
          <cell r="J982">
            <v>0</v>
          </cell>
          <cell r="K982">
            <v>0</v>
          </cell>
          <cell r="L982">
            <v>4</v>
          </cell>
          <cell r="M982">
            <v>4</v>
          </cell>
          <cell r="N982">
            <v>0</v>
          </cell>
          <cell r="O982">
            <v>0</v>
          </cell>
          <cell r="P982">
            <v>0</v>
          </cell>
          <cell r="Q982">
            <v>4</v>
          </cell>
        </row>
        <row r="983">
          <cell r="A983" t="str">
            <v>3460648&amp;C</v>
          </cell>
          <cell r="B983" t="str">
            <v>Market Basket</v>
          </cell>
          <cell r="C983">
            <v>0</v>
          </cell>
          <cell r="D983">
            <v>0</v>
          </cell>
          <cell r="E983">
            <v>0</v>
          </cell>
          <cell r="F983">
            <v>3</v>
          </cell>
          <cell r="G983">
            <v>4</v>
          </cell>
          <cell r="H983">
            <v>0</v>
          </cell>
          <cell r="I983">
            <v>0</v>
          </cell>
          <cell r="J983">
            <v>0</v>
          </cell>
          <cell r="K983">
            <v>3</v>
          </cell>
          <cell r="L983">
            <v>4</v>
          </cell>
          <cell r="M983">
            <v>0</v>
          </cell>
          <cell r="N983">
            <v>0</v>
          </cell>
          <cell r="O983">
            <v>0</v>
          </cell>
          <cell r="P983">
            <v>3</v>
          </cell>
          <cell r="Q983">
            <v>4</v>
          </cell>
        </row>
        <row r="984">
          <cell r="A984" t="str">
            <v>3460649&amp;C</v>
          </cell>
          <cell r="B984" t="str">
            <v>Cabot Plaza</v>
          </cell>
          <cell r="C984">
            <v>3</v>
          </cell>
          <cell r="D984">
            <v>0</v>
          </cell>
          <cell r="E984">
            <v>0</v>
          </cell>
          <cell r="F984">
            <v>0</v>
          </cell>
          <cell r="G984">
            <v>3</v>
          </cell>
          <cell r="H984">
            <v>3</v>
          </cell>
          <cell r="I984">
            <v>0</v>
          </cell>
          <cell r="J984">
            <v>0</v>
          </cell>
          <cell r="K984">
            <v>0</v>
          </cell>
          <cell r="L984">
            <v>3</v>
          </cell>
          <cell r="M984">
            <v>3</v>
          </cell>
          <cell r="N984">
            <v>0</v>
          </cell>
          <cell r="O984">
            <v>0</v>
          </cell>
          <cell r="P984">
            <v>0</v>
          </cell>
          <cell r="Q984">
            <v>3</v>
          </cell>
        </row>
        <row r="985">
          <cell r="A985" t="str">
            <v>3461010&amp;C</v>
          </cell>
          <cell r="B985" t="str">
            <v>Bass River Tennis Cl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</row>
        <row r="986">
          <cell r="A986" t="str">
            <v>3461011&amp;C</v>
          </cell>
          <cell r="B986" t="str">
            <v>Futures Behavioral T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</row>
        <row r="987">
          <cell r="A987" t="str">
            <v>3878836&amp;C</v>
          </cell>
          <cell r="B987" t="str">
            <v>Gordon Conwell Campu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</row>
        <row r="988">
          <cell r="A988" t="str">
            <v>3878837&amp;C</v>
          </cell>
          <cell r="B988" t="str">
            <v>Gordon College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</row>
        <row r="989">
          <cell r="A989" t="str">
            <v>3878838&amp;C</v>
          </cell>
          <cell r="B989" t="str">
            <v>Gordon Conwell Campu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</row>
        <row r="990">
          <cell r="A990" t="str">
            <v>3878839&amp;C</v>
          </cell>
          <cell r="B990" t="str">
            <v>Emerson Inn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</row>
        <row r="991">
          <cell r="A991" t="str">
            <v>3878840&amp;C</v>
          </cell>
          <cell r="B991" t="str">
            <v>Railroad Ave &amp; Broad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</row>
        <row r="992">
          <cell r="A992" t="str">
            <v>4149238&amp;C</v>
          </cell>
          <cell r="B992" t="str">
            <v>Shalin Liu Performan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</row>
        <row r="993">
          <cell r="A993" t="str">
            <v>4247221&amp;C</v>
          </cell>
          <cell r="B993" t="str">
            <v>YMCA (Gloucester)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</row>
        <row r="994">
          <cell r="A994" t="str">
            <v>4247223&amp;C</v>
          </cell>
          <cell r="B994" t="str">
            <v>Halibut Point State</v>
          </cell>
          <cell r="C994">
            <v>6</v>
          </cell>
          <cell r="D994">
            <v>0</v>
          </cell>
          <cell r="E994">
            <v>0</v>
          </cell>
          <cell r="F994">
            <v>0</v>
          </cell>
          <cell r="G994">
            <v>6</v>
          </cell>
          <cell r="H994">
            <v>6</v>
          </cell>
          <cell r="I994">
            <v>0</v>
          </cell>
          <cell r="J994">
            <v>0</v>
          </cell>
          <cell r="K994">
            <v>0</v>
          </cell>
          <cell r="L994">
            <v>6</v>
          </cell>
          <cell r="M994">
            <v>6</v>
          </cell>
          <cell r="N994">
            <v>0</v>
          </cell>
          <cell r="O994">
            <v>0</v>
          </cell>
          <cell r="P994">
            <v>0</v>
          </cell>
          <cell r="Q994">
            <v>6</v>
          </cell>
        </row>
        <row r="995">
          <cell r="A995" t="str">
            <v>4247224&amp;C</v>
          </cell>
          <cell r="B995" t="str">
            <v>Goose Gove Reservati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A996" t="str">
            <v>4247225&amp;C</v>
          </cell>
          <cell r="B996" t="str">
            <v>Goose Gove Reservati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</row>
        <row r="997">
          <cell r="A997" t="str">
            <v>4247226&amp;C</v>
          </cell>
          <cell r="B997" t="str">
            <v>Long Beach Dairy Mai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</row>
        <row r="998">
          <cell r="A998" t="str">
            <v>4247227&amp;C</v>
          </cell>
          <cell r="B998" t="str">
            <v>Essex Housing Author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</row>
        <row r="999">
          <cell r="A999" t="str">
            <v>4247228&amp;C</v>
          </cell>
          <cell r="B999" t="str">
            <v>Winthrop St/Western</v>
          </cell>
          <cell r="C999">
            <v>10</v>
          </cell>
          <cell r="D999">
            <v>0</v>
          </cell>
          <cell r="E999">
            <v>0</v>
          </cell>
          <cell r="F999">
            <v>0</v>
          </cell>
          <cell r="G999">
            <v>10</v>
          </cell>
          <cell r="H999">
            <v>10</v>
          </cell>
          <cell r="I999">
            <v>0</v>
          </cell>
          <cell r="J999">
            <v>0</v>
          </cell>
          <cell r="K999">
            <v>0</v>
          </cell>
          <cell r="L999">
            <v>10</v>
          </cell>
          <cell r="M999">
            <v>10</v>
          </cell>
          <cell r="N999">
            <v>0</v>
          </cell>
          <cell r="O999">
            <v>0</v>
          </cell>
          <cell r="P999">
            <v>0</v>
          </cell>
          <cell r="Q999">
            <v>10</v>
          </cell>
        </row>
        <row r="1000">
          <cell r="A1000" t="str">
            <v>4247229&amp;C</v>
          </cell>
          <cell r="B1000" t="str">
            <v>First Congregational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</row>
        <row r="1001">
          <cell r="A1001" t="str">
            <v>4247230&amp;C</v>
          </cell>
          <cell r="B1001" t="str">
            <v>South Village Center</v>
          </cell>
          <cell r="C1001">
            <v>2</v>
          </cell>
          <cell r="D1001">
            <v>0</v>
          </cell>
          <cell r="E1001">
            <v>0</v>
          </cell>
          <cell r="F1001">
            <v>0</v>
          </cell>
          <cell r="G1001">
            <v>2</v>
          </cell>
          <cell r="H1001">
            <v>2</v>
          </cell>
          <cell r="I1001">
            <v>0</v>
          </cell>
          <cell r="J1001">
            <v>0</v>
          </cell>
          <cell r="K1001">
            <v>0</v>
          </cell>
          <cell r="L1001">
            <v>2</v>
          </cell>
          <cell r="M1001">
            <v>2</v>
          </cell>
          <cell r="N1001">
            <v>0</v>
          </cell>
          <cell r="O1001">
            <v>0</v>
          </cell>
          <cell r="P1001">
            <v>0</v>
          </cell>
          <cell r="Q1001">
            <v>2</v>
          </cell>
        </row>
        <row r="1002">
          <cell r="A1002" t="str">
            <v>4247231&amp;C</v>
          </cell>
          <cell r="B1002" t="str">
            <v>Martin St/Winthrop S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</row>
        <row r="1003">
          <cell r="A1003" t="str">
            <v>4247232&amp;C</v>
          </cell>
          <cell r="B1003" t="str">
            <v>Essex Housing Author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</row>
        <row r="1004">
          <cell r="A1004" t="str">
            <v>4247233&amp;C</v>
          </cell>
          <cell r="B1004" t="str">
            <v>Rafe's Chasm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</row>
        <row r="1005">
          <cell r="A1005" t="str">
            <v>4247234&amp;C</v>
          </cell>
          <cell r="B1005" t="str">
            <v>Northshore Mall At J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</row>
        <row r="1006">
          <cell r="A1006" t="str">
            <v>4247508&amp;C</v>
          </cell>
          <cell r="B1006" t="str">
            <v>Across from the Curt</v>
          </cell>
          <cell r="C1006">
            <v>6</v>
          </cell>
          <cell r="D1006">
            <v>0</v>
          </cell>
          <cell r="E1006">
            <v>0</v>
          </cell>
          <cell r="F1006">
            <v>0</v>
          </cell>
          <cell r="G1006">
            <v>6</v>
          </cell>
          <cell r="H1006">
            <v>6</v>
          </cell>
          <cell r="I1006">
            <v>0</v>
          </cell>
          <cell r="J1006">
            <v>0</v>
          </cell>
          <cell r="K1006">
            <v>0</v>
          </cell>
          <cell r="L1006">
            <v>6</v>
          </cell>
          <cell r="M1006">
            <v>6</v>
          </cell>
          <cell r="N1006">
            <v>0</v>
          </cell>
          <cell r="O1006">
            <v>0</v>
          </cell>
          <cell r="P1006">
            <v>0</v>
          </cell>
          <cell r="Q1006">
            <v>6</v>
          </cell>
        </row>
        <row r="1007">
          <cell r="A1007" t="str">
            <v>4247509&amp;C</v>
          </cell>
          <cell r="B1007" t="str">
            <v>Across from McPherso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</row>
        <row r="1008">
          <cell r="A1008" t="str">
            <v>4247510&amp;C</v>
          </cell>
          <cell r="B1008" t="str">
            <v>Washington St &amp; Rail</v>
          </cell>
          <cell r="C1008">
            <v>14</v>
          </cell>
          <cell r="D1008">
            <v>0</v>
          </cell>
          <cell r="E1008">
            <v>0</v>
          </cell>
          <cell r="F1008">
            <v>7</v>
          </cell>
          <cell r="G1008">
            <v>22</v>
          </cell>
          <cell r="H1008">
            <v>14</v>
          </cell>
          <cell r="I1008">
            <v>0</v>
          </cell>
          <cell r="J1008">
            <v>0</v>
          </cell>
          <cell r="K1008">
            <v>7</v>
          </cell>
          <cell r="L1008">
            <v>22</v>
          </cell>
          <cell r="M1008">
            <v>14</v>
          </cell>
          <cell r="N1008">
            <v>0</v>
          </cell>
          <cell r="O1008">
            <v>0</v>
          </cell>
          <cell r="P1008">
            <v>7</v>
          </cell>
          <cell r="Q1008">
            <v>22</v>
          </cell>
        </row>
        <row r="1009">
          <cell r="A1009" t="str">
            <v>4247511&amp;C</v>
          </cell>
          <cell r="B1009" t="str">
            <v>Blackburn Industrial</v>
          </cell>
          <cell r="C1009">
            <v>16</v>
          </cell>
          <cell r="D1009">
            <v>0</v>
          </cell>
          <cell r="E1009">
            <v>0</v>
          </cell>
          <cell r="F1009">
            <v>0</v>
          </cell>
          <cell r="G1009">
            <v>16</v>
          </cell>
          <cell r="H1009">
            <v>16</v>
          </cell>
          <cell r="I1009">
            <v>0</v>
          </cell>
          <cell r="J1009">
            <v>0</v>
          </cell>
          <cell r="K1009">
            <v>0</v>
          </cell>
          <cell r="L1009">
            <v>16</v>
          </cell>
          <cell r="M1009">
            <v>16</v>
          </cell>
          <cell r="N1009">
            <v>0</v>
          </cell>
          <cell r="O1009">
            <v>0</v>
          </cell>
          <cell r="P1009">
            <v>0</v>
          </cell>
          <cell r="Q1009">
            <v>16</v>
          </cell>
        </row>
        <row r="1010">
          <cell r="A1010" t="str">
            <v>4247518&amp;C</v>
          </cell>
          <cell r="B1010" t="str">
            <v>Washington St MBTA S</v>
          </cell>
          <cell r="C1010">
            <v>6</v>
          </cell>
          <cell r="D1010">
            <v>0</v>
          </cell>
          <cell r="E1010">
            <v>0</v>
          </cell>
          <cell r="F1010">
            <v>0</v>
          </cell>
          <cell r="G1010">
            <v>6</v>
          </cell>
          <cell r="H1010">
            <v>6</v>
          </cell>
          <cell r="I1010">
            <v>0</v>
          </cell>
          <cell r="J1010">
            <v>0</v>
          </cell>
          <cell r="K1010">
            <v>0</v>
          </cell>
          <cell r="L1010">
            <v>6</v>
          </cell>
          <cell r="M1010">
            <v>6</v>
          </cell>
          <cell r="N1010">
            <v>0</v>
          </cell>
          <cell r="O1010">
            <v>0</v>
          </cell>
          <cell r="P1010">
            <v>0</v>
          </cell>
          <cell r="Q1010">
            <v>6</v>
          </cell>
        </row>
        <row r="1011">
          <cell r="A1011" t="str">
            <v>4247519&amp;C</v>
          </cell>
          <cell r="B1011" t="str">
            <v>Washington St Dunkin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1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1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1</v>
          </cell>
        </row>
        <row r="1012">
          <cell r="A1012" t="str">
            <v>4248586&amp;C</v>
          </cell>
          <cell r="B1012" t="str">
            <v>Across from Essex To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</row>
        <row r="1013">
          <cell r="A1013" t="str">
            <v>4248587&amp;C</v>
          </cell>
          <cell r="B1013" t="str">
            <v>Martin St &amp; Western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</row>
        <row r="1014">
          <cell r="A1014" t="str">
            <v>798299&amp;C</v>
          </cell>
          <cell r="B1014" t="str">
            <v>Addison Gilbert Hosp</v>
          </cell>
          <cell r="C1014">
            <v>10</v>
          </cell>
          <cell r="D1014">
            <v>0</v>
          </cell>
          <cell r="E1014">
            <v>0</v>
          </cell>
          <cell r="F1014">
            <v>0</v>
          </cell>
          <cell r="G1014">
            <v>10</v>
          </cell>
          <cell r="H1014">
            <v>10</v>
          </cell>
          <cell r="I1014">
            <v>0</v>
          </cell>
          <cell r="J1014">
            <v>0</v>
          </cell>
          <cell r="K1014">
            <v>0</v>
          </cell>
          <cell r="L1014">
            <v>10</v>
          </cell>
          <cell r="M1014">
            <v>10</v>
          </cell>
          <cell r="N1014">
            <v>0</v>
          </cell>
          <cell r="O1014">
            <v>0</v>
          </cell>
          <cell r="P1014">
            <v>0</v>
          </cell>
          <cell r="Q1014">
            <v>10</v>
          </cell>
        </row>
        <row r="1015">
          <cell r="A1015" t="str">
            <v>798300&amp;C</v>
          </cell>
          <cell r="B1015" t="str">
            <v>Annisquam Village Ch</v>
          </cell>
          <cell r="C1015">
            <v>13</v>
          </cell>
          <cell r="D1015">
            <v>0</v>
          </cell>
          <cell r="E1015">
            <v>0</v>
          </cell>
          <cell r="F1015">
            <v>0</v>
          </cell>
          <cell r="G1015">
            <v>13</v>
          </cell>
          <cell r="H1015">
            <v>13</v>
          </cell>
          <cell r="I1015">
            <v>0</v>
          </cell>
          <cell r="J1015">
            <v>0</v>
          </cell>
          <cell r="K1015">
            <v>0</v>
          </cell>
          <cell r="L1015">
            <v>13</v>
          </cell>
          <cell r="M1015">
            <v>13</v>
          </cell>
          <cell r="N1015">
            <v>0</v>
          </cell>
          <cell r="O1015">
            <v>0</v>
          </cell>
          <cell r="P1015">
            <v>0</v>
          </cell>
          <cell r="Q1015">
            <v>13</v>
          </cell>
        </row>
        <row r="1016">
          <cell r="A1016" t="str">
            <v>798301&amp;C</v>
          </cell>
          <cell r="B1016" t="str">
            <v>Annisquam Wooden Bri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</row>
        <row r="1017">
          <cell r="A1017" t="str">
            <v>798302&amp;C</v>
          </cell>
          <cell r="B1017" t="str">
            <v>Atlantic St &amp; Beach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</row>
        <row r="1018">
          <cell r="A1018" t="str">
            <v>798303&amp;C</v>
          </cell>
          <cell r="B1018" t="str">
            <v>Atlantic St &amp; Grapev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</row>
        <row r="1019">
          <cell r="A1019" t="str">
            <v>798304&amp;C</v>
          </cell>
          <cell r="B1019" t="str">
            <v>Atlantic St &amp; High P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</row>
        <row r="1020">
          <cell r="A1020" t="str">
            <v>798305&amp;C</v>
          </cell>
          <cell r="B1020" t="str">
            <v>Atlantic St &amp; Moorla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</row>
        <row r="1021">
          <cell r="A1021" t="str">
            <v>798306&amp;C</v>
          </cell>
          <cell r="B1021" t="str">
            <v>Atlantic St &amp; Brooks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</row>
        <row r="1022">
          <cell r="A1022" t="str">
            <v>798307&amp;C</v>
          </cell>
          <cell r="B1022" t="str">
            <v>Atlantic St &amp; Castle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</row>
        <row r="1023">
          <cell r="A1023" t="str">
            <v>798308&amp;C</v>
          </cell>
          <cell r="B1023" t="str">
            <v>Back Beach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</row>
        <row r="1024">
          <cell r="A1024" t="str">
            <v>798309&amp;C</v>
          </cell>
          <cell r="B1024" t="str">
            <v>Bass Ave &amp; Hartz St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A1025" t="str">
            <v>798310&amp;C</v>
          </cell>
          <cell r="B1025" t="str">
            <v>Bay View Fire Statio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</row>
        <row r="1026">
          <cell r="A1026" t="str">
            <v>798311&amp;C</v>
          </cell>
          <cell r="B1026" t="str">
            <v>Beach &amp; Moorland Rds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</row>
        <row r="1027">
          <cell r="A1027" t="str">
            <v>798312&amp;C</v>
          </cell>
          <cell r="B1027" t="str">
            <v>Blackburn Industrial</v>
          </cell>
          <cell r="C1027">
            <v>11</v>
          </cell>
          <cell r="D1027">
            <v>0</v>
          </cell>
          <cell r="E1027">
            <v>0</v>
          </cell>
          <cell r="F1027">
            <v>0</v>
          </cell>
          <cell r="G1027">
            <v>11</v>
          </cell>
          <cell r="H1027">
            <v>11</v>
          </cell>
          <cell r="I1027">
            <v>0</v>
          </cell>
          <cell r="J1027">
            <v>0</v>
          </cell>
          <cell r="K1027">
            <v>0</v>
          </cell>
          <cell r="L1027">
            <v>11</v>
          </cell>
          <cell r="M1027">
            <v>11</v>
          </cell>
          <cell r="N1027">
            <v>0</v>
          </cell>
          <cell r="O1027">
            <v>0</v>
          </cell>
          <cell r="P1027">
            <v>0</v>
          </cell>
          <cell r="Q1027">
            <v>11</v>
          </cell>
        </row>
        <row r="1028">
          <cell r="A1028" t="str">
            <v>798313&amp;C</v>
          </cell>
          <cell r="B1028" t="str">
            <v>Meadows Parking Lot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</row>
        <row r="1029">
          <cell r="A1029" t="str">
            <v>798314&amp;C</v>
          </cell>
          <cell r="B1029" t="str">
            <v>Cape Hedge Inn</v>
          </cell>
          <cell r="C1029">
            <v>4</v>
          </cell>
          <cell r="D1029">
            <v>0</v>
          </cell>
          <cell r="E1029">
            <v>0</v>
          </cell>
          <cell r="F1029">
            <v>0</v>
          </cell>
          <cell r="G1029">
            <v>4</v>
          </cell>
          <cell r="H1029">
            <v>4</v>
          </cell>
          <cell r="I1029">
            <v>0</v>
          </cell>
          <cell r="J1029">
            <v>0</v>
          </cell>
          <cell r="K1029">
            <v>0</v>
          </cell>
          <cell r="L1029">
            <v>4</v>
          </cell>
          <cell r="M1029">
            <v>4</v>
          </cell>
          <cell r="N1029">
            <v>0</v>
          </cell>
          <cell r="O1029">
            <v>0</v>
          </cell>
          <cell r="P1029">
            <v>0</v>
          </cell>
          <cell r="Q1029">
            <v>4</v>
          </cell>
        </row>
        <row r="1030">
          <cell r="A1030" t="str">
            <v>798316&amp;C</v>
          </cell>
          <cell r="B1030" t="str">
            <v>Centennial Ave &amp; Com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</row>
        <row r="1031">
          <cell r="A1031" t="str">
            <v>798317&amp;C</v>
          </cell>
          <cell r="B1031" t="str">
            <v>Centennial Ave &amp; Exc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</row>
        <row r="1032">
          <cell r="A1032" t="str">
            <v>798318&amp;C</v>
          </cell>
          <cell r="B1032" t="str">
            <v>Cherry St &amp; Reynard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</row>
        <row r="1033">
          <cell r="A1033" t="str">
            <v>798319&amp;C</v>
          </cell>
          <cell r="B1033" t="str">
            <v>Cherry St &amp; Cherry H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</row>
        <row r="1034">
          <cell r="A1034" t="str">
            <v>798320&amp;C</v>
          </cell>
          <cell r="B1034" t="str">
            <v>Cherry St &amp; Finch Ln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</row>
        <row r="1035">
          <cell r="A1035" t="str">
            <v>798321&amp;C</v>
          </cell>
          <cell r="B1035" t="str">
            <v>Concord St &amp; Atlanti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</row>
        <row r="1036">
          <cell r="A1036" t="str">
            <v>798322&amp;C</v>
          </cell>
          <cell r="B1036" t="str">
            <v>Concord St &amp; Becker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</row>
        <row r="1037">
          <cell r="A1037" t="str">
            <v>798323&amp;C</v>
          </cell>
          <cell r="B1037" t="str">
            <v>Curtis - Clark Build</v>
          </cell>
          <cell r="C1037">
            <v>23</v>
          </cell>
          <cell r="D1037">
            <v>0</v>
          </cell>
          <cell r="E1037">
            <v>0</v>
          </cell>
          <cell r="F1037">
            <v>0</v>
          </cell>
          <cell r="G1037">
            <v>23</v>
          </cell>
          <cell r="H1037">
            <v>23</v>
          </cell>
          <cell r="I1037">
            <v>0</v>
          </cell>
          <cell r="J1037">
            <v>0</v>
          </cell>
          <cell r="K1037">
            <v>0</v>
          </cell>
          <cell r="L1037">
            <v>23</v>
          </cell>
          <cell r="M1037">
            <v>23</v>
          </cell>
          <cell r="N1037">
            <v>0</v>
          </cell>
          <cell r="O1037">
            <v>0</v>
          </cell>
          <cell r="P1037">
            <v>0</v>
          </cell>
          <cell r="Q1037">
            <v>23</v>
          </cell>
        </row>
        <row r="1038">
          <cell r="A1038" t="str">
            <v>798324&amp;C</v>
          </cell>
          <cell r="B1038" t="str">
            <v>Destino's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</row>
        <row r="1039">
          <cell r="A1039" t="str">
            <v>798325&amp;C</v>
          </cell>
          <cell r="B1039" t="str">
            <v>Dock Square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</row>
        <row r="1040">
          <cell r="A1040" t="str">
            <v>798326&amp;C</v>
          </cell>
          <cell r="B1040" t="str">
            <v>Rose Baker Senior Ce</v>
          </cell>
          <cell r="C1040">
            <v>86</v>
          </cell>
          <cell r="D1040">
            <v>0</v>
          </cell>
          <cell r="E1040">
            <v>0</v>
          </cell>
          <cell r="F1040">
            <v>9</v>
          </cell>
          <cell r="G1040">
            <v>95</v>
          </cell>
          <cell r="H1040">
            <v>86</v>
          </cell>
          <cell r="I1040">
            <v>0</v>
          </cell>
          <cell r="J1040">
            <v>0</v>
          </cell>
          <cell r="K1040">
            <v>9</v>
          </cell>
          <cell r="L1040">
            <v>95</v>
          </cell>
          <cell r="M1040">
            <v>86</v>
          </cell>
          <cell r="N1040">
            <v>0</v>
          </cell>
          <cell r="O1040">
            <v>0</v>
          </cell>
          <cell r="P1040">
            <v>9</v>
          </cell>
          <cell r="Q1040">
            <v>95</v>
          </cell>
        </row>
        <row r="1041">
          <cell r="A1041" t="str">
            <v>798327&amp;C</v>
          </cell>
          <cell r="B1041" t="str">
            <v>Rogers St - Dunkin'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</row>
        <row r="1042">
          <cell r="A1042" t="str">
            <v>798328&amp;C</v>
          </cell>
          <cell r="B1042" t="str">
            <v>Thatcher Rd &amp; Barn L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</row>
        <row r="1043">
          <cell r="A1043" t="str">
            <v>798329&amp;C</v>
          </cell>
          <cell r="B1043" t="str">
            <v>East Gloucester Squa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</row>
        <row r="1044">
          <cell r="A1044" t="str">
            <v>798330&amp;C</v>
          </cell>
          <cell r="B1044" t="str">
            <v>East Main St &amp; Haske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</row>
        <row r="1045">
          <cell r="A1045" t="str">
            <v>798331&amp;C</v>
          </cell>
          <cell r="B1045" t="str">
            <v>East Main St &amp; Rocky</v>
          </cell>
          <cell r="C1045">
            <v>14</v>
          </cell>
          <cell r="D1045">
            <v>0</v>
          </cell>
          <cell r="E1045">
            <v>0</v>
          </cell>
          <cell r="F1045">
            <v>0</v>
          </cell>
          <cell r="G1045">
            <v>14</v>
          </cell>
          <cell r="H1045">
            <v>14</v>
          </cell>
          <cell r="I1045">
            <v>0</v>
          </cell>
          <cell r="J1045">
            <v>0</v>
          </cell>
          <cell r="K1045">
            <v>0</v>
          </cell>
          <cell r="L1045">
            <v>14</v>
          </cell>
          <cell r="M1045">
            <v>14</v>
          </cell>
          <cell r="N1045">
            <v>0</v>
          </cell>
          <cell r="O1045">
            <v>0</v>
          </cell>
          <cell r="P1045">
            <v>0</v>
          </cell>
          <cell r="Q1045">
            <v>14</v>
          </cell>
        </row>
        <row r="1046">
          <cell r="A1046" t="str">
            <v>798332&amp;C</v>
          </cell>
          <cell r="B1046" t="str">
            <v>East Main St &amp; Bass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</row>
        <row r="1047">
          <cell r="A1047" t="str">
            <v>798333&amp;C</v>
          </cell>
          <cell r="B1047" t="str">
            <v>Eastern Ave &amp; Harris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</row>
        <row r="1048">
          <cell r="A1048" t="str">
            <v>798334&amp;C</v>
          </cell>
          <cell r="B1048" t="str">
            <v>Eastern Ave &amp; Hartz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</row>
        <row r="1049">
          <cell r="A1049" t="str">
            <v>798335&amp;C</v>
          </cell>
          <cell r="B1049" t="str">
            <v>Eastern Ave &amp; Webste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</row>
        <row r="1050">
          <cell r="A1050" t="str">
            <v>798336&amp;C</v>
          </cell>
          <cell r="B1050" t="str">
            <v>Eastern Point Rd &amp; G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</row>
        <row r="1051">
          <cell r="A1051" t="str">
            <v>798337&amp;C</v>
          </cell>
          <cell r="B1051" t="str">
            <v>Essex Ave &amp; Fernwood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</row>
        <row r="1052">
          <cell r="A1052" t="str">
            <v>798338&amp;C</v>
          </cell>
          <cell r="B1052" t="str">
            <v>Essex Ave &amp; Magnolia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</row>
        <row r="1053">
          <cell r="A1053" t="str">
            <v>798339&amp;C</v>
          </cell>
          <cell r="B1053" t="str">
            <v>Essex Ave &amp; Concord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</row>
        <row r="1054">
          <cell r="A1054" t="str">
            <v>798340&amp;C</v>
          </cell>
          <cell r="B1054" t="str">
            <v>Essex Ave &amp; Lawrence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</row>
        <row r="1055">
          <cell r="A1055" t="str">
            <v>798341&amp;C</v>
          </cell>
          <cell r="B1055" t="str">
            <v>Essex Ave &amp; Edgewood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</row>
        <row r="1056">
          <cell r="A1056" t="str">
            <v>798342&amp;C</v>
          </cell>
          <cell r="B1056" t="str">
            <v>Essex Ave &amp; Fernald</v>
          </cell>
          <cell r="C1056">
            <v>3</v>
          </cell>
          <cell r="D1056">
            <v>0</v>
          </cell>
          <cell r="E1056">
            <v>0</v>
          </cell>
          <cell r="F1056">
            <v>0</v>
          </cell>
          <cell r="G1056">
            <v>3</v>
          </cell>
          <cell r="H1056">
            <v>3</v>
          </cell>
          <cell r="I1056">
            <v>0</v>
          </cell>
          <cell r="J1056">
            <v>0</v>
          </cell>
          <cell r="K1056">
            <v>0</v>
          </cell>
          <cell r="L1056">
            <v>3</v>
          </cell>
          <cell r="M1056">
            <v>3</v>
          </cell>
          <cell r="N1056">
            <v>0</v>
          </cell>
          <cell r="O1056">
            <v>0</v>
          </cell>
          <cell r="P1056">
            <v>0</v>
          </cell>
          <cell r="Q1056">
            <v>3</v>
          </cell>
        </row>
        <row r="1057">
          <cell r="A1057" t="str">
            <v>798343&amp;C</v>
          </cell>
          <cell r="B1057" t="str">
            <v>Essex Ave &amp; Forest L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</row>
        <row r="1058">
          <cell r="A1058" t="str">
            <v>798344&amp;C</v>
          </cell>
          <cell r="B1058" t="str">
            <v>Essex Ave &amp; New Way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</row>
        <row r="1059">
          <cell r="A1059" t="str">
            <v>798345&amp;C</v>
          </cell>
          <cell r="B1059" t="str">
            <v>Essex Ave &amp; Woodman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</row>
        <row r="1060">
          <cell r="A1060" t="str">
            <v>798346&amp;C</v>
          </cell>
          <cell r="B1060" t="str">
            <v>Essex Ave &amp; Sumner S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</row>
        <row r="1061">
          <cell r="A1061" t="str">
            <v>798347&amp;C</v>
          </cell>
          <cell r="B1061" t="str">
            <v>Essex Town Line</v>
          </cell>
          <cell r="C1061">
            <v>5</v>
          </cell>
          <cell r="D1061">
            <v>0</v>
          </cell>
          <cell r="E1061">
            <v>0</v>
          </cell>
          <cell r="F1061">
            <v>0</v>
          </cell>
          <cell r="G1061">
            <v>5</v>
          </cell>
          <cell r="H1061">
            <v>5</v>
          </cell>
          <cell r="I1061">
            <v>0</v>
          </cell>
          <cell r="J1061">
            <v>0</v>
          </cell>
          <cell r="K1061">
            <v>0</v>
          </cell>
          <cell r="L1061">
            <v>5</v>
          </cell>
          <cell r="M1061">
            <v>5</v>
          </cell>
          <cell r="N1061">
            <v>0</v>
          </cell>
          <cell r="O1061">
            <v>0</v>
          </cell>
          <cell r="P1061">
            <v>0</v>
          </cell>
          <cell r="Q1061">
            <v>5</v>
          </cell>
        </row>
        <row r="1062">
          <cell r="A1062" t="str">
            <v>798348&amp;C</v>
          </cell>
          <cell r="B1062" t="str">
            <v>Front Beach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</row>
        <row r="1063">
          <cell r="A1063" t="str">
            <v>798349&amp;C</v>
          </cell>
          <cell r="B1063" t="str">
            <v>Gee Ave &amp; Cherry St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</row>
        <row r="1064">
          <cell r="A1064" t="str">
            <v>798350&amp;C</v>
          </cell>
          <cell r="B1064" t="str">
            <v>Gloucester Ave &amp; Map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</row>
        <row r="1065">
          <cell r="A1065" t="str">
            <v>798351&amp;C</v>
          </cell>
          <cell r="B1065" t="str">
            <v>Gloucester Crossing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</row>
        <row r="1066">
          <cell r="A1066" t="str">
            <v>798352&amp;C</v>
          </cell>
          <cell r="B1066" t="str">
            <v>Gloucester High Scho</v>
          </cell>
          <cell r="C1066">
            <v>5</v>
          </cell>
          <cell r="D1066">
            <v>0</v>
          </cell>
          <cell r="E1066">
            <v>0</v>
          </cell>
          <cell r="F1066">
            <v>1</v>
          </cell>
          <cell r="G1066">
            <v>6</v>
          </cell>
          <cell r="H1066">
            <v>5</v>
          </cell>
          <cell r="I1066">
            <v>0</v>
          </cell>
          <cell r="J1066">
            <v>0</v>
          </cell>
          <cell r="K1066">
            <v>1</v>
          </cell>
          <cell r="L1066">
            <v>6</v>
          </cell>
          <cell r="M1066">
            <v>5</v>
          </cell>
          <cell r="N1066">
            <v>0</v>
          </cell>
          <cell r="O1066">
            <v>0</v>
          </cell>
          <cell r="P1066">
            <v>1</v>
          </cell>
          <cell r="Q1066">
            <v>6</v>
          </cell>
        </row>
        <row r="1067">
          <cell r="A1067" t="str">
            <v>798353&amp;C</v>
          </cell>
          <cell r="B1067" t="str">
            <v>Commuter Rail Statio</v>
          </cell>
          <cell r="C1067">
            <v>6</v>
          </cell>
          <cell r="D1067">
            <v>0</v>
          </cell>
          <cell r="E1067">
            <v>1</v>
          </cell>
          <cell r="F1067">
            <v>5</v>
          </cell>
          <cell r="G1067">
            <v>12</v>
          </cell>
          <cell r="H1067">
            <v>6</v>
          </cell>
          <cell r="I1067">
            <v>0</v>
          </cell>
          <cell r="J1067">
            <v>1</v>
          </cell>
          <cell r="K1067">
            <v>5</v>
          </cell>
          <cell r="L1067">
            <v>12</v>
          </cell>
          <cell r="M1067">
            <v>6</v>
          </cell>
          <cell r="N1067">
            <v>0</v>
          </cell>
          <cell r="O1067">
            <v>1</v>
          </cell>
          <cell r="P1067">
            <v>5</v>
          </cell>
          <cell r="Q1067">
            <v>12</v>
          </cell>
        </row>
        <row r="1068">
          <cell r="A1068" t="str">
            <v>798354&amp;C</v>
          </cell>
          <cell r="B1068" t="str">
            <v>Good Harbor Beach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</row>
        <row r="1069">
          <cell r="A1069" t="str">
            <v>798355&amp;C</v>
          </cell>
          <cell r="B1069" t="str">
            <v>Hammond Castle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</row>
        <row r="1070">
          <cell r="A1070" t="str">
            <v>798356&amp;C</v>
          </cell>
          <cell r="B1070" t="str">
            <v>Heights at Cape Ann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</row>
        <row r="1071">
          <cell r="A1071" t="str">
            <v>798357&amp;C</v>
          </cell>
          <cell r="B1071" t="str">
            <v>Hesperus Ave &amp; Newto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</row>
        <row r="1072">
          <cell r="A1072" t="str">
            <v>798358&amp;C</v>
          </cell>
          <cell r="B1072" t="str">
            <v>Lanesville Post Offi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</row>
        <row r="1073">
          <cell r="A1073" t="str">
            <v>798359&amp;C</v>
          </cell>
          <cell r="B1073" t="str">
            <v>Langsford St &amp; Andre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</row>
        <row r="1074">
          <cell r="A1074" t="str">
            <v>798360&amp;C</v>
          </cell>
          <cell r="B1074" t="str">
            <v>Langsford St &amp; Norse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</row>
        <row r="1075">
          <cell r="A1075" t="str">
            <v>798361&amp;C</v>
          </cell>
          <cell r="B1075" t="str">
            <v>Langsford St &amp; Rockw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</row>
        <row r="1076">
          <cell r="A1076" t="str">
            <v>798362&amp;C</v>
          </cell>
          <cell r="B1076" t="str">
            <v>Lexington Ave &amp; Flum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</row>
        <row r="1077">
          <cell r="A1077" t="str">
            <v>798363&amp;C</v>
          </cell>
          <cell r="B1077" t="str">
            <v>Liberty Tree Mall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</row>
        <row r="1078">
          <cell r="A1078" t="str">
            <v>798364&amp;C</v>
          </cell>
          <cell r="B1078" t="str">
            <v>Lincoln Park</v>
          </cell>
          <cell r="C1078">
            <v>46</v>
          </cell>
          <cell r="D1078">
            <v>0</v>
          </cell>
          <cell r="E1078">
            <v>0</v>
          </cell>
          <cell r="F1078">
            <v>0</v>
          </cell>
          <cell r="G1078">
            <v>46</v>
          </cell>
          <cell r="H1078">
            <v>46</v>
          </cell>
          <cell r="I1078">
            <v>0</v>
          </cell>
          <cell r="J1078">
            <v>0</v>
          </cell>
          <cell r="K1078">
            <v>0</v>
          </cell>
          <cell r="L1078">
            <v>46</v>
          </cell>
          <cell r="M1078">
            <v>46</v>
          </cell>
          <cell r="N1078">
            <v>0</v>
          </cell>
          <cell r="O1078">
            <v>0</v>
          </cell>
          <cell r="P1078">
            <v>0</v>
          </cell>
          <cell r="Q1078">
            <v>46</v>
          </cell>
        </row>
        <row r="1079">
          <cell r="A1079" t="str">
            <v>798365&amp;C</v>
          </cell>
          <cell r="B1079" t="str">
            <v>Long Beach Dairy Mai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</row>
        <row r="1080">
          <cell r="A1080" t="str">
            <v>798366&amp;C</v>
          </cell>
          <cell r="B1080" t="str">
            <v>Magnolia Ave &amp; Carri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</row>
        <row r="1081">
          <cell r="A1081" t="str">
            <v>798367&amp;C</v>
          </cell>
          <cell r="B1081" t="str">
            <v>Magnolia Ave &amp; Westb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</row>
        <row r="1082">
          <cell r="A1082" t="str">
            <v>798368&amp;C</v>
          </cell>
          <cell r="B1082" t="str">
            <v>Magnolia Square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</row>
        <row r="1083">
          <cell r="A1083" t="str">
            <v>798369&amp;C</v>
          </cell>
          <cell r="B1083" t="str">
            <v>Main St &amp; Pleasant S</v>
          </cell>
          <cell r="C1083">
            <v>16</v>
          </cell>
          <cell r="D1083">
            <v>0</v>
          </cell>
          <cell r="E1083">
            <v>0</v>
          </cell>
          <cell r="F1083">
            <v>4</v>
          </cell>
          <cell r="G1083">
            <v>20</v>
          </cell>
          <cell r="H1083">
            <v>16</v>
          </cell>
          <cell r="I1083">
            <v>0</v>
          </cell>
          <cell r="J1083">
            <v>0</v>
          </cell>
          <cell r="K1083">
            <v>4</v>
          </cell>
          <cell r="L1083">
            <v>20</v>
          </cell>
          <cell r="M1083">
            <v>16</v>
          </cell>
          <cell r="N1083">
            <v>0</v>
          </cell>
          <cell r="O1083">
            <v>0</v>
          </cell>
          <cell r="P1083">
            <v>4</v>
          </cell>
          <cell r="Q1083">
            <v>20</v>
          </cell>
        </row>
        <row r="1084">
          <cell r="A1084" t="str">
            <v>798370&amp;C</v>
          </cell>
          <cell r="B1084" t="str">
            <v>Maplewood Ave &amp; Clev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</row>
        <row r="1085">
          <cell r="A1085" t="str">
            <v>798371&amp;C</v>
          </cell>
          <cell r="B1085" t="str">
            <v>Maplewood Ave &amp; Grov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</row>
        <row r="1086">
          <cell r="A1086" t="str">
            <v>798372&amp;C</v>
          </cell>
          <cell r="B1086" t="str">
            <v>Sheedy Park</v>
          </cell>
          <cell r="C1086">
            <v>4</v>
          </cell>
          <cell r="D1086">
            <v>0</v>
          </cell>
          <cell r="E1086">
            <v>0</v>
          </cell>
          <cell r="F1086">
            <v>0</v>
          </cell>
          <cell r="G1086">
            <v>4</v>
          </cell>
          <cell r="H1086">
            <v>4</v>
          </cell>
          <cell r="I1086">
            <v>0</v>
          </cell>
          <cell r="J1086">
            <v>0</v>
          </cell>
          <cell r="K1086">
            <v>0</v>
          </cell>
          <cell r="L1086">
            <v>4</v>
          </cell>
          <cell r="M1086">
            <v>4</v>
          </cell>
          <cell r="N1086">
            <v>0</v>
          </cell>
          <cell r="O1086">
            <v>0</v>
          </cell>
          <cell r="P1086">
            <v>0</v>
          </cell>
          <cell r="Q1086">
            <v>4</v>
          </cell>
        </row>
        <row r="1087">
          <cell r="A1087" t="str">
            <v>798373&amp;C</v>
          </cell>
          <cell r="B1087" t="str">
            <v>McDonalds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</row>
        <row r="1088">
          <cell r="A1088" t="str">
            <v>798374&amp;C</v>
          </cell>
          <cell r="B1088" t="str">
            <v>McPherson Park</v>
          </cell>
          <cell r="C1088">
            <v>9</v>
          </cell>
          <cell r="D1088">
            <v>0</v>
          </cell>
          <cell r="E1088">
            <v>1</v>
          </cell>
          <cell r="F1088">
            <v>0</v>
          </cell>
          <cell r="G1088">
            <v>10</v>
          </cell>
          <cell r="H1088">
            <v>9</v>
          </cell>
          <cell r="I1088">
            <v>0</v>
          </cell>
          <cell r="J1088">
            <v>1</v>
          </cell>
          <cell r="K1088">
            <v>0</v>
          </cell>
          <cell r="L1088">
            <v>10</v>
          </cell>
          <cell r="M1088">
            <v>9</v>
          </cell>
          <cell r="N1088">
            <v>0</v>
          </cell>
          <cell r="O1088">
            <v>1</v>
          </cell>
          <cell r="P1088">
            <v>0</v>
          </cell>
          <cell r="Q1088">
            <v>10</v>
          </cell>
        </row>
        <row r="1089">
          <cell r="A1089" t="str">
            <v>798375&amp;C</v>
          </cell>
          <cell r="B1089" t="str">
            <v>Millpond Medical Bui</v>
          </cell>
          <cell r="C1089">
            <v>15</v>
          </cell>
          <cell r="D1089">
            <v>0</v>
          </cell>
          <cell r="E1089">
            <v>0</v>
          </cell>
          <cell r="F1089">
            <v>0</v>
          </cell>
          <cell r="G1089">
            <v>15</v>
          </cell>
          <cell r="H1089">
            <v>15</v>
          </cell>
          <cell r="I1089">
            <v>0</v>
          </cell>
          <cell r="J1089">
            <v>0</v>
          </cell>
          <cell r="K1089">
            <v>0</v>
          </cell>
          <cell r="L1089">
            <v>15</v>
          </cell>
          <cell r="M1089">
            <v>15</v>
          </cell>
          <cell r="N1089">
            <v>0</v>
          </cell>
          <cell r="O1089">
            <v>0</v>
          </cell>
          <cell r="P1089">
            <v>0</v>
          </cell>
          <cell r="Q1089">
            <v>15</v>
          </cell>
        </row>
        <row r="1090">
          <cell r="A1090" t="str">
            <v>798376&amp;C</v>
          </cell>
          <cell r="B1090" t="str">
            <v>Niles Beach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</row>
        <row r="1091">
          <cell r="A1091" t="str">
            <v>798377&amp;C</v>
          </cell>
          <cell r="B1091" t="str">
            <v>Norman &amp; Lexington A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</row>
        <row r="1092">
          <cell r="A1092" t="str">
            <v>798378&amp;C</v>
          </cell>
          <cell r="B1092" t="str">
            <v>North Shore Mall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</row>
        <row r="1093">
          <cell r="A1093" t="str">
            <v>798379&amp;C</v>
          </cell>
          <cell r="B1093" t="str">
            <v>OMaley Middle School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</row>
        <row r="1094">
          <cell r="A1094" t="str">
            <v>798380&amp;C</v>
          </cell>
          <cell r="B1094" t="str">
            <v>Pigeon Cove Post Off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</row>
        <row r="1095">
          <cell r="A1095" t="str">
            <v>798381&amp;C</v>
          </cell>
          <cell r="B1095" t="str">
            <v>Poplar Park</v>
          </cell>
          <cell r="C1095">
            <v>7</v>
          </cell>
          <cell r="D1095">
            <v>0</v>
          </cell>
          <cell r="E1095">
            <v>0</v>
          </cell>
          <cell r="F1095">
            <v>0</v>
          </cell>
          <cell r="G1095">
            <v>7</v>
          </cell>
          <cell r="H1095">
            <v>7</v>
          </cell>
          <cell r="I1095">
            <v>0</v>
          </cell>
          <cell r="J1095">
            <v>0</v>
          </cell>
          <cell r="K1095">
            <v>0</v>
          </cell>
          <cell r="L1095">
            <v>7</v>
          </cell>
          <cell r="M1095">
            <v>7</v>
          </cell>
          <cell r="N1095">
            <v>0</v>
          </cell>
          <cell r="O1095">
            <v>0</v>
          </cell>
          <cell r="P1095">
            <v>0</v>
          </cell>
          <cell r="Q1095">
            <v>7</v>
          </cell>
        </row>
        <row r="1096">
          <cell r="A1096" t="str">
            <v>798382&amp;C</v>
          </cell>
          <cell r="B1096" t="str">
            <v>Post Office - City H</v>
          </cell>
          <cell r="C1096">
            <v>7</v>
          </cell>
          <cell r="D1096">
            <v>0</v>
          </cell>
          <cell r="E1096">
            <v>0</v>
          </cell>
          <cell r="F1096">
            <v>0</v>
          </cell>
          <cell r="G1096">
            <v>7</v>
          </cell>
          <cell r="H1096">
            <v>7</v>
          </cell>
          <cell r="I1096">
            <v>0</v>
          </cell>
          <cell r="J1096">
            <v>0</v>
          </cell>
          <cell r="K1096">
            <v>0</v>
          </cell>
          <cell r="L1096">
            <v>7</v>
          </cell>
          <cell r="M1096">
            <v>7</v>
          </cell>
          <cell r="N1096">
            <v>0</v>
          </cell>
          <cell r="O1096">
            <v>0</v>
          </cell>
          <cell r="P1096">
            <v>0</v>
          </cell>
          <cell r="Q1096">
            <v>7</v>
          </cell>
        </row>
        <row r="1097">
          <cell r="A1097" t="str">
            <v>798383&amp;C</v>
          </cell>
          <cell r="B1097" t="str">
            <v>Prospect St &amp; Warner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</row>
        <row r="1098">
          <cell r="A1098" t="str">
            <v>798384&amp;C</v>
          </cell>
          <cell r="B1098" t="str">
            <v>Prospect St &amp; Rogers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</row>
        <row r="1099">
          <cell r="A1099" t="str">
            <v>798385&amp;C</v>
          </cell>
          <cell r="B1099" t="str">
            <v>Prospect St &amp; Pleasa</v>
          </cell>
          <cell r="C1099">
            <v>14</v>
          </cell>
          <cell r="D1099">
            <v>0</v>
          </cell>
          <cell r="E1099">
            <v>0</v>
          </cell>
          <cell r="F1099">
            <v>0</v>
          </cell>
          <cell r="G1099">
            <v>14</v>
          </cell>
          <cell r="H1099">
            <v>14</v>
          </cell>
          <cell r="I1099">
            <v>0</v>
          </cell>
          <cell r="J1099">
            <v>0</v>
          </cell>
          <cell r="K1099">
            <v>0</v>
          </cell>
          <cell r="L1099">
            <v>14</v>
          </cell>
          <cell r="M1099">
            <v>14</v>
          </cell>
          <cell r="N1099">
            <v>0</v>
          </cell>
          <cell r="O1099">
            <v>0</v>
          </cell>
          <cell r="P1099">
            <v>0</v>
          </cell>
          <cell r="Q1099">
            <v>14</v>
          </cell>
        </row>
        <row r="1100">
          <cell r="A1100" t="str">
            <v>798386&amp;C</v>
          </cell>
          <cell r="B1100" t="str">
            <v>Ravenswood Park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</row>
        <row r="1101">
          <cell r="A1101" t="str">
            <v>798387&amp;C</v>
          </cell>
          <cell r="B1101" t="str">
            <v>Rockport Market</v>
          </cell>
          <cell r="C1101">
            <v>15</v>
          </cell>
          <cell r="D1101">
            <v>0</v>
          </cell>
          <cell r="E1101">
            <v>0</v>
          </cell>
          <cell r="F1101">
            <v>0</v>
          </cell>
          <cell r="G1101">
            <v>15</v>
          </cell>
          <cell r="H1101">
            <v>15</v>
          </cell>
          <cell r="I1101">
            <v>0</v>
          </cell>
          <cell r="J1101">
            <v>0</v>
          </cell>
          <cell r="K1101">
            <v>0</v>
          </cell>
          <cell r="L1101">
            <v>15</v>
          </cell>
          <cell r="M1101">
            <v>15</v>
          </cell>
          <cell r="N1101">
            <v>0</v>
          </cell>
          <cell r="O1101">
            <v>0</v>
          </cell>
          <cell r="P1101">
            <v>0</v>
          </cell>
          <cell r="Q1101">
            <v>15</v>
          </cell>
        </row>
        <row r="1102">
          <cell r="A1102" t="str">
            <v>798388&amp;C</v>
          </cell>
          <cell r="B1102" t="str">
            <v>Train Station - Rock</v>
          </cell>
          <cell r="C1102">
            <v>2</v>
          </cell>
          <cell r="D1102">
            <v>0</v>
          </cell>
          <cell r="E1102">
            <v>1</v>
          </cell>
          <cell r="F1102">
            <v>1</v>
          </cell>
          <cell r="G1102">
            <v>4</v>
          </cell>
          <cell r="H1102">
            <v>2</v>
          </cell>
          <cell r="I1102">
            <v>0</v>
          </cell>
          <cell r="J1102">
            <v>1</v>
          </cell>
          <cell r="K1102">
            <v>1</v>
          </cell>
          <cell r="L1102">
            <v>4</v>
          </cell>
          <cell r="M1102">
            <v>2</v>
          </cell>
          <cell r="N1102">
            <v>0</v>
          </cell>
          <cell r="O1102">
            <v>1</v>
          </cell>
          <cell r="P1102">
            <v>1</v>
          </cell>
          <cell r="Q1102">
            <v>4</v>
          </cell>
        </row>
        <row r="1103">
          <cell r="A1103" t="str">
            <v>798389&amp;C</v>
          </cell>
          <cell r="B1103" t="str">
            <v>Sayward St &amp; Bass Av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</row>
        <row r="1104">
          <cell r="A1104" t="str">
            <v>798390&amp;C</v>
          </cell>
          <cell r="B1104" t="str">
            <v>Senior Center - Dunk</v>
          </cell>
          <cell r="C1104">
            <v>9</v>
          </cell>
          <cell r="D1104">
            <v>0</v>
          </cell>
          <cell r="E1104">
            <v>0</v>
          </cell>
          <cell r="F1104">
            <v>0</v>
          </cell>
          <cell r="G1104">
            <v>9</v>
          </cell>
          <cell r="H1104">
            <v>9</v>
          </cell>
          <cell r="I1104">
            <v>0</v>
          </cell>
          <cell r="J1104">
            <v>0</v>
          </cell>
          <cell r="K1104">
            <v>0</v>
          </cell>
          <cell r="L1104">
            <v>9</v>
          </cell>
          <cell r="M1104">
            <v>9</v>
          </cell>
          <cell r="N1104">
            <v>0</v>
          </cell>
          <cell r="O1104">
            <v>0</v>
          </cell>
          <cell r="P1104">
            <v>0</v>
          </cell>
          <cell r="Q1104">
            <v>9</v>
          </cell>
        </row>
        <row r="1105">
          <cell r="A1105" t="str">
            <v>798392&amp;C</v>
          </cell>
          <cell r="B1105" t="str">
            <v>South &amp; Frank St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</row>
        <row r="1106">
          <cell r="A1106" t="str">
            <v>798393&amp;C</v>
          </cell>
          <cell r="B1106" t="str">
            <v>South St &amp; Eden Rd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</row>
        <row r="1107">
          <cell r="A1107" t="str">
            <v>798394&amp;C</v>
          </cell>
          <cell r="B1107" t="str">
            <v>South St &amp; Jerdens L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</row>
        <row r="1108">
          <cell r="A1108" t="str">
            <v>798395&amp;C</v>
          </cell>
          <cell r="B1108" t="str">
            <v>Western Ave &amp; Stage</v>
          </cell>
          <cell r="C1108">
            <v>2</v>
          </cell>
          <cell r="D1108">
            <v>0</v>
          </cell>
          <cell r="E1108">
            <v>0</v>
          </cell>
          <cell r="F1108">
            <v>0</v>
          </cell>
          <cell r="G1108">
            <v>2</v>
          </cell>
          <cell r="H1108">
            <v>2</v>
          </cell>
          <cell r="I1108">
            <v>0</v>
          </cell>
          <cell r="J1108">
            <v>0</v>
          </cell>
          <cell r="K1108">
            <v>0</v>
          </cell>
          <cell r="L1108">
            <v>2</v>
          </cell>
          <cell r="M1108">
            <v>2</v>
          </cell>
          <cell r="N1108">
            <v>0</v>
          </cell>
          <cell r="O1108">
            <v>0</v>
          </cell>
          <cell r="P1108">
            <v>0</v>
          </cell>
          <cell r="Q1108">
            <v>2</v>
          </cell>
        </row>
        <row r="1109">
          <cell r="A1109" t="str">
            <v>798396&amp;C</v>
          </cell>
          <cell r="B1109" t="str">
            <v>Stanwood St &amp; Gee Av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</row>
        <row r="1110">
          <cell r="A1110" t="str">
            <v>798398&amp;C</v>
          </cell>
          <cell r="B1110" t="str">
            <v>Thatcher Rd &amp; Marina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</row>
        <row r="1111">
          <cell r="A1111" t="str">
            <v>798399&amp;C</v>
          </cell>
          <cell r="B1111" t="str">
            <v>Thatcher Rd &amp; Witham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</row>
        <row r="1112">
          <cell r="A1112" t="str">
            <v>798400&amp;C</v>
          </cell>
          <cell r="B1112" t="str">
            <v>Toad Hall Bookstore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</row>
        <row r="1113">
          <cell r="A1113" t="str">
            <v>798401&amp;C</v>
          </cell>
          <cell r="B1113" t="str">
            <v>Washington St &amp; Colb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</row>
        <row r="1114">
          <cell r="A1114" t="str">
            <v>798402&amp;C</v>
          </cell>
          <cell r="B1114" t="str">
            <v>Washington St &amp; Denn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</row>
        <row r="1115">
          <cell r="A1115" t="str">
            <v>798403&amp;C</v>
          </cell>
          <cell r="B1115" t="str">
            <v>Washington St &amp; Grov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</row>
        <row r="1116">
          <cell r="A1116" t="str">
            <v>798404&amp;C</v>
          </cell>
          <cell r="B1116" t="str">
            <v>Washington St &amp; Hodg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</row>
        <row r="1117">
          <cell r="A1117" t="str">
            <v>798405&amp;C</v>
          </cell>
          <cell r="B1117" t="str">
            <v>Washington St &amp; Popl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</row>
        <row r="1118">
          <cell r="A1118" t="str">
            <v>798407&amp;C</v>
          </cell>
          <cell r="B1118" t="str">
            <v>Washington St &amp; Reve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</row>
        <row r="1119">
          <cell r="A1119" t="str">
            <v>798408&amp;C</v>
          </cell>
          <cell r="B1119" t="str">
            <v>Washington St &amp; Stan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</row>
        <row r="1120">
          <cell r="A1120" t="str">
            <v>798409&amp;C</v>
          </cell>
          <cell r="B1120" t="str">
            <v>Washington St &amp; Whee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</row>
        <row r="1121">
          <cell r="A1121" t="str">
            <v>798410&amp;C</v>
          </cell>
          <cell r="B1121" t="str">
            <v>Washington St &amp; Wood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</row>
        <row r="1122">
          <cell r="A1122" t="str">
            <v>798411&amp;C</v>
          </cell>
          <cell r="B1122" t="str">
            <v>Washington St &amp; Glou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</row>
        <row r="1123">
          <cell r="A1123" t="str">
            <v>798412&amp;C</v>
          </cell>
          <cell r="B1123" t="str">
            <v>Washington St &amp; Madi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</row>
        <row r="1124">
          <cell r="A1124" t="str">
            <v>798414&amp;C</v>
          </cell>
          <cell r="B1124" t="str">
            <v>Train Station - West</v>
          </cell>
          <cell r="C1124">
            <v>8</v>
          </cell>
          <cell r="D1124">
            <v>0</v>
          </cell>
          <cell r="E1124">
            <v>0</v>
          </cell>
          <cell r="F1124">
            <v>5</v>
          </cell>
          <cell r="G1124">
            <v>13</v>
          </cell>
          <cell r="H1124">
            <v>8</v>
          </cell>
          <cell r="I1124">
            <v>0</v>
          </cell>
          <cell r="J1124">
            <v>0</v>
          </cell>
          <cell r="K1124">
            <v>5</v>
          </cell>
          <cell r="L1124">
            <v>13</v>
          </cell>
          <cell r="M1124">
            <v>8</v>
          </cell>
          <cell r="N1124">
            <v>0</v>
          </cell>
          <cell r="O1124">
            <v>0</v>
          </cell>
          <cell r="P1124">
            <v>5</v>
          </cell>
          <cell r="Q1124">
            <v>13</v>
          </cell>
        </row>
        <row r="1125">
          <cell r="A1125" t="str">
            <v>798415&amp;C</v>
          </cell>
          <cell r="B1125" t="str">
            <v>Western Ave &amp; Centen</v>
          </cell>
          <cell r="C1125">
            <v>2</v>
          </cell>
          <cell r="D1125">
            <v>0</v>
          </cell>
          <cell r="E1125">
            <v>0</v>
          </cell>
          <cell r="F1125">
            <v>0</v>
          </cell>
          <cell r="G1125">
            <v>2</v>
          </cell>
          <cell r="H1125">
            <v>2</v>
          </cell>
          <cell r="I1125">
            <v>0</v>
          </cell>
          <cell r="J1125">
            <v>0</v>
          </cell>
          <cell r="K1125">
            <v>0</v>
          </cell>
          <cell r="L1125">
            <v>2</v>
          </cell>
          <cell r="M1125">
            <v>2</v>
          </cell>
          <cell r="N1125">
            <v>0</v>
          </cell>
          <cell r="O1125">
            <v>0</v>
          </cell>
          <cell r="P1125">
            <v>0</v>
          </cell>
          <cell r="Q1125">
            <v>2</v>
          </cell>
        </row>
        <row r="1126">
          <cell r="A1126" t="str">
            <v>798416&amp;C</v>
          </cell>
          <cell r="B1126" t="str">
            <v>Western Ave &amp; Hesper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</row>
        <row r="1127">
          <cell r="A1127" t="str">
            <v>798417&amp;C</v>
          </cell>
          <cell r="B1127" t="str">
            <v>Western Ave &amp; Magnol</v>
          </cell>
          <cell r="C1127">
            <v>11</v>
          </cell>
          <cell r="D1127">
            <v>0</v>
          </cell>
          <cell r="E1127">
            <v>0</v>
          </cell>
          <cell r="F1127">
            <v>0</v>
          </cell>
          <cell r="G1127">
            <v>11</v>
          </cell>
          <cell r="H1127">
            <v>11</v>
          </cell>
          <cell r="I1127">
            <v>0</v>
          </cell>
          <cell r="J1127">
            <v>0</v>
          </cell>
          <cell r="K1127">
            <v>0</v>
          </cell>
          <cell r="L1127">
            <v>11</v>
          </cell>
          <cell r="M1127">
            <v>11</v>
          </cell>
          <cell r="N1127">
            <v>0</v>
          </cell>
          <cell r="O1127">
            <v>0</v>
          </cell>
          <cell r="P1127">
            <v>0</v>
          </cell>
          <cell r="Q1127">
            <v>11</v>
          </cell>
        </row>
        <row r="1128">
          <cell r="A1128" t="str">
            <v>798418&amp;C</v>
          </cell>
          <cell r="B1128" t="str">
            <v>Western Ave &amp; Lawnda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</row>
        <row r="1129">
          <cell r="A1129" t="str">
            <v>798419&amp;C</v>
          </cell>
          <cell r="B1129" t="str">
            <v>Western Ave &amp; Ryan R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</row>
        <row r="1130">
          <cell r="A1130" t="str">
            <v>798421&amp;C</v>
          </cell>
          <cell r="B1130" t="str">
            <v>Willow Rest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</row>
        <row r="1131">
          <cell r="A1131" t="str">
            <v>798905&amp;C</v>
          </cell>
          <cell r="B1131" t="str">
            <v>Cruiseport Glouceste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</row>
        <row r="1132">
          <cell r="A1132" t="str">
            <v>798908&amp;C</v>
          </cell>
          <cell r="B1132" t="str">
            <v>Main St &amp; Hancock St</v>
          </cell>
          <cell r="C1132">
            <v>1</v>
          </cell>
          <cell r="D1132">
            <v>0</v>
          </cell>
          <cell r="E1132">
            <v>0</v>
          </cell>
          <cell r="F1132">
            <v>0</v>
          </cell>
          <cell r="G1132">
            <v>1</v>
          </cell>
          <cell r="H1132">
            <v>1</v>
          </cell>
          <cell r="I1132">
            <v>0</v>
          </cell>
          <cell r="J1132">
            <v>0</v>
          </cell>
          <cell r="K1132">
            <v>0</v>
          </cell>
          <cell r="L1132">
            <v>1</v>
          </cell>
          <cell r="M1132">
            <v>1</v>
          </cell>
          <cell r="N1132">
            <v>0</v>
          </cell>
          <cell r="O1132">
            <v>0</v>
          </cell>
          <cell r="P1132">
            <v>0</v>
          </cell>
          <cell r="Q1132">
            <v>1</v>
          </cell>
        </row>
        <row r="1133">
          <cell r="A1133" t="str">
            <v>798909&amp;C</v>
          </cell>
          <cell r="B1133" t="str">
            <v>Washington St &amp; Roge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</row>
        <row r="1134">
          <cell r="A1134" t="str">
            <v>798911&amp;C</v>
          </cell>
          <cell r="B1134" t="str">
            <v>Rogers &amp; Harbor Lp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</row>
        <row r="1135">
          <cell r="A1135" t="str">
            <v>798912&amp;C</v>
          </cell>
          <cell r="B1135" t="str">
            <v>Rogers &amp; Hancock St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</row>
        <row r="1136">
          <cell r="A1136" t="str">
            <v>798913&amp;C</v>
          </cell>
          <cell r="B1136" t="str">
            <v>Middle St &amp; Western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</row>
        <row r="1137">
          <cell r="A1137" t="str">
            <v>801975&amp;C</v>
          </cell>
          <cell r="B1137" t="str">
            <v>Atlantic St &amp; Beach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</row>
        <row r="1138">
          <cell r="A1138" t="str">
            <v>801976&amp;C</v>
          </cell>
          <cell r="B1138" t="str">
            <v>Atlantic St &amp; Grapev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</row>
        <row r="1139">
          <cell r="A1139" t="str">
            <v>801977&amp;C</v>
          </cell>
          <cell r="B1139" t="str">
            <v>Atlantic St &amp; High P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</row>
        <row r="1140">
          <cell r="A1140" t="str">
            <v>801978&amp;C</v>
          </cell>
          <cell r="B1140" t="str">
            <v>Thatcher Rd &amp; Barn L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</row>
        <row r="1141">
          <cell r="A1141" t="str">
            <v>801979&amp;C</v>
          </cell>
          <cell r="B1141" t="str">
            <v>East Gloucester Squa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</row>
        <row r="1142">
          <cell r="A1142" t="str">
            <v>801980&amp;C</v>
          </cell>
          <cell r="B1142" t="str">
            <v>Eastern Ave &amp; Webste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</row>
        <row r="1143">
          <cell r="A1143" t="str">
            <v>801981&amp;C</v>
          </cell>
          <cell r="B1143" t="str">
            <v>Eastern Point Rd &amp; G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</row>
        <row r="1144">
          <cell r="A1144" t="str">
            <v>801982&amp;C</v>
          </cell>
          <cell r="B1144" t="str">
            <v>Thatcher Rd &amp; Marina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</row>
        <row r="1145">
          <cell r="A1145" t="str">
            <v>801983&amp;C</v>
          </cell>
          <cell r="B1145" t="str">
            <v>Thatcher Rd &amp; Witham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</row>
        <row r="1146">
          <cell r="A1146" t="str">
            <v>801985&amp;C</v>
          </cell>
          <cell r="B1146" t="str">
            <v>Cape Hedge Inn</v>
          </cell>
          <cell r="C1146">
            <v>1</v>
          </cell>
          <cell r="D1146">
            <v>0</v>
          </cell>
          <cell r="E1146">
            <v>0</v>
          </cell>
          <cell r="F1146">
            <v>0</v>
          </cell>
          <cell r="G1146">
            <v>1</v>
          </cell>
          <cell r="H1146">
            <v>1</v>
          </cell>
          <cell r="I1146">
            <v>0</v>
          </cell>
          <cell r="J1146">
            <v>0</v>
          </cell>
          <cell r="K1146">
            <v>0</v>
          </cell>
          <cell r="L1146">
            <v>1</v>
          </cell>
          <cell r="M1146">
            <v>1</v>
          </cell>
          <cell r="N1146">
            <v>0</v>
          </cell>
          <cell r="O1146">
            <v>0</v>
          </cell>
          <cell r="P1146">
            <v>0</v>
          </cell>
          <cell r="Q1146">
            <v>1</v>
          </cell>
        </row>
        <row r="1147">
          <cell r="A1147" t="str">
            <v>801986&amp;C</v>
          </cell>
          <cell r="B1147" t="str">
            <v>Stop &amp; Shop - CVS</v>
          </cell>
          <cell r="C1147">
            <v>0</v>
          </cell>
          <cell r="D1147">
            <v>0</v>
          </cell>
          <cell r="E1147">
            <v>0</v>
          </cell>
          <cell r="F1147">
            <v>3</v>
          </cell>
          <cell r="G1147">
            <v>3</v>
          </cell>
          <cell r="H1147">
            <v>0</v>
          </cell>
          <cell r="I1147">
            <v>0</v>
          </cell>
          <cell r="J1147">
            <v>0</v>
          </cell>
          <cell r="K1147">
            <v>3</v>
          </cell>
          <cell r="L1147">
            <v>3</v>
          </cell>
          <cell r="M1147">
            <v>0</v>
          </cell>
          <cell r="N1147">
            <v>0</v>
          </cell>
          <cell r="O1147">
            <v>0</v>
          </cell>
          <cell r="P1147">
            <v>3</v>
          </cell>
          <cell r="Q1147">
            <v>3</v>
          </cell>
        </row>
        <row r="1148">
          <cell r="A1148" t="str">
            <v>801990&amp;C</v>
          </cell>
          <cell r="B1148" t="str">
            <v>Shaw's Supermarket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</row>
        <row r="1149">
          <cell r="A1149" t="str">
            <v>802492&amp;C</v>
          </cell>
          <cell r="B1149" t="str">
            <v>Maplewood Ave &amp; Clev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</row>
        <row r="1150">
          <cell r="A1150" t="str">
            <v>802493&amp;C</v>
          </cell>
          <cell r="B1150" t="str">
            <v>Maplewood Ave &amp; Grov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</row>
        <row r="1151">
          <cell r="A1151" t="str">
            <v>802495&amp;C</v>
          </cell>
          <cell r="B1151" t="str">
            <v>Prospect St &amp; Warner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</row>
        <row r="1152">
          <cell r="A1152" t="str">
            <v>802496&amp;C</v>
          </cell>
          <cell r="B1152" t="str">
            <v>Prospect St &amp; Pleasa</v>
          </cell>
          <cell r="C1152">
            <v>11</v>
          </cell>
          <cell r="D1152">
            <v>0</v>
          </cell>
          <cell r="E1152">
            <v>0</v>
          </cell>
          <cell r="F1152">
            <v>0</v>
          </cell>
          <cell r="G1152">
            <v>11</v>
          </cell>
          <cell r="H1152">
            <v>11</v>
          </cell>
          <cell r="I1152">
            <v>0</v>
          </cell>
          <cell r="J1152">
            <v>0</v>
          </cell>
          <cell r="K1152">
            <v>0</v>
          </cell>
          <cell r="L1152">
            <v>11</v>
          </cell>
          <cell r="M1152">
            <v>11</v>
          </cell>
          <cell r="N1152">
            <v>0</v>
          </cell>
          <cell r="O1152">
            <v>0</v>
          </cell>
          <cell r="P1152">
            <v>0</v>
          </cell>
          <cell r="Q1152">
            <v>11</v>
          </cell>
        </row>
        <row r="1153">
          <cell r="A1153" t="str">
            <v>802497&amp;C</v>
          </cell>
          <cell r="B1153" t="str">
            <v>Washington St &amp; Pros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</row>
        <row r="1154">
          <cell r="A1154" t="str">
            <v>802502&amp;C</v>
          </cell>
          <cell r="B1154" t="str">
            <v>Dale Ave &amp; Middle -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</row>
        <row r="1155">
          <cell r="A1155" t="str">
            <v>802509&amp;C</v>
          </cell>
          <cell r="B1155" t="str">
            <v>Addison Gilbert Hosp</v>
          </cell>
          <cell r="C1155">
            <v>4</v>
          </cell>
          <cell r="D1155">
            <v>0</v>
          </cell>
          <cell r="E1155">
            <v>0</v>
          </cell>
          <cell r="F1155">
            <v>0</v>
          </cell>
          <cell r="G1155">
            <v>4</v>
          </cell>
          <cell r="H1155">
            <v>4</v>
          </cell>
          <cell r="I1155">
            <v>0</v>
          </cell>
          <cell r="J1155">
            <v>0</v>
          </cell>
          <cell r="K1155">
            <v>0</v>
          </cell>
          <cell r="L1155">
            <v>4</v>
          </cell>
          <cell r="M1155">
            <v>4</v>
          </cell>
          <cell r="N1155">
            <v>0</v>
          </cell>
          <cell r="O1155">
            <v>0</v>
          </cell>
          <cell r="P1155">
            <v>0</v>
          </cell>
          <cell r="Q1155">
            <v>4</v>
          </cell>
        </row>
        <row r="1156">
          <cell r="A1156" t="str">
            <v>802510&amp;C</v>
          </cell>
          <cell r="B1156" t="str">
            <v>Annisquam Village Ch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</row>
        <row r="1157">
          <cell r="A1157" t="str">
            <v>802511&amp;C</v>
          </cell>
          <cell r="B1157" t="str">
            <v>Annisquam Wooden Bri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</row>
        <row r="1158">
          <cell r="A1158" t="str">
            <v>802512&amp;C</v>
          </cell>
          <cell r="B1158" t="str">
            <v>Bay View Fire Statio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</row>
        <row r="1159">
          <cell r="A1159" t="str">
            <v>802513&amp;C</v>
          </cell>
          <cell r="B1159" t="str">
            <v>Cherry St &amp; Reynard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</row>
        <row r="1160">
          <cell r="A1160" t="str">
            <v>802514&amp;C</v>
          </cell>
          <cell r="B1160" t="str">
            <v>Cherry St &amp; Cherry H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</row>
        <row r="1161">
          <cell r="A1161" t="str">
            <v>802515&amp;C</v>
          </cell>
          <cell r="B1161" t="str">
            <v>Cherry St &amp; Finch Ln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</row>
        <row r="1162">
          <cell r="A1162" t="str">
            <v>802517&amp;C</v>
          </cell>
          <cell r="B1162" t="str">
            <v>Lanesville Post Offi</v>
          </cell>
          <cell r="C1162">
            <v>2</v>
          </cell>
          <cell r="D1162">
            <v>0</v>
          </cell>
          <cell r="E1162">
            <v>0</v>
          </cell>
          <cell r="F1162">
            <v>0</v>
          </cell>
          <cell r="G1162">
            <v>2</v>
          </cell>
          <cell r="H1162">
            <v>2</v>
          </cell>
          <cell r="I1162">
            <v>0</v>
          </cell>
          <cell r="J1162">
            <v>0</v>
          </cell>
          <cell r="K1162">
            <v>0</v>
          </cell>
          <cell r="L1162">
            <v>2</v>
          </cell>
          <cell r="M1162">
            <v>2</v>
          </cell>
          <cell r="N1162">
            <v>0</v>
          </cell>
          <cell r="O1162">
            <v>0</v>
          </cell>
          <cell r="P1162">
            <v>0</v>
          </cell>
          <cell r="Q1162">
            <v>2</v>
          </cell>
        </row>
        <row r="1163">
          <cell r="A1163" t="str">
            <v>802518&amp;C</v>
          </cell>
          <cell r="B1163" t="str">
            <v>Pigeon Cove Post Off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</row>
        <row r="1164">
          <cell r="A1164" t="str">
            <v>802519&amp;C</v>
          </cell>
          <cell r="B1164" t="str">
            <v>Stanwood St &amp; Gee Av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</row>
        <row r="1165">
          <cell r="A1165" t="str">
            <v>802520&amp;C</v>
          </cell>
          <cell r="B1165" t="str">
            <v>Washington St &amp; Denn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</row>
        <row r="1166">
          <cell r="A1166" t="str">
            <v>802521&amp;C</v>
          </cell>
          <cell r="B1166" t="str">
            <v>Washington St &amp; Stan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</row>
        <row r="1167">
          <cell r="A1167" t="str">
            <v>802522&amp;C</v>
          </cell>
          <cell r="B1167" t="str">
            <v>Washington St &amp; Whee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</row>
        <row r="1168">
          <cell r="A1168" t="str">
            <v>802523&amp;C</v>
          </cell>
          <cell r="B1168" t="str">
            <v>Willow Rest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</row>
        <row r="1169">
          <cell r="A1169" t="str">
            <v>802541&amp;C</v>
          </cell>
          <cell r="B1169" t="str">
            <v>Castle Hill Rd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</row>
        <row r="1170">
          <cell r="A1170" t="str">
            <v>802543&amp;C</v>
          </cell>
          <cell r="B1170" t="str">
            <v>Hesperus Ave &amp; Newto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</row>
        <row r="1171">
          <cell r="A1171" t="str">
            <v>802544&amp;C</v>
          </cell>
          <cell r="B1171" t="str">
            <v>Norman &amp; Lexington A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</row>
        <row r="1172">
          <cell r="A1172" t="str">
            <v>802545&amp;C</v>
          </cell>
          <cell r="B1172" t="str">
            <v>Western Ave &amp; Hesper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</row>
        <row r="1173">
          <cell r="A1173" t="str">
            <v>802547&amp;C</v>
          </cell>
          <cell r="B1173" t="str">
            <v>Western Ave &amp; Ryan R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</row>
        <row r="1174">
          <cell r="A1174" t="str">
            <v>807627&amp;C</v>
          </cell>
          <cell r="B1174" t="str">
            <v>Eastern Ave &amp; Barn L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</row>
        <row r="1175">
          <cell r="A1175" t="str">
            <v>807762&amp;C</v>
          </cell>
          <cell r="B1175" t="str">
            <v>East Main St &amp; Rocky</v>
          </cell>
          <cell r="C1175">
            <v>9</v>
          </cell>
          <cell r="D1175">
            <v>0</v>
          </cell>
          <cell r="E1175">
            <v>0</v>
          </cell>
          <cell r="F1175">
            <v>0</v>
          </cell>
          <cell r="G1175">
            <v>9</v>
          </cell>
          <cell r="H1175">
            <v>9</v>
          </cell>
          <cell r="I1175">
            <v>0</v>
          </cell>
          <cell r="J1175">
            <v>0</v>
          </cell>
          <cell r="K1175">
            <v>0</v>
          </cell>
          <cell r="L1175">
            <v>9</v>
          </cell>
          <cell r="M1175">
            <v>9</v>
          </cell>
          <cell r="N1175">
            <v>0</v>
          </cell>
          <cell r="O1175">
            <v>0</v>
          </cell>
          <cell r="P1175">
            <v>0</v>
          </cell>
          <cell r="Q1175">
            <v>9</v>
          </cell>
        </row>
        <row r="1176">
          <cell r="A1176" t="str">
            <v>807764&amp;C</v>
          </cell>
          <cell r="B1176" t="str">
            <v>Atlantic St &amp; Moorla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</row>
        <row r="1177">
          <cell r="A1177" t="str">
            <v>807765&amp;C</v>
          </cell>
          <cell r="B1177" t="str">
            <v>Niles Beach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</row>
        <row r="1178">
          <cell r="A1178" t="str">
            <v>807766&amp;C</v>
          </cell>
          <cell r="B1178" t="str">
            <v>Stage Fork Park Visi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</row>
        <row r="1179">
          <cell r="A1179" t="str">
            <v>807767&amp;C</v>
          </cell>
          <cell r="B1179" t="str">
            <v>The Fishermens' Wive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</row>
        <row r="1180">
          <cell r="A1180" t="str">
            <v>807768&amp;C</v>
          </cell>
          <cell r="B1180" t="str">
            <v>The Fishermen's Memo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</row>
        <row r="1181">
          <cell r="A1181" t="str">
            <v>807769&amp;C</v>
          </cell>
          <cell r="B1181" t="str">
            <v>St. Peter's Square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</row>
        <row r="1182">
          <cell r="A1182" t="str">
            <v>807770&amp;C</v>
          </cell>
          <cell r="B1182" t="str">
            <v>Seven Seas Wharf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</row>
        <row r="1183">
          <cell r="A1183" t="str">
            <v>807771&amp;C</v>
          </cell>
          <cell r="B1183" t="str">
            <v>Harbor Lp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</row>
        <row r="1184">
          <cell r="A1184" t="str">
            <v>807772&amp;C</v>
          </cell>
          <cell r="B1184" t="str">
            <v>Gortons of Glouceste</v>
          </cell>
          <cell r="C1184">
            <v>1</v>
          </cell>
          <cell r="D1184">
            <v>0</v>
          </cell>
          <cell r="E1184">
            <v>0</v>
          </cell>
          <cell r="F1184">
            <v>0</v>
          </cell>
          <cell r="G1184">
            <v>1</v>
          </cell>
          <cell r="H1184">
            <v>1</v>
          </cell>
          <cell r="I1184">
            <v>0</v>
          </cell>
          <cell r="J1184">
            <v>0</v>
          </cell>
          <cell r="K1184">
            <v>0</v>
          </cell>
          <cell r="L1184">
            <v>1</v>
          </cell>
          <cell r="M1184">
            <v>1</v>
          </cell>
          <cell r="N1184">
            <v>0</v>
          </cell>
          <cell r="O1184">
            <v>0</v>
          </cell>
          <cell r="P1184">
            <v>0</v>
          </cell>
          <cell r="Q1184">
            <v>1</v>
          </cell>
        </row>
        <row r="1185">
          <cell r="A1185" t="str">
            <v>807773&amp;C</v>
          </cell>
          <cell r="B1185" t="str">
            <v>Good Harbor Beach Fo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</row>
        <row r="1186">
          <cell r="A1186" t="str">
            <v>807774&amp;C</v>
          </cell>
          <cell r="B1186" t="str">
            <v>Bass Rocks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</row>
        <row r="1187">
          <cell r="A1187" t="str">
            <v>807775&amp;C</v>
          </cell>
          <cell r="B1187" t="str">
            <v>Rocky Neck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</row>
        <row r="1188">
          <cell r="A1188" t="str">
            <v>807776&amp;C</v>
          </cell>
          <cell r="B1188" t="str">
            <v>Gloucester Stage Com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</row>
        <row r="1189">
          <cell r="A1189" t="str">
            <v>807777&amp;C</v>
          </cell>
          <cell r="B1189" t="str">
            <v>Crow's Nest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</row>
        <row r="1190">
          <cell r="A1190" t="str">
            <v>807778&amp;C</v>
          </cell>
          <cell r="B1190" t="str">
            <v>Howard Blackburn Bui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</row>
        <row r="1191">
          <cell r="A1191" t="str">
            <v>807779&amp;C</v>
          </cell>
          <cell r="B1191" t="str">
            <v>WW II Memorial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</row>
        <row r="1192">
          <cell r="A1192" t="str">
            <v>807780&amp;C</v>
          </cell>
          <cell r="B1192" t="str">
            <v>North Shore Arts Ass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</row>
        <row r="1193">
          <cell r="A1193" t="str">
            <v>807781&amp;C</v>
          </cell>
          <cell r="B1193" t="str">
            <v>Commuter Rail Statio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</row>
        <row r="1194">
          <cell r="A1194" t="str">
            <v>807823&amp;C</v>
          </cell>
          <cell r="B1194" t="str">
            <v>Main St Antiques - E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</row>
        <row r="1195">
          <cell r="A1195" t="str">
            <v>807824&amp;C</v>
          </cell>
          <cell r="B1195" t="str">
            <v>Essex Shipbuilding M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</row>
        <row r="1196">
          <cell r="A1196" t="str">
            <v>807825&amp;C</v>
          </cell>
          <cell r="B1196" t="str">
            <v>Woodman's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</row>
        <row r="1197">
          <cell r="A1197" t="str">
            <v>807826&amp;C</v>
          </cell>
          <cell r="B1197" t="str">
            <v>Essex Shipbuilding M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</row>
        <row r="1198">
          <cell r="A1198" t="str">
            <v>807827&amp;C</v>
          </cell>
          <cell r="B1198" t="str">
            <v>Main St Antiques - E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</row>
        <row r="1199">
          <cell r="A1199" t="str">
            <v>807828&amp;C</v>
          </cell>
          <cell r="B1199" t="str">
            <v>Russell Orchards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</row>
        <row r="1200">
          <cell r="A1200" t="str">
            <v>807830&amp;C</v>
          </cell>
          <cell r="B1200" t="str">
            <v>Crane Beach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</row>
        <row r="1201">
          <cell r="A1201" t="str">
            <v>807831&amp;C</v>
          </cell>
          <cell r="B1201" t="str">
            <v>Wolf Hollow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</row>
        <row r="1202">
          <cell r="A1202" t="str">
            <v>807832&amp;C</v>
          </cell>
          <cell r="B1202" t="str">
            <v>Bridge St - Variety</v>
          </cell>
          <cell r="C1202">
            <v>0</v>
          </cell>
          <cell r="D1202">
            <v>0</v>
          </cell>
          <cell r="E1202">
            <v>0</v>
          </cell>
          <cell r="F1202">
            <v>3</v>
          </cell>
          <cell r="G1202">
            <v>3</v>
          </cell>
          <cell r="H1202">
            <v>0</v>
          </cell>
          <cell r="I1202">
            <v>0</v>
          </cell>
          <cell r="J1202">
            <v>0</v>
          </cell>
          <cell r="K1202">
            <v>3</v>
          </cell>
          <cell r="L1202">
            <v>3</v>
          </cell>
          <cell r="M1202">
            <v>0</v>
          </cell>
          <cell r="N1202">
            <v>0</v>
          </cell>
          <cell r="O1202">
            <v>0</v>
          </cell>
          <cell r="P1202">
            <v>3</v>
          </cell>
          <cell r="Q1202">
            <v>3</v>
          </cell>
        </row>
        <row r="1203">
          <cell r="A1203" t="str">
            <v>807833&amp;C</v>
          </cell>
          <cell r="B1203" t="str">
            <v>Federal St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</row>
        <row r="1204">
          <cell r="A1204" t="str">
            <v>807834&amp;C</v>
          </cell>
          <cell r="B1204" t="str">
            <v>Beverly City Hall</v>
          </cell>
          <cell r="C1204">
            <v>14</v>
          </cell>
          <cell r="D1204">
            <v>0</v>
          </cell>
          <cell r="E1204">
            <v>0</v>
          </cell>
          <cell r="F1204">
            <v>0</v>
          </cell>
          <cell r="G1204">
            <v>15</v>
          </cell>
          <cell r="H1204">
            <v>14</v>
          </cell>
          <cell r="I1204">
            <v>0</v>
          </cell>
          <cell r="J1204">
            <v>0</v>
          </cell>
          <cell r="K1204">
            <v>0</v>
          </cell>
          <cell r="L1204">
            <v>15</v>
          </cell>
          <cell r="M1204">
            <v>14</v>
          </cell>
          <cell r="N1204">
            <v>0</v>
          </cell>
          <cell r="O1204">
            <v>0</v>
          </cell>
          <cell r="P1204">
            <v>0</v>
          </cell>
          <cell r="Q1204">
            <v>15</v>
          </cell>
        </row>
        <row r="1205">
          <cell r="A1205" t="str">
            <v>807835&amp;C</v>
          </cell>
          <cell r="B1205" t="str">
            <v>Cabot St &amp; Elliot St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</row>
        <row r="1206">
          <cell r="A1206" t="str">
            <v>807836&amp;C</v>
          </cell>
          <cell r="B1206" t="str">
            <v>Cabot St &amp; Rantoul S</v>
          </cell>
          <cell r="C1206">
            <v>6</v>
          </cell>
          <cell r="D1206">
            <v>0</v>
          </cell>
          <cell r="E1206">
            <v>0</v>
          </cell>
          <cell r="F1206">
            <v>0</v>
          </cell>
          <cell r="G1206">
            <v>7</v>
          </cell>
          <cell r="H1206">
            <v>6</v>
          </cell>
          <cell r="I1206">
            <v>0</v>
          </cell>
          <cell r="J1206">
            <v>0</v>
          </cell>
          <cell r="K1206">
            <v>0</v>
          </cell>
          <cell r="L1206">
            <v>7</v>
          </cell>
          <cell r="M1206">
            <v>6</v>
          </cell>
          <cell r="N1206">
            <v>0</v>
          </cell>
          <cell r="O1206">
            <v>0</v>
          </cell>
          <cell r="P1206">
            <v>0</v>
          </cell>
          <cell r="Q1206">
            <v>7</v>
          </cell>
        </row>
        <row r="1207">
          <cell r="A1207" t="str">
            <v>807838&amp;C</v>
          </cell>
          <cell r="B1207" t="str">
            <v>Beverly Hospital</v>
          </cell>
          <cell r="C1207">
            <v>4</v>
          </cell>
          <cell r="D1207">
            <v>0</v>
          </cell>
          <cell r="E1207">
            <v>0</v>
          </cell>
          <cell r="F1207">
            <v>0</v>
          </cell>
          <cell r="G1207">
            <v>4</v>
          </cell>
          <cell r="H1207">
            <v>4</v>
          </cell>
          <cell r="I1207">
            <v>0</v>
          </cell>
          <cell r="J1207">
            <v>0</v>
          </cell>
          <cell r="K1207">
            <v>0</v>
          </cell>
          <cell r="L1207">
            <v>4</v>
          </cell>
          <cell r="M1207">
            <v>4</v>
          </cell>
          <cell r="N1207">
            <v>0</v>
          </cell>
          <cell r="O1207">
            <v>0</v>
          </cell>
          <cell r="P1207">
            <v>0</v>
          </cell>
          <cell r="Q1207">
            <v>4</v>
          </cell>
        </row>
        <row r="1208">
          <cell r="A1208" t="str">
            <v>807839&amp;C</v>
          </cell>
          <cell r="B1208" t="str">
            <v>Herrick St &amp; Brimbal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</row>
        <row r="1209">
          <cell r="A1209" t="str">
            <v>807840&amp;C</v>
          </cell>
          <cell r="B1209" t="str">
            <v>Centerville Woods Ap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</row>
        <row r="1210">
          <cell r="A1210" t="str">
            <v>807841&amp;C</v>
          </cell>
          <cell r="B1210" t="str">
            <v>Commuter Rail Statio</v>
          </cell>
          <cell r="C1210">
            <v>15</v>
          </cell>
          <cell r="D1210">
            <v>0</v>
          </cell>
          <cell r="E1210">
            <v>0</v>
          </cell>
          <cell r="F1210">
            <v>6</v>
          </cell>
          <cell r="G1210">
            <v>21</v>
          </cell>
          <cell r="H1210">
            <v>15</v>
          </cell>
          <cell r="I1210">
            <v>0</v>
          </cell>
          <cell r="J1210">
            <v>0</v>
          </cell>
          <cell r="K1210">
            <v>6</v>
          </cell>
          <cell r="L1210">
            <v>21</v>
          </cell>
          <cell r="M1210">
            <v>15</v>
          </cell>
          <cell r="N1210">
            <v>0</v>
          </cell>
          <cell r="O1210">
            <v>0</v>
          </cell>
          <cell r="P1210">
            <v>6</v>
          </cell>
          <cell r="Q1210">
            <v>21</v>
          </cell>
        </row>
        <row r="1211">
          <cell r="A1211" t="str">
            <v>807842&amp;C</v>
          </cell>
          <cell r="B1211" t="str">
            <v>Rantoul St &amp; Edwards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</row>
        <row r="1212">
          <cell r="A1212" t="str">
            <v>807843&amp;C</v>
          </cell>
          <cell r="B1212" t="str">
            <v>Cabot St &amp; Highland</v>
          </cell>
          <cell r="C1212">
            <v>6</v>
          </cell>
          <cell r="D1212">
            <v>0</v>
          </cell>
          <cell r="E1212">
            <v>0</v>
          </cell>
          <cell r="F1212">
            <v>0</v>
          </cell>
          <cell r="G1212">
            <v>6</v>
          </cell>
          <cell r="H1212">
            <v>6</v>
          </cell>
          <cell r="I1212">
            <v>0</v>
          </cell>
          <cell r="J1212">
            <v>0</v>
          </cell>
          <cell r="K1212">
            <v>0</v>
          </cell>
          <cell r="L1212">
            <v>6</v>
          </cell>
          <cell r="M1212">
            <v>6</v>
          </cell>
          <cell r="N1212">
            <v>0</v>
          </cell>
          <cell r="O1212">
            <v>0</v>
          </cell>
          <cell r="P1212">
            <v>0</v>
          </cell>
          <cell r="Q1212">
            <v>6</v>
          </cell>
        </row>
        <row r="1213">
          <cell r="A1213" t="str">
            <v>807844&amp;C</v>
          </cell>
          <cell r="B1213" t="str">
            <v>Cabot St &amp; Simon St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</row>
        <row r="1214">
          <cell r="A1214" t="str">
            <v>807846&amp;C</v>
          </cell>
          <cell r="B1214" t="str">
            <v>Balch St Apartments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</row>
        <row r="1215">
          <cell r="A1215" t="str">
            <v>807847&amp;C</v>
          </cell>
          <cell r="B1215" t="str">
            <v>Essex St - Kelleher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</row>
        <row r="1216">
          <cell r="A1216" t="str">
            <v>807848&amp;C</v>
          </cell>
          <cell r="B1216" t="str">
            <v>Turtle Creek Apartme</v>
          </cell>
          <cell r="C1216">
            <v>2</v>
          </cell>
          <cell r="D1216">
            <v>0</v>
          </cell>
          <cell r="E1216">
            <v>0</v>
          </cell>
          <cell r="F1216">
            <v>0</v>
          </cell>
          <cell r="G1216">
            <v>2</v>
          </cell>
          <cell r="H1216">
            <v>2</v>
          </cell>
          <cell r="I1216">
            <v>0</v>
          </cell>
          <cell r="J1216">
            <v>0</v>
          </cell>
          <cell r="K1216">
            <v>0</v>
          </cell>
          <cell r="L1216">
            <v>2</v>
          </cell>
          <cell r="M1216">
            <v>2</v>
          </cell>
          <cell r="N1216">
            <v>0</v>
          </cell>
          <cell r="O1216">
            <v>0</v>
          </cell>
          <cell r="P1216">
            <v>0</v>
          </cell>
          <cell r="Q1216">
            <v>2</v>
          </cell>
        </row>
        <row r="1217">
          <cell r="A1217" t="str">
            <v>807849&amp;C</v>
          </cell>
          <cell r="B1217" t="str">
            <v>YMCA</v>
          </cell>
          <cell r="C1217">
            <v>2</v>
          </cell>
          <cell r="D1217">
            <v>0</v>
          </cell>
          <cell r="E1217">
            <v>0</v>
          </cell>
          <cell r="F1217">
            <v>0</v>
          </cell>
          <cell r="G1217">
            <v>2</v>
          </cell>
          <cell r="H1217">
            <v>2</v>
          </cell>
          <cell r="I1217">
            <v>0</v>
          </cell>
          <cell r="J1217">
            <v>0</v>
          </cell>
          <cell r="K1217">
            <v>0</v>
          </cell>
          <cell r="L1217">
            <v>2</v>
          </cell>
          <cell r="M1217">
            <v>2</v>
          </cell>
          <cell r="N1217">
            <v>0</v>
          </cell>
          <cell r="O1217">
            <v>0</v>
          </cell>
          <cell r="P1217">
            <v>0</v>
          </cell>
          <cell r="Q1217">
            <v>2</v>
          </cell>
        </row>
        <row r="1218">
          <cell r="A1218" t="str">
            <v>807850&amp;C</v>
          </cell>
          <cell r="B1218" t="str">
            <v>Cedar St Apartments</v>
          </cell>
          <cell r="C1218">
            <v>8</v>
          </cell>
          <cell r="D1218">
            <v>0</v>
          </cell>
          <cell r="E1218">
            <v>0</v>
          </cell>
          <cell r="F1218">
            <v>0</v>
          </cell>
          <cell r="G1218">
            <v>8</v>
          </cell>
          <cell r="H1218">
            <v>8</v>
          </cell>
          <cell r="I1218">
            <v>0</v>
          </cell>
          <cell r="J1218">
            <v>0</v>
          </cell>
          <cell r="K1218">
            <v>0</v>
          </cell>
          <cell r="L1218">
            <v>8</v>
          </cell>
          <cell r="M1218">
            <v>8</v>
          </cell>
          <cell r="N1218">
            <v>0</v>
          </cell>
          <cell r="O1218">
            <v>0</v>
          </cell>
          <cell r="P1218">
            <v>0</v>
          </cell>
          <cell r="Q1218">
            <v>8</v>
          </cell>
        </row>
        <row r="1219">
          <cell r="A1219" t="str">
            <v>807851&amp;C</v>
          </cell>
          <cell r="B1219" t="str">
            <v>Council on Aging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</row>
        <row r="1220">
          <cell r="A1220" t="str">
            <v>807852&amp;C</v>
          </cell>
          <cell r="B1220" t="str">
            <v>Gloucester Crossing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</row>
        <row r="1221">
          <cell r="A1221" t="str">
            <v>807853&amp;C</v>
          </cell>
          <cell r="B1221" t="str">
            <v>Rantoul St &amp; Elliott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</row>
        <row r="1222">
          <cell r="A1222" t="str">
            <v>807855&amp;C</v>
          </cell>
          <cell r="B1222" t="str">
            <v>Stop &amp; Shop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</row>
        <row r="1223">
          <cell r="A1223" t="str">
            <v>807856&amp;C</v>
          </cell>
          <cell r="B1223" t="str">
            <v>Elliott St &amp; Goldsmi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</row>
        <row r="1224">
          <cell r="A1224" t="str">
            <v>807857&amp;C</v>
          </cell>
          <cell r="B1224" t="str">
            <v>Garden City Apartmen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</row>
        <row r="1225">
          <cell r="A1225" t="str">
            <v>807858&amp;C</v>
          </cell>
          <cell r="B1225" t="str">
            <v>North Beverly Plaza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</row>
        <row r="1226">
          <cell r="A1226" t="str">
            <v>807859&amp;C</v>
          </cell>
          <cell r="B1226" t="str">
            <v>Elliott St &amp; McKay S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</row>
        <row r="1227">
          <cell r="A1227" t="str">
            <v>807860&amp;C</v>
          </cell>
          <cell r="B1227" t="str">
            <v>Elliott St &amp; County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</row>
        <row r="1228">
          <cell r="A1228" t="str">
            <v>807861&amp;C</v>
          </cell>
          <cell r="B1228" t="str">
            <v>County Way &amp; Bridge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</row>
        <row r="1229">
          <cell r="A1229" t="str">
            <v>807862&amp;C</v>
          </cell>
          <cell r="B1229" t="str">
            <v>Bridge St &amp; Western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</row>
        <row r="1230">
          <cell r="A1230" t="str">
            <v>807863&amp;C</v>
          </cell>
          <cell r="B1230" t="str">
            <v>Apple Village / Mano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</row>
        <row r="1231">
          <cell r="A1231" t="str">
            <v>807864&amp;C</v>
          </cell>
          <cell r="B1231" t="str">
            <v>North Beverly Plaza</v>
          </cell>
          <cell r="C1231">
            <v>1</v>
          </cell>
          <cell r="D1231">
            <v>0</v>
          </cell>
          <cell r="E1231">
            <v>0</v>
          </cell>
          <cell r="F1231">
            <v>0</v>
          </cell>
          <cell r="G1231">
            <v>1</v>
          </cell>
          <cell r="H1231">
            <v>1</v>
          </cell>
          <cell r="I1231">
            <v>0</v>
          </cell>
          <cell r="J1231">
            <v>0</v>
          </cell>
          <cell r="K1231">
            <v>0</v>
          </cell>
          <cell r="L1231">
            <v>1</v>
          </cell>
          <cell r="M1231">
            <v>1</v>
          </cell>
          <cell r="N1231">
            <v>0</v>
          </cell>
          <cell r="O1231">
            <v>0</v>
          </cell>
          <cell r="P1231">
            <v>0</v>
          </cell>
          <cell r="Q1231">
            <v>1</v>
          </cell>
        </row>
        <row r="1232">
          <cell r="A1232" t="str">
            <v>807870&amp;C</v>
          </cell>
          <cell r="B1232" t="str">
            <v>Cabot St &amp; County Wa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</row>
        <row r="1233">
          <cell r="A1233" t="str">
            <v>807872&amp;C</v>
          </cell>
          <cell r="B1233" t="str">
            <v>McKay &amp; Balch St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</row>
        <row r="1234">
          <cell r="A1234" t="str">
            <v>807873&amp;C</v>
          </cell>
          <cell r="B1234" t="str">
            <v>Herrick St Apartment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</row>
        <row r="1235">
          <cell r="A1235" t="str">
            <v>807874&amp;C</v>
          </cell>
          <cell r="B1235" t="str">
            <v>Mediplex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</row>
        <row r="1236">
          <cell r="A1236" t="str">
            <v>807875&amp;C</v>
          </cell>
          <cell r="B1236" t="str">
            <v>Hale &amp; Hart St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</row>
        <row r="1237">
          <cell r="A1237" t="str">
            <v>807876&amp;C</v>
          </cell>
          <cell r="B1237" t="str">
            <v>Hale &amp; West St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</row>
        <row r="1238">
          <cell r="A1238" t="str">
            <v>807877&amp;C</v>
          </cell>
          <cell r="B1238" t="str">
            <v>Hale &amp; Corning St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</row>
        <row r="1239">
          <cell r="A1239" t="str">
            <v>807878&amp;C</v>
          </cell>
          <cell r="B1239" t="str">
            <v>Corning &amp; Essex St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</row>
        <row r="1240">
          <cell r="A1240" t="str">
            <v>807880&amp;C</v>
          </cell>
          <cell r="B1240" t="str">
            <v>Essex Ave &amp; Dane St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</row>
        <row r="1241">
          <cell r="A1241" t="str">
            <v>807881&amp;C</v>
          </cell>
          <cell r="B1241" t="str">
            <v>Dane &amp; Cabot St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</row>
        <row r="1242">
          <cell r="A1242" t="str">
            <v>807882&amp;C</v>
          </cell>
          <cell r="B1242" t="str">
            <v>Rantoul St &amp; Elliott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</row>
        <row r="1243">
          <cell r="A1243" t="str">
            <v>807883&amp;C</v>
          </cell>
          <cell r="B1243" t="str">
            <v>Rantoul St &amp; Federal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</row>
        <row r="1244">
          <cell r="A1244" t="str">
            <v>807884&amp;C</v>
          </cell>
          <cell r="B1244" t="str">
            <v>Cabot St &amp; Edwards S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</row>
        <row r="1245">
          <cell r="A1245" t="str">
            <v>807887&amp;C</v>
          </cell>
          <cell r="B1245" t="str">
            <v>Elliott St &amp; Cabot S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</row>
        <row r="1246">
          <cell r="A1246" t="str">
            <v>807888&amp;C</v>
          </cell>
          <cell r="B1246" t="str">
            <v>Rantoul St &amp; Broadwa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</row>
        <row r="1247">
          <cell r="A1247" t="str">
            <v>807889&amp;C</v>
          </cell>
          <cell r="B1247" t="str">
            <v>Bridge St &amp; County W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</row>
        <row r="1248">
          <cell r="A1248" t="str">
            <v>807890&amp;C</v>
          </cell>
          <cell r="B1248" t="str">
            <v>County Way &amp; Elliott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</row>
        <row r="1249">
          <cell r="A1249" t="str">
            <v>807891&amp;C</v>
          </cell>
          <cell r="B1249" t="str">
            <v>Elliott St &amp; Beckfor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</row>
        <row r="1250">
          <cell r="A1250" t="str">
            <v>807892&amp;C</v>
          </cell>
          <cell r="B1250" t="str">
            <v>Herrick St &amp; Sohier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</row>
        <row r="1251">
          <cell r="A1251" t="str">
            <v>807893&amp;C</v>
          </cell>
          <cell r="B1251" t="str">
            <v>Elliott St &amp; Bridge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</row>
        <row r="1252">
          <cell r="A1252" t="str">
            <v>807895&amp;C</v>
          </cell>
          <cell r="B1252" t="str">
            <v>Pleasant St &amp; Cabot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</row>
        <row r="1253">
          <cell r="A1253" t="str">
            <v>815374&amp;C</v>
          </cell>
          <cell r="B1253" t="str">
            <v>Good Harbor Beach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</row>
        <row r="1254">
          <cell r="A1254" t="str">
            <v>842385&amp;C</v>
          </cell>
          <cell r="B1254" t="str">
            <v>NOAA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</row>
        <row r="1255">
          <cell r="A1255" t="str">
            <v>807854&amp;C</v>
          </cell>
          <cell r="B1255" t="str">
            <v>Cummings Center</v>
          </cell>
          <cell r="C1255">
            <v>10</v>
          </cell>
          <cell r="D1255">
            <v>0</v>
          </cell>
          <cell r="E1255">
            <v>0</v>
          </cell>
          <cell r="F1255">
            <v>0</v>
          </cell>
          <cell r="G1255">
            <v>10</v>
          </cell>
          <cell r="H1255">
            <v>10</v>
          </cell>
          <cell r="I1255">
            <v>0</v>
          </cell>
          <cell r="J1255">
            <v>0</v>
          </cell>
          <cell r="K1255">
            <v>0</v>
          </cell>
          <cell r="L1255">
            <v>10</v>
          </cell>
          <cell r="M1255">
            <v>10</v>
          </cell>
          <cell r="N1255">
            <v>0</v>
          </cell>
          <cell r="O1255">
            <v>0</v>
          </cell>
          <cell r="P1255">
            <v>0</v>
          </cell>
          <cell r="Q1255">
            <v>10</v>
          </cell>
        </row>
        <row r="1256">
          <cell r="A1256" t="str">
            <v>A7238&amp;T</v>
          </cell>
          <cell r="B1256" t="str">
            <v>North Station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</row>
        <row r="1257">
          <cell r="A1257" t="str">
            <v>A7242&amp;T</v>
          </cell>
          <cell r="B1257" t="str">
            <v>North Station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</row>
        <row r="1258">
          <cell r="A1258" t="str">
            <v>A7912&amp;T</v>
          </cell>
          <cell r="B1258" t="str">
            <v>South Station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</row>
        <row r="1259">
          <cell r="A1259" t="str">
            <v>A7916&amp;T</v>
          </cell>
          <cell r="B1259" t="str">
            <v>South Station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</row>
        <row r="1260">
          <cell r="A1260" t="str">
            <v>A7920&amp;T</v>
          </cell>
          <cell r="B1260" t="str">
            <v>South Station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</row>
        <row r="1261">
          <cell r="A1261" t="str">
            <v>A9227&amp;T</v>
          </cell>
          <cell r="B1261" t="str">
            <v>Back Bay</v>
          </cell>
          <cell r="C1261">
            <v>961</v>
          </cell>
          <cell r="D1261">
            <v>31</v>
          </cell>
          <cell r="E1261">
            <v>0</v>
          </cell>
          <cell r="F1261">
            <v>795</v>
          </cell>
          <cell r="G1261">
            <v>1787</v>
          </cell>
          <cell r="H1261">
            <v>961</v>
          </cell>
          <cell r="I1261">
            <v>31</v>
          </cell>
          <cell r="J1261">
            <v>0</v>
          </cell>
          <cell r="K1261">
            <v>795</v>
          </cell>
          <cell r="L1261">
            <v>1787</v>
          </cell>
          <cell r="M1261">
            <v>961</v>
          </cell>
          <cell r="N1261">
            <v>31</v>
          </cell>
          <cell r="O1261">
            <v>0</v>
          </cell>
          <cell r="P1261">
            <v>795</v>
          </cell>
          <cell r="Q1261">
            <v>1787</v>
          </cell>
        </row>
        <row r="1262">
          <cell r="A1262" t="str">
            <v>A7904&amp;T</v>
          </cell>
          <cell r="B1262" t="str">
            <v>Back Bay</v>
          </cell>
          <cell r="C1262">
            <v>3170</v>
          </cell>
          <cell r="D1262">
            <v>80</v>
          </cell>
          <cell r="E1262">
            <v>0</v>
          </cell>
          <cell r="F1262">
            <v>1589</v>
          </cell>
          <cell r="G1262">
            <v>4839</v>
          </cell>
          <cell r="H1262">
            <v>3170</v>
          </cell>
          <cell r="I1262">
            <v>80</v>
          </cell>
          <cell r="J1262">
            <v>0</v>
          </cell>
          <cell r="K1262">
            <v>1589</v>
          </cell>
          <cell r="L1262">
            <v>4839</v>
          </cell>
          <cell r="M1262">
            <v>3170</v>
          </cell>
          <cell r="N1262">
            <v>80</v>
          </cell>
          <cell r="O1262">
            <v>0</v>
          </cell>
          <cell r="P1262">
            <v>1589</v>
          </cell>
          <cell r="Q1262">
            <v>4839</v>
          </cell>
        </row>
        <row r="1263">
          <cell r="A1263" t="str">
            <v>A7235&amp;T</v>
          </cell>
          <cell r="B1263" t="str">
            <v>North Station</v>
          </cell>
          <cell r="C1263">
            <v>6899</v>
          </cell>
          <cell r="D1263">
            <v>28</v>
          </cell>
          <cell r="E1263">
            <v>0</v>
          </cell>
          <cell r="F1263">
            <v>3922</v>
          </cell>
          <cell r="G1263">
            <v>10849</v>
          </cell>
          <cell r="H1263">
            <v>6899</v>
          </cell>
          <cell r="I1263">
            <v>28</v>
          </cell>
          <cell r="J1263">
            <v>0</v>
          </cell>
          <cell r="K1263">
            <v>3922</v>
          </cell>
          <cell r="L1263">
            <v>10849</v>
          </cell>
          <cell r="M1263">
            <v>6899</v>
          </cell>
          <cell r="N1263">
            <v>28</v>
          </cell>
          <cell r="O1263">
            <v>0</v>
          </cell>
          <cell r="P1263">
            <v>3922</v>
          </cell>
          <cell r="Q1263">
            <v>10849</v>
          </cell>
        </row>
        <row r="1264">
          <cell r="A1264" t="str">
            <v>A7908&amp;T</v>
          </cell>
          <cell r="B1264" t="str">
            <v>South Station</v>
          </cell>
          <cell r="C1264">
            <v>16170</v>
          </cell>
          <cell r="D1264">
            <v>91</v>
          </cell>
          <cell r="E1264">
            <v>0</v>
          </cell>
          <cell r="F1264">
            <v>3857</v>
          </cell>
          <cell r="G1264">
            <v>20117</v>
          </cell>
          <cell r="H1264">
            <v>16170</v>
          </cell>
          <cell r="I1264">
            <v>91</v>
          </cell>
          <cell r="J1264">
            <v>0</v>
          </cell>
          <cell r="K1264">
            <v>3857</v>
          </cell>
          <cell r="L1264">
            <v>20117</v>
          </cell>
          <cell r="M1264">
            <v>16170</v>
          </cell>
          <cell r="N1264">
            <v>91</v>
          </cell>
          <cell r="O1264">
            <v>0</v>
          </cell>
          <cell r="P1264">
            <v>3857</v>
          </cell>
          <cell r="Q1264">
            <v>20117</v>
          </cell>
        </row>
        <row r="1265">
          <cell r="A1265" t="str">
            <v>A9289&amp;T</v>
          </cell>
          <cell r="B1265" t="str">
            <v>Oak Grove</v>
          </cell>
          <cell r="C1265">
            <v>20</v>
          </cell>
          <cell r="D1265">
            <v>2</v>
          </cell>
          <cell r="E1265">
            <v>0</v>
          </cell>
          <cell r="F1265">
            <v>1</v>
          </cell>
          <cell r="G1265">
            <v>23</v>
          </cell>
          <cell r="H1265">
            <v>20</v>
          </cell>
          <cell r="I1265">
            <v>2</v>
          </cell>
          <cell r="J1265">
            <v>0</v>
          </cell>
          <cell r="K1265">
            <v>1</v>
          </cell>
          <cell r="L1265">
            <v>23</v>
          </cell>
          <cell r="M1265">
            <v>20</v>
          </cell>
          <cell r="N1265">
            <v>2</v>
          </cell>
          <cell r="O1265">
            <v>0</v>
          </cell>
          <cell r="P1265">
            <v>1</v>
          </cell>
          <cell r="Q1265">
            <v>23</v>
          </cell>
        </row>
        <row r="1266">
          <cell r="A1266" t="str">
            <v>A9288&amp;T</v>
          </cell>
          <cell r="B1266" t="str">
            <v>Malden Center</v>
          </cell>
          <cell r="C1266">
            <v>81</v>
          </cell>
          <cell r="D1266">
            <v>7</v>
          </cell>
          <cell r="E1266">
            <v>0</v>
          </cell>
          <cell r="F1266">
            <v>951</v>
          </cell>
          <cell r="G1266">
            <v>1039</v>
          </cell>
          <cell r="H1266">
            <v>81</v>
          </cell>
          <cell r="I1266">
            <v>7</v>
          </cell>
          <cell r="J1266">
            <v>0</v>
          </cell>
          <cell r="K1266">
            <v>951</v>
          </cell>
          <cell r="L1266">
            <v>1039</v>
          </cell>
          <cell r="M1266">
            <v>81</v>
          </cell>
          <cell r="N1266">
            <v>7</v>
          </cell>
          <cell r="O1266">
            <v>0</v>
          </cell>
          <cell r="P1266">
            <v>951</v>
          </cell>
          <cell r="Q1266">
            <v>1039</v>
          </cell>
        </row>
        <row r="1267">
          <cell r="A1267" t="str">
            <v>A7924&amp;T</v>
          </cell>
          <cell r="B1267" t="str">
            <v>West Medford</v>
          </cell>
          <cell r="C1267">
            <v>196</v>
          </cell>
          <cell r="D1267">
            <v>22</v>
          </cell>
          <cell r="E1267">
            <v>465</v>
          </cell>
          <cell r="F1267">
            <v>123</v>
          </cell>
          <cell r="G1267">
            <v>806</v>
          </cell>
          <cell r="H1267">
            <v>196</v>
          </cell>
          <cell r="I1267">
            <v>22</v>
          </cell>
          <cell r="J1267">
            <v>465</v>
          </cell>
          <cell r="K1267">
            <v>123</v>
          </cell>
          <cell r="L1267">
            <v>806</v>
          </cell>
          <cell r="M1267">
            <v>196</v>
          </cell>
          <cell r="N1267">
            <v>22</v>
          </cell>
          <cell r="O1267">
            <v>465</v>
          </cell>
          <cell r="P1267">
            <v>123</v>
          </cell>
          <cell r="Q1267">
            <v>806</v>
          </cell>
        </row>
        <row r="1268">
          <cell r="A1268" t="str">
            <v>A7627&amp;T</v>
          </cell>
          <cell r="B1268" t="str">
            <v>Chelsea</v>
          </cell>
          <cell r="C1268">
            <v>512</v>
          </cell>
          <cell r="D1268">
            <v>7</v>
          </cell>
          <cell r="E1268">
            <v>0</v>
          </cell>
          <cell r="F1268">
            <v>198</v>
          </cell>
          <cell r="G1268">
            <v>717</v>
          </cell>
          <cell r="H1268">
            <v>512</v>
          </cell>
          <cell r="I1268">
            <v>7</v>
          </cell>
          <cell r="J1268">
            <v>0</v>
          </cell>
          <cell r="K1268">
            <v>198</v>
          </cell>
          <cell r="L1268">
            <v>717</v>
          </cell>
          <cell r="M1268">
            <v>512</v>
          </cell>
          <cell r="N1268">
            <v>7</v>
          </cell>
          <cell r="O1268">
            <v>0</v>
          </cell>
          <cell r="P1268">
            <v>198</v>
          </cell>
          <cell r="Q1268">
            <v>717</v>
          </cell>
        </row>
        <row r="1269">
          <cell r="A1269" t="str">
            <v>A7697&amp;T</v>
          </cell>
          <cell r="B1269" t="str">
            <v>Porter</v>
          </cell>
          <cell r="C1269">
            <v>280</v>
          </cell>
          <cell r="D1269">
            <v>20</v>
          </cell>
          <cell r="E1269">
            <v>0</v>
          </cell>
          <cell r="F1269">
            <v>926</v>
          </cell>
          <cell r="G1269">
            <v>1226</v>
          </cell>
          <cell r="H1269">
            <v>280</v>
          </cell>
          <cell r="I1269">
            <v>20</v>
          </cell>
          <cell r="J1269">
            <v>0</v>
          </cell>
          <cell r="K1269">
            <v>926</v>
          </cell>
          <cell r="L1269">
            <v>1226</v>
          </cell>
          <cell r="M1269">
            <v>280</v>
          </cell>
          <cell r="N1269">
            <v>20</v>
          </cell>
          <cell r="O1269">
            <v>0</v>
          </cell>
          <cell r="P1269">
            <v>926</v>
          </cell>
          <cell r="Q1269">
            <v>1226</v>
          </cell>
        </row>
        <row r="1270">
          <cell r="A1270" t="str">
            <v>A7302&amp;T</v>
          </cell>
          <cell r="B1270" t="str">
            <v>Newmarket</v>
          </cell>
          <cell r="C1270">
            <v>582</v>
          </cell>
          <cell r="D1270">
            <v>9</v>
          </cell>
          <cell r="E1270">
            <v>0</v>
          </cell>
          <cell r="F1270">
            <v>29</v>
          </cell>
          <cell r="G1270">
            <v>620</v>
          </cell>
          <cell r="H1270">
            <v>582</v>
          </cell>
          <cell r="I1270">
            <v>9</v>
          </cell>
          <cell r="J1270">
            <v>0</v>
          </cell>
          <cell r="K1270">
            <v>29</v>
          </cell>
          <cell r="L1270">
            <v>620</v>
          </cell>
          <cell r="M1270">
            <v>582</v>
          </cell>
          <cell r="N1270">
            <v>9</v>
          </cell>
          <cell r="O1270">
            <v>0</v>
          </cell>
          <cell r="P1270">
            <v>29</v>
          </cell>
          <cell r="Q1270">
            <v>620</v>
          </cell>
        </row>
        <row r="1271">
          <cell r="A1271" t="str">
            <v>A7297&amp;T</v>
          </cell>
          <cell r="B1271" t="str">
            <v>Uphams Corner</v>
          </cell>
          <cell r="C1271">
            <v>776</v>
          </cell>
          <cell r="D1271">
            <v>20</v>
          </cell>
          <cell r="E1271">
            <v>0</v>
          </cell>
          <cell r="F1271">
            <v>46</v>
          </cell>
          <cell r="G1271">
            <v>842</v>
          </cell>
          <cell r="H1271">
            <v>776</v>
          </cell>
          <cell r="I1271">
            <v>20</v>
          </cell>
          <cell r="J1271">
            <v>0</v>
          </cell>
          <cell r="K1271">
            <v>46</v>
          </cell>
          <cell r="L1271">
            <v>842</v>
          </cell>
          <cell r="M1271">
            <v>776</v>
          </cell>
          <cell r="N1271">
            <v>20</v>
          </cell>
          <cell r="O1271">
            <v>0</v>
          </cell>
          <cell r="P1271">
            <v>46</v>
          </cell>
          <cell r="Q1271">
            <v>842</v>
          </cell>
        </row>
        <row r="1272">
          <cell r="A1272" t="str">
            <v>A7292&amp;T</v>
          </cell>
          <cell r="B1272" t="str">
            <v>Four Corners/Geneva</v>
          </cell>
          <cell r="C1272">
            <v>831</v>
          </cell>
          <cell r="D1272">
            <v>59</v>
          </cell>
          <cell r="E1272">
            <v>0</v>
          </cell>
          <cell r="F1272">
            <v>61</v>
          </cell>
          <cell r="G1272">
            <v>952</v>
          </cell>
          <cell r="H1272">
            <v>831</v>
          </cell>
          <cell r="I1272">
            <v>59</v>
          </cell>
          <cell r="J1272">
            <v>0</v>
          </cell>
          <cell r="K1272">
            <v>61</v>
          </cell>
          <cell r="L1272">
            <v>952</v>
          </cell>
          <cell r="M1272">
            <v>831</v>
          </cell>
          <cell r="N1272">
            <v>59</v>
          </cell>
          <cell r="O1272">
            <v>0</v>
          </cell>
          <cell r="P1272">
            <v>61</v>
          </cell>
          <cell r="Q1272">
            <v>952</v>
          </cell>
        </row>
        <row r="1273">
          <cell r="A1273" t="str">
            <v>A7287&amp;T</v>
          </cell>
          <cell r="B1273" t="str">
            <v>Talbot Avenue</v>
          </cell>
          <cell r="C1273">
            <v>596</v>
          </cell>
          <cell r="D1273">
            <v>45</v>
          </cell>
          <cell r="E1273">
            <v>0</v>
          </cell>
          <cell r="F1273">
            <v>9</v>
          </cell>
          <cell r="G1273">
            <v>650</v>
          </cell>
          <cell r="H1273">
            <v>596</v>
          </cell>
          <cell r="I1273">
            <v>45</v>
          </cell>
          <cell r="J1273">
            <v>0</v>
          </cell>
          <cell r="K1273">
            <v>9</v>
          </cell>
          <cell r="L1273">
            <v>650</v>
          </cell>
          <cell r="M1273">
            <v>596</v>
          </cell>
          <cell r="N1273">
            <v>45</v>
          </cell>
          <cell r="O1273">
            <v>0</v>
          </cell>
          <cell r="P1273">
            <v>9</v>
          </cell>
          <cell r="Q1273">
            <v>650</v>
          </cell>
        </row>
        <row r="1274">
          <cell r="A1274" t="str">
            <v>A7808&amp;T</v>
          </cell>
          <cell r="B1274" t="str">
            <v>JFK/UMass</v>
          </cell>
          <cell r="C1274">
            <v>117</v>
          </cell>
          <cell r="D1274">
            <v>21</v>
          </cell>
          <cell r="E1274">
            <v>0</v>
          </cell>
          <cell r="F1274">
            <v>173</v>
          </cell>
          <cell r="G1274">
            <v>311</v>
          </cell>
          <cell r="H1274">
            <v>117</v>
          </cell>
          <cell r="I1274">
            <v>21</v>
          </cell>
          <cell r="J1274">
            <v>0</v>
          </cell>
          <cell r="K1274">
            <v>173</v>
          </cell>
          <cell r="L1274">
            <v>311</v>
          </cell>
          <cell r="M1274">
            <v>117</v>
          </cell>
          <cell r="N1274">
            <v>21</v>
          </cell>
          <cell r="O1274">
            <v>0</v>
          </cell>
          <cell r="P1274">
            <v>173</v>
          </cell>
          <cell r="Q1274">
            <v>311</v>
          </cell>
        </row>
        <row r="1275">
          <cell r="A1275" t="str">
            <v>A9160&amp;T</v>
          </cell>
          <cell r="B1275" t="str">
            <v>Ruggles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</row>
        <row r="1276">
          <cell r="A1276" t="str">
            <v>A7897&amp;T</v>
          </cell>
          <cell r="B1276" t="str">
            <v>Forest Hills</v>
          </cell>
          <cell r="C1276">
            <v>105</v>
          </cell>
          <cell r="D1276">
            <v>54</v>
          </cell>
          <cell r="E1276">
            <v>18</v>
          </cell>
          <cell r="F1276">
            <v>167</v>
          </cell>
          <cell r="G1276">
            <v>344</v>
          </cell>
          <cell r="H1276">
            <v>105</v>
          </cell>
          <cell r="I1276">
            <v>54</v>
          </cell>
          <cell r="J1276">
            <v>18</v>
          </cell>
          <cell r="K1276">
            <v>167</v>
          </cell>
          <cell r="L1276">
            <v>344</v>
          </cell>
          <cell r="M1276">
            <v>105</v>
          </cell>
          <cell r="N1276">
            <v>54</v>
          </cell>
          <cell r="O1276">
            <v>18</v>
          </cell>
          <cell r="P1276">
            <v>167</v>
          </cell>
          <cell r="Q1276">
            <v>344</v>
          </cell>
        </row>
        <row r="1277">
          <cell r="A1277" t="str">
            <v>A7900&amp;T</v>
          </cell>
          <cell r="B1277" t="str">
            <v>Ruggles</v>
          </cell>
          <cell r="C1277">
            <v>1123</v>
          </cell>
          <cell r="D1277">
            <v>91</v>
          </cell>
          <cell r="E1277">
            <v>0</v>
          </cell>
          <cell r="F1277">
            <v>772</v>
          </cell>
          <cell r="G1277">
            <v>1986</v>
          </cell>
          <cell r="H1277">
            <v>1123</v>
          </cell>
          <cell r="I1277">
            <v>91</v>
          </cell>
          <cell r="J1277">
            <v>0</v>
          </cell>
          <cell r="K1277">
            <v>772</v>
          </cell>
          <cell r="L1277">
            <v>1986</v>
          </cell>
          <cell r="M1277">
            <v>1123</v>
          </cell>
          <cell r="N1277">
            <v>91</v>
          </cell>
          <cell r="O1277">
            <v>0</v>
          </cell>
          <cell r="P1277">
            <v>772</v>
          </cell>
          <cell r="Q1277">
            <v>1986</v>
          </cell>
        </row>
        <row r="1278">
          <cell r="A1278" t="str">
            <v>A9233&amp;T</v>
          </cell>
          <cell r="B1278" t="str">
            <v>Boston Landing</v>
          </cell>
          <cell r="C1278">
            <v>1306</v>
          </cell>
          <cell r="D1278">
            <v>131</v>
          </cell>
          <cell r="E1278">
            <v>0</v>
          </cell>
          <cell r="F1278">
            <v>130</v>
          </cell>
          <cell r="G1278">
            <v>1568</v>
          </cell>
          <cell r="H1278">
            <v>1306</v>
          </cell>
          <cell r="I1278">
            <v>131</v>
          </cell>
          <cell r="J1278">
            <v>0</v>
          </cell>
          <cell r="K1278">
            <v>130</v>
          </cell>
          <cell r="L1278">
            <v>1568</v>
          </cell>
          <cell r="M1278">
            <v>1306</v>
          </cell>
          <cell r="N1278">
            <v>131</v>
          </cell>
          <cell r="O1278">
            <v>0</v>
          </cell>
          <cell r="P1278">
            <v>130</v>
          </cell>
          <cell r="Q1278">
            <v>1568</v>
          </cell>
        </row>
        <row r="1279">
          <cell r="A1279" t="str">
            <v>A9231&amp;T</v>
          </cell>
          <cell r="B1279" t="str">
            <v>Lansdowne</v>
          </cell>
          <cell r="C1279">
            <v>958</v>
          </cell>
          <cell r="D1279">
            <v>47</v>
          </cell>
          <cell r="E1279">
            <v>0</v>
          </cell>
          <cell r="F1279">
            <v>198</v>
          </cell>
          <cell r="G1279">
            <v>1203</v>
          </cell>
          <cell r="H1279">
            <v>958</v>
          </cell>
          <cell r="I1279">
            <v>47</v>
          </cell>
          <cell r="J1279">
            <v>0</v>
          </cell>
          <cell r="K1279">
            <v>198</v>
          </cell>
          <cell r="L1279">
            <v>1203</v>
          </cell>
          <cell r="M1279">
            <v>958</v>
          </cell>
          <cell r="N1279">
            <v>47</v>
          </cell>
          <cell r="O1279">
            <v>0</v>
          </cell>
          <cell r="P1279">
            <v>198</v>
          </cell>
          <cell r="Q1279">
            <v>1203</v>
          </cell>
        </row>
        <row r="1280">
          <cell r="A1280" t="str">
            <v>A7935&amp;T</v>
          </cell>
          <cell r="B1280" t="str">
            <v>Mishawum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</row>
        <row r="1281">
          <cell r="A1281" t="str">
            <v>A9291&amp;T</v>
          </cell>
          <cell r="B1281" t="str">
            <v>Wyoming Hill</v>
          </cell>
          <cell r="C1281">
            <v>39</v>
          </cell>
          <cell r="D1281">
            <v>3</v>
          </cell>
          <cell r="E1281">
            <v>44</v>
          </cell>
          <cell r="F1281">
            <v>65</v>
          </cell>
          <cell r="G1281">
            <v>151</v>
          </cell>
          <cell r="H1281">
            <v>39</v>
          </cell>
          <cell r="I1281">
            <v>3</v>
          </cell>
          <cell r="J1281">
            <v>44</v>
          </cell>
          <cell r="K1281">
            <v>65</v>
          </cell>
          <cell r="L1281">
            <v>151</v>
          </cell>
          <cell r="M1281">
            <v>39</v>
          </cell>
          <cell r="N1281">
            <v>3</v>
          </cell>
          <cell r="O1281">
            <v>44</v>
          </cell>
          <cell r="P1281">
            <v>65</v>
          </cell>
          <cell r="Q1281">
            <v>151</v>
          </cell>
        </row>
        <row r="1282">
          <cell r="A1282" t="str">
            <v>A9298&amp;T</v>
          </cell>
          <cell r="B1282" t="str">
            <v>Melrose/Cedar Park</v>
          </cell>
          <cell r="C1282">
            <v>172</v>
          </cell>
          <cell r="D1282">
            <v>5</v>
          </cell>
          <cell r="E1282">
            <v>105</v>
          </cell>
          <cell r="F1282">
            <v>0</v>
          </cell>
          <cell r="G1282">
            <v>283</v>
          </cell>
          <cell r="H1282">
            <v>172</v>
          </cell>
          <cell r="I1282">
            <v>5</v>
          </cell>
          <cell r="J1282">
            <v>105</v>
          </cell>
          <cell r="K1282">
            <v>0</v>
          </cell>
          <cell r="L1282">
            <v>283</v>
          </cell>
          <cell r="M1282">
            <v>172</v>
          </cell>
          <cell r="N1282">
            <v>5</v>
          </cell>
          <cell r="O1282">
            <v>105</v>
          </cell>
          <cell r="P1282">
            <v>0</v>
          </cell>
          <cell r="Q1282">
            <v>283</v>
          </cell>
        </row>
        <row r="1283">
          <cell r="A1283" t="str">
            <v>A9309&amp;T</v>
          </cell>
          <cell r="B1283" t="str">
            <v>Greenwood</v>
          </cell>
          <cell r="C1283">
            <v>125</v>
          </cell>
          <cell r="D1283">
            <v>13</v>
          </cell>
          <cell r="E1283">
            <v>0</v>
          </cell>
          <cell r="F1283">
            <v>0</v>
          </cell>
          <cell r="G1283">
            <v>138</v>
          </cell>
          <cell r="H1283">
            <v>125</v>
          </cell>
          <cell r="I1283">
            <v>13</v>
          </cell>
          <cell r="J1283">
            <v>0</v>
          </cell>
          <cell r="K1283">
            <v>0</v>
          </cell>
          <cell r="L1283">
            <v>138</v>
          </cell>
          <cell r="M1283">
            <v>125</v>
          </cell>
          <cell r="N1283">
            <v>13</v>
          </cell>
          <cell r="O1283">
            <v>0</v>
          </cell>
          <cell r="P1283">
            <v>0</v>
          </cell>
          <cell r="Q1283">
            <v>138</v>
          </cell>
        </row>
        <row r="1284">
          <cell r="A1284" t="str">
            <v>A9303&amp;T</v>
          </cell>
          <cell r="B1284" t="str">
            <v>Melrose Highlands</v>
          </cell>
          <cell r="C1284">
            <v>224</v>
          </cell>
          <cell r="D1284">
            <v>5</v>
          </cell>
          <cell r="E1284">
            <v>0</v>
          </cell>
          <cell r="F1284">
            <v>0</v>
          </cell>
          <cell r="G1284">
            <v>229</v>
          </cell>
          <cell r="H1284">
            <v>224</v>
          </cell>
          <cell r="I1284">
            <v>5</v>
          </cell>
          <cell r="J1284">
            <v>0</v>
          </cell>
          <cell r="K1284">
            <v>0</v>
          </cell>
          <cell r="L1284">
            <v>229</v>
          </cell>
          <cell r="M1284">
            <v>224</v>
          </cell>
          <cell r="N1284">
            <v>5</v>
          </cell>
          <cell r="O1284">
            <v>0</v>
          </cell>
          <cell r="P1284">
            <v>0</v>
          </cell>
          <cell r="Q1284">
            <v>229</v>
          </cell>
        </row>
        <row r="1285">
          <cell r="A1285" t="str">
            <v>A7933&amp;T</v>
          </cell>
          <cell r="B1285" t="str">
            <v>Winchester Center</v>
          </cell>
          <cell r="C1285">
            <v>110</v>
          </cell>
          <cell r="D1285">
            <v>19</v>
          </cell>
          <cell r="E1285">
            <v>148</v>
          </cell>
          <cell r="F1285">
            <v>57</v>
          </cell>
          <cell r="G1285">
            <v>334</v>
          </cell>
          <cell r="H1285">
            <v>110</v>
          </cell>
          <cell r="I1285">
            <v>19</v>
          </cell>
          <cell r="J1285">
            <v>148</v>
          </cell>
          <cell r="K1285">
            <v>57</v>
          </cell>
          <cell r="L1285">
            <v>334</v>
          </cell>
          <cell r="M1285">
            <v>110</v>
          </cell>
          <cell r="N1285">
            <v>19</v>
          </cell>
          <cell r="O1285">
            <v>148</v>
          </cell>
          <cell r="P1285">
            <v>57</v>
          </cell>
          <cell r="Q1285">
            <v>334</v>
          </cell>
        </row>
        <row r="1286">
          <cell r="A1286" t="str">
            <v>A9314&amp;T</v>
          </cell>
          <cell r="B1286" t="str">
            <v>Wakefield</v>
          </cell>
          <cell r="C1286">
            <v>190</v>
          </cell>
          <cell r="D1286">
            <v>32</v>
          </cell>
          <cell r="E1286">
            <v>267</v>
          </cell>
          <cell r="F1286">
            <v>0</v>
          </cell>
          <cell r="G1286">
            <v>490</v>
          </cell>
          <cell r="H1286">
            <v>190</v>
          </cell>
          <cell r="I1286">
            <v>32</v>
          </cell>
          <cell r="J1286">
            <v>267</v>
          </cell>
          <cell r="K1286">
            <v>0</v>
          </cell>
          <cell r="L1286">
            <v>490</v>
          </cell>
          <cell r="M1286">
            <v>190</v>
          </cell>
          <cell r="N1286">
            <v>32</v>
          </cell>
          <cell r="O1286">
            <v>267</v>
          </cell>
          <cell r="P1286">
            <v>0</v>
          </cell>
          <cell r="Q1286">
            <v>490</v>
          </cell>
        </row>
        <row r="1287">
          <cell r="A1287" t="str">
            <v>A7929&amp;T</v>
          </cell>
          <cell r="B1287" t="str">
            <v>Wedgemere</v>
          </cell>
          <cell r="C1287">
            <v>83</v>
          </cell>
          <cell r="D1287">
            <v>15</v>
          </cell>
          <cell r="E1287">
            <v>150</v>
          </cell>
          <cell r="F1287">
            <v>0</v>
          </cell>
          <cell r="G1287">
            <v>248</v>
          </cell>
          <cell r="H1287">
            <v>83</v>
          </cell>
          <cell r="I1287">
            <v>15</v>
          </cell>
          <cell r="J1287">
            <v>150</v>
          </cell>
          <cell r="K1287">
            <v>0</v>
          </cell>
          <cell r="L1287">
            <v>248</v>
          </cell>
          <cell r="M1287">
            <v>83</v>
          </cell>
          <cell r="N1287">
            <v>15</v>
          </cell>
          <cell r="O1287">
            <v>150</v>
          </cell>
          <cell r="P1287">
            <v>0</v>
          </cell>
          <cell r="Q1287">
            <v>248</v>
          </cell>
        </row>
        <row r="1288">
          <cell r="A1288" t="str">
            <v>A7940&amp;T</v>
          </cell>
          <cell r="B1288" t="str">
            <v>Anderson/Woburn</v>
          </cell>
          <cell r="C1288">
            <v>43</v>
          </cell>
          <cell r="D1288">
            <v>41</v>
          </cell>
          <cell r="E1288">
            <v>619</v>
          </cell>
          <cell r="F1288">
            <v>0</v>
          </cell>
          <cell r="G1288">
            <v>703</v>
          </cell>
          <cell r="H1288">
            <v>43</v>
          </cell>
          <cell r="I1288">
            <v>41</v>
          </cell>
          <cell r="J1288">
            <v>619</v>
          </cell>
          <cell r="K1288">
            <v>0</v>
          </cell>
          <cell r="L1288">
            <v>703</v>
          </cell>
          <cell r="M1288">
            <v>43</v>
          </cell>
          <cell r="N1288">
            <v>41</v>
          </cell>
          <cell r="O1288">
            <v>619</v>
          </cell>
          <cell r="P1288">
            <v>0</v>
          </cell>
          <cell r="Q1288">
            <v>703</v>
          </cell>
        </row>
        <row r="1289">
          <cell r="A1289" t="str">
            <v>A7633&amp;T</v>
          </cell>
          <cell r="B1289" t="str">
            <v>Lynn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</row>
        <row r="1290">
          <cell r="A1290" t="str">
            <v>A7631&amp;T</v>
          </cell>
          <cell r="B1290" t="str">
            <v>River Works</v>
          </cell>
          <cell r="C1290">
            <v>16</v>
          </cell>
          <cell r="D1290">
            <v>10</v>
          </cell>
          <cell r="E1290">
            <v>0</v>
          </cell>
          <cell r="F1290">
            <v>2</v>
          </cell>
          <cell r="G1290">
            <v>28</v>
          </cell>
          <cell r="H1290">
            <v>16</v>
          </cell>
          <cell r="I1290">
            <v>10</v>
          </cell>
          <cell r="J1290">
            <v>0</v>
          </cell>
          <cell r="K1290">
            <v>2</v>
          </cell>
          <cell r="L1290">
            <v>28</v>
          </cell>
          <cell r="M1290">
            <v>16</v>
          </cell>
          <cell r="N1290">
            <v>10</v>
          </cell>
          <cell r="O1290">
            <v>0</v>
          </cell>
          <cell r="P1290">
            <v>2</v>
          </cell>
          <cell r="Q1290">
            <v>28</v>
          </cell>
        </row>
        <row r="1291">
          <cell r="A1291" t="str">
            <v>A7636&amp;T</v>
          </cell>
          <cell r="B1291" t="str">
            <v>Lynn Interim</v>
          </cell>
          <cell r="C1291">
            <v>787</v>
          </cell>
          <cell r="D1291">
            <v>54</v>
          </cell>
          <cell r="E1291">
            <v>0</v>
          </cell>
          <cell r="F1291">
            <v>101</v>
          </cell>
          <cell r="G1291">
            <v>943</v>
          </cell>
          <cell r="H1291">
            <v>787</v>
          </cell>
          <cell r="I1291">
            <v>54</v>
          </cell>
          <cell r="J1291">
            <v>0</v>
          </cell>
          <cell r="K1291">
            <v>101</v>
          </cell>
          <cell r="L1291">
            <v>943</v>
          </cell>
          <cell r="M1291">
            <v>787</v>
          </cell>
          <cell r="N1291">
            <v>54</v>
          </cell>
          <cell r="O1291">
            <v>0</v>
          </cell>
          <cell r="P1291">
            <v>101</v>
          </cell>
          <cell r="Q1291">
            <v>943</v>
          </cell>
        </row>
        <row r="1292">
          <cell r="A1292" t="str">
            <v>A7700&amp;T</v>
          </cell>
          <cell r="B1292" t="str">
            <v>Belmont</v>
          </cell>
          <cell r="C1292">
            <v>207</v>
          </cell>
          <cell r="D1292">
            <v>29</v>
          </cell>
          <cell r="E1292">
            <v>196</v>
          </cell>
          <cell r="F1292">
            <v>89</v>
          </cell>
          <cell r="G1292">
            <v>522</v>
          </cell>
          <cell r="H1292">
            <v>207</v>
          </cell>
          <cell r="I1292">
            <v>29</v>
          </cell>
          <cell r="J1292">
            <v>196</v>
          </cell>
          <cell r="K1292">
            <v>89</v>
          </cell>
          <cell r="L1292">
            <v>522</v>
          </cell>
          <cell r="M1292">
            <v>207</v>
          </cell>
          <cell r="N1292">
            <v>29</v>
          </cell>
          <cell r="O1292">
            <v>196</v>
          </cell>
          <cell r="P1292">
            <v>89</v>
          </cell>
          <cell r="Q1292">
            <v>522</v>
          </cell>
        </row>
        <row r="1293">
          <cell r="A1293" t="str">
            <v>A7705&amp;T</v>
          </cell>
          <cell r="B1293" t="str">
            <v>Waverley</v>
          </cell>
          <cell r="C1293">
            <v>351</v>
          </cell>
          <cell r="D1293">
            <v>26</v>
          </cell>
          <cell r="E1293">
            <v>0</v>
          </cell>
          <cell r="F1293">
            <v>41</v>
          </cell>
          <cell r="G1293">
            <v>418</v>
          </cell>
          <cell r="H1293">
            <v>351</v>
          </cell>
          <cell r="I1293">
            <v>26</v>
          </cell>
          <cell r="J1293">
            <v>0</v>
          </cell>
          <cell r="K1293">
            <v>41</v>
          </cell>
          <cell r="L1293">
            <v>418</v>
          </cell>
          <cell r="M1293">
            <v>351</v>
          </cell>
          <cell r="N1293">
            <v>26</v>
          </cell>
          <cell r="O1293">
            <v>0</v>
          </cell>
          <cell r="P1293">
            <v>41</v>
          </cell>
          <cell r="Q1293">
            <v>418</v>
          </cell>
        </row>
        <row r="1294">
          <cell r="A1294" t="str">
            <v>A7714&amp;T</v>
          </cell>
          <cell r="B1294" t="str">
            <v>Brandeis/Roberts</v>
          </cell>
          <cell r="C1294">
            <v>265</v>
          </cell>
          <cell r="D1294">
            <v>24</v>
          </cell>
          <cell r="E1294">
            <v>34</v>
          </cell>
          <cell r="F1294">
            <v>3</v>
          </cell>
          <cell r="G1294">
            <v>327</v>
          </cell>
          <cell r="H1294">
            <v>265</v>
          </cell>
          <cell r="I1294">
            <v>24</v>
          </cell>
          <cell r="J1294">
            <v>34</v>
          </cell>
          <cell r="K1294">
            <v>3</v>
          </cell>
          <cell r="L1294">
            <v>327</v>
          </cell>
          <cell r="M1294">
            <v>265</v>
          </cell>
          <cell r="N1294">
            <v>24</v>
          </cell>
          <cell r="O1294">
            <v>34</v>
          </cell>
          <cell r="P1294">
            <v>3</v>
          </cell>
          <cell r="Q1294">
            <v>327</v>
          </cell>
        </row>
        <row r="1295">
          <cell r="A1295" t="str">
            <v>A7709&amp;T</v>
          </cell>
          <cell r="B1295" t="str">
            <v>Waltham</v>
          </cell>
          <cell r="C1295">
            <v>512</v>
          </cell>
          <cell r="D1295">
            <v>44</v>
          </cell>
          <cell r="E1295">
            <v>11</v>
          </cell>
          <cell r="F1295">
            <v>193</v>
          </cell>
          <cell r="G1295">
            <v>761</v>
          </cell>
          <cell r="H1295">
            <v>512</v>
          </cell>
          <cell r="I1295">
            <v>44</v>
          </cell>
          <cell r="J1295">
            <v>11</v>
          </cell>
          <cell r="K1295">
            <v>193</v>
          </cell>
          <cell r="L1295">
            <v>761</v>
          </cell>
          <cell r="M1295">
            <v>512</v>
          </cell>
          <cell r="N1295">
            <v>44</v>
          </cell>
          <cell r="O1295">
            <v>11</v>
          </cell>
          <cell r="P1295">
            <v>193</v>
          </cell>
          <cell r="Q1295">
            <v>761</v>
          </cell>
        </row>
        <row r="1296">
          <cell r="A1296" t="str">
            <v>A7282&amp;T</v>
          </cell>
          <cell r="B1296" t="str">
            <v>Morton Street</v>
          </cell>
          <cell r="C1296">
            <v>1042</v>
          </cell>
          <cell r="D1296">
            <v>31</v>
          </cell>
          <cell r="E1296">
            <v>0</v>
          </cell>
          <cell r="F1296">
            <v>10</v>
          </cell>
          <cell r="G1296">
            <v>1083</v>
          </cell>
          <cell r="H1296">
            <v>1042</v>
          </cell>
          <cell r="I1296">
            <v>31</v>
          </cell>
          <cell r="J1296">
            <v>0</v>
          </cell>
          <cell r="K1296">
            <v>10</v>
          </cell>
          <cell r="L1296">
            <v>1083</v>
          </cell>
          <cell r="M1296">
            <v>1042</v>
          </cell>
          <cell r="N1296">
            <v>31</v>
          </cell>
          <cell r="O1296">
            <v>0</v>
          </cell>
          <cell r="P1296">
            <v>10</v>
          </cell>
          <cell r="Q1296">
            <v>1083</v>
          </cell>
        </row>
        <row r="1297">
          <cell r="A1297" t="str">
            <v>A7809&amp;T</v>
          </cell>
          <cell r="B1297" t="str">
            <v>Quincy Center</v>
          </cell>
          <cell r="C1297">
            <v>305</v>
          </cell>
          <cell r="D1297">
            <v>20</v>
          </cell>
          <cell r="E1297">
            <v>0</v>
          </cell>
          <cell r="F1297">
            <v>1244</v>
          </cell>
          <cell r="G1297">
            <v>1569</v>
          </cell>
          <cell r="H1297">
            <v>305</v>
          </cell>
          <cell r="I1297">
            <v>20</v>
          </cell>
          <cell r="J1297">
            <v>0</v>
          </cell>
          <cell r="K1297">
            <v>1244</v>
          </cell>
          <cell r="L1297">
            <v>1569</v>
          </cell>
          <cell r="M1297">
            <v>305</v>
          </cell>
          <cell r="N1297">
            <v>20</v>
          </cell>
          <cell r="O1297">
            <v>0</v>
          </cell>
          <cell r="P1297">
            <v>1244</v>
          </cell>
          <cell r="Q1297">
            <v>1569</v>
          </cell>
        </row>
        <row r="1298">
          <cell r="A1298" t="str">
            <v>A7269&amp;T</v>
          </cell>
          <cell r="B1298" t="str">
            <v>Readville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</row>
        <row r="1299">
          <cell r="A1299" t="str">
            <v>A7669&amp;T</v>
          </cell>
          <cell r="B1299" t="str">
            <v>Endicott</v>
          </cell>
          <cell r="C1299">
            <v>299</v>
          </cell>
          <cell r="D1299">
            <v>30</v>
          </cell>
          <cell r="E1299">
            <v>1</v>
          </cell>
          <cell r="F1299">
            <v>0</v>
          </cell>
          <cell r="G1299">
            <v>330</v>
          </cell>
          <cell r="H1299">
            <v>299</v>
          </cell>
          <cell r="I1299">
            <v>30</v>
          </cell>
          <cell r="J1299">
            <v>1</v>
          </cell>
          <cell r="K1299">
            <v>0</v>
          </cell>
          <cell r="L1299">
            <v>330</v>
          </cell>
          <cell r="M1299">
            <v>299</v>
          </cell>
          <cell r="N1299">
            <v>30</v>
          </cell>
          <cell r="O1299">
            <v>1</v>
          </cell>
          <cell r="P1299">
            <v>0</v>
          </cell>
          <cell r="Q1299">
            <v>330</v>
          </cell>
        </row>
        <row r="1300">
          <cell r="A1300" t="str">
            <v>A7832&amp;T</v>
          </cell>
          <cell r="B1300" t="str">
            <v>Bellevue</v>
          </cell>
          <cell r="C1300">
            <v>264</v>
          </cell>
          <cell r="D1300">
            <v>6</v>
          </cell>
          <cell r="E1300">
            <v>0</v>
          </cell>
          <cell r="F1300">
            <v>7</v>
          </cell>
          <cell r="G1300">
            <v>277</v>
          </cell>
          <cell r="H1300">
            <v>264</v>
          </cell>
          <cell r="I1300">
            <v>6</v>
          </cell>
          <cell r="J1300">
            <v>0</v>
          </cell>
          <cell r="K1300">
            <v>7</v>
          </cell>
          <cell r="L1300">
            <v>277</v>
          </cell>
          <cell r="M1300">
            <v>264</v>
          </cell>
          <cell r="N1300">
            <v>6</v>
          </cell>
          <cell r="O1300">
            <v>0</v>
          </cell>
          <cell r="P1300">
            <v>7</v>
          </cell>
          <cell r="Q1300">
            <v>277</v>
          </cell>
        </row>
        <row r="1301">
          <cell r="A1301" t="str">
            <v>A7836&amp;T</v>
          </cell>
          <cell r="B1301" t="str">
            <v>Highland</v>
          </cell>
          <cell r="C1301">
            <v>262</v>
          </cell>
          <cell r="D1301">
            <v>10</v>
          </cell>
          <cell r="E1301">
            <v>479</v>
          </cell>
          <cell r="F1301">
            <v>12</v>
          </cell>
          <cell r="G1301">
            <v>763</v>
          </cell>
          <cell r="H1301">
            <v>262</v>
          </cell>
          <cell r="I1301">
            <v>10</v>
          </cell>
          <cell r="J1301">
            <v>479</v>
          </cell>
          <cell r="K1301">
            <v>12</v>
          </cell>
          <cell r="L1301">
            <v>763</v>
          </cell>
          <cell r="M1301">
            <v>262</v>
          </cell>
          <cell r="N1301">
            <v>10</v>
          </cell>
          <cell r="O1301">
            <v>479</v>
          </cell>
          <cell r="P1301">
            <v>12</v>
          </cell>
          <cell r="Q1301">
            <v>763</v>
          </cell>
        </row>
        <row r="1302">
          <cell r="A1302" t="str">
            <v>A7841&amp;T</v>
          </cell>
          <cell r="B1302" t="str">
            <v>West Roxbury</v>
          </cell>
          <cell r="C1302">
            <v>225</v>
          </cell>
          <cell r="D1302">
            <v>21</v>
          </cell>
          <cell r="E1302">
            <v>4</v>
          </cell>
          <cell r="F1302">
            <v>11</v>
          </cell>
          <cell r="G1302">
            <v>261</v>
          </cell>
          <cell r="H1302">
            <v>225</v>
          </cell>
          <cell r="I1302">
            <v>21</v>
          </cell>
          <cell r="J1302">
            <v>4</v>
          </cell>
          <cell r="K1302">
            <v>11</v>
          </cell>
          <cell r="L1302">
            <v>261</v>
          </cell>
          <cell r="M1302">
            <v>225</v>
          </cell>
          <cell r="N1302">
            <v>21</v>
          </cell>
          <cell r="O1302">
            <v>4</v>
          </cell>
          <cell r="P1302">
            <v>11</v>
          </cell>
          <cell r="Q1302">
            <v>261</v>
          </cell>
        </row>
        <row r="1303">
          <cell r="A1303" t="str">
            <v>A7277&amp;T</v>
          </cell>
          <cell r="B1303" t="str">
            <v>Blue Hill Avenue</v>
          </cell>
          <cell r="C1303">
            <v>427</v>
          </cell>
          <cell r="D1303">
            <v>31</v>
          </cell>
          <cell r="E1303">
            <v>0</v>
          </cell>
          <cell r="F1303">
            <v>56</v>
          </cell>
          <cell r="G1303">
            <v>515</v>
          </cell>
          <cell r="H1303">
            <v>427</v>
          </cell>
          <cell r="I1303">
            <v>31</v>
          </cell>
          <cell r="J1303">
            <v>0</v>
          </cell>
          <cell r="K1303">
            <v>56</v>
          </cell>
          <cell r="L1303">
            <v>515</v>
          </cell>
          <cell r="M1303">
            <v>427</v>
          </cell>
          <cell r="N1303">
            <v>31</v>
          </cell>
          <cell r="O1303">
            <v>0</v>
          </cell>
          <cell r="P1303">
            <v>56</v>
          </cell>
          <cell r="Q1303">
            <v>515</v>
          </cell>
        </row>
        <row r="1304">
          <cell r="A1304" t="str">
            <v>A7895&amp;T</v>
          </cell>
          <cell r="B1304" t="str">
            <v>Hyde Park</v>
          </cell>
          <cell r="C1304">
            <v>294</v>
          </cell>
          <cell r="D1304">
            <v>11</v>
          </cell>
          <cell r="E1304">
            <v>406</v>
          </cell>
          <cell r="F1304">
            <v>35</v>
          </cell>
          <cell r="G1304">
            <v>746</v>
          </cell>
          <cell r="H1304">
            <v>294</v>
          </cell>
          <cell r="I1304">
            <v>11</v>
          </cell>
          <cell r="J1304">
            <v>406</v>
          </cell>
          <cell r="K1304">
            <v>35</v>
          </cell>
          <cell r="L1304">
            <v>746</v>
          </cell>
          <cell r="M1304">
            <v>294</v>
          </cell>
          <cell r="N1304">
            <v>11</v>
          </cell>
          <cell r="O1304">
            <v>406</v>
          </cell>
          <cell r="P1304">
            <v>35</v>
          </cell>
          <cell r="Q1304">
            <v>746</v>
          </cell>
        </row>
        <row r="1305">
          <cell r="A1305" t="str">
            <v>A7672&amp;T</v>
          </cell>
          <cell r="B1305" t="str">
            <v>Dedham Corporate Cen</v>
          </cell>
          <cell r="C1305">
            <v>126</v>
          </cell>
          <cell r="D1305">
            <v>17</v>
          </cell>
          <cell r="E1305">
            <v>321</v>
          </cell>
          <cell r="F1305">
            <v>0</v>
          </cell>
          <cell r="G1305">
            <v>463</v>
          </cell>
          <cell r="H1305">
            <v>126</v>
          </cell>
          <cell r="I1305">
            <v>17</v>
          </cell>
          <cell r="J1305">
            <v>321</v>
          </cell>
          <cell r="K1305">
            <v>0</v>
          </cell>
          <cell r="L1305">
            <v>463</v>
          </cell>
          <cell r="M1305">
            <v>126</v>
          </cell>
          <cell r="N1305">
            <v>17</v>
          </cell>
          <cell r="O1305">
            <v>321</v>
          </cell>
          <cell r="P1305">
            <v>0</v>
          </cell>
          <cell r="Q1305">
            <v>463</v>
          </cell>
        </row>
        <row r="1306">
          <cell r="A1306" t="str">
            <v>A7828&amp;T</v>
          </cell>
          <cell r="B1306" t="str">
            <v>Roslindale Village</v>
          </cell>
          <cell r="C1306">
            <v>397</v>
          </cell>
          <cell r="D1306">
            <v>14</v>
          </cell>
          <cell r="E1306">
            <v>1</v>
          </cell>
          <cell r="F1306">
            <v>77</v>
          </cell>
          <cell r="G1306">
            <v>489</v>
          </cell>
          <cell r="H1306">
            <v>397</v>
          </cell>
          <cell r="I1306">
            <v>14</v>
          </cell>
          <cell r="J1306">
            <v>1</v>
          </cell>
          <cell r="K1306">
            <v>77</v>
          </cell>
          <cell r="L1306">
            <v>489</v>
          </cell>
          <cell r="M1306">
            <v>397</v>
          </cell>
          <cell r="N1306">
            <v>14</v>
          </cell>
          <cell r="O1306">
            <v>1</v>
          </cell>
          <cell r="P1306">
            <v>77</v>
          </cell>
          <cell r="Q1306">
            <v>489</v>
          </cell>
        </row>
        <row r="1307">
          <cell r="A1307" t="str">
            <v>A7272&amp;T</v>
          </cell>
          <cell r="B1307" t="str">
            <v>Fairmount</v>
          </cell>
          <cell r="C1307">
            <v>634</v>
          </cell>
          <cell r="D1307">
            <v>58</v>
          </cell>
          <cell r="E1307">
            <v>12</v>
          </cell>
          <cell r="F1307">
            <v>31</v>
          </cell>
          <cell r="G1307">
            <v>735</v>
          </cell>
          <cell r="H1307">
            <v>634</v>
          </cell>
          <cell r="I1307">
            <v>58</v>
          </cell>
          <cell r="J1307">
            <v>12</v>
          </cell>
          <cell r="K1307">
            <v>31</v>
          </cell>
          <cell r="L1307">
            <v>735</v>
          </cell>
          <cell r="M1307">
            <v>634</v>
          </cell>
          <cell r="N1307">
            <v>58</v>
          </cell>
          <cell r="O1307">
            <v>12</v>
          </cell>
          <cell r="P1307">
            <v>31</v>
          </cell>
          <cell r="Q1307">
            <v>735</v>
          </cell>
        </row>
        <row r="1308">
          <cell r="A1308" t="str">
            <v>A7666&amp;T</v>
          </cell>
          <cell r="B1308" t="str">
            <v>Readville</v>
          </cell>
          <cell r="C1308">
            <v>309</v>
          </cell>
          <cell r="D1308">
            <v>43</v>
          </cell>
          <cell r="E1308">
            <v>406</v>
          </cell>
          <cell r="F1308">
            <v>122</v>
          </cell>
          <cell r="G1308">
            <v>880</v>
          </cell>
          <cell r="H1308">
            <v>309</v>
          </cell>
          <cell r="I1308">
            <v>43</v>
          </cell>
          <cell r="J1308">
            <v>406</v>
          </cell>
          <cell r="K1308">
            <v>122</v>
          </cell>
          <cell r="L1308">
            <v>880</v>
          </cell>
          <cell r="M1308">
            <v>309</v>
          </cell>
          <cell r="N1308">
            <v>43</v>
          </cell>
          <cell r="O1308">
            <v>406</v>
          </cell>
          <cell r="P1308">
            <v>122</v>
          </cell>
          <cell r="Q1308">
            <v>880</v>
          </cell>
        </row>
        <row r="1309">
          <cell r="A1309" t="str">
            <v>A7889&amp;T</v>
          </cell>
          <cell r="B1309" t="str">
            <v>Route 128</v>
          </cell>
          <cell r="C1309">
            <v>74</v>
          </cell>
          <cell r="D1309">
            <v>49</v>
          </cell>
          <cell r="E1309">
            <v>666</v>
          </cell>
          <cell r="F1309">
            <v>181</v>
          </cell>
          <cell r="G1309">
            <v>969</v>
          </cell>
          <cell r="H1309">
            <v>74</v>
          </cell>
          <cell r="I1309">
            <v>49</v>
          </cell>
          <cell r="J1309">
            <v>666</v>
          </cell>
          <cell r="K1309">
            <v>181</v>
          </cell>
          <cell r="L1309">
            <v>969</v>
          </cell>
          <cell r="M1309">
            <v>74</v>
          </cell>
          <cell r="N1309">
            <v>49</v>
          </cell>
          <cell r="O1309">
            <v>666</v>
          </cell>
          <cell r="P1309">
            <v>181</v>
          </cell>
          <cell r="Q1309">
            <v>969</v>
          </cell>
        </row>
        <row r="1310">
          <cell r="A1310" t="str">
            <v>A9244&amp;T</v>
          </cell>
          <cell r="B1310" t="str">
            <v>Auburndale</v>
          </cell>
          <cell r="C1310">
            <v>62</v>
          </cell>
          <cell r="D1310">
            <v>20</v>
          </cell>
          <cell r="E1310">
            <v>34</v>
          </cell>
          <cell r="F1310">
            <v>10</v>
          </cell>
          <cell r="G1310">
            <v>125</v>
          </cell>
          <cell r="H1310">
            <v>62</v>
          </cell>
          <cell r="I1310">
            <v>20</v>
          </cell>
          <cell r="J1310">
            <v>34</v>
          </cell>
          <cell r="K1310">
            <v>10</v>
          </cell>
          <cell r="L1310">
            <v>125</v>
          </cell>
          <cell r="M1310">
            <v>62</v>
          </cell>
          <cell r="N1310">
            <v>20</v>
          </cell>
          <cell r="O1310">
            <v>34</v>
          </cell>
          <cell r="P1310">
            <v>10</v>
          </cell>
          <cell r="Q1310">
            <v>125</v>
          </cell>
        </row>
        <row r="1311">
          <cell r="A1311" t="str">
            <v>A9241&amp;T</v>
          </cell>
          <cell r="B1311" t="str">
            <v>West Newton</v>
          </cell>
          <cell r="C1311">
            <v>168</v>
          </cell>
          <cell r="D1311">
            <v>24</v>
          </cell>
          <cell r="E1311">
            <v>79</v>
          </cell>
          <cell r="F1311">
            <v>75</v>
          </cell>
          <cell r="G1311">
            <v>346</v>
          </cell>
          <cell r="H1311">
            <v>168</v>
          </cell>
          <cell r="I1311">
            <v>24</v>
          </cell>
          <cell r="J1311">
            <v>79</v>
          </cell>
          <cell r="K1311">
            <v>75</v>
          </cell>
          <cell r="L1311">
            <v>346</v>
          </cell>
          <cell r="M1311">
            <v>168</v>
          </cell>
          <cell r="N1311">
            <v>24</v>
          </cell>
          <cell r="O1311">
            <v>79</v>
          </cell>
          <cell r="P1311">
            <v>75</v>
          </cell>
          <cell r="Q1311">
            <v>346</v>
          </cell>
        </row>
        <row r="1312">
          <cell r="A1312" t="str">
            <v>A9238&amp;T</v>
          </cell>
          <cell r="B1312" t="str">
            <v>Newtonville</v>
          </cell>
          <cell r="C1312">
            <v>472</v>
          </cell>
          <cell r="D1312">
            <v>39</v>
          </cell>
          <cell r="E1312">
            <v>0</v>
          </cell>
          <cell r="F1312">
            <v>39</v>
          </cell>
          <cell r="G1312">
            <v>550</v>
          </cell>
          <cell r="H1312">
            <v>472</v>
          </cell>
          <cell r="I1312">
            <v>39</v>
          </cell>
          <cell r="J1312">
            <v>0</v>
          </cell>
          <cell r="K1312">
            <v>39</v>
          </cell>
          <cell r="L1312">
            <v>550</v>
          </cell>
          <cell r="M1312">
            <v>472</v>
          </cell>
          <cell r="N1312">
            <v>39</v>
          </cell>
          <cell r="O1312">
            <v>0</v>
          </cell>
          <cell r="P1312">
            <v>39</v>
          </cell>
          <cell r="Q1312">
            <v>550</v>
          </cell>
        </row>
        <row r="1313">
          <cell r="A1313" t="str">
            <v>A9322&amp;T</v>
          </cell>
          <cell r="B1313" t="str">
            <v>North Wilmington</v>
          </cell>
          <cell r="C1313">
            <v>34</v>
          </cell>
          <cell r="D1313">
            <v>9</v>
          </cell>
          <cell r="E1313">
            <v>55</v>
          </cell>
          <cell r="F1313">
            <v>0</v>
          </cell>
          <cell r="G1313">
            <v>99</v>
          </cell>
          <cell r="H1313">
            <v>34</v>
          </cell>
          <cell r="I1313">
            <v>9</v>
          </cell>
          <cell r="J1313">
            <v>55</v>
          </cell>
          <cell r="K1313">
            <v>0</v>
          </cell>
          <cell r="L1313">
            <v>99</v>
          </cell>
          <cell r="M1313">
            <v>34</v>
          </cell>
          <cell r="N1313">
            <v>9</v>
          </cell>
          <cell r="O1313">
            <v>55</v>
          </cell>
          <cell r="P1313">
            <v>0</v>
          </cell>
          <cell r="Q1313">
            <v>99</v>
          </cell>
        </row>
        <row r="1314">
          <cell r="A1314" t="str">
            <v>A9323&amp;T</v>
          </cell>
          <cell r="B1314" t="str">
            <v>Ballardvale</v>
          </cell>
          <cell r="C1314">
            <v>70</v>
          </cell>
          <cell r="D1314">
            <v>8</v>
          </cell>
          <cell r="E1314">
            <v>142</v>
          </cell>
          <cell r="F1314">
            <v>0</v>
          </cell>
          <cell r="G1314">
            <v>220</v>
          </cell>
          <cell r="H1314">
            <v>70</v>
          </cell>
          <cell r="I1314">
            <v>8</v>
          </cell>
          <cell r="J1314">
            <v>142</v>
          </cell>
          <cell r="K1314">
            <v>0</v>
          </cell>
          <cell r="L1314">
            <v>220</v>
          </cell>
          <cell r="M1314">
            <v>70</v>
          </cell>
          <cell r="N1314">
            <v>8</v>
          </cell>
          <cell r="O1314">
            <v>142</v>
          </cell>
          <cell r="P1314">
            <v>0</v>
          </cell>
          <cell r="Q1314">
            <v>220</v>
          </cell>
        </row>
        <row r="1315">
          <cell r="A1315" t="str">
            <v>A9319&amp;T</v>
          </cell>
          <cell r="B1315" t="str">
            <v>Reading</v>
          </cell>
          <cell r="C1315">
            <v>203</v>
          </cell>
          <cell r="D1315">
            <v>25</v>
          </cell>
          <cell r="E1315">
            <v>292</v>
          </cell>
          <cell r="F1315">
            <v>2</v>
          </cell>
          <cell r="G1315">
            <v>522</v>
          </cell>
          <cell r="H1315">
            <v>203</v>
          </cell>
          <cell r="I1315">
            <v>25</v>
          </cell>
          <cell r="J1315">
            <v>292</v>
          </cell>
          <cell r="K1315">
            <v>2</v>
          </cell>
          <cell r="L1315">
            <v>522</v>
          </cell>
          <cell r="M1315">
            <v>203</v>
          </cell>
          <cell r="N1315">
            <v>25</v>
          </cell>
          <cell r="O1315">
            <v>292</v>
          </cell>
          <cell r="P1315">
            <v>2</v>
          </cell>
          <cell r="Q1315">
            <v>522</v>
          </cell>
        </row>
        <row r="1316">
          <cell r="A1316" t="str">
            <v>A9327&amp;T</v>
          </cell>
          <cell r="B1316" t="str">
            <v>Andover</v>
          </cell>
          <cell r="C1316">
            <v>48</v>
          </cell>
          <cell r="D1316">
            <v>16</v>
          </cell>
          <cell r="E1316">
            <v>209</v>
          </cell>
          <cell r="F1316">
            <v>13</v>
          </cell>
          <cell r="G1316">
            <v>286</v>
          </cell>
          <cell r="H1316">
            <v>48</v>
          </cell>
          <cell r="I1316">
            <v>16</v>
          </cell>
          <cell r="J1316">
            <v>209</v>
          </cell>
          <cell r="K1316">
            <v>13</v>
          </cell>
          <cell r="L1316">
            <v>286</v>
          </cell>
          <cell r="M1316">
            <v>48</v>
          </cell>
          <cell r="N1316">
            <v>16</v>
          </cell>
          <cell r="O1316">
            <v>209</v>
          </cell>
          <cell r="P1316">
            <v>13</v>
          </cell>
          <cell r="Q1316">
            <v>286</v>
          </cell>
        </row>
        <row r="1317">
          <cell r="A1317" t="str">
            <v>A7943&amp;T</v>
          </cell>
          <cell r="B1317" t="str">
            <v>Wilmington</v>
          </cell>
          <cell r="C1317">
            <v>69</v>
          </cell>
          <cell r="D1317">
            <v>24</v>
          </cell>
          <cell r="E1317">
            <v>208</v>
          </cell>
          <cell r="F1317">
            <v>0</v>
          </cell>
          <cell r="G1317">
            <v>300</v>
          </cell>
          <cell r="H1317">
            <v>69</v>
          </cell>
          <cell r="I1317">
            <v>24</v>
          </cell>
          <cell r="J1317">
            <v>208</v>
          </cell>
          <cell r="K1317">
            <v>0</v>
          </cell>
          <cell r="L1317">
            <v>300</v>
          </cell>
          <cell r="M1317">
            <v>69</v>
          </cell>
          <cell r="N1317">
            <v>24</v>
          </cell>
          <cell r="O1317">
            <v>208</v>
          </cell>
          <cell r="P1317">
            <v>0</v>
          </cell>
          <cell r="Q1317">
            <v>300</v>
          </cell>
        </row>
        <row r="1318">
          <cell r="A1318" t="str">
            <v>A7947&amp;T</v>
          </cell>
          <cell r="B1318" t="str">
            <v>North Billerica</v>
          </cell>
          <cell r="C1318">
            <v>26</v>
          </cell>
          <cell r="D1318">
            <v>60</v>
          </cell>
          <cell r="E1318">
            <v>616</v>
          </cell>
          <cell r="F1318">
            <v>0</v>
          </cell>
          <cell r="G1318">
            <v>702</v>
          </cell>
          <cell r="H1318">
            <v>26</v>
          </cell>
          <cell r="I1318">
            <v>60</v>
          </cell>
          <cell r="J1318">
            <v>616</v>
          </cell>
          <cell r="K1318">
            <v>0</v>
          </cell>
          <cell r="L1318">
            <v>702</v>
          </cell>
          <cell r="M1318">
            <v>26</v>
          </cell>
          <cell r="N1318">
            <v>60</v>
          </cell>
          <cell r="O1318">
            <v>616</v>
          </cell>
          <cell r="P1318">
            <v>0</v>
          </cell>
          <cell r="Q1318">
            <v>702</v>
          </cell>
        </row>
        <row r="1319">
          <cell r="A1319" t="str">
            <v>A7772&amp;T</v>
          </cell>
          <cell r="B1319" t="str">
            <v>Prides Crossing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</row>
        <row r="1320">
          <cell r="A1320" t="str">
            <v>A7776&amp;T</v>
          </cell>
          <cell r="B1320" t="str">
            <v>Beverly Farms</v>
          </cell>
          <cell r="C1320">
            <v>18</v>
          </cell>
          <cell r="D1320">
            <v>6</v>
          </cell>
          <cell r="E1320">
            <v>122</v>
          </cell>
          <cell r="F1320">
            <v>0</v>
          </cell>
          <cell r="G1320">
            <v>147</v>
          </cell>
          <cell r="H1320">
            <v>18</v>
          </cell>
          <cell r="I1320">
            <v>6</v>
          </cell>
          <cell r="J1320">
            <v>122</v>
          </cell>
          <cell r="K1320">
            <v>0</v>
          </cell>
          <cell r="L1320">
            <v>147</v>
          </cell>
          <cell r="M1320">
            <v>18</v>
          </cell>
          <cell r="N1320">
            <v>6</v>
          </cell>
          <cell r="O1320">
            <v>122</v>
          </cell>
          <cell r="P1320">
            <v>0</v>
          </cell>
          <cell r="Q1320">
            <v>147</v>
          </cell>
        </row>
        <row r="1321">
          <cell r="A1321" t="str">
            <v>A7657&amp;T</v>
          </cell>
          <cell r="B1321" t="str">
            <v>Hamilton/Wenham</v>
          </cell>
          <cell r="C1321">
            <v>36</v>
          </cell>
          <cell r="D1321">
            <v>5</v>
          </cell>
          <cell r="E1321">
            <v>63</v>
          </cell>
          <cell r="F1321">
            <v>0</v>
          </cell>
          <cell r="G1321">
            <v>103</v>
          </cell>
          <cell r="H1321">
            <v>36</v>
          </cell>
          <cell r="I1321">
            <v>5</v>
          </cell>
          <cell r="J1321">
            <v>63</v>
          </cell>
          <cell r="K1321">
            <v>0</v>
          </cell>
          <cell r="L1321">
            <v>103</v>
          </cell>
          <cell r="M1321">
            <v>36</v>
          </cell>
          <cell r="N1321">
            <v>5</v>
          </cell>
          <cell r="O1321">
            <v>63</v>
          </cell>
          <cell r="P1321">
            <v>0</v>
          </cell>
          <cell r="Q1321">
            <v>103</v>
          </cell>
        </row>
        <row r="1322">
          <cell r="A1322" t="str">
            <v>A7650&amp;T</v>
          </cell>
          <cell r="B1322" t="str">
            <v>North Beverly</v>
          </cell>
          <cell r="C1322">
            <v>76</v>
          </cell>
          <cell r="D1322">
            <v>8</v>
          </cell>
          <cell r="E1322">
            <v>33</v>
          </cell>
          <cell r="F1322">
            <v>7</v>
          </cell>
          <cell r="G1322">
            <v>124</v>
          </cell>
          <cell r="H1322">
            <v>76</v>
          </cell>
          <cell r="I1322">
            <v>8</v>
          </cell>
          <cell r="J1322">
            <v>33</v>
          </cell>
          <cell r="K1322">
            <v>7</v>
          </cell>
          <cell r="L1322">
            <v>124</v>
          </cell>
          <cell r="M1322">
            <v>76</v>
          </cell>
          <cell r="N1322">
            <v>8</v>
          </cell>
          <cell r="O1322">
            <v>33</v>
          </cell>
          <cell r="P1322">
            <v>7</v>
          </cell>
          <cell r="Q1322">
            <v>124</v>
          </cell>
        </row>
        <row r="1323">
          <cell r="A1323" t="str">
            <v>A7768&amp;T</v>
          </cell>
          <cell r="B1323" t="str">
            <v>Montserrat</v>
          </cell>
          <cell r="C1323">
            <v>85</v>
          </cell>
          <cell r="D1323">
            <v>9</v>
          </cell>
          <cell r="E1323">
            <v>128</v>
          </cell>
          <cell r="F1323">
            <v>0</v>
          </cell>
          <cell r="G1323">
            <v>222</v>
          </cell>
          <cell r="H1323">
            <v>85</v>
          </cell>
          <cell r="I1323">
            <v>9</v>
          </cell>
          <cell r="J1323">
            <v>128</v>
          </cell>
          <cell r="K1323">
            <v>0</v>
          </cell>
          <cell r="L1323">
            <v>222</v>
          </cell>
          <cell r="M1323">
            <v>85</v>
          </cell>
          <cell r="N1323">
            <v>9</v>
          </cell>
          <cell r="O1323">
            <v>128</v>
          </cell>
          <cell r="P1323">
            <v>0</v>
          </cell>
          <cell r="Q1323">
            <v>222</v>
          </cell>
        </row>
        <row r="1324">
          <cell r="A1324" t="str">
            <v>A7639&amp;T</v>
          </cell>
          <cell r="B1324" t="str">
            <v>Swampscott</v>
          </cell>
          <cell r="C1324">
            <v>301</v>
          </cell>
          <cell r="D1324">
            <v>51</v>
          </cell>
          <cell r="E1324">
            <v>178</v>
          </cell>
          <cell r="F1324">
            <v>62</v>
          </cell>
          <cell r="G1324">
            <v>592</v>
          </cell>
          <cell r="H1324">
            <v>301</v>
          </cell>
          <cell r="I1324">
            <v>51</v>
          </cell>
          <cell r="J1324">
            <v>178</v>
          </cell>
          <cell r="K1324">
            <v>62</v>
          </cell>
          <cell r="L1324">
            <v>592</v>
          </cell>
          <cell r="M1324">
            <v>301</v>
          </cell>
          <cell r="N1324">
            <v>51</v>
          </cell>
          <cell r="O1324">
            <v>178</v>
          </cell>
          <cell r="P1324">
            <v>62</v>
          </cell>
          <cell r="Q1324">
            <v>592</v>
          </cell>
        </row>
        <row r="1325">
          <cell r="A1325" t="str">
            <v>A7646&amp;T</v>
          </cell>
          <cell r="B1325" t="str">
            <v>Beverly</v>
          </cell>
          <cell r="C1325">
            <v>396</v>
          </cell>
          <cell r="D1325">
            <v>29</v>
          </cell>
          <cell r="E1325">
            <v>18</v>
          </cell>
          <cell r="F1325">
            <v>7</v>
          </cell>
          <cell r="G1325">
            <v>451</v>
          </cell>
          <cell r="H1325">
            <v>396</v>
          </cell>
          <cell r="I1325">
            <v>29</v>
          </cell>
          <cell r="J1325">
            <v>18</v>
          </cell>
          <cell r="K1325">
            <v>7</v>
          </cell>
          <cell r="L1325">
            <v>451</v>
          </cell>
          <cell r="M1325">
            <v>396</v>
          </cell>
          <cell r="N1325">
            <v>29</v>
          </cell>
          <cell r="O1325">
            <v>18</v>
          </cell>
          <cell r="P1325">
            <v>7</v>
          </cell>
          <cell r="Q1325">
            <v>451</v>
          </cell>
        </row>
        <row r="1326">
          <cell r="A1326" t="str">
            <v>A7644&amp;T</v>
          </cell>
          <cell r="B1326" t="str">
            <v>Salem</v>
          </cell>
          <cell r="C1326">
            <v>528</v>
          </cell>
          <cell r="D1326">
            <v>71</v>
          </cell>
          <cell r="E1326">
            <v>859</v>
          </cell>
          <cell r="F1326">
            <v>100</v>
          </cell>
          <cell r="G1326">
            <v>1558</v>
          </cell>
          <cell r="H1326">
            <v>528</v>
          </cell>
          <cell r="I1326">
            <v>71</v>
          </cell>
          <cell r="J1326">
            <v>859</v>
          </cell>
          <cell r="K1326">
            <v>100</v>
          </cell>
          <cell r="L1326">
            <v>1558</v>
          </cell>
          <cell r="M1326">
            <v>528</v>
          </cell>
          <cell r="N1326">
            <v>71</v>
          </cell>
          <cell r="O1326">
            <v>859</v>
          </cell>
          <cell r="P1326">
            <v>100</v>
          </cell>
          <cell r="Q1326">
            <v>1558</v>
          </cell>
        </row>
        <row r="1327">
          <cell r="A1327" t="str">
            <v>A7728&amp;T</v>
          </cell>
          <cell r="B1327" t="str">
            <v>Lincoln</v>
          </cell>
          <cell r="C1327">
            <v>28</v>
          </cell>
          <cell r="D1327">
            <v>14</v>
          </cell>
          <cell r="E1327">
            <v>1</v>
          </cell>
          <cell r="F1327">
            <v>0</v>
          </cell>
          <cell r="G1327">
            <v>43</v>
          </cell>
          <cell r="H1327">
            <v>28</v>
          </cell>
          <cell r="I1327">
            <v>14</v>
          </cell>
          <cell r="J1327">
            <v>1</v>
          </cell>
          <cell r="K1327">
            <v>0</v>
          </cell>
          <cell r="L1327">
            <v>43</v>
          </cell>
          <cell r="M1327">
            <v>28</v>
          </cell>
          <cell r="N1327">
            <v>14</v>
          </cell>
          <cell r="O1327">
            <v>1</v>
          </cell>
          <cell r="P1327">
            <v>0</v>
          </cell>
          <cell r="Q1327">
            <v>43</v>
          </cell>
        </row>
        <row r="1328">
          <cell r="A1328" t="str">
            <v>A7737&amp;T</v>
          </cell>
          <cell r="B1328" t="str">
            <v>West Concord</v>
          </cell>
          <cell r="C1328">
            <v>105</v>
          </cell>
          <cell r="D1328">
            <v>24</v>
          </cell>
          <cell r="E1328">
            <v>52</v>
          </cell>
          <cell r="F1328">
            <v>0</v>
          </cell>
          <cell r="G1328">
            <v>181</v>
          </cell>
          <cell r="H1328">
            <v>105</v>
          </cell>
          <cell r="I1328">
            <v>24</v>
          </cell>
          <cell r="J1328">
            <v>52</v>
          </cell>
          <cell r="K1328">
            <v>0</v>
          </cell>
          <cell r="L1328">
            <v>181</v>
          </cell>
          <cell r="M1328">
            <v>105</v>
          </cell>
          <cell r="N1328">
            <v>24</v>
          </cell>
          <cell r="O1328">
            <v>52</v>
          </cell>
          <cell r="P1328">
            <v>0</v>
          </cell>
          <cell r="Q1328">
            <v>181</v>
          </cell>
        </row>
        <row r="1329">
          <cell r="A1329" t="str">
            <v>A7732&amp;T</v>
          </cell>
          <cell r="B1329" t="str">
            <v>Concord</v>
          </cell>
          <cell r="C1329">
            <v>28</v>
          </cell>
          <cell r="D1329">
            <v>35</v>
          </cell>
          <cell r="E1329">
            <v>227</v>
          </cell>
          <cell r="F1329">
            <v>0</v>
          </cell>
          <cell r="G1329">
            <v>290</v>
          </cell>
          <cell r="H1329">
            <v>28</v>
          </cell>
          <cell r="I1329">
            <v>35</v>
          </cell>
          <cell r="J1329">
            <v>227</v>
          </cell>
          <cell r="K1329">
            <v>0</v>
          </cell>
          <cell r="L1329">
            <v>290</v>
          </cell>
          <cell r="M1329">
            <v>28</v>
          </cell>
          <cell r="N1329">
            <v>35</v>
          </cell>
          <cell r="O1329">
            <v>227</v>
          </cell>
          <cell r="P1329">
            <v>0</v>
          </cell>
          <cell r="Q1329">
            <v>290</v>
          </cell>
        </row>
        <row r="1330">
          <cell r="A1330" t="str">
            <v>A7741&amp;T</v>
          </cell>
          <cell r="B1330" t="str">
            <v>South Acton</v>
          </cell>
          <cell r="C1330">
            <v>46</v>
          </cell>
          <cell r="D1330">
            <v>59</v>
          </cell>
          <cell r="E1330">
            <v>257</v>
          </cell>
          <cell r="F1330">
            <v>14</v>
          </cell>
          <cell r="G1330">
            <v>375</v>
          </cell>
          <cell r="H1330">
            <v>46</v>
          </cell>
          <cell r="I1330">
            <v>59</v>
          </cell>
          <cell r="J1330">
            <v>257</v>
          </cell>
          <cell r="K1330">
            <v>14</v>
          </cell>
          <cell r="L1330">
            <v>375</v>
          </cell>
          <cell r="M1330">
            <v>46</v>
          </cell>
          <cell r="N1330">
            <v>59</v>
          </cell>
          <cell r="O1330">
            <v>257</v>
          </cell>
          <cell r="P1330">
            <v>14</v>
          </cell>
          <cell r="Q1330">
            <v>375</v>
          </cell>
        </row>
        <row r="1331">
          <cell r="A1331" t="str">
            <v>A7799&amp;T</v>
          </cell>
          <cell r="B1331" t="str">
            <v>Nantasket Junction</v>
          </cell>
          <cell r="C1331">
            <v>0</v>
          </cell>
          <cell r="D1331">
            <v>3</v>
          </cell>
          <cell r="E1331">
            <v>24</v>
          </cell>
          <cell r="F1331">
            <v>0</v>
          </cell>
          <cell r="G1331">
            <v>27</v>
          </cell>
          <cell r="H1331">
            <v>0</v>
          </cell>
          <cell r="I1331">
            <v>3</v>
          </cell>
          <cell r="J1331">
            <v>24</v>
          </cell>
          <cell r="K1331">
            <v>0</v>
          </cell>
          <cell r="L1331">
            <v>27</v>
          </cell>
          <cell r="M1331">
            <v>0</v>
          </cell>
          <cell r="N1331">
            <v>3</v>
          </cell>
          <cell r="O1331">
            <v>24</v>
          </cell>
          <cell r="P1331">
            <v>0</v>
          </cell>
          <cell r="Q1331">
            <v>27</v>
          </cell>
        </row>
        <row r="1332">
          <cell r="A1332" t="str">
            <v>A7800&amp;T</v>
          </cell>
          <cell r="B1332" t="str">
            <v>Cohasset</v>
          </cell>
          <cell r="C1332">
            <v>0</v>
          </cell>
          <cell r="D1332">
            <v>2</v>
          </cell>
          <cell r="E1332">
            <v>36</v>
          </cell>
          <cell r="F1332">
            <v>0</v>
          </cell>
          <cell r="G1332">
            <v>38</v>
          </cell>
          <cell r="H1332">
            <v>0</v>
          </cell>
          <cell r="I1332">
            <v>2</v>
          </cell>
          <cell r="J1332">
            <v>36</v>
          </cell>
          <cell r="K1332">
            <v>0</v>
          </cell>
          <cell r="L1332">
            <v>38</v>
          </cell>
          <cell r="M1332">
            <v>0</v>
          </cell>
          <cell r="N1332">
            <v>2</v>
          </cell>
          <cell r="O1332">
            <v>36</v>
          </cell>
          <cell r="P1332">
            <v>0</v>
          </cell>
          <cell r="Q1332">
            <v>38</v>
          </cell>
        </row>
        <row r="1333">
          <cell r="A1333" t="str">
            <v>A7802&amp;T</v>
          </cell>
          <cell r="B1333" t="str">
            <v>North Scituate</v>
          </cell>
          <cell r="C1333">
            <v>0</v>
          </cell>
          <cell r="D1333">
            <v>5</v>
          </cell>
          <cell r="E1333">
            <v>104</v>
          </cell>
          <cell r="F1333">
            <v>0</v>
          </cell>
          <cell r="G1333">
            <v>109</v>
          </cell>
          <cell r="H1333">
            <v>0</v>
          </cell>
          <cell r="I1333">
            <v>5</v>
          </cell>
          <cell r="J1333">
            <v>104</v>
          </cell>
          <cell r="K1333">
            <v>0</v>
          </cell>
          <cell r="L1333">
            <v>109</v>
          </cell>
          <cell r="M1333">
            <v>0</v>
          </cell>
          <cell r="N1333">
            <v>5</v>
          </cell>
          <cell r="O1333">
            <v>104</v>
          </cell>
          <cell r="P1333">
            <v>0</v>
          </cell>
          <cell r="Q1333">
            <v>109</v>
          </cell>
        </row>
        <row r="1334">
          <cell r="A1334" t="str">
            <v>A7798&amp;T</v>
          </cell>
          <cell r="B1334" t="str">
            <v>West Hingham</v>
          </cell>
          <cell r="C1334">
            <v>6</v>
          </cell>
          <cell r="D1334">
            <v>3</v>
          </cell>
          <cell r="E1334">
            <v>23</v>
          </cell>
          <cell r="F1334">
            <v>0</v>
          </cell>
          <cell r="G1334">
            <v>32</v>
          </cell>
          <cell r="H1334">
            <v>6</v>
          </cell>
          <cell r="I1334">
            <v>3</v>
          </cell>
          <cell r="J1334">
            <v>23</v>
          </cell>
          <cell r="K1334">
            <v>0</v>
          </cell>
          <cell r="L1334">
            <v>32</v>
          </cell>
          <cell r="M1334">
            <v>6</v>
          </cell>
          <cell r="N1334">
            <v>3</v>
          </cell>
          <cell r="O1334">
            <v>23</v>
          </cell>
          <cell r="P1334">
            <v>0</v>
          </cell>
          <cell r="Q1334">
            <v>32</v>
          </cell>
        </row>
        <row r="1335">
          <cell r="A1335" t="str">
            <v>A8943&amp;T</v>
          </cell>
          <cell r="B1335" t="str">
            <v>Whitman</v>
          </cell>
          <cell r="C1335">
            <v>38</v>
          </cell>
          <cell r="D1335">
            <v>11</v>
          </cell>
          <cell r="E1335">
            <v>9</v>
          </cell>
          <cell r="F1335">
            <v>0</v>
          </cell>
          <cell r="G1335">
            <v>58</v>
          </cell>
          <cell r="H1335">
            <v>38</v>
          </cell>
          <cell r="I1335">
            <v>11</v>
          </cell>
          <cell r="J1335">
            <v>9</v>
          </cell>
          <cell r="K1335">
            <v>0</v>
          </cell>
          <cell r="L1335">
            <v>58</v>
          </cell>
          <cell r="M1335">
            <v>38</v>
          </cell>
          <cell r="N1335">
            <v>11</v>
          </cell>
          <cell r="O1335">
            <v>9</v>
          </cell>
          <cell r="P1335">
            <v>0</v>
          </cell>
          <cell r="Q1335">
            <v>58</v>
          </cell>
        </row>
        <row r="1336">
          <cell r="A1336" t="str">
            <v>A7797&amp;T</v>
          </cell>
          <cell r="B1336" t="str">
            <v>East Weymouth</v>
          </cell>
          <cell r="C1336">
            <v>31</v>
          </cell>
          <cell r="D1336">
            <v>19</v>
          </cell>
          <cell r="E1336">
            <v>122</v>
          </cell>
          <cell r="F1336">
            <v>0</v>
          </cell>
          <cell r="G1336">
            <v>172</v>
          </cell>
          <cell r="H1336">
            <v>31</v>
          </cell>
          <cell r="I1336">
            <v>19</v>
          </cell>
          <cell r="J1336">
            <v>122</v>
          </cell>
          <cell r="K1336">
            <v>0</v>
          </cell>
          <cell r="L1336">
            <v>172</v>
          </cell>
          <cell r="M1336">
            <v>31</v>
          </cell>
          <cell r="N1336">
            <v>19</v>
          </cell>
          <cell r="O1336">
            <v>122</v>
          </cell>
          <cell r="P1336">
            <v>0</v>
          </cell>
          <cell r="Q1336">
            <v>172</v>
          </cell>
        </row>
        <row r="1337">
          <cell r="A1337" t="str">
            <v>A7820&amp;T</v>
          </cell>
          <cell r="B1337" t="str">
            <v>Campello</v>
          </cell>
          <cell r="C1337">
            <v>87</v>
          </cell>
          <cell r="D1337">
            <v>84</v>
          </cell>
          <cell r="E1337">
            <v>700</v>
          </cell>
          <cell r="F1337">
            <v>3</v>
          </cell>
          <cell r="G1337">
            <v>874</v>
          </cell>
          <cell r="H1337">
            <v>87</v>
          </cell>
          <cell r="I1337">
            <v>84</v>
          </cell>
          <cell r="J1337">
            <v>700</v>
          </cell>
          <cell r="K1337">
            <v>3</v>
          </cell>
          <cell r="L1337">
            <v>874</v>
          </cell>
          <cell r="M1337">
            <v>87</v>
          </cell>
          <cell r="N1337">
            <v>84</v>
          </cell>
          <cell r="O1337">
            <v>700</v>
          </cell>
          <cell r="P1337">
            <v>3</v>
          </cell>
          <cell r="Q1337">
            <v>874</v>
          </cell>
        </row>
        <row r="1338">
          <cell r="A1338" t="str">
            <v>A7796&amp;T</v>
          </cell>
          <cell r="B1338" t="str">
            <v>Weymouth Landing/Eas</v>
          </cell>
          <cell r="C1338">
            <v>143</v>
          </cell>
          <cell r="D1338">
            <v>7</v>
          </cell>
          <cell r="E1338">
            <v>391</v>
          </cell>
          <cell r="F1338">
            <v>26</v>
          </cell>
          <cell r="G1338">
            <v>567</v>
          </cell>
          <cell r="H1338">
            <v>143</v>
          </cell>
          <cell r="I1338">
            <v>7</v>
          </cell>
          <cell r="J1338">
            <v>391</v>
          </cell>
          <cell r="K1338">
            <v>26</v>
          </cell>
          <cell r="L1338">
            <v>567</v>
          </cell>
          <cell r="M1338">
            <v>143</v>
          </cell>
          <cell r="N1338">
            <v>7</v>
          </cell>
          <cell r="O1338">
            <v>391</v>
          </cell>
          <cell r="P1338">
            <v>26</v>
          </cell>
          <cell r="Q1338">
            <v>567</v>
          </cell>
        </row>
        <row r="1339">
          <cell r="A1339" t="str">
            <v>A8942&amp;T</v>
          </cell>
          <cell r="B1339" t="str">
            <v>Abington</v>
          </cell>
          <cell r="C1339">
            <v>55</v>
          </cell>
          <cell r="D1339">
            <v>22</v>
          </cell>
          <cell r="E1339">
            <v>514</v>
          </cell>
          <cell r="F1339">
            <v>0</v>
          </cell>
          <cell r="G1339">
            <v>591</v>
          </cell>
          <cell r="H1339">
            <v>55</v>
          </cell>
          <cell r="I1339">
            <v>22</v>
          </cell>
          <cell r="J1339">
            <v>514</v>
          </cell>
          <cell r="K1339">
            <v>0</v>
          </cell>
          <cell r="L1339">
            <v>591</v>
          </cell>
          <cell r="M1339">
            <v>55</v>
          </cell>
          <cell r="N1339">
            <v>22</v>
          </cell>
          <cell r="O1339">
            <v>514</v>
          </cell>
          <cell r="P1339">
            <v>0</v>
          </cell>
          <cell r="Q1339">
            <v>591</v>
          </cell>
        </row>
        <row r="1340">
          <cell r="A1340" t="str">
            <v>A7813&amp;T</v>
          </cell>
          <cell r="B1340" t="str">
            <v>Holbrook/Randolph</v>
          </cell>
          <cell r="C1340">
            <v>63</v>
          </cell>
          <cell r="D1340">
            <v>30</v>
          </cell>
          <cell r="E1340">
            <v>281</v>
          </cell>
          <cell r="F1340">
            <v>30</v>
          </cell>
          <cell r="G1340">
            <v>404</v>
          </cell>
          <cell r="H1340">
            <v>63</v>
          </cell>
          <cell r="I1340">
            <v>30</v>
          </cell>
          <cell r="J1340">
            <v>281</v>
          </cell>
          <cell r="K1340">
            <v>30</v>
          </cell>
          <cell r="L1340">
            <v>404</v>
          </cell>
          <cell r="M1340">
            <v>63</v>
          </cell>
          <cell r="N1340">
            <v>30</v>
          </cell>
          <cell r="O1340">
            <v>281</v>
          </cell>
          <cell r="P1340">
            <v>30</v>
          </cell>
          <cell r="Q1340">
            <v>404</v>
          </cell>
        </row>
        <row r="1341">
          <cell r="A1341" t="str">
            <v>A7804&amp;T</v>
          </cell>
          <cell r="B1341" t="str">
            <v>Greenbush</v>
          </cell>
          <cell r="C1341">
            <v>27</v>
          </cell>
          <cell r="D1341">
            <v>12</v>
          </cell>
          <cell r="E1341">
            <v>281</v>
          </cell>
          <cell r="F1341">
            <v>0</v>
          </cell>
          <cell r="G1341">
            <v>320</v>
          </cell>
          <cell r="H1341">
            <v>27</v>
          </cell>
          <cell r="I1341">
            <v>12</v>
          </cell>
          <cell r="J1341">
            <v>281</v>
          </cell>
          <cell r="K1341">
            <v>0</v>
          </cell>
          <cell r="L1341">
            <v>320</v>
          </cell>
          <cell r="M1341">
            <v>27</v>
          </cell>
          <cell r="N1341">
            <v>12</v>
          </cell>
          <cell r="O1341">
            <v>281</v>
          </cell>
          <cell r="P1341">
            <v>0</v>
          </cell>
          <cell r="Q1341">
            <v>320</v>
          </cell>
        </row>
        <row r="1342">
          <cell r="A1342" t="str">
            <v>A7816&amp;T</v>
          </cell>
          <cell r="B1342" t="str">
            <v>Montello</v>
          </cell>
          <cell r="C1342">
            <v>228</v>
          </cell>
          <cell r="D1342">
            <v>22</v>
          </cell>
          <cell r="E1342">
            <v>260</v>
          </cell>
          <cell r="F1342">
            <v>21</v>
          </cell>
          <cell r="G1342">
            <v>531</v>
          </cell>
          <cell r="H1342">
            <v>228</v>
          </cell>
          <cell r="I1342">
            <v>22</v>
          </cell>
          <cell r="J1342">
            <v>260</v>
          </cell>
          <cell r="K1342">
            <v>21</v>
          </cell>
          <cell r="L1342">
            <v>531</v>
          </cell>
          <cell r="M1342">
            <v>228</v>
          </cell>
          <cell r="N1342">
            <v>22</v>
          </cell>
          <cell r="O1342">
            <v>260</v>
          </cell>
          <cell r="P1342">
            <v>21</v>
          </cell>
          <cell r="Q1342">
            <v>531</v>
          </cell>
        </row>
        <row r="1343">
          <cell r="A1343" t="str">
            <v>A8941&amp;T</v>
          </cell>
          <cell r="B1343" t="str">
            <v>South Weymouth</v>
          </cell>
          <cell r="C1343">
            <v>62</v>
          </cell>
          <cell r="D1343">
            <v>30</v>
          </cell>
          <cell r="E1343">
            <v>400</v>
          </cell>
          <cell r="F1343">
            <v>0</v>
          </cell>
          <cell r="G1343">
            <v>493</v>
          </cell>
          <cell r="H1343">
            <v>62</v>
          </cell>
          <cell r="I1343">
            <v>30</v>
          </cell>
          <cell r="J1343">
            <v>400</v>
          </cell>
          <cell r="K1343">
            <v>0</v>
          </cell>
          <cell r="L1343">
            <v>493</v>
          </cell>
          <cell r="M1343">
            <v>62</v>
          </cell>
          <cell r="N1343">
            <v>30</v>
          </cell>
          <cell r="O1343">
            <v>400</v>
          </cell>
          <cell r="P1343">
            <v>0</v>
          </cell>
          <cell r="Q1343">
            <v>493</v>
          </cell>
        </row>
        <row r="1344">
          <cell r="A1344" t="str">
            <v>A7812&amp;T</v>
          </cell>
          <cell r="B1344" t="str">
            <v>Braintree</v>
          </cell>
          <cell r="C1344">
            <v>66</v>
          </cell>
          <cell r="D1344">
            <v>6</v>
          </cell>
          <cell r="E1344">
            <v>1</v>
          </cell>
          <cell r="F1344">
            <v>769</v>
          </cell>
          <cell r="G1344">
            <v>842</v>
          </cell>
          <cell r="H1344">
            <v>66</v>
          </cell>
          <cell r="I1344">
            <v>6</v>
          </cell>
          <cell r="J1344">
            <v>1</v>
          </cell>
          <cell r="K1344">
            <v>769</v>
          </cell>
          <cell r="L1344">
            <v>842</v>
          </cell>
          <cell r="M1344">
            <v>66</v>
          </cell>
          <cell r="N1344">
            <v>6</v>
          </cell>
          <cell r="O1344">
            <v>1</v>
          </cell>
          <cell r="P1344">
            <v>769</v>
          </cell>
          <cell r="Q1344">
            <v>842</v>
          </cell>
        </row>
        <row r="1345">
          <cell r="A1345" t="str">
            <v>A7819&amp;T</v>
          </cell>
          <cell r="B1345" t="str">
            <v>Brockton</v>
          </cell>
          <cell r="C1345">
            <v>335</v>
          </cell>
          <cell r="D1345">
            <v>30</v>
          </cell>
          <cell r="E1345">
            <v>1</v>
          </cell>
          <cell r="F1345">
            <v>270</v>
          </cell>
          <cell r="G1345">
            <v>635</v>
          </cell>
          <cell r="H1345">
            <v>335</v>
          </cell>
          <cell r="I1345">
            <v>30</v>
          </cell>
          <cell r="J1345">
            <v>1</v>
          </cell>
          <cell r="K1345">
            <v>270</v>
          </cell>
          <cell r="L1345">
            <v>635</v>
          </cell>
          <cell r="M1345">
            <v>335</v>
          </cell>
          <cell r="N1345">
            <v>30</v>
          </cell>
          <cell r="O1345">
            <v>1</v>
          </cell>
          <cell r="P1345">
            <v>270</v>
          </cell>
          <cell r="Q1345">
            <v>635</v>
          </cell>
        </row>
        <row r="1346">
          <cell r="A1346" t="str">
            <v>A7684&amp;T</v>
          </cell>
          <cell r="B1346" t="str">
            <v>Plimptonville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</row>
        <row r="1347">
          <cell r="A1347" t="str">
            <v>A9031&amp;T</v>
          </cell>
          <cell r="B1347" t="str">
            <v>Norwood Central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</row>
        <row r="1348">
          <cell r="A1348" t="str">
            <v>A9126&amp;T</v>
          </cell>
          <cell r="B1348" t="str">
            <v>Canton Junction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</row>
        <row r="1349">
          <cell r="A1349" t="str">
            <v>A7675&amp;T</v>
          </cell>
          <cell r="B1349" t="str">
            <v>Islington</v>
          </cell>
          <cell r="C1349">
            <v>133</v>
          </cell>
          <cell r="D1349">
            <v>7</v>
          </cell>
          <cell r="E1349">
            <v>0</v>
          </cell>
          <cell r="F1349">
            <v>10</v>
          </cell>
          <cell r="G1349">
            <v>150</v>
          </cell>
          <cell r="H1349">
            <v>133</v>
          </cell>
          <cell r="I1349">
            <v>7</v>
          </cell>
          <cell r="J1349">
            <v>0</v>
          </cell>
          <cell r="K1349">
            <v>10</v>
          </cell>
          <cell r="L1349">
            <v>150</v>
          </cell>
          <cell r="M1349">
            <v>133</v>
          </cell>
          <cell r="N1349">
            <v>7</v>
          </cell>
          <cell r="O1349">
            <v>0</v>
          </cell>
          <cell r="P1349">
            <v>10</v>
          </cell>
          <cell r="Q1349">
            <v>150</v>
          </cell>
        </row>
        <row r="1350">
          <cell r="A1350" t="str">
            <v>A7683&amp;T</v>
          </cell>
          <cell r="B1350" t="str">
            <v>Windsor Gardens</v>
          </cell>
          <cell r="C1350">
            <v>29</v>
          </cell>
          <cell r="D1350">
            <v>29</v>
          </cell>
          <cell r="E1350">
            <v>0</v>
          </cell>
          <cell r="F1350">
            <v>1</v>
          </cell>
          <cell r="G1350">
            <v>59</v>
          </cell>
          <cell r="H1350">
            <v>29</v>
          </cell>
          <cell r="I1350">
            <v>29</v>
          </cell>
          <cell r="J1350">
            <v>0</v>
          </cell>
          <cell r="K1350">
            <v>1</v>
          </cell>
          <cell r="L1350">
            <v>59</v>
          </cell>
          <cell r="M1350">
            <v>29</v>
          </cell>
          <cell r="N1350">
            <v>29</v>
          </cell>
          <cell r="O1350">
            <v>0</v>
          </cell>
          <cell r="P1350">
            <v>1</v>
          </cell>
          <cell r="Q1350">
            <v>59</v>
          </cell>
        </row>
        <row r="1351">
          <cell r="A1351" t="str">
            <v>A7686&amp;T</v>
          </cell>
          <cell r="B1351" t="str">
            <v>Walpole</v>
          </cell>
          <cell r="C1351">
            <v>9</v>
          </cell>
          <cell r="D1351">
            <v>13</v>
          </cell>
          <cell r="E1351">
            <v>170</v>
          </cell>
          <cell r="F1351">
            <v>4</v>
          </cell>
          <cell r="G1351">
            <v>196</v>
          </cell>
          <cell r="H1351">
            <v>9</v>
          </cell>
          <cell r="I1351">
            <v>13</v>
          </cell>
          <cell r="J1351">
            <v>170</v>
          </cell>
          <cell r="K1351">
            <v>4</v>
          </cell>
          <cell r="L1351">
            <v>196</v>
          </cell>
          <cell r="M1351">
            <v>9</v>
          </cell>
          <cell r="N1351">
            <v>13</v>
          </cell>
          <cell r="O1351">
            <v>170</v>
          </cell>
          <cell r="P1351">
            <v>4</v>
          </cell>
          <cell r="Q1351">
            <v>196</v>
          </cell>
        </row>
        <row r="1352">
          <cell r="A1352" t="str">
            <v>A9221&amp;T</v>
          </cell>
          <cell r="B1352" t="str">
            <v>Canton Center</v>
          </cell>
          <cell r="C1352">
            <v>127</v>
          </cell>
          <cell r="D1352">
            <v>8</v>
          </cell>
          <cell r="E1352">
            <v>0</v>
          </cell>
          <cell r="F1352">
            <v>23</v>
          </cell>
          <cell r="G1352">
            <v>159</v>
          </cell>
          <cell r="H1352">
            <v>127</v>
          </cell>
          <cell r="I1352">
            <v>8</v>
          </cell>
          <cell r="J1352">
            <v>0</v>
          </cell>
          <cell r="K1352">
            <v>23</v>
          </cell>
          <cell r="L1352">
            <v>159</v>
          </cell>
          <cell r="M1352">
            <v>127</v>
          </cell>
          <cell r="N1352">
            <v>8</v>
          </cell>
          <cell r="O1352">
            <v>0</v>
          </cell>
          <cell r="P1352">
            <v>23</v>
          </cell>
          <cell r="Q1352">
            <v>159</v>
          </cell>
        </row>
        <row r="1353">
          <cell r="A1353" t="str">
            <v>A7688&amp;T</v>
          </cell>
          <cell r="B1353" t="str">
            <v>Norfolk</v>
          </cell>
          <cell r="C1353">
            <v>12</v>
          </cell>
          <cell r="D1353">
            <v>19</v>
          </cell>
          <cell r="E1353">
            <v>442</v>
          </cell>
          <cell r="F1353">
            <v>0</v>
          </cell>
          <cell r="G1353">
            <v>473</v>
          </cell>
          <cell r="H1353">
            <v>12</v>
          </cell>
          <cell r="I1353">
            <v>19</v>
          </cell>
          <cell r="J1353">
            <v>442</v>
          </cell>
          <cell r="K1353">
            <v>0</v>
          </cell>
          <cell r="L1353">
            <v>473</v>
          </cell>
          <cell r="M1353">
            <v>12</v>
          </cell>
          <cell r="N1353">
            <v>19</v>
          </cell>
          <cell r="O1353">
            <v>442</v>
          </cell>
          <cell r="P1353">
            <v>0</v>
          </cell>
          <cell r="Q1353">
            <v>473</v>
          </cell>
        </row>
        <row r="1354">
          <cell r="A1354" t="str">
            <v>A7678&amp;T</v>
          </cell>
          <cell r="B1354" t="str">
            <v>Norwood Depot</v>
          </cell>
          <cell r="C1354">
            <v>162</v>
          </cell>
          <cell r="D1354">
            <v>18</v>
          </cell>
          <cell r="E1354">
            <v>0</v>
          </cell>
          <cell r="F1354">
            <v>5</v>
          </cell>
          <cell r="G1354">
            <v>186</v>
          </cell>
          <cell r="H1354">
            <v>162</v>
          </cell>
          <cell r="I1354">
            <v>18</v>
          </cell>
          <cell r="J1354">
            <v>0</v>
          </cell>
          <cell r="K1354">
            <v>5</v>
          </cell>
          <cell r="L1354">
            <v>186</v>
          </cell>
          <cell r="M1354">
            <v>162</v>
          </cell>
          <cell r="N1354">
            <v>18</v>
          </cell>
          <cell r="O1354">
            <v>0</v>
          </cell>
          <cell r="P1354">
            <v>5</v>
          </cell>
          <cell r="Q1354">
            <v>186</v>
          </cell>
        </row>
        <row r="1355">
          <cell r="A1355" t="str">
            <v>A7681&amp;T</v>
          </cell>
          <cell r="B1355" t="str">
            <v>Norwood Central</v>
          </cell>
          <cell r="C1355">
            <v>173</v>
          </cell>
          <cell r="D1355">
            <v>15</v>
          </cell>
          <cell r="E1355">
            <v>554</v>
          </cell>
          <cell r="F1355">
            <v>25</v>
          </cell>
          <cell r="G1355">
            <v>768</v>
          </cell>
          <cell r="H1355">
            <v>173</v>
          </cell>
          <cell r="I1355">
            <v>15</v>
          </cell>
          <cell r="J1355">
            <v>554</v>
          </cell>
          <cell r="K1355">
            <v>25</v>
          </cell>
          <cell r="L1355">
            <v>768</v>
          </cell>
          <cell r="M1355">
            <v>173</v>
          </cell>
          <cell r="N1355">
            <v>15</v>
          </cell>
          <cell r="O1355">
            <v>554</v>
          </cell>
          <cell r="P1355">
            <v>25</v>
          </cell>
          <cell r="Q1355">
            <v>768</v>
          </cell>
        </row>
        <row r="1356">
          <cell r="A1356" t="str">
            <v>A7883&amp;T</v>
          </cell>
          <cell r="B1356" t="str">
            <v>Sharon</v>
          </cell>
          <cell r="C1356">
            <v>63</v>
          </cell>
          <cell r="D1356">
            <v>29</v>
          </cell>
          <cell r="E1356">
            <v>459</v>
          </cell>
          <cell r="F1356">
            <v>0</v>
          </cell>
          <cell r="G1356">
            <v>550</v>
          </cell>
          <cell r="H1356">
            <v>63</v>
          </cell>
          <cell r="I1356">
            <v>29</v>
          </cell>
          <cell r="J1356">
            <v>459</v>
          </cell>
          <cell r="K1356">
            <v>0</v>
          </cell>
          <cell r="L1356">
            <v>550</v>
          </cell>
          <cell r="M1356">
            <v>63</v>
          </cell>
          <cell r="N1356">
            <v>29</v>
          </cell>
          <cell r="O1356">
            <v>459</v>
          </cell>
          <cell r="P1356">
            <v>0</v>
          </cell>
          <cell r="Q1356">
            <v>550</v>
          </cell>
        </row>
        <row r="1357">
          <cell r="A1357" t="str">
            <v>A9222&amp;T</v>
          </cell>
          <cell r="B1357" t="str">
            <v>Stoughton</v>
          </cell>
          <cell r="C1357">
            <v>172</v>
          </cell>
          <cell r="D1357">
            <v>38</v>
          </cell>
          <cell r="E1357">
            <v>518</v>
          </cell>
          <cell r="F1357">
            <v>52</v>
          </cell>
          <cell r="G1357">
            <v>780</v>
          </cell>
          <cell r="H1357">
            <v>172</v>
          </cell>
          <cell r="I1357">
            <v>38</v>
          </cell>
          <cell r="J1357">
            <v>518</v>
          </cell>
          <cell r="K1357">
            <v>52</v>
          </cell>
          <cell r="L1357">
            <v>780</v>
          </cell>
          <cell r="M1357">
            <v>172</v>
          </cell>
          <cell r="N1357">
            <v>38</v>
          </cell>
          <cell r="O1357">
            <v>518</v>
          </cell>
          <cell r="P1357">
            <v>52</v>
          </cell>
          <cell r="Q1357">
            <v>780</v>
          </cell>
        </row>
        <row r="1358">
          <cell r="A1358" t="str">
            <v>A7886&amp;T</v>
          </cell>
          <cell r="B1358" t="str">
            <v>Canton Junction</v>
          </cell>
          <cell r="C1358">
            <v>84</v>
          </cell>
          <cell r="D1358">
            <v>38</v>
          </cell>
          <cell r="E1358">
            <v>1010</v>
          </cell>
          <cell r="F1358">
            <v>13</v>
          </cell>
          <cell r="G1358">
            <v>1145</v>
          </cell>
          <cell r="H1358">
            <v>84</v>
          </cell>
          <cell r="I1358">
            <v>38</v>
          </cell>
          <cell r="J1358">
            <v>1010</v>
          </cell>
          <cell r="K1358">
            <v>13</v>
          </cell>
          <cell r="L1358">
            <v>1145</v>
          </cell>
          <cell r="M1358">
            <v>84</v>
          </cell>
          <cell r="N1358">
            <v>38</v>
          </cell>
          <cell r="O1358">
            <v>1010</v>
          </cell>
          <cell r="P1358">
            <v>13</v>
          </cell>
          <cell r="Q1358">
            <v>1145</v>
          </cell>
        </row>
        <row r="1359">
          <cell r="A1359" t="str">
            <v>A7722&amp;T</v>
          </cell>
          <cell r="B1359" t="str">
            <v>Hastings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</row>
        <row r="1360">
          <cell r="A1360" t="str">
            <v>A7724&amp;T</v>
          </cell>
          <cell r="B1360" t="str">
            <v>Silver Hill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</row>
        <row r="1361">
          <cell r="A1361" t="str">
            <v>A7719&amp;T</v>
          </cell>
          <cell r="B1361" t="str">
            <v>Kendal Green</v>
          </cell>
          <cell r="C1361">
            <v>85</v>
          </cell>
          <cell r="D1361">
            <v>37</v>
          </cell>
          <cell r="E1361">
            <v>230</v>
          </cell>
          <cell r="F1361">
            <v>0</v>
          </cell>
          <cell r="G1361">
            <v>352</v>
          </cell>
          <cell r="H1361">
            <v>85</v>
          </cell>
          <cell r="I1361">
            <v>37</v>
          </cell>
          <cell r="J1361">
            <v>230</v>
          </cell>
          <cell r="K1361">
            <v>0</v>
          </cell>
          <cell r="L1361">
            <v>352</v>
          </cell>
          <cell r="M1361">
            <v>85</v>
          </cell>
          <cell r="N1361">
            <v>37</v>
          </cell>
          <cell r="O1361">
            <v>230</v>
          </cell>
          <cell r="P1361">
            <v>0</v>
          </cell>
          <cell r="Q1361">
            <v>352</v>
          </cell>
        </row>
        <row r="1362">
          <cell r="A1362" t="str">
            <v>A7851&amp;T</v>
          </cell>
          <cell r="B1362" t="str">
            <v>Needham Center</v>
          </cell>
          <cell r="C1362">
            <v>119</v>
          </cell>
          <cell r="D1362">
            <v>8</v>
          </cell>
          <cell r="E1362">
            <v>0</v>
          </cell>
          <cell r="F1362">
            <v>0</v>
          </cell>
          <cell r="G1362">
            <v>128</v>
          </cell>
          <cell r="H1362">
            <v>119</v>
          </cell>
          <cell r="I1362">
            <v>8</v>
          </cell>
          <cell r="J1362">
            <v>0</v>
          </cell>
          <cell r="K1362">
            <v>0</v>
          </cell>
          <cell r="L1362">
            <v>128</v>
          </cell>
          <cell r="M1362">
            <v>119</v>
          </cell>
          <cell r="N1362">
            <v>8</v>
          </cell>
          <cell r="O1362">
            <v>0</v>
          </cell>
          <cell r="P1362">
            <v>0</v>
          </cell>
          <cell r="Q1362">
            <v>128</v>
          </cell>
        </row>
        <row r="1363">
          <cell r="A1363" t="str">
            <v>A7855&amp;T</v>
          </cell>
          <cell r="B1363" t="str">
            <v>Needham Heights</v>
          </cell>
          <cell r="C1363">
            <v>133</v>
          </cell>
          <cell r="D1363">
            <v>7</v>
          </cell>
          <cell r="E1363">
            <v>16</v>
          </cell>
          <cell r="F1363">
            <v>24</v>
          </cell>
          <cell r="G1363">
            <v>181</v>
          </cell>
          <cell r="H1363">
            <v>133</v>
          </cell>
          <cell r="I1363">
            <v>7</v>
          </cell>
          <cell r="J1363">
            <v>16</v>
          </cell>
          <cell r="K1363">
            <v>24</v>
          </cell>
          <cell r="L1363">
            <v>181</v>
          </cell>
          <cell r="M1363">
            <v>133</v>
          </cell>
          <cell r="N1363">
            <v>7</v>
          </cell>
          <cell r="O1363">
            <v>16</v>
          </cell>
          <cell r="P1363">
            <v>24</v>
          </cell>
          <cell r="Q1363">
            <v>181</v>
          </cell>
        </row>
        <row r="1364">
          <cell r="A1364" t="str">
            <v>A9248&amp;T</v>
          </cell>
          <cell r="B1364" t="str">
            <v>Wellesley Farms</v>
          </cell>
          <cell r="C1364">
            <v>150</v>
          </cell>
          <cell r="D1364">
            <v>9</v>
          </cell>
          <cell r="E1364">
            <v>15</v>
          </cell>
          <cell r="F1364">
            <v>0</v>
          </cell>
          <cell r="G1364">
            <v>173</v>
          </cell>
          <cell r="H1364">
            <v>150</v>
          </cell>
          <cell r="I1364">
            <v>9</v>
          </cell>
          <cell r="J1364">
            <v>15</v>
          </cell>
          <cell r="K1364">
            <v>0</v>
          </cell>
          <cell r="L1364">
            <v>173</v>
          </cell>
          <cell r="M1364">
            <v>150</v>
          </cell>
          <cell r="N1364">
            <v>9</v>
          </cell>
          <cell r="O1364">
            <v>15</v>
          </cell>
          <cell r="P1364">
            <v>0</v>
          </cell>
          <cell r="Q1364">
            <v>173</v>
          </cell>
        </row>
        <row r="1365">
          <cell r="A1365" t="str">
            <v>A7847&amp;T</v>
          </cell>
          <cell r="B1365" t="str">
            <v>Needham Junction</v>
          </cell>
          <cell r="C1365">
            <v>110</v>
          </cell>
          <cell r="D1365">
            <v>15</v>
          </cell>
          <cell r="E1365">
            <v>65</v>
          </cell>
          <cell r="F1365">
            <v>0</v>
          </cell>
          <cell r="G1365">
            <v>190</v>
          </cell>
          <cell r="H1365">
            <v>110</v>
          </cell>
          <cell r="I1365">
            <v>15</v>
          </cell>
          <cell r="J1365">
            <v>65</v>
          </cell>
          <cell r="K1365">
            <v>0</v>
          </cell>
          <cell r="L1365">
            <v>190</v>
          </cell>
          <cell r="M1365">
            <v>110</v>
          </cell>
          <cell r="N1365">
            <v>15</v>
          </cell>
          <cell r="O1365">
            <v>65</v>
          </cell>
          <cell r="P1365">
            <v>0</v>
          </cell>
          <cell r="Q1365">
            <v>190</v>
          </cell>
        </row>
        <row r="1366">
          <cell r="A1366" t="str">
            <v>A9251&amp;T</v>
          </cell>
          <cell r="B1366" t="str">
            <v>Wellesley Hills</v>
          </cell>
          <cell r="C1366">
            <v>230</v>
          </cell>
          <cell r="D1366">
            <v>12</v>
          </cell>
          <cell r="E1366">
            <v>14</v>
          </cell>
          <cell r="F1366">
            <v>2</v>
          </cell>
          <cell r="G1366">
            <v>258</v>
          </cell>
          <cell r="H1366">
            <v>230</v>
          </cell>
          <cell r="I1366">
            <v>12</v>
          </cell>
          <cell r="J1366">
            <v>14</v>
          </cell>
          <cell r="K1366">
            <v>2</v>
          </cell>
          <cell r="L1366">
            <v>258</v>
          </cell>
          <cell r="M1366">
            <v>230</v>
          </cell>
          <cell r="N1366">
            <v>12</v>
          </cell>
          <cell r="O1366">
            <v>14</v>
          </cell>
          <cell r="P1366">
            <v>2</v>
          </cell>
          <cell r="Q1366">
            <v>258</v>
          </cell>
        </row>
        <row r="1367">
          <cell r="A1367" t="str">
            <v>A9275&amp;T</v>
          </cell>
          <cell r="B1367" t="str">
            <v>Ashland</v>
          </cell>
          <cell r="C1367">
            <v>0</v>
          </cell>
          <cell r="D1367">
            <v>42</v>
          </cell>
          <cell r="E1367">
            <v>245</v>
          </cell>
          <cell r="F1367">
            <v>12</v>
          </cell>
          <cell r="G1367">
            <v>300</v>
          </cell>
          <cell r="H1367">
            <v>0</v>
          </cell>
          <cell r="I1367">
            <v>42</v>
          </cell>
          <cell r="J1367">
            <v>245</v>
          </cell>
          <cell r="K1367">
            <v>12</v>
          </cell>
          <cell r="L1367">
            <v>300</v>
          </cell>
          <cell r="M1367">
            <v>0</v>
          </cell>
          <cell r="N1367">
            <v>42</v>
          </cell>
          <cell r="O1367">
            <v>245</v>
          </cell>
          <cell r="P1367">
            <v>12</v>
          </cell>
          <cell r="Q1367">
            <v>300</v>
          </cell>
        </row>
        <row r="1368">
          <cell r="A1368" t="str">
            <v>A7844&amp;T</v>
          </cell>
          <cell r="B1368" t="str">
            <v>Hersey</v>
          </cell>
          <cell r="C1368">
            <v>155</v>
          </cell>
          <cell r="D1368">
            <v>14</v>
          </cell>
          <cell r="E1368">
            <v>253</v>
          </cell>
          <cell r="F1368">
            <v>0</v>
          </cell>
          <cell r="G1368">
            <v>422</v>
          </cell>
          <cell r="H1368">
            <v>155</v>
          </cell>
          <cell r="I1368">
            <v>14</v>
          </cell>
          <cell r="J1368">
            <v>253</v>
          </cell>
          <cell r="K1368">
            <v>0</v>
          </cell>
          <cell r="L1368">
            <v>422</v>
          </cell>
          <cell r="M1368">
            <v>155</v>
          </cell>
          <cell r="N1368">
            <v>14</v>
          </cell>
          <cell r="O1368">
            <v>253</v>
          </cell>
          <cell r="P1368">
            <v>0</v>
          </cell>
          <cell r="Q1368">
            <v>422</v>
          </cell>
        </row>
        <row r="1369">
          <cell r="A1369" t="str">
            <v>A9261&amp;T</v>
          </cell>
          <cell r="B1369" t="str">
            <v>Natick Center</v>
          </cell>
          <cell r="C1369">
            <v>167</v>
          </cell>
          <cell r="D1369">
            <v>43</v>
          </cell>
          <cell r="E1369">
            <v>313</v>
          </cell>
          <cell r="F1369">
            <v>24</v>
          </cell>
          <cell r="G1369">
            <v>547</v>
          </cell>
          <cell r="H1369">
            <v>167</v>
          </cell>
          <cell r="I1369">
            <v>43</v>
          </cell>
          <cell r="J1369">
            <v>313</v>
          </cell>
          <cell r="K1369">
            <v>24</v>
          </cell>
          <cell r="L1369">
            <v>547</v>
          </cell>
          <cell r="M1369">
            <v>167</v>
          </cell>
          <cell r="N1369">
            <v>43</v>
          </cell>
          <cell r="O1369">
            <v>313</v>
          </cell>
          <cell r="P1369">
            <v>24</v>
          </cell>
          <cell r="Q1369">
            <v>547</v>
          </cell>
        </row>
        <row r="1370">
          <cell r="A1370" t="str">
            <v>A9256&amp;T</v>
          </cell>
          <cell r="B1370" t="str">
            <v>Wellesley Square</v>
          </cell>
          <cell r="C1370">
            <v>214</v>
          </cell>
          <cell r="D1370">
            <v>24</v>
          </cell>
          <cell r="E1370">
            <v>8</v>
          </cell>
          <cell r="F1370">
            <v>25</v>
          </cell>
          <cell r="G1370">
            <v>271</v>
          </cell>
          <cell r="H1370">
            <v>214</v>
          </cell>
          <cell r="I1370">
            <v>24</v>
          </cell>
          <cell r="J1370">
            <v>8</v>
          </cell>
          <cell r="K1370">
            <v>25</v>
          </cell>
          <cell r="L1370">
            <v>271</v>
          </cell>
          <cell r="M1370">
            <v>214</v>
          </cell>
          <cell r="N1370">
            <v>24</v>
          </cell>
          <cell r="O1370">
            <v>8</v>
          </cell>
          <cell r="P1370">
            <v>25</v>
          </cell>
          <cell r="Q1370">
            <v>271</v>
          </cell>
        </row>
        <row r="1371">
          <cell r="A1371" t="str">
            <v>A9266&amp;T</v>
          </cell>
          <cell r="B1371" t="str">
            <v>West Natick</v>
          </cell>
          <cell r="C1371">
            <v>251</v>
          </cell>
          <cell r="D1371">
            <v>58</v>
          </cell>
          <cell r="E1371">
            <v>685</v>
          </cell>
          <cell r="F1371">
            <v>37</v>
          </cell>
          <cell r="G1371">
            <v>1031</v>
          </cell>
          <cell r="H1371">
            <v>251</v>
          </cell>
          <cell r="I1371">
            <v>58</v>
          </cell>
          <cell r="J1371">
            <v>685</v>
          </cell>
          <cell r="K1371">
            <v>37</v>
          </cell>
          <cell r="L1371">
            <v>1031</v>
          </cell>
          <cell r="M1371">
            <v>251</v>
          </cell>
          <cell r="N1371">
            <v>58</v>
          </cell>
          <cell r="O1371">
            <v>685</v>
          </cell>
          <cell r="P1371">
            <v>37</v>
          </cell>
          <cell r="Q1371">
            <v>1031</v>
          </cell>
        </row>
        <row r="1372">
          <cell r="A1372" t="str">
            <v>A9271&amp;T</v>
          </cell>
          <cell r="B1372" t="str">
            <v>Framingham</v>
          </cell>
          <cell r="C1372">
            <v>332</v>
          </cell>
          <cell r="D1372">
            <v>61</v>
          </cell>
          <cell r="E1372">
            <v>80</v>
          </cell>
          <cell r="F1372">
            <v>325</v>
          </cell>
          <cell r="G1372">
            <v>799</v>
          </cell>
          <cell r="H1372">
            <v>332</v>
          </cell>
          <cell r="I1372">
            <v>61</v>
          </cell>
          <cell r="J1372">
            <v>80</v>
          </cell>
          <cell r="K1372">
            <v>325</v>
          </cell>
          <cell r="L1372">
            <v>799</v>
          </cell>
          <cell r="M1372">
            <v>332</v>
          </cell>
          <cell r="N1372">
            <v>61</v>
          </cell>
          <cell r="O1372">
            <v>80</v>
          </cell>
          <cell r="P1372">
            <v>325</v>
          </cell>
          <cell r="Q1372">
            <v>799</v>
          </cell>
        </row>
        <row r="1373">
          <cell r="A1373" t="str">
            <v>A9337&amp;T</v>
          </cell>
          <cell r="B1373" t="str">
            <v>Haverhill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</row>
        <row r="1374">
          <cell r="A1374" t="str">
            <v>A9334&amp;T</v>
          </cell>
          <cell r="B1374" t="str">
            <v>Bradford</v>
          </cell>
          <cell r="C1374">
            <v>47</v>
          </cell>
          <cell r="D1374">
            <v>51</v>
          </cell>
          <cell r="E1374">
            <v>383</v>
          </cell>
          <cell r="F1374">
            <v>9</v>
          </cell>
          <cell r="G1374">
            <v>491</v>
          </cell>
          <cell r="H1374">
            <v>47</v>
          </cell>
          <cell r="I1374">
            <v>51</v>
          </cell>
          <cell r="J1374">
            <v>383</v>
          </cell>
          <cell r="K1374">
            <v>9</v>
          </cell>
          <cell r="L1374">
            <v>491</v>
          </cell>
          <cell r="M1374">
            <v>47</v>
          </cell>
          <cell r="N1374">
            <v>51</v>
          </cell>
          <cell r="O1374">
            <v>383</v>
          </cell>
          <cell r="P1374">
            <v>9</v>
          </cell>
          <cell r="Q1374">
            <v>491</v>
          </cell>
        </row>
        <row r="1375">
          <cell r="A1375" t="str">
            <v>A9330&amp;T</v>
          </cell>
          <cell r="B1375" t="str">
            <v>Lawrence</v>
          </cell>
          <cell r="C1375">
            <v>125</v>
          </cell>
          <cell r="D1375">
            <v>28</v>
          </cell>
          <cell r="E1375">
            <v>188</v>
          </cell>
          <cell r="F1375">
            <v>124</v>
          </cell>
          <cell r="G1375">
            <v>466</v>
          </cell>
          <cell r="H1375">
            <v>125</v>
          </cell>
          <cell r="I1375">
            <v>28</v>
          </cell>
          <cell r="J1375">
            <v>188</v>
          </cell>
          <cell r="K1375">
            <v>124</v>
          </cell>
          <cell r="L1375">
            <v>466</v>
          </cell>
          <cell r="M1375">
            <v>125</v>
          </cell>
          <cell r="N1375">
            <v>28</v>
          </cell>
          <cell r="O1375">
            <v>188</v>
          </cell>
          <cell r="P1375">
            <v>124</v>
          </cell>
          <cell r="Q1375">
            <v>466</v>
          </cell>
        </row>
        <row r="1376">
          <cell r="A1376" t="str">
            <v>A7954&amp;T</v>
          </cell>
          <cell r="B1376" t="str">
            <v>Lowell</v>
          </cell>
          <cell r="C1376">
            <v>196</v>
          </cell>
          <cell r="D1376">
            <v>38</v>
          </cell>
          <cell r="E1376">
            <v>509</v>
          </cell>
          <cell r="F1376">
            <v>67</v>
          </cell>
          <cell r="G1376">
            <v>810</v>
          </cell>
          <cell r="H1376">
            <v>196</v>
          </cell>
          <cell r="I1376">
            <v>38</v>
          </cell>
          <cell r="J1376">
            <v>509</v>
          </cell>
          <cell r="K1376">
            <v>67</v>
          </cell>
          <cell r="L1376">
            <v>810</v>
          </cell>
          <cell r="M1376">
            <v>196</v>
          </cell>
          <cell r="N1376">
            <v>38</v>
          </cell>
          <cell r="O1376">
            <v>509</v>
          </cell>
          <cell r="P1376">
            <v>67</v>
          </cell>
          <cell r="Q1376">
            <v>810</v>
          </cell>
        </row>
        <row r="1377">
          <cell r="A1377" t="str">
            <v>A7785&amp;T</v>
          </cell>
          <cell r="B1377" t="str">
            <v>West Gloucester</v>
          </cell>
          <cell r="C1377">
            <v>54</v>
          </cell>
          <cell r="D1377">
            <v>7</v>
          </cell>
          <cell r="E1377">
            <v>17</v>
          </cell>
          <cell r="F1377">
            <v>5</v>
          </cell>
          <cell r="G1377">
            <v>82</v>
          </cell>
          <cell r="H1377">
            <v>54</v>
          </cell>
          <cell r="I1377">
            <v>7</v>
          </cell>
          <cell r="J1377">
            <v>17</v>
          </cell>
          <cell r="K1377">
            <v>5</v>
          </cell>
          <cell r="L1377">
            <v>82</v>
          </cell>
          <cell r="M1377">
            <v>54</v>
          </cell>
          <cell r="N1377">
            <v>7</v>
          </cell>
          <cell r="O1377">
            <v>17</v>
          </cell>
          <cell r="P1377">
            <v>5</v>
          </cell>
          <cell r="Q1377">
            <v>82</v>
          </cell>
        </row>
        <row r="1378">
          <cell r="A1378" t="str">
            <v>A7661&amp;T</v>
          </cell>
          <cell r="B1378" t="str">
            <v>Rowley</v>
          </cell>
          <cell r="C1378">
            <v>28</v>
          </cell>
          <cell r="D1378">
            <v>8</v>
          </cell>
          <cell r="E1378">
            <v>26</v>
          </cell>
          <cell r="F1378">
            <v>0</v>
          </cell>
          <cell r="G1378">
            <v>62</v>
          </cell>
          <cell r="H1378">
            <v>28</v>
          </cell>
          <cell r="I1378">
            <v>8</v>
          </cell>
          <cell r="J1378">
            <v>26</v>
          </cell>
          <cell r="K1378">
            <v>0</v>
          </cell>
          <cell r="L1378">
            <v>62</v>
          </cell>
          <cell r="M1378">
            <v>28</v>
          </cell>
          <cell r="N1378">
            <v>8</v>
          </cell>
          <cell r="O1378">
            <v>26</v>
          </cell>
          <cell r="P1378">
            <v>0</v>
          </cell>
          <cell r="Q1378">
            <v>62</v>
          </cell>
        </row>
        <row r="1379">
          <cell r="A1379" t="str">
            <v>A7781&amp;T</v>
          </cell>
          <cell r="B1379" t="str">
            <v>Manchester</v>
          </cell>
          <cell r="C1379">
            <v>0</v>
          </cell>
          <cell r="D1379">
            <v>8</v>
          </cell>
          <cell r="E1379">
            <v>61</v>
          </cell>
          <cell r="F1379">
            <v>0</v>
          </cell>
          <cell r="G1379">
            <v>69</v>
          </cell>
          <cell r="H1379">
            <v>0</v>
          </cell>
          <cell r="I1379">
            <v>8</v>
          </cell>
          <cell r="J1379">
            <v>61</v>
          </cell>
          <cell r="K1379">
            <v>0</v>
          </cell>
          <cell r="L1379">
            <v>69</v>
          </cell>
          <cell r="M1379">
            <v>0</v>
          </cell>
          <cell r="N1379">
            <v>8</v>
          </cell>
          <cell r="O1379">
            <v>61</v>
          </cell>
          <cell r="P1379">
            <v>0</v>
          </cell>
          <cell r="Q1379">
            <v>69</v>
          </cell>
        </row>
        <row r="1380">
          <cell r="A1380" t="str">
            <v>A7794&amp;T</v>
          </cell>
          <cell r="B1380" t="str">
            <v>Rockport</v>
          </cell>
          <cell r="C1380">
            <v>34</v>
          </cell>
          <cell r="D1380">
            <v>5</v>
          </cell>
          <cell r="E1380">
            <v>28</v>
          </cell>
          <cell r="F1380">
            <v>1</v>
          </cell>
          <cell r="G1380">
            <v>69</v>
          </cell>
          <cell r="H1380">
            <v>34</v>
          </cell>
          <cell r="I1380">
            <v>5</v>
          </cell>
          <cell r="J1380">
            <v>28</v>
          </cell>
          <cell r="K1380">
            <v>1</v>
          </cell>
          <cell r="L1380">
            <v>69</v>
          </cell>
          <cell r="M1380">
            <v>34</v>
          </cell>
          <cell r="N1380">
            <v>5</v>
          </cell>
          <cell r="O1380">
            <v>28</v>
          </cell>
          <cell r="P1380">
            <v>1</v>
          </cell>
          <cell r="Q1380">
            <v>69</v>
          </cell>
        </row>
        <row r="1381">
          <cell r="A1381" t="str">
            <v>A7659&amp;T</v>
          </cell>
          <cell r="B1381" t="str">
            <v>Ipswich</v>
          </cell>
          <cell r="C1381">
            <v>65</v>
          </cell>
          <cell r="D1381">
            <v>14</v>
          </cell>
          <cell r="E1381">
            <v>122</v>
          </cell>
          <cell r="F1381">
            <v>0</v>
          </cell>
          <cell r="G1381">
            <v>201</v>
          </cell>
          <cell r="H1381">
            <v>65</v>
          </cell>
          <cell r="I1381">
            <v>14</v>
          </cell>
          <cell r="J1381">
            <v>122</v>
          </cell>
          <cell r="K1381">
            <v>0</v>
          </cell>
          <cell r="L1381">
            <v>201</v>
          </cell>
          <cell r="M1381">
            <v>65</v>
          </cell>
          <cell r="N1381">
            <v>14</v>
          </cell>
          <cell r="O1381">
            <v>122</v>
          </cell>
          <cell r="P1381">
            <v>0</v>
          </cell>
          <cell r="Q1381">
            <v>201</v>
          </cell>
        </row>
        <row r="1382">
          <cell r="A1382" t="str">
            <v>A7792&amp;T</v>
          </cell>
          <cell r="B1382" t="str">
            <v>Gloucester</v>
          </cell>
          <cell r="C1382">
            <v>144</v>
          </cell>
          <cell r="D1382">
            <v>9</v>
          </cell>
          <cell r="E1382">
            <v>46</v>
          </cell>
          <cell r="F1382">
            <v>9</v>
          </cell>
          <cell r="G1382">
            <v>208</v>
          </cell>
          <cell r="H1382">
            <v>144</v>
          </cell>
          <cell r="I1382">
            <v>9</v>
          </cell>
          <cell r="J1382">
            <v>46</v>
          </cell>
          <cell r="K1382">
            <v>9</v>
          </cell>
          <cell r="L1382">
            <v>208</v>
          </cell>
          <cell r="M1382">
            <v>144</v>
          </cell>
          <cell r="N1382">
            <v>9</v>
          </cell>
          <cell r="O1382">
            <v>46</v>
          </cell>
          <cell r="P1382">
            <v>9</v>
          </cell>
          <cell r="Q1382">
            <v>208</v>
          </cell>
        </row>
        <row r="1383">
          <cell r="A1383" t="str">
            <v>A7663&amp;T</v>
          </cell>
          <cell r="B1383" t="str">
            <v>Newburyport</v>
          </cell>
          <cell r="C1383">
            <v>0</v>
          </cell>
          <cell r="D1383">
            <v>24</v>
          </cell>
          <cell r="E1383">
            <v>216</v>
          </cell>
          <cell r="F1383">
            <v>95</v>
          </cell>
          <cell r="G1383">
            <v>335</v>
          </cell>
          <cell r="H1383">
            <v>0</v>
          </cell>
          <cell r="I1383">
            <v>24</v>
          </cell>
          <cell r="J1383">
            <v>216</v>
          </cell>
          <cell r="K1383">
            <v>95</v>
          </cell>
          <cell r="L1383">
            <v>335</v>
          </cell>
          <cell r="M1383">
            <v>0</v>
          </cell>
          <cell r="N1383">
            <v>24</v>
          </cell>
          <cell r="O1383">
            <v>216</v>
          </cell>
          <cell r="P1383">
            <v>95</v>
          </cell>
          <cell r="Q1383">
            <v>335</v>
          </cell>
        </row>
        <row r="1384">
          <cell r="A1384" t="str">
            <v>A7754&amp;T</v>
          </cell>
          <cell r="B1384" t="str">
            <v>Shirley</v>
          </cell>
          <cell r="C1384">
            <v>32</v>
          </cell>
          <cell r="D1384">
            <v>44</v>
          </cell>
          <cell r="E1384">
            <v>94</v>
          </cell>
          <cell r="F1384">
            <v>0</v>
          </cell>
          <cell r="G1384">
            <v>170</v>
          </cell>
          <cell r="H1384">
            <v>32</v>
          </cell>
          <cell r="I1384">
            <v>44</v>
          </cell>
          <cell r="J1384">
            <v>94</v>
          </cell>
          <cell r="K1384">
            <v>0</v>
          </cell>
          <cell r="L1384">
            <v>170</v>
          </cell>
          <cell r="M1384">
            <v>32</v>
          </cell>
          <cell r="N1384">
            <v>44</v>
          </cell>
          <cell r="O1384">
            <v>94</v>
          </cell>
          <cell r="P1384">
            <v>0</v>
          </cell>
          <cell r="Q1384">
            <v>170</v>
          </cell>
        </row>
        <row r="1385">
          <cell r="A1385" t="str">
            <v>A7749&amp;T</v>
          </cell>
          <cell r="B1385" t="str">
            <v>Ayer</v>
          </cell>
          <cell r="C1385">
            <v>27</v>
          </cell>
          <cell r="D1385">
            <v>18</v>
          </cell>
          <cell r="E1385">
            <v>187</v>
          </cell>
          <cell r="F1385">
            <v>0</v>
          </cell>
          <cell r="G1385">
            <v>232</v>
          </cell>
          <cell r="H1385">
            <v>27</v>
          </cell>
          <cell r="I1385">
            <v>18</v>
          </cell>
          <cell r="J1385">
            <v>187</v>
          </cell>
          <cell r="K1385">
            <v>0</v>
          </cell>
          <cell r="L1385">
            <v>232</v>
          </cell>
          <cell r="M1385">
            <v>27</v>
          </cell>
          <cell r="N1385">
            <v>18</v>
          </cell>
          <cell r="O1385">
            <v>187</v>
          </cell>
          <cell r="P1385">
            <v>0</v>
          </cell>
          <cell r="Q1385">
            <v>232</v>
          </cell>
        </row>
        <row r="1386">
          <cell r="A1386" t="str">
            <v>A7745&amp;T</v>
          </cell>
          <cell r="B1386" t="str">
            <v>Littleton/Route 495</v>
          </cell>
          <cell r="C1386">
            <v>25</v>
          </cell>
          <cell r="D1386">
            <v>12</v>
          </cell>
          <cell r="E1386">
            <v>108</v>
          </cell>
          <cell r="F1386">
            <v>5</v>
          </cell>
          <cell r="G1386">
            <v>150</v>
          </cell>
          <cell r="H1386">
            <v>25</v>
          </cell>
          <cell r="I1386">
            <v>12</v>
          </cell>
          <cell r="J1386">
            <v>108</v>
          </cell>
          <cell r="K1386">
            <v>5</v>
          </cell>
          <cell r="L1386">
            <v>150</v>
          </cell>
          <cell r="M1386">
            <v>25</v>
          </cell>
          <cell r="N1386">
            <v>12</v>
          </cell>
          <cell r="O1386">
            <v>108</v>
          </cell>
          <cell r="P1386">
            <v>5</v>
          </cell>
          <cell r="Q1386">
            <v>150</v>
          </cell>
        </row>
        <row r="1387">
          <cell r="A1387" t="str">
            <v>A8949&amp;T</v>
          </cell>
          <cell r="B1387" t="str">
            <v>Plymouth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</row>
        <row r="1388">
          <cell r="A1388" t="str">
            <v>A8948&amp;T</v>
          </cell>
          <cell r="B1388" t="str">
            <v>Halifax</v>
          </cell>
          <cell r="C1388">
            <v>26</v>
          </cell>
          <cell r="D1388">
            <v>38</v>
          </cell>
          <cell r="E1388">
            <v>696</v>
          </cell>
          <cell r="F1388">
            <v>0</v>
          </cell>
          <cell r="G1388">
            <v>760</v>
          </cell>
          <cell r="H1388">
            <v>26</v>
          </cell>
          <cell r="I1388">
            <v>38</v>
          </cell>
          <cell r="J1388">
            <v>696</v>
          </cell>
          <cell r="K1388">
            <v>0</v>
          </cell>
          <cell r="L1388">
            <v>760</v>
          </cell>
          <cell r="M1388">
            <v>26</v>
          </cell>
          <cell r="N1388">
            <v>38</v>
          </cell>
          <cell r="O1388">
            <v>696</v>
          </cell>
          <cell r="P1388">
            <v>0</v>
          </cell>
          <cell r="Q1388">
            <v>760</v>
          </cell>
        </row>
        <row r="1389">
          <cell r="A1389" t="str">
            <v>A8944&amp;T</v>
          </cell>
          <cell r="B1389" t="str">
            <v>Hanson</v>
          </cell>
          <cell r="C1389">
            <v>24</v>
          </cell>
          <cell r="D1389">
            <v>21</v>
          </cell>
          <cell r="E1389">
            <v>90</v>
          </cell>
          <cell r="F1389">
            <v>0</v>
          </cell>
          <cell r="G1389">
            <v>135</v>
          </cell>
          <cell r="H1389">
            <v>24</v>
          </cell>
          <cell r="I1389">
            <v>21</v>
          </cell>
          <cell r="J1389">
            <v>90</v>
          </cell>
          <cell r="K1389">
            <v>0</v>
          </cell>
          <cell r="L1389">
            <v>135</v>
          </cell>
          <cell r="M1389">
            <v>24</v>
          </cell>
          <cell r="N1389">
            <v>21</v>
          </cell>
          <cell r="O1389">
            <v>90</v>
          </cell>
          <cell r="P1389">
            <v>0</v>
          </cell>
          <cell r="Q1389">
            <v>135</v>
          </cell>
        </row>
        <row r="1390">
          <cell r="A1390" t="str">
            <v>A7822&amp;T</v>
          </cell>
          <cell r="B1390" t="str">
            <v>Bridgewater</v>
          </cell>
          <cell r="C1390">
            <v>367</v>
          </cell>
          <cell r="D1390">
            <v>24</v>
          </cell>
          <cell r="E1390">
            <v>133</v>
          </cell>
          <cell r="F1390">
            <v>0</v>
          </cell>
          <cell r="G1390">
            <v>524</v>
          </cell>
          <cell r="H1390">
            <v>367</v>
          </cell>
          <cell r="I1390">
            <v>24</v>
          </cell>
          <cell r="J1390">
            <v>133</v>
          </cell>
          <cell r="K1390">
            <v>0</v>
          </cell>
          <cell r="L1390">
            <v>524</v>
          </cell>
          <cell r="M1390">
            <v>367</v>
          </cell>
          <cell r="N1390">
            <v>24</v>
          </cell>
          <cell r="O1390">
            <v>133</v>
          </cell>
          <cell r="P1390">
            <v>0</v>
          </cell>
          <cell r="Q1390">
            <v>524</v>
          </cell>
        </row>
        <row r="1391">
          <cell r="A1391" t="str">
            <v>A7806&amp;T</v>
          </cell>
          <cell r="B1391" t="str">
            <v>Kingston</v>
          </cell>
          <cell r="C1391">
            <v>0</v>
          </cell>
          <cell r="D1391">
            <v>19</v>
          </cell>
          <cell r="E1391">
            <v>263</v>
          </cell>
          <cell r="F1391">
            <v>0</v>
          </cell>
          <cell r="G1391">
            <v>283</v>
          </cell>
          <cell r="H1391">
            <v>0</v>
          </cell>
          <cell r="I1391">
            <v>19</v>
          </cell>
          <cell r="J1391">
            <v>263</v>
          </cell>
          <cell r="K1391">
            <v>0</v>
          </cell>
          <cell r="L1391">
            <v>283</v>
          </cell>
          <cell r="M1391">
            <v>0</v>
          </cell>
          <cell r="N1391">
            <v>19</v>
          </cell>
          <cell r="O1391">
            <v>263</v>
          </cell>
          <cell r="P1391">
            <v>0</v>
          </cell>
          <cell r="Q1391">
            <v>283</v>
          </cell>
        </row>
        <row r="1392">
          <cell r="A1392" t="str">
            <v>A7824&amp;T</v>
          </cell>
          <cell r="B1392" t="str">
            <v>Middleborough/Lakevi</v>
          </cell>
          <cell r="C1392">
            <v>8</v>
          </cell>
          <cell r="D1392">
            <v>146</v>
          </cell>
          <cell r="E1392">
            <v>248</v>
          </cell>
          <cell r="F1392">
            <v>0</v>
          </cell>
          <cell r="G1392">
            <v>402</v>
          </cell>
          <cell r="H1392">
            <v>8</v>
          </cell>
          <cell r="I1392">
            <v>146</v>
          </cell>
          <cell r="J1392">
            <v>248</v>
          </cell>
          <cell r="K1392">
            <v>0</v>
          </cell>
          <cell r="L1392">
            <v>402</v>
          </cell>
          <cell r="M1392">
            <v>8</v>
          </cell>
          <cell r="N1392">
            <v>146</v>
          </cell>
          <cell r="O1392">
            <v>248</v>
          </cell>
          <cell r="P1392">
            <v>0</v>
          </cell>
          <cell r="Q1392">
            <v>402</v>
          </cell>
        </row>
        <row r="1393">
          <cell r="A1393" t="str">
            <v>A7873&amp;T</v>
          </cell>
          <cell r="B1393" t="str">
            <v>South Attleboro</v>
          </cell>
          <cell r="C1393">
            <v>112</v>
          </cell>
          <cell r="D1393">
            <v>24</v>
          </cell>
          <cell r="E1393">
            <v>51</v>
          </cell>
          <cell r="F1393">
            <v>0</v>
          </cell>
          <cell r="G1393">
            <v>188</v>
          </cell>
          <cell r="H1393">
            <v>112</v>
          </cell>
          <cell r="I1393">
            <v>24</v>
          </cell>
          <cell r="J1393">
            <v>51</v>
          </cell>
          <cell r="K1393">
            <v>0</v>
          </cell>
          <cell r="L1393">
            <v>188</v>
          </cell>
          <cell r="M1393">
            <v>112</v>
          </cell>
          <cell r="N1393">
            <v>24</v>
          </cell>
          <cell r="O1393">
            <v>51</v>
          </cell>
          <cell r="P1393">
            <v>0</v>
          </cell>
          <cell r="Q1393">
            <v>188</v>
          </cell>
        </row>
        <row r="1394">
          <cell r="A1394" t="str">
            <v>A7766&amp;T</v>
          </cell>
          <cell r="B1394" t="str">
            <v>Foxboro</v>
          </cell>
          <cell r="C1394">
            <v>11</v>
          </cell>
          <cell r="D1394">
            <v>7</v>
          </cell>
          <cell r="E1394">
            <v>0</v>
          </cell>
          <cell r="F1394">
            <v>0</v>
          </cell>
          <cell r="G1394">
            <v>18</v>
          </cell>
          <cell r="H1394">
            <v>11</v>
          </cell>
          <cell r="I1394">
            <v>7</v>
          </cell>
          <cell r="J1394">
            <v>0</v>
          </cell>
          <cell r="K1394">
            <v>0</v>
          </cell>
          <cell r="L1394">
            <v>18</v>
          </cell>
          <cell r="M1394">
            <v>11</v>
          </cell>
          <cell r="N1394">
            <v>7</v>
          </cell>
          <cell r="O1394">
            <v>0</v>
          </cell>
          <cell r="P1394">
            <v>0</v>
          </cell>
          <cell r="Q1394">
            <v>18</v>
          </cell>
        </row>
        <row r="1395">
          <cell r="A1395" t="str">
            <v>A7691&amp;T</v>
          </cell>
          <cell r="B1395" t="str">
            <v>Franklin</v>
          </cell>
          <cell r="C1395">
            <v>87</v>
          </cell>
          <cell r="D1395">
            <v>20</v>
          </cell>
          <cell r="E1395">
            <v>140</v>
          </cell>
          <cell r="F1395">
            <v>0</v>
          </cell>
          <cell r="G1395">
            <v>246</v>
          </cell>
          <cell r="H1395">
            <v>87</v>
          </cell>
          <cell r="I1395">
            <v>20</v>
          </cell>
          <cell r="J1395">
            <v>140</v>
          </cell>
          <cell r="K1395">
            <v>0</v>
          </cell>
          <cell r="L1395">
            <v>246</v>
          </cell>
          <cell r="M1395">
            <v>87</v>
          </cell>
          <cell r="N1395">
            <v>20</v>
          </cell>
          <cell r="O1395">
            <v>140</v>
          </cell>
          <cell r="P1395">
            <v>0</v>
          </cell>
          <cell r="Q1395">
            <v>246</v>
          </cell>
        </row>
        <row r="1396">
          <cell r="A1396" t="str">
            <v>A7693&amp;T</v>
          </cell>
          <cell r="B1396" t="str">
            <v>Forge Park/495</v>
          </cell>
          <cell r="C1396">
            <v>14</v>
          </cell>
          <cell r="D1396">
            <v>50</v>
          </cell>
          <cell r="E1396">
            <v>383</v>
          </cell>
          <cell r="F1396">
            <v>0</v>
          </cell>
          <cell r="G1396">
            <v>447</v>
          </cell>
          <cell r="H1396">
            <v>14</v>
          </cell>
          <cell r="I1396">
            <v>50</v>
          </cell>
          <cell r="J1396">
            <v>383</v>
          </cell>
          <cell r="K1396">
            <v>0</v>
          </cell>
          <cell r="L1396">
            <v>447</v>
          </cell>
          <cell r="M1396">
            <v>14</v>
          </cell>
          <cell r="N1396">
            <v>50</v>
          </cell>
          <cell r="O1396">
            <v>383</v>
          </cell>
          <cell r="P1396">
            <v>0</v>
          </cell>
          <cell r="Q1396">
            <v>447</v>
          </cell>
        </row>
        <row r="1397">
          <cell r="A1397" t="str">
            <v>A7880&amp;T</v>
          </cell>
          <cell r="B1397" t="str">
            <v>Mansfield</v>
          </cell>
          <cell r="C1397">
            <v>214</v>
          </cell>
          <cell r="D1397">
            <v>103</v>
          </cell>
          <cell r="E1397">
            <v>1142</v>
          </cell>
          <cell r="F1397">
            <v>11</v>
          </cell>
          <cell r="G1397">
            <v>1471</v>
          </cell>
          <cell r="H1397">
            <v>214</v>
          </cell>
          <cell r="I1397">
            <v>103</v>
          </cell>
          <cell r="J1397">
            <v>1142</v>
          </cell>
          <cell r="K1397">
            <v>11</v>
          </cell>
          <cell r="L1397">
            <v>1471</v>
          </cell>
          <cell r="M1397">
            <v>214</v>
          </cell>
          <cell r="N1397">
            <v>103</v>
          </cell>
          <cell r="O1397">
            <v>1142</v>
          </cell>
          <cell r="P1397">
            <v>11</v>
          </cell>
          <cell r="Q1397">
            <v>1471</v>
          </cell>
        </row>
        <row r="1398">
          <cell r="A1398" t="str">
            <v>A7876&amp;T</v>
          </cell>
          <cell r="B1398" t="str">
            <v>Attleboro</v>
          </cell>
          <cell r="C1398">
            <v>363</v>
          </cell>
          <cell r="D1398">
            <v>141</v>
          </cell>
          <cell r="E1398">
            <v>1357</v>
          </cell>
          <cell r="F1398">
            <v>16</v>
          </cell>
          <cell r="G1398">
            <v>1876</v>
          </cell>
          <cell r="H1398">
            <v>363</v>
          </cell>
          <cell r="I1398">
            <v>141</v>
          </cell>
          <cell r="J1398">
            <v>1357</v>
          </cell>
          <cell r="K1398">
            <v>16</v>
          </cell>
          <cell r="L1398">
            <v>1876</v>
          </cell>
          <cell r="M1398">
            <v>363</v>
          </cell>
          <cell r="N1398">
            <v>141</v>
          </cell>
          <cell r="O1398">
            <v>1357</v>
          </cell>
          <cell r="P1398">
            <v>16</v>
          </cell>
          <cell r="Q1398">
            <v>1876</v>
          </cell>
        </row>
        <row r="1399">
          <cell r="A1399" t="str">
            <v>A9282&amp;T</v>
          </cell>
          <cell r="B1399" t="str">
            <v>Westborough</v>
          </cell>
          <cell r="C1399">
            <v>31</v>
          </cell>
          <cell r="D1399">
            <v>64</v>
          </cell>
          <cell r="E1399">
            <v>249</v>
          </cell>
          <cell r="F1399">
            <v>0</v>
          </cell>
          <cell r="G1399">
            <v>343</v>
          </cell>
          <cell r="H1399">
            <v>31</v>
          </cell>
          <cell r="I1399">
            <v>64</v>
          </cell>
          <cell r="J1399">
            <v>249</v>
          </cell>
          <cell r="K1399">
            <v>0</v>
          </cell>
          <cell r="L1399">
            <v>343</v>
          </cell>
          <cell r="M1399">
            <v>31</v>
          </cell>
          <cell r="N1399">
            <v>64</v>
          </cell>
          <cell r="O1399">
            <v>249</v>
          </cell>
          <cell r="P1399">
            <v>0</v>
          </cell>
          <cell r="Q1399">
            <v>343</v>
          </cell>
        </row>
        <row r="1400">
          <cell r="A1400" t="str">
            <v>A9279&amp;T</v>
          </cell>
          <cell r="B1400" t="str">
            <v>Southborough</v>
          </cell>
          <cell r="C1400">
            <v>28</v>
          </cell>
          <cell r="D1400">
            <v>29</v>
          </cell>
          <cell r="E1400">
            <v>270</v>
          </cell>
          <cell r="F1400">
            <v>39</v>
          </cell>
          <cell r="G1400">
            <v>366</v>
          </cell>
          <cell r="H1400">
            <v>28</v>
          </cell>
          <cell r="I1400">
            <v>29</v>
          </cell>
          <cell r="J1400">
            <v>270</v>
          </cell>
          <cell r="K1400">
            <v>39</v>
          </cell>
          <cell r="L1400">
            <v>366</v>
          </cell>
          <cell r="M1400">
            <v>28</v>
          </cell>
          <cell r="N1400">
            <v>29</v>
          </cell>
          <cell r="O1400">
            <v>270</v>
          </cell>
          <cell r="P1400">
            <v>39</v>
          </cell>
          <cell r="Q1400">
            <v>366</v>
          </cell>
        </row>
        <row r="1401">
          <cell r="A1401" t="str">
            <v>A7765&amp;T</v>
          </cell>
          <cell r="B1401" t="str">
            <v>Wachusett</v>
          </cell>
          <cell r="C1401">
            <v>167</v>
          </cell>
          <cell r="D1401">
            <v>51</v>
          </cell>
          <cell r="E1401">
            <v>34</v>
          </cell>
          <cell r="F1401">
            <v>0</v>
          </cell>
          <cell r="G1401">
            <v>252</v>
          </cell>
          <cell r="H1401">
            <v>167</v>
          </cell>
          <cell r="I1401">
            <v>51</v>
          </cell>
          <cell r="J1401">
            <v>34</v>
          </cell>
          <cell r="K1401">
            <v>0</v>
          </cell>
          <cell r="L1401">
            <v>252</v>
          </cell>
          <cell r="M1401">
            <v>167</v>
          </cell>
          <cell r="N1401">
            <v>51</v>
          </cell>
          <cell r="O1401">
            <v>34</v>
          </cell>
          <cell r="P1401">
            <v>0</v>
          </cell>
          <cell r="Q1401">
            <v>252</v>
          </cell>
        </row>
        <row r="1402">
          <cell r="A1402" t="str">
            <v>A7759&amp;T</v>
          </cell>
          <cell r="B1402" t="str">
            <v>North Leominster</v>
          </cell>
          <cell r="C1402">
            <v>344</v>
          </cell>
          <cell r="D1402">
            <v>47</v>
          </cell>
          <cell r="E1402">
            <v>94</v>
          </cell>
          <cell r="F1402">
            <v>0</v>
          </cell>
          <cell r="G1402">
            <v>485</v>
          </cell>
          <cell r="H1402">
            <v>344</v>
          </cell>
          <cell r="I1402">
            <v>47</v>
          </cell>
          <cell r="J1402">
            <v>94</v>
          </cell>
          <cell r="K1402">
            <v>0</v>
          </cell>
          <cell r="L1402">
            <v>485</v>
          </cell>
          <cell r="M1402">
            <v>344</v>
          </cell>
          <cell r="N1402">
            <v>47</v>
          </cell>
          <cell r="O1402">
            <v>94</v>
          </cell>
          <cell r="P1402">
            <v>0</v>
          </cell>
          <cell r="Q1402">
            <v>485</v>
          </cell>
        </row>
        <row r="1403">
          <cell r="A1403" t="str">
            <v>A7763&amp;T</v>
          </cell>
          <cell r="B1403" t="str">
            <v>Fitchburg</v>
          </cell>
          <cell r="C1403">
            <v>457</v>
          </cell>
          <cell r="D1403">
            <v>104</v>
          </cell>
          <cell r="E1403">
            <v>53</v>
          </cell>
          <cell r="F1403">
            <v>0</v>
          </cell>
          <cell r="G1403">
            <v>614</v>
          </cell>
          <cell r="H1403">
            <v>457</v>
          </cell>
          <cell r="I1403">
            <v>104</v>
          </cell>
          <cell r="J1403">
            <v>53</v>
          </cell>
          <cell r="K1403">
            <v>0</v>
          </cell>
          <cell r="L1403">
            <v>614</v>
          </cell>
          <cell r="M1403">
            <v>457</v>
          </cell>
          <cell r="N1403">
            <v>104</v>
          </cell>
          <cell r="O1403">
            <v>53</v>
          </cell>
          <cell r="P1403">
            <v>0</v>
          </cell>
          <cell r="Q1403">
            <v>614</v>
          </cell>
        </row>
        <row r="1404">
          <cell r="A1404" t="str">
            <v>A7864&amp;T</v>
          </cell>
          <cell r="B1404" t="str">
            <v>Providence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</row>
        <row r="1405">
          <cell r="A1405" t="str">
            <v>A7858&amp;T</v>
          </cell>
          <cell r="B1405" t="str">
            <v>TF Green Airport</v>
          </cell>
          <cell r="C1405">
            <v>0</v>
          </cell>
          <cell r="D1405">
            <v>249</v>
          </cell>
          <cell r="E1405">
            <v>451</v>
          </cell>
          <cell r="F1405">
            <v>0</v>
          </cell>
          <cell r="G1405">
            <v>700</v>
          </cell>
          <cell r="H1405">
            <v>0</v>
          </cell>
          <cell r="I1405">
            <v>249</v>
          </cell>
          <cell r="J1405">
            <v>451</v>
          </cell>
          <cell r="K1405">
            <v>0</v>
          </cell>
          <cell r="L1405">
            <v>700</v>
          </cell>
          <cell r="M1405">
            <v>0</v>
          </cell>
          <cell r="N1405">
            <v>249</v>
          </cell>
          <cell r="O1405">
            <v>451</v>
          </cell>
          <cell r="P1405">
            <v>0</v>
          </cell>
          <cell r="Q1405">
            <v>700</v>
          </cell>
        </row>
        <row r="1406">
          <cell r="A1406" t="str">
            <v>A7869&amp;T</v>
          </cell>
          <cell r="B1406" t="str">
            <v>Pawtucket/Central Fa</v>
          </cell>
          <cell r="C1406">
            <v>760</v>
          </cell>
          <cell r="D1406">
            <v>151</v>
          </cell>
          <cell r="E1406">
            <v>0</v>
          </cell>
          <cell r="F1406">
            <v>31</v>
          </cell>
          <cell r="G1406">
            <v>942</v>
          </cell>
          <cell r="H1406">
            <v>760</v>
          </cell>
          <cell r="I1406">
            <v>151</v>
          </cell>
          <cell r="J1406">
            <v>0</v>
          </cell>
          <cell r="K1406">
            <v>31</v>
          </cell>
          <cell r="L1406">
            <v>942</v>
          </cell>
          <cell r="M1406">
            <v>760</v>
          </cell>
          <cell r="N1406">
            <v>151</v>
          </cell>
          <cell r="O1406">
            <v>0</v>
          </cell>
          <cell r="P1406">
            <v>31</v>
          </cell>
          <cell r="Q1406">
            <v>942</v>
          </cell>
        </row>
        <row r="1407">
          <cell r="A1407" t="str">
            <v>A7863&amp;T</v>
          </cell>
          <cell r="B1407" t="str">
            <v>Providence</v>
          </cell>
          <cell r="C1407">
            <v>1274</v>
          </cell>
          <cell r="D1407">
            <v>887</v>
          </cell>
          <cell r="E1407">
            <v>0</v>
          </cell>
          <cell r="F1407">
            <v>5</v>
          </cell>
          <cell r="G1407">
            <v>2166</v>
          </cell>
          <cell r="H1407">
            <v>1274</v>
          </cell>
          <cell r="I1407">
            <v>887</v>
          </cell>
          <cell r="J1407">
            <v>0</v>
          </cell>
          <cell r="K1407">
            <v>5</v>
          </cell>
          <cell r="L1407">
            <v>2166</v>
          </cell>
          <cell r="M1407">
            <v>1274</v>
          </cell>
          <cell r="N1407">
            <v>887</v>
          </cell>
          <cell r="O1407">
            <v>0</v>
          </cell>
          <cell r="P1407">
            <v>5</v>
          </cell>
          <cell r="Q1407">
            <v>2166</v>
          </cell>
        </row>
        <row r="1408">
          <cell r="A1408" t="str">
            <v>A9285&amp;T</v>
          </cell>
          <cell r="B1408" t="str">
            <v>Grafton</v>
          </cell>
          <cell r="C1408">
            <v>68</v>
          </cell>
          <cell r="D1408">
            <v>2003</v>
          </cell>
          <cell r="E1408">
            <v>362</v>
          </cell>
          <cell r="F1408">
            <v>0</v>
          </cell>
          <cell r="G1408">
            <v>2433</v>
          </cell>
          <cell r="H1408">
            <v>68</v>
          </cell>
          <cell r="I1408">
            <v>2003</v>
          </cell>
          <cell r="J1408">
            <v>362</v>
          </cell>
          <cell r="K1408">
            <v>0</v>
          </cell>
          <cell r="L1408">
            <v>2433</v>
          </cell>
          <cell r="M1408">
            <v>68</v>
          </cell>
          <cell r="N1408">
            <v>2003</v>
          </cell>
          <cell r="O1408">
            <v>362</v>
          </cell>
          <cell r="P1408">
            <v>0</v>
          </cell>
          <cell r="Q1408">
            <v>2433</v>
          </cell>
        </row>
        <row r="1409">
          <cell r="A1409" t="str">
            <v>A9287&amp;T</v>
          </cell>
          <cell r="B1409" t="str">
            <v>Worcester</v>
          </cell>
          <cell r="C1409">
            <v>2546</v>
          </cell>
          <cell r="D1409">
            <v>239</v>
          </cell>
          <cell r="E1409">
            <v>179</v>
          </cell>
          <cell r="F1409">
            <v>0</v>
          </cell>
          <cell r="G1409">
            <v>2965</v>
          </cell>
          <cell r="H1409">
            <v>2546</v>
          </cell>
          <cell r="I1409">
            <v>239</v>
          </cell>
          <cell r="J1409">
            <v>179</v>
          </cell>
          <cell r="K1409">
            <v>0</v>
          </cell>
          <cell r="L1409">
            <v>2965</v>
          </cell>
          <cell r="M1409">
            <v>2546</v>
          </cell>
          <cell r="N1409">
            <v>239</v>
          </cell>
          <cell r="O1409">
            <v>179</v>
          </cell>
          <cell r="P1409">
            <v>0</v>
          </cell>
          <cell r="Q1409">
            <v>2965</v>
          </cell>
        </row>
        <row r="1410">
          <cell r="A1410" t="str">
            <v>A7856&amp;T</v>
          </cell>
          <cell r="B1410" t="str">
            <v>Wickford Junction</v>
          </cell>
          <cell r="C1410">
            <v>0</v>
          </cell>
          <cell r="D1410">
            <v>74</v>
          </cell>
          <cell r="E1410">
            <v>166</v>
          </cell>
          <cell r="F1410">
            <v>0</v>
          </cell>
          <cell r="G1410">
            <v>240</v>
          </cell>
          <cell r="H1410">
            <v>0</v>
          </cell>
          <cell r="I1410">
            <v>74</v>
          </cell>
          <cell r="J1410">
            <v>166</v>
          </cell>
          <cell r="K1410">
            <v>0</v>
          </cell>
          <cell r="L1410">
            <v>240</v>
          </cell>
          <cell r="M1410">
            <v>0</v>
          </cell>
          <cell r="N1410">
            <v>74</v>
          </cell>
          <cell r="O1410">
            <v>166</v>
          </cell>
          <cell r="P1410">
            <v>0</v>
          </cell>
          <cell r="Q1410">
            <v>240</v>
          </cell>
        </row>
        <row r="1411">
          <cell r="A1411" t="str">
            <v>A7259&amp;T</v>
          </cell>
          <cell r="B1411" t="str">
            <v>Long Wharf (South) -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</row>
        <row r="1412">
          <cell r="A1412" t="str">
            <v>A7251&amp;T</v>
          </cell>
          <cell r="B1412" t="str">
            <v>Seaport/Fan Pier</v>
          </cell>
          <cell r="C1412">
            <v>7</v>
          </cell>
          <cell r="D1412">
            <v>0</v>
          </cell>
          <cell r="E1412">
            <v>0</v>
          </cell>
          <cell r="F1412">
            <v>2</v>
          </cell>
          <cell r="G1412">
            <v>9</v>
          </cell>
          <cell r="H1412">
            <v>7</v>
          </cell>
          <cell r="I1412">
            <v>0</v>
          </cell>
          <cell r="J1412">
            <v>0</v>
          </cell>
          <cell r="K1412">
            <v>2</v>
          </cell>
          <cell r="L1412">
            <v>9</v>
          </cell>
          <cell r="M1412">
            <v>7</v>
          </cell>
          <cell r="N1412">
            <v>0</v>
          </cell>
          <cell r="O1412">
            <v>0</v>
          </cell>
          <cell r="P1412">
            <v>2</v>
          </cell>
          <cell r="Q1412">
            <v>9</v>
          </cell>
        </row>
        <row r="1413">
          <cell r="A1413" t="str">
            <v>A7248&amp;T</v>
          </cell>
          <cell r="B1413" t="str">
            <v>Central Wharf (South</v>
          </cell>
          <cell r="C1413">
            <v>7</v>
          </cell>
          <cell r="D1413">
            <v>0</v>
          </cell>
          <cell r="E1413">
            <v>0</v>
          </cell>
          <cell r="F1413">
            <v>7</v>
          </cell>
          <cell r="G1413">
            <v>14</v>
          </cell>
          <cell r="H1413">
            <v>7</v>
          </cell>
          <cell r="I1413">
            <v>0</v>
          </cell>
          <cell r="J1413">
            <v>0</v>
          </cell>
          <cell r="K1413">
            <v>7</v>
          </cell>
          <cell r="L1413">
            <v>14</v>
          </cell>
          <cell r="M1413">
            <v>7</v>
          </cell>
          <cell r="N1413">
            <v>0</v>
          </cell>
          <cell r="O1413">
            <v>0</v>
          </cell>
          <cell r="P1413">
            <v>7</v>
          </cell>
          <cell r="Q1413">
            <v>14</v>
          </cell>
        </row>
        <row r="1414">
          <cell r="A1414" t="str">
            <v>A7258&amp;T</v>
          </cell>
          <cell r="B1414" t="str">
            <v>Long Wharf (South)</v>
          </cell>
          <cell r="C1414">
            <v>292</v>
          </cell>
          <cell r="D1414">
            <v>11</v>
          </cell>
          <cell r="E1414">
            <v>0</v>
          </cell>
          <cell r="F1414">
            <v>141</v>
          </cell>
          <cell r="G1414">
            <v>444</v>
          </cell>
          <cell r="H1414">
            <v>292</v>
          </cell>
          <cell r="I1414">
            <v>11</v>
          </cell>
          <cell r="J1414">
            <v>0</v>
          </cell>
          <cell r="K1414">
            <v>141</v>
          </cell>
          <cell r="L1414">
            <v>444</v>
          </cell>
          <cell r="M1414">
            <v>292</v>
          </cell>
          <cell r="N1414">
            <v>11</v>
          </cell>
          <cell r="O1414">
            <v>0</v>
          </cell>
          <cell r="P1414">
            <v>141</v>
          </cell>
          <cell r="Q1414">
            <v>444</v>
          </cell>
        </row>
        <row r="1415">
          <cell r="A1415" t="str">
            <v>A7257&amp;T</v>
          </cell>
          <cell r="B1415" t="str">
            <v>Long Wharf (North)</v>
          </cell>
          <cell r="C1415">
            <v>150</v>
          </cell>
          <cell r="D1415">
            <v>0</v>
          </cell>
          <cell r="E1415">
            <v>0</v>
          </cell>
          <cell r="F1415">
            <v>79</v>
          </cell>
          <cell r="G1415">
            <v>229</v>
          </cell>
          <cell r="H1415">
            <v>150</v>
          </cell>
          <cell r="I1415">
            <v>0</v>
          </cell>
          <cell r="J1415">
            <v>0</v>
          </cell>
          <cell r="K1415">
            <v>79</v>
          </cell>
          <cell r="L1415">
            <v>229</v>
          </cell>
          <cell r="M1415">
            <v>150</v>
          </cell>
          <cell r="N1415">
            <v>0</v>
          </cell>
          <cell r="O1415">
            <v>0</v>
          </cell>
          <cell r="P1415">
            <v>79</v>
          </cell>
          <cell r="Q1415">
            <v>229</v>
          </cell>
        </row>
        <row r="1416">
          <cell r="A1416" t="str">
            <v>A7261&amp;T</v>
          </cell>
          <cell r="B1416" t="str">
            <v>Rowes Wharf</v>
          </cell>
          <cell r="C1416">
            <v>1272</v>
          </cell>
          <cell r="D1416">
            <v>0</v>
          </cell>
          <cell r="E1416">
            <v>0</v>
          </cell>
          <cell r="F1416">
            <v>17</v>
          </cell>
          <cell r="G1416">
            <v>1290</v>
          </cell>
          <cell r="H1416">
            <v>1272</v>
          </cell>
          <cell r="I1416">
            <v>0</v>
          </cell>
          <cell r="J1416">
            <v>0</v>
          </cell>
          <cell r="K1416">
            <v>17</v>
          </cell>
          <cell r="L1416">
            <v>1290</v>
          </cell>
          <cell r="M1416">
            <v>1272</v>
          </cell>
          <cell r="N1416">
            <v>0</v>
          </cell>
          <cell r="O1416">
            <v>0</v>
          </cell>
          <cell r="P1416">
            <v>17</v>
          </cell>
          <cell r="Q1416">
            <v>1290</v>
          </cell>
        </row>
        <row r="1417">
          <cell r="A1417" t="str">
            <v>A7250&amp;T</v>
          </cell>
          <cell r="B1417" t="str">
            <v>Charlestown Navy Yar</v>
          </cell>
          <cell r="C1417">
            <v>425</v>
          </cell>
          <cell r="D1417">
            <v>19</v>
          </cell>
          <cell r="E1417">
            <v>0</v>
          </cell>
          <cell r="F1417">
            <v>0</v>
          </cell>
          <cell r="G1417">
            <v>444</v>
          </cell>
          <cell r="H1417">
            <v>425</v>
          </cell>
          <cell r="I1417">
            <v>19</v>
          </cell>
          <cell r="J1417">
            <v>0</v>
          </cell>
          <cell r="K1417">
            <v>0</v>
          </cell>
          <cell r="L1417">
            <v>444</v>
          </cell>
          <cell r="M1417">
            <v>425</v>
          </cell>
          <cell r="N1417">
            <v>19</v>
          </cell>
          <cell r="O1417">
            <v>0</v>
          </cell>
          <cell r="P1417">
            <v>0</v>
          </cell>
          <cell r="Q1417">
            <v>444</v>
          </cell>
        </row>
        <row r="1418">
          <cell r="A1418" t="str">
            <v>A7262&amp;T</v>
          </cell>
          <cell r="B1418" t="str">
            <v>Winthrop Landing</v>
          </cell>
          <cell r="C1418">
            <v>7</v>
          </cell>
          <cell r="D1418">
            <v>0</v>
          </cell>
          <cell r="E1418">
            <v>0</v>
          </cell>
          <cell r="F1418">
            <v>0</v>
          </cell>
          <cell r="G1418">
            <v>7</v>
          </cell>
          <cell r="H1418">
            <v>7</v>
          </cell>
          <cell r="I1418">
            <v>0</v>
          </cell>
          <cell r="J1418">
            <v>0</v>
          </cell>
          <cell r="K1418">
            <v>0</v>
          </cell>
          <cell r="L1418">
            <v>7</v>
          </cell>
          <cell r="M1418">
            <v>7</v>
          </cell>
          <cell r="N1418">
            <v>0</v>
          </cell>
          <cell r="O1418">
            <v>0</v>
          </cell>
          <cell r="P1418">
            <v>0</v>
          </cell>
          <cell r="Q1418">
            <v>7</v>
          </cell>
        </row>
        <row r="1419">
          <cell r="A1419" t="str">
            <v>A7256&amp;T</v>
          </cell>
          <cell r="B1419" t="str">
            <v>Logan Airport Ferry</v>
          </cell>
          <cell r="C1419">
            <v>11</v>
          </cell>
          <cell r="D1419">
            <v>0</v>
          </cell>
          <cell r="E1419">
            <v>0</v>
          </cell>
          <cell r="F1419">
            <v>0</v>
          </cell>
          <cell r="G1419">
            <v>11</v>
          </cell>
          <cell r="H1419">
            <v>11</v>
          </cell>
          <cell r="I1419">
            <v>0</v>
          </cell>
          <cell r="J1419">
            <v>0</v>
          </cell>
          <cell r="K1419">
            <v>0</v>
          </cell>
          <cell r="L1419">
            <v>11</v>
          </cell>
          <cell r="M1419">
            <v>11</v>
          </cell>
          <cell r="N1419">
            <v>0</v>
          </cell>
          <cell r="O1419">
            <v>0</v>
          </cell>
          <cell r="P1419">
            <v>0</v>
          </cell>
          <cell r="Q1419">
            <v>11</v>
          </cell>
        </row>
        <row r="1420">
          <cell r="A1420" t="str">
            <v>A7255&amp;T</v>
          </cell>
          <cell r="B1420" t="str">
            <v>Lewis Mall Wharf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</row>
        <row r="1421">
          <cell r="A1421" t="str">
            <v>A7249&amp;T</v>
          </cell>
          <cell r="B1421" t="str">
            <v>Blossom Street Pier</v>
          </cell>
          <cell r="C1421">
            <v>3</v>
          </cell>
          <cell r="D1421">
            <v>8</v>
          </cell>
          <cell r="E1421">
            <v>0</v>
          </cell>
          <cell r="F1421">
            <v>0</v>
          </cell>
          <cell r="G1421">
            <v>11</v>
          </cell>
          <cell r="H1421">
            <v>3</v>
          </cell>
          <cell r="I1421">
            <v>8</v>
          </cell>
          <cell r="J1421">
            <v>0</v>
          </cell>
          <cell r="K1421">
            <v>0</v>
          </cell>
          <cell r="L1421">
            <v>11</v>
          </cell>
          <cell r="M1421">
            <v>3</v>
          </cell>
          <cell r="N1421">
            <v>8</v>
          </cell>
          <cell r="O1421">
            <v>0</v>
          </cell>
          <cell r="P1421">
            <v>0</v>
          </cell>
          <cell r="Q1421">
            <v>11</v>
          </cell>
        </row>
        <row r="1422">
          <cell r="A1422" t="str">
            <v>A7252&amp;T</v>
          </cell>
          <cell r="B1422" t="str">
            <v>Georges Island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</row>
        <row r="1423">
          <cell r="A1423" t="str">
            <v>A7260&amp;T</v>
          </cell>
          <cell r="B1423" t="str">
            <v>Quincy</v>
          </cell>
          <cell r="C1423">
            <v>9</v>
          </cell>
          <cell r="D1423">
            <v>1</v>
          </cell>
          <cell r="E1423">
            <v>0</v>
          </cell>
          <cell r="F1423">
            <v>0</v>
          </cell>
          <cell r="G1423">
            <v>10</v>
          </cell>
          <cell r="H1423">
            <v>9</v>
          </cell>
          <cell r="I1423">
            <v>1</v>
          </cell>
          <cell r="J1423">
            <v>0</v>
          </cell>
          <cell r="K1423">
            <v>0</v>
          </cell>
          <cell r="L1423">
            <v>10</v>
          </cell>
          <cell r="M1423">
            <v>9</v>
          </cell>
          <cell r="N1423">
            <v>1</v>
          </cell>
          <cell r="O1423">
            <v>0</v>
          </cell>
          <cell r="P1423">
            <v>0</v>
          </cell>
          <cell r="Q1423">
            <v>10</v>
          </cell>
        </row>
        <row r="1424">
          <cell r="A1424" t="str">
            <v>A7254&amp;T</v>
          </cell>
          <cell r="B1424" t="str">
            <v>Hull</v>
          </cell>
          <cell r="C1424">
            <v>0</v>
          </cell>
          <cell r="D1424">
            <v>14</v>
          </cell>
          <cell r="E1424">
            <v>178</v>
          </cell>
          <cell r="F1424">
            <v>10</v>
          </cell>
          <cell r="G1424">
            <v>202</v>
          </cell>
          <cell r="H1424">
            <v>0</v>
          </cell>
          <cell r="I1424">
            <v>14</v>
          </cell>
          <cell r="J1424">
            <v>178</v>
          </cell>
          <cell r="K1424">
            <v>10</v>
          </cell>
          <cell r="L1424">
            <v>202</v>
          </cell>
          <cell r="M1424">
            <v>0</v>
          </cell>
          <cell r="N1424">
            <v>14</v>
          </cell>
          <cell r="O1424">
            <v>178</v>
          </cell>
          <cell r="P1424">
            <v>10</v>
          </cell>
          <cell r="Q1424">
            <v>202</v>
          </cell>
        </row>
        <row r="1425">
          <cell r="A1425" t="str">
            <v>A7253&amp;T</v>
          </cell>
          <cell r="B1425" t="str">
            <v>Hingham</v>
          </cell>
          <cell r="C1425">
            <v>0</v>
          </cell>
          <cell r="D1425">
            <v>23</v>
          </cell>
          <cell r="E1425">
            <v>1278</v>
          </cell>
          <cell r="F1425">
            <v>0</v>
          </cell>
          <cell r="G1425">
            <v>1301</v>
          </cell>
          <cell r="H1425">
            <v>0</v>
          </cell>
          <cell r="I1425">
            <v>23</v>
          </cell>
          <cell r="J1425">
            <v>1278</v>
          </cell>
          <cell r="K1425">
            <v>0</v>
          </cell>
          <cell r="L1425">
            <v>1301</v>
          </cell>
          <cell r="M1425">
            <v>0</v>
          </cell>
          <cell r="N1425">
            <v>23</v>
          </cell>
          <cell r="O1425">
            <v>1278</v>
          </cell>
          <cell r="P1425">
            <v>0</v>
          </cell>
          <cell r="Q1425">
            <v>1301</v>
          </cell>
        </row>
        <row r="1426">
          <cell r="A1426" t="str">
            <v>A6503&amp;T</v>
          </cell>
          <cell r="B1426" t="str">
            <v>South Street</v>
          </cell>
          <cell r="C1426">
            <v>166</v>
          </cell>
          <cell r="D1426">
            <v>6</v>
          </cell>
          <cell r="E1426">
            <v>0</v>
          </cell>
          <cell r="F1426">
            <v>0</v>
          </cell>
          <cell r="G1426">
            <v>172</v>
          </cell>
          <cell r="H1426">
            <v>166</v>
          </cell>
          <cell r="I1426">
            <v>6</v>
          </cell>
          <cell r="J1426">
            <v>0</v>
          </cell>
          <cell r="K1426">
            <v>0</v>
          </cell>
          <cell r="L1426">
            <v>172</v>
          </cell>
          <cell r="M1426">
            <v>166</v>
          </cell>
          <cell r="N1426">
            <v>6</v>
          </cell>
          <cell r="O1426">
            <v>0</v>
          </cell>
          <cell r="P1426">
            <v>0</v>
          </cell>
          <cell r="Q1426">
            <v>172</v>
          </cell>
        </row>
        <row r="1427">
          <cell r="A1427" t="str">
            <v>A6527&amp;T</v>
          </cell>
          <cell r="B1427" t="str">
            <v>Blandford Street</v>
          </cell>
          <cell r="C1427">
            <v>522</v>
          </cell>
          <cell r="D1427">
            <v>11</v>
          </cell>
          <cell r="E1427">
            <v>0</v>
          </cell>
          <cell r="F1427">
            <v>118</v>
          </cell>
          <cell r="G1427">
            <v>651</v>
          </cell>
          <cell r="H1427">
            <v>522</v>
          </cell>
          <cell r="I1427">
            <v>11</v>
          </cell>
          <cell r="J1427">
            <v>0</v>
          </cell>
          <cell r="K1427">
            <v>118</v>
          </cell>
          <cell r="L1427">
            <v>651</v>
          </cell>
          <cell r="M1427">
            <v>522</v>
          </cell>
          <cell r="N1427">
            <v>11</v>
          </cell>
          <cell r="O1427">
            <v>0</v>
          </cell>
          <cell r="P1427">
            <v>118</v>
          </cell>
          <cell r="Q1427">
            <v>651</v>
          </cell>
        </row>
        <row r="1428">
          <cell r="A1428" t="str">
            <v>A6505&amp;T</v>
          </cell>
          <cell r="B1428" t="str">
            <v>Chestnut Hill Avenue</v>
          </cell>
          <cell r="C1428">
            <v>202</v>
          </cell>
          <cell r="D1428">
            <v>6</v>
          </cell>
          <cell r="E1428">
            <v>0</v>
          </cell>
          <cell r="F1428">
            <v>11</v>
          </cell>
          <cell r="G1428">
            <v>219</v>
          </cell>
          <cell r="H1428">
            <v>202</v>
          </cell>
          <cell r="I1428">
            <v>6</v>
          </cell>
          <cell r="J1428">
            <v>0</v>
          </cell>
          <cell r="K1428">
            <v>11</v>
          </cell>
          <cell r="L1428">
            <v>219</v>
          </cell>
          <cell r="M1428">
            <v>202</v>
          </cell>
          <cell r="N1428">
            <v>6</v>
          </cell>
          <cell r="O1428">
            <v>0</v>
          </cell>
          <cell r="P1428">
            <v>11</v>
          </cell>
          <cell r="Q1428">
            <v>219</v>
          </cell>
        </row>
        <row r="1429">
          <cell r="A1429" t="str">
            <v>A6525&amp;T</v>
          </cell>
          <cell r="B1429" t="str">
            <v>Boston University Ea</v>
          </cell>
          <cell r="C1429">
            <v>26</v>
          </cell>
          <cell r="D1429">
            <v>11</v>
          </cell>
          <cell r="E1429">
            <v>0</v>
          </cell>
          <cell r="F1429">
            <v>3</v>
          </cell>
          <cell r="G1429">
            <v>40</v>
          </cell>
          <cell r="H1429">
            <v>26</v>
          </cell>
          <cell r="I1429">
            <v>11</v>
          </cell>
          <cell r="J1429">
            <v>0</v>
          </cell>
          <cell r="K1429">
            <v>3</v>
          </cell>
          <cell r="L1429">
            <v>40</v>
          </cell>
          <cell r="M1429">
            <v>26</v>
          </cell>
          <cell r="N1429">
            <v>11</v>
          </cell>
          <cell r="O1429">
            <v>0</v>
          </cell>
          <cell r="P1429">
            <v>3</v>
          </cell>
          <cell r="Q1429">
            <v>40</v>
          </cell>
        </row>
        <row r="1430">
          <cell r="A1430" t="str">
            <v>A6523&amp;T</v>
          </cell>
          <cell r="B1430" t="str">
            <v>Boston University Ce</v>
          </cell>
          <cell r="C1430">
            <v>511</v>
          </cell>
          <cell r="D1430">
            <v>12</v>
          </cell>
          <cell r="E1430">
            <v>0</v>
          </cell>
          <cell r="F1430">
            <v>16</v>
          </cell>
          <cell r="G1430">
            <v>538</v>
          </cell>
          <cell r="H1430">
            <v>511</v>
          </cell>
          <cell r="I1430">
            <v>12</v>
          </cell>
          <cell r="J1430">
            <v>0</v>
          </cell>
          <cell r="K1430">
            <v>16</v>
          </cell>
          <cell r="L1430">
            <v>538</v>
          </cell>
          <cell r="M1430">
            <v>511</v>
          </cell>
          <cell r="N1430">
            <v>12</v>
          </cell>
          <cell r="O1430">
            <v>0</v>
          </cell>
          <cell r="P1430">
            <v>16</v>
          </cell>
          <cell r="Q1430">
            <v>538</v>
          </cell>
        </row>
        <row r="1431">
          <cell r="A1431" t="str">
            <v>A7090&amp;T</v>
          </cell>
          <cell r="B1431" t="str">
            <v>Babcock Street</v>
          </cell>
          <cell r="C1431">
            <v>606</v>
          </cell>
          <cell r="D1431">
            <v>11</v>
          </cell>
          <cell r="E1431">
            <v>0</v>
          </cell>
          <cell r="F1431">
            <v>1</v>
          </cell>
          <cell r="G1431">
            <v>617</v>
          </cell>
          <cell r="H1431">
            <v>606</v>
          </cell>
          <cell r="I1431">
            <v>11</v>
          </cell>
          <cell r="J1431">
            <v>0</v>
          </cell>
          <cell r="K1431">
            <v>1</v>
          </cell>
          <cell r="L1431">
            <v>617</v>
          </cell>
          <cell r="M1431">
            <v>606</v>
          </cell>
          <cell r="N1431">
            <v>11</v>
          </cell>
          <cell r="O1431">
            <v>0</v>
          </cell>
          <cell r="P1431">
            <v>1</v>
          </cell>
          <cell r="Q1431">
            <v>617</v>
          </cell>
        </row>
        <row r="1432">
          <cell r="A1432" t="str">
            <v>A7092&amp;T</v>
          </cell>
          <cell r="B1432" t="str">
            <v>Amory Street</v>
          </cell>
          <cell r="C1432">
            <v>364</v>
          </cell>
          <cell r="D1432">
            <v>8</v>
          </cell>
          <cell r="E1432">
            <v>0</v>
          </cell>
          <cell r="F1432">
            <v>0</v>
          </cell>
          <cell r="G1432">
            <v>373</v>
          </cell>
          <cell r="H1432">
            <v>364</v>
          </cell>
          <cell r="I1432">
            <v>8</v>
          </cell>
          <cell r="J1432">
            <v>0</v>
          </cell>
          <cell r="K1432">
            <v>0</v>
          </cell>
          <cell r="L1432">
            <v>373</v>
          </cell>
          <cell r="M1432">
            <v>364</v>
          </cell>
          <cell r="N1432">
            <v>8</v>
          </cell>
          <cell r="O1432">
            <v>0</v>
          </cell>
          <cell r="P1432">
            <v>0</v>
          </cell>
          <cell r="Q1432">
            <v>373</v>
          </cell>
        </row>
        <row r="1433">
          <cell r="A1433" t="str">
            <v>A6507&amp;T</v>
          </cell>
          <cell r="B1433" t="str">
            <v>Chiswick Road</v>
          </cell>
          <cell r="C1433">
            <v>500</v>
          </cell>
          <cell r="D1433">
            <v>7</v>
          </cell>
          <cell r="E1433">
            <v>0</v>
          </cell>
          <cell r="F1433">
            <v>0</v>
          </cell>
          <cell r="G1433">
            <v>506</v>
          </cell>
          <cell r="H1433">
            <v>500</v>
          </cell>
          <cell r="I1433">
            <v>7</v>
          </cell>
          <cell r="J1433">
            <v>0</v>
          </cell>
          <cell r="K1433">
            <v>0</v>
          </cell>
          <cell r="L1433">
            <v>506</v>
          </cell>
          <cell r="M1433">
            <v>500</v>
          </cell>
          <cell r="N1433">
            <v>7</v>
          </cell>
          <cell r="O1433">
            <v>0</v>
          </cell>
          <cell r="P1433">
            <v>0</v>
          </cell>
          <cell r="Q1433">
            <v>506</v>
          </cell>
        </row>
        <row r="1434">
          <cell r="A1434" t="str">
            <v>A6509&amp;T</v>
          </cell>
          <cell r="B1434" t="str">
            <v>Sutherland Road</v>
          </cell>
          <cell r="C1434">
            <v>621</v>
          </cell>
          <cell r="D1434">
            <v>10</v>
          </cell>
          <cell r="E1434">
            <v>0</v>
          </cell>
          <cell r="F1434">
            <v>0</v>
          </cell>
          <cell r="G1434">
            <v>631</v>
          </cell>
          <cell r="H1434">
            <v>621</v>
          </cell>
          <cell r="I1434">
            <v>10</v>
          </cell>
          <cell r="J1434">
            <v>0</v>
          </cell>
          <cell r="K1434">
            <v>0</v>
          </cell>
          <cell r="L1434">
            <v>631</v>
          </cell>
          <cell r="M1434">
            <v>621</v>
          </cell>
          <cell r="N1434">
            <v>10</v>
          </cell>
          <cell r="O1434">
            <v>0</v>
          </cell>
          <cell r="P1434">
            <v>0</v>
          </cell>
          <cell r="Q1434">
            <v>631</v>
          </cell>
        </row>
        <row r="1435">
          <cell r="A1435" t="str">
            <v>A6517&amp;T</v>
          </cell>
          <cell r="B1435" t="str">
            <v>Griggs Street</v>
          </cell>
          <cell r="C1435">
            <v>797</v>
          </cell>
          <cell r="D1435">
            <v>20</v>
          </cell>
          <cell r="E1435">
            <v>0</v>
          </cell>
          <cell r="F1435">
            <v>0</v>
          </cell>
          <cell r="G1435">
            <v>817</v>
          </cell>
          <cell r="H1435">
            <v>797</v>
          </cell>
          <cell r="I1435">
            <v>20</v>
          </cell>
          <cell r="J1435">
            <v>0</v>
          </cell>
          <cell r="K1435">
            <v>0</v>
          </cell>
          <cell r="L1435">
            <v>817</v>
          </cell>
          <cell r="M1435">
            <v>797</v>
          </cell>
          <cell r="N1435">
            <v>20</v>
          </cell>
          <cell r="O1435">
            <v>0</v>
          </cell>
          <cell r="P1435">
            <v>0</v>
          </cell>
          <cell r="Q1435">
            <v>817</v>
          </cell>
        </row>
        <row r="1436">
          <cell r="A1436" t="str">
            <v>A6513&amp;T</v>
          </cell>
          <cell r="B1436" t="str">
            <v>Warren Street</v>
          </cell>
          <cell r="C1436">
            <v>1496</v>
          </cell>
          <cell r="D1436">
            <v>49</v>
          </cell>
          <cell r="E1436">
            <v>0</v>
          </cell>
          <cell r="F1436">
            <v>1</v>
          </cell>
          <cell r="G1436">
            <v>1546</v>
          </cell>
          <cell r="H1436">
            <v>1496</v>
          </cell>
          <cell r="I1436">
            <v>49</v>
          </cell>
          <cell r="J1436">
            <v>0</v>
          </cell>
          <cell r="K1436">
            <v>1</v>
          </cell>
          <cell r="L1436">
            <v>1546</v>
          </cell>
          <cell r="M1436">
            <v>1496</v>
          </cell>
          <cell r="N1436">
            <v>49</v>
          </cell>
          <cell r="O1436">
            <v>0</v>
          </cell>
          <cell r="P1436">
            <v>1</v>
          </cell>
          <cell r="Q1436">
            <v>1546</v>
          </cell>
        </row>
        <row r="1437">
          <cell r="A1437" t="str">
            <v>A6521&amp;T</v>
          </cell>
          <cell r="B1437" t="str">
            <v>Packard's Corner</v>
          </cell>
          <cell r="C1437">
            <v>1839</v>
          </cell>
          <cell r="D1437">
            <v>46</v>
          </cell>
          <cell r="E1437">
            <v>0</v>
          </cell>
          <cell r="F1437">
            <v>11</v>
          </cell>
          <cell r="G1437">
            <v>1896</v>
          </cell>
          <cell r="H1437">
            <v>1839</v>
          </cell>
          <cell r="I1437">
            <v>46</v>
          </cell>
          <cell r="J1437">
            <v>0</v>
          </cell>
          <cell r="K1437">
            <v>11</v>
          </cell>
          <cell r="L1437">
            <v>1896</v>
          </cell>
          <cell r="M1437">
            <v>1839</v>
          </cell>
          <cell r="N1437">
            <v>46</v>
          </cell>
          <cell r="O1437">
            <v>0</v>
          </cell>
          <cell r="P1437">
            <v>11</v>
          </cell>
          <cell r="Q1437">
            <v>1896</v>
          </cell>
        </row>
        <row r="1438">
          <cell r="A1438" t="str">
            <v>A6515&amp;T</v>
          </cell>
          <cell r="B1438" t="str">
            <v>Allston Street</v>
          </cell>
          <cell r="C1438">
            <v>937</v>
          </cell>
          <cell r="D1438">
            <v>4</v>
          </cell>
          <cell r="E1438">
            <v>0</v>
          </cell>
          <cell r="F1438">
            <v>1</v>
          </cell>
          <cell r="G1438">
            <v>941</v>
          </cell>
          <cell r="H1438">
            <v>937</v>
          </cell>
          <cell r="I1438">
            <v>4</v>
          </cell>
          <cell r="J1438">
            <v>0</v>
          </cell>
          <cell r="K1438">
            <v>1</v>
          </cell>
          <cell r="L1438">
            <v>941</v>
          </cell>
          <cell r="M1438">
            <v>937</v>
          </cell>
          <cell r="N1438">
            <v>4</v>
          </cell>
          <cell r="O1438">
            <v>0</v>
          </cell>
          <cell r="P1438">
            <v>1</v>
          </cell>
          <cell r="Q1438">
            <v>941</v>
          </cell>
        </row>
        <row r="1439">
          <cell r="A1439" t="str">
            <v>A6511&amp;T</v>
          </cell>
          <cell r="B1439" t="str">
            <v>Washington Street</v>
          </cell>
          <cell r="C1439">
            <v>539</v>
          </cell>
          <cell r="D1439">
            <v>7</v>
          </cell>
          <cell r="E1439">
            <v>0</v>
          </cell>
          <cell r="F1439">
            <v>0</v>
          </cell>
          <cell r="G1439">
            <v>546</v>
          </cell>
          <cell r="H1439">
            <v>539</v>
          </cell>
          <cell r="I1439">
            <v>7</v>
          </cell>
          <cell r="J1439">
            <v>0</v>
          </cell>
          <cell r="K1439">
            <v>0</v>
          </cell>
          <cell r="L1439">
            <v>546</v>
          </cell>
          <cell r="M1439">
            <v>539</v>
          </cell>
          <cell r="N1439">
            <v>7</v>
          </cell>
          <cell r="O1439">
            <v>0</v>
          </cell>
          <cell r="P1439">
            <v>0</v>
          </cell>
          <cell r="Q1439">
            <v>546</v>
          </cell>
        </row>
        <row r="1440">
          <cell r="A1440" t="str">
            <v>A6519&amp;T</v>
          </cell>
          <cell r="B1440" t="str">
            <v>Harvard Avenue</v>
          </cell>
          <cell r="C1440">
            <v>1222</v>
          </cell>
          <cell r="D1440">
            <v>18</v>
          </cell>
          <cell r="E1440">
            <v>0</v>
          </cell>
          <cell r="F1440">
            <v>3</v>
          </cell>
          <cell r="G1440">
            <v>1243</v>
          </cell>
          <cell r="H1440">
            <v>1222</v>
          </cell>
          <cell r="I1440">
            <v>18</v>
          </cell>
          <cell r="J1440">
            <v>0</v>
          </cell>
          <cell r="K1440">
            <v>3</v>
          </cell>
          <cell r="L1440">
            <v>1243</v>
          </cell>
          <cell r="M1440">
            <v>1222</v>
          </cell>
          <cell r="N1440">
            <v>18</v>
          </cell>
          <cell r="O1440">
            <v>0</v>
          </cell>
          <cell r="P1440">
            <v>3</v>
          </cell>
          <cell r="Q1440">
            <v>1243</v>
          </cell>
        </row>
        <row r="1441">
          <cell r="A1441" t="str">
            <v>A6501&amp;T</v>
          </cell>
          <cell r="B1441" t="str">
            <v>Boston College</v>
          </cell>
          <cell r="C1441">
            <v>641</v>
          </cell>
          <cell r="D1441">
            <v>24</v>
          </cell>
          <cell r="E1441">
            <v>0</v>
          </cell>
          <cell r="F1441">
            <v>0</v>
          </cell>
          <cell r="G1441">
            <v>665</v>
          </cell>
          <cell r="H1441">
            <v>641</v>
          </cell>
          <cell r="I1441">
            <v>24</v>
          </cell>
          <cell r="J1441">
            <v>0</v>
          </cell>
          <cell r="K1441">
            <v>0</v>
          </cell>
          <cell r="L1441">
            <v>665</v>
          </cell>
          <cell r="M1441">
            <v>641</v>
          </cell>
          <cell r="N1441">
            <v>24</v>
          </cell>
          <cell r="O1441">
            <v>0</v>
          </cell>
          <cell r="P1441">
            <v>0</v>
          </cell>
          <cell r="Q1441">
            <v>665</v>
          </cell>
        </row>
        <row r="1442">
          <cell r="A1442" t="str">
            <v>A6579&amp;T</v>
          </cell>
          <cell r="B1442" t="str">
            <v>Hawes Street</v>
          </cell>
          <cell r="C1442">
            <v>264</v>
          </cell>
          <cell r="D1442">
            <v>10</v>
          </cell>
          <cell r="E1442">
            <v>0</v>
          </cell>
          <cell r="F1442">
            <v>0</v>
          </cell>
          <cell r="G1442">
            <v>274</v>
          </cell>
          <cell r="H1442">
            <v>264</v>
          </cell>
          <cell r="I1442">
            <v>10</v>
          </cell>
          <cell r="J1442">
            <v>0</v>
          </cell>
          <cell r="K1442">
            <v>0</v>
          </cell>
          <cell r="L1442">
            <v>274</v>
          </cell>
          <cell r="M1442">
            <v>264</v>
          </cell>
          <cell r="N1442">
            <v>10</v>
          </cell>
          <cell r="O1442">
            <v>0</v>
          </cell>
          <cell r="P1442">
            <v>0</v>
          </cell>
          <cell r="Q1442">
            <v>274</v>
          </cell>
        </row>
        <row r="1443">
          <cell r="A1443" t="str">
            <v>A6601&amp;T</v>
          </cell>
          <cell r="B1443" t="str">
            <v>Cleveland Circle</v>
          </cell>
          <cell r="C1443">
            <v>167</v>
          </cell>
          <cell r="D1443">
            <v>15</v>
          </cell>
          <cell r="E1443">
            <v>0</v>
          </cell>
          <cell r="F1443">
            <v>24</v>
          </cell>
          <cell r="G1443">
            <v>206</v>
          </cell>
          <cell r="H1443">
            <v>167</v>
          </cell>
          <cell r="I1443">
            <v>15</v>
          </cell>
          <cell r="J1443">
            <v>0</v>
          </cell>
          <cell r="K1443">
            <v>24</v>
          </cell>
          <cell r="L1443">
            <v>206</v>
          </cell>
          <cell r="M1443">
            <v>167</v>
          </cell>
          <cell r="N1443">
            <v>15</v>
          </cell>
          <cell r="O1443">
            <v>0</v>
          </cell>
          <cell r="P1443">
            <v>24</v>
          </cell>
          <cell r="Q1443">
            <v>206</v>
          </cell>
        </row>
        <row r="1444">
          <cell r="A1444" t="str">
            <v>A6581&amp;T</v>
          </cell>
          <cell r="B1444" t="str">
            <v>Kent Street</v>
          </cell>
          <cell r="C1444">
            <v>104</v>
          </cell>
          <cell r="D1444">
            <v>3</v>
          </cell>
          <cell r="E1444">
            <v>0</v>
          </cell>
          <cell r="F1444">
            <v>1</v>
          </cell>
          <cell r="G1444">
            <v>109</v>
          </cell>
          <cell r="H1444">
            <v>104</v>
          </cell>
          <cell r="I1444">
            <v>3</v>
          </cell>
          <cell r="J1444">
            <v>0</v>
          </cell>
          <cell r="K1444">
            <v>1</v>
          </cell>
          <cell r="L1444">
            <v>109</v>
          </cell>
          <cell r="M1444">
            <v>104</v>
          </cell>
          <cell r="N1444">
            <v>3</v>
          </cell>
          <cell r="O1444">
            <v>0</v>
          </cell>
          <cell r="P1444">
            <v>1</v>
          </cell>
          <cell r="Q1444">
            <v>109</v>
          </cell>
        </row>
        <row r="1445">
          <cell r="A1445" t="str">
            <v>A6589&amp;T</v>
          </cell>
          <cell r="B1445" t="str">
            <v>Brandon Hall</v>
          </cell>
          <cell r="C1445">
            <v>482</v>
          </cell>
          <cell r="D1445">
            <v>6</v>
          </cell>
          <cell r="E1445">
            <v>0</v>
          </cell>
          <cell r="F1445">
            <v>0</v>
          </cell>
          <cell r="G1445">
            <v>488</v>
          </cell>
          <cell r="H1445">
            <v>482</v>
          </cell>
          <cell r="I1445">
            <v>6</v>
          </cell>
          <cell r="J1445">
            <v>0</v>
          </cell>
          <cell r="K1445">
            <v>0</v>
          </cell>
          <cell r="L1445">
            <v>488</v>
          </cell>
          <cell r="M1445">
            <v>482</v>
          </cell>
          <cell r="N1445">
            <v>6</v>
          </cell>
          <cell r="O1445">
            <v>0</v>
          </cell>
          <cell r="P1445">
            <v>0</v>
          </cell>
          <cell r="Q1445">
            <v>488</v>
          </cell>
        </row>
        <row r="1446">
          <cell r="A1446" t="str">
            <v>A6597&amp;T</v>
          </cell>
          <cell r="B1446" t="str">
            <v>Dean Road</v>
          </cell>
          <cell r="C1446">
            <v>73</v>
          </cell>
          <cell r="D1446">
            <v>2</v>
          </cell>
          <cell r="E1446">
            <v>0</v>
          </cell>
          <cell r="F1446">
            <v>0</v>
          </cell>
          <cell r="G1446">
            <v>75</v>
          </cell>
          <cell r="H1446">
            <v>73</v>
          </cell>
          <cell r="I1446">
            <v>2</v>
          </cell>
          <cell r="J1446">
            <v>0</v>
          </cell>
          <cell r="K1446">
            <v>0</v>
          </cell>
          <cell r="L1446">
            <v>75</v>
          </cell>
          <cell r="M1446">
            <v>73</v>
          </cell>
          <cell r="N1446">
            <v>2</v>
          </cell>
          <cell r="O1446">
            <v>0</v>
          </cell>
          <cell r="P1446">
            <v>0</v>
          </cell>
          <cell r="Q1446">
            <v>75</v>
          </cell>
        </row>
        <row r="1447">
          <cell r="A1447" t="str">
            <v>A6591&amp;T</v>
          </cell>
          <cell r="B1447" t="str">
            <v>Fairbanks Street</v>
          </cell>
          <cell r="C1447">
            <v>555</v>
          </cell>
          <cell r="D1447">
            <v>11</v>
          </cell>
          <cell r="E1447">
            <v>0</v>
          </cell>
          <cell r="F1447">
            <v>0</v>
          </cell>
          <cell r="G1447">
            <v>567</v>
          </cell>
          <cell r="H1447">
            <v>555</v>
          </cell>
          <cell r="I1447">
            <v>11</v>
          </cell>
          <cell r="J1447">
            <v>0</v>
          </cell>
          <cell r="K1447">
            <v>0</v>
          </cell>
          <cell r="L1447">
            <v>567</v>
          </cell>
          <cell r="M1447">
            <v>555</v>
          </cell>
          <cell r="N1447">
            <v>11</v>
          </cell>
          <cell r="O1447">
            <v>0</v>
          </cell>
          <cell r="P1447">
            <v>0</v>
          </cell>
          <cell r="Q1447">
            <v>567</v>
          </cell>
        </row>
        <row r="1448">
          <cell r="A1448" t="str">
            <v>A6599&amp;T</v>
          </cell>
          <cell r="B1448" t="str">
            <v>Englewood Avenue</v>
          </cell>
          <cell r="C1448">
            <v>402</v>
          </cell>
          <cell r="D1448">
            <v>4</v>
          </cell>
          <cell r="E1448">
            <v>0</v>
          </cell>
          <cell r="F1448">
            <v>0</v>
          </cell>
          <cell r="G1448">
            <v>406</v>
          </cell>
          <cell r="H1448">
            <v>402</v>
          </cell>
          <cell r="I1448">
            <v>4</v>
          </cell>
          <cell r="J1448">
            <v>0</v>
          </cell>
          <cell r="K1448">
            <v>0</v>
          </cell>
          <cell r="L1448">
            <v>406</v>
          </cell>
          <cell r="M1448">
            <v>402</v>
          </cell>
          <cell r="N1448">
            <v>4</v>
          </cell>
          <cell r="O1448">
            <v>0</v>
          </cell>
          <cell r="P1448">
            <v>0</v>
          </cell>
          <cell r="Q1448">
            <v>406</v>
          </cell>
        </row>
        <row r="1449">
          <cell r="A1449" t="str">
            <v>A6587&amp;T</v>
          </cell>
          <cell r="B1449" t="str">
            <v>Summit Avenue</v>
          </cell>
          <cell r="C1449">
            <v>420</v>
          </cell>
          <cell r="D1449">
            <v>10</v>
          </cell>
          <cell r="E1449">
            <v>0</v>
          </cell>
          <cell r="F1449">
            <v>1</v>
          </cell>
          <cell r="G1449">
            <v>431</v>
          </cell>
          <cell r="H1449">
            <v>420</v>
          </cell>
          <cell r="I1449">
            <v>10</v>
          </cell>
          <cell r="J1449">
            <v>0</v>
          </cell>
          <cell r="K1449">
            <v>1</v>
          </cell>
          <cell r="L1449">
            <v>431</v>
          </cell>
          <cell r="M1449">
            <v>420</v>
          </cell>
          <cell r="N1449">
            <v>10</v>
          </cell>
          <cell r="O1449">
            <v>0</v>
          </cell>
          <cell r="P1449">
            <v>1</v>
          </cell>
          <cell r="Q1449">
            <v>431</v>
          </cell>
        </row>
        <row r="1450">
          <cell r="A1450" t="str">
            <v>A6595&amp;T</v>
          </cell>
          <cell r="B1450" t="str">
            <v>Tappan Street</v>
          </cell>
          <cell r="C1450">
            <v>72</v>
          </cell>
          <cell r="D1450">
            <v>2</v>
          </cell>
          <cell r="E1450">
            <v>0</v>
          </cell>
          <cell r="F1450">
            <v>0</v>
          </cell>
          <cell r="G1450">
            <v>74</v>
          </cell>
          <cell r="H1450">
            <v>72</v>
          </cell>
          <cell r="I1450">
            <v>2</v>
          </cell>
          <cell r="J1450">
            <v>0</v>
          </cell>
          <cell r="K1450">
            <v>0</v>
          </cell>
          <cell r="L1450">
            <v>74</v>
          </cell>
          <cell r="M1450">
            <v>72</v>
          </cell>
          <cell r="N1450">
            <v>2</v>
          </cell>
          <cell r="O1450">
            <v>0</v>
          </cell>
          <cell r="P1450">
            <v>0</v>
          </cell>
          <cell r="Q1450">
            <v>74</v>
          </cell>
        </row>
        <row r="1451">
          <cell r="A1451" t="str">
            <v>A6583&amp;T</v>
          </cell>
          <cell r="B1451" t="str">
            <v>Saint Paul Street</v>
          </cell>
          <cell r="C1451">
            <v>796</v>
          </cell>
          <cell r="D1451">
            <v>10</v>
          </cell>
          <cell r="E1451">
            <v>0</v>
          </cell>
          <cell r="F1451">
            <v>0</v>
          </cell>
          <cell r="G1451">
            <v>806</v>
          </cell>
          <cell r="H1451">
            <v>796</v>
          </cell>
          <cell r="I1451">
            <v>10</v>
          </cell>
          <cell r="J1451">
            <v>0</v>
          </cell>
          <cell r="K1451">
            <v>0</v>
          </cell>
          <cell r="L1451">
            <v>806</v>
          </cell>
          <cell r="M1451">
            <v>796</v>
          </cell>
          <cell r="N1451">
            <v>10</v>
          </cell>
          <cell r="O1451">
            <v>0</v>
          </cell>
          <cell r="P1451">
            <v>0</v>
          </cell>
          <cell r="Q1451">
            <v>806</v>
          </cell>
        </row>
        <row r="1452">
          <cell r="A1452" t="str">
            <v>A6577&amp;T</v>
          </cell>
          <cell r="B1452" t="str">
            <v>Saint Mary's Street</v>
          </cell>
          <cell r="C1452">
            <v>543</v>
          </cell>
          <cell r="D1452">
            <v>18</v>
          </cell>
          <cell r="E1452">
            <v>0</v>
          </cell>
          <cell r="F1452">
            <v>0</v>
          </cell>
          <cell r="G1452">
            <v>561</v>
          </cell>
          <cell r="H1452">
            <v>543</v>
          </cell>
          <cell r="I1452">
            <v>18</v>
          </cell>
          <cell r="J1452">
            <v>0</v>
          </cell>
          <cell r="K1452">
            <v>0</v>
          </cell>
          <cell r="L1452">
            <v>561</v>
          </cell>
          <cell r="M1452">
            <v>543</v>
          </cell>
          <cell r="N1452">
            <v>18</v>
          </cell>
          <cell r="O1452">
            <v>0</v>
          </cell>
          <cell r="P1452">
            <v>0</v>
          </cell>
          <cell r="Q1452">
            <v>561</v>
          </cell>
        </row>
        <row r="1453">
          <cell r="A1453" t="str">
            <v>A6593&amp;T</v>
          </cell>
          <cell r="B1453" t="str">
            <v>Washington Square</v>
          </cell>
          <cell r="C1453">
            <v>397</v>
          </cell>
          <cell r="D1453">
            <v>8</v>
          </cell>
          <cell r="E1453">
            <v>0</v>
          </cell>
          <cell r="F1453">
            <v>2</v>
          </cell>
          <cell r="G1453">
            <v>407</v>
          </cell>
          <cell r="H1453">
            <v>397</v>
          </cell>
          <cell r="I1453">
            <v>8</v>
          </cell>
          <cell r="J1453">
            <v>0</v>
          </cell>
          <cell r="K1453">
            <v>2</v>
          </cell>
          <cell r="L1453">
            <v>407</v>
          </cell>
          <cell r="M1453">
            <v>397</v>
          </cell>
          <cell r="N1453">
            <v>8</v>
          </cell>
          <cell r="O1453">
            <v>0</v>
          </cell>
          <cell r="P1453">
            <v>2</v>
          </cell>
          <cell r="Q1453">
            <v>407</v>
          </cell>
        </row>
        <row r="1454">
          <cell r="A1454" t="str">
            <v>A6585&amp;T</v>
          </cell>
          <cell r="B1454" t="str">
            <v>Coolidge Corner</v>
          </cell>
          <cell r="C1454">
            <v>1231</v>
          </cell>
          <cell r="D1454">
            <v>10</v>
          </cell>
          <cell r="E1454">
            <v>0</v>
          </cell>
          <cell r="F1454">
            <v>2</v>
          </cell>
          <cell r="G1454">
            <v>1242</v>
          </cell>
          <cell r="H1454">
            <v>1231</v>
          </cell>
          <cell r="I1454">
            <v>10</v>
          </cell>
          <cell r="J1454">
            <v>0</v>
          </cell>
          <cell r="K1454">
            <v>2</v>
          </cell>
          <cell r="L1454">
            <v>1242</v>
          </cell>
          <cell r="M1454">
            <v>1231</v>
          </cell>
          <cell r="N1454">
            <v>10</v>
          </cell>
          <cell r="O1454">
            <v>0</v>
          </cell>
          <cell r="P1454">
            <v>2</v>
          </cell>
          <cell r="Q1454">
            <v>1242</v>
          </cell>
        </row>
        <row r="1455">
          <cell r="A1455" t="str">
            <v>A6645&amp;T</v>
          </cell>
          <cell r="B1455" t="str">
            <v>Union Square</v>
          </cell>
          <cell r="C1455">
            <v>849</v>
          </cell>
          <cell r="D1455">
            <v>39</v>
          </cell>
          <cell r="E1455">
            <v>0</v>
          </cell>
          <cell r="F1455">
            <v>5</v>
          </cell>
          <cell r="G1455">
            <v>892</v>
          </cell>
          <cell r="H1455">
            <v>849</v>
          </cell>
          <cell r="I1455">
            <v>39</v>
          </cell>
          <cell r="J1455">
            <v>0</v>
          </cell>
          <cell r="K1455">
            <v>5</v>
          </cell>
          <cell r="L1455">
            <v>892</v>
          </cell>
          <cell r="M1455">
            <v>849</v>
          </cell>
          <cell r="N1455">
            <v>39</v>
          </cell>
          <cell r="O1455">
            <v>0</v>
          </cell>
          <cell r="P1455">
            <v>5</v>
          </cell>
          <cell r="Q1455">
            <v>892</v>
          </cell>
        </row>
        <row r="1456">
          <cell r="A1456" t="str">
            <v>A6555&amp;T</v>
          </cell>
          <cell r="B1456" t="str">
            <v>Beaconsfield</v>
          </cell>
          <cell r="C1456">
            <v>714</v>
          </cell>
          <cell r="D1456">
            <v>62</v>
          </cell>
          <cell r="E1456">
            <v>0</v>
          </cell>
          <cell r="F1456">
            <v>0</v>
          </cell>
          <cell r="G1456">
            <v>776</v>
          </cell>
          <cell r="H1456">
            <v>714</v>
          </cell>
          <cell r="I1456">
            <v>62</v>
          </cell>
          <cell r="J1456">
            <v>0</v>
          </cell>
          <cell r="K1456">
            <v>0</v>
          </cell>
          <cell r="L1456">
            <v>776</v>
          </cell>
          <cell r="M1456">
            <v>714</v>
          </cell>
          <cell r="N1456">
            <v>62</v>
          </cell>
          <cell r="O1456">
            <v>0</v>
          </cell>
          <cell r="P1456">
            <v>0</v>
          </cell>
          <cell r="Q1456">
            <v>776</v>
          </cell>
        </row>
        <row r="1457">
          <cell r="A1457" t="str">
            <v>A6557&amp;T</v>
          </cell>
          <cell r="B1457" t="str">
            <v>Brookline Hills</v>
          </cell>
          <cell r="C1457">
            <v>581</v>
          </cell>
          <cell r="D1457">
            <v>26</v>
          </cell>
          <cell r="E1457">
            <v>0</v>
          </cell>
          <cell r="F1457">
            <v>1</v>
          </cell>
          <cell r="G1457">
            <v>608</v>
          </cell>
          <cell r="H1457">
            <v>581</v>
          </cell>
          <cell r="I1457">
            <v>26</v>
          </cell>
          <cell r="J1457">
            <v>0</v>
          </cell>
          <cell r="K1457">
            <v>1</v>
          </cell>
          <cell r="L1457">
            <v>608</v>
          </cell>
          <cell r="M1457">
            <v>581</v>
          </cell>
          <cell r="N1457">
            <v>26</v>
          </cell>
          <cell r="O1457">
            <v>0</v>
          </cell>
          <cell r="P1457">
            <v>1</v>
          </cell>
          <cell r="Q1457">
            <v>608</v>
          </cell>
        </row>
        <row r="1458">
          <cell r="A1458" t="str">
            <v>A6553&amp;T</v>
          </cell>
          <cell r="B1458" t="str">
            <v>Reservoir</v>
          </cell>
          <cell r="C1458">
            <v>699</v>
          </cell>
          <cell r="D1458">
            <v>86</v>
          </cell>
          <cell r="E1458">
            <v>0</v>
          </cell>
          <cell r="F1458">
            <v>120</v>
          </cell>
          <cell r="G1458">
            <v>906</v>
          </cell>
          <cell r="H1458">
            <v>699</v>
          </cell>
          <cell r="I1458">
            <v>86</v>
          </cell>
          <cell r="J1458">
            <v>0</v>
          </cell>
          <cell r="K1458">
            <v>120</v>
          </cell>
          <cell r="L1458">
            <v>906</v>
          </cell>
          <cell r="M1458">
            <v>699</v>
          </cell>
          <cell r="N1458">
            <v>86</v>
          </cell>
          <cell r="O1458">
            <v>0</v>
          </cell>
          <cell r="P1458">
            <v>120</v>
          </cell>
          <cell r="Q1458">
            <v>906</v>
          </cell>
        </row>
        <row r="1459">
          <cell r="A1459" t="str">
            <v>A6563&amp;T</v>
          </cell>
          <cell r="B1459" t="str">
            <v>Fenway</v>
          </cell>
          <cell r="C1459">
            <v>732</v>
          </cell>
          <cell r="D1459">
            <v>9</v>
          </cell>
          <cell r="E1459">
            <v>0</v>
          </cell>
          <cell r="F1459">
            <v>14</v>
          </cell>
          <cell r="G1459">
            <v>755</v>
          </cell>
          <cell r="H1459">
            <v>732</v>
          </cell>
          <cell r="I1459">
            <v>9</v>
          </cell>
          <cell r="J1459">
            <v>0</v>
          </cell>
          <cell r="K1459">
            <v>14</v>
          </cell>
          <cell r="L1459">
            <v>755</v>
          </cell>
          <cell r="M1459">
            <v>732</v>
          </cell>
          <cell r="N1459">
            <v>9</v>
          </cell>
          <cell r="O1459">
            <v>0</v>
          </cell>
          <cell r="P1459">
            <v>14</v>
          </cell>
          <cell r="Q1459">
            <v>755</v>
          </cell>
        </row>
        <row r="1460">
          <cell r="A1460" t="str">
            <v>A6561&amp;T</v>
          </cell>
          <cell r="B1460" t="str">
            <v>Longwood</v>
          </cell>
          <cell r="C1460">
            <v>1178</v>
          </cell>
          <cell r="D1460">
            <v>30</v>
          </cell>
          <cell r="E1460">
            <v>0</v>
          </cell>
          <cell r="F1460">
            <v>3</v>
          </cell>
          <cell r="G1460">
            <v>1212</v>
          </cell>
          <cell r="H1460">
            <v>1178</v>
          </cell>
          <cell r="I1460">
            <v>30</v>
          </cell>
          <cell r="J1460">
            <v>0</v>
          </cell>
          <cell r="K1460">
            <v>3</v>
          </cell>
          <cell r="L1460">
            <v>1212</v>
          </cell>
          <cell r="M1460">
            <v>1178</v>
          </cell>
          <cell r="N1460">
            <v>30</v>
          </cell>
          <cell r="O1460">
            <v>0</v>
          </cell>
          <cell r="P1460">
            <v>3</v>
          </cell>
          <cell r="Q1460">
            <v>1212</v>
          </cell>
        </row>
        <row r="1461">
          <cell r="A1461" t="str">
            <v>A6559&amp;T</v>
          </cell>
          <cell r="B1461" t="str">
            <v>Brookline Village</v>
          </cell>
          <cell r="C1461">
            <v>1814</v>
          </cell>
          <cell r="D1461">
            <v>83</v>
          </cell>
          <cell r="E1461">
            <v>0</v>
          </cell>
          <cell r="F1461">
            <v>65</v>
          </cell>
          <cell r="G1461">
            <v>1961</v>
          </cell>
          <cell r="H1461">
            <v>1814</v>
          </cell>
          <cell r="I1461">
            <v>83</v>
          </cell>
          <cell r="J1461">
            <v>0</v>
          </cell>
          <cell r="K1461">
            <v>65</v>
          </cell>
          <cell r="L1461">
            <v>1961</v>
          </cell>
          <cell r="M1461">
            <v>1814</v>
          </cell>
          <cell r="N1461">
            <v>83</v>
          </cell>
          <cell r="O1461">
            <v>0</v>
          </cell>
          <cell r="P1461">
            <v>65</v>
          </cell>
          <cell r="Q1461">
            <v>1961</v>
          </cell>
        </row>
        <row r="1462">
          <cell r="A1462" t="str">
            <v>A6543&amp;T</v>
          </cell>
          <cell r="B1462" t="str">
            <v>Waban</v>
          </cell>
          <cell r="C1462">
            <v>229</v>
          </cell>
          <cell r="D1462">
            <v>27</v>
          </cell>
          <cell r="E1462">
            <v>1</v>
          </cell>
          <cell r="F1462">
            <v>4</v>
          </cell>
          <cell r="G1462">
            <v>260</v>
          </cell>
          <cell r="H1462">
            <v>229</v>
          </cell>
          <cell r="I1462">
            <v>27</v>
          </cell>
          <cell r="J1462">
            <v>1</v>
          </cell>
          <cell r="K1462">
            <v>4</v>
          </cell>
          <cell r="L1462">
            <v>260</v>
          </cell>
          <cell r="M1462">
            <v>229</v>
          </cell>
          <cell r="N1462">
            <v>27</v>
          </cell>
          <cell r="O1462">
            <v>1</v>
          </cell>
          <cell r="P1462">
            <v>4</v>
          </cell>
          <cell r="Q1462">
            <v>260</v>
          </cell>
        </row>
        <row r="1463">
          <cell r="A1463" t="str">
            <v>A6541&amp;T</v>
          </cell>
          <cell r="B1463" t="str">
            <v>Woodland</v>
          </cell>
          <cell r="C1463">
            <v>169</v>
          </cell>
          <cell r="D1463">
            <v>17</v>
          </cell>
          <cell r="E1463">
            <v>1</v>
          </cell>
          <cell r="F1463">
            <v>48</v>
          </cell>
          <cell r="G1463">
            <v>235</v>
          </cell>
          <cell r="H1463">
            <v>169</v>
          </cell>
          <cell r="I1463">
            <v>17</v>
          </cell>
          <cell r="J1463">
            <v>1</v>
          </cell>
          <cell r="K1463">
            <v>48</v>
          </cell>
          <cell r="L1463">
            <v>235</v>
          </cell>
          <cell r="M1463">
            <v>169</v>
          </cell>
          <cell r="N1463">
            <v>17</v>
          </cell>
          <cell r="O1463">
            <v>1</v>
          </cell>
          <cell r="P1463">
            <v>48</v>
          </cell>
          <cell r="Q1463">
            <v>235</v>
          </cell>
        </row>
        <row r="1464">
          <cell r="A1464" t="str">
            <v>A6545&amp;T</v>
          </cell>
          <cell r="B1464" t="str">
            <v>Eliot</v>
          </cell>
          <cell r="C1464">
            <v>231</v>
          </cell>
          <cell r="D1464">
            <v>48</v>
          </cell>
          <cell r="E1464">
            <v>14</v>
          </cell>
          <cell r="F1464">
            <v>1</v>
          </cell>
          <cell r="G1464">
            <v>295</v>
          </cell>
          <cell r="H1464">
            <v>231</v>
          </cell>
          <cell r="I1464">
            <v>48</v>
          </cell>
          <cell r="J1464">
            <v>14</v>
          </cell>
          <cell r="K1464">
            <v>1</v>
          </cell>
          <cell r="L1464">
            <v>295</v>
          </cell>
          <cell r="M1464">
            <v>231</v>
          </cell>
          <cell r="N1464">
            <v>48</v>
          </cell>
          <cell r="O1464">
            <v>14</v>
          </cell>
          <cell r="P1464">
            <v>1</v>
          </cell>
          <cell r="Q1464">
            <v>295</v>
          </cell>
        </row>
        <row r="1465">
          <cell r="A1465" t="str">
            <v>A6547&amp;T</v>
          </cell>
          <cell r="B1465" t="str">
            <v>Newton Highlands</v>
          </cell>
          <cell r="C1465">
            <v>397</v>
          </cell>
          <cell r="D1465">
            <v>30</v>
          </cell>
          <cell r="E1465">
            <v>0</v>
          </cell>
          <cell r="F1465">
            <v>181</v>
          </cell>
          <cell r="G1465">
            <v>609</v>
          </cell>
          <cell r="H1465">
            <v>397</v>
          </cell>
          <cell r="I1465">
            <v>30</v>
          </cell>
          <cell r="J1465">
            <v>0</v>
          </cell>
          <cell r="K1465">
            <v>181</v>
          </cell>
          <cell r="L1465">
            <v>609</v>
          </cell>
          <cell r="M1465">
            <v>397</v>
          </cell>
          <cell r="N1465">
            <v>30</v>
          </cell>
          <cell r="O1465">
            <v>0</v>
          </cell>
          <cell r="P1465">
            <v>181</v>
          </cell>
          <cell r="Q1465">
            <v>609</v>
          </cell>
        </row>
        <row r="1466">
          <cell r="A1466" t="str">
            <v>A6551&amp;T</v>
          </cell>
          <cell r="B1466" t="str">
            <v>Chestnut Hill</v>
          </cell>
          <cell r="C1466">
            <v>600</v>
          </cell>
          <cell r="D1466">
            <v>56</v>
          </cell>
          <cell r="E1466">
            <v>57</v>
          </cell>
          <cell r="F1466">
            <v>1</v>
          </cell>
          <cell r="G1466">
            <v>714</v>
          </cell>
          <cell r="H1466">
            <v>600</v>
          </cell>
          <cell r="I1466">
            <v>56</v>
          </cell>
          <cell r="J1466">
            <v>57</v>
          </cell>
          <cell r="K1466">
            <v>1</v>
          </cell>
          <cell r="L1466">
            <v>714</v>
          </cell>
          <cell r="M1466">
            <v>600</v>
          </cell>
          <cell r="N1466">
            <v>56</v>
          </cell>
          <cell r="O1466">
            <v>57</v>
          </cell>
          <cell r="P1466">
            <v>1</v>
          </cell>
          <cell r="Q1466">
            <v>714</v>
          </cell>
        </row>
        <row r="1467">
          <cell r="A1467" t="str">
            <v>A6549&amp;T</v>
          </cell>
          <cell r="B1467" t="str">
            <v>Newton Centre</v>
          </cell>
          <cell r="C1467">
            <v>538</v>
          </cell>
          <cell r="D1467">
            <v>58</v>
          </cell>
          <cell r="E1467">
            <v>0</v>
          </cell>
          <cell r="F1467">
            <v>91</v>
          </cell>
          <cell r="G1467">
            <v>687</v>
          </cell>
          <cell r="H1467">
            <v>538</v>
          </cell>
          <cell r="I1467">
            <v>58</v>
          </cell>
          <cell r="J1467">
            <v>0</v>
          </cell>
          <cell r="K1467">
            <v>91</v>
          </cell>
          <cell r="L1467">
            <v>687</v>
          </cell>
          <cell r="M1467">
            <v>538</v>
          </cell>
          <cell r="N1467">
            <v>58</v>
          </cell>
          <cell r="O1467">
            <v>0</v>
          </cell>
          <cell r="P1467">
            <v>91</v>
          </cell>
          <cell r="Q1467">
            <v>687</v>
          </cell>
        </row>
        <row r="1468">
          <cell r="A1468" t="str">
            <v>A6539&amp;T</v>
          </cell>
          <cell r="B1468" t="str">
            <v>Riverside</v>
          </cell>
          <cell r="C1468">
            <v>182</v>
          </cell>
          <cell r="D1468">
            <v>108</v>
          </cell>
          <cell r="E1468">
            <v>564</v>
          </cell>
          <cell r="F1468">
            <v>34</v>
          </cell>
          <cell r="G1468">
            <v>888</v>
          </cell>
          <cell r="H1468">
            <v>182</v>
          </cell>
          <cell r="I1468">
            <v>108</v>
          </cell>
          <cell r="J1468">
            <v>564</v>
          </cell>
          <cell r="K1468">
            <v>34</v>
          </cell>
          <cell r="L1468">
            <v>888</v>
          </cell>
          <cell r="M1468">
            <v>182</v>
          </cell>
          <cell r="N1468">
            <v>108</v>
          </cell>
          <cell r="O1468">
            <v>564</v>
          </cell>
          <cell r="P1468">
            <v>34</v>
          </cell>
          <cell r="Q1468">
            <v>888</v>
          </cell>
        </row>
        <row r="1469">
          <cell r="A1469" t="str">
            <v>A6603&amp;T</v>
          </cell>
          <cell r="B1469" t="str">
            <v>Prudential</v>
          </cell>
          <cell r="C1469">
            <v>813</v>
          </cell>
          <cell r="D1469">
            <v>12</v>
          </cell>
          <cell r="E1469">
            <v>0</v>
          </cell>
          <cell r="F1469">
            <v>0</v>
          </cell>
          <cell r="G1469">
            <v>826</v>
          </cell>
          <cell r="H1469">
            <v>813</v>
          </cell>
          <cell r="I1469">
            <v>12</v>
          </cell>
          <cell r="J1469">
            <v>0</v>
          </cell>
          <cell r="K1469">
            <v>0</v>
          </cell>
          <cell r="L1469">
            <v>826</v>
          </cell>
          <cell r="M1469">
            <v>813</v>
          </cell>
          <cell r="N1469">
            <v>12</v>
          </cell>
          <cell r="O1469">
            <v>0</v>
          </cell>
          <cell r="P1469">
            <v>0</v>
          </cell>
          <cell r="Q1469">
            <v>826</v>
          </cell>
        </row>
        <row r="1470">
          <cell r="A1470" t="str">
            <v>A6651&amp;T</v>
          </cell>
          <cell r="B1470" t="str">
            <v>Ball Square</v>
          </cell>
          <cell r="C1470">
            <v>614</v>
          </cell>
          <cell r="D1470">
            <v>41</v>
          </cell>
          <cell r="E1470">
            <v>0</v>
          </cell>
          <cell r="F1470">
            <v>18</v>
          </cell>
          <cell r="G1470">
            <v>673</v>
          </cell>
          <cell r="H1470">
            <v>614</v>
          </cell>
          <cell r="I1470">
            <v>41</v>
          </cell>
          <cell r="J1470">
            <v>0</v>
          </cell>
          <cell r="K1470">
            <v>18</v>
          </cell>
          <cell r="L1470">
            <v>673</v>
          </cell>
          <cell r="M1470">
            <v>614</v>
          </cell>
          <cell r="N1470">
            <v>41</v>
          </cell>
          <cell r="O1470">
            <v>0</v>
          </cell>
          <cell r="P1470">
            <v>18</v>
          </cell>
          <cell r="Q1470">
            <v>673</v>
          </cell>
        </row>
        <row r="1471">
          <cell r="A1471" t="str">
            <v>A6653&amp;T</v>
          </cell>
          <cell r="B1471" t="str">
            <v>Medford/Tufts</v>
          </cell>
          <cell r="C1471">
            <v>1301</v>
          </cell>
          <cell r="D1471">
            <v>131</v>
          </cell>
          <cell r="E1471">
            <v>0</v>
          </cell>
          <cell r="F1471">
            <v>89</v>
          </cell>
          <cell r="G1471">
            <v>1521</v>
          </cell>
          <cell r="H1471">
            <v>1301</v>
          </cell>
          <cell r="I1471">
            <v>131</v>
          </cell>
          <cell r="J1471">
            <v>0</v>
          </cell>
          <cell r="K1471">
            <v>89</v>
          </cell>
          <cell r="L1471">
            <v>1521</v>
          </cell>
          <cell r="M1471">
            <v>1301</v>
          </cell>
          <cell r="N1471">
            <v>131</v>
          </cell>
          <cell r="O1471">
            <v>0</v>
          </cell>
          <cell r="P1471">
            <v>89</v>
          </cell>
          <cell r="Q1471">
            <v>1521</v>
          </cell>
        </row>
        <row r="1472">
          <cell r="A1472" t="str">
            <v>A6655&amp;T</v>
          </cell>
          <cell r="B1472" t="str">
            <v>East Somerville</v>
          </cell>
          <cell r="C1472">
            <v>140</v>
          </cell>
          <cell r="D1472">
            <v>26</v>
          </cell>
          <cell r="E1472">
            <v>0</v>
          </cell>
          <cell r="F1472">
            <v>8</v>
          </cell>
          <cell r="G1472">
            <v>174</v>
          </cell>
          <cell r="H1472">
            <v>140</v>
          </cell>
          <cell r="I1472">
            <v>26</v>
          </cell>
          <cell r="J1472">
            <v>0</v>
          </cell>
          <cell r="K1472">
            <v>8</v>
          </cell>
          <cell r="L1472">
            <v>174</v>
          </cell>
          <cell r="M1472">
            <v>140</v>
          </cell>
          <cell r="N1472">
            <v>26</v>
          </cell>
          <cell r="O1472">
            <v>0</v>
          </cell>
          <cell r="P1472">
            <v>8</v>
          </cell>
          <cell r="Q1472">
            <v>174</v>
          </cell>
        </row>
        <row r="1473">
          <cell r="A1473" t="str">
            <v>A6649&amp;T</v>
          </cell>
          <cell r="B1473" t="str">
            <v>Magoun Square</v>
          </cell>
          <cell r="C1473">
            <v>965</v>
          </cell>
          <cell r="D1473">
            <v>85</v>
          </cell>
          <cell r="E1473">
            <v>0</v>
          </cell>
          <cell r="F1473">
            <v>0</v>
          </cell>
          <cell r="G1473">
            <v>1050</v>
          </cell>
          <cell r="H1473">
            <v>965</v>
          </cell>
          <cell r="I1473">
            <v>85</v>
          </cell>
          <cell r="J1473">
            <v>0</v>
          </cell>
          <cell r="K1473">
            <v>0</v>
          </cell>
          <cell r="L1473">
            <v>1050</v>
          </cell>
          <cell r="M1473">
            <v>965</v>
          </cell>
          <cell r="N1473">
            <v>85</v>
          </cell>
          <cell r="O1473">
            <v>0</v>
          </cell>
          <cell r="P1473">
            <v>0</v>
          </cell>
          <cell r="Q1473">
            <v>1050</v>
          </cell>
        </row>
        <row r="1474">
          <cell r="A1474" t="str">
            <v>A6647&amp;T</v>
          </cell>
          <cell r="B1474" t="str">
            <v>Gilman Square</v>
          </cell>
          <cell r="C1474">
            <v>2088</v>
          </cell>
          <cell r="D1474">
            <v>68</v>
          </cell>
          <cell r="E1474">
            <v>0</v>
          </cell>
          <cell r="F1474">
            <v>3</v>
          </cell>
          <cell r="G1474">
            <v>2159</v>
          </cell>
          <cell r="H1474">
            <v>2088</v>
          </cell>
          <cell r="I1474">
            <v>68</v>
          </cell>
          <cell r="J1474">
            <v>0</v>
          </cell>
          <cell r="K1474">
            <v>3</v>
          </cell>
          <cell r="L1474">
            <v>2159</v>
          </cell>
          <cell r="M1474">
            <v>2088</v>
          </cell>
          <cell r="N1474">
            <v>68</v>
          </cell>
          <cell r="O1474">
            <v>0</v>
          </cell>
          <cell r="P1474">
            <v>3</v>
          </cell>
          <cell r="Q1474">
            <v>2159</v>
          </cell>
        </row>
        <row r="1475">
          <cell r="A1475" t="str">
            <v>A6621&amp;T</v>
          </cell>
          <cell r="B1475" t="str">
            <v>Back of the Hill</v>
          </cell>
          <cell r="C1475">
            <v>180</v>
          </cell>
          <cell r="D1475">
            <v>2</v>
          </cell>
          <cell r="E1475">
            <v>0</v>
          </cell>
          <cell r="F1475">
            <v>1</v>
          </cell>
          <cell r="G1475">
            <v>183</v>
          </cell>
          <cell r="H1475">
            <v>180</v>
          </cell>
          <cell r="I1475">
            <v>2</v>
          </cell>
          <cell r="J1475">
            <v>0</v>
          </cell>
          <cell r="K1475">
            <v>1</v>
          </cell>
          <cell r="L1475">
            <v>183</v>
          </cell>
          <cell r="M1475">
            <v>180</v>
          </cell>
          <cell r="N1475">
            <v>2</v>
          </cell>
          <cell r="O1475">
            <v>0</v>
          </cell>
          <cell r="P1475">
            <v>1</v>
          </cell>
          <cell r="Q1475">
            <v>183</v>
          </cell>
        </row>
        <row r="1476">
          <cell r="A1476" t="str">
            <v>A6623&amp;T</v>
          </cell>
          <cell r="B1476" t="str">
            <v>Heath Street</v>
          </cell>
          <cell r="C1476">
            <v>48</v>
          </cell>
          <cell r="D1476">
            <v>29</v>
          </cell>
          <cell r="E1476">
            <v>0</v>
          </cell>
          <cell r="F1476">
            <v>3</v>
          </cell>
          <cell r="G1476">
            <v>80</v>
          </cell>
          <cell r="H1476">
            <v>48</v>
          </cell>
          <cell r="I1476">
            <v>29</v>
          </cell>
          <cell r="J1476">
            <v>0</v>
          </cell>
          <cell r="K1476">
            <v>3</v>
          </cell>
          <cell r="L1476">
            <v>80</v>
          </cell>
          <cell r="M1476">
            <v>48</v>
          </cell>
          <cell r="N1476">
            <v>29</v>
          </cell>
          <cell r="O1476">
            <v>0</v>
          </cell>
          <cell r="P1476">
            <v>3</v>
          </cell>
          <cell r="Q1476">
            <v>80</v>
          </cell>
        </row>
        <row r="1477">
          <cell r="A1477" t="str">
            <v>A6619&amp;T</v>
          </cell>
          <cell r="B1477" t="str">
            <v>Riverway</v>
          </cell>
          <cell r="C1477">
            <v>50</v>
          </cell>
          <cell r="D1477">
            <v>28</v>
          </cell>
          <cell r="E1477">
            <v>0</v>
          </cell>
          <cell r="F1477">
            <v>1</v>
          </cell>
          <cell r="G1477">
            <v>79</v>
          </cell>
          <cell r="H1477">
            <v>50</v>
          </cell>
          <cell r="I1477">
            <v>28</v>
          </cell>
          <cell r="J1477">
            <v>0</v>
          </cell>
          <cell r="K1477">
            <v>1</v>
          </cell>
          <cell r="L1477">
            <v>79</v>
          </cell>
          <cell r="M1477">
            <v>50</v>
          </cell>
          <cell r="N1477">
            <v>28</v>
          </cell>
          <cell r="O1477">
            <v>0</v>
          </cell>
          <cell r="P1477">
            <v>1</v>
          </cell>
          <cell r="Q1477">
            <v>79</v>
          </cell>
        </row>
        <row r="1478">
          <cell r="A1478" t="str">
            <v>A6609&amp;T</v>
          </cell>
          <cell r="B1478" t="str">
            <v>Museum of Fine Arts</v>
          </cell>
          <cell r="C1478">
            <v>629</v>
          </cell>
          <cell r="D1478">
            <v>6</v>
          </cell>
          <cell r="E1478">
            <v>0</v>
          </cell>
          <cell r="F1478">
            <v>0</v>
          </cell>
          <cell r="G1478">
            <v>635</v>
          </cell>
          <cell r="H1478">
            <v>629</v>
          </cell>
          <cell r="I1478">
            <v>6</v>
          </cell>
          <cell r="J1478">
            <v>0</v>
          </cell>
          <cell r="K1478">
            <v>0</v>
          </cell>
          <cell r="L1478">
            <v>635</v>
          </cell>
          <cell r="M1478">
            <v>629</v>
          </cell>
          <cell r="N1478">
            <v>6</v>
          </cell>
          <cell r="O1478">
            <v>0</v>
          </cell>
          <cell r="P1478">
            <v>0</v>
          </cell>
          <cell r="Q1478">
            <v>635</v>
          </cell>
        </row>
        <row r="1479">
          <cell r="A1479" t="str">
            <v>A6613&amp;T</v>
          </cell>
          <cell r="B1479" t="str">
            <v>Brigham Circle</v>
          </cell>
          <cell r="C1479">
            <v>448</v>
          </cell>
          <cell r="D1479">
            <v>2</v>
          </cell>
          <cell r="E1479">
            <v>0</v>
          </cell>
          <cell r="F1479">
            <v>0</v>
          </cell>
          <cell r="G1479">
            <v>450</v>
          </cell>
          <cell r="H1479">
            <v>448</v>
          </cell>
          <cell r="I1479">
            <v>2</v>
          </cell>
          <cell r="J1479">
            <v>0</v>
          </cell>
          <cell r="K1479">
            <v>0</v>
          </cell>
          <cell r="L1479">
            <v>450</v>
          </cell>
          <cell r="M1479">
            <v>448</v>
          </cell>
          <cell r="N1479">
            <v>2</v>
          </cell>
          <cell r="O1479">
            <v>0</v>
          </cell>
          <cell r="P1479">
            <v>0</v>
          </cell>
          <cell r="Q1479">
            <v>450</v>
          </cell>
        </row>
        <row r="1480">
          <cell r="A1480" t="str">
            <v>A6615&amp;T</v>
          </cell>
          <cell r="B1480" t="str">
            <v>Fenwood Road</v>
          </cell>
          <cell r="C1480">
            <v>233</v>
          </cell>
          <cell r="D1480">
            <v>2</v>
          </cell>
          <cell r="E1480">
            <v>0</v>
          </cell>
          <cell r="F1480">
            <v>0</v>
          </cell>
          <cell r="G1480">
            <v>235</v>
          </cell>
          <cell r="H1480">
            <v>233</v>
          </cell>
          <cell r="I1480">
            <v>2</v>
          </cell>
          <cell r="J1480">
            <v>0</v>
          </cell>
          <cell r="K1480">
            <v>0</v>
          </cell>
          <cell r="L1480">
            <v>235</v>
          </cell>
          <cell r="M1480">
            <v>233</v>
          </cell>
          <cell r="N1480">
            <v>2</v>
          </cell>
          <cell r="O1480">
            <v>0</v>
          </cell>
          <cell r="P1480">
            <v>0</v>
          </cell>
          <cell r="Q1480">
            <v>235</v>
          </cell>
        </row>
        <row r="1481">
          <cell r="A1481" t="str">
            <v>A6617&amp;T</v>
          </cell>
          <cell r="B1481" t="str">
            <v>Mission Park</v>
          </cell>
          <cell r="C1481">
            <v>801</v>
          </cell>
          <cell r="D1481">
            <v>6</v>
          </cell>
          <cell r="E1481">
            <v>0</v>
          </cell>
          <cell r="F1481">
            <v>0</v>
          </cell>
          <cell r="G1481">
            <v>807</v>
          </cell>
          <cell r="H1481">
            <v>801</v>
          </cell>
          <cell r="I1481">
            <v>6</v>
          </cell>
          <cell r="J1481">
            <v>0</v>
          </cell>
          <cell r="K1481">
            <v>0</v>
          </cell>
          <cell r="L1481">
            <v>807</v>
          </cell>
          <cell r="M1481">
            <v>801</v>
          </cell>
          <cell r="N1481">
            <v>6</v>
          </cell>
          <cell r="O1481">
            <v>0</v>
          </cell>
          <cell r="P1481">
            <v>0</v>
          </cell>
          <cell r="Q1481">
            <v>807</v>
          </cell>
        </row>
        <row r="1482">
          <cell r="A1482" t="str">
            <v>A6607&amp;T</v>
          </cell>
          <cell r="B1482" t="str">
            <v>Northeastern Univers</v>
          </cell>
          <cell r="C1482">
            <v>424</v>
          </cell>
          <cell r="D1482">
            <v>6</v>
          </cell>
          <cell r="E1482">
            <v>0</v>
          </cell>
          <cell r="F1482">
            <v>28</v>
          </cell>
          <cell r="G1482">
            <v>458</v>
          </cell>
          <cell r="H1482">
            <v>424</v>
          </cell>
          <cell r="I1482">
            <v>6</v>
          </cell>
          <cell r="J1482">
            <v>0</v>
          </cell>
          <cell r="K1482">
            <v>28</v>
          </cell>
          <cell r="L1482">
            <v>458</v>
          </cell>
          <cell r="M1482">
            <v>424</v>
          </cell>
          <cell r="N1482">
            <v>6</v>
          </cell>
          <cell r="O1482">
            <v>0</v>
          </cell>
          <cell r="P1482">
            <v>28</v>
          </cell>
          <cell r="Q1482">
            <v>458</v>
          </cell>
        </row>
        <row r="1483">
          <cell r="A1483" t="str">
            <v>A6611&amp;T</v>
          </cell>
          <cell r="B1483" t="str">
            <v>Longwood Medical Are</v>
          </cell>
          <cell r="C1483">
            <v>341</v>
          </cell>
          <cell r="D1483">
            <v>0</v>
          </cell>
          <cell r="E1483">
            <v>0</v>
          </cell>
          <cell r="F1483">
            <v>0</v>
          </cell>
          <cell r="G1483">
            <v>341</v>
          </cell>
          <cell r="H1483">
            <v>341</v>
          </cell>
          <cell r="I1483">
            <v>0</v>
          </cell>
          <cell r="J1483">
            <v>0</v>
          </cell>
          <cell r="K1483">
            <v>0</v>
          </cell>
          <cell r="L1483">
            <v>341</v>
          </cell>
          <cell r="M1483">
            <v>341</v>
          </cell>
          <cell r="N1483">
            <v>0</v>
          </cell>
          <cell r="O1483">
            <v>0</v>
          </cell>
          <cell r="P1483">
            <v>0</v>
          </cell>
          <cell r="Q1483">
            <v>341</v>
          </cell>
        </row>
        <row r="1484">
          <cell r="A1484" t="str">
            <v>A6605&amp;T</v>
          </cell>
          <cell r="B1484" t="str">
            <v>Symphony</v>
          </cell>
          <cell r="C1484">
            <v>658</v>
          </cell>
          <cell r="D1484">
            <v>24</v>
          </cell>
          <cell r="E1484">
            <v>0</v>
          </cell>
          <cell r="F1484">
            <v>0</v>
          </cell>
          <cell r="G1484">
            <v>682</v>
          </cell>
          <cell r="H1484">
            <v>658</v>
          </cell>
          <cell r="I1484">
            <v>24</v>
          </cell>
          <cell r="J1484">
            <v>0</v>
          </cell>
          <cell r="K1484">
            <v>0</v>
          </cell>
          <cell r="L1484">
            <v>682</v>
          </cell>
          <cell r="M1484">
            <v>658</v>
          </cell>
          <cell r="N1484">
            <v>24</v>
          </cell>
          <cell r="O1484">
            <v>0</v>
          </cell>
          <cell r="P1484">
            <v>0</v>
          </cell>
          <cell r="Q1484">
            <v>682</v>
          </cell>
        </row>
        <row r="1485">
          <cell r="A1485" t="str">
            <v>A6567&amp;T</v>
          </cell>
          <cell r="B1485" t="str">
            <v>Park Street</v>
          </cell>
          <cell r="C1485">
            <v>799</v>
          </cell>
          <cell r="D1485">
            <v>3</v>
          </cell>
          <cell r="E1485">
            <v>0</v>
          </cell>
          <cell r="F1485">
            <v>914</v>
          </cell>
          <cell r="G1485">
            <v>1717</v>
          </cell>
          <cell r="H1485">
            <v>799</v>
          </cell>
          <cell r="I1485">
            <v>3</v>
          </cell>
          <cell r="J1485">
            <v>0</v>
          </cell>
          <cell r="K1485">
            <v>914</v>
          </cell>
          <cell r="L1485">
            <v>1717</v>
          </cell>
          <cell r="M1485">
            <v>799</v>
          </cell>
          <cell r="N1485">
            <v>3</v>
          </cell>
          <cell r="O1485">
            <v>0</v>
          </cell>
          <cell r="P1485">
            <v>914</v>
          </cell>
          <cell r="Q1485">
            <v>1717</v>
          </cell>
        </row>
        <row r="1486">
          <cell r="A1486" t="str">
            <v>A6663&amp;T</v>
          </cell>
          <cell r="B1486" t="str">
            <v>Park Street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</row>
        <row r="1487">
          <cell r="A1487" t="str">
            <v>A6576&amp;T</v>
          </cell>
          <cell r="B1487" t="str">
            <v>Science Park/West En</v>
          </cell>
          <cell r="C1487">
            <v>1583</v>
          </cell>
          <cell r="D1487">
            <v>7</v>
          </cell>
          <cell r="E1487">
            <v>0</v>
          </cell>
          <cell r="F1487">
            <v>4</v>
          </cell>
          <cell r="G1487">
            <v>1594</v>
          </cell>
          <cell r="H1487">
            <v>1583</v>
          </cell>
          <cell r="I1487">
            <v>7</v>
          </cell>
          <cell r="J1487">
            <v>0</v>
          </cell>
          <cell r="K1487">
            <v>4</v>
          </cell>
          <cell r="L1487">
            <v>1594</v>
          </cell>
          <cell r="M1487">
            <v>1583</v>
          </cell>
          <cell r="N1487">
            <v>7</v>
          </cell>
          <cell r="O1487">
            <v>0</v>
          </cell>
          <cell r="P1487">
            <v>4</v>
          </cell>
          <cell r="Q1487">
            <v>1594</v>
          </cell>
        </row>
        <row r="1488">
          <cell r="A1488" t="str">
            <v>A6643&amp;T</v>
          </cell>
          <cell r="B1488" t="str">
            <v>Lechmere</v>
          </cell>
          <cell r="C1488">
            <v>4146</v>
          </cell>
          <cell r="D1488">
            <v>62</v>
          </cell>
          <cell r="E1488">
            <v>0</v>
          </cell>
          <cell r="F1488">
            <v>19</v>
          </cell>
          <cell r="G1488">
            <v>4227</v>
          </cell>
          <cell r="H1488">
            <v>4146</v>
          </cell>
          <cell r="I1488">
            <v>62</v>
          </cell>
          <cell r="J1488">
            <v>0</v>
          </cell>
          <cell r="K1488">
            <v>19</v>
          </cell>
          <cell r="L1488">
            <v>4227</v>
          </cell>
          <cell r="M1488">
            <v>4146</v>
          </cell>
          <cell r="N1488">
            <v>62</v>
          </cell>
          <cell r="O1488">
            <v>0</v>
          </cell>
          <cell r="P1488">
            <v>19</v>
          </cell>
          <cell r="Q1488">
            <v>4227</v>
          </cell>
        </row>
        <row r="1489">
          <cell r="A1489" t="str">
            <v>A6572&amp;T</v>
          </cell>
          <cell r="B1489" t="str">
            <v>Haymarket</v>
          </cell>
          <cell r="C1489">
            <v>1247</v>
          </cell>
          <cell r="D1489">
            <v>18</v>
          </cell>
          <cell r="E1489">
            <v>0</v>
          </cell>
          <cell r="F1489">
            <v>286</v>
          </cell>
          <cell r="G1489">
            <v>1551</v>
          </cell>
          <cell r="H1489">
            <v>1247</v>
          </cell>
          <cell r="I1489">
            <v>18</v>
          </cell>
          <cell r="J1489">
            <v>0</v>
          </cell>
          <cell r="K1489">
            <v>286</v>
          </cell>
          <cell r="L1489">
            <v>1551</v>
          </cell>
          <cell r="M1489">
            <v>1247</v>
          </cell>
          <cell r="N1489">
            <v>18</v>
          </cell>
          <cell r="O1489">
            <v>0</v>
          </cell>
          <cell r="P1489">
            <v>286</v>
          </cell>
          <cell r="Q1489">
            <v>1551</v>
          </cell>
        </row>
        <row r="1490">
          <cell r="A1490" t="str">
            <v>A6537&amp;T</v>
          </cell>
          <cell r="B1490" t="str">
            <v>Boylston</v>
          </cell>
          <cell r="C1490">
            <v>4126</v>
          </cell>
          <cell r="D1490">
            <v>86</v>
          </cell>
          <cell r="E1490">
            <v>0</v>
          </cell>
          <cell r="F1490">
            <v>328</v>
          </cell>
          <cell r="G1490">
            <v>4540</v>
          </cell>
          <cell r="H1490">
            <v>4126</v>
          </cell>
          <cell r="I1490">
            <v>86</v>
          </cell>
          <cell r="J1490">
            <v>0</v>
          </cell>
          <cell r="K1490">
            <v>328</v>
          </cell>
          <cell r="L1490">
            <v>4540</v>
          </cell>
          <cell r="M1490">
            <v>4126</v>
          </cell>
          <cell r="N1490">
            <v>86</v>
          </cell>
          <cell r="O1490">
            <v>0</v>
          </cell>
          <cell r="P1490">
            <v>328</v>
          </cell>
          <cell r="Q1490">
            <v>4540</v>
          </cell>
        </row>
        <row r="1491">
          <cell r="A1491" t="str">
            <v>A6535&amp;T</v>
          </cell>
          <cell r="B1491" t="str">
            <v>Arlington</v>
          </cell>
          <cell r="C1491">
            <v>7546</v>
          </cell>
          <cell r="D1491">
            <v>45</v>
          </cell>
          <cell r="E1491">
            <v>0</v>
          </cell>
          <cell r="F1491">
            <v>269</v>
          </cell>
          <cell r="G1491">
            <v>7861</v>
          </cell>
          <cell r="H1491">
            <v>7546</v>
          </cell>
          <cell r="I1491">
            <v>45</v>
          </cell>
          <cell r="J1491">
            <v>0</v>
          </cell>
          <cell r="K1491">
            <v>269</v>
          </cell>
          <cell r="L1491">
            <v>7861</v>
          </cell>
          <cell r="M1491">
            <v>7546</v>
          </cell>
          <cell r="N1491">
            <v>45</v>
          </cell>
          <cell r="O1491">
            <v>0</v>
          </cell>
          <cell r="P1491">
            <v>269</v>
          </cell>
          <cell r="Q1491">
            <v>7861</v>
          </cell>
        </row>
        <row r="1492">
          <cell r="A1492" t="str">
            <v>A6574&amp;T</v>
          </cell>
          <cell r="B1492" t="str">
            <v>North Station</v>
          </cell>
          <cell r="C1492">
            <v>1990</v>
          </cell>
          <cell r="D1492">
            <v>47</v>
          </cell>
          <cell r="E1492">
            <v>0</v>
          </cell>
          <cell r="F1492">
            <v>4062</v>
          </cell>
          <cell r="G1492">
            <v>6098</v>
          </cell>
          <cell r="H1492">
            <v>1990</v>
          </cell>
          <cell r="I1492">
            <v>47</v>
          </cell>
          <cell r="J1492">
            <v>0</v>
          </cell>
          <cell r="K1492">
            <v>4062</v>
          </cell>
          <cell r="L1492">
            <v>6098</v>
          </cell>
          <cell r="M1492">
            <v>1990</v>
          </cell>
          <cell r="N1492">
            <v>47</v>
          </cell>
          <cell r="O1492">
            <v>0</v>
          </cell>
          <cell r="P1492">
            <v>4062</v>
          </cell>
          <cell r="Q1492">
            <v>6098</v>
          </cell>
        </row>
        <row r="1493">
          <cell r="A1493" t="str">
            <v>A6531&amp;T</v>
          </cell>
          <cell r="B1493" t="str">
            <v>Hynes Convention Cen</v>
          </cell>
          <cell r="C1493">
            <v>4663</v>
          </cell>
          <cell r="D1493">
            <v>71</v>
          </cell>
          <cell r="E1493">
            <v>0</v>
          </cell>
          <cell r="F1493">
            <v>141</v>
          </cell>
          <cell r="G1493">
            <v>4876</v>
          </cell>
          <cell r="H1493">
            <v>4663</v>
          </cell>
          <cell r="I1493">
            <v>71</v>
          </cell>
          <cell r="J1493">
            <v>0</v>
          </cell>
          <cell r="K1493">
            <v>141</v>
          </cell>
          <cell r="L1493">
            <v>4876</v>
          </cell>
          <cell r="M1493">
            <v>4663</v>
          </cell>
          <cell r="N1493">
            <v>71</v>
          </cell>
          <cell r="O1493">
            <v>0</v>
          </cell>
          <cell r="P1493">
            <v>141</v>
          </cell>
          <cell r="Q1493">
            <v>4876</v>
          </cell>
        </row>
        <row r="1494">
          <cell r="A1494" t="str">
            <v>A6533&amp;T</v>
          </cell>
          <cell r="B1494" t="str">
            <v>Copley</v>
          </cell>
          <cell r="C1494">
            <v>7117</v>
          </cell>
          <cell r="D1494">
            <v>91</v>
          </cell>
          <cell r="E1494">
            <v>0</v>
          </cell>
          <cell r="F1494">
            <v>2440</v>
          </cell>
          <cell r="G1494">
            <v>9649</v>
          </cell>
          <cell r="H1494">
            <v>7117</v>
          </cell>
          <cell r="I1494">
            <v>91</v>
          </cell>
          <cell r="J1494">
            <v>0</v>
          </cell>
          <cell r="K1494">
            <v>2440</v>
          </cell>
          <cell r="L1494">
            <v>9649</v>
          </cell>
          <cell r="M1494">
            <v>7117</v>
          </cell>
          <cell r="N1494">
            <v>91</v>
          </cell>
          <cell r="O1494">
            <v>0</v>
          </cell>
          <cell r="P1494">
            <v>2440</v>
          </cell>
          <cell r="Q1494">
            <v>9649</v>
          </cell>
        </row>
        <row r="1495">
          <cell r="A1495" t="str">
            <v>A6570&amp;T</v>
          </cell>
          <cell r="B1495" t="str">
            <v>Government Center</v>
          </cell>
          <cell r="C1495">
            <v>7000</v>
          </cell>
          <cell r="D1495">
            <v>64</v>
          </cell>
          <cell r="E1495">
            <v>0</v>
          </cell>
          <cell r="F1495">
            <v>8428</v>
          </cell>
          <cell r="G1495">
            <v>15492</v>
          </cell>
          <cell r="H1495">
            <v>7000</v>
          </cell>
          <cell r="I1495">
            <v>64</v>
          </cell>
          <cell r="J1495">
            <v>0</v>
          </cell>
          <cell r="K1495">
            <v>8428</v>
          </cell>
          <cell r="L1495">
            <v>15492</v>
          </cell>
          <cell r="M1495">
            <v>7000</v>
          </cell>
          <cell r="N1495">
            <v>64</v>
          </cell>
          <cell r="O1495">
            <v>0</v>
          </cell>
          <cell r="P1495">
            <v>8428</v>
          </cell>
          <cell r="Q1495">
            <v>15492</v>
          </cell>
        </row>
        <row r="1496">
          <cell r="A1496" t="str">
            <v>A6564&amp;T</v>
          </cell>
          <cell r="B1496" t="str">
            <v>Park Street</v>
          </cell>
          <cell r="C1496">
            <v>3800</v>
          </cell>
          <cell r="D1496">
            <v>18</v>
          </cell>
          <cell r="E1496">
            <v>0</v>
          </cell>
          <cell r="F1496">
            <v>7308</v>
          </cell>
          <cell r="G1496">
            <v>11126</v>
          </cell>
          <cell r="H1496">
            <v>3800</v>
          </cell>
          <cell r="I1496">
            <v>18</v>
          </cell>
          <cell r="J1496">
            <v>0</v>
          </cell>
          <cell r="K1496">
            <v>7308</v>
          </cell>
          <cell r="L1496">
            <v>11126</v>
          </cell>
          <cell r="M1496">
            <v>3800</v>
          </cell>
          <cell r="N1496">
            <v>18</v>
          </cell>
          <cell r="O1496">
            <v>0</v>
          </cell>
          <cell r="P1496">
            <v>7308</v>
          </cell>
          <cell r="Q1496">
            <v>11126</v>
          </cell>
        </row>
        <row r="1497">
          <cell r="A1497" t="str">
            <v>A6661&amp;T</v>
          </cell>
          <cell r="B1497" t="str">
            <v>Kenmore</v>
          </cell>
          <cell r="C1497">
            <v>6651</v>
          </cell>
          <cell r="D1497">
            <v>143</v>
          </cell>
          <cell r="E1497">
            <v>0</v>
          </cell>
          <cell r="F1497">
            <v>214</v>
          </cell>
          <cell r="G1497">
            <v>7008</v>
          </cell>
          <cell r="H1497">
            <v>6651</v>
          </cell>
          <cell r="I1497">
            <v>143</v>
          </cell>
          <cell r="J1497">
            <v>0</v>
          </cell>
          <cell r="K1497">
            <v>214</v>
          </cell>
          <cell r="L1497">
            <v>7008</v>
          </cell>
          <cell r="M1497">
            <v>6651</v>
          </cell>
          <cell r="N1497">
            <v>143</v>
          </cell>
          <cell r="O1497">
            <v>0</v>
          </cell>
          <cell r="P1497">
            <v>214</v>
          </cell>
          <cell r="Q1497">
            <v>7008</v>
          </cell>
        </row>
        <row r="1498">
          <cell r="A1498" t="str">
            <v>2448720&amp;V</v>
          </cell>
          <cell r="B1498" t="str">
            <v>Anna Jacques Hospita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</row>
        <row r="1499">
          <cell r="A1499" t="str">
            <v>2448721&amp;V</v>
          </cell>
          <cell r="B1499" t="str">
            <v>Lawrence Vocational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</row>
        <row r="1500">
          <cell r="A1500" t="str">
            <v>2448722&amp;V</v>
          </cell>
          <cell r="B1500" t="str">
            <v>Merrimac Square</v>
          </cell>
          <cell r="C1500">
            <v>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</row>
        <row r="1501">
          <cell r="A1501" t="str">
            <v>2448723&amp;V</v>
          </cell>
          <cell r="B1501" t="str">
            <v>S Broadway &amp; Mt Vern</v>
          </cell>
          <cell r="C1501">
            <v>19</v>
          </cell>
          <cell r="D1501">
            <v>0</v>
          </cell>
          <cell r="E1501">
            <v>0</v>
          </cell>
          <cell r="F1501">
            <v>2</v>
          </cell>
          <cell r="G1501">
            <v>21</v>
          </cell>
          <cell r="H1501">
            <v>19</v>
          </cell>
          <cell r="I1501">
            <v>0</v>
          </cell>
          <cell r="J1501">
            <v>0</v>
          </cell>
          <cell r="K1501">
            <v>2</v>
          </cell>
          <cell r="L1501">
            <v>21</v>
          </cell>
          <cell r="M1501">
            <v>19</v>
          </cell>
          <cell r="N1501">
            <v>0</v>
          </cell>
          <cell r="O1501">
            <v>0</v>
          </cell>
          <cell r="P1501">
            <v>2</v>
          </cell>
          <cell r="Q1501">
            <v>21</v>
          </cell>
        </row>
        <row r="1502">
          <cell r="A1502" t="str">
            <v>2448724&amp;V</v>
          </cell>
          <cell r="B1502" t="str">
            <v>Shawsheen Square</v>
          </cell>
          <cell r="C1502">
            <v>2</v>
          </cell>
          <cell r="D1502">
            <v>0</v>
          </cell>
          <cell r="E1502">
            <v>0</v>
          </cell>
          <cell r="F1502">
            <v>0</v>
          </cell>
          <cell r="G1502">
            <v>2</v>
          </cell>
          <cell r="H1502">
            <v>2</v>
          </cell>
          <cell r="I1502">
            <v>0</v>
          </cell>
          <cell r="J1502">
            <v>0</v>
          </cell>
          <cell r="K1502">
            <v>0</v>
          </cell>
          <cell r="L1502">
            <v>2</v>
          </cell>
          <cell r="M1502">
            <v>2</v>
          </cell>
          <cell r="N1502">
            <v>0</v>
          </cell>
          <cell r="O1502">
            <v>0</v>
          </cell>
          <cell r="P1502">
            <v>0</v>
          </cell>
          <cell r="Q1502">
            <v>2</v>
          </cell>
        </row>
        <row r="1503">
          <cell r="A1503" t="str">
            <v>2448725&amp;V</v>
          </cell>
          <cell r="B1503" t="str">
            <v>Prospect Street &amp; E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</row>
        <row r="1504">
          <cell r="A1504" t="str">
            <v>2448726&amp;V</v>
          </cell>
          <cell r="B1504" t="str">
            <v>Washington Street &amp;</v>
          </cell>
          <cell r="C1504">
            <v>6</v>
          </cell>
          <cell r="D1504">
            <v>0</v>
          </cell>
          <cell r="E1504">
            <v>0</v>
          </cell>
          <cell r="F1504">
            <v>0</v>
          </cell>
          <cell r="G1504">
            <v>6</v>
          </cell>
          <cell r="H1504">
            <v>6</v>
          </cell>
          <cell r="I1504">
            <v>0</v>
          </cell>
          <cell r="J1504">
            <v>0</v>
          </cell>
          <cell r="K1504">
            <v>0</v>
          </cell>
          <cell r="L1504">
            <v>6</v>
          </cell>
          <cell r="M1504">
            <v>6</v>
          </cell>
          <cell r="N1504">
            <v>0</v>
          </cell>
          <cell r="O1504">
            <v>0</v>
          </cell>
          <cell r="P1504">
            <v>0</v>
          </cell>
          <cell r="Q1504">
            <v>6</v>
          </cell>
        </row>
        <row r="1505">
          <cell r="A1505" t="str">
            <v>2448727&amp;V</v>
          </cell>
          <cell r="B1505" t="str">
            <v>Chestnut Court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</row>
        <row r="1506">
          <cell r="A1506" t="str">
            <v>2448728&amp;V</v>
          </cell>
          <cell r="B1506" t="str">
            <v>High Street &amp; Jeffer</v>
          </cell>
          <cell r="C1506">
            <v>2</v>
          </cell>
          <cell r="D1506">
            <v>0</v>
          </cell>
          <cell r="E1506">
            <v>0</v>
          </cell>
          <cell r="F1506">
            <v>0</v>
          </cell>
          <cell r="G1506">
            <v>2</v>
          </cell>
          <cell r="H1506">
            <v>2</v>
          </cell>
          <cell r="I1506">
            <v>0</v>
          </cell>
          <cell r="J1506">
            <v>0</v>
          </cell>
          <cell r="K1506">
            <v>0</v>
          </cell>
          <cell r="L1506">
            <v>2</v>
          </cell>
          <cell r="M1506">
            <v>2</v>
          </cell>
          <cell r="N1506">
            <v>0</v>
          </cell>
          <cell r="O1506">
            <v>0</v>
          </cell>
          <cell r="P1506">
            <v>0</v>
          </cell>
          <cell r="Q1506">
            <v>2</v>
          </cell>
        </row>
        <row r="1507">
          <cell r="A1507" t="str">
            <v>2448729&amp;V</v>
          </cell>
          <cell r="B1507" t="str">
            <v>S Union Street &amp; Mar</v>
          </cell>
          <cell r="C1507">
            <v>0</v>
          </cell>
          <cell r="D1507">
            <v>0</v>
          </cell>
          <cell r="E1507">
            <v>0</v>
          </cell>
          <cell r="F1507">
            <v>22</v>
          </cell>
          <cell r="G1507">
            <v>22</v>
          </cell>
          <cell r="H1507">
            <v>0</v>
          </cell>
          <cell r="I1507">
            <v>0</v>
          </cell>
          <cell r="J1507">
            <v>0</v>
          </cell>
          <cell r="K1507">
            <v>22</v>
          </cell>
          <cell r="L1507">
            <v>22</v>
          </cell>
          <cell r="M1507">
            <v>0</v>
          </cell>
          <cell r="N1507">
            <v>0</v>
          </cell>
          <cell r="O1507">
            <v>0</v>
          </cell>
          <cell r="P1507">
            <v>22</v>
          </cell>
          <cell r="Q1507">
            <v>22</v>
          </cell>
        </row>
        <row r="1508">
          <cell r="A1508" t="str">
            <v>2448730&amp;V</v>
          </cell>
          <cell r="B1508" t="str">
            <v>Hilldale Avenue &amp; Mo</v>
          </cell>
          <cell r="C1508">
            <v>8</v>
          </cell>
          <cell r="D1508">
            <v>0</v>
          </cell>
          <cell r="E1508">
            <v>0</v>
          </cell>
          <cell r="F1508">
            <v>0</v>
          </cell>
          <cell r="G1508">
            <v>8</v>
          </cell>
          <cell r="H1508">
            <v>8</v>
          </cell>
          <cell r="I1508">
            <v>0</v>
          </cell>
          <cell r="J1508">
            <v>0</v>
          </cell>
          <cell r="K1508">
            <v>0</v>
          </cell>
          <cell r="L1508">
            <v>8</v>
          </cell>
          <cell r="M1508">
            <v>8</v>
          </cell>
          <cell r="N1508">
            <v>0</v>
          </cell>
          <cell r="O1508">
            <v>0</v>
          </cell>
          <cell r="P1508">
            <v>0</v>
          </cell>
          <cell r="Q1508">
            <v>8</v>
          </cell>
        </row>
        <row r="1509">
          <cell r="A1509" t="str">
            <v>2448731&amp;V</v>
          </cell>
          <cell r="B1509" t="str">
            <v>Sawyer Street &amp; Lowe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</row>
        <row r="1510">
          <cell r="A1510" t="str">
            <v>2448732&amp;V</v>
          </cell>
          <cell r="B1510" t="str">
            <v>Courtyard Marriott</v>
          </cell>
          <cell r="C1510">
            <v>57</v>
          </cell>
          <cell r="D1510">
            <v>0</v>
          </cell>
          <cell r="E1510">
            <v>0</v>
          </cell>
          <cell r="F1510">
            <v>0</v>
          </cell>
          <cell r="G1510">
            <v>57</v>
          </cell>
          <cell r="H1510">
            <v>57</v>
          </cell>
          <cell r="I1510">
            <v>0</v>
          </cell>
          <cell r="J1510">
            <v>0</v>
          </cell>
          <cell r="K1510">
            <v>0</v>
          </cell>
          <cell r="L1510">
            <v>57</v>
          </cell>
          <cell r="M1510">
            <v>57</v>
          </cell>
          <cell r="N1510">
            <v>0</v>
          </cell>
          <cell r="O1510">
            <v>0</v>
          </cell>
          <cell r="P1510">
            <v>0</v>
          </cell>
          <cell r="Q1510">
            <v>57</v>
          </cell>
        </row>
        <row r="1511">
          <cell r="A1511" t="str">
            <v>2448733&amp;V</v>
          </cell>
          <cell r="B1511" t="str">
            <v>Cambridge Street &amp; S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</row>
        <row r="1512">
          <cell r="A1512" t="str">
            <v>2448734&amp;V</v>
          </cell>
          <cell r="B1512" t="str">
            <v>Water Street &amp; Ames</v>
          </cell>
          <cell r="C1512">
            <v>11</v>
          </cell>
          <cell r="D1512">
            <v>0</v>
          </cell>
          <cell r="E1512">
            <v>0</v>
          </cell>
          <cell r="F1512">
            <v>0</v>
          </cell>
          <cell r="G1512">
            <v>11</v>
          </cell>
          <cell r="H1512">
            <v>11</v>
          </cell>
          <cell r="I1512">
            <v>0</v>
          </cell>
          <cell r="J1512">
            <v>0</v>
          </cell>
          <cell r="K1512">
            <v>0</v>
          </cell>
          <cell r="L1512">
            <v>11</v>
          </cell>
          <cell r="M1512">
            <v>11</v>
          </cell>
          <cell r="N1512">
            <v>0</v>
          </cell>
          <cell r="O1512">
            <v>0</v>
          </cell>
          <cell r="P1512">
            <v>0</v>
          </cell>
          <cell r="Q1512">
            <v>11</v>
          </cell>
        </row>
        <row r="1513">
          <cell r="A1513" t="str">
            <v>2448735&amp;V</v>
          </cell>
          <cell r="B1513" t="str">
            <v>N Main Street &amp; Balm</v>
          </cell>
          <cell r="C1513">
            <v>1</v>
          </cell>
          <cell r="D1513">
            <v>0</v>
          </cell>
          <cell r="E1513">
            <v>0</v>
          </cell>
          <cell r="F1513">
            <v>0</v>
          </cell>
          <cell r="G1513">
            <v>1</v>
          </cell>
          <cell r="H1513">
            <v>1</v>
          </cell>
          <cell r="I1513">
            <v>0</v>
          </cell>
          <cell r="J1513">
            <v>0</v>
          </cell>
          <cell r="K1513">
            <v>0</v>
          </cell>
          <cell r="L1513">
            <v>1</v>
          </cell>
          <cell r="M1513">
            <v>1</v>
          </cell>
          <cell r="N1513">
            <v>0</v>
          </cell>
          <cell r="O1513">
            <v>0</v>
          </cell>
          <cell r="P1513">
            <v>0</v>
          </cell>
          <cell r="Q1513">
            <v>1</v>
          </cell>
        </row>
        <row r="1514">
          <cell r="A1514" t="str">
            <v>2448737&amp;V</v>
          </cell>
          <cell r="B1514" t="str">
            <v>Holy Family Hospital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</row>
        <row r="1515">
          <cell r="A1515" t="str">
            <v>2448738&amp;V</v>
          </cell>
          <cell r="B1515" t="str">
            <v>Rivers Edge Plaza -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</row>
        <row r="1516">
          <cell r="A1516" t="str">
            <v>2448739&amp;V</v>
          </cell>
          <cell r="B1516" t="str">
            <v>North Andover High S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</row>
        <row r="1517">
          <cell r="A1517" t="str">
            <v>2448740&amp;V</v>
          </cell>
          <cell r="B1517" t="str">
            <v>Osgood Landing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</row>
        <row r="1518">
          <cell r="A1518" t="str">
            <v>2448741&amp;V</v>
          </cell>
          <cell r="B1518" t="str">
            <v>Andover Street &amp; Win</v>
          </cell>
          <cell r="C1518">
            <v>2</v>
          </cell>
          <cell r="D1518">
            <v>0</v>
          </cell>
          <cell r="E1518">
            <v>0</v>
          </cell>
          <cell r="F1518">
            <v>0</v>
          </cell>
          <cell r="G1518">
            <v>2</v>
          </cell>
          <cell r="H1518">
            <v>2</v>
          </cell>
          <cell r="I1518">
            <v>0</v>
          </cell>
          <cell r="J1518">
            <v>0</v>
          </cell>
          <cell r="K1518">
            <v>0</v>
          </cell>
          <cell r="L1518">
            <v>2</v>
          </cell>
          <cell r="M1518">
            <v>2</v>
          </cell>
          <cell r="N1518">
            <v>0</v>
          </cell>
          <cell r="O1518">
            <v>0</v>
          </cell>
          <cell r="P1518">
            <v>0</v>
          </cell>
          <cell r="Q1518">
            <v>2</v>
          </cell>
        </row>
        <row r="1519">
          <cell r="A1519" t="str">
            <v>2448742&amp;V</v>
          </cell>
          <cell r="B1519" t="str">
            <v>Hawley Street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</row>
        <row r="1520">
          <cell r="A1520" t="str">
            <v>2448743&amp;V</v>
          </cell>
          <cell r="B1520" t="str">
            <v>Broadway &amp; Andover S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</row>
        <row r="1521">
          <cell r="A1521" t="str">
            <v>2448744&amp;V</v>
          </cell>
          <cell r="B1521" t="str">
            <v>Merrimack Plaza - Br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</row>
        <row r="1522">
          <cell r="A1522" t="str">
            <v>2448745&amp;V</v>
          </cell>
          <cell r="B1522" t="str">
            <v>Mt Vernon Street &amp; J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</row>
        <row r="1523">
          <cell r="A1523" t="str">
            <v>2448746&amp;V</v>
          </cell>
          <cell r="B1523" t="str">
            <v>West Mill on High St</v>
          </cell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</row>
        <row r="1524">
          <cell r="A1524" t="str">
            <v>2448747&amp;V</v>
          </cell>
          <cell r="B1524" t="str">
            <v>Jackson Street &amp; Swa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</row>
        <row r="1525">
          <cell r="A1525" t="str">
            <v>2448748&amp;V</v>
          </cell>
          <cell r="B1525" t="str">
            <v>Hilldale Avenue &amp; Mo</v>
          </cell>
          <cell r="C1525">
            <v>10</v>
          </cell>
          <cell r="D1525">
            <v>0</v>
          </cell>
          <cell r="E1525">
            <v>0</v>
          </cell>
          <cell r="F1525">
            <v>0</v>
          </cell>
          <cell r="G1525">
            <v>10</v>
          </cell>
          <cell r="H1525">
            <v>10</v>
          </cell>
          <cell r="I1525">
            <v>0</v>
          </cell>
          <cell r="J1525">
            <v>0</v>
          </cell>
          <cell r="K1525">
            <v>0</v>
          </cell>
          <cell r="L1525">
            <v>10</v>
          </cell>
          <cell r="M1525">
            <v>10</v>
          </cell>
          <cell r="N1525">
            <v>0</v>
          </cell>
          <cell r="O1525">
            <v>0</v>
          </cell>
          <cell r="P1525">
            <v>0</v>
          </cell>
          <cell r="Q1525">
            <v>10</v>
          </cell>
        </row>
        <row r="1526">
          <cell r="A1526" t="str">
            <v>2448749&amp;V</v>
          </cell>
          <cell r="B1526" t="str">
            <v>Main Street &amp; Brookl</v>
          </cell>
          <cell r="C1526">
            <v>0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</row>
        <row r="1527">
          <cell r="A1527" t="str">
            <v>2448750&amp;V</v>
          </cell>
          <cell r="B1527" t="str">
            <v>Shawsheen Plaza</v>
          </cell>
          <cell r="C1527">
            <v>0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</row>
        <row r="1528">
          <cell r="A1528" t="str">
            <v>2448751&amp;V</v>
          </cell>
          <cell r="B1528" t="str">
            <v>Methuen Plaza - Walm</v>
          </cell>
          <cell r="C1528">
            <v>0</v>
          </cell>
          <cell r="D1528">
            <v>1</v>
          </cell>
          <cell r="E1528">
            <v>0</v>
          </cell>
          <cell r="F1528">
            <v>0</v>
          </cell>
          <cell r="G1528">
            <v>1</v>
          </cell>
          <cell r="H1528">
            <v>0</v>
          </cell>
          <cell r="I1528">
            <v>1</v>
          </cell>
          <cell r="J1528">
            <v>0</v>
          </cell>
          <cell r="K1528">
            <v>0</v>
          </cell>
          <cell r="L1528">
            <v>1</v>
          </cell>
          <cell r="M1528">
            <v>0</v>
          </cell>
          <cell r="N1528">
            <v>1</v>
          </cell>
          <cell r="O1528">
            <v>0</v>
          </cell>
          <cell r="P1528">
            <v>0</v>
          </cell>
          <cell r="Q1528">
            <v>1</v>
          </cell>
        </row>
        <row r="1529">
          <cell r="A1529" t="str">
            <v>2448752&amp;V</v>
          </cell>
          <cell r="B1529" t="str">
            <v>Hadley West Apartmen</v>
          </cell>
          <cell r="C1529">
            <v>0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</row>
        <row r="1530">
          <cell r="A1530" t="str">
            <v>2448753&amp;V</v>
          </cell>
          <cell r="B1530" t="str">
            <v>Washington Square Tr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</row>
        <row r="1531">
          <cell r="A1531" t="str">
            <v>2448754&amp;V</v>
          </cell>
          <cell r="B1531" t="str">
            <v>Newburyport MBTA Sta</v>
          </cell>
          <cell r="C1531">
            <v>0</v>
          </cell>
          <cell r="D1531">
            <v>2</v>
          </cell>
          <cell r="E1531">
            <v>8</v>
          </cell>
          <cell r="F1531">
            <v>101</v>
          </cell>
          <cell r="G1531">
            <v>111</v>
          </cell>
          <cell r="H1531">
            <v>0</v>
          </cell>
          <cell r="I1531">
            <v>2</v>
          </cell>
          <cell r="J1531">
            <v>8</v>
          </cell>
          <cell r="K1531">
            <v>101</v>
          </cell>
          <cell r="L1531">
            <v>111</v>
          </cell>
          <cell r="M1531">
            <v>0</v>
          </cell>
          <cell r="N1531">
            <v>2</v>
          </cell>
          <cell r="O1531">
            <v>8</v>
          </cell>
          <cell r="P1531">
            <v>101</v>
          </cell>
          <cell r="Q1531">
            <v>111</v>
          </cell>
        </row>
        <row r="1532">
          <cell r="A1532" t="str">
            <v>2448755&amp;V</v>
          </cell>
          <cell r="B1532" t="str">
            <v>Summer Street &amp; Unio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</row>
        <row r="1533">
          <cell r="A1533" t="str">
            <v>2448756&amp;V</v>
          </cell>
          <cell r="B1533" t="str">
            <v>Merrimack Street &amp; P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</row>
        <row r="1534">
          <cell r="A1534" t="str">
            <v>2448757&amp;V</v>
          </cell>
          <cell r="B1534" t="str">
            <v>West Mill on High St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</row>
        <row r="1535">
          <cell r="A1535" t="str">
            <v>2448758&amp;V</v>
          </cell>
          <cell r="B1535" t="str">
            <v>Merri Village</v>
          </cell>
          <cell r="C1535">
            <v>9</v>
          </cell>
          <cell r="D1535">
            <v>0</v>
          </cell>
          <cell r="E1535">
            <v>0</v>
          </cell>
          <cell r="F1535">
            <v>0</v>
          </cell>
          <cell r="G1535">
            <v>10</v>
          </cell>
          <cell r="H1535">
            <v>9</v>
          </cell>
          <cell r="I1535">
            <v>0</v>
          </cell>
          <cell r="J1535">
            <v>0</v>
          </cell>
          <cell r="K1535">
            <v>0</v>
          </cell>
          <cell r="L1535">
            <v>10</v>
          </cell>
          <cell r="M1535">
            <v>9</v>
          </cell>
          <cell r="N1535">
            <v>0</v>
          </cell>
          <cell r="O1535">
            <v>0</v>
          </cell>
          <cell r="P1535">
            <v>0</v>
          </cell>
          <cell r="Q1535">
            <v>10</v>
          </cell>
        </row>
        <row r="1536">
          <cell r="A1536" t="str">
            <v>2448759&amp;V</v>
          </cell>
          <cell r="B1536" t="str">
            <v>Haverhill Medical Ce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</row>
        <row r="1537">
          <cell r="A1537" t="str">
            <v>2448760&amp;V</v>
          </cell>
          <cell r="B1537" t="str">
            <v>Rocky Hill Road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</row>
        <row r="1538">
          <cell r="A1538" t="str">
            <v>2448761&amp;V</v>
          </cell>
          <cell r="B1538" t="str">
            <v>Marston Street &amp; All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</row>
        <row r="1539">
          <cell r="A1539" t="str">
            <v>2448763&amp;V</v>
          </cell>
          <cell r="B1539" t="str">
            <v>Hadley West Apartmen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</row>
        <row r="1540">
          <cell r="A1540" t="str">
            <v>2448764&amp;V</v>
          </cell>
          <cell r="B1540" t="str">
            <v>McGovern Transportat</v>
          </cell>
          <cell r="C1540">
            <v>6</v>
          </cell>
          <cell r="D1540">
            <v>0</v>
          </cell>
          <cell r="E1540">
            <v>0</v>
          </cell>
          <cell r="F1540">
            <v>16</v>
          </cell>
          <cell r="G1540">
            <v>23</v>
          </cell>
          <cell r="H1540">
            <v>6</v>
          </cell>
          <cell r="I1540">
            <v>0</v>
          </cell>
          <cell r="J1540">
            <v>0</v>
          </cell>
          <cell r="K1540">
            <v>16</v>
          </cell>
          <cell r="L1540">
            <v>23</v>
          </cell>
          <cell r="M1540">
            <v>6</v>
          </cell>
          <cell r="N1540">
            <v>0</v>
          </cell>
          <cell r="O1540">
            <v>0</v>
          </cell>
          <cell r="P1540">
            <v>16</v>
          </cell>
          <cell r="Q1540">
            <v>23</v>
          </cell>
        </row>
        <row r="1541">
          <cell r="A1541" t="str">
            <v>2448765&amp;V</v>
          </cell>
          <cell r="B1541" t="str">
            <v>NECC Lawrence Campus</v>
          </cell>
          <cell r="C1541">
            <v>19</v>
          </cell>
          <cell r="D1541">
            <v>0</v>
          </cell>
          <cell r="E1541">
            <v>0</v>
          </cell>
          <cell r="F1541">
            <v>10</v>
          </cell>
          <cell r="G1541">
            <v>29</v>
          </cell>
          <cell r="H1541">
            <v>19</v>
          </cell>
          <cell r="I1541">
            <v>0</v>
          </cell>
          <cell r="J1541">
            <v>0</v>
          </cell>
          <cell r="K1541">
            <v>10</v>
          </cell>
          <cell r="L1541">
            <v>29</v>
          </cell>
          <cell r="M1541">
            <v>19</v>
          </cell>
          <cell r="N1541">
            <v>0</v>
          </cell>
          <cell r="O1541">
            <v>0</v>
          </cell>
          <cell r="P1541">
            <v>10</v>
          </cell>
          <cell r="Q1541">
            <v>29</v>
          </cell>
        </row>
        <row r="1542">
          <cell r="A1542" t="str">
            <v>2448766&amp;V</v>
          </cell>
          <cell r="B1542" t="str">
            <v>Stateline Plaza - TJ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</row>
        <row r="1543">
          <cell r="A1543" t="str">
            <v>2448767&amp;V</v>
          </cell>
          <cell r="B1543" t="str">
            <v>Buckley Transportati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</row>
        <row r="1544">
          <cell r="A1544" t="str">
            <v>2448768&amp;V</v>
          </cell>
          <cell r="B1544" t="str">
            <v>Glenn Street &amp; Shepa</v>
          </cell>
          <cell r="C1544">
            <v>0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</row>
        <row r="1545">
          <cell r="A1545" t="str">
            <v>2448769&amp;V</v>
          </cell>
          <cell r="B1545" t="str">
            <v>Plaza 114 at N Paris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</row>
        <row r="1546">
          <cell r="A1546" t="str">
            <v>2448770&amp;V</v>
          </cell>
          <cell r="B1546" t="str">
            <v>Marriott Springhill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</row>
        <row r="1547">
          <cell r="A1547" t="str">
            <v>2448771&amp;V</v>
          </cell>
          <cell r="B1547" t="str">
            <v>Doctors Park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</row>
        <row r="1548">
          <cell r="A1548" t="str">
            <v>2448772&amp;V</v>
          </cell>
          <cell r="B1548" t="str">
            <v>White Street &amp; Maple</v>
          </cell>
          <cell r="C1548">
            <v>9</v>
          </cell>
          <cell r="D1548">
            <v>0</v>
          </cell>
          <cell r="E1548">
            <v>0</v>
          </cell>
          <cell r="F1548">
            <v>0</v>
          </cell>
          <cell r="G1548">
            <v>9</v>
          </cell>
          <cell r="H1548">
            <v>9</v>
          </cell>
          <cell r="I1548">
            <v>0</v>
          </cell>
          <cell r="J1548">
            <v>0</v>
          </cell>
          <cell r="K1548">
            <v>0</v>
          </cell>
          <cell r="L1548">
            <v>9</v>
          </cell>
          <cell r="M1548">
            <v>9</v>
          </cell>
          <cell r="N1548">
            <v>0</v>
          </cell>
          <cell r="O1548">
            <v>0</v>
          </cell>
          <cell r="P1548">
            <v>0</v>
          </cell>
          <cell r="Q1548">
            <v>9</v>
          </cell>
        </row>
        <row r="1549">
          <cell r="A1549" t="str">
            <v>2448773&amp;V</v>
          </cell>
          <cell r="B1549" t="str">
            <v>Frye Circle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</row>
        <row r="1550">
          <cell r="A1550" t="str">
            <v>2448774&amp;V</v>
          </cell>
          <cell r="B1550" t="str">
            <v>Senior Center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</row>
        <row r="1551">
          <cell r="A1551" t="str">
            <v>2448775&amp;V</v>
          </cell>
          <cell r="B1551" t="str">
            <v>Beach Rd &amp; Lincoln A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</row>
        <row r="1552">
          <cell r="A1552" t="str">
            <v>2448776&amp;V</v>
          </cell>
          <cell r="B1552" t="str">
            <v>Old Town Hall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</row>
        <row r="1553">
          <cell r="A1553" t="str">
            <v>2448778&amp;V</v>
          </cell>
          <cell r="B1553" t="str">
            <v>Merrimack Street &amp; P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</row>
        <row r="1554">
          <cell r="A1554" t="str">
            <v>2448779&amp;V</v>
          </cell>
          <cell r="B1554" t="str">
            <v>Grove Street &amp; High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</row>
        <row r="1555">
          <cell r="A1555" t="str">
            <v>2448780&amp;V</v>
          </cell>
          <cell r="B1555" t="str">
            <v>Nicholas J. Costello</v>
          </cell>
          <cell r="C1555">
            <v>0</v>
          </cell>
          <cell r="D1555">
            <v>0</v>
          </cell>
          <cell r="E1555">
            <v>0</v>
          </cell>
          <cell r="F1555">
            <v>5</v>
          </cell>
          <cell r="G1555">
            <v>5</v>
          </cell>
          <cell r="H1555">
            <v>0</v>
          </cell>
          <cell r="I1555">
            <v>0</v>
          </cell>
          <cell r="J1555">
            <v>0</v>
          </cell>
          <cell r="K1555">
            <v>5</v>
          </cell>
          <cell r="L1555">
            <v>5</v>
          </cell>
          <cell r="M1555">
            <v>0</v>
          </cell>
          <cell r="N1555">
            <v>0</v>
          </cell>
          <cell r="O1555">
            <v>0</v>
          </cell>
          <cell r="P1555">
            <v>5</v>
          </cell>
          <cell r="Q1555">
            <v>5</v>
          </cell>
        </row>
        <row r="1556">
          <cell r="A1556" t="str">
            <v>2448781&amp;V</v>
          </cell>
          <cell r="B1556" t="str">
            <v>Water Street &amp; Mill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</row>
        <row r="1557">
          <cell r="A1557" t="str">
            <v>2448782&amp;V</v>
          </cell>
          <cell r="B1557" t="str">
            <v>River Street &amp; Lowel</v>
          </cell>
          <cell r="C1557">
            <v>3</v>
          </cell>
          <cell r="D1557">
            <v>1</v>
          </cell>
          <cell r="E1557">
            <v>0</v>
          </cell>
          <cell r="F1557">
            <v>2</v>
          </cell>
          <cell r="G1557">
            <v>6</v>
          </cell>
          <cell r="H1557">
            <v>3</v>
          </cell>
          <cell r="I1557">
            <v>1</v>
          </cell>
          <cell r="J1557">
            <v>0</v>
          </cell>
          <cell r="K1557">
            <v>2</v>
          </cell>
          <cell r="L1557">
            <v>6</v>
          </cell>
          <cell r="M1557">
            <v>3</v>
          </cell>
          <cell r="N1557">
            <v>1</v>
          </cell>
          <cell r="O1557">
            <v>0</v>
          </cell>
          <cell r="P1557">
            <v>2</v>
          </cell>
          <cell r="Q1557">
            <v>6</v>
          </cell>
        </row>
        <row r="1558">
          <cell r="A1558" t="str">
            <v>2448783&amp;V</v>
          </cell>
          <cell r="B1558" t="str">
            <v>Lawrence General Hos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</row>
        <row r="1559">
          <cell r="A1559" t="str">
            <v>2448784&amp;V</v>
          </cell>
          <cell r="B1559" t="str">
            <v>Buckley Transportati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</row>
        <row r="1560">
          <cell r="A1560" t="str">
            <v>2448785&amp;V</v>
          </cell>
          <cell r="B1560" t="str">
            <v>Merrimack Plaza - Ri</v>
          </cell>
          <cell r="C1560">
            <v>43</v>
          </cell>
          <cell r="D1560">
            <v>0</v>
          </cell>
          <cell r="E1560">
            <v>0</v>
          </cell>
          <cell r="F1560">
            <v>63</v>
          </cell>
          <cell r="G1560">
            <v>107</v>
          </cell>
          <cell r="H1560">
            <v>43</v>
          </cell>
          <cell r="I1560">
            <v>0</v>
          </cell>
          <cell r="J1560">
            <v>0</v>
          </cell>
          <cell r="K1560">
            <v>63</v>
          </cell>
          <cell r="L1560">
            <v>107</v>
          </cell>
          <cell r="M1560">
            <v>43</v>
          </cell>
          <cell r="N1560">
            <v>0</v>
          </cell>
          <cell r="O1560">
            <v>0</v>
          </cell>
          <cell r="P1560">
            <v>63</v>
          </cell>
          <cell r="Q1560">
            <v>107</v>
          </cell>
        </row>
        <row r="1561">
          <cell r="A1561" t="str">
            <v>2448786&amp;V</v>
          </cell>
          <cell r="B1561" t="str">
            <v>Main Street &amp; Sutton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</row>
        <row r="1562">
          <cell r="A1562" t="str">
            <v>2448787&amp;V</v>
          </cell>
          <cell r="B1562" t="str">
            <v>Main Street &amp; Centra</v>
          </cell>
          <cell r="C1562">
            <v>4</v>
          </cell>
          <cell r="D1562">
            <v>0</v>
          </cell>
          <cell r="E1562">
            <v>0</v>
          </cell>
          <cell r="F1562">
            <v>0</v>
          </cell>
          <cell r="G1562">
            <v>4</v>
          </cell>
          <cell r="H1562">
            <v>4</v>
          </cell>
          <cell r="I1562">
            <v>0</v>
          </cell>
          <cell r="J1562">
            <v>0</v>
          </cell>
          <cell r="K1562">
            <v>0</v>
          </cell>
          <cell r="L1562">
            <v>4</v>
          </cell>
          <cell r="M1562">
            <v>4</v>
          </cell>
          <cell r="N1562">
            <v>0</v>
          </cell>
          <cell r="O1562">
            <v>0</v>
          </cell>
          <cell r="P1562">
            <v>0</v>
          </cell>
          <cell r="Q1562">
            <v>4</v>
          </cell>
        </row>
        <row r="1563">
          <cell r="A1563" t="str">
            <v>2448788&amp;V</v>
          </cell>
          <cell r="B1563" t="str">
            <v>James Steam Mill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</row>
        <row r="1564">
          <cell r="A1564" t="str">
            <v>2448789&amp;V</v>
          </cell>
          <cell r="B1564" t="str">
            <v>Currier Square</v>
          </cell>
          <cell r="C1564">
            <v>15</v>
          </cell>
          <cell r="D1564">
            <v>0</v>
          </cell>
          <cell r="E1564">
            <v>0</v>
          </cell>
          <cell r="F1564">
            <v>0</v>
          </cell>
          <cell r="G1564">
            <v>15</v>
          </cell>
          <cell r="H1564">
            <v>15</v>
          </cell>
          <cell r="I1564">
            <v>0</v>
          </cell>
          <cell r="J1564">
            <v>0</v>
          </cell>
          <cell r="K1564">
            <v>0</v>
          </cell>
          <cell r="L1564">
            <v>15</v>
          </cell>
          <cell r="M1564">
            <v>15</v>
          </cell>
          <cell r="N1564">
            <v>0</v>
          </cell>
          <cell r="O1564">
            <v>0</v>
          </cell>
          <cell r="P1564">
            <v>0</v>
          </cell>
          <cell r="Q1564">
            <v>15</v>
          </cell>
        </row>
        <row r="1565">
          <cell r="A1565" t="str">
            <v>2448790&amp;V</v>
          </cell>
          <cell r="B1565" t="str">
            <v>Andover Center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</row>
        <row r="1566">
          <cell r="A1566" t="str">
            <v>2448791&amp;V</v>
          </cell>
          <cell r="B1566" t="str">
            <v>Park Street MBTA Sta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</row>
        <row r="1567">
          <cell r="A1567" t="str">
            <v>2448792&amp;V</v>
          </cell>
          <cell r="B1567" t="str">
            <v>Elm Towers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</row>
        <row r="1568">
          <cell r="A1568" t="str">
            <v>2448793&amp;V</v>
          </cell>
          <cell r="B1568" t="str">
            <v>Andover Commons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</row>
        <row r="1569">
          <cell r="A1569" t="str">
            <v>2448794&amp;V</v>
          </cell>
          <cell r="B1569" t="str">
            <v>Broadway &amp; Andover S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</row>
        <row r="1570">
          <cell r="A1570" t="str">
            <v>2448795&amp;V</v>
          </cell>
          <cell r="B1570" t="str">
            <v>Cedardale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</row>
        <row r="1571">
          <cell r="A1571" t="str">
            <v>2448796&amp;V</v>
          </cell>
          <cell r="B1571" t="str">
            <v>Ward Hill Industrial</v>
          </cell>
          <cell r="C1571">
            <v>5</v>
          </cell>
          <cell r="D1571">
            <v>0</v>
          </cell>
          <cell r="E1571">
            <v>0</v>
          </cell>
          <cell r="F1571">
            <v>0</v>
          </cell>
          <cell r="G1571">
            <v>5</v>
          </cell>
          <cell r="H1571">
            <v>5</v>
          </cell>
          <cell r="I1571">
            <v>0</v>
          </cell>
          <cell r="J1571">
            <v>0</v>
          </cell>
          <cell r="K1571">
            <v>0</v>
          </cell>
          <cell r="L1571">
            <v>5</v>
          </cell>
          <cell r="M1571">
            <v>5</v>
          </cell>
          <cell r="N1571">
            <v>0</v>
          </cell>
          <cell r="O1571">
            <v>0</v>
          </cell>
          <cell r="P1571">
            <v>0</v>
          </cell>
          <cell r="Q1571">
            <v>5</v>
          </cell>
        </row>
        <row r="1572">
          <cell r="A1572" t="str">
            <v>2448797&amp;V</v>
          </cell>
          <cell r="B1572" t="str">
            <v>Broadway &amp; Carleton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</row>
        <row r="1573">
          <cell r="A1573" t="str">
            <v>2448798&amp;V</v>
          </cell>
          <cell r="B1573" t="str">
            <v>North Andover Common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</row>
        <row r="1574">
          <cell r="A1574" t="str">
            <v>2448799&amp;V</v>
          </cell>
          <cell r="B1574" t="str">
            <v>Woodridge Housing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</row>
        <row r="1575">
          <cell r="A1575" t="str">
            <v>2448800&amp;V</v>
          </cell>
          <cell r="B1575" t="str">
            <v>Summer Street &amp; Alle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</row>
        <row r="1576">
          <cell r="A1576" t="str">
            <v>2448801&amp;V</v>
          </cell>
          <cell r="B1576" t="str">
            <v>Chickering Road &amp; Pe</v>
          </cell>
          <cell r="C1576">
            <v>56</v>
          </cell>
          <cell r="D1576">
            <v>0</v>
          </cell>
          <cell r="E1576">
            <v>0</v>
          </cell>
          <cell r="F1576">
            <v>0</v>
          </cell>
          <cell r="G1576">
            <v>56</v>
          </cell>
          <cell r="H1576">
            <v>56</v>
          </cell>
          <cell r="I1576">
            <v>0</v>
          </cell>
          <cell r="J1576">
            <v>0</v>
          </cell>
          <cell r="K1576">
            <v>0</v>
          </cell>
          <cell r="L1576">
            <v>56</v>
          </cell>
          <cell r="M1576">
            <v>56</v>
          </cell>
          <cell r="N1576">
            <v>0</v>
          </cell>
          <cell r="O1576">
            <v>0</v>
          </cell>
          <cell r="P1576">
            <v>0</v>
          </cell>
          <cell r="Q1576">
            <v>56</v>
          </cell>
        </row>
        <row r="1577">
          <cell r="A1577" t="str">
            <v>2448802&amp;V</v>
          </cell>
          <cell r="B1577" t="str">
            <v>United Linen &amp; La Fr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</row>
        <row r="1578">
          <cell r="A1578" t="str">
            <v>2448803&amp;V</v>
          </cell>
          <cell r="B1578" t="str">
            <v>Massachusetts Avenue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</row>
        <row r="1579">
          <cell r="A1579" t="str">
            <v>2448804&amp;V</v>
          </cell>
          <cell r="B1579" t="str">
            <v>Target Plaza</v>
          </cell>
          <cell r="C1579">
            <v>0</v>
          </cell>
          <cell r="D1579">
            <v>0</v>
          </cell>
          <cell r="E1579">
            <v>0</v>
          </cell>
          <cell r="F1579">
            <v>46</v>
          </cell>
          <cell r="G1579">
            <v>46</v>
          </cell>
          <cell r="H1579">
            <v>0</v>
          </cell>
          <cell r="I1579">
            <v>0</v>
          </cell>
          <cell r="J1579">
            <v>0</v>
          </cell>
          <cell r="K1579">
            <v>46</v>
          </cell>
          <cell r="L1579">
            <v>46</v>
          </cell>
          <cell r="M1579">
            <v>0</v>
          </cell>
          <cell r="N1579">
            <v>0</v>
          </cell>
          <cell r="O1579">
            <v>0</v>
          </cell>
          <cell r="P1579">
            <v>46</v>
          </cell>
          <cell r="Q1579">
            <v>46</v>
          </cell>
        </row>
        <row r="1580">
          <cell r="A1580" t="str">
            <v>2448805&amp;V</v>
          </cell>
          <cell r="B1580" t="str">
            <v>Park Place South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</row>
        <row r="1581">
          <cell r="A1581" t="str">
            <v>2448806&amp;V</v>
          </cell>
          <cell r="B1581" t="str">
            <v>Faith Lutheran Churc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</row>
        <row r="1582">
          <cell r="A1582" t="str">
            <v>2448807&amp;V</v>
          </cell>
          <cell r="B1582" t="str">
            <v>Currier Square</v>
          </cell>
          <cell r="C1582">
            <v>1</v>
          </cell>
          <cell r="D1582">
            <v>0</v>
          </cell>
          <cell r="E1582">
            <v>0</v>
          </cell>
          <cell r="F1582">
            <v>0</v>
          </cell>
          <cell r="G1582">
            <v>1</v>
          </cell>
          <cell r="H1582">
            <v>1</v>
          </cell>
          <cell r="I1582">
            <v>0</v>
          </cell>
          <cell r="J1582">
            <v>0</v>
          </cell>
          <cell r="K1582">
            <v>0</v>
          </cell>
          <cell r="L1582">
            <v>1</v>
          </cell>
          <cell r="M1582">
            <v>1</v>
          </cell>
          <cell r="N1582">
            <v>0</v>
          </cell>
          <cell r="O1582">
            <v>0</v>
          </cell>
          <cell r="P1582">
            <v>0</v>
          </cell>
          <cell r="Q1582">
            <v>1</v>
          </cell>
        </row>
        <row r="1583">
          <cell r="A1583" t="str">
            <v>2448808&amp;V</v>
          </cell>
          <cell r="B1583" t="str">
            <v>Broadway &amp; Essex Str</v>
          </cell>
          <cell r="C1583">
            <v>7</v>
          </cell>
          <cell r="D1583">
            <v>0</v>
          </cell>
          <cell r="E1583">
            <v>0</v>
          </cell>
          <cell r="F1583">
            <v>0</v>
          </cell>
          <cell r="G1583">
            <v>7</v>
          </cell>
          <cell r="H1583">
            <v>7</v>
          </cell>
          <cell r="I1583">
            <v>0</v>
          </cell>
          <cell r="J1583">
            <v>0</v>
          </cell>
          <cell r="K1583">
            <v>0</v>
          </cell>
          <cell r="L1583">
            <v>7</v>
          </cell>
          <cell r="M1583">
            <v>7</v>
          </cell>
          <cell r="N1583">
            <v>0</v>
          </cell>
          <cell r="O1583">
            <v>0</v>
          </cell>
          <cell r="P1583">
            <v>0</v>
          </cell>
          <cell r="Q1583">
            <v>7</v>
          </cell>
        </row>
        <row r="1584">
          <cell r="A1584" t="str">
            <v>2448809&amp;V</v>
          </cell>
          <cell r="B1584" t="str">
            <v>River Street &amp; Lowel</v>
          </cell>
          <cell r="C1584">
            <v>1</v>
          </cell>
          <cell r="D1584">
            <v>0</v>
          </cell>
          <cell r="E1584">
            <v>0</v>
          </cell>
          <cell r="F1584">
            <v>4</v>
          </cell>
          <cell r="G1584">
            <v>4</v>
          </cell>
          <cell r="H1584">
            <v>1</v>
          </cell>
          <cell r="I1584">
            <v>0</v>
          </cell>
          <cell r="J1584">
            <v>0</v>
          </cell>
          <cell r="K1584">
            <v>4</v>
          </cell>
          <cell r="L1584">
            <v>4</v>
          </cell>
          <cell r="M1584">
            <v>1</v>
          </cell>
          <cell r="N1584">
            <v>0</v>
          </cell>
          <cell r="O1584">
            <v>0</v>
          </cell>
          <cell r="P1584">
            <v>4</v>
          </cell>
          <cell r="Q1584">
            <v>4</v>
          </cell>
        </row>
        <row r="1585">
          <cell r="A1585" t="str">
            <v>2448810&amp;V</v>
          </cell>
          <cell r="B1585" t="str">
            <v>S Broadway &amp; Mt Vern</v>
          </cell>
          <cell r="C1585">
            <v>15</v>
          </cell>
          <cell r="D1585">
            <v>0</v>
          </cell>
          <cell r="E1585">
            <v>0</v>
          </cell>
          <cell r="F1585">
            <v>1</v>
          </cell>
          <cell r="G1585">
            <v>15</v>
          </cell>
          <cell r="H1585">
            <v>15</v>
          </cell>
          <cell r="I1585">
            <v>0</v>
          </cell>
          <cell r="J1585">
            <v>0</v>
          </cell>
          <cell r="K1585">
            <v>1</v>
          </cell>
          <cell r="L1585">
            <v>15</v>
          </cell>
          <cell r="M1585">
            <v>15</v>
          </cell>
          <cell r="N1585">
            <v>0</v>
          </cell>
          <cell r="O1585">
            <v>0</v>
          </cell>
          <cell r="P1585">
            <v>1</v>
          </cell>
          <cell r="Q1585">
            <v>15</v>
          </cell>
        </row>
        <row r="1586">
          <cell r="A1586" t="str">
            <v>2448811&amp;V</v>
          </cell>
          <cell r="B1586" t="str">
            <v>James Court</v>
          </cell>
          <cell r="C1586">
            <v>2</v>
          </cell>
          <cell r="D1586">
            <v>0</v>
          </cell>
          <cell r="E1586">
            <v>0</v>
          </cell>
          <cell r="F1586">
            <v>0</v>
          </cell>
          <cell r="G1586">
            <v>2</v>
          </cell>
          <cell r="H1586">
            <v>2</v>
          </cell>
          <cell r="I1586">
            <v>0</v>
          </cell>
          <cell r="J1586">
            <v>0</v>
          </cell>
          <cell r="K1586">
            <v>0</v>
          </cell>
          <cell r="L1586">
            <v>2</v>
          </cell>
          <cell r="M1586">
            <v>2</v>
          </cell>
          <cell r="N1586">
            <v>0</v>
          </cell>
          <cell r="O1586">
            <v>0</v>
          </cell>
          <cell r="P1586">
            <v>0</v>
          </cell>
          <cell r="Q1586">
            <v>2</v>
          </cell>
        </row>
        <row r="1587">
          <cell r="A1587" t="str">
            <v>2448812&amp;V</v>
          </cell>
          <cell r="B1587" t="str">
            <v>Elm Towers</v>
          </cell>
          <cell r="C1587">
            <v>7</v>
          </cell>
          <cell r="D1587">
            <v>0</v>
          </cell>
          <cell r="E1587">
            <v>0</v>
          </cell>
          <cell r="F1587">
            <v>0</v>
          </cell>
          <cell r="G1587">
            <v>7</v>
          </cell>
          <cell r="H1587">
            <v>7</v>
          </cell>
          <cell r="I1587">
            <v>0</v>
          </cell>
          <cell r="J1587">
            <v>0</v>
          </cell>
          <cell r="K1587">
            <v>0</v>
          </cell>
          <cell r="L1587">
            <v>7</v>
          </cell>
          <cell r="M1587">
            <v>7</v>
          </cell>
          <cell r="N1587">
            <v>0</v>
          </cell>
          <cell r="O1587">
            <v>0</v>
          </cell>
          <cell r="P1587">
            <v>0</v>
          </cell>
          <cell r="Q1587">
            <v>7</v>
          </cell>
        </row>
        <row r="1588">
          <cell r="A1588" t="str">
            <v>2448813&amp;V</v>
          </cell>
          <cell r="B1588" t="str">
            <v>Shawsheen Square</v>
          </cell>
          <cell r="C1588">
            <v>9</v>
          </cell>
          <cell r="D1588">
            <v>0</v>
          </cell>
          <cell r="E1588">
            <v>0</v>
          </cell>
          <cell r="F1588">
            <v>0</v>
          </cell>
          <cell r="G1588">
            <v>9</v>
          </cell>
          <cell r="H1588">
            <v>9</v>
          </cell>
          <cell r="I1588">
            <v>0</v>
          </cell>
          <cell r="J1588">
            <v>0</v>
          </cell>
          <cell r="K1588">
            <v>0</v>
          </cell>
          <cell r="L1588">
            <v>9</v>
          </cell>
          <cell r="M1588">
            <v>9</v>
          </cell>
          <cell r="N1588">
            <v>0</v>
          </cell>
          <cell r="O1588">
            <v>0</v>
          </cell>
          <cell r="P1588">
            <v>0</v>
          </cell>
          <cell r="Q1588">
            <v>9</v>
          </cell>
        </row>
        <row r="1589">
          <cell r="A1589" t="str">
            <v>2448814&amp;V</v>
          </cell>
          <cell r="B1589" t="str">
            <v>Broadway &amp; Bowdoin S</v>
          </cell>
          <cell r="C1589">
            <v>0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</row>
        <row r="1590">
          <cell r="A1590" t="str">
            <v>2448815&amp;V</v>
          </cell>
          <cell r="B1590" t="str">
            <v>Methuen Square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</row>
        <row r="1591">
          <cell r="A1591" t="str">
            <v>2448817&amp;V</v>
          </cell>
          <cell r="B1591" t="str">
            <v>Andover Center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</row>
        <row r="1592">
          <cell r="A1592" t="str">
            <v>2448818&amp;V</v>
          </cell>
          <cell r="B1592" t="str">
            <v>Transportation Build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</row>
        <row r="1593">
          <cell r="A1593" t="str">
            <v>2448819&amp;V</v>
          </cell>
          <cell r="B1593" t="str">
            <v>Washington Street &amp;</v>
          </cell>
          <cell r="C1593">
            <v>14</v>
          </cell>
          <cell r="D1593">
            <v>0</v>
          </cell>
          <cell r="E1593">
            <v>0</v>
          </cell>
          <cell r="F1593">
            <v>0</v>
          </cell>
          <cell r="G1593">
            <v>14</v>
          </cell>
          <cell r="H1593">
            <v>14</v>
          </cell>
          <cell r="I1593">
            <v>0</v>
          </cell>
          <cell r="J1593">
            <v>0</v>
          </cell>
          <cell r="K1593">
            <v>0</v>
          </cell>
          <cell r="L1593">
            <v>14</v>
          </cell>
          <cell r="M1593">
            <v>14</v>
          </cell>
          <cell r="N1593">
            <v>0</v>
          </cell>
          <cell r="O1593">
            <v>0</v>
          </cell>
          <cell r="P1593">
            <v>0</v>
          </cell>
          <cell r="Q1593">
            <v>14</v>
          </cell>
        </row>
        <row r="1594">
          <cell r="A1594" t="str">
            <v>2448820&amp;V</v>
          </cell>
          <cell r="B1594" t="str">
            <v>Salem Street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</row>
        <row r="1595">
          <cell r="A1595" t="str">
            <v>2448821&amp;V</v>
          </cell>
          <cell r="B1595" t="str">
            <v>Oakland Ave &amp; Railro</v>
          </cell>
          <cell r="C1595">
            <v>0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</row>
        <row r="1596">
          <cell r="A1596" t="str">
            <v>2448822&amp;V</v>
          </cell>
          <cell r="B1596" t="str">
            <v>Government Center (C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</row>
        <row r="1597">
          <cell r="A1597" t="str">
            <v>2448823&amp;V</v>
          </cell>
          <cell r="B1597" t="str">
            <v>Father Norton Manor</v>
          </cell>
          <cell r="C1597">
            <v>0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</row>
        <row r="1598">
          <cell r="A1598" t="str">
            <v>2448824&amp;V</v>
          </cell>
          <cell r="B1598" t="str">
            <v>Bedford Street</v>
          </cell>
          <cell r="C1598">
            <v>0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</row>
        <row r="1599">
          <cell r="A1599" t="str">
            <v>2448825&amp;V</v>
          </cell>
          <cell r="B1599" t="str">
            <v>North Avenue &amp; Gas C</v>
          </cell>
          <cell r="C1599">
            <v>0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</row>
        <row r="1600">
          <cell r="A1600" t="str">
            <v>2448826&amp;V</v>
          </cell>
          <cell r="B1600" t="str">
            <v>Broadway &amp; Carleton</v>
          </cell>
          <cell r="C1600">
            <v>0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A1601" t="str">
            <v>2448827&amp;V</v>
          </cell>
          <cell r="B1601" t="str">
            <v>Andover Street &amp; Bea</v>
          </cell>
          <cell r="C1601">
            <v>20</v>
          </cell>
          <cell r="D1601">
            <v>0</v>
          </cell>
          <cell r="E1601">
            <v>0</v>
          </cell>
          <cell r="F1601">
            <v>0</v>
          </cell>
          <cell r="G1601">
            <v>20</v>
          </cell>
          <cell r="H1601">
            <v>20</v>
          </cell>
          <cell r="I1601">
            <v>0</v>
          </cell>
          <cell r="J1601">
            <v>0</v>
          </cell>
          <cell r="K1601">
            <v>0</v>
          </cell>
          <cell r="L1601">
            <v>20</v>
          </cell>
          <cell r="M1601">
            <v>20</v>
          </cell>
          <cell r="N1601">
            <v>0</v>
          </cell>
          <cell r="O1601">
            <v>0</v>
          </cell>
          <cell r="P1601">
            <v>0</v>
          </cell>
          <cell r="Q1601">
            <v>20</v>
          </cell>
        </row>
        <row r="1602">
          <cell r="A1602" t="str">
            <v>2448828&amp;V</v>
          </cell>
          <cell r="B1602" t="str">
            <v>Mystic Street</v>
          </cell>
          <cell r="C1602">
            <v>5</v>
          </cell>
          <cell r="D1602">
            <v>0</v>
          </cell>
          <cell r="E1602">
            <v>0</v>
          </cell>
          <cell r="F1602">
            <v>0</v>
          </cell>
          <cell r="G1602">
            <v>5</v>
          </cell>
          <cell r="H1602">
            <v>5</v>
          </cell>
          <cell r="I1602">
            <v>0</v>
          </cell>
          <cell r="J1602">
            <v>0</v>
          </cell>
          <cell r="K1602">
            <v>0</v>
          </cell>
          <cell r="L1602">
            <v>5</v>
          </cell>
          <cell r="M1602">
            <v>5</v>
          </cell>
          <cell r="N1602">
            <v>0</v>
          </cell>
          <cell r="O1602">
            <v>0</v>
          </cell>
          <cell r="P1602">
            <v>0</v>
          </cell>
          <cell r="Q1602">
            <v>5</v>
          </cell>
        </row>
        <row r="1603">
          <cell r="A1603" t="str">
            <v>2448829&amp;V</v>
          </cell>
          <cell r="B1603" t="str">
            <v>YMCA</v>
          </cell>
          <cell r="C1603">
            <v>1</v>
          </cell>
          <cell r="D1603">
            <v>0</v>
          </cell>
          <cell r="E1603">
            <v>0</v>
          </cell>
          <cell r="F1603">
            <v>0</v>
          </cell>
          <cell r="G1603">
            <v>1</v>
          </cell>
          <cell r="H1603">
            <v>1</v>
          </cell>
          <cell r="I1603">
            <v>0</v>
          </cell>
          <cell r="J1603">
            <v>0</v>
          </cell>
          <cell r="K1603">
            <v>0</v>
          </cell>
          <cell r="L1603">
            <v>1</v>
          </cell>
          <cell r="M1603">
            <v>1</v>
          </cell>
          <cell r="N1603">
            <v>0</v>
          </cell>
          <cell r="O1603">
            <v>0</v>
          </cell>
          <cell r="P1603">
            <v>0</v>
          </cell>
          <cell r="Q1603">
            <v>1</v>
          </cell>
        </row>
        <row r="1604">
          <cell r="A1604" t="str">
            <v>2448830&amp;V</v>
          </cell>
          <cell r="B1604" t="str">
            <v>Methuen Square</v>
          </cell>
          <cell r="C1604">
            <v>10</v>
          </cell>
          <cell r="D1604">
            <v>0</v>
          </cell>
          <cell r="E1604">
            <v>0</v>
          </cell>
          <cell r="F1604">
            <v>0</v>
          </cell>
          <cell r="G1604">
            <v>10</v>
          </cell>
          <cell r="H1604">
            <v>10</v>
          </cell>
          <cell r="I1604">
            <v>0</v>
          </cell>
          <cell r="J1604">
            <v>0</v>
          </cell>
          <cell r="K1604">
            <v>0</v>
          </cell>
          <cell r="L1604">
            <v>10</v>
          </cell>
          <cell r="M1604">
            <v>10</v>
          </cell>
          <cell r="N1604">
            <v>0</v>
          </cell>
          <cell r="O1604">
            <v>0</v>
          </cell>
          <cell r="P1604">
            <v>0</v>
          </cell>
          <cell r="Q1604">
            <v>10</v>
          </cell>
        </row>
        <row r="1605">
          <cell r="A1605" t="str">
            <v>2448831&amp;V</v>
          </cell>
          <cell r="B1605" t="str">
            <v>State Street at Cong</v>
          </cell>
          <cell r="C1605">
            <v>0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</row>
        <row r="1606">
          <cell r="A1606" t="str">
            <v>2448833&amp;V</v>
          </cell>
          <cell r="B1606" t="str">
            <v>Market Basket Plaza</v>
          </cell>
          <cell r="C1606">
            <v>11</v>
          </cell>
          <cell r="D1606">
            <v>0</v>
          </cell>
          <cell r="E1606">
            <v>0</v>
          </cell>
          <cell r="F1606">
            <v>0</v>
          </cell>
          <cell r="G1606">
            <v>11</v>
          </cell>
          <cell r="H1606">
            <v>11</v>
          </cell>
          <cell r="I1606">
            <v>0</v>
          </cell>
          <cell r="J1606">
            <v>0</v>
          </cell>
          <cell r="K1606">
            <v>0</v>
          </cell>
          <cell r="L1606">
            <v>11</v>
          </cell>
          <cell r="M1606">
            <v>11</v>
          </cell>
          <cell r="N1606">
            <v>0</v>
          </cell>
          <cell r="O1606">
            <v>0</v>
          </cell>
          <cell r="P1606">
            <v>0</v>
          </cell>
          <cell r="Q1606">
            <v>11</v>
          </cell>
        </row>
        <row r="1607">
          <cell r="A1607" t="str">
            <v>2448834&amp;V</v>
          </cell>
          <cell r="B1607" t="str">
            <v>Stevens Memorial Lib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</row>
        <row r="1608">
          <cell r="A1608" t="str">
            <v>2448835&amp;V</v>
          </cell>
          <cell r="B1608" t="str">
            <v>Doctors Park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</row>
        <row r="1609">
          <cell r="A1609" t="str">
            <v>2448836&amp;V</v>
          </cell>
          <cell r="B1609" t="str">
            <v>440 North Avenue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</row>
        <row r="1610">
          <cell r="A1610" t="str">
            <v>2448837&amp;V</v>
          </cell>
          <cell r="B1610" t="str">
            <v>Highland Street &amp; Gr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</row>
        <row r="1611">
          <cell r="A1611" t="str">
            <v>2448838&amp;V</v>
          </cell>
          <cell r="B1611" t="str">
            <v>Marston Medical Cent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A1612" t="str">
            <v>2448839&amp;V</v>
          </cell>
          <cell r="B1612" t="str">
            <v>Church Street - Cent</v>
          </cell>
          <cell r="C1612">
            <v>2</v>
          </cell>
          <cell r="D1612">
            <v>0</v>
          </cell>
          <cell r="E1612">
            <v>0</v>
          </cell>
          <cell r="F1612">
            <v>0</v>
          </cell>
          <cell r="G1612">
            <v>2</v>
          </cell>
          <cell r="H1612">
            <v>2</v>
          </cell>
          <cell r="I1612">
            <v>0</v>
          </cell>
          <cell r="J1612">
            <v>0</v>
          </cell>
          <cell r="K1612">
            <v>0</v>
          </cell>
          <cell r="L1612">
            <v>2</v>
          </cell>
          <cell r="M1612">
            <v>2</v>
          </cell>
          <cell r="N1612">
            <v>0</v>
          </cell>
          <cell r="O1612">
            <v>0</v>
          </cell>
          <cell r="P1612">
            <v>0</v>
          </cell>
          <cell r="Q1612">
            <v>2</v>
          </cell>
        </row>
        <row r="1613">
          <cell r="A1613" t="str">
            <v>2448840&amp;V</v>
          </cell>
          <cell r="B1613" t="str">
            <v>Andover Street &amp; New</v>
          </cell>
          <cell r="C1613">
            <v>5</v>
          </cell>
          <cell r="D1613">
            <v>0</v>
          </cell>
          <cell r="E1613">
            <v>0</v>
          </cell>
          <cell r="F1613">
            <v>0</v>
          </cell>
          <cell r="G1613">
            <v>5</v>
          </cell>
          <cell r="H1613">
            <v>5</v>
          </cell>
          <cell r="I1613">
            <v>0</v>
          </cell>
          <cell r="J1613">
            <v>0</v>
          </cell>
          <cell r="K1613">
            <v>0</v>
          </cell>
          <cell r="L1613">
            <v>5</v>
          </cell>
          <cell r="M1613">
            <v>5</v>
          </cell>
          <cell r="N1613">
            <v>0</v>
          </cell>
          <cell r="O1613">
            <v>0</v>
          </cell>
          <cell r="P1613">
            <v>0</v>
          </cell>
          <cell r="Q1613">
            <v>5</v>
          </cell>
        </row>
        <row r="1614">
          <cell r="A1614" t="str">
            <v>2448841&amp;V</v>
          </cell>
          <cell r="B1614" t="str">
            <v>North Andover Middle</v>
          </cell>
          <cell r="C1614">
            <v>0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</row>
        <row r="1615">
          <cell r="A1615" t="str">
            <v>2448842&amp;V</v>
          </cell>
          <cell r="B1615" t="str">
            <v>Monument Square</v>
          </cell>
          <cell r="C1615">
            <v>6</v>
          </cell>
          <cell r="D1615">
            <v>0</v>
          </cell>
          <cell r="E1615">
            <v>0</v>
          </cell>
          <cell r="F1615">
            <v>2</v>
          </cell>
          <cell r="G1615">
            <v>7</v>
          </cell>
          <cell r="H1615">
            <v>6</v>
          </cell>
          <cell r="I1615">
            <v>0</v>
          </cell>
          <cell r="J1615">
            <v>0</v>
          </cell>
          <cell r="K1615">
            <v>2</v>
          </cell>
          <cell r="L1615">
            <v>7</v>
          </cell>
          <cell r="M1615">
            <v>6</v>
          </cell>
          <cell r="N1615">
            <v>0</v>
          </cell>
          <cell r="O1615">
            <v>0</v>
          </cell>
          <cell r="P1615">
            <v>2</v>
          </cell>
          <cell r="Q1615">
            <v>7</v>
          </cell>
        </row>
        <row r="1616">
          <cell r="A1616" t="str">
            <v>2448843&amp;V</v>
          </cell>
          <cell r="B1616" t="str">
            <v>Lawrence Street &amp; Pa</v>
          </cell>
          <cell r="C1616">
            <v>5</v>
          </cell>
          <cell r="D1616">
            <v>0</v>
          </cell>
          <cell r="E1616">
            <v>0</v>
          </cell>
          <cell r="F1616">
            <v>0</v>
          </cell>
          <cell r="G1616">
            <v>5</v>
          </cell>
          <cell r="H1616">
            <v>5</v>
          </cell>
          <cell r="I1616">
            <v>0</v>
          </cell>
          <cell r="J1616">
            <v>0</v>
          </cell>
          <cell r="K1616">
            <v>0</v>
          </cell>
          <cell r="L1616">
            <v>5</v>
          </cell>
          <cell r="M1616">
            <v>5</v>
          </cell>
          <cell r="N1616">
            <v>0</v>
          </cell>
          <cell r="O1616">
            <v>0</v>
          </cell>
          <cell r="P1616">
            <v>0</v>
          </cell>
          <cell r="Q1616">
            <v>5</v>
          </cell>
        </row>
        <row r="1617">
          <cell r="A1617" t="str">
            <v>2448844&amp;V</v>
          </cell>
          <cell r="B1617" t="str">
            <v>Clifton Street &amp; And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</row>
        <row r="1618">
          <cell r="A1618" t="str">
            <v>2448845&amp;V</v>
          </cell>
          <cell r="B1618" t="str">
            <v>Washington Square Tr</v>
          </cell>
          <cell r="C1618">
            <v>118</v>
          </cell>
          <cell r="D1618">
            <v>2</v>
          </cell>
          <cell r="E1618">
            <v>0</v>
          </cell>
          <cell r="F1618">
            <v>77</v>
          </cell>
          <cell r="G1618">
            <v>197</v>
          </cell>
          <cell r="H1618">
            <v>118</v>
          </cell>
          <cell r="I1618">
            <v>2</v>
          </cell>
          <cell r="J1618">
            <v>0</v>
          </cell>
          <cell r="K1618">
            <v>77</v>
          </cell>
          <cell r="L1618">
            <v>197</v>
          </cell>
          <cell r="M1618">
            <v>118</v>
          </cell>
          <cell r="N1618">
            <v>2</v>
          </cell>
          <cell r="O1618">
            <v>0</v>
          </cell>
          <cell r="P1618">
            <v>77</v>
          </cell>
          <cell r="Q1618">
            <v>197</v>
          </cell>
        </row>
        <row r="1619">
          <cell r="A1619" t="str">
            <v>2448846&amp;V</v>
          </cell>
          <cell r="B1619" t="str">
            <v>Rita Hall</v>
          </cell>
          <cell r="C1619">
            <v>43</v>
          </cell>
          <cell r="D1619">
            <v>0</v>
          </cell>
          <cell r="E1619">
            <v>0</v>
          </cell>
          <cell r="F1619">
            <v>1</v>
          </cell>
          <cell r="G1619">
            <v>44</v>
          </cell>
          <cell r="H1619">
            <v>43</v>
          </cell>
          <cell r="I1619">
            <v>0</v>
          </cell>
          <cell r="J1619">
            <v>0</v>
          </cell>
          <cell r="K1619">
            <v>1</v>
          </cell>
          <cell r="L1619">
            <v>44</v>
          </cell>
          <cell r="M1619">
            <v>43</v>
          </cell>
          <cell r="N1619">
            <v>0</v>
          </cell>
          <cell r="O1619">
            <v>0</v>
          </cell>
          <cell r="P1619">
            <v>1</v>
          </cell>
          <cell r="Q1619">
            <v>44</v>
          </cell>
        </row>
        <row r="1620">
          <cell r="A1620" t="str">
            <v>2448847&amp;V</v>
          </cell>
          <cell r="B1620" t="str">
            <v>Locust Street &amp; Wint</v>
          </cell>
          <cell r="C1620">
            <v>0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</row>
        <row r="1621">
          <cell r="A1621" t="str">
            <v>2448848&amp;V</v>
          </cell>
          <cell r="B1621" t="str">
            <v>Copley Square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</row>
        <row r="1622">
          <cell r="A1622" t="str">
            <v>2448849&amp;V</v>
          </cell>
          <cell r="B1622" t="str">
            <v>Main Street &amp; School</v>
          </cell>
          <cell r="C1622">
            <v>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</row>
        <row r="1623">
          <cell r="A1623" t="str">
            <v>2448850&amp;V</v>
          </cell>
          <cell r="B1623" t="str">
            <v>Raytheon Corporation</v>
          </cell>
          <cell r="C1623">
            <v>0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</row>
        <row r="1624">
          <cell r="A1624" t="str">
            <v>2448851&amp;V</v>
          </cell>
          <cell r="B1624" t="str">
            <v>Farrwood Drive</v>
          </cell>
          <cell r="C1624">
            <v>0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</row>
        <row r="1625">
          <cell r="A1625" t="str">
            <v>2448852&amp;V</v>
          </cell>
          <cell r="B1625" t="str">
            <v>Pelham Street Park &amp;</v>
          </cell>
          <cell r="C1625">
            <v>0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</row>
        <row r="1626">
          <cell r="A1626" t="str">
            <v>2448853&amp;V</v>
          </cell>
          <cell r="B1626" t="str">
            <v>Tremont Street &amp; Stu</v>
          </cell>
          <cell r="C1626">
            <v>0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A1627" t="str">
            <v>2448854&amp;V</v>
          </cell>
          <cell r="B1627" t="str">
            <v>Essex Plaza Shopping</v>
          </cell>
          <cell r="C1627">
            <v>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A1628" t="str">
            <v>2448855&amp;V</v>
          </cell>
          <cell r="B1628" t="str">
            <v>NECC Haverhill Campu</v>
          </cell>
          <cell r="C1628">
            <v>13</v>
          </cell>
          <cell r="D1628">
            <v>0</v>
          </cell>
          <cell r="E1628">
            <v>0</v>
          </cell>
          <cell r="F1628">
            <v>0</v>
          </cell>
          <cell r="G1628">
            <v>13</v>
          </cell>
          <cell r="H1628">
            <v>13</v>
          </cell>
          <cell r="I1628">
            <v>0</v>
          </cell>
          <cell r="J1628">
            <v>0</v>
          </cell>
          <cell r="K1628">
            <v>0</v>
          </cell>
          <cell r="L1628">
            <v>13</v>
          </cell>
          <cell r="M1628">
            <v>13</v>
          </cell>
          <cell r="N1628">
            <v>0</v>
          </cell>
          <cell r="O1628">
            <v>0</v>
          </cell>
          <cell r="P1628">
            <v>0</v>
          </cell>
          <cell r="Q1628">
            <v>13</v>
          </cell>
        </row>
        <row r="1629">
          <cell r="A1629" t="str">
            <v>2448856&amp;V</v>
          </cell>
          <cell r="B1629" t="str">
            <v>Broadway &amp; Bowdoin S</v>
          </cell>
          <cell r="C1629">
            <v>4</v>
          </cell>
          <cell r="D1629">
            <v>0</v>
          </cell>
          <cell r="E1629">
            <v>0</v>
          </cell>
          <cell r="F1629">
            <v>0</v>
          </cell>
          <cell r="G1629">
            <v>4</v>
          </cell>
          <cell r="H1629">
            <v>4</v>
          </cell>
          <cell r="I1629">
            <v>0</v>
          </cell>
          <cell r="J1629">
            <v>0</v>
          </cell>
          <cell r="K1629">
            <v>0</v>
          </cell>
          <cell r="L1629">
            <v>4</v>
          </cell>
          <cell r="M1629">
            <v>4</v>
          </cell>
          <cell r="N1629">
            <v>0</v>
          </cell>
          <cell r="O1629">
            <v>0</v>
          </cell>
          <cell r="P1629">
            <v>0</v>
          </cell>
          <cell r="Q1629">
            <v>4</v>
          </cell>
        </row>
        <row r="1630">
          <cell r="A1630" t="str">
            <v>2448857&amp;V</v>
          </cell>
          <cell r="B1630" t="str">
            <v>Park Street MBTA Sta</v>
          </cell>
          <cell r="C1630">
            <v>0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</row>
        <row r="1631">
          <cell r="A1631" t="str">
            <v>2448858&amp;V</v>
          </cell>
          <cell r="B1631" t="str">
            <v>E Haverhill &amp; Prospe</v>
          </cell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</row>
        <row r="1632">
          <cell r="A1632" t="str">
            <v>2448859&amp;V</v>
          </cell>
          <cell r="B1632" t="str">
            <v>The Loop</v>
          </cell>
          <cell r="C1632">
            <v>0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</row>
        <row r="1633">
          <cell r="A1633" t="str">
            <v>2448860&amp;V</v>
          </cell>
          <cell r="B1633" t="str">
            <v>Rita Hall</v>
          </cell>
          <cell r="C1633">
            <v>3</v>
          </cell>
          <cell r="D1633">
            <v>0</v>
          </cell>
          <cell r="E1633">
            <v>0</v>
          </cell>
          <cell r="F1633">
            <v>0</v>
          </cell>
          <cell r="G1633">
            <v>3</v>
          </cell>
          <cell r="H1633">
            <v>3</v>
          </cell>
          <cell r="I1633">
            <v>0</v>
          </cell>
          <cell r="J1633">
            <v>0</v>
          </cell>
          <cell r="K1633">
            <v>0</v>
          </cell>
          <cell r="L1633">
            <v>3</v>
          </cell>
          <cell r="M1633">
            <v>3</v>
          </cell>
          <cell r="N1633">
            <v>0</v>
          </cell>
          <cell r="O1633">
            <v>0</v>
          </cell>
          <cell r="P1633">
            <v>0</v>
          </cell>
          <cell r="Q1633">
            <v>3</v>
          </cell>
        </row>
        <row r="1634">
          <cell r="A1634" t="str">
            <v>2448861&amp;V</v>
          </cell>
          <cell r="B1634" t="str">
            <v>Berkeley Home</v>
          </cell>
          <cell r="C1634">
            <v>0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</row>
        <row r="1635">
          <cell r="A1635" t="str">
            <v>2448862&amp;V</v>
          </cell>
          <cell r="B1635" t="str">
            <v>State Street (Librar</v>
          </cell>
          <cell r="C1635">
            <v>2</v>
          </cell>
          <cell r="D1635">
            <v>0</v>
          </cell>
          <cell r="E1635">
            <v>0</v>
          </cell>
          <cell r="F1635">
            <v>0</v>
          </cell>
          <cell r="G1635">
            <v>2</v>
          </cell>
          <cell r="H1635">
            <v>2</v>
          </cell>
          <cell r="I1635">
            <v>0</v>
          </cell>
          <cell r="J1635">
            <v>0</v>
          </cell>
          <cell r="K1635">
            <v>0</v>
          </cell>
          <cell r="L1635">
            <v>2</v>
          </cell>
          <cell r="M1635">
            <v>2</v>
          </cell>
          <cell r="N1635">
            <v>0</v>
          </cell>
          <cell r="O1635">
            <v>0</v>
          </cell>
          <cell r="P1635">
            <v>0</v>
          </cell>
          <cell r="Q1635">
            <v>2</v>
          </cell>
        </row>
        <row r="1636">
          <cell r="A1636" t="str">
            <v>2448863&amp;V</v>
          </cell>
          <cell r="B1636" t="str">
            <v>Jackson Street &amp; Swa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A1637" t="str">
            <v>2448864&amp;V</v>
          </cell>
          <cell r="B1637" t="str">
            <v>Plaza 114</v>
          </cell>
          <cell r="C1637">
            <v>0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</row>
        <row r="1638">
          <cell r="A1638" t="str">
            <v>2448865&amp;V</v>
          </cell>
          <cell r="B1638" t="str">
            <v>Frye Circle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</row>
        <row r="1639">
          <cell r="A1639" t="str">
            <v>2448866&amp;V</v>
          </cell>
          <cell r="B1639" t="str">
            <v>Robert B. Kennedy Tr</v>
          </cell>
          <cell r="C1639">
            <v>23</v>
          </cell>
          <cell r="D1639">
            <v>6</v>
          </cell>
          <cell r="E1639">
            <v>10</v>
          </cell>
          <cell r="F1639">
            <v>67</v>
          </cell>
          <cell r="G1639">
            <v>106</v>
          </cell>
          <cell r="H1639">
            <v>23</v>
          </cell>
          <cell r="I1639">
            <v>6</v>
          </cell>
          <cell r="J1639">
            <v>10</v>
          </cell>
          <cell r="K1639">
            <v>67</v>
          </cell>
          <cell r="L1639">
            <v>106</v>
          </cell>
          <cell r="M1639">
            <v>23</v>
          </cell>
          <cell r="N1639">
            <v>6</v>
          </cell>
          <cell r="O1639">
            <v>10</v>
          </cell>
          <cell r="P1639">
            <v>67</v>
          </cell>
          <cell r="Q1639">
            <v>106</v>
          </cell>
        </row>
        <row r="1640">
          <cell r="A1640" t="str">
            <v>2448867&amp;V</v>
          </cell>
          <cell r="B1640" t="str">
            <v>Monument Square</v>
          </cell>
          <cell r="C1640">
            <v>3</v>
          </cell>
          <cell r="D1640">
            <v>0</v>
          </cell>
          <cell r="E1640">
            <v>0</v>
          </cell>
          <cell r="F1640">
            <v>0</v>
          </cell>
          <cell r="G1640">
            <v>3</v>
          </cell>
          <cell r="H1640">
            <v>3</v>
          </cell>
          <cell r="I1640">
            <v>0</v>
          </cell>
          <cell r="J1640">
            <v>0</v>
          </cell>
          <cell r="K1640">
            <v>0</v>
          </cell>
          <cell r="L1640">
            <v>3</v>
          </cell>
          <cell r="M1640">
            <v>3</v>
          </cell>
          <cell r="N1640">
            <v>0</v>
          </cell>
          <cell r="O1640">
            <v>0</v>
          </cell>
          <cell r="P1640">
            <v>0</v>
          </cell>
          <cell r="Q1640">
            <v>3</v>
          </cell>
        </row>
        <row r="1641">
          <cell r="A1641" t="str">
            <v>2448868&amp;V</v>
          </cell>
          <cell r="B1641" t="str">
            <v>Main Street &amp; Primro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A1642" t="str">
            <v>2448870&amp;V</v>
          </cell>
          <cell r="B1642" t="str">
            <v>Union Street &amp; Essex</v>
          </cell>
          <cell r="C1642">
            <v>2</v>
          </cell>
          <cell r="D1642">
            <v>0</v>
          </cell>
          <cell r="E1642">
            <v>0</v>
          </cell>
          <cell r="F1642">
            <v>0</v>
          </cell>
          <cell r="G1642">
            <v>2</v>
          </cell>
          <cell r="H1642">
            <v>2</v>
          </cell>
          <cell r="I1642">
            <v>0</v>
          </cell>
          <cell r="J1642">
            <v>0</v>
          </cell>
          <cell r="K1642">
            <v>0</v>
          </cell>
          <cell r="L1642">
            <v>2</v>
          </cell>
          <cell r="M1642">
            <v>2</v>
          </cell>
          <cell r="N1642">
            <v>0</v>
          </cell>
          <cell r="O1642">
            <v>0</v>
          </cell>
          <cell r="P1642">
            <v>0</v>
          </cell>
          <cell r="Q1642">
            <v>2</v>
          </cell>
        </row>
        <row r="1643">
          <cell r="A1643" t="str">
            <v>2448872&amp;V</v>
          </cell>
          <cell r="B1643" t="str">
            <v>Kennedy Circle</v>
          </cell>
          <cell r="C1643">
            <v>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</row>
        <row r="1644">
          <cell r="A1644" t="str">
            <v>2448873&amp;V</v>
          </cell>
          <cell r="B1644" t="str">
            <v>Shawsheen Square</v>
          </cell>
          <cell r="C1644">
            <v>4</v>
          </cell>
          <cell r="D1644">
            <v>0</v>
          </cell>
          <cell r="E1644">
            <v>0</v>
          </cell>
          <cell r="F1644">
            <v>0</v>
          </cell>
          <cell r="G1644">
            <v>4</v>
          </cell>
          <cell r="H1644">
            <v>4</v>
          </cell>
          <cell r="I1644">
            <v>0</v>
          </cell>
          <cell r="J1644">
            <v>0</v>
          </cell>
          <cell r="K1644">
            <v>0</v>
          </cell>
          <cell r="L1644">
            <v>4</v>
          </cell>
          <cell r="M1644">
            <v>4</v>
          </cell>
          <cell r="N1644">
            <v>0</v>
          </cell>
          <cell r="O1644">
            <v>0</v>
          </cell>
          <cell r="P1644">
            <v>0</v>
          </cell>
          <cell r="Q1644">
            <v>4</v>
          </cell>
        </row>
        <row r="1645">
          <cell r="A1645" t="str">
            <v>2448874&amp;V</v>
          </cell>
          <cell r="B1645" t="str">
            <v>White Street &amp; Maple</v>
          </cell>
          <cell r="C1645">
            <v>1</v>
          </cell>
          <cell r="D1645">
            <v>0</v>
          </cell>
          <cell r="E1645">
            <v>0</v>
          </cell>
          <cell r="F1645">
            <v>0</v>
          </cell>
          <cell r="G1645">
            <v>1</v>
          </cell>
          <cell r="H1645">
            <v>1</v>
          </cell>
          <cell r="I1645">
            <v>0</v>
          </cell>
          <cell r="J1645">
            <v>0</v>
          </cell>
          <cell r="K1645">
            <v>0</v>
          </cell>
          <cell r="L1645">
            <v>1</v>
          </cell>
          <cell r="M1645">
            <v>1</v>
          </cell>
          <cell r="N1645">
            <v>0</v>
          </cell>
          <cell r="O1645">
            <v>0</v>
          </cell>
          <cell r="P1645">
            <v>0</v>
          </cell>
          <cell r="Q1645">
            <v>1</v>
          </cell>
        </row>
        <row r="1646">
          <cell r="A1646" t="str">
            <v>2448875&amp;V</v>
          </cell>
          <cell r="B1646" t="str">
            <v>North Andover Mall -</v>
          </cell>
          <cell r="C1646">
            <v>40</v>
          </cell>
          <cell r="D1646">
            <v>0</v>
          </cell>
          <cell r="E1646">
            <v>0</v>
          </cell>
          <cell r="F1646">
            <v>18</v>
          </cell>
          <cell r="G1646">
            <v>58</v>
          </cell>
          <cell r="H1646">
            <v>40</v>
          </cell>
          <cell r="I1646">
            <v>0</v>
          </cell>
          <cell r="J1646">
            <v>0</v>
          </cell>
          <cell r="K1646">
            <v>18</v>
          </cell>
          <cell r="L1646">
            <v>58</v>
          </cell>
          <cell r="M1646">
            <v>40</v>
          </cell>
          <cell r="N1646">
            <v>0</v>
          </cell>
          <cell r="O1646">
            <v>0</v>
          </cell>
          <cell r="P1646">
            <v>18</v>
          </cell>
          <cell r="Q1646">
            <v>58</v>
          </cell>
        </row>
        <row r="1647">
          <cell r="A1647" t="str">
            <v>2448876&amp;V</v>
          </cell>
          <cell r="B1647" t="str">
            <v>Chickering Road &amp; Pe</v>
          </cell>
          <cell r="C1647">
            <v>9</v>
          </cell>
          <cell r="D1647">
            <v>0</v>
          </cell>
          <cell r="E1647">
            <v>0</v>
          </cell>
          <cell r="F1647">
            <v>0</v>
          </cell>
          <cell r="G1647">
            <v>9</v>
          </cell>
          <cell r="H1647">
            <v>9</v>
          </cell>
          <cell r="I1647">
            <v>0</v>
          </cell>
          <cell r="J1647">
            <v>0</v>
          </cell>
          <cell r="K1647">
            <v>0</v>
          </cell>
          <cell r="L1647">
            <v>9</v>
          </cell>
          <cell r="M1647">
            <v>9</v>
          </cell>
          <cell r="N1647">
            <v>0</v>
          </cell>
          <cell r="O1647">
            <v>0</v>
          </cell>
          <cell r="P1647">
            <v>0</v>
          </cell>
          <cell r="Q1647">
            <v>9</v>
          </cell>
        </row>
        <row r="1648">
          <cell r="A1648" t="str">
            <v>2448877&amp;V</v>
          </cell>
          <cell r="B1648" t="str">
            <v>150 Appleton Street</v>
          </cell>
          <cell r="C1648">
            <v>2</v>
          </cell>
          <cell r="D1648">
            <v>0</v>
          </cell>
          <cell r="E1648">
            <v>0</v>
          </cell>
          <cell r="F1648">
            <v>0</v>
          </cell>
          <cell r="G1648">
            <v>2</v>
          </cell>
          <cell r="H1648">
            <v>2</v>
          </cell>
          <cell r="I1648">
            <v>0</v>
          </cell>
          <cell r="J1648">
            <v>0</v>
          </cell>
          <cell r="K1648">
            <v>0</v>
          </cell>
          <cell r="L1648">
            <v>2</v>
          </cell>
          <cell r="M1648">
            <v>2</v>
          </cell>
          <cell r="N1648">
            <v>0</v>
          </cell>
          <cell r="O1648">
            <v>0</v>
          </cell>
          <cell r="P1648">
            <v>0</v>
          </cell>
          <cell r="Q1648">
            <v>2</v>
          </cell>
        </row>
        <row r="1649">
          <cell r="A1649" t="str">
            <v>2448878&amp;V</v>
          </cell>
          <cell r="B1649" t="str">
            <v>Highland Avenue - An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A1650" t="str">
            <v>2448879&amp;V</v>
          </cell>
          <cell r="B1650" t="str">
            <v>Highland Street &amp; Gr</v>
          </cell>
          <cell r="C1650">
            <v>0</v>
          </cell>
          <cell r="D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</row>
        <row r="1651">
          <cell r="A1651" t="str">
            <v>2448880&amp;V</v>
          </cell>
          <cell r="B1651" t="str">
            <v>Merrimack Avenue &amp; D</v>
          </cell>
          <cell r="C1651">
            <v>0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A1652" t="str">
            <v>2448881&amp;V</v>
          </cell>
          <cell r="B1652" t="str">
            <v>Heritage Green Condo</v>
          </cell>
          <cell r="C1652">
            <v>9</v>
          </cell>
          <cell r="D1652">
            <v>0</v>
          </cell>
          <cell r="E1652">
            <v>0</v>
          </cell>
          <cell r="F1652">
            <v>0</v>
          </cell>
          <cell r="G1652">
            <v>9</v>
          </cell>
          <cell r="H1652">
            <v>9</v>
          </cell>
          <cell r="I1652">
            <v>0</v>
          </cell>
          <cell r="J1652">
            <v>0</v>
          </cell>
          <cell r="K1652">
            <v>0</v>
          </cell>
          <cell r="L1652">
            <v>9</v>
          </cell>
          <cell r="M1652">
            <v>9</v>
          </cell>
          <cell r="N1652">
            <v>0</v>
          </cell>
          <cell r="O1652">
            <v>0</v>
          </cell>
          <cell r="P1652">
            <v>0</v>
          </cell>
          <cell r="Q1652">
            <v>9</v>
          </cell>
        </row>
        <row r="1653">
          <cell r="A1653" t="str">
            <v>2448882&amp;V</v>
          </cell>
          <cell r="B1653" t="str">
            <v>McGovern Transportat</v>
          </cell>
          <cell r="C1653">
            <v>105</v>
          </cell>
          <cell r="D1653">
            <v>9</v>
          </cell>
          <cell r="E1653">
            <v>9</v>
          </cell>
          <cell r="F1653">
            <v>1044</v>
          </cell>
          <cell r="G1653">
            <v>1167</v>
          </cell>
          <cell r="H1653">
            <v>105</v>
          </cell>
          <cell r="I1653">
            <v>9</v>
          </cell>
          <cell r="J1653">
            <v>9</v>
          </cell>
          <cell r="K1653">
            <v>1044</v>
          </cell>
          <cell r="L1653">
            <v>1167</v>
          </cell>
          <cell r="M1653">
            <v>105</v>
          </cell>
          <cell r="N1653">
            <v>9</v>
          </cell>
          <cell r="O1653">
            <v>9</v>
          </cell>
          <cell r="P1653">
            <v>1044</v>
          </cell>
          <cell r="Q1653">
            <v>1167</v>
          </cell>
        </row>
        <row r="1654">
          <cell r="A1654" t="str">
            <v>2448883&amp;V</v>
          </cell>
          <cell r="B1654" t="str">
            <v>UMass Lowell Inn &amp; C</v>
          </cell>
          <cell r="C1654">
            <v>8</v>
          </cell>
          <cell r="D1654">
            <v>0</v>
          </cell>
          <cell r="E1654">
            <v>0</v>
          </cell>
          <cell r="F1654">
            <v>0</v>
          </cell>
          <cell r="G1654">
            <v>8</v>
          </cell>
          <cell r="H1654">
            <v>8</v>
          </cell>
          <cell r="I1654">
            <v>0</v>
          </cell>
          <cell r="J1654">
            <v>0</v>
          </cell>
          <cell r="K1654">
            <v>0</v>
          </cell>
          <cell r="L1654">
            <v>8</v>
          </cell>
          <cell r="M1654">
            <v>8</v>
          </cell>
          <cell r="N1654">
            <v>0</v>
          </cell>
          <cell r="O1654">
            <v>0</v>
          </cell>
          <cell r="P1654">
            <v>0</v>
          </cell>
          <cell r="Q1654">
            <v>8</v>
          </cell>
        </row>
        <row r="1655">
          <cell r="A1655" t="str">
            <v>2448884&amp;V</v>
          </cell>
          <cell r="B1655" t="str">
            <v>Heritage Green Condo</v>
          </cell>
          <cell r="C1655">
            <v>1</v>
          </cell>
          <cell r="D1655">
            <v>0</v>
          </cell>
          <cell r="E1655">
            <v>0</v>
          </cell>
          <cell r="F1655">
            <v>0</v>
          </cell>
          <cell r="G1655">
            <v>1</v>
          </cell>
          <cell r="H1655">
            <v>1</v>
          </cell>
          <cell r="I1655">
            <v>0</v>
          </cell>
          <cell r="J1655">
            <v>0</v>
          </cell>
          <cell r="K1655">
            <v>0</v>
          </cell>
          <cell r="L1655">
            <v>1</v>
          </cell>
          <cell r="M1655">
            <v>1</v>
          </cell>
          <cell r="N1655">
            <v>0</v>
          </cell>
          <cell r="O1655">
            <v>0</v>
          </cell>
          <cell r="P1655">
            <v>0</v>
          </cell>
          <cell r="Q1655">
            <v>1</v>
          </cell>
        </row>
        <row r="1656">
          <cell r="A1656" t="str">
            <v>2448885&amp;V</v>
          </cell>
          <cell r="B1656" t="str">
            <v>Merrimack Valley Hos</v>
          </cell>
          <cell r="C1656">
            <v>0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</row>
        <row r="1657">
          <cell r="A1657" t="str">
            <v>2448886&amp;V</v>
          </cell>
          <cell r="B1657" t="str">
            <v>Village Plaza - Doll</v>
          </cell>
          <cell r="C1657">
            <v>0</v>
          </cell>
          <cell r="D1657">
            <v>1</v>
          </cell>
          <cell r="E1657">
            <v>0</v>
          </cell>
          <cell r="F1657">
            <v>0</v>
          </cell>
          <cell r="G1657">
            <v>1</v>
          </cell>
          <cell r="H1657">
            <v>0</v>
          </cell>
          <cell r="I1657">
            <v>1</v>
          </cell>
          <cell r="J1657">
            <v>0</v>
          </cell>
          <cell r="K1657">
            <v>0</v>
          </cell>
          <cell r="L1657">
            <v>1</v>
          </cell>
          <cell r="M1657">
            <v>0</v>
          </cell>
          <cell r="N1657">
            <v>1</v>
          </cell>
          <cell r="O1657">
            <v>0</v>
          </cell>
          <cell r="P1657">
            <v>0</v>
          </cell>
          <cell r="Q1657">
            <v>1</v>
          </cell>
        </row>
        <row r="1658">
          <cell r="A1658" t="str">
            <v>2448887&amp;V</v>
          </cell>
          <cell r="B1658" t="str">
            <v>Plaza 114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A1659" t="str">
            <v>2448888&amp;V</v>
          </cell>
          <cell r="B1659" t="str">
            <v>Riverwalk</v>
          </cell>
          <cell r="C1659">
            <v>10</v>
          </cell>
          <cell r="D1659">
            <v>0</v>
          </cell>
          <cell r="E1659">
            <v>0</v>
          </cell>
          <cell r="F1659">
            <v>95</v>
          </cell>
          <cell r="G1659">
            <v>105</v>
          </cell>
          <cell r="H1659">
            <v>10</v>
          </cell>
          <cell r="I1659">
            <v>0</v>
          </cell>
          <cell r="J1659">
            <v>0</v>
          </cell>
          <cell r="K1659">
            <v>95</v>
          </cell>
          <cell r="L1659">
            <v>105</v>
          </cell>
          <cell r="M1659">
            <v>10</v>
          </cell>
          <cell r="N1659">
            <v>0</v>
          </cell>
          <cell r="O1659">
            <v>0</v>
          </cell>
          <cell r="P1659">
            <v>95</v>
          </cell>
          <cell r="Q1659">
            <v>105</v>
          </cell>
        </row>
        <row r="1660">
          <cell r="A1660" t="str">
            <v>2448889&amp;V</v>
          </cell>
          <cell r="B1660" t="str">
            <v>Lawrence Street &amp; Bi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</row>
        <row r="1661">
          <cell r="A1661" t="str">
            <v>2448890&amp;V</v>
          </cell>
          <cell r="B1661" t="str">
            <v>Andover Square</v>
          </cell>
          <cell r="C1661">
            <v>6</v>
          </cell>
          <cell r="D1661">
            <v>0</v>
          </cell>
          <cell r="E1661">
            <v>0</v>
          </cell>
          <cell r="F1661">
            <v>0</v>
          </cell>
          <cell r="G1661">
            <v>6</v>
          </cell>
          <cell r="H1661">
            <v>6</v>
          </cell>
          <cell r="I1661">
            <v>0</v>
          </cell>
          <cell r="J1661">
            <v>0</v>
          </cell>
          <cell r="K1661">
            <v>0</v>
          </cell>
          <cell r="L1661">
            <v>6</v>
          </cell>
          <cell r="M1661">
            <v>6</v>
          </cell>
          <cell r="N1661">
            <v>0</v>
          </cell>
          <cell r="O1661">
            <v>0</v>
          </cell>
          <cell r="P1661">
            <v>0</v>
          </cell>
          <cell r="Q1661">
            <v>6</v>
          </cell>
        </row>
        <row r="1662">
          <cell r="A1662" t="str">
            <v>2448891&amp;V</v>
          </cell>
          <cell r="B1662" t="str">
            <v>Main Street &amp; Centra</v>
          </cell>
          <cell r="C1662">
            <v>10</v>
          </cell>
          <cell r="D1662">
            <v>0</v>
          </cell>
          <cell r="E1662">
            <v>0</v>
          </cell>
          <cell r="F1662">
            <v>13</v>
          </cell>
          <cell r="G1662">
            <v>22</v>
          </cell>
          <cell r="H1662">
            <v>10</v>
          </cell>
          <cell r="I1662">
            <v>0</v>
          </cell>
          <cell r="J1662">
            <v>0</v>
          </cell>
          <cell r="K1662">
            <v>13</v>
          </cell>
          <cell r="L1662">
            <v>22</v>
          </cell>
          <cell r="M1662">
            <v>10</v>
          </cell>
          <cell r="N1662">
            <v>0</v>
          </cell>
          <cell r="O1662">
            <v>0</v>
          </cell>
          <cell r="P1662">
            <v>13</v>
          </cell>
          <cell r="Q1662">
            <v>22</v>
          </cell>
        </row>
        <row r="1663">
          <cell r="A1663" t="str">
            <v>2448892&amp;V</v>
          </cell>
          <cell r="B1663" t="str">
            <v>Putnam Investments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A1664" t="str">
            <v>2448893&amp;V</v>
          </cell>
          <cell r="B1664" t="str">
            <v>School Street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</row>
        <row r="1665">
          <cell r="A1665" t="str">
            <v>2448894&amp;V</v>
          </cell>
          <cell r="B1665" t="str">
            <v>Hampton Beach</v>
          </cell>
          <cell r="C1665">
            <v>0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</row>
        <row r="1666">
          <cell r="A1666" t="str">
            <v>2448896&amp;V</v>
          </cell>
          <cell r="B1666" t="str">
            <v>Mt Vernon Street &amp; N</v>
          </cell>
          <cell r="C1666">
            <v>112</v>
          </cell>
          <cell r="D1666">
            <v>0</v>
          </cell>
          <cell r="E1666">
            <v>0</v>
          </cell>
          <cell r="F1666">
            <v>0</v>
          </cell>
          <cell r="G1666">
            <v>112</v>
          </cell>
          <cell r="H1666">
            <v>112</v>
          </cell>
          <cell r="I1666">
            <v>0</v>
          </cell>
          <cell r="J1666">
            <v>0</v>
          </cell>
          <cell r="K1666">
            <v>0</v>
          </cell>
          <cell r="L1666">
            <v>112</v>
          </cell>
          <cell r="M1666">
            <v>112</v>
          </cell>
          <cell r="N1666">
            <v>0</v>
          </cell>
          <cell r="O1666">
            <v>0</v>
          </cell>
          <cell r="P1666">
            <v>0</v>
          </cell>
          <cell r="Q1666">
            <v>112</v>
          </cell>
        </row>
        <row r="1667">
          <cell r="A1667" t="str">
            <v>2448897&amp;V</v>
          </cell>
          <cell r="B1667" t="str">
            <v>Locust Street &amp; Wint</v>
          </cell>
          <cell r="C1667">
            <v>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</row>
        <row r="1668">
          <cell r="A1668" t="str">
            <v>2448898&amp;V</v>
          </cell>
          <cell r="B1668" t="str">
            <v>Faith Lutheran Churc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</row>
        <row r="1669">
          <cell r="A1669" t="str">
            <v>2448899&amp;V</v>
          </cell>
          <cell r="B1669" t="str">
            <v>Sparhawk Street &amp; Ma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</row>
        <row r="1670">
          <cell r="A1670" t="str">
            <v>2448900&amp;V</v>
          </cell>
          <cell r="B1670" t="str">
            <v>Grove Street &amp; High</v>
          </cell>
          <cell r="C1670">
            <v>13</v>
          </cell>
          <cell r="D1670">
            <v>0</v>
          </cell>
          <cell r="E1670">
            <v>0</v>
          </cell>
          <cell r="F1670">
            <v>0</v>
          </cell>
          <cell r="G1670">
            <v>13</v>
          </cell>
          <cell r="H1670">
            <v>13</v>
          </cell>
          <cell r="I1670">
            <v>0</v>
          </cell>
          <cell r="J1670">
            <v>0</v>
          </cell>
          <cell r="K1670">
            <v>0</v>
          </cell>
          <cell r="L1670">
            <v>13</v>
          </cell>
          <cell r="M1670">
            <v>13</v>
          </cell>
          <cell r="N1670">
            <v>0</v>
          </cell>
          <cell r="O1670">
            <v>0</v>
          </cell>
          <cell r="P1670">
            <v>0</v>
          </cell>
          <cell r="Q1670">
            <v>13</v>
          </cell>
        </row>
        <row r="1671">
          <cell r="A1671" t="str">
            <v>2448901&amp;V</v>
          </cell>
          <cell r="B1671" t="str">
            <v>Andover MBTA Station</v>
          </cell>
          <cell r="C1671">
            <v>0</v>
          </cell>
          <cell r="D1671">
            <v>0</v>
          </cell>
          <cell r="E1671">
            <v>0</v>
          </cell>
          <cell r="F1671">
            <v>1</v>
          </cell>
          <cell r="G1671">
            <v>1</v>
          </cell>
          <cell r="H1671">
            <v>0</v>
          </cell>
          <cell r="I1671">
            <v>0</v>
          </cell>
          <cell r="J1671">
            <v>0</v>
          </cell>
          <cell r="K1671">
            <v>1</v>
          </cell>
          <cell r="L1671">
            <v>1</v>
          </cell>
          <cell r="M1671">
            <v>0</v>
          </cell>
          <cell r="N1671">
            <v>0</v>
          </cell>
          <cell r="O1671">
            <v>0</v>
          </cell>
          <cell r="P1671">
            <v>1</v>
          </cell>
          <cell r="Q1671">
            <v>1</v>
          </cell>
        </row>
        <row r="1672">
          <cell r="A1672" t="str">
            <v>2448902&amp;V</v>
          </cell>
          <cell r="B1672" t="str">
            <v>Haverhill/North Ando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A1673" t="str">
            <v>2448903&amp;V</v>
          </cell>
          <cell r="B1673" t="str">
            <v>Water Street &amp; Mill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1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1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1</v>
          </cell>
        </row>
        <row r="1674">
          <cell r="A1674" t="str">
            <v>2448905&amp;V</v>
          </cell>
          <cell r="B1674" t="str">
            <v>Broadway &amp; Mancheste</v>
          </cell>
          <cell r="C1674">
            <v>32</v>
          </cell>
          <cell r="D1674">
            <v>0</v>
          </cell>
          <cell r="E1674">
            <v>0</v>
          </cell>
          <cell r="F1674">
            <v>0</v>
          </cell>
          <cell r="G1674">
            <v>32</v>
          </cell>
          <cell r="H1674">
            <v>32</v>
          </cell>
          <cell r="I1674">
            <v>0</v>
          </cell>
          <cell r="J1674">
            <v>0</v>
          </cell>
          <cell r="K1674">
            <v>0</v>
          </cell>
          <cell r="L1674">
            <v>32</v>
          </cell>
          <cell r="M1674">
            <v>32</v>
          </cell>
          <cell r="N1674">
            <v>0</v>
          </cell>
          <cell r="O1674">
            <v>0</v>
          </cell>
          <cell r="P1674">
            <v>0</v>
          </cell>
          <cell r="Q1674">
            <v>32</v>
          </cell>
        </row>
        <row r="1675">
          <cell r="A1675" t="str">
            <v>2448906&amp;V</v>
          </cell>
          <cell r="B1675" t="str">
            <v>Saints Memorial Hosp</v>
          </cell>
          <cell r="C1675">
            <v>22</v>
          </cell>
          <cell r="D1675">
            <v>1</v>
          </cell>
          <cell r="E1675">
            <v>0</v>
          </cell>
          <cell r="F1675">
            <v>0</v>
          </cell>
          <cell r="G1675">
            <v>23</v>
          </cell>
          <cell r="H1675">
            <v>22</v>
          </cell>
          <cell r="I1675">
            <v>1</v>
          </cell>
          <cell r="J1675">
            <v>0</v>
          </cell>
          <cell r="K1675">
            <v>0</v>
          </cell>
          <cell r="L1675">
            <v>23</v>
          </cell>
          <cell r="M1675">
            <v>22</v>
          </cell>
          <cell r="N1675">
            <v>1</v>
          </cell>
          <cell r="O1675">
            <v>0</v>
          </cell>
          <cell r="P1675">
            <v>0</v>
          </cell>
          <cell r="Q1675">
            <v>23</v>
          </cell>
        </row>
        <row r="1676">
          <cell r="A1676" t="str">
            <v>2448907&amp;V</v>
          </cell>
          <cell r="B1676" t="str">
            <v>Melrose Street &amp; Wat</v>
          </cell>
          <cell r="C1676">
            <v>0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A1677" t="str">
            <v>2448908&amp;V</v>
          </cell>
          <cell r="B1677" t="str">
            <v>Main Street &amp; Sutton</v>
          </cell>
          <cell r="C1677">
            <v>0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</row>
        <row r="1678">
          <cell r="A1678" t="str">
            <v>2448909&amp;V</v>
          </cell>
          <cell r="B1678" t="str">
            <v>AHEPA Apartments</v>
          </cell>
          <cell r="C1678">
            <v>0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</row>
        <row r="1679">
          <cell r="A1679" t="str">
            <v>2448910&amp;V</v>
          </cell>
          <cell r="B1679" t="str">
            <v>BJs</v>
          </cell>
          <cell r="C1679">
            <v>0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A1680" t="str">
            <v>2448911&amp;V</v>
          </cell>
          <cell r="B1680" t="str">
            <v>Andover Commons</v>
          </cell>
          <cell r="C1680">
            <v>0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</row>
        <row r="1681">
          <cell r="A1681" t="str">
            <v>2448912&amp;V</v>
          </cell>
          <cell r="B1681" t="str">
            <v>Water Street &amp; Ames</v>
          </cell>
          <cell r="C1681">
            <v>8</v>
          </cell>
          <cell r="D1681">
            <v>0</v>
          </cell>
          <cell r="E1681">
            <v>0</v>
          </cell>
          <cell r="F1681">
            <v>0</v>
          </cell>
          <cell r="G1681">
            <v>8</v>
          </cell>
          <cell r="H1681">
            <v>8</v>
          </cell>
          <cell r="I1681">
            <v>0</v>
          </cell>
          <cell r="J1681">
            <v>0</v>
          </cell>
          <cell r="K1681">
            <v>0</v>
          </cell>
          <cell r="L1681">
            <v>8</v>
          </cell>
          <cell r="M1681">
            <v>8</v>
          </cell>
          <cell r="N1681">
            <v>0</v>
          </cell>
          <cell r="O1681">
            <v>0</v>
          </cell>
          <cell r="P1681">
            <v>0</v>
          </cell>
          <cell r="Q1681">
            <v>8</v>
          </cell>
        </row>
        <row r="1682">
          <cell r="A1682" t="str">
            <v>2448913&amp;V</v>
          </cell>
          <cell r="B1682" t="str">
            <v>Morton Street</v>
          </cell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</row>
        <row r="1683">
          <cell r="A1683" t="str">
            <v>2448914&amp;V</v>
          </cell>
          <cell r="B1683" t="str">
            <v>Salisbury Beach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</row>
        <row r="1684">
          <cell r="A1684" t="str">
            <v>2448916&amp;V</v>
          </cell>
          <cell r="B1684" t="str">
            <v>Heritage House</v>
          </cell>
          <cell r="C1684">
            <v>3</v>
          </cell>
          <cell r="D1684">
            <v>0</v>
          </cell>
          <cell r="E1684">
            <v>0</v>
          </cell>
          <cell r="F1684">
            <v>1</v>
          </cell>
          <cell r="G1684">
            <v>4</v>
          </cell>
          <cell r="H1684">
            <v>3</v>
          </cell>
          <cell r="I1684">
            <v>0</v>
          </cell>
          <cell r="J1684">
            <v>0</v>
          </cell>
          <cell r="K1684">
            <v>1</v>
          </cell>
          <cell r="L1684">
            <v>4</v>
          </cell>
          <cell r="M1684">
            <v>3</v>
          </cell>
          <cell r="N1684">
            <v>0</v>
          </cell>
          <cell r="O1684">
            <v>0</v>
          </cell>
          <cell r="P1684">
            <v>1</v>
          </cell>
          <cell r="Q1684">
            <v>4</v>
          </cell>
        </row>
        <row r="1685">
          <cell r="A1685" t="str">
            <v>2448917&amp;V</v>
          </cell>
          <cell r="B1685" t="str">
            <v>Kennedy Circle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</row>
        <row r="1686">
          <cell r="A1686" t="str">
            <v>2448918&amp;V</v>
          </cell>
          <cell r="B1686" t="str">
            <v>Haverhill Commons T</v>
          </cell>
          <cell r="C1686">
            <v>0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A1687" t="str">
            <v>2448919&amp;V</v>
          </cell>
          <cell r="B1687" t="str">
            <v>Buckley Transportati</v>
          </cell>
          <cell r="C1687">
            <v>0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</row>
        <row r="1688">
          <cell r="A1688" t="str">
            <v>2448920&amp;V</v>
          </cell>
          <cell r="B1688" t="str">
            <v>Merrimac Square</v>
          </cell>
          <cell r="C1688">
            <v>0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A1689" t="str">
            <v>2448921&amp;V</v>
          </cell>
          <cell r="B1689" t="str">
            <v>Internal Revenue Ser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A1690" t="str">
            <v>2448923&amp;V</v>
          </cell>
          <cell r="B1690" t="str">
            <v>Andover Street &amp; New</v>
          </cell>
          <cell r="C1690">
            <v>0</v>
          </cell>
          <cell r="D1690">
            <v>0</v>
          </cell>
          <cell r="E1690">
            <v>0</v>
          </cell>
          <cell r="F1690">
            <v>0</v>
          </cell>
          <cell r="G1690">
            <v>1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1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1</v>
          </cell>
        </row>
        <row r="1691">
          <cell r="A1691" t="str">
            <v>2448924&amp;V</v>
          </cell>
          <cell r="B1691" t="str">
            <v>Andover Street &amp; Win</v>
          </cell>
          <cell r="C1691">
            <v>1</v>
          </cell>
          <cell r="D1691">
            <v>0</v>
          </cell>
          <cell r="E1691">
            <v>0</v>
          </cell>
          <cell r="F1691">
            <v>0</v>
          </cell>
          <cell r="G1691">
            <v>1</v>
          </cell>
          <cell r="H1691">
            <v>1</v>
          </cell>
          <cell r="I1691">
            <v>0</v>
          </cell>
          <cell r="J1691">
            <v>0</v>
          </cell>
          <cell r="K1691">
            <v>0</v>
          </cell>
          <cell r="L1691">
            <v>1</v>
          </cell>
          <cell r="M1691">
            <v>1</v>
          </cell>
          <cell r="N1691">
            <v>0</v>
          </cell>
          <cell r="O1691">
            <v>0</v>
          </cell>
          <cell r="P1691">
            <v>0</v>
          </cell>
          <cell r="Q1691">
            <v>1</v>
          </cell>
        </row>
        <row r="1692">
          <cell r="A1692" t="str">
            <v>2448925&amp;V</v>
          </cell>
          <cell r="B1692" t="str">
            <v>S Union Street &amp; Mar</v>
          </cell>
          <cell r="C1692">
            <v>1</v>
          </cell>
          <cell r="D1692">
            <v>0</v>
          </cell>
          <cell r="E1692">
            <v>0</v>
          </cell>
          <cell r="F1692">
            <v>0</v>
          </cell>
          <cell r="G1692">
            <v>1</v>
          </cell>
          <cell r="H1692">
            <v>1</v>
          </cell>
          <cell r="I1692">
            <v>0</v>
          </cell>
          <cell r="J1692">
            <v>0</v>
          </cell>
          <cell r="K1692">
            <v>0</v>
          </cell>
          <cell r="L1692">
            <v>1</v>
          </cell>
          <cell r="M1692">
            <v>1</v>
          </cell>
          <cell r="N1692">
            <v>0</v>
          </cell>
          <cell r="O1692">
            <v>0</v>
          </cell>
          <cell r="P1692">
            <v>0</v>
          </cell>
          <cell r="Q1692">
            <v>1</v>
          </cell>
        </row>
        <row r="1693">
          <cell r="A1693" t="str">
            <v>2448926&amp;V</v>
          </cell>
          <cell r="B1693" t="str">
            <v>Oakland Ave &amp; Railro</v>
          </cell>
          <cell r="C1693">
            <v>0</v>
          </cell>
          <cell r="D1693">
            <v>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</row>
        <row r="1694">
          <cell r="A1694" t="str">
            <v>2448927&amp;V</v>
          </cell>
          <cell r="B1694" t="str">
            <v>NECC Haverhill Campu</v>
          </cell>
          <cell r="C1694">
            <v>0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</row>
        <row r="1695">
          <cell r="A1695" t="str">
            <v>2448928&amp;V</v>
          </cell>
          <cell r="B1695" t="str">
            <v>Plaza 114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</row>
        <row r="1696">
          <cell r="A1696" t="str">
            <v>2448929&amp;V</v>
          </cell>
          <cell r="B1696" t="str">
            <v>Punchard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A1697" t="str">
            <v>2448930&amp;V</v>
          </cell>
          <cell r="B1697" t="str">
            <v>Senior Center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</row>
        <row r="1698">
          <cell r="A1698" t="str">
            <v>2448931&amp;V</v>
          </cell>
          <cell r="B1698" t="str">
            <v>Plum Island</v>
          </cell>
          <cell r="C1698">
            <v>0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A1699" t="str">
            <v>2448932&amp;V</v>
          </cell>
          <cell r="B1699" t="str">
            <v>Essex Street &amp; Atlan</v>
          </cell>
          <cell r="C1699">
            <v>0</v>
          </cell>
          <cell r="D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</row>
        <row r="1700">
          <cell r="A1700" t="str">
            <v>2452453&amp;V</v>
          </cell>
          <cell r="B1700" t="str">
            <v>Washington Street &amp;</v>
          </cell>
          <cell r="C1700">
            <v>0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</row>
        <row r="1701">
          <cell r="A1701" t="str">
            <v>2452454&amp;V</v>
          </cell>
          <cell r="B1701" t="str">
            <v>786 River Street - 9</v>
          </cell>
          <cell r="C1701">
            <v>0</v>
          </cell>
          <cell r="D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</row>
        <row r="1702">
          <cell r="A1702" t="str">
            <v>2452455&amp;V</v>
          </cell>
          <cell r="B1702" t="str">
            <v>Hunter Avenue</v>
          </cell>
          <cell r="C1702">
            <v>0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</row>
        <row r="1703">
          <cell r="A1703" t="str">
            <v>2452456&amp;V</v>
          </cell>
          <cell r="B1703" t="str">
            <v>Pleasant Valley St -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</row>
        <row r="1704">
          <cell r="A1704" t="str">
            <v>2452460&amp;V</v>
          </cell>
          <cell r="B1704" t="str">
            <v>Colonial Village Apa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</row>
        <row r="1705">
          <cell r="A1705" t="str">
            <v>2452461&amp;V</v>
          </cell>
          <cell r="B1705" t="str">
            <v>Uncle Bobs Storage</v>
          </cell>
          <cell r="C1705">
            <v>0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A1706" t="str">
            <v>2452464&amp;V</v>
          </cell>
          <cell r="B1706" t="str">
            <v>Chippy Lane</v>
          </cell>
          <cell r="C1706">
            <v>0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A1707" t="str">
            <v>2452465&amp;V</v>
          </cell>
          <cell r="B1707" t="str">
            <v>Myona Street &amp; Route</v>
          </cell>
          <cell r="C1707">
            <v>6</v>
          </cell>
          <cell r="D1707">
            <v>0</v>
          </cell>
          <cell r="E1707">
            <v>0</v>
          </cell>
          <cell r="F1707">
            <v>0</v>
          </cell>
          <cell r="G1707">
            <v>6</v>
          </cell>
          <cell r="H1707">
            <v>6</v>
          </cell>
          <cell r="I1707">
            <v>0</v>
          </cell>
          <cell r="J1707">
            <v>0</v>
          </cell>
          <cell r="K1707">
            <v>0</v>
          </cell>
          <cell r="L1707">
            <v>6</v>
          </cell>
          <cell r="M1707">
            <v>6</v>
          </cell>
          <cell r="N1707">
            <v>0</v>
          </cell>
          <cell r="O1707">
            <v>0</v>
          </cell>
          <cell r="P1707">
            <v>0</v>
          </cell>
          <cell r="Q1707">
            <v>6</v>
          </cell>
        </row>
        <row r="1708">
          <cell r="A1708" t="str">
            <v>2452471&amp;V</v>
          </cell>
          <cell r="B1708" t="str">
            <v>Jackson Street &amp; Mon</v>
          </cell>
          <cell r="C1708">
            <v>0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</row>
        <row r="1709">
          <cell r="A1709" t="str">
            <v>2452472&amp;V</v>
          </cell>
          <cell r="B1709" t="str">
            <v>Hampshire Street &amp; E</v>
          </cell>
          <cell r="C1709">
            <v>25</v>
          </cell>
          <cell r="D1709">
            <v>0</v>
          </cell>
          <cell r="E1709">
            <v>0</v>
          </cell>
          <cell r="F1709">
            <v>0</v>
          </cell>
          <cell r="G1709">
            <v>25</v>
          </cell>
          <cell r="H1709">
            <v>25</v>
          </cell>
          <cell r="I1709">
            <v>0</v>
          </cell>
          <cell r="J1709">
            <v>0</v>
          </cell>
          <cell r="K1709">
            <v>0</v>
          </cell>
          <cell r="L1709">
            <v>25</v>
          </cell>
          <cell r="M1709">
            <v>25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</row>
        <row r="1710">
          <cell r="A1710" t="str">
            <v>2452894&amp;V</v>
          </cell>
          <cell r="B1710" t="str">
            <v>Marie Street</v>
          </cell>
          <cell r="C1710">
            <v>0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</row>
        <row r="1711">
          <cell r="A1711" t="str">
            <v>2452895&amp;V</v>
          </cell>
          <cell r="B1711" t="str">
            <v>Giovannis Roast Beef</v>
          </cell>
          <cell r="C1711">
            <v>9</v>
          </cell>
          <cell r="D1711">
            <v>0</v>
          </cell>
          <cell r="E1711">
            <v>0</v>
          </cell>
          <cell r="F1711">
            <v>0</v>
          </cell>
          <cell r="G1711">
            <v>9</v>
          </cell>
          <cell r="H1711">
            <v>9</v>
          </cell>
          <cell r="I1711">
            <v>0</v>
          </cell>
          <cell r="J1711">
            <v>0</v>
          </cell>
          <cell r="K1711">
            <v>0</v>
          </cell>
          <cell r="L1711">
            <v>9</v>
          </cell>
          <cell r="M1711">
            <v>9</v>
          </cell>
          <cell r="N1711">
            <v>0</v>
          </cell>
          <cell r="O1711">
            <v>0</v>
          </cell>
          <cell r="P1711">
            <v>0</v>
          </cell>
          <cell r="Q1711">
            <v>9</v>
          </cell>
        </row>
        <row r="1712">
          <cell r="A1712" t="str">
            <v>2452898&amp;V</v>
          </cell>
          <cell r="B1712" t="str">
            <v>Hunter Avenue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</row>
        <row r="1713">
          <cell r="A1713" t="str">
            <v>2452899&amp;V</v>
          </cell>
          <cell r="B1713" t="str">
            <v>786 River Street - 9</v>
          </cell>
          <cell r="C1713">
            <v>0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</row>
        <row r="1714">
          <cell r="A1714" t="str">
            <v>2452900&amp;V</v>
          </cell>
          <cell r="B1714" t="str">
            <v>56 River Street - Re</v>
          </cell>
          <cell r="C1714">
            <v>14</v>
          </cell>
          <cell r="D1714">
            <v>0</v>
          </cell>
          <cell r="E1714">
            <v>0</v>
          </cell>
          <cell r="F1714">
            <v>2</v>
          </cell>
          <cell r="G1714">
            <v>15</v>
          </cell>
          <cell r="H1714">
            <v>14</v>
          </cell>
          <cell r="I1714">
            <v>0</v>
          </cell>
          <cell r="J1714">
            <v>0</v>
          </cell>
          <cell r="K1714">
            <v>2</v>
          </cell>
          <cell r="L1714">
            <v>15</v>
          </cell>
          <cell r="M1714">
            <v>14</v>
          </cell>
          <cell r="N1714">
            <v>0</v>
          </cell>
          <cell r="O1714">
            <v>0</v>
          </cell>
          <cell r="P1714">
            <v>2</v>
          </cell>
          <cell r="Q1714">
            <v>15</v>
          </cell>
        </row>
        <row r="1715">
          <cell r="A1715" t="str">
            <v>2454378&amp;V</v>
          </cell>
          <cell r="B1715" t="str">
            <v>340 Main Street - Sa</v>
          </cell>
          <cell r="C1715">
            <v>0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</row>
        <row r="1716">
          <cell r="A1716" t="str">
            <v>2454379&amp;V</v>
          </cell>
          <cell r="B1716" t="str">
            <v>232 Main Street - Br</v>
          </cell>
          <cell r="C1716">
            <v>0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</row>
        <row r="1717">
          <cell r="A1717" t="str">
            <v>2454380&amp;V</v>
          </cell>
          <cell r="B1717" t="str">
            <v>191 Merrimack Street</v>
          </cell>
          <cell r="C1717">
            <v>0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</row>
        <row r="1718">
          <cell r="A1718" t="str">
            <v>2454382&amp;V</v>
          </cell>
          <cell r="B1718" t="str">
            <v>Elliot Place</v>
          </cell>
          <cell r="C1718">
            <v>0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</row>
        <row r="1719">
          <cell r="A1719" t="str">
            <v>2454383&amp;V</v>
          </cell>
          <cell r="B1719" t="str">
            <v>Merrimack Street &amp; M</v>
          </cell>
          <cell r="C1719">
            <v>0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</row>
        <row r="1720">
          <cell r="A1720" t="str">
            <v>2454384&amp;V</v>
          </cell>
          <cell r="B1720" t="str">
            <v>Haverhill Town Hall</v>
          </cell>
          <cell r="C1720">
            <v>2</v>
          </cell>
          <cell r="D1720">
            <v>0</v>
          </cell>
          <cell r="E1720">
            <v>0</v>
          </cell>
          <cell r="F1720">
            <v>0</v>
          </cell>
          <cell r="G1720">
            <v>2</v>
          </cell>
          <cell r="H1720">
            <v>2</v>
          </cell>
          <cell r="I1720">
            <v>0</v>
          </cell>
          <cell r="J1720">
            <v>0</v>
          </cell>
          <cell r="K1720">
            <v>0</v>
          </cell>
          <cell r="L1720">
            <v>2</v>
          </cell>
          <cell r="M1720">
            <v>2</v>
          </cell>
          <cell r="N1720">
            <v>0</v>
          </cell>
          <cell r="O1720">
            <v>0</v>
          </cell>
          <cell r="P1720">
            <v>0</v>
          </cell>
          <cell r="Q1720">
            <v>2</v>
          </cell>
        </row>
        <row r="1721">
          <cell r="A1721" t="str">
            <v>2454385&amp;V</v>
          </cell>
          <cell r="B1721" t="str">
            <v>Arlington Street</v>
          </cell>
          <cell r="C1721">
            <v>0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</row>
        <row r="1722">
          <cell r="A1722" t="str">
            <v>2454386&amp;V</v>
          </cell>
          <cell r="B1722" t="str">
            <v>Cumberland Farms</v>
          </cell>
          <cell r="C1722">
            <v>0</v>
          </cell>
          <cell r="D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</row>
        <row r="1723">
          <cell r="A1723" t="str">
            <v>2454387&amp;V</v>
          </cell>
          <cell r="B1723" t="str">
            <v>495 Overpass Bridge</v>
          </cell>
          <cell r="C1723">
            <v>0</v>
          </cell>
          <cell r="D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</row>
        <row r="1724">
          <cell r="A1724" t="str">
            <v>2454388&amp;V</v>
          </cell>
          <cell r="B1724" t="str">
            <v>Brickett Lane</v>
          </cell>
          <cell r="C1724">
            <v>0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A1725" t="str">
            <v>2454389&amp;V</v>
          </cell>
          <cell r="B1725" t="str">
            <v>489 North Ave - Vill</v>
          </cell>
          <cell r="C1725">
            <v>0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A1726" t="str">
            <v>2454391&amp;V</v>
          </cell>
          <cell r="B1726" t="str">
            <v>Marsh Avenue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</row>
        <row r="1727">
          <cell r="A1727" t="str">
            <v>2454394&amp;V</v>
          </cell>
          <cell r="B1727" t="str">
            <v>Haverhill Motor Cars</v>
          </cell>
          <cell r="C1727">
            <v>22</v>
          </cell>
          <cell r="D1727">
            <v>0</v>
          </cell>
          <cell r="E1727">
            <v>0</v>
          </cell>
          <cell r="F1727">
            <v>0</v>
          </cell>
          <cell r="G1727">
            <v>22</v>
          </cell>
          <cell r="H1727">
            <v>22</v>
          </cell>
          <cell r="I1727">
            <v>0</v>
          </cell>
          <cell r="J1727">
            <v>0</v>
          </cell>
          <cell r="K1727">
            <v>0</v>
          </cell>
          <cell r="L1727">
            <v>22</v>
          </cell>
          <cell r="M1727">
            <v>22</v>
          </cell>
          <cell r="N1727">
            <v>0</v>
          </cell>
          <cell r="O1727">
            <v>0</v>
          </cell>
          <cell r="P1727">
            <v>0</v>
          </cell>
          <cell r="Q1727">
            <v>22</v>
          </cell>
        </row>
        <row r="1728">
          <cell r="A1728" t="str">
            <v>2454395&amp;V</v>
          </cell>
          <cell r="B1728" t="str">
            <v>Ward Hill Avenue at</v>
          </cell>
          <cell r="C1728">
            <v>1</v>
          </cell>
          <cell r="D1728">
            <v>0</v>
          </cell>
          <cell r="E1728">
            <v>0</v>
          </cell>
          <cell r="F1728">
            <v>0</v>
          </cell>
          <cell r="G1728">
            <v>1</v>
          </cell>
          <cell r="H1728">
            <v>1</v>
          </cell>
          <cell r="I1728">
            <v>0</v>
          </cell>
          <cell r="J1728">
            <v>0</v>
          </cell>
          <cell r="K1728">
            <v>0</v>
          </cell>
          <cell r="L1728">
            <v>1</v>
          </cell>
          <cell r="M1728">
            <v>1</v>
          </cell>
          <cell r="N1728">
            <v>0</v>
          </cell>
          <cell r="O1728">
            <v>0</v>
          </cell>
          <cell r="P1728">
            <v>0</v>
          </cell>
          <cell r="Q1728">
            <v>1</v>
          </cell>
        </row>
        <row r="1729">
          <cell r="A1729" t="str">
            <v>2454397&amp;V</v>
          </cell>
          <cell r="B1729" t="str">
            <v>Cross Road at Knipe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</row>
        <row r="1730">
          <cell r="A1730" t="str">
            <v>2454401&amp;V</v>
          </cell>
          <cell r="B1730" t="str">
            <v>Amesbury Rd &amp; Amesbu</v>
          </cell>
          <cell r="C1730">
            <v>0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A1731" t="str">
            <v>2454403&amp;V</v>
          </cell>
          <cell r="B1731" t="str">
            <v>15 Kenoza Avenue - U</v>
          </cell>
          <cell r="C1731">
            <v>0</v>
          </cell>
          <cell r="D1731">
            <v>0</v>
          </cell>
          <cell r="E1731">
            <v>0</v>
          </cell>
          <cell r="F1731">
            <v>2</v>
          </cell>
          <cell r="G1731">
            <v>2</v>
          </cell>
          <cell r="H1731">
            <v>0</v>
          </cell>
          <cell r="I1731">
            <v>0</v>
          </cell>
          <cell r="J1731">
            <v>0</v>
          </cell>
          <cell r="K1731">
            <v>2</v>
          </cell>
          <cell r="L1731">
            <v>2</v>
          </cell>
          <cell r="M1731">
            <v>0</v>
          </cell>
          <cell r="N1731">
            <v>0</v>
          </cell>
          <cell r="O1731">
            <v>0</v>
          </cell>
          <cell r="P1731">
            <v>2</v>
          </cell>
          <cell r="Q1731">
            <v>2</v>
          </cell>
        </row>
        <row r="1732">
          <cell r="A1732" t="str">
            <v>2454405&amp;V</v>
          </cell>
          <cell r="B1732" t="str">
            <v>2 School Street - Me</v>
          </cell>
          <cell r="C1732">
            <v>5</v>
          </cell>
          <cell r="D1732">
            <v>0</v>
          </cell>
          <cell r="E1732">
            <v>0</v>
          </cell>
          <cell r="F1732">
            <v>0</v>
          </cell>
          <cell r="G1732">
            <v>6</v>
          </cell>
          <cell r="H1732">
            <v>5</v>
          </cell>
          <cell r="I1732">
            <v>0</v>
          </cell>
          <cell r="J1732">
            <v>0</v>
          </cell>
          <cell r="K1732">
            <v>0</v>
          </cell>
          <cell r="L1732">
            <v>6</v>
          </cell>
          <cell r="M1732">
            <v>5</v>
          </cell>
          <cell r="N1732">
            <v>0</v>
          </cell>
          <cell r="O1732">
            <v>0</v>
          </cell>
          <cell r="P1732">
            <v>0</v>
          </cell>
          <cell r="Q1732">
            <v>6</v>
          </cell>
        </row>
        <row r="1733">
          <cell r="A1733" t="str">
            <v>2454407&amp;V</v>
          </cell>
          <cell r="B1733" t="str">
            <v>Elm Street &amp; Ring St</v>
          </cell>
          <cell r="C1733">
            <v>4</v>
          </cell>
          <cell r="D1733">
            <v>0</v>
          </cell>
          <cell r="E1733">
            <v>0</v>
          </cell>
          <cell r="F1733">
            <v>0</v>
          </cell>
          <cell r="G1733">
            <v>5</v>
          </cell>
          <cell r="H1733">
            <v>4</v>
          </cell>
          <cell r="I1733">
            <v>0</v>
          </cell>
          <cell r="J1733">
            <v>0</v>
          </cell>
          <cell r="K1733">
            <v>0</v>
          </cell>
          <cell r="L1733">
            <v>5</v>
          </cell>
          <cell r="M1733">
            <v>4</v>
          </cell>
          <cell r="N1733">
            <v>0</v>
          </cell>
          <cell r="O1733">
            <v>0</v>
          </cell>
          <cell r="P1733">
            <v>0</v>
          </cell>
          <cell r="Q1733">
            <v>5</v>
          </cell>
        </row>
        <row r="1734">
          <cell r="A1734" t="str">
            <v>2454409&amp;V</v>
          </cell>
          <cell r="B1734" t="str">
            <v>Al Prime Gas</v>
          </cell>
          <cell r="C1734">
            <v>1</v>
          </cell>
          <cell r="D1734">
            <v>0</v>
          </cell>
          <cell r="E1734">
            <v>0</v>
          </cell>
          <cell r="F1734">
            <v>0</v>
          </cell>
          <cell r="G1734">
            <v>2</v>
          </cell>
          <cell r="H1734">
            <v>1</v>
          </cell>
          <cell r="I1734">
            <v>0</v>
          </cell>
          <cell r="J1734">
            <v>0</v>
          </cell>
          <cell r="K1734">
            <v>0</v>
          </cell>
          <cell r="L1734">
            <v>2</v>
          </cell>
          <cell r="M1734">
            <v>1</v>
          </cell>
          <cell r="N1734">
            <v>0</v>
          </cell>
          <cell r="O1734">
            <v>0</v>
          </cell>
          <cell r="P1734">
            <v>0</v>
          </cell>
          <cell r="Q1734">
            <v>2</v>
          </cell>
        </row>
        <row r="1735">
          <cell r="A1735" t="str">
            <v>2454410&amp;V</v>
          </cell>
          <cell r="B1735" t="str">
            <v>49 Friend Street - C</v>
          </cell>
          <cell r="C1735">
            <v>0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A1736" t="str">
            <v>2454411&amp;V</v>
          </cell>
          <cell r="B1736" t="str">
            <v>School Street &amp; Plea</v>
          </cell>
          <cell r="C1736">
            <v>0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</row>
        <row r="1737">
          <cell r="A1737" t="str">
            <v>2454412&amp;V</v>
          </cell>
          <cell r="B1737" t="str">
            <v>Highland Street &amp; Wi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</row>
        <row r="1738">
          <cell r="A1738" t="str">
            <v>2454415&amp;V</v>
          </cell>
          <cell r="B1738" t="str">
            <v>1 Merrimack Street</v>
          </cell>
          <cell r="C1738">
            <v>1</v>
          </cell>
          <cell r="D1738">
            <v>0</v>
          </cell>
          <cell r="E1738">
            <v>0</v>
          </cell>
          <cell r="F1738">
            <v>0</v>
          </cell>
          <cell r="G1738">
            <v>1</v>
          </cell>
          <cell r="H1738">
            <v>1</v>
          </cell>
          <cell r="I1738">
            <v>0</v>
          </cell>
          <cell r="J1738">
            <v>0</v>
          </cell>
          <cell r="K1738">
            <v>0</v>
          </cell>
          <cell r="L1738">
            <v>1</v>
          </cell>
          <cell r="M1738">
            <v>1</v>
          </cell>
          <cell r="N1738">
            <v>0</v>
          </cell>
          <cell r="O1738">
            <v>0</v>
          </cell>
          <cell r="P1738">
            <v>0</v>
          </cell>
          <cell r="Q1738">
            <v>1</v>
          </cell>
        </row>
        <row r="1739">
          <cell r="A1739" t="str">
            <v>2454418&amp;V</v>
          </cell>
          <cell r="B1739" t="str">
            <v>44 Kenoza Avenue - C</v>
          </cell>
          <cell r="C1739">
            <v>2</v>
          </cell>
          <cell r="D1739">
            <v>0</v>
          </cell>
          <cell r="E1739">
            <v>0</v>
          </cell>
          <cell r="F1739">
            <v>0</v>
          </cell>
          <cell r="G1739">
            <v>2</v>
          </cell>
          <cell r="H1739">
            <v>2</v>
          </cell>
          <cell r="I1739">
            <v>0</v>
          </cell>
          <cell r="J1739">
            <v>0</v>
          </cell>
          <cell r="K1739">
            <v>0</v>
          </cell>
          <cell r="L1739">
            <v>2</v>
          </cell>
          <cell r="M1739">
            <v>2</v>
          </cell>
          <cell r="N1739">
            <v>0</v>
          </cell>
          <cell r="O1739">
            <v>0</v>
          </cell>
          <cell r="P1739">
            <v>0</v>
          </cell>
          <cell r="Q1739">
            <v>2</v>
          </cell>
        </row>
        <row r="1740">
          <cell r="A1740" t="str">
            <v>2454420&amp;V</v>
          </cell>
          <cell r="B1740" t="str">
            <v>20 Emerson Street -</v>
          </cell>
          <cell r="C1740">
            <v>2</v>
          </cell>
          <cell r="D1740">
            <v>0</v>
          </cell>
          <cell r="E1740">
            <v>0</v>
          </cell>
          <cell r="F1740">
            <v>0</v>
          </cell>
          <cell r="G1740">
            <v>2</v>
          </cell>
          <cell r="H1740">
            <v>2</v>
          </cell>
          <cell r="I1740">
            <v>0</v>
          </cell>
          <cell r="J1740">
            <v>0</v>
          </cell>
          <cell r="K1740">
            <v>0</v>
          </cell>
          <cell r="L1740">
            <v>2</v>
          </cell>
          <cell r="M1740">
            <v>2</v>
          </cell>
          <cell r="N1740">
            <v>0</v>
          </cell>
          <cell r="O1740">
            <v>0</v>
          </cell>
          <cell r="P1740">
            <v>0</v>
          </cell>
          <cell r="Q1740">
            <v>2</v>
          </cell>
        </row>
        <row r="1741">
          <cell r="A1741" t="str">
            <v>2454421&amp;V</v>
          </cell>
          <cell r="B1741" t="str">
            <v>40 S Main Street</v>
          </cell>
          <cell r="C1741">
            <v>0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</row>
        <row r="1742">
          <cell r="A1742" t="str">
            <v>2454423&amp;V</v>
          </cell>
          <cell r="B1742" t="str">
            <v>Lowell Boulevard &amp; O</v>
          </cell>
          <cell r="C1742">
            <v>0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A1743" t="str">
            <v>2454426&amp;V</v>
          </cell>
          <cell r="B1743" t="str">
            <v>Merrimack Plaza</v>
          </cell>
          <cell r="C1743">
            <v>0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</row>
        <row r="1744">
          <cell r="A1744" t="str">
            <v>2454428&amp;V</v>
          </cell>
          <cell r="B1744" t="str">
            <v>Merrimack Plaza - Ma</v>
          </cell>
          <cell r="C1744">
            <v>1</v>
          </cell>
          <cell r="D1744">
            <v>0</v>
          </cell>
          <cell r="E1744">
            <v>0</v>
          </cell>
          <cell r="F1744">
            <v>0</v>
          </cell>
          <cell r="G1744">
            <v>1</v>
          </cell>
          <cell r="H1744">
            <v>1</v>
          </cell>
          <cell r="I1744">
            <v>0</v>
          </cell>
          <cell r="J1744">
            <v>0</v>
          </cell>
          <cell r="K1744">
            <v>0</v>
          </cell>
          <cell r="L1744">
            <v>1</v>
          </cell>
          <cell r="M1744">
            <v>1</v>
          </cell>
          <cell r="N1744">
            <v>0</v>
          </cell>
          <cell r="O1744">
            <v>0</v>
          </cell>
          <cell r="P1744">
            <v>0</v>
          </cell>
          <cell r="Q1744">
            <v>1</v>
          </cell>
        </row>
        <row r="1745">
          <cell r="A1745" t="str">
            <v>2454431&amp;V</v>
          </cell>
          <cell r="B1745" t="str">
            <v>Broadway &amp; Common St</v>
          </cell>
          <cell r="C1745">
            <v>0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A1746" t="str">
            <v>2454432&amp;V</v>
          </cell>
          <cell r="B1746" t="str">
            <v>Common Street &amp; Broa</v>
          </cell>
          <cell r="C1746">
            <v>0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</row>
        <row r="1747">
          <cell r="A1747" t="str">
            <v>2454433&amp;V</v>
          </cell>
          <cell r="B1747" t="str">
            <v>431 Common Street</v>
          </cell>
          <cell r="C1747">
            <v>0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</row>
        <row r="1748">
          <cell r="A1748" t="str">
            <v>2454434&amp;V</v>
          </cell>
          <cell r="B1748" t="str">
            <v>Essex Street HUB</v>
          </cell>
          <cell r="C1748">
            <v>3</v>
          </cell>
          <cell r="D1748">
            <v>0</v>
          </cell>
          <cell r="E1748">
            <v>0</v>
          </cell>
          <cell r="F1748">
            <v>1</v>
          </cell>
          <cell r="G1748">
            <v>4</v>
          </cell>
          <cell r="H1748">
            <v>3</v>
          </cell>
          <cell r="I1748">
            <v>0</v>
          </cell>
          <cell r="J1748">
            <v>0</v>
          </cell>
          <cell r="K1748">
            <v>1</v>
          </cell>
          <cell r="L1748">
            <v>4</v>
          </cell>
          <cell r="M1748">
            <v>3</v>
          </cell>
          <cell r="N1748">
            <v>0</v>
          </cell>
          <cell r="O1748">
            <v>0</v>
          </cell>
          <cell r="P1748">
            <v>1</v>
          </cell>
          <cell r="Q1748">
            <v>4</v>
          </cell>
        </row>
        <row r="1749">
          <cell r="A1749" t="str">
            <v>2454435&amp;V</v>
          </cell>
          <cell r="B1749" t="str">
            <v>567 Essex Street</v>
          </cell>
          <cell r="C1749">
            <v>0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A1750" t="str">
            <v>2454436&amp;V</v>
          </cell>
          <cell r="B1750" t="str">
            <v>Broadway &amp; Lowell St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</row>
        <row r="1751">
          <cell r="A1751" t="str">
            <v>2454437&amp;V</v>
          </cell>
          <cell r="B1751" t="str">
            <v>103 Broadway</v>
          </cell>
          <cell r="C1751">
            <v>9</v>
          </cell>
          <cell r="D1751">
            <v>0</v>
          </cell>
          <cell r="E1751">
            <v>0</v>
          </cell>
          <cell r="F1751">
            <v>0</v>
          </cell>
          <cell r="G1751">
            <v>9</v>
          </cell>
          <cell r="H1751">
            <v>9</v>
          </cell>
          <cell r="I1751">
            <v>0</v>
          </cell>
          <cell r="J1751">
            <v>0</v>
          </cell>
          <cell r="K1751">
            <v>0</v>
          </cell>
          <cell r="L1751">
            <v>9</v>
          </cell>
          <cell r="M1751">
            <v>9</v>
          </cell>
          <cell r="N1751">
            <v>0</v>
          </cell>
          <cell r="O1751">
            <v>0</v>
          </cell>
          <cell r="P1751">
            <v>0</v>
          </cell>
          <cell r="Q1751">
            <v>9</v>
          </cell>
        </row>
        <row r="1752">
          <cell r="A1752" t="str">
            <v>2454440&amp;V</v>
          </cell>
          <cell r="B1752" t="str">
            <v>Merrimack Plaza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A1753" t="str">
            <v>2454441&amp;V</v>
          </cell>
          <cell r="B1753" t="str">
            <v>Merrimack Plaza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</row>
        <row r="1754">
          <cell r="A1754" t="str">
            <v>2454442&amp;V</v>
          </cell>
          <cell r="B1754" t="str">
            <v>Riverside Drrive &amp; L</v>
          </cell>
          <cell r="C1754">
            <v>0</v>
          </cell>
          <cell r="D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</row>
        <row r="1755">
          <cell r="A1755" t="str">
            <v>2454444&amp;V</v>
          </cell>
          <cell r="B1755" t="str">
            <v>Lowell Boulevard &amp; O</v>
          </cell>
          <cell r="C1755">
            <v>0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</row>
        <row r="1756">
          <cell r="A1756" t="str">
            <v>2454446&amp;V</v>
          </cell>
          <cell r="B1756" t="str">
            <v>305 Broadway - Libra</v>
          </cell>
          <cell r="C1756">
            <v>0</v>
          </cell>
          <cell r="D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</row>
        <row r="1757">
          <cell r="A1757" t="str">
            <v>2454447&amp;V</v>
          </cell>
          <cell r="B1757" t="str">
            <v>75 Hampshire Street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</row>
        <row r="1758">
          <cell r="A1758" t="str">
            <v>2454448&amp;V</v>
          </cell>
          <cell r="B1758" t="str">
            <v>Village Plaza - Jo-</v>
          </cell>
          <cell r="C1758">
            <v>4</v>
          </cell>
          <cell r="D1758">
            <v>0</v>
          </cell>
          <cell r="E1758">
            <v>0</v>
          </cell>
          <cell r="F1758">
            <v>0</v>
          </cell>
          <cell r="G1758">
            <v>4</v>
          </cell>
          <cell r="H1758">
            <v>4</v>
          </cell>
          <cell r="I1758">
            <v>0</v>
          </cell>
          <cell r="J1758">
            <v>0</v>
          </cell>
          <cell r="K1758">
            <v>0</v>
          </cell>
          <cell r="L1758">
            <v>4</v>
          </cell>
          <cell r="M1758">
            <v>4</v>
          </cell>
          <cell r="N1758">
            <v>0</v>
          </cell>
          <cell r="O1758">
            <v>0</v>
          </cell>
          <cell r="P1758">
            <v>0</v>
          </cell>
          <cell r="Q1758">
            <v>4</v>
          </cell>
        </row>
        <row r="1759">
          <cell r="A1759" t="str">
            <v>2454449&amp;V</v>
          </cell>
          <cell r="B1759" t="str">
            <v>160 Winthrop Avenue</v>
          </cell>
          <cell r="C1759">
            <v>3</v>
          </cell>
          <cell r="D1759">
            <v>0</v>
          </cell>
          <cell r="E1759">
            <v>0</v>
          </cell>
          <cell r="F1759">
            <v>0</v>
          </cell>
          <cell r="G1759">
            <v>3</v>
          </cell>
          <cell r="H1759">
            <v>3</v>
          </cell>
          <cell r="I1759">
            <v>0</v>
          </cell>
          <cell r="J1759">
            <v>0</v>
          </cell>
          <cell r="K1759">
            <v>0</v>
          </cell>
          <cell r="L1759">
            <v>3</v>
          </cell>
          <cell r="M1759">
            <v>3</v>
          </cell>
          <cell r="N1759">
            <v>0</v>
          </cell>
          <cell r="O1759">
            <v>0</v>
          </cell>
          <cell r="P1759">
            <v>0</v>
          </cell>
          <cell r="Q1759">
            <v>3</v>
          </cell>
        </row>
        <row r="1760">
          <cell r="A1760" t="str">
            <v>2454452&amp;V</v>
          </cell>
          <cell r="B1760" t="str">
            <v>Essex Street &amp; Union</v>
          </cell>
          <cell r="C1760">
            <v>12</v>
          </cell>
          <cell r="D1760">
            <v>0</v>
          </cell>
          <cell r="E1760">
            <v>0</v>
          </cell>
          <cell r="F1760">
            <v>0</v>
          </cell>
          <cell r="G1760">
            <v>12</v>
          </cell>
          <cell r="H1760">
            <v>12</v>
          </cell>
          <cell r="I1760">
            <v>0</v>
          </cell>
          <cell r="J1760">
            <v>0</v>
          </cell>
          <cell r="K1760">
            <v>0</v>
          </cell>
          <cell r="L1760">
            <v>12</v>
          </cell>
          <cell r="M1760">
            <v>12</v>
          </cell>
          <cell r="N1760">
            <v>0</v>
          </cell>
          <cell r="O1760">
            <v>0</v>
          </cell>
          <cell r="P1760">
            <v>0</v>
          </cell>
          <cell r="Q1760">
            <v>12</v>
          </cell>
        </row>
        <row r="1761">
          <cell r="A1761" t="str">
            <v>2454453&amp;V</v>
          </cell>
          <cell r="B1761" t="str">
            <v>Union Street &amp; Merri</v>
          </cell>
          <cell r="C1761">
            <v>0</v>
          </cell>
          <cell r="D1761">
            <v>0</v>
          </cell>
          <cell r="E1761">
            <v>3</v>
          </cell>
          <cell r="F1761">
            <v>0</v>
          </cell>
          <cell r="G1761">
            <v>3</v>
          </cell>
          <cell r="H1761">
            <v>0</v>
          </cell>
          <cell r="I1761">
            <v>0</v>
          </cell>
          <cell r="J1761">
            <v>3</v>
          </cell>
          <cell r="K1761">
            <v>0</v>
          </cell>
          <cell r="L1761">
            <v>3</v>
          </cell>
          <cell r="M1761">
            <v>0</v>
          </cell>
          <cell r="N1761">
            <v>0</v>
          </cell>
          <cell r="O1761">
            <v>3</v>
          </cell>
          <cell r="P1761">
            <v>0</v>
          </cell>
          <cell r="Q1761">
            <v>3</v>
          </cell>
        </row>
        <row r="1762">
          <cell r="A1762" t="str">
            <v>2454454&amp;V</v>
          </cell>
          <cell r="B1762" t="str">
            <v>Union Street &amp; Islan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</row>
        <row r="1763">
          <cell r="A1763" t="str">
            <v>2454455&amp;V</v>
          </cell>
          <cell r="B1763" t="str">
            <v>Union Street &amp; Methu</v>
          </cell>
          <cell r="C1763">
            <v>0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A1764" t="str">
            <v>2454456&amp;V</v>
          </cell>
          <cell r="B1764" t="str">
            <v>Common Street &amp; Lawr</v>
          </cell>
          <cell r="C1764">
            <v>3</v>
          </cell>
          <cell r="D1764">
            <v>0</v>
          </cell>
          <cell r="E1764">
            <v>0</v>
          </cell>
          <cell r="F1764">
            <v>0</v>
          </cell>
          <cell r="G1764">
            <v>3</v>
          </cell>
          <cell r="H1764">
            <v>3</v>
          </cell>
          <cell r="I1764">
            <v>0</v>
          </cell>
          <cell r="J1764">
            <v>0</v>
          </cell>
          <cell r="K1764">
            <v>0</v>
          </cell>
          <cell r="L1764">
            <v>3</v>
          </cell>
          <cell r="M1764">
            <v>3</v>
          </cell>
          <cell r="N1764">
            <v>0</v>
          </cell>
          <cell r="O1764">
            <v>0</v>
          </cell>
          <cell r="P1764">
            <v>0</v>
          </cell>
          <cell r="Q1764">
            <v>3</v>
          </cell>
        </row>
        <row r="1765">
          <cell r="A1765" t="str">
            <v>2454457&amp;V</v>
          </cell>
          <cell r="B1765" t="str">
            <v>Common Street &amp; Unio</v>
          </cell>
          <cell r="C1765">
            <v>3</v>
          </cell>
          <cell r="D1765">
            <v>0</v>
          </cell>
          <cell r="E1765">
            <v>0</v>
          </cell>
          <cell r="F1765">
            <v>0</v>
          </cell>
          <cell r="G1765">
            <v>3</v>
          </cell>
          <cell r="H1765">
            <v>3</v>
          </cell>
          <cell r="I1765">
            <v>0</v>
          </cell>
          <cell r="J1765">
            <v>0</v>
          </cell>
          <cell r="K1765">
            <v>0</v>
          </cell>
          <cell r="L1765">
            <v>3</v>
          </cell>
          <cell r="M1765">
            <v>3</v>
          </cell>
          <cell r="N1765">
            <v>0</v>
          </cell>
          <cell r="O1765">
            <v>0</v>
          </cell>
          <cell r="P1765">
            <v>0</v>
          </cell>
          <cell r="Q1765">
            <v>3</v>
          </cell>
        </row>
        <row r="1766">
          <cell r="A1766" t="str">
            <v>2454459&amp;V</v>
          </cell>
          <cell r="B1766" t="str">
            <v>Union Street &amp; Methu</v>
          </cell>
          <cell r="C1766">
            <v>33</v>
          </cell>
          <cell r="D1766">
            <v>0</v>
          </cell>
          <cell r="E1766">
            <v>0</v>
          </cell>
          <cell r="F1766">
            <v>0</v>
          </cell>
          <cell r="G1766">
            <v>33</v>
          </cell>
          <cell r="H1766">
            <v>33</v>
          </cell>
          <cell r="I1766">
            <v>0</v>
          </cell>
          <cell r="J1766">
            <v>0</v>
          </cell>
          <cell r="K1766">
            <v>0</v>
          </cell>
          <cell r="L1766">
            <v>33</v>
          </cell>
          <cell r="M1766">
            <v>33</v>
          </cell>
          <cell r="N1766">
            <v>0</v>
          </cell>
          <cell r="O1766">
            <v>0</v>
          </cell>
          <cell r="P1766">
            <v>0</v>
          </cell>
          <cell r="Q1766">
            <v>33</v>
          </cell>
        </row>
        <row r="1767">
          <cell r="A1767" t="str">
            <v>2454460&amp;V</v>
          </cell>
          <cell r="B1767" t="str">
            <v>Union Street &amp; Islan</v>
          </cell>
          <cell r="C1767">
            <v>0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A1768" t="str">
            <v>2454461&amp;V</v>
          </cell>
          <cell r="B1768" t="str">
            <v>Union Street &amp; Merri</v>
          </cell>
          <cell r="C1768">
            <v>1</v>
          </cell>
          <cell r="D1768">
            <v>0</v>
          </cell>
          <cell r="E1768">
            <v>0</v>
          </cell>
          <cell r="F1768">
            <v>0</v>
          </cell>
          <cell r="G1768">
            <v>1</v>
          </cell>
          <cell r="H1768">
            <v>1</v>
          </cell>
          <cell r="I1768">
            <v>0</v>
          </cell>
          <cell r="J1768">
            <v>0</v>
          </cell>
          <cell r="K1768">
            <v>0</v>
          </cell>
          <cell r="L1768">
            <v>1</v>
          </cell>
          <cell r="M1768">
            <v>1</v>
          </cell>
          <cell r="N1768">
            <v>0</v>
          </cell>
          <cell r="O1768">
            <v>0</v>
          </cell>
          <cell r="P1768">
            <v>0</v>
          </cell>
          <cell r="Q1768">
            <v>1</v>
          </cell>
        </row>
        <row r="1769">
          <cell r="A1769" t="str">
            <v>2454462&amp;V</v>
          </cell>
          <cell r="B1769" t="str">
            <v>160 Winthrop Avenue</v>
          </cell>
          <cell r="C1769">
            <v>19</v>
          </cell>
          <cell r="D1769">
            <v>0</v>
          </cell>
          <cell r="E1769">
            <v>0</v>
          </cell>
          <cell r="F1769">
            <v>0</v>
          </cell>
          <cell r="G1769">
            <v>19</v>
          </cell>
          <cell r="H1769">
            <v>19</v>
          </cell>
          <cell r="I1769">
            <v>0</v>
          </cell>
          <cell r="J1769">
            <v>0</v>
          </cell>
          <cell r="K1769">
            <v>0</v>
          </cell>
          <cell r="L1769">
            <v>19</v>
          </cell>
          <cell r="M1769">
            <v>19</v>
          </cell>
          <cell r="N1769">
            <v>0</v>
          </cell>
          <cell r="O1769">
            <v>0</v>
          </cell>
          <cell r="P1769">
            <v>0</v>
          </cell>
          <cell r="Q1769">
            <v>19</v>
          </cell>
        </row>
        <row r="1770">
          <cell r="A1770" t="str">
            <v>2454463&amp;V</v>
          </cell>
          <cell r="B1770" t="str">
            <v>North Andover Mall -</v>
          </cell>
          <cell r="C1770">
            <v>8</v>
          </cell>
          <cell r="D1770">
            <v>1</v>
          </cell>
          <cell r="E1770">
            <v>0</v>
          </cell>
          <cell r="F1770">
            <v>0</v>
          </cell>
          <cell r="G1770">
            <v>9</v>
          </cell>
          <cell r="H1770">
            <v>8</v>
          </cell>
          <cell r="I1770">
            <v>1</v>
          </cell>
          <cell r="J1770">
            <v>0</v>
          </cell>
          <cell r="K1770">
            <v>0</v>
          </cell>
          <cell r="L1770">
            <v>9</v>
          </cell>
          <cell r="M1770">
            <v>8</v>
          </cell>
          <cell r="N1770">
            <v>1</v>
          </cell>
          <cell r="O1770">
            <v>0</v>
          </cell>
          <cell r="P1770">
            <v>0</v>
          </cell>
          <cell r="Q1770">
            <v>9</v>
          </cell>
        </row>
        <row r="1771">
          <cell r="A1771" t="str">
            <v>2454466&amp;V</v>
          </cell>
          <cell r="B1771" t="str">
            <v>Amesbury Street &amp; Pa</v>
          </cell>
          <cell r="C1771">
            <v>0</v>
          </cell>
          <cell r="D1771">
            <v>0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</row>
        <row r="1772">
          <cell r="A1772" t="str">
            <v>2454468&amp;V</v>
          </cell>
          <cell r="B1772" t="str">
            <v>Heritage Place</v>
          </cell>
          <cell r="C1772">
            <v>0</v>
          </cell>
          <cell r="D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</row>
        <row r="1773">
          <cell r="A1773" t="str">
            <v>2454469&amp;V</v>
          </cell>
          <cell r="B1773" t="str">
            <v>Durso Ave &amp; Winthrop</v>
          </cell>
          <cell r="C1773">
            <v>9</v>
          </cell>
          <cell r="D1773">
            <v>0</v>
          </cell>
          <cell r="E1773">
            <v>0</v>
          </cell>
          <cell r="F1773">
            <v>0</v>
          </cell>
          <cell r="G1773">
            <v>10</v>
          </cell>
          <cell r="H1773">
            <v>9</v>
          </cell>
          <cell r="I1773">
            <v>0</v>
          </cell>
          <cell r="J1773">
            <v>0</v>
          </cell>
          <cell r="K1773">
            <v>0</v>
          </cell>
          <cell r="L1773">
            <v>10</v>
          </cell>
          <cell r="M1773">
            <v>9</v>
          </cell>
          <cell r="N1773">
            <v>0</v>
          </cell>
          <cell r="O1773">
            <v>0</v>
          </cell>
          <cell r="P1773">
            <v>0</v>
          </cell>
          <cell r="Q1773">
            <v>10</v>
          </cell>
        </row>
        <row r="1774">
          <cell r="A1774" t="str">
            <v>2454470&amp;V</v>
          </cell>
          <cell r="B1774" t="str">
            <v>Waverly Rd &amp; Winthro</v>
          </cell>
          <cell r="C1774">
            <v>0</v>
          </cell>
          <cell r="D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</row>
        <row r="1775">
          <cell r="A1775" t="str">
            <v>2454471&amp;V</v>
          </cell>
          <cell r="B1775" t="str">
            <v>High Street - Doctor</v>
          </cell>
          <cell r="C1775">
            <v>0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A1776" t="str">
            <v>2454474&amp;V</v>
          </cell>
          <cell r="B1776" t="str">
            <v>727 Waverly Road</v>
          </cell>
          <cell r="C1776">
            <v>1</v>
          </cell>
          <cell r="D1776">
            <v>0</v>
          </cell>
          <cell r="E1776">
            <v>0</v>
          </cell>
          <cell r="F1776">
            <v>0</v>
          </cell>
          <cell r="G1776">
            <v>1</v>
          </cell>
          <cell r="H1776">
            <v>1</v>
          </cell>
          <cell r="I1776">
            <v>0</v>
          </cell>
          <cell r="J1776">
            <v>0</v>
          </cell>
          <cell r="K1776">
            <v>0</v>
          </cell>
          <cell r="L1776">
            <v>1</v>
          </cell>
          <cell r="M1776">
            <v>1</v>
          </cell>
          <cell r="N1776">
            <v>0</v>
          </cell>
          <cell r="O1776">
            <v>0</v>
          </cell>
          <cell r="P1776">
            <v>0</v>
          </cell>
          <cell r="Q1776">
            <v>1</v>
          </cell>
        </row>
        <row r="1777">
          <cell r="A1777" t="str">
            <v>2454475&amp;V</v>
          </cell>
          <cell r="B1777" t="str">
            <v>Durso Ave &amp; Winthrop</v>
          </cell>
          <cell r="C1777">
            <v>0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</row>
        <row r="1778">
          <cell r="A1778" t="str">
            <v>2454477&amp;V</v>
          </cell>
          <cell r="B1778" t="str">
            <v>Heritage Place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</row>
        <row r="1779">
          <cell r="A1779" t="str">
            <v>2454478&amp;V</v>
          </cell>
          <cell r="B1779" t="str">
            <v>Amesbury Street &amp; Pa</v>
          </cell>
          <cell r="C1779">
            <v>0</v>
          </cell>
          <cell r="D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A1780" t="str">
            <v>2454479&amp;V</v>
          </cell>
          <cell r="B1780" t="str">
            <v>Canal Street &amp; Amesb</v>
          </cell>
          <cell r="C1780">
            <v>1</v>
          </cell>
          <cell r="D1780">
            <v>0</v>
          </cell>
          <cell r="E1780">
            <v>0</v>
          </cell>
          <cell r="F1780">
            <v>0</v>
          </cell>
          <cell r="G1780">
            <v>1</v>
          </cell>
          <cell r="H1780">
            <v>1</v>
          </cell>
          <cell r="I1780">
            <v>0</v>
          </cell>
          <cell r="J1780">
            <v>0</v>
          </cell>
          <cell r="K1780">
            <v>0</v>
          </cell>
          <cell r="L1780">
            <v>1</v>
          </cell>
          <cell r="M1780">
            <v>1</v>
          </cell>
          <cell r="N1780">
            <v>0</v>
          </cell>
          <cell r="O1780">
            <v>0</v>
          </cell>
          <cell r="P1780">
            <v>0</v>
          </cell>
          <cell r="Q1780">
            <v>1</v>
          </cell>
        </row>
        <row r="1781">
          <cell r="A1781" t="str">
            <v>2454480&amp;V</v>
          </cell>
          <cell r="B1781" t="str">
            <v>Hampshire Street &amp; M</v>
          </cell>
          <cell r="C1781">
            <v>0</v>
          </cell>
          <cell r="D1781">
            <v>0</v>
          </cell>
          <cell r="E1781">
            <v>0</v>
          </cell>
          <cell r="F1781">
            <v>0</v>
          </cell>
          <cell r="G1781">
            <v>1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1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1</v>
          </cell>
        </row>
        <row r="1782">
          <cell r="A1782" t="str">
            <v>2454481&amp;V</v>
          </cell>
          <cell r="B1782" t="str">
            <v>499 Essex Street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</row>
        <row r="1783">
          <cell r="A1783" t="str">
            <v>2454482&amp;V</v>
          </cell>
          <cell r="B1783" t="str">
            <v>Broadway &amp; Essex Str</v>
          </cell>
          <cell r="C1783">
            <v>0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</row>
        <row r="1784">
          <cell r="A1784" t="str">
            <v>2454483&amp;V</v>
          </cell>
          <cell r="B1784" t="str">
            <v>5 Broadway Street</v>
          </cell>
          <cell r="C1784">
            <v>0</v>
          </cell>
          <cell r="D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A1785" t="str">
            <v>2454484&amp;V</v>
          </cell>
          <cell r="B1785" t="str">
            <v>Broadway &amp; Wolcott A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</row>
        <row r="1786">
          <cell r="A1786" t="str">
            <v>2454485&amp;V</v>
          </cell>
          <cell r="B1786" t="str">
            <v>150 North Street</v>
          </cell>
          <cell r="C1786">
            <v>0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</row>
        <row r="1787">
          <cell r="A1787" t="str">
            <v>2454486&amp;V</v>
          </cell>
          <cell r="B1787" t="str">
            <v>Campanelli Dr &amp; Old</v>
          </cell>
          <cell r="C1787">
            <v>0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A1788" t="str">
            <v>2454487&amp;V</v>
          </cell>
          <cell r="B1788" t="str">
            <v>Minuteman Road &amp; Riv</v>
          </cell>
          <cell r="C1788">
            <v>0</v>
          </cell>
          <cell r="D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</row>
        <row r="1789">
          <cell r="A1789" t="str">
            <v>2454488&amp;V</v>
          </cell>
          <cell r="B1789" t="str">
            <v>Campanelli Dr &amp; Old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</row>
        <row r="1790">
          <cell r="A1790" t="str">
            <v>2454534&amp;V</v>
          </cell>
          <cell r="B1790" t="str">
            <v>Minuteman Road &amp; Riv</v>
          </cell>
          <cell r="C1790">
            <v>0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</row>
        <row r="1791">
          <cell r="A1791" t="str">
            <v>2454535&amp;V</v>
          </cell>
          <cell r="B1791" t="str">
            <v>North Street &amp; River</v>
          </cell>
          <cell r="C1791">
            <v>0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</row>
        <row r="1792">
          <cell r="A1792" t="str">
            <v>2454536&amp;V</v>
          </cell>
          <cell r="B1792" t="str">
            <v>Broadway &amp; Merrimack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A1793" t="str">
            <v>2454537&amp;V</v>
          </cell>
          <cell r="B1793" t="str">
            <v>Broadway &amp; Canal Str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A1794" t="str">
            <v>2454538&amp;V</v>
          </cell>
          <cell r="B1794" t="str">
            <v>Broadway &amp; Essex Str</v>
          </cell>
          <cell r="C1794">
            <v>0</v>
          </cell>
          <cell r="D1794">
            <v>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</row>
        <row r="1795">
          <cell r="A1795" t="str">
            <v>2454539&amp;V</v>
          </cell>
          <cell r="B1795" t="str">
            <v>Middlesex Street &amp; M</v>
          </cell>
          <cell r="C1795">
            <v>43</v>
          </cell>
          <cell r="D1795">
            <v>0</v>
          </cell>
          <cell r="E1795">
            <v>0</v>
          </cell>
          <cell r="F1795">
            <v>0</v>
          </cell>
          <cell r="G1795">
            <v>43</v>
          </cell>
          <cell r="H1795">
            <v>43</v>
          </cell>
          <cell r="I1795">
            <v>0</v>
          </cell>
          <cell r="J1795">
            <v>0</v>
          </cell>
          <cell r="K1795">
            <v>0</v>
          </cell>
          <cell r="L1795">
            <v>43</v>
          </cell>
          <cell r="M1795">
            <v>43</v>
          </cell>
          <cell r="N1795">
            <v>0</v>
          </cell>
          <cell r="O1795">
            <v>0</v>
          </cell>
          <cell r="P1795">
            <v>0</v>
          </cell>
          <cell r="Q1795">
            <v>43</v>
          </cell>
        </row>
        <row r="1796">
          <cell r="A1796" t="str">
            <v>2454561&amp;V</v>
          </cell>
          <cell r="B1796" t="str">
            <v>Essex Street &amp; Broad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A1797" t="str">
            <v>2454563&amp;V</v>
          </cell>
          <cell r="B1797" t="str">
            <v>Essex Plaza</v>
          </cell>
          <cell r="C1797">
            <v>0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</row>
        <row r="1798">
          <cell r="A1798" t="str">
            <v>2454564&amp;V</v>
          </cell>
          <cell r="B1798" t="str">
            <v>Essex Plaza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</row>
        <row r="1799">
          <cell r="A1799" t="str">
            <v>2454566&amp;V</v>
          </cell>
          <cell r="B1799" t="str">
            <v>MVRTA Lot</v>
          </cell>
          <cell r="C1799">
            <v>0</v>
          </cell>
          <cell r="D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</row>
        <row r="1800">
          <cell r="A1800" t="str">
            <v>2454570&amp;V</v>
          </cell>
          <cell r="B1800" t="str">
            <v>Peters Street &amp; Turn</v>
          </cell>
          <cell r="C1800">
            <v>0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A1801" t="str">
            <v>2454571&amp;V</v>
          </cell>
          <cell r="B1801" t="str">
            <v>Peters Street &amp; Turn</v>
          </cell>
          <cell r="C1801">
            <v>0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</row>
        <row r="1802">
          <cell r="A1802" t="str">
            <v>2454572&amp;V</v>
          </cell>
          <cell r="B1802" t="str">
            <v>330 Merrimack Street</v>
          </cell>
          <cell r="C1802">
            <v>0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A1803" t="str">
            <v>2454573&amp;V</v>
          </cell>
          <cell r="B1803" t="str">
            <v>Union Street &amp; Kenil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</row>
        <row r="1804">
          <cell r="A1804" t="str">
            <v>2454574&amp;V</v>
          </cell>
          <cell r="B1804" t="str">
            <v>S Street &amp; Union Str</v>
          </cell>
          <cell r="C1804">
            <v>0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A1805" t="str">
            <v>2454575&amp;V</v>
          </cell>
          <cell r="B1805" t="str">
            <v>Railroad Street &amp; Es</v>
          </cell>
          <cell r="C1805">
            <v>0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</row>
        <row r="1806">
          <cell r="A1806" t="str">
            <v>2454576&amp;V</v>
          </cell>
          <cell r="B1806" t="str">
            <v>School Street &amp; Esse</v>
          </cell>
          <cell r="C1806">
            <v>0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A1807" t="str">
            <v>2454577&amp;V</v>
          </cell>
          <cell r="B1807" t="str">
            <v>Broadway &amp; Gilbert S</v>
          </cell>
          <cell r="C1807">
            <v>0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</row>
        <row r="1808">
          <cell r="A1808" t="str">
            <v>2454578&amp;V</v>
          </cell>
          <cell r="B1808" t="str">
            <v>Main Street &amp; Willia</v>
          </cell>
          <cell r="C1808">
            <v>0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</row>
        <row r="1809">
          <cell r="A1809" t="str">
            <v>2454579&amp;V</v>
          </cell>
          <cell r="B1809" t="str">
            <v>School Street &amp; Esse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</row>
        <row r="1810">
          <cell r="A1810" t="str">
            <v>2454580&amp;V</v>
          </cell>
          <cell r="B1810" t="str">
            <v>Haverhill Street - D</v>
          </cell>
          <cell r="C1810">
            <v>0</v>
          </cell>
          <cell r="D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A1811" t="str">
            <v>2454581&amp;V</v>
          </cell>
          <cell r="B1811" t="str">
            <v>Haverhill Street - D</v>
          </cell>
          <cell r="C1811">
            <v>0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</row>
        <row r="1812">
          <cell r="A1812" t="str">
            <v>2454582&amp;V</v>
          </cell>
          <cell r="B1812" t="str">
            <v>287 N Main Street</v>
          </cell>
          <cell r="C1812">
            <v>0</v>
          </cell>
          <cell r="D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A1813" t="str">
            <v>2454583&amp;V</v>
          </cell>
          <cell r="B1813" t="str">
            <v>206 N Main Street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</row>
        <row r="1814">
          <cell r="A1814" t="str">
            <v>2454589&amp;V</v>
          </cell>
          <cell r="B1814" t="str">
            <v>Water Street &amp; Main</v>
          </cell>
          <cell r="C1814">
            <v>0</v>
          </cell>
          <cell r="D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A1815" t="str">
            <v>2454590&amp;V</v>
          </cell>
          <cell r="B1815" t="str">
            <v>Merrimack Street &amp; M</v>
          </cell>
          <cell r="C1815">
            <v>0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</row>
        <row r="1816">
          <cell r="A1816" t="str">
            <v>2454591&amp;V</v>
          </cell>
          <cell r="B1816" t="str">
            <v>Water Street &amp; Main</v>
          </cell>
          <cell r="C1816">
            <v>0</v>
          </cell>
          <cell r="D1816">
            <v>0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</row>
        <row r="1817">
          <cell r="A1817" t="str">
            <v>2454592&amp;V</v>
          </cell>
          <cell r="B1817" t="str">
            <v>Rivers Edge Plaza -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</row>
        <row r="1818">
          <cell r="A1818" t="str">
            <v>2454593&amp;V</v>
          </cell>
          <cell r="B1818" t="str">
            <v>Rivers Edge Plaza -</v>
          </cell>
          <cell r="C1818">
            <v>2</v>
          </cell>
          <cell r="D1818">
            <v>0</v>
          </cell>
          <cell r="E1818">
            <v>0</v>
          </cell>
          <cell r="F1818">
            <v>0</v>
          </cell>
          <cell r="G1818">
            <v>2</v>
          </cell>
          <cell r="H1818">
            <v>2</v>
          </cell>
          <cell r="I1818">
            <v>0</v>
          </cell>
          <cell r="J1818">
            <v>0</v>
          </cell>
          <cell r="K1818">
            <v>0</v>
          </cell>
          <cell r="L1818">
            <v>2</v>
          </cell>
          <cell r="M1818">
            <v>2</v>
          </cell>
          <cell r="N1818">
            <v>0</v>
          </cell>
          <cell r="O1818">
            <v>0</v>
          </cell>
          <cell r="P1818">
            <v>0</v>
          </cell>
          <cell r="Q1818">
            <v>2</v>
          </cell>
        </row>
        <row r="1819">
          <cell r="A1819" t="str">
            <v>2454594&amp;V</v>
          </cell>
          <cell r="B1819" t="str">
            <v>Computer Drive at Ta</v>
          </cell>
          <cell r="C1819">
            <v>0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</row>
        <row r="1820">
          <cell r="A1820" t="str">
            <v>2454597&amp;V</v>
          </cell>
          <cell r="B1820" t="str">
            <v>Broadway &amp; Carlton S</v>
          </cell>
          <cell r="C1820">
            <v>0</v>
          </cell>
          <cell r="D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</row>
        <row r="1821">
          <cell r="A1821" t="str">
            <v>2454598&amp;V</v>
          </cell>
          <cell r="B1821" t="str">
            <v>Westgate Plaza - Ent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</row>
        <row r="1822">
          <cell r="A1822" t="str">
            <v>2454602&amp;V</v>
          </cell>
          <cell r="B1822" t="str">
            <v>Washington Street &amp;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</row>
        <row r="1823">
          <cell r="A1823" t="str">
            <v>2454603&amp;V</v>
          </cell>
          <cell r="B1823" t="str">
            <v>Westgate - Burlingto</v>
          </cell>
          <cell r="C1823">
            <v>0</v>
          </cell>
          <cell r="D1823">
            <v>0</v>
          </cell>
          <cell r="E1823">
            <v>0</v>
          </cell>
          <cell r="F1823">
            <v>3</v>
          </cell>
          <cell r="G1823">
            <v>3</v>
          </cell>
          <cell r="H1823">
            <v>0</v>
          </cell>
          <cell r="I1823">
            <v>0</v>
          </cell>
          <cell r="J1823">
            <v>0</v>
          </cell>
          <cell r="K1823">
            <v>3</v>
          </cell>
          <cell r="L1823">
            <v>3</v>
          </cell>
          <cell r="M1823">
            <v>0</v>
          </cell>
          <cell r="N1823">
            <v>0</v>
          </cell>
          <cell r="O1823">
            <v>0</v>
          </cell>
          <cell r="P1823">
            <v>3</v>
          </cell>
          <cell r="Q1823">
            <v>3</v>
          </cell>
        </row>
        <row r="1824">
          <cell r="A1824" t="str">
            <v>2454604&amp;V</v>
          </cell>
          <cell r="B1824" t="str">
            <v>Westgate Plaza - Ent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</row>
        <row r="1825">
          <cell r="A1825" t="str">
            <v>2454605&amp;V</v>
          </cell>
          <cell r="B1825" t="str">
            <v>Monument Street &amp; Br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</row>
        <row r="1826">
          <cell r="A1826" t="str">
            <v>2454607&amp;V</v>
          </cell>
          <cell r="B1826" t="str">
            <v>Monument Street &amp; Br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</row>
        <row r="1827">
          <cell r="A1827" t="str">
            <v>2454608&amp;V</v>
          </cell>
          <cell r="B1827" t="str">
            <v>Essex Street &amp; Washi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A1828" t="str">
            <v>2454641&amp;V</v>
          </cell>
          <cell r="B1828" t="str">
            <v>Elm Street &amp; Congres</v>
          </cell>
          <cell r="C1828">
            <v>0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</row>
        <row r="1829">
          <cell r="A1829" t="str">
            <v>2454660&amp;V</v>
          </cell>
          <cell r="B1829" t="str">
            <v>25 Bridge Road - Ano</v>
          </cell>
          <cell r="C1829">
            <v>1</v>
          </cell>
          <cell r="D1829">
            <v>0</v>
          </cell>
          <cell r="E1829">
            <v>0</v>
          </cell>
          <cell r="F1829">
            <v>0</v>
          </cell>
          <cell r="G1829">
            <v>1</v>
          </cell>
          <cell r="H1829">
            <v>1</v>
          </cell>
          <cell r="I1829">
            <v>0</v>
          </cell>
          <cell r="J1829">
            <v>0</v>
          </cell>
          <cell r="K1829">
            <v>0</v>
          </cell>
          <cell r="L1829">
            <v>1</v>
          </cell>
          <cell r="M1829">
            <v>1</v>
          </cell>
          <cell r="N1829">
            <v>0</v>
          </cell>
          <cell r="O1829">
            <v>0</v>
          </cell>
          <cell r="P1829">
            <v>0</v>
          </cell>
          <cell r="Q1829">
            <v>1</v>
          </cell>
        </row>
        <row r="1830">
          <cell r="A1830" t="str">
            <v>2454699&amp;V</v>
          </cell>
          <cell r="B1830" t="str">
            <v>Salisbury Center</v>
          </cell>
          <cell r="C1830">
            <v>3</v>
          </cell>
          <cell r="D1830">
            <v>0</v>
          </cell>
          <cell r="E1830">
            <v>0</v>
          </cell>
          <cell r="F1830">
            <v>0</v>
          </cell>
          <cell r="G1830">
            <v>3</v>
          </cell>
          <cell r="H1830">
            <v>3</v>
          </cell>
          <cell r="I1830">
            <v>0</v>
          </cell>
          <cell r="J1830">
            <v>0</v>
          </cell>
          <cell r="K1830">
            <v>0</v>
          </cell>
          <cell r="L1830">
            <v>3</v>
          </cell>
          <cell r="M1830">
            <v>3</v>
          </cell>
          <cell r="N1830">
            <v>0</v>
          </cell>
          <cell r="O1830">
            <v>0</v>
          </cell>
          <cell r="P1830">
            <v>0</v>
          </cell>
          <cell r="Q1830">
            <v>3</v>
          </cell>
        </row>
        <row r="1831">
          <cell r="A1831" t="str">
            <v>2454758&amp;V</v>
          </cell>
          <cell r="B1831" t="str">
            <v>Lowell Boulevard &amp; B</v>
          </cell>
          <cell r="C1831">
            <v>0</v>
          </cell>
          <cell r="D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</row>
        <row r="1832">
          <cell r="A1832" t="str">
            <v>2454759&amp;V</v>
          </cell>
          <cell r="B1832" t="str">
            <v>Beacon Street &amp; Mt V</v>
          </cell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</row>
        <row r="1833">
          <cell r="A1833" t="str">
            <v>2454760&amp;V</v>
          </cell>
          <cell r="B1833" t="str">
            <v>Common Street &amp; Hamp</v>
          </cell>
          <cell r="C1833">
            <v>48</v>
          </cell>
          <cell r="D1833">
            <v>0</v>
          </cell>
          <cell r="E1833">
            <v>0</v>
          </cell>
          <cell r="F1833">
            <v>0</v>
          </cell>
          <cell r="G1833">
            <v>48</v>
          </cell>
          <cell r="H1833">
            <v>48</v>
          </cell>
          <cell r="I1833">
            <v>0</v>
          </cell>
          <cell r="J1833">
            <v>0</v>
          </cell>
          <cell r="K1833">
            <v>0</v>
          </cell>
          <cell r="L1833">
            <v>48</v>
          </cell>
          <cell r="M1833">
            <v>48</v>
          </cell>
          <cell r="N1833">
            <v>0</v>
          </cell>
          <cell r="O1833">
            <v>0</v>
          </cell>
          <cell r="P1833">
            <v>0</v>
          </cell>
          <cell r="Q1833">
            <v>48</v>
          </cell>
        </row>
        <row r="1834">
          <cell r="A1834" t="str">
            <v>2454768&amp;V</v>
          </cell>
          <cell r="B1834" t="str">
            <v>Colonial Village Apa</v>
          </cell>
          <cell r="C1834">
            <v>0</v>
          </cell>
          <cell r="D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</row>
        <row r="1835">
          <cell r="A1835" t="str">
            <v>2454769&amp;V</v>
          </cell>
          <cell r="B1835" t="str">
            <v>Elm Street &amp; Merril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</row>
        <row r="1836">
          <cell r="A1836" t="str">
            <v>2559164&amp;V</v>
          </cell>
          <cell r="B1836" t="str">
            <v>MVRTA Parking Garage</v>
          </cell>
          <cell r="C1836">
            <v>21</v>
          </cell>
          <cell r="D1836">
            <v>0</v>
          </cell>
          <cell r="E1836">
            <v>0</v>
          </cell>
          <cell r="F1836">
            <v>0</v>
          </cell>
          <cell r="G1836">
            <v>21</v>
          </cell>
          <cell r="H1836">
            <v>21</v>
          </cell>
          <cell r="I1836">
            <v>0</v>
          </cell>
          <cell r="J1836">
            <v>0</v>
          </cell>
          <cell r="K1836">
            <v>0</v>
          </cell>
          <cell r="L1836">
            <v>21</v>
          </cell>
          <cell r="M1836">
            <v>21</v>
          </cell>
          <cell r="N1836">
            <v>0</v>
          </cell>
          <cell r="O1836">
            <v>0</v>
          </cell>
          <cell r="P1836">
            <v>0</v>
          </cell>
          <cell r="Q1836">
            <v>21</v>
          </cell>
        </row>
        <row r="1837">
          <cell r="A1837" t="str">
            <v>2574996&amp;V</v>
          </cell>
          <cell r="B1837" t="str">
            <v>Ballard Vale Church</v>
          </cell>
          <cell r="C1837">
            <v>0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</row>
        <row r="1838">
          <cell r="A1838" t="str">
            <v>2574997&amp;V</v>
          </cell>
          <cell r="B1838" t="str">
            <v>Chestnut Street &amp; Ce</v>
          </cell>
          <cell r="C1838">
            <v>19</v>
          </cell>
          <cell r="D1838">
            <v>0</v>
          </cell>
          <cell r="E1838">
            <v>0</v>
          </cell>
          <cell r="F1838">
            <v>0</v>
          </cell>
          <cell r="G1838">
            <v>19</v>
          </cell>
          <cell r="H1838">
            <v>19</v>
          </cell>
          <cell r="I1838">
            <v>0</v>
          </cell>
          <cell r="J1838">
            <v>0</v>
          </cell>
          <cell r="K1838">
            <v>0</v>
          </cell>
          <cell r="L1838">
            <v>19</v>
          </cell>
          <cell r="M1838">
            <v>19</v>
          </cell>
          <cell r="N1838">
            <v>0</v>
          </cell>
          <cell r="O1838">
            <v>0</v>
          </cell>
          <cell r="P1838">
            <v>0</v>
          </cell>
          <cell r="Q1838">
            <v>19</v>
          </cell>
        </row>
        <row r="1839">
          <cell r="A1839" t="str">
            <v>2579602&amp;V</v>
          </cell>
          <cell r="B1839" t="str">
            <v>Plaistow Walmart</v>
          </cell>
          <cell r="C1839">
            <v>22</v>
          </cell>
          <cell r="D1839">
            <v>0</v>
          </cell>
          <cell r="E1839">
            <v>0</v>
          </cell>
          <cell r="F1839">
            <v>0</v>
          </cell>
          <cell r="G1839">
            <v>22</v>
          </cell>
          <cell r="H1839">
            <v>22</v>
          </cell>
          <cell r="I1839">
            <v>0</v>
          </cell>
          <cell r="J1839">
            <v>0</v>
          </cell>
          <cell r="K1839">
            <v>0</v>
          </cell>
          <cell r="L1839">
            <v>22</v>
          </cell>
          <cell r="M1839">
            <v>22</v>
          </cell>
          <cell r="N1839">
            <v>0</v>
          </cell>
          <cell r="O1839">
            <v>0</v>
          </cell>
          <cell r="P1839">
            <v>0</v>
          </cell>
          <cell r="Q1839">
            <v>22</v>
          </cell>
        </row>
        <row r="1840">
          <cell r="A1840" t="str">
            <v>2579603&amp;V</v>
          </cell>
          <cell r="B1840" t="str">
            <v>Plaistow Market Bask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</row>
        <row r="1841">
          <cell r="A1841" t="str">
            <v>2581575&amp;V</v>
          </cell>
          <cell r="B1841" t="str">
            <v>Andover Street &amp; Bea</v>
          </cell>
          <cell r="C1841">
            <v>0</v>
          </cell>
          <cell r="D1841">
            <v>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</row>
        <row r="1842">
          <cell r="A1842" t="str">
            <v>2581576&amp;V</v>
          </cell>
          <cell r="B1842" t="str">
            <v>Mt Vernon Street &amp; J</v>
          </cell>
          <cell r="C1842">
            <v>0</v>
          </cell>
          <cell r="D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</row>
        <row r="1843">
          <cell r="A1843" t="str">
            <v>2582998&amp;V</v>
          </cell>
          <cell r="B1843" t="str">
            <v>Methuen Square</v>
          </cell>
          <cell r="C1843">
            <v>2</v>
          </cell>
          <cell r="D1843">
            <v>0</v>
          </cell>
          <cell r="E1843">
            <v>0</v>
          </cell>
          <cell r="F1843">
            <v>0</v>
          </cell>
          <cell r="G1843">
            <v>2</v>
          </cell>
          <cell r="H1843">
            <v>2</v>
          </cell>
          <cell r="I1843">
            <v>0</v>
          </cell>
          <cell r="J1843">
            <v>0</v>
          </cell>
          <cell r="K1843">
            <v>0</v>
          </cell>
          <cell r="L1843">
            <v>2</v>
          </cell>
          <cell r="M1843">
            <v>2</v>
          </cell>
          <cell r="N1843">
            <v>0</v>
          </cell>
          <cell r="O1843">
            <v>0</v>
          </cell>
          <cell r="P1843">
            <v>0</v>
          </cell>
          <cell r="Q1843">
            <v>2</v>
          </cell>
        </row>
        <row r="1844">
          <cell r="A1844" t="str">
            <v>2586173&amp;V</v>
          </cell>
          <cell r="B1844" t="str">
            <v>Target Parking Lot</v>
          </cell>
          <cell r="C1844">
            <v>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</row>
        <row r="1845">
          <cell r="A1845" t="str">
            <v>2586175&amp;V</v>
          </cell>
          <cell r="B1845" t="str">
            <v>39 Hampshire Street</v>
          </cell>
          <cell r="C1845">
            <v>0</v>
          </cell>
          <cell r="D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</row>
        <row r="1846">
          <cell r="A1846" t="str">
            <v>2586176&amp;V</v>
          </cell>
          <cell r="B1846" t="str">
            <v>60 East Street - Med</v>
          </cell>
          <cell r="C1846">
            <v>13</v>
          </cell>
          <cell r="D1846">
            <v>0</v>
          </cell>
          <cell r="E1846">
            <v>0</v>
          </cell>
          <cell r="F1846">
            <v>0</v>
          </cell>
          <cell r="G1846">
            <v>13</v>
          </cell>
          <cell r="H1846">
            <v>13</v>
          </cell>
          <cell r="I1846">
            <v>0</v>
          </cell>
          <cell r="J1846">
            <v>0</v>
          </cell>
          <cell r="K1846">
            <v>0</v>
          </cell>
          <cell r="L1846">
            <v>13</v>
          </cell>
          <cell r="M1846">
            <v>13</v>
          </cell>
          <cell r="N1846">
            <v>0</v>
          </cell>
          <cell r="O1846">
            <v>0</v>
          </cell>
          <cell r="P1846">
            <v>0</v>
          </cell>
          <cell r="Q1846">
            <v>13</v>
          </cell>
        </row>
        <row r="1847">
          <cell r="A1847" t="str">
            <v>2586177&amp;V</v>
          </cell>
          <cell r="B1847" t="str">
            <v>Alder Street &amp; Junip</v>
          </cell>
          <cell r="C1847">
            <v>0</v>
          </cell>
          <cell r="D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</row>
        <row r="1848">
          <cell r="A1848" t="str">
            <v>2586179&amp;V</v>
          </cell>
          <cell r="B1848" t="str">
            <v>100 River Street</v>
          </cell>
          <cell r="C1848">
            <v>15</v>
          </cell>
          <cell r="D1848">
            <v>3</v>
          </cell>
          <cell r="E1848">
            <v>11</v>
          </cell>
          <cell r="F1848">
            <v>9</v>
          </cell>
          <cell r="G1848">
            <v>38</v>
          </cell>
          <cell r="H1848">
            <v>15</v>
          </cell>
          <cell r="I1848">
            <v>3</v>
          </cell>
          <cell r="J1848">
            <v>11</v>
          </cell>
          <cell r="K1848">
            <v>9</v>
          </cell>
          <cell r="L1848">
            <v>38</v>
          </cell>
          <cell r="M1848">
            <v>15</v>
          </cell>
          <cell r="N1848">
            <v>3</v>
          </cell>
          <cell r="O1848">
            <v>11</v>
          </cell>
          <cell r="P1848">
            <v>9</v>
          </cell>
          <cell r="Q1848">
            <v>38</v>
          </cell>
        </row>
        <row r="1849">
          <cell r="A1849" t="str">
            <v>2586180&amp;V</v>
          </cell>
          <cell r="B1849" t="str">
            <v>Beach Road - Salisbu</v>
          </cell>
          <cell r="C1849">
            <v>29</v>
          </cell>
          <cell r="D1849">
            <v>0</v>
          </cell>
          <cell r="E1849">
            <v>0</v>
          </cell>
          <cell r="F1849">
            <v>0</v>
          </cell>
          <cell r="G1849">
            <v>29</v>
          </cell>
          <cell r="H1849">
            <v>29</v>
          </cell>
          <cell r="I1849">
            <v>0</v>
          </cell>
          <cell r="J1849">
            <v>0</v>
          </cell>
          <cell r="K1849">
            <v>0</v>
          </cell>
          <cell r="L1849">
            <v>29</v>
          </cell>
          <cell r="M1849">
            <v>29</v>
          </cell>
          <cell r="N1849">
            <v>0</v>
          </cell>
          <cell r="O1849">
            <v>0</v>
          </cell>
          <cell r="P1849">
            <v>0</v>
          </cell>
          <cell r="Q1849">
            <v>29</v>
          </cell>
        </row>
        <row r="1850">
          <cell r="A1850" t="str">
            <v>2586181&amp;V</v>
          </cell>
          <cell r="B1850" t="str">
            <v>100 River Street</v>
          </cell>
          <cell r="C1850">
            <v>16</v>
          </cell>
          <cell r="D1850">
            <v>0</v>
          </cell>
          <cell r="E1850">
            <v>0</v>
          </cell>
          <cell r="F1850">
            <v>0</v>
          </cell>
          <cell r="G1850">
            <v>16</v>
          </cell>
          <cell r="H1850">
            <v>16</v>
          </cell>
          <cell r="I1850">
            <v>0</v>
          </cell>
          <cell r="J1850">
            <v>0</v>
          </cell>
          <cell r="K1850">
            <v>0</v>
          </cell>
          <cell r="L1850">
            <v>16</v>
          </cell>
          <cell r="M1850">
            <v>16</v>
          </cell>
          <cell r="N1850">
            <v>0</v>
          </cell>
          <cell r="O1850">
            <v>0</v>
          </cell>
          <cell r="P1850">
            <v>0</v>
          </cell>
          <cell r="Q1850">
            <v>16</v>
          </cell>
        </row>
        <row r="1851">
          <cell r="A1851" t="str">
            <v>2586182&amp;V</v>
          </cell>
          <cell r="B1851" t="str">
            <v>44 School Street</v>
          </cell>
          <cell r="C1851">
            <v>0</v>
          </cell>
          <cell r="D1851">
            <v>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</row>
        <row r="1852">
          <cell r="A1852" t="str">
            <v>2586183&amp;V</v>
          </cell>
          <cell r="B1852" t="str">
            <v>200 Minuteman Road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A1853" t="str">
            <v>2586186&amp;V</v>
          </cell>
          <cell r="B1853" t="str">
            <v>Apple Street &amp; Gowar</v>
          </cell>
          <cell r="C1853">
            <v>29</v>
          </cell>
          <cell r="D1853">
            <v>1</v>
          </cell>
          <cell r="E1853">
            <v>0</v>
          </cell>
          <cell r="F1853">
            <v>0</v>
          </cell>
          <cell r="G1853">
            <v>31</v>
          </cell>
          <cell r="H1853">
            <v>29</v>
          </cell>
          <cell r="I1853">
            <v>1</v>
          </cell>
          <cell r="J1853">
            <v>0</v>
          </cell>
          <cell r="K1853">
            <v>0</v>
          </cell>
          <cell r="L1853">
            <v>31</v>
          </cell>
          <cell r="M1853">
            <v>29</v>
          </cell>
          <cell r="N1853">
            <v>1</v>
          </cell>
          <cell r="O1853">
            <v>0</v>
          </cell>
          <cell r="P1853">
            <v>0</v>
          </cell>
          <cell r="Q1853">
            <v>31</v>
          </cell>
        </row>
        <row r="1854">
          <cell r="A1854" t="str">
            <v>2586187&amp;V</v>
          </cell>
          <cell r="B1854" t="str">
            <v>127 Bridge Road</v>
          </cell>
          <cell r="C1854">
            <v>0</v>
          </cell>
          <cell r="D1854">
            <v>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</row>
        <row r="1855">
          <cell r="A1855" t="str">
            <v>2586188&amp;V</v>
          </cell>
          <cell r="B1855" t="str">
            <v>Broadway &amp; Central A</v>
          </cell>
          <cell r="C1855">
            <v>0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</row>
        <row r="1856">
          <cell r="A1856" t="str">
            <v>2586189&amp;V</v>
          </cell>
          <cell r="B1856" t="str">
            <v>Alder Street &amp; Rhine</v>
          </cell>
          <cell r="C1856">
            <v>0</v>
          </cell>
          <cell r="D1856">
            <v>0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</row>
        <row r="1857">
          <cell r="A1857" t="str">
            <v>2586191&amp;V</v>
          </cell>
          <cell r="B1857" t="str">
            <v>Broadway &amp; Cross Str</v>
          </cell>
          <cell r="C1857">
            <v>12</v>
          </cell>
          <cell r="D1857">
            <v>0</v>
          </cell>
          <cell r="E1857">
            <v>0</v>
          </cell>
          <cell r="F1857">
            <v>0</v>
          </cell>
          <cell r="G1857">
            <v>12</v>
          </cell>
          <cell r="H1857">
            <v>12</v>
          </cell>
          <cell r="I1857">
            <v>0</v>
          </cell>
          <cell r="J1857">
            <v>0</v>
          </cell>
          <cell r="K1857">
            <v>0</v>
          </cell>
          <cell r="L1857">
            <v>12</v>
          </cell>
          <cell r="M1857">
            <v>12</v>
          </cell>
          <cell r="N1857">
            <v>0</v>
          </cell>
          <cell r="O1857">
            <v>0</v>
          </cell>
          <cell r="P1857">
            <v>0</v>
          </cell>
          <cell r="Q1857">
            <v>12</v>
          </cell>
        </row>
        <row r="1858">
          <cell r="A1858" t="str">
            <v>2586193&amp;V</v>
          </cell>
          <cell r="B1858" t="str">
            <v>220 Phillips Street</v>
          </cell>
          <cell r="C1858">
            <v>0</v>
          </cell>
          <cell r="D1858">
            <v>0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</row>
        <row r="1859">
          <cell r="A1859" t="str">
            <v>2586194&amp;V</v>
          </cell>
          <cell r="B1859" t="str">
            <v>155 Bridge Road</v>
          </cell>
          <cell r="C1859">
            <v>0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</row>
        <row r="1860">
          <cell r="A1860" t="str">
            <v>2586196&amp;V</v>
          </cell>
          <cell r="B1860" t="str">
            <v>155 Bridge Road</v>
          </cell>
          <cell r="C1860">
            <v>0</v>
          </cell>
          <cell r="D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</row>
        <row r="1861">
          <cell r="A1861" t="str">
            <v>2586201&amp;V</v>
          </cell>
          <cell r="B1861" t="str">
            <v>150 Minuteman Road</v>
          </cell>
          <cell r="C1861">
            <v>0</v>
          </cell>
          <cell r="D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</row>
        <row r="1862">
          <cell r="A1862" t="str">
            <v>2586202&amp;V</v>
          </cell>
          <cell r="B1862" t="str">
            <v>90 Sutton Street</v>
          </cell>
          <cell r="C1862">
            <v>4</v>
          </cell>
          <cell r="D1862">
            <v>0</v>
          </cell>
          <cell r="E1862">
            <v>0</v>
          </cell>
          <cell r="F1862">
            <v>0</v>
          </cell>
          <cell r="G1862">
            <v>4</v>
          </cell>
          <cell r="H1862">
            <v>4</v>
          </cell>
          <cell r="I1862">
            <v>0</v>
          </cell>
          <cell r="J1862">
            <v>0</v>
          </cell>
          <cell r="K1862">
            <v>0</v>
          </cell>
          <cell r="L1862">
            <v>4</v>
          </cell>
          <cell r="M1862">
            <v>4</v>
          </cell>
          <cell r="N1862">
            <v>0</v>
          </cell>
          <cell r="O1862">
            <v>0</v>
          </cell>
          <cell r="P1862">
            <v>0</v>
          </cell>
          <cell r="Q1862">
            <v>4</v>
          </cell>
        </row>
        <row r="1863">
          <cell r="A1863" t="str">
            <v>2586203&amp;V</v>
          </cell>
          <cell r="B1863" t="str">
            <v>Brown Street - Merri</v>
          </cell>
          <cell r="C1863">
            <v>0</v>
          </cell>
          <cell r="D1863">
            <v>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</row>
        <row r="1864">
          <cell r="A1864" t="str">
            <v>2586204&amp;V</v>
          </cell>
          <cell r="B1864" t="str">
            <v>Broadway - Methuen M</v>
          </cell>
          <cell r="C1864">
            <v>0</v>
          </cell>
          <cell r="D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</row>
        <row r="1865">
          <cell r="A1865" t="str">
            <v>2586206&amp;V</v>
          </cell>
          <cell r="B1865" t="str">
            <v>Buttonwoods Avenue &amp;</v>
          </cell>
          <cell r="C1865">
            <v>0</v>
          </cell>
          <cell r="D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</row>
        <row r="1866">
          <cell r="A1866" t="str">
            <v>2586207&amp;V</v>
          </cell>
          <cell r="B1866" t="str">
            <v>127 Bridge Road</v>
          </cell>
          <cell r="C1866">
            <v>0</v>
          </cell>
          <cell r="D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</row>
        <row r="1867">
          <cell r="A1867" t="str">
            <v>2586209&amp;V</v>
          </cell>
          <cell r="B1867" t="str">
            <v>Boardman Street &amp; Fe</v>
          </cell>
          <cell r="C1867">
            <v>0</v>
          </cell>
          <cell r="D1867">
            <v>0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</row>
        <row r="1868">
          <cell r="A1868" t="str">
            <v>2586210&amp;V</v>
          </cell>
          <cell r="B1868" t="str">
            <v>Beacon Street &amp; Adam</v>
          </cell>
          <cell r="C1868">
            <v>30</v>
          </cell>
          <cell r="D1868">
            <v>0</v>
          </cell>
          <cell r="E1868">
            <v>0</v>
          </cell>
          <cell r="F1868">
            <v>0</v>
          </cell>
          <cell r="G1868">
            <v>30</v>
          </cell>
          <cell r="H1868">
            <v>30</v>
          </cell>
          <cell r="I1868">
            <v>0</v>
          </cell>
          <cell r="J1868">
            <v>0</v>
          </cell>
          <cell r="K1868">
            <v>0</v>
          </cell>
          <cell r="L1868">
            <v>30</v>
          </cell>
          <cell r="M1868">
            <v>30</v>
          </cell>
          <cell r="N1868">
            <v>0</v>
          </cell>
          <cell r="O1868">
            <v>0</v>
          </cell>
          <cell r="P1868">
            <v>0</v>
          </cell>
          <cell r="Q1868">
            <v>30</v>
          </cell>
        </row>
        <row r="1869">
          <cell r="A1869" t="str">
            <v>2586212&amp;V</v>
          </cell>
          <cell r="B1869" t="str">
            <v>Broadway &amp; Thorndike</v>
          </cell>
          <cell r="C1869">
            <v>0</v>
          </cell>
          <cell r="D1869">
            <v>0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</row>
        <row r="1870">
          <cell r="A1870" t="str">
            <v>2586214&amp;V</v>
          </cell>
          <cell r="B1870" t="str">
            <v>Broadway &amp; Chase Str</v>
          </cell>
          <cell r="C1870">
            <v>3</v>
          </cell>
          <cell r="D1870">
            <v>0</v>
          </cell>
          <cell r="E1870">
            <v>0</v>
          </cell>
          <cell r="F1870">
            <v>0</v>
          </cell>
          <cell r="G1870">
            <v>3</v>
          </cell>
          <cell r="H1870">
            <v>3</v>
          </cell>
          <cell r="I1870">
            <v>0</v>
          </cell>
          <cell r="J1870">
            <v>0</v>
          </cell>
          <cell r="K1870">
            <v>0</v>
          </cell>
          <cell r="L1870">
            <v>3</v>
          </cell>
          <cell r="M1870">
            <v>3</v>
          </cell>
          <cell r="N1870">
            <v>0</v>
          </cell>
          <cell r="O1870">
            <v>0</v>
          </cell>
          <cell r="P1870">
            <v>0</v>
          </cell>
          <cell r="Q1870">
            <v>3</v>
          </cell>
        </row>
        <row r="1871">
          <cell r="A1871" t="str">
            <v>2586216&amp;V</v>
          </cell>
          <cell r="B1871" t="str">
            <v>Amesbury Road &amp; Whit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</row>
        <row r="1872">
          <cell r="A1872" t="str">
            <v>2586217&amp;V</v>
          </cell>
          <cell r="B1872" t="str">
            <v>Amesbury Road &amp; Whit</v>
          </cell>
          <cell r="C1872">
            <v>0</v>
          </cell>
          <cell r="D1872">
            <v>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</row>
        <row r="1873">
          <cell r="A1873" t="str">
            <v>2586218&amp;V</v>
          </cell>
          <cell r="B1873" t="str">
            <v>Beach Road &amp; Great M</v>
          </cell>
          <cell r="C1873">
            <v>0</v>
          </cell>
          <cell r="D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</row>
        <row r="1874">
          <cell r="A1874" t="str">
            <v>2586219&amp;V</v>
          </cell>
          <cell r="B1874" t="str">
            <v>Andover Street &amp; Bea</v>
          </cell>
          <cell r="C1874">
            <v>0</v>
          </cell>
          <cell r="D1874">
            <v>0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</row>
        <row r="1875">
          <cell r="A1875" t="str">
            <v>2586220&amp;V</v>
          </cell>
          <cell r="B1875" t="str">
            <v>Beach Road - Tidewat</v>
          </cell>
          <cell r="C1875">
            <v>0</v>
          </cell>
          <cell r="D1875">
            <v>0</v>
          </cell>
          <cell r="E1875">
            <v>0</v>
          </cell>
          <cell r="F1875">
            <v>1</v>
          </cell>
          <cell r="G1875">
            <v>1</v>
          </cell>
          <cell r="H1875">
            <v>0</v>
          </cell>
          <cell r="I1875">
            <v>0</v>
          </cell>
          <cell r="J1875">
            <v>0</v>
          </cell>
          <cell r="K1875">
            <v>1</v>
          </cell>
          <cell r="L1875">
            <v>1</v>
          </cell>
          <cell r="M1875">
            <v>0</v>
          </cell>
          <cell r="N1875">
            <v>0</v>
          </cell>
          <cell r="O1875">
            <v>0</v>
          </cell>
          <cell r="P1875">
            <v>1</v>
          </cell>
          <cell r="Q1875">
            <v>1</v>
          </cell>
        </row>
        <row r="1876">
          <cell r="A1876" t="str">
            <v>2586221&amp;V</v>
          </cell>
          <cell r="B1876" t="str">
            <v>Bridge Road - Mobile</v>
          </cell>
          <cell r="C1876">
            <v>0</v>
          </cell>
          <cell r="D1876">
            <v>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</row>
        <row r="1877">
          <cell r="A1877" t="str">
            <v>2586223&amp;V</v>
          </cell>
          <cell r="B1877" t="str">
            <v>Beach Road - Tidewat</v>
          </cell>
          <cell r="C1877">
            <v>0</v>
          </cell>
          <cell r="D1877">
            <v>0</v>
          </cell>
          <cell r="E1877">
            <v>0</v>
          </cell>
          <cell r="F1877">
            <v>1</v>
          </cell>
          <cell r="G1877">
            <v>1</v>
          </cell>
          <cell r="H1877">
            <v>0</v>
          </cell>
          <cell r="I1877">
            <v>0</v>
          </cell>
          <cell r="J1877">
            <v>0</v>
          </cell>
          <cell r="K1877">
            <v>1</v>
          </cell>
          <cell r="L1877">
            <v>1</v>
          </cell>
          <cell r="M1877">
            <v>0</v>
          </cell>
          <cell r="N1877">
            <v>0</v>
          </cell>
          <cell r="O1877">
            <v>0</v>
          </cell>
          <cell r="P1877">
            <v>1</v>
          </cell>
          <cell r="Q1877">
            <v>1</v>
          </cell>
        </row>
        <row r="1878">
          <cell r="A1878" t="str">
            <v>2586224&amp;V</v>
          </cell>
          <cell r="B1878" t="str">
            <v>Broadway &amp; Acton Str</v>
          </cell>
          <cell r="C1878">
            <v>26</v>
          </cell>
          <cell r="D1878">
            <v>0</v>
          </cell>
          <cell r="E1878">
            <v>0</v>
          </cell>
          <cell r="F1878">
            <v>0</v>
          </cell>
          <cell r="G1878">
            <v>26</v>
          </cell>
          <cell r="H1878">
            <v>26</v>
          </cell>
          <cell r="I1878">
            <v>0</v>
          </cell>
          <cell r="J1878">
            <v>0</v>
          </cell>
          <cell r="K1878">
            <v>0</v>
          </cell>
          <cell r="L1878">
            <v>26</v>
          </cell>
          <cell r="M1878">
            <v>26</v>
          </cell>
          <cell r="N1878">
            <v>0</v>
          </cell>
          <cell r="O1878">
            <v>0</v>
          </cell>
          <cell r="P1878">
            <v>0</v>
          </cell>
          <cell r="Q1878">
            <v>26</v>
          </cell>
        </row>
        <row r="1879">
          <cell r="A1879" t="str">
            <v>2586227&amp;V</v>
          </cell>
          <cell r="B1879" t="str">
            <v>Amesbury Road - Ames</v>
          </cell>
          <cell r="C1879">
            <v>0</v>
          </cell>
          <cell r="D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</row>
        <row r="1880">
          <cell r="A1880" t="str">
            <v>2586228&amp;V</v>
          </cell>
          <cell r="B1880" t="str">
            <v>Arlington Street &amp; L</v>
          </cell>
          <cell r="C1880">
            <v>0</v>
          </cell>
          <cell r="D1880">
            <v>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</row>
        <row r="1881">
          <cell r="A1881" t="str">
            <v>2586229&amp;V</v>
          </cell>
          <cell r="B1881" t="str">
            <v>Beach Road &amp; Sacks W</v>
          </cell>
          <cell r="C1881">
            <v>0</v>
          </cell>
          <cell r="D1881">
            <v>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</row>
        <row r="1882">
          <cell r="A1882" t="str">
            <v>2586230&amp;V</v>
          </cell>
          <cell r="B1882" t="str">
            <v>Beach Road &amp; Emerald</v>
          </cell>
          <cell r="C1882">
            <v>2</v>
          </cell>
          <cell r="D1882">
            <v>0</v>
          </cell>
          <cell r="E1882">
            <v>0</v>
          </cell>
          <cell r="F1882">
            <v>0</v>
          </cell>
          <cell r="G1882">
            <v>2</v>
          </cell>
          <cell r="H1882">
            <v>2</v>
          </cell>
          <cell r="I1882">
            <v>0</v>
          </cell>
          <cell r="J1882">
            <v>0</v>
          </cell>
          <cell r="K1882">
            <v>0</v>
          </cell>
          <cell r="L1882">
            <v>2</v>
          </cell>
          <cell r="M1882">
            <v>2</v>
          </cell>
          <cell r="N1882">
            <v>0</v>
          </cell>
          <cell r="O1882">
            <v>0</v>
          </cell>
          <cell r="P1882">
            <v>0</v>
          </cell>
          <cell r="Q1882">
            <v>2</v>
          </cell>
        </row>
        <row r="1883">
          <cell r="A1883" t="str">
            <v>2586231&amp;V</v>
          </cell>
          <cell r="B1883" t="str">
            <v>Allston Street &amp; Dal</v>
          </cell>
          <cell r="C1883">
            <v>0</v>
          </cell>
          <cell r="D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</row>
        <row r="1884">
          <cell r="A1884" t="str">
            <v>2586232&amp;V</v>
          </cell>
          <cell r="B1884" t="str">
            <v>Amesbury Road &amp; Atwo</v>
          </cell>
          <cell r="C1884">
            <v>0</v>
          </cell>
          <cell r="D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</row>
        <row r="1885">
          <cell r="A1885" t="str">
            <v>2586233&amp;V</v>
          </cell>
          <cell r="B1885" t="str">
            <v>Beach Road &amp; Dock La</v>
          </cell>
          <cell r="C1885">
            <v>0</v>
          </cell>
          <cell r="D1885">
            <v>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</row>
        <row r="1886">
          <cell r="A1886" t="str">
            <v>2586234&amp;V</v>
          </cell>
          <cell r="B1886" t="str">
            <v>Boardman Street &amp; Go</v>
          </cell>
          <cell r="C1886">
            <v>0</v>
          </cell>
          <cell r="D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</row>
        <row r="1887">
          <cell r="A1887" t="str">
            <v>2586238&amp;V</v>
          </cell>
          <cell r="B1887" t="str">
            <v>Barker Street &amp; Lowe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</row>
        <row r="1888">
          <cell r="A1888" t="str">
            <v>2586241&amp;V</v>
          </cell>
          <cell r="B1888" t="str">
            <v>Berkeley Street &amp; Su</v>
          </cell>
          <cell r="C1888">
            <v>0</v>
          </cell>
          <cell r="D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</row>
        <row r="1889">
          <cell r="A1889" t="str">
            <v>2586244&amp;V</v>
          </cell>
          <cell r="B1889" t="str">
            <v>Andover Street &amp; Bel</v>
          </cell>
          <cell r="C1889">
            <v>0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</row>
        <row r="1890">
          <cell r="A1890" t="str">
            <v>2586246&amp;V</v>
          </cell>
          <cell r="B1890" t="str">
            <v>Beacon Street &amp; Glen</v>
          </cell>
          <cell r="C1890">
            <v>20</v>
          </cell>
          <cell r="D1890">
            <v>0</v>
          </cell>
          <cell r="E1890">
            <v>0</v>
          </cell>
          <cell r="F1890">
            <v>0</v>
          </cell>
          <cell r="G1890">
            <v>20</v>
          </cell>
          <cell r="H1890">
            <v>20</v>
          </cell>
          <cell r="I1890">
            <v>0</v>
          </cell>
          <cell r="J1890">
            <v>0</v>
          </cell>
          <cell r="K1890">
            <v>0</v>
          </cell>
          <cell r="L1890">
            <v>20</v>
          </cell>
          <cell r="M1890">
            <v>20</v>
          </cell>
          <cell r="N1890">
            <v>0</v>
          </cell>
          <cell r="O1890">
            <v>0</v>
          </cell>
          <cell r="P1890">
            <v>0</v>
          </cell>
          <cell r="Q1890">
            <v>20</v>
          </cell>
        </row>
        <row r="1891">
          <cell r="A1891" t="str">
            <v>2586247&amp;V</v>
          </cell>
          <cell r="B1891" t="str">
            <v>Amesbury Road &amp; Atwo</v>
          </cell>
          <cell r="C1891">
            <v>0</v>
          </cell>
          <cell r="D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</row>
        <row r="1892">
          <cell r="A1892" t="str">
            <v>2586248&amp;V</v>
          </cell>
          <cell r="B1892" t="str">
            <v>Bridge Road - Mobile</v>
          </cell>
          <cell r="C1892">
            <v>0</v>
          </cell>
          <cell r="D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</row>
        <row r="1893">
          <cell r="A1893" t="str">
            <v>2586249&amp;V</v>
          </cell>
          <cell r="B1893" t="str">
            <v>Beach Road &amp; Washing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</row>
        <row r="1894">
          <cell r="A1894" t="str">
            <v>2586252&amp;V</v>
          </cell>
          <cell r="B1894" t="str">
            <v>Beach Road &amp; Dock La</v>
          </cell>
          <cell r="C1894">
            <v>0</v>
          </cell>
          <cell r="D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</row>
        <row r="1895">
          <cell r="A1895" t="str">
            <v>2586253&amp;V</v>
          </cell>
          <cell r="B1895" t="str">
            <v>Andover Street</v>
          </cell>
          <cell r="C1895">
            <v>0</v>
          </cell>
          <cell r="D1895">
            <v>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</row>
        <row r="1896">
          <cell r="A1896" t="str">
            <v>2586254&amp;V</v>
          </cell>
          <cell r="B1896" t="str">
            <v>Boardman Street &amp; Go</v>
          </cell>
          <cell r="C1896">
            <v>0</v>
          </cell>
          <cell r="D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</row>
        <row r="1897">
          <cell r="A1897" t="str">
            <v>2586257&amp;V</v>
          </cell>
          <cell r="B1897" t="str">
            <v>Broadway &amp; Tremont S</v>
          </cell>
          <cell r="C1897">
            <v>1</v>
          </cell>
          <cell r="D1897">
            <v>0</v>
          </cell>
          <cell r="E1897">
            <v>0</v>
          </cell>
          <cell r="F1897">
            <v>0</v>
          </cell>
          <cell r="G1897">
            <v>1</v>
          </cell>
          <cell r="H1897">
            <v>1</v>
          </cell>
          <cell r="I1897">
            <v>0</v>
          </cell>
          <cell r="J1897">
            <v>0</v>
          </cell>
          <cell r="K1897">
            <v>0</v>
          </cell>
          <cell r="L1897">
            <v>1</v>
          </cell>
          <cell r="M1897">
            <v>1</v>
          </cell>
          <cell r="N1897">
            <v>0</v>
          </cell>
          <cell r="O1897">
            <v>0</v>
          </cell>
          <cell r="P1897">
            <v>0</v>
          </cell>
          <cell r="Q1897">
            <v>1</v>
          </cell>
        </row>
        <row r="1898">
          <cell r="A1898" t="str">
            <v>2586258&amp;V</v>
          </cell>
          <cell r="B1898" t="str">
            <v>Bromfield Street &amp; H</v>
          </cell>
          <cell r="C1898">
            <v>0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</row>
        <row r="1899">
          <cell r="A1899" t="str">
            <v>2586259&amp;V</v>
          </cell>
          <cell r="B1899" t="str">
            <v>Beacon Street &amp; Toye</v>
          </cell>
          <cell r="C1899">
            <v>0</v>
          </cell>
          <cell r="D1899">
            <v>0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</row>
        <row r="1900">
          <cell r="A1900" t="str">
            <v>2586260&amp;V</v>
          </cell>
          <cell r="B1900" t="str">
            <v>Andover Street &amp; Amh</v>
          </cell>
          <cell r="C1900">
            <v>0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</row>
        <row r="1901">
          <cell r="A1901" t="str">
            <v>2586261&amp;V</v>
          </cell>
          <cell r="B1901" t="str">
            <v>Broadway &amp; Haverhill</v>
          </cell>
          <cell r="C1901">
            <v>14</v>
          </cell>
          <cell r="D1901">
            <v>0</v>
          </cell>
          <cell r="E1901">
            <v>0</v>
          </cell>
          <cell r="F1901">
            <v>2</v>
          </cell>
          <cell r="G1901">
            <v>16</v>
          </cell>
          <cell r="H1901">
            <v>14</v>
          </cell>
          <cell r="I1901">
            <v>0</v>
          </cell>
          <cell r="J1901">
            <v>0</v>
          </cell>
          <cell r="K1901">
            <v>2</v>
          </cell>
          <cell r="L1901">
            <v>16</v>
          </cell>
          <cell r="M1901">
            <v>14</v>
          </cell>
          <cell r="N1901">
            <v>0</v>
          </cell>
          <cell r="O1901">
            <v>0</v>
          </cell>
          <cell r="P1901">
            <v>2</v>
          </cell>
          <cell r="Q1901">
            <v>16</v>
          </cell>
        </row>
        <row r="1902">
          <cell r="A1902" t="str">
            <v>2586263&amp;V</v>
          </cell>
          <cell r="B1902" t="str">
            <v>Broadway &amp; Gleason S</v>
          </cell>
          <cell r="C1902">
            <v>0</v>
          </cell>
          <cell r="D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</row>
        <row r="1903">
          <cell r="A1903" t="str">
            <v>2586264&amp;V</v>
          </cell>
          <cell r="B1903" t="str">
            <v>Boardman Street &amp; Ho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</row>
        <row r="1904">
          <cell r="A1904" t="str">
            <v>2586265&amp;V</v>
          </cell>
          <cell r="B1904" t="str">
            <v>Broadway &amp; Granite S</v>
          </cell>
          <cell r="C1904">
            <v>2</v>
          </cell>
          <cell r="D1904">
            <v>0</v>
          </cell>
          <cell r="E1904">
            <v>0</v>
          </cell>
          <cell r="F1904">
            <v>0</v>
          </cell>
          <cell r="G1904">
            <v>2</v>
          </cell>
          <cell r="H1904">
            <v>2</v>
          </cell>
          <cell r="I1904">
            <v>0</v>
          </cell>
          <cell r="J1904">
            <v>0</v>
          </cell>
          <cell r="K1904">
            <v>0</v>
          </cell>
          <cell r="L1904">
            <v>2</v>
          </cell>
          <cell r="M1904">
            <v>2</v>
          </cell>
          <cell r="N1904">
            <v>0</v>
          </cell>
          <cell r="O1904">
            <v>0</v>
          </cell>
          <cell r="P1904">
            <v>0</v>
          </cell>
          <cell r="Q1904">
            <v>2</v>
          </cell>
        </row>
        <row r="1905">
          <cell r="A1905" t="str">
            <v>2586266&amp;V</v>
          </cell>
          <cell r="B1905" t="str">
            <v>Broadway &amp; Thorndike</v>
          </cell>
          <cell r="C1905">
            <v>0</v>
          </cell>
          <cell r="D1905">
            <v>0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</row>
        <row r="1906">
          <cell r="A1906" t="str">
            <v>2586267&amp;V</v>
          </cell>
          <cell r="B1906" t="str">
            <v>Broadway &amp; Granite S</v>
          </cell>
          <cell r="C1906">
            <v>9</v>
          </cell>
          <cell r="D1906">
            <v>0</v>
          </cell>
          <cell r="E1906">
            <v>0</v>
          </cell>
          <cell r="F1906">
            <v>0</v>
          </cell>
          <cell r="G1906">
            <v>9</v>
          </cell>
          <cell r="H1906">
            <v>9</v>
          </cell>
          <cell r="I1906">
            <v>0</v>
          </cell>
          <cell r="J1906">
            <v>0</v>
          </cell>
          <cell r="K1906">
            <v>0</v>
          </cell>
          <cell r="L1906">
            <v>9</v>
          </cell>
          <cell r="M1906">
            <v>9</v>
          </cell>
          <cell r="N1906">
            <v>0</v>
          </cell>
          <cell r="O1906">
            <v>0</v>
          </cell>
          <cell r="P1906">
            <v>0</v>
          </cell>
          <cell r="Q1906">
            <v>9</v>
          </cell>
        </row>
        <row r="1907">
          <cell r="A1907" t="str">
            <v>2586268&amp;V</v>
          </cell>
          <cell r="B1907" t="str">
            <v>Broadway &amp; Park Stre</v>
          </cell>
          <cell r="C1907">
            <v>0</v>
          </cell>
          <cell r="D1907">
            <v>0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</row>
        <row r="1908">
          <cell r="A1908" t="str">
            <v>2586270&amp;V</v>
          </cell>
          <cell r="B1908" t="str">
            <v>Broadway &amp; Center St</v>
          </cell>
          <cell r="C1908">
            <v>19</v>
          </cell>
          <cell r="D1908">
            <v>0</v>
          </cell>
          <cell r="E1908">
            <v>0</v>
          </cell>
          <cell r="F1908">
            <v>0</v>
          </cell>
          <cell r="G1908">
            <v>19</v>
          </cell>
          <cell r="H1908">
            <v>19</v>
          </cell>
          <cell r="I1908">
            <v>0</v>
          </cell>
          <cell r="J1908">
            <v>0</v>
          </cell>
          <cell r="K1908">
            <v>0</v>
          </cell>
          <cell r="L1908">
            <v>19</v>
          </cell>
          <cell r="M1908">
            <v>19</v>
          </cell>
          <cell r="N1908">
            <v>0</v>
          </cell>
          <cell r="O1908">
            <v>0</v>
          </cell>
          <cell r="P1908">
            <v>0</v>
          </cell>
          <cell r="Q1908">
            <v>19</v>
          </cell>
        </row>
        <row r="1909">
          <cell r="A1909" t="str">
            <v>2586272&amp;V</v>
          </cell>
          <cell r="B1909" t="str">
            <v>Brown Street - Merri</v>
          </cell>
          <cell r="C1909">
            <v>0</v>
          </cell>
          <cell r="D1909">
            <v>0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</row>
        <row r="1910">
          <cell r="A1910" t="str">
            <v>2586273&amp;V</v>
          </cell>
          <cell r="B1910" t="str">
            <v>Campanelli Drive - A</v>
          </cell>
          <cell r="C1910">
            <v>0</v>
          </cell>
          <cell r="D1910">
            <v>0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</row>
        <row r="1911">
          <cell r="A1911" t="str">
            <v>2586275&amp;V</v>
          </cell>
          <cell r="B1911" t="str">
            <v>Carleton Street &amp; Ca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</row>
        <row r="1912">
          <cell r="A1912" t="str">
            <v>2586276&amp;V</v>
          </cell>
          <cell r="B1912" t="str">
            <v>Chickering Road &amp; Be</v>
          </cell>
          <cell r="C1912">
            <v>2</v>
          </cell>
          <cell r="D1912">
            <v>0</v>
          </cell>
          <cell r="E1912">
            <v>0</v>
          </cell>
          <cell r="F1912">
            <v>0</v>
          </cell>
          <cell r="G1912">
            <v>2</v>
          </cell>
          <cell r="H1912">
            <v>2</v>
          </cell>
          <cell r="I1912">
            <v>0</v>
          </cell>
          <cell r="J1912">
            <v>0</v>
          </cell>
          <cell r="K1912">
            <v>0</v>
          </cell>
          <cell r="L1912">
            <v>2</v>
          </cell>
          <cell r="M1912">
            <v>2</v>
          </cell>
          <cell r="N1912">
            <v>0</v>
          </cell>
          <cell r="O1912">
            <v>0</v>
          </cell>
          <cell r="P1912">
            <v>0</v>
          </cell>
          <cell r="Q1912">
            <v>2</v>
          </cell>
        </row>
        <row r="1913">
          <cell r="A1913" t="str">
            <v>2586277&amp;V</v>
          </cell>
          <cell r="B1913" t="str">
            <v>Washington Street &amp;</v>
          </cell>
          <cell r="C1913">
            <v>11</v>
          </cell>
          <cell r="D1913">
            <v>0</v>
          </cell>
          <cell r="E1913">
            <v>0</v>
          </cell>
          <cell r="F1913">
            <v>0</v>
          </cell>
          <cell r="G1913">
            <v>11</v>
          </cell>
          <cell r="H1913">
            <v>11</v>
          </cell>
          <cell r="I1913">
            <v>0</v>
          </cell>
          <cell r="J1913">
            <v>0</v>
          </cell>
          <cell r="K1913">
            <v>0</v>
          </cell>
          <cell r="L1913">
            <v>11</v>
          </cell>
          <cell r="M1913">
            <v>11</v>
          </cell>
          <cell r="N1913">
            <v>0</v>
          </cell>
          <cell r="O1913">
            <v>0</v>
          </cell>
          <cell r="P1913">
            <v>0</v>
          </cell>
          <cell r="Q1913">
            <v>11</v>
          </cell>
        </row>
        <row r="1914">
          <cell r="A1914" t="str">
            <v>2586278&amp;V</v>
          </cell>
          <cell r="B1914" t="str">
            <v>Chickering Road &amp; Vi</v>
          </cell>
          <cell r="C1914">
            <v>0</v>
          </cell>
          <cell r="D1914">
            <v>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</row>
        <row r="1915">
          <cell r="A1915" t="str">
            <v>2586279&amp;V</v>
          </cell>
          <cell r="B1915" t="str">
            <v>Chickering Road &amp; Fa</v>
          </cell>
          <cell r="C1915">
            <v>3</v>
          </cell>
          <cell r="D1915">
            <v>0</v>
          </cell>
          <cell r="E1915">
            <v>0</v>
          </cell>
          <cell r="F1915">
            <v>0</v>
          </cell>
          <cell r="G1915">
            <v>3</v>
          </cell>
          <cell r="H1915">
            <v>3</v>
          </cell>
          <cell r="I1915">
            <v>0</v>
          </cell>
          <cell r="J1915">
            <v>0</v>
          </cell>
          <cell r="K1915">
            <v>0</v>
          </cell>
          <cell r="L1915">
            <v>3</v>
          </cell>
          <cell r="M1915">
            <v>3</v>
          </cell>
          <cell r="N1915">
            <v>0</v>
          </cell>
          <cell r="O1915">
            <v>0</v>
          </cell>
          <cell r="P1915">
            <v>0</v>
          </cell>
          <cell r="Q1915">
            <v>3</v>
          </cell>
        </row>
        <row r="1916">
          <cell r="A1916" t="str">
            <v>2586280&amp;V</v>
          </cell>
          <cell r="B1916" t="str">
            <v>Chickering Road &amp; Vi</v>
          </cell>
          <cell r="C1916">
            <v>1</v>
          </cell>
          <cell r="D1916">
            <v>0</v>
          </cell>
          <cell r="E1916">
            <v>0</v>
          </cell>
          <cell r="F1916">
            <v>0</v>
          </cell>
          <cell r="G1916">
            <v>1</v>
          </cell>
          <cell r="H1916">
            <v>1</v>
          </cell>
          <cell r="I1916">
            <v>0</v>
          </cell>
          <cell r="J1916">
            <v>0</v>
          </cell>
          <cell r="K1916">
            <v>0</v>
          </cell>
          <cell r="L1916">
            <v>1</v>
          </cell>
          <cell r="M1916">
            <v>1</v>
          </cell>
          <cell r="N1916">
            <v>0</v>
          </cell>
          <cell r="O1916">
            <v>0</v>
          </cell>
          <cell r="P1916">
            <v>0</v>
          </cell>
          <cell r="Q1916">
            <v>1</v>
          </cell>
        </row>
        <row r="1917">
          <cell r="A1917" t="str">
            <v>2586283&amp;V</v>
          </cell>
          <cell r="B1917" t="str">
            <v>Computer Drive - Sub</v>
          </cell>
          <cell r="C1917">
            <v>0</v>
          </cell>
          <cell r="D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</row>
        <row r="1918">
          <cell r="A1918" t="str">
            <v>2586284&amp;V</v>
          </cell>
          <cell r="B1918" t="str">
            <v>Common Street &amp; Newb</v>
          </cell>
          <cell r="C1918">
            <v>17</v>
          </cell>
          <cell r="D1918">
            <v>0</v>
          </cell>
          <cell r="E1918">
            <v>0</v>
          </cell>
          <cell r="F1918">
            <v>0</v>
          </cell>
          <cell r="G1918">
            <v>17</v>
          </cell>
          <cell r="H1918">
            <v>17</v>
          </cell>
          <cell r="I1918">
            <v>0</v>
          </cell>
          <cell r="J1918">
            <v>0</v>
          </cell>
          <cell r="K1918">
            <v>0</v>
          </cell>
          <cell r="L1918">
            <v>17</v>
          </cell>
          <cell r="M1918">
            <v>17</v>
          </cell>
          <cell r="N1918">
            <v>0</v>
          </cell>
          <cell r="O1918">
            <v>0</v>
          </cell>
          <cell r="P1918">
            <v>0</v>
          </cell>
          <cell r="Q1918">
            <v>17</v>
          </cell>
        </row>
        <row r="1919">
          <cell r="A1919" t="str">
            <v>2586285&amp;V</v>
          </cell>
          <cell r="B1919" t="str">
            <v>Carriagetown Marketp</v>
          </cell>
          <cell r="C1919">
            <v>10</v>
          </cell>
          <cell r="D1919">
            <v>0</v>
          </cell>
          <cell r="E1919">
            <v>0</v>
          </cell>
          <cell r="F1919">
            <v>5</v>
          </cell>
          <cell r="G1919">
            <v>14</v>
          </cell>
          <cell r="H1919">
            <v>10</v>
          </cell>
          <cell r="I1919">
            <v>0</v>
          </cell>
          <cell r="J1919">
            <v>0</v>
          </cell>
          <cell r="K1919">
            <v>5</v>
          </cell>
          <cell r="L1919">
            <v>14</v>
          </cell>
          <cell r="M1919">
            <v>10</v>
          </cell>
          <cell r="N1919">
            <v>0</v>
          </cell>
          <cell r="O1919">
            <v>0</v>
          </cell>
          <cell r="P1919">
            <v>5</v>
          </cell>
          <cell r="Q1919">
            <v>14</v>
          </cell>
        </row>
        <row r="1920">
          <cell r="A1920" t="str">
            <v>2586287&amp;V</v>
          </cell>
          <cell r="B1920" t="str">
            <v>Chickering Road &amp; Ba</v>
          </cell>
          <cell r="C1920">
            <v>2</v>
          </cell>
          <cell r="D1920">
            <v>0</v>
          </cell>
          <cell r="E1920">
            <v>0</v>
          </cell>
          <cell r="F1920">
            <v>0</v>
          </cell>
          <cell r="G1920">
            <v>2</v>
          </cell>
          <cell r="H1920">
            <v>2</v>
          </cell>
          <cell r="I1920">
            <v>0</v>
          </cell>
          <cell r="J1920">
            <v>0</v>
          </cell>
          <cell r="K1920">
            <v>0</v>
          </cell>
          <cell r="L1920">
            <v>2</v>
          </cell>
          <cell r="M1920">
            <v>2</v>
          </cell>
          <cell r="N1920">
            <v>0</v>
          </cell>
          <cell r="O1920">
            <v>0</v>
          </cell>
          <cell r="P1920">
            <v>0</v>
          </cell>
          <cell r="Q1920">
            <v>2</v>
          </cell>
        </row>
        <row r="1921">
          <cell r="A1921" t="str">
            <v>2586289&amp;V</v>
          </cell>
          <cell r="B1921" t="str">
            <v>Common Street - Lawr</v>
          </cell>
          <cell r="C1921">
            <v>0</v>
          </cell>
          <cell r="D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</row>
        <row r="1922">
          <cell r="A1922" t="str">
            <v>2586290&amp;V</v>
          </cell>
          <cell r="B1922" t="str">
            <v>Carleton Street &amp; Ca</v>
          </cell>
          <cell r="C1922">
            <v>0</v>
          </cell>
          <cell r="D1922">
            <v>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</row>
        <row r="1923">
          <cell r="A1923" t="str">
            <v>2586294&amp;V</v>
          </cell>
          <cell r="B1923" t="str">
            <v>Chickering Road &amp; Fa</v>
          </cell>
          <cell r="C1923">
            <v>37</v>
          </cell>
          <cell r="D1923">
            <v>0</v>
          </cell>
          <cell r="E1923">
            <v>0</v>
          </cell>
          <cell r="F1923">
            <v>0</v>
          </cell>
          <cell r="G1923">
            <v>37</v>
          </cell>
          <cell r="H1923">
            <v>37</v>
          </cell>
          <cell r="I1923">
            <v>0</v>
          </cell>
          <cell r="J1923">
            <v>0</v>
          </cell>
          <cell r="K1923">
            <v>0</v>
          </cell>
          <cell r="L1923">
            <v>37</v>
          </cell>
          <cell r="M1923">
            <v>37</v>
          </cell>
          <cell r="N1923">
            <v>0</v>
          </cell>
          <cell r="O1923">
            <v>0</v>
          </cell>
          <cell r="P1923">
            <v>0</v>
          </cell>
          <cell r="Q1923">
            <v>37</v>
          </cell>
        </row>
        <row r="1924">
          <cell r="A1924" t="str">
            <v>2586298&amp;V</v>
          </cell>
          <cell r="B1924" t="str">
            <v>Church Street - Cent</v>
          </cell>
          <cell r="C1924">
            <v>0</v>
          </cell>
          <cell r="D1924">
            <v>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</row>
        <row r="1925">
          <cell r="A1925" t="str">
            <v>2586302&amp;V</v>
          </cell>
          <cell r="B1925" t="str">
            <v>Davis Road &amp; Amherst</v>
          </cell>
          <cell r="C1925">
            <v>0</v>
          </cell>
          <cell r="D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</row>
        <row r="1926">
          <cell r="A1926" t="str">
            <v>2586305&amp;V</v>
          </cell>
          <cell r="B1926" t="str">
            <v>Durso Avenue &amp; Cutle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</row>
        <row r="1927">
          <cell r="A1927" t="str">
            <v>2586306&amp;V</v>
          </cell>
          <cell r="B1927" t="str">
            <v>E Haverhill Street &amp;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</row>
        <row r="1928">
          <cell r="A1928" t="str">
            <v>2586307&amp;V</v>
          </cell>
          <cell r="B1928" t="str">
            <v>E Haverhill Street &amp;</v>
          </cell>
          <cell r="C1928">
            <v>0</v>
          </cell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</row>
        <row r="1929">
          <cell r="A1929" t="str">
            <v>2586309&amp;V</v>
          </cell>
          <cell r="B1929" t="str">
            <v>E Haverhill Street &amp;</v>
          </cell>
          <cell r="C1929">
            <v>0</v>
          </cell>
          <cell r="D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</row>
        <row r="1930">
          <cell r="A1930" t="str">
            <v>2586310&amp;V</v>
          </cell>
          <cell r="B1930" t="str">
            <v>E Haverhill Street &amp;</v>
          </cell>
          <cell r="C1930">
            <v>0</v>
          </cell>
          <cell r="D1930">
            <v>0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</row>
        <row r="1931">
          <cell r="A1931" t="str">
            <v>2586311&amp;V</v>
          </cell>
          <cell r="B1931" t="str">
            <v>E Main Street - USPS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</row>
        <row r="1932">
          <cell r="A1932" t="str">
            <v>2586312&amp;V</v>
          </cell>
          <cell r="B1932" t="str">
            <v>E Main Street - Yank</v>
          </cell>
          <cell r="C1932">
            <v>0</v>
          </cell>
          <cell r="D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</row>
        <row r="1933">
          <cell r="A1933" t="str">
            <v>2586313&amp;V</v>
          </cell>
          <cell r="B1933" t="str">
            <v>E Main Street &amp; Free</v>
          </cell>
          <cell r="C1933">
            <v>4</v>
          </cell>
          <cell r="D1933">
            <v>0</v>
          </cell>
          <cell r="E1933">
            <v>0</v>
          </cell>
          <cell r="F1933">
            <v>0</v>
          </cell>
          <cell r="G1933">
            <v>4</v>
          </cell>
          <cell r="H1933">
            <v>4</v>
          </cell>
          <cell r="I1933">
            <v>0</v>
          </cell>
          <cell r="J1933">
            <v>0</v>
          </cell>
          <cell r="K1933">
            <v>0</v>
          </cell>
          <cell r="L1933">
            <v>4</v>
          </cell>
          <cell r="M1933">
            <v>4</v>
          </cell>
          <cell r="N1933">
            <v>0</v>
          </cell>
          <cell r="O1933">
            <v>0</v>
          </cell>
          <cell r="P1933">
            <v>0</v>
          </cell>
          <cell r="Q1933">
            <v>4</v>
          </cell>
        </row>
        <row r="1934">
          <cell r="A1934" t="str">
            <v>2586314&amp;V</v>
          </cell>
          <cell r="B1934" t="str">
            <v>E Main Street &amp; H St</v>
          </cell>
          <cell r="C1934">
            <v>3</v>
          </cell>
          <cell r="D1934">
            <v>0</v>
          </cell>
          <cell r="E1934">
            <v>0</v>
          </cell>
          <cell r="F1934">
            <v>0</v>
          </cell>
          <cell r="G1934">
            <v>3</v>
          </cell>
          <cell r="H1934">
            <v>3</v>
          </cell>
          <cell r="I1934">
            <v>0</v>
          </cell>
          <cell r="J1934">
            <v>0</v>
          </cell>
          <cell r="K1934">
            <v>0</v>
          </cell>
          <cell r="L1934">
            <v>3</v>
          </cell>
          <cell r="M1934">
            <v>3</v>
          </cell>
          <cell r="N1934">
            <v>0</v>
          </cell>
          <cell r="O1934">
            <v>0</v>
          </cell>
          <cell r="P1934">
            <v>0</v>
          </cell>
          <cell r="Q1934">
            <v>3</v>
          </cell>
        </row>
        <row r="1935">
          <cell r="A1935" t="str">
            <v>2586317&amp;V</v>
          </cell>
          <cell r="B1935" t="str">
            <v>E Pleasant Street &amp;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</row>
        <row r="1936">
          <cell r="A1936" t="str">
            <v>2586318&amp;V</v>
          </cell>
          <cell r="B1936" t="str">
            <v>E Pleasant Street &amp;</v>
          </cell>
          <cell r="C1936">
            <v>0</v>
          </cell>
          <cell r="D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</row>
        <row r="1937">
          <cell r="A1937" t="str">
            <v>2586319&amp;V</v>
          </cell>
          <cell r="B1937" t="str">
            <v>East Street &amp; Birch</v>
          </cell>
          <cell r="C1937">
            <v>0</v>
          </cell>
          <cell r="D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</row>
        <row r="1938">
          <cell r="A1938" t="str">
            <v>2586321&amp;V</v>
          </cell>
          <cell r="B1938" t="str">
            <v>East Street &amp; Pinewo</v>
          </cell>
          <cell r="C1938">
            <v>1</v>
          </cell>
          <cell r="D1938">
            <v>0</v>
          </cell>
          <cell r="E1938">
            <v>0</v>
          </cell>
          <cell r="F1938">
            <v>0</v>
          </cell>
          <cell r="G1938">
            <v>1</v>
          </cell>
          <cell r="H1938">
            <v>1</v>
          </cell>
          <cell r="I1938">
            <v>0</v>
          </cell>
          <cell r="J1938">
            <v>0</v>
          </cell>
          <cell r="K1938">
            <v>0</v>
          </cell>
          <cell r="L1938">
            <v>1</v>
          </cell>
          <cell r="M1938">
            <v>1</v>
          </cell>
          <cell r="N1938">
            <v>0</v>
          </cell>
          <cell r="O1938">
            <v>0</v>
          </cell>
          <cell r="P1938">
            <v>0</v>
          </cell>
          <cell r="Q1938">
            <v>1</v>
          </cell>
        </row>
        <row r="1939">
          <cell r="A1939" t="str">
            <v>2586322&amp;V</v>
          </cell>
          <cell r="B1939" t="str">
            <v>East Street &amp; Pleasa</v>
          </cell>
          <cell r="C1939">
            <v>10</v>
          </cell>
          <cell r="D1939">
            <v>0</v>
          </cell>
          <cell r="E1939">
            <v>0</v>
          </cell>
          <cell r="F1939">
            <v>0</v>
          </cell>
          <cell r="G1939">
            <v>10</v>
          </cell>
          <cell r="H1939">
            <v>10</v>
          </cell>
          <cell r="I1939">
            <v>0</v>
          </cell>
          <cell r="J1939">
            <v>0</v>
          </cell>
          <cell r="K1939">
            <v>0</v>
          </cell>
          <cell r="L1939">
            <v>10</v>
          </cell>
          <cell r="M1939">
            <v>10</v>
          </cell>
          <cell r="N1939">
            <v>0</v>
          </cell>
          <cell r="O1939">
            <v>0</v>
          </cell>
          <cell r="P1939">
            <v>0</v>
          </cell>
          <cell r="Q1939">
            <v>10</v>
          </cell>
        </row>
        <row r="1940">
          <cell r="A1940" t="str">
            <v>2586324&amp;V</v>
          </cell>
          <cell r="B1940" t="str">
            <v>East Street &amp; Sunny</v>
          </cell>
          <cell r="C1940">
            <v>0</v>
          </cell>
          <cell r="D1940">
            <v>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</row>
        <row r="1941">
          <cell r="A1941" t="str">
            <v>2586326&amp;V</v>
          </cell>
          <cell r="B1941" t="str">
            <v>Elliott Street &amp; Ell</v>
          </cell>
          <cell r="C1941">
            <v>0</v>
          </cell>
          <cell r="D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</row>
        <row r="1942">
          <cell r="A1942" t="str">
            <v>2586329&amp;V</v>
          </cell>
          <cell r="B1942" t="str">
            <v>Elm Street &amp; Amidon</v>
          </cell>
          <cell r="C1942">
            <v>6</v>
          </cell>
          <cell r="D1942">
            <v>0</v>
          </cell>
          <cell r="E1942">
            <v>0</v>
          </cell>
          <cell r="F1942">
            <v>0</v>
          </cell>
          <cell r="G1942">
            <v>6</v>
          </cell>
          <cell r="H1942">
            <v>6</v>
          </cell>
          <cell r="I1942">
            <v>0</v>
          </cell>
          <cell r="J1942">
            <v>0</v>
          </cell>
          <cell r="K1942">
            <v>0</v>
          </cell>
          <cell r="L1942">
            <v>6</v>
          </cell>
          <cell r="M1942">
            <v>6</v>
          </cell>
          <cell r="N1942">
            <v>0</v>
          </cell>
          <cell r="O1942">
            <v>0</v>
          </cell>
          <cell r="P1942">
            <v>0</v>
          </cell>
          <cell r="Q1942">
            <v>6</v>
          </cell>
        </row>
        <row r="1943">
          <cell r="A1943" t="str">
            <v>2586330&amp;V</v>
          </cell>
          <cell r="B1943" t="str">
            <v>Elm Street &amp; Atlanti</v>
          </cell>
          <cell r="C1943">
            <v>3</v>
          </cell>
          <cell r="D1943">
            <v>0</v>
          </cell>
          <cell r="E1943">
            <v>0</v>
          </cell>
          <cell r="F1943">
            <v>0</v>
          </cell>
          <cell r="G1943">
            <v>3</v>
          </cell>
          <cell r="H1943">
            <v>3</v>
          </cell>
          <cell r="I1943">
            <v>0</v>
          </cell>
          <cell r="J1943">
            <v>0</v>
          </cell>
          <cell r="K1943">
            <v>0</v>
          </cell>
          <cell r="L1943">
            <v>3</v>
          </cell>
          <cell r="M1943">
            <v>3</v>
          </cell>
          <cell r="N1943">
            <v>0</v>
          </cell>
          <cell r="O1943">
            <v>0</v>
          </cell>
          <cell r="P1943">
            <v>0</v>
          </cell>
          <cell r="Q1943">
            <v>3</v>
          </cell>
        </row>
        <row r="1944">
          <cell r="A1944" t="str">
            <v>2586331&amp;V</v>
          </cell>
          <cell r="B1944" t="str">
            <v>Elm Street &amp; Lafayet</v>
          </cell>
          <cell r="C1944">
            <v>1</v>
          </cell>
          <cell r="D1944">
            <v>0</v>
          </cell>
          <cell r="E1944">
            <v>0</v>
          </cell>
          <cell r="F1944">
            <v>0</v>
          </cell>
          <cell r="G1944">
            <v>2</v>
          </cell>
          <cell r="H1944">
            <v>1</v>
          </cell>
          <cell r="I1944">
            <v>0</v>
          </cell>
          <cell r="J1944">
            <v>0</v>
          </cell>
          <cell r="K1944">
            <v>0</v>
          </cell>
          <cell r="L1944">
            <v>2</v>
          </cell>
          <cell r="M1944">
            <v>1</v>
          </cell>
          <cell r="N1944">
            <v>0</v>
          </cell>
          <cell r="O1944">
            <v>0</v>
          </cell>
          <cell r="P1944">
            <v>0</v>
          </cell>
          <cell r="Q1944">
            <v>2</v>
          </cell>
        </row>
        <row r="1945">
          <cell r="A1945" t="str">
            <v>2586333&amp;V</v>
          </cell>
          <cell r="B1945" t="str">
            <v>Elm Street &amp; Congres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</row>
        <row r="1946">
          <cell r="A1946" t="str">
            <v>2586335&amp;V</v>
          </cell>
          <cell r="B1946" t="str">
            <v>Elm Street &amp; Oak Str</v>
          </cell>
          <cell r="C1946">
            <v>11</v>
          </cell>
          <cell r="D1946">
            <v>0</v>
          </cell>
          <cell r="E1946">
            <v>0</v>
          </cell>
          <cell r="F1946">
            <v>0</v>
          </cell>
          <cell r="G1946">
            <v>11</v>
          </cell>
          <cell r="H1946">
            <v>11</v>
          </cell>
          <cell r="I1946">
            <v>0</v>
          </cell>
          <cell r="J1946">
            <v>0</v>
          </cell>
          <cell r="K1946">
            <v>0</v>
          </cell>
          <cell r="L1946">
            <v>11</v>
          </cell>
          <cell r="M1946">
            <v>11</v>
          </cell>
          <cell r="N1946">
            <v>0</v>
          </cell>
          <cell r="O1946">
            <v>0</v>
          </cell>
          <cell r="P1946">
            <v>0</v>
          </cell>
          <cell r="Q1946">
            <v>11</v>
          </cell>
        </row>
        <row r="1947">
          <cell r="A1947" t="str">
            <v>2586341&amp;V</v>
          </cell>
          <cell r="B1947" t="str">
            <v>Essex Street &amp; Broad</v>
          </cell>
          <cell r="C1947">
            <v>0</v>
          </cell>
          <cell r="D1947">
            <v>0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</row>
        <row r="1948">
          <cell r="A1948" t="str">
            <v>2586342&amp;V</v>
          </cell>
          <cell r="B1948" t="str">
            <v>Essex Street &amp; Frank</v>
          </cell>
          <cell r="C1948">
            <v>73</v>
          </cell>
          <cell r="D1948">
            <v>0</v>
          </cell>
          <cell r="E1948">
            <v>0</v>
          </cell>
          <cell r="F1948">
            <v>0</v>
          </cell>
          <cell r="G1948">
            <v>73</v>
          </cell>
          <cell r="H1948">
            <v>73</v>
          </cell>
          <cell r="I1948">
            <v>0</v>
          </cell>
          <cell r="J1948">
            <v>0</v>
          </cell>
          <cell r="K1948">
            <v>0</v>
          </cell>
          <cell r="L1948">
            <v>73</v>
          </cell>
          <cell r="M1948">
            <v>73</v>
          </cell>
          <cell r="N1948">
            <v>0</v>
          </cell>
          <cell r="O1948">
            <v>0</v>
          </cell>
          <cell r="P1948">
            <v>0</v>
          </cell>
          <cell r="Q1948">
            <v>73</v>
          </cell>
        </row>
        <row r="1949">
          <cell r="A1949" t="str">
            <v>2586343&amp;V</v>
          </cell>
          <cell r="B1949" t="str">
            <v>Essex Street &amp; Apple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</row>
        <row r="1950">
          <cell r="A1950" t="str">
            <v>2586345&amp;V</v>
          </cell>
          <cell r="B1950" t="str">
            <v>Essex Street - Essex</v>
          </cell>
          <cell r="C1950">
            <v>0</v>
          </cell>
          <cell r="D1950">
            <v>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</row>
        <row r="1951">
          <cell r="A1951" t="str">
            <v>2586346&amp;V</v>
          </cell>
          <cell r="B1951" t="str">
            <v>Essex Street &amp; Amesb</v>
          </cell>
          <cell r="C1951">
            <v>15</v>
          </cell>
          <cell r="D1951">
            <v>0</v>
          </cell>
          <cell r="E1951">
            <v>0</v>
          </cell>
          <cell r="F1951">
            <v>0</v>
          </cell>
          <cell r="G1951">
            <v>15</v>
          </cell>
          <cell r="H1951">
            <v>15</v>
          </cell>
          <cell r="I1951">
            <v>0</v>
          </cell>
          <cell r="J1951">
            <v>0</v>
          </cell>
          <cell r="K1951">
            <v>0</v>
          </cell>
          <cell r="L1951">
            <v>15</v>
          </cell>
          <cell r="M1951">
            <v>15</v>
          </cell>
          <cell r="N1951">
            <v>0</v>
          </cell>
          <cell r="O1951">
            <v>0</v>
          </cell>
          <cell r="P1951">
            <v>0</v>
          </cell>
          <cell r="Q1951">
            <v>15</v>
          </cell>
        </row>
        <row r="1952">
          <cell r="A1952" t="str">
            <v>2586347&amp;V</v>
          </cell>
          <cell r="B1952" t="str">
            <v>Essex Street &amp; Frank</v>
          </cell>
          <cell r="C1952">
            <v>0</v>
          </cell>
          <cell r="D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</row>
        <row r="1953">
          <cell r="A1953" t="str">
            <v>2586348&amp;V</v>
          </cell>
          <cell r="B1953" t="str">
            <v>Ferry Street &amp; Home</v>
          </cell>
          <cell r="C1953">
            <v>0</v>
          </cell>
          <cell r="D1953">
            <v>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A1954" t="str">
            <v>2586349&amp;V</v>
          </cell>
          <cell r="B1954" t="str">
            <v>Essex Street &amp; Newbu</v>
          </cell>
          <cell r="C1954">
            <v>38</v>
          </cell>
          <cell r="D1954">
            <v>0</v>
          </cell>
          <cell r="E1954">
            <v>0</v>
          </cell>
          <cell r="F1954">
            <v>0</v>
          </cell>
          <cell r="G1954">
            <v>38</v>
          </cell>
          <cell r="H1954">
            <v>38</v>
          </cell>
          <cell r="I1954">
            <v>0</v>
          </cell>
          <cell r="J1954">
            <v>0</v>
          </cell>
          <cell r="K1954">
            <v>0</v>
          </cell>
          <cell r="L1954">
            <v>38</v>
          </cell>
          <cell r="M1954">
            <v>38</v>
          </cell>
          <cell r="N1954">
            <v>0</v>
          </cell>
          <cell r="O1954">
            <v>0</v>
          </cell>
          <cell r="P1954">
            <v>0</v>
          </cell>
          <cell r="Q1954">
            <v>38</v>
          </cell>
        </row>
        <row r="1955">
          <cell r="A1955" t="str">
            <v>2586352&amp;V</v>
          </cell>
          <cell r="B1955" t="str">
            <v>Essex Street &amp; Locus</v>
          </cell>
          <cell r="C1955">
            <v>1</v>
          </cell>
          <cell r="D1955">
            <v>0</v>
          </cell>
          <cell r="E1955">
            <v>0</v>
          </cell>
          <cell r="F1955">
            <v>0</v>
          </cell>
          <cell r="G1955">
            <v>1</v>
          </cell>
          <cell r="H1955">
            <v>1</v>
          </cell>
          <cell r="I1955">
            <v>0</v>
          </cell>
          <cell r="J1955">
            <v>0</v>
          </cell>
          <cell r="K1955">
            <v>0</v>
          </cell>
          <cell r="L1955">
            <v>1</v>
          </cell>
          <cell r="M1955">
            <v>1</v>
          </cell>
          <cell r="N1955">
            <v>0</v>
          </cell>
          <cell r="O1955">
            <v>0</v>
          </cell>
          <cell r="P1955">
            <v>0</v>
          </cell>
          <cell r="Q1955">
            <v>1</v>
          </cell>
        </row>
        <row r="1956">
          <cell r="A1956" t="str">
            <v>2586353&amp;V</v>
          </cell>
          <cell r="B1956" t="str">
            <v>Federal Street &amp; Lib</v>
          </cell>
          <cell r="C1956">
            <v>14</v>
          </cell>
          <cell r="D1956">
            <v>0</v>
          </cell>
          <cell r="E1956">
            <v>0</v>
          </cell>
          <cell r="F1956">
            <v>0</v>
          </cell>
          <cell r="G1956">
            <v>14</v>
          </cell>
          <cell r="H1956">
            <v>14</v>
          </cell>
          <cell r="I1956">
            <v>0</v>
          </cell>
          <cell r="J1956">
            <v>0</v>
          </cell>
          <cell r="K1956">
            <v>0</v>
          </cell>
          <cell r="L1956">
            <v>14</v>
          </cell>
          <cell r="M1956">
            <v>14</v>
          </cell>
          <cell r="N1956">
            <v>0</v>
          </cell>
          <cell r="O1956">
            <v>0</v>
          </cell>
          <cell r="P1956">
            <v>0</v>
          </cell>
          <cell r="Q1956">
            <v>14</v>
          </cell>
        </row>
        <row r="1957">
          <cell r="A1957" t="str">
            <v>2586355&amp;V</v>
          </cell>
          <cell r="B1957" t="str">
            <v>Frye Circle</v>
          </cell>
          <cell r="C1957">
            <v>0</v>
          </cell>
          <cell r="D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A1958" t="str">
            <v>2586356&amp;V</v>
          </cell>
          <cell r="B1958" t="str">
            <v>Grove Street- Tilton</v>
          </cell>
          <cell r="C1958">
            <v>0</v>
          </cell>
          <cell r="D1958">
            <v>0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</row>
        <row r="1959">
          <cell r="A1959" t="str">
            <v>2586357&amp;V</v>
          </cell>
          <cell r="B1959" t="str">
            <v>Graf Road - Diannes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</row>
        <row r="1960">
          <cell r="A1960" t="str">
            <v>2586358&amp;V</v>
          </cell>
          <cell r="B1960" t="str">
            <v>Ferry Street &amp; E Hav</v>
          </cell>
          <cell r="C1960">
            <v>0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</row>
        <row r="1961">
          <cell r="A1961" t="str">
            <v>2586360&amp;V</v>
          </cell>
          <cell r="B1961" t="str">
            <v>Grove Street &amp; Broad</v>
          </cell>
          <cell r="C1961">
            <v>0</v>
          </cell>
          <cell r="D1961">
            <v>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</row>
        <row r="1962">
          <cell r="A1962" t="str">
            <v>2586361&amp;V</v>
          </cell>
          <cell r="B1962" t="str">
            <v>Grove Street &amp; Broad</v>
          </cell>
          <cell r="C1962">
            <v>0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</row>
        <row r="1963">
          <cell r="A1963" t="str">
            <v>2586362&amp;V</v>
          </cell>
          <cell r="B1963" t="str">
            <v>Graf Road &amp; Mulliken</v>
          </cell>
          <cell r="C1963">
            <v>0</v>
          </cell>
          <cell r="D1963">
            <v>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</row>
        <row r="1964">
          <cell r="A1964" t="str">
            <v>2586363&amp;V</v>
          </cell>
          <cell r="B1964" t="str">
            <v>Grove Street- Tilton</v>
          </cell>
          <cell r="C1964">
            <v>0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</row>
        <row r="1965">
          <cell r="A1965" t="str">
            <v>2586364&amp;V</v>
          </cell>
          <cell r="B1965" t="str">
            <v>Greenleaf Street &amp; H</v>
          </cell>
          <cell r="C1965">
            <v>0</v>
          </cell>
          <cell r="D1965">
            <v>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</row>
        <row r="1966">
          <cell r="A1966" t="str">
            <v>2586365&amp;V</v>
          </cell>
          <cell r="B1966" t="str">
            <v>Groveland Street &amp; B</v>
          </cell>
          <cell r="C1966">
            <v>2</v>
          </cell>
          <cell r="D1966">
            <v>0</v>
          </cell>
          <cell r="E1966">
            <v>0</v>
          </cell>
          <cell r="F1966">
            <v>0</v>
          </cell>
          <cell r="G1966">
            <v>2</v>
          </cell>
          <cell r="H1966">
            <v>2</v>
          </cell>
          <cell r="I1966">
            <v>0</v>
          </cell>
          <cell r="J1966">
            <v>0</v>
          </cell>
          <cell r="K1966">
            <v>0</v>
          </cell>
          <cell r="L1966">
            <v>2</v>
          </cell>
          <cell r="M1966">
            <v>2</v>
          </cell>
          <cell r="N1966">
            <v>0</v>
          </cell>
          <cell r="O1966">
            <v>0</v>
          </cell>
          <cell r="P1966">
            <v>0</v>
          </cell>
          <cell r="Q1966">
            <v>2</v>
          </cell>
        </row>
        <row r="1967">
          <cell r="A1967" t="str">
            <v>2586367&amp;V</v>
          </cell>
          <cell r="B1967" t="str">
            <v>Groveland Street &amp; D</v>
          </cell>
          <cell r="C1967">
            <v>0</v>
          </cell>
          <cell r="D1967">
            <v>0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</row>
        <row r="1968">
          <cell r="A1968" t="str">
            <v>2586368&amp;V</v>
          </cell>
          <cell r="B1968" t="str">
            <v>Groveland Street &amp; J</v>
          </cell>
          <cell r="C1968">
            <v>0</v>
          </cell>
          <cell r="D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</row>
        <row r="1969">
          <cell r="A1969" t="str">
            <v>2586369&amp;V</v>
          </cell>
          <cell r="B1969" t="str">
            <v>Groveland Street &amp; L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</row>
        <row r="1970">
          <cell r="A1970" t="str">
            <v>2586370&amp;V</v>
          </cell>
          <cell r="B1970" t="str">
            <v>Groveland Street &amp; L</v>
          </cell>
          <cell r="C1970">
            <v>0</v>
          </cell>
          <cell r="D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</row>
        <row r="1971">
          <cell r="A1971" t="str">
            <v>2586371&amp;V</v>
          </cell>
          <cell r="B1971" t="str">
            <v>Groveland Street &amp; M</v>
          </cell>
          <cell r="C1971">
            <v>2</v>
          </cell>
          <cell r="D1971">
            <v>0</v>
          </cell>
          <cell r="E1971">
            <v>0</v>
          </cell>
          <cell r="F1971">
            <v>0</v>
          </cell>
          <cell r="G1971">
            <v>2</v>
          </cell>
          <cell r="H1971">
            <v>2</v>
          </cell>
          <cell r="I1971">
            <v>0</v>
          </cell>
          <cell r="J1971">
            <v>0</v>
          </cell>
          <cell r="K1971">
            <v>0</v>
          </cell>
          <cell r="L1971">
            <v>2</v>
          </cell>
          <cell r="M1971">
            <v>2</v>
          </cell>
          <cell r="N1971">
            <v>0</v>
          </cell>
          <cell r="O1971">
            <v>0</v>
          </cell>
          <cell r="P1971">
            <v>0</v>
          </cell>
          <cell r="Q1971">
            <v>2</v>
          </cell>
        </row>
        <row r="1972">
          <cell r="A1972" t="str">
            <v>2586372&amp;V</v>
          </cell>
          <cell r="B1972" t="str">
            <v>Hampshire Street - R</v>
          </cell>
          <cell r="C1972">
            <v>0</v>
          </cell>
          <cell r="D1972">
            <v>0</v>
          </cell>
          <cell r="E1972">
            <v>0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</row>
        <row r="1973">
          <cell r="A1973" t="str">
            <v>2586373&amp;V</v>
          </cell>
          <cell r="B1973" t="str">
            <v>Groveland Street &amp; W</v>
          </cell>
          <cell r="C1973">
            <v>0</v>
          </cell>
          <cell r="D1973">
            <v>0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</row>
        <row r="1974">
          <cell r="A1974" t="str">
            <v>2586375&amp;V</v>
          </cell>
          <cell r="B1974" t="str">
            <v>Hampshire Street &amp; A</v>
          </cell>
          <cell r="C1974">
            <v>1</v>
          </cell>
          <cell r="D1974">
            <v>0</v>
          </cell>
          <cell r="E1974">
            <v>0</v>
          </cell>
          <cell r="F1974">
            <v>0</v>
          </cell>
          <cell r="G1974">
            <v>1</v>
          </cell>
          <cell r="H1974">
            <v>1</v>
          </cell>
          <cell r="I1974">
            <v>0</v>
          </cell>
          <cell r="J1974">
            <v>0</v>
          </cell>
          <cell r="K1974">
            <v>0</v>
          </cell>
          <cell r="L1974">
            <v>1</v>
          </cell>
          <cell r="M1974">
            <v>1</v>
          </cell>
          <cell r="N1974">
            <v>0</v>
          </cell>
          <cell r="O1974">
            <v>0</v>
          </cell>
          <cell r="P1974">
            <v>0</v>
          </cell>
          <cell r="Q1974">
            <v>1</v>
          </cell>
        </row>
        <row r="1975">
          <cell r="A1975" t="str">
            <v>2586376&amp;V</v>
          </cell>
          <cell r="B1975" t="str">
            <v>Hampshire Street &amp; E</v>
          </cell>
          <cell r="C1975">
            <v>0</v>
          </cell>
          <cell r="D1975">
            <v>0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</row>
        <row r="1976">
          <cell r="A1976" t="str">
            <v>2586377&amp;V</v>
          </cell>
          <cell r="B1976" t="str">
            <v>Hampshire Street &amp; C</v>
          </cell>
          <cell r="C1976">
            <v>36</v>
          </cell>
          <cell r="D1976">
            <v>0</v>
          </cell>
          <cell r="E1976">
            <v>0</v>
          </cell>
          <cell r="F1976">
            <v>0</v>
          </cell>
          <cell r="G1976">
            <v>36</v>
          </cell>
          <cell r="H1976">
            <v>36</v>
          </cell>
          <cell r="I1976">
            <v>0</v>
          </cell>
          <cell r="J1976">
            <v>0</v>
          </cell>
          <cell r="K1976">
            <v>0</v>
          </cell>
          <cell r="L1976">
            <v>36</v>
          </cell>
          <cell r="M1976">
            <v>36</v>
          </cell>
          <cell r="N1976">
            <v>0</v>
          </cell>
          <cell r="O1976">
            <v>0</v>
          </cell>
          <cell r="P1976">
            <v>0</v>
          </cell>
          <cell r="Q1976">
            <v>36</v>
          </cell>
        </row>
        <row r="1977">
          <cell r="A1977" t="str">
            <v>2586378&amp;V</v>
          </cell>
          <cell r="B1977" t="str">
            <v>Hampshire Street &amp; P</v>
          </cell>
          <cell r="C1977">
            <v>0</v>
          </cell>
          <cell r="D1977">
            <v>0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</row>
        <row r="1978">
          <cell r="A1978" t="str">
            <v>2586379&amp;V</v>
          </cell>
          <cell r="B1978" t="str">
            <v>Haverhill Road - Bos</v>
          </cell>
          <cell r="C1978">
            <v>0</v>
          </cell>
          <cell r="D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</row>
        <row r="1979">
          <cell r="A1979" t="str">
            <v>2586380&amp;V</v>
          </cell>
          <cell r="B1979" t="str">
            <v>Hampshire Street &amp; H</v>
          </cell>
          <cell r="C1979">
            <v>0</v>
          </cell>
          <cell r="D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</row>
        <row r="1980">
          <cell r="A1980" t="str">
            <v>2586381&amp;V</v>
          </cell>
          <cell r="B1980" t="str">
            <v>Hampshire Street &amp; M</v>
          </cell>
          <cell r="C1980">
            <v>1</v>
          </cell>
          <cell r="D1980">
            <v>0</v>
          </cell>
          <cell r="E1980">
            <v>0</v>
          </cell>
          <cell r="F1980">
            <v>0</v>
          </cell>
          <cell r="G1980">
            <v>1</v>
          </cell>
          <cell r="H1980">
            <v>1</v>
          </cell>
          <cell r="I1980">
            <v>0</v>
          </cell>
          <cell r="J1980">
            <v>0</v>
          </cell>
          <cell r="K1980">
            <v>0</v>
          </cell>
          <cell r="L1980">
            <v>1</v>
          </cell>
          <cell r="M1980">
            <v>1</v>
          </cell>
          <cell r="N1980">
            <v>0</v>
          </cell>
          <cell r="O1980">
            <v>0</v>
          </cell>
          <cell r="P1980">
            <v>0</v>
          </cell>
          <cell r="Q1980">
            <v>1</v>
          </cell>
        </row>
        <row r="1981">
          <cell r="A1981" t="str">
            <v>2586383&amp;V</v>
          </cell>
          <cell r="B1981" t="str">
            <v>Haverhill Road - She</v>
          </cell>
          <cell r="C1981">
            <v>0</v>
          </cell>
          <cell r="D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</row>
        <row r="1982">
          <cell r="A1982" t="str">
            <v>2586384&amp;V</v>
          </cell>
          <cell r="B1982" t="str">
            <v>Haverhill Road - Bos</v>
          </cell>
          <cell r="C1982">
            <v>0</v>
          </cell>
          <cell r="D1982">
            <v>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</row>
        <row r="1983">
          <cell r="A1983" t="str">
            <v>2586385&amp;V</v>
          </cell>
          <cell r="B1983" t="str">
            <v>Haverhill Road - Uni</v>
          </cell>
          <cell r="C1983">
            <v>0</v>
          </cell>
          <cell r="D1983">
            <v>0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</row>
        <row r="1984">
          <cell r="A1984" t="str">
            <v>2586386&amp;V</v>
          </cell>
          <cell r="B1984" t="str">
            <v>Haverhill Road &amp; Mar</v>
          </cell>
          <cell r="C1984">
            <v>0</v>
          </cell>
          <cell r="D1984">
            <v>0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</row>
        <row r="1985">
          <cell r="A1985" t="str">
            <v>2586387&amp;V</v>
          </cell>
          <cell r="B1985" t="str">
            <v>Haverhill Road - The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</row>
        <row r="1986">
          <cell r="A1986" t="str">
            <v>2586388&amp;V</v>
          </cell>
          <cell r="B1986" t="str">
            <v>Haverhill Road - She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</row>
        <row r="1987">
          <cell r="A1987" t="str">
            <v>2586389&amp;V</v>
          </cell>
          <cell r="B1987" t="str">
            <v>Haverhill Street - D</v>
          </cell>
          <cell r="C1987">
            <v>0</v>
          </cell>
          <cell r="D1987">
            <v>0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</row>
        <row r="1988">
          <cell r="A1988" t="str">
            <v>2586391&amp;V</v>
          </cell>
          <cell r="B1988" t="str">
            <v>Haverhill Street &amp; B</v>
          </cell>
          <cell r="C1988">
            <v>5</v>
          </cell>
          <cell r="D1988">
            <v>0</v>
          </cell>
          <cell r="E1988">
            <v>0</v>
          </cell>
          <cell r="F1988">
            <v>0</v>
          </cell>
          <cell r="G1988">
            <v>5</v>
          </cell>
          <cell r="H1988">
            <v>5</v>
          </cell>
          <cell r="I1988">
            <v>0</v>
          </cell>
          <cell r="J1988">
            <v>0</v>
          </cell>
          <cell r="K1988">
            <v>0</v>
          </cell>
          <cell r="L1988">
            <v>5</v>
          </cell>
          <cell r="M1988">
            <v>5</v>
          </cell>
          <cell r="N1988">
            <v>0</v>
          </cell>
          <cell r="O1988">
            <v>0</v>
          </cell>
          <cell r="P1988">
            <v>0</v>
          </cell>
          <cell r="Q1988">
            <v>5</v>
          </cell>
        </row>
        <row r="1989">
          <cell r="A1989" t="str">
            <v>2586393&amp;V</v>
          </cell>
          <cell r="B1989" t="str">
            <v>Haverhill Street &amp; A</v>
          </cell>
          <cell r="C1989">
            <v>58</v>
          </cell>
          <cell r="D1989">
            <v>0</v>
          </cell>
          <cell r="E1989">
            <v>0</v>
          </cell>
          <cell r="F1989">
            <v>0</v>
          </cell>
          <cell r="G1989">
            <v>58</v>
          </cell>
          <cell r="H1989">
            <v>58</v>
          </cell>
          <cell r="I1989">
            <v>0</v>
          </cell>
          <cell r="J1989">
            <v>0</v>
          </cell>
          <cell r="K1989">
            <v>0</v>
          </cell>
          <cell r="L1989">
            <v>58</v>
          </cell>
          <cell r="M1989">
            <v>58</v>
          </cell>
          <cell r="N1989">
            <v>0</v>
          </cell>
          <cell r="O1989">
            <v>0</v>
          </cell>
          <cell r="P1989">
            <v>0</v>
          </cell>
          <cell r="Q1989">
            <v>58</v>
          </cell>
        </row>
        <row r="1990">
          <cell r="A1990" t="str">
            <v>2586395&amp;V</v>
          </cell>
          <cell r="B1990" t="str">
            <v>Haverhill Street &amp; C</v>
          </cell>
          <cell r="C1990">
            <v>0</v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</row>
        <row r="1991">
          <cell r="A1991" t="str">
            <v>2586396&amp;V</v>
          </cell>
          <cell r="B1991" t="str">
            <v>Haverhill Street &amp; E</v>
          </cell>
          <cell r="C1991">
            <v>0</v>
          </cell>
          <cell r="D1991">
            <v>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</row>
        <row r="1992">
          <cell r="A1992" t="str">
            <v>2586397&amp;V</v>
          </cell>
          <cell r="B1992" t="str">
            <v>Haverhill Street &amp; G</v>
          </cell>
          <cell r="C1992">
            <v>6</v>
          </cell>
          <cell r="D1992">
            <v>0</v>
          </cell>
          <cell r="E1992">
            <v>0</v>
          </cell>
          <cell r="F1992">
            <v>0</v>
          </cell>
          <cell r="G1992">
            <v>6</v>
          </cell>
          <cell r="H1992">
            <v>6</v>
          </cell>
          <cell r="I1992">
            <v>0</v>
          </cell>
          <cell r="J1992">
            <v>0</v>
          </cell>
          <cell r="K1992">
            <v>0</v>
          </cell>
          <cell r="L1992">
            <v>6</v>
          </cell>
          <cell r="M1992">
            <v>6</v>
          </cell>
          <cell r="N1992">
            <v>0</v>
          </cell>
          <cell r="O1992">
            <v>0</v>
          </cell>
          <cell r="P1992">
            <v>0</v>
          </cell>
          <cell r="Q1992">
            <v>6</v>
          </cell>
        </row>
        <row r="1993">
          <cell r="A1993" t="str">
            <v>2586398&amp;V</v>
          </cell>
          <cell r="B1993" t="str">
            <v>Haverhill Street &amp; H</v>
          </cell>
          <cell r="C1993">
            <v>22</v>
          </cell>
          <cell r="D1993">
            <v>0</v>
          </cell>
          <cell r="E1993">
            <v>0</v>
          </cell>
          <cell r="F1993">
            <v>0</v>
          </cell>
          <cell r="G1993">
            <v>22</v>
          </cell>
          <cell r="H1993">
            <v>22</v>
          </cell>
          <cell r="I1993">
            <v>0</v>
          </cell>
          <cell r="J1993">
            <v>0</v>
          </cell>
          <cell r="K1993">
            <v>0</v>
          </cell>
          <cell r="L1993">
            <v>22</v>
          </cell>
          <cell r="M1993">
            <v>22</v>
          </cell>
          <cell r="N1993">
            <v>0</v>
          </cell>
          <cell r="O1993">
            <v>0</v>
          </cell>
          <cell r="P1993">
            <v>0</v>
          </cell>
          <cell r="Q1993">
            <v>22</v>
          </cell>
        </row>
        <row r="1994">
          <cell r="A1994" t="str">
            <v>2586399&amp;V</v>
          </cell>
          <cell r="B1994" t="str">
            <v>Haverhill Street &amp; F</v>
          </cell>
          <cell r="C1994">
            <v>8</v>
          </cell>
          <cell r="D1994">
            <v>0</v>
          </cell>
          <cell r="E1994">
            <v>0</v>
          </cell>
          <cell r="F1994">
            <v>0</v>
          </cell>
          <cell r="G1994">
            <v>8</v>
          </cell>
          <cell r="H1994">
            <v>8</v>
          </cell>
          <cell r="I1994">
            <v>0</v>
          </cell>
          <cell r="J1994">
            <v>0</v>
          </cell>
          <cell r="K1994">
            <v>0</v>
          </cell>
          <cell r="L1994">
            <v>8</v>
          </cell>
          <cell r="M1994">
            <v>8</v>
          </cell>
          <cell r="N1994">
            <v>0</v>
          </cell>
          <cell r="O1994">
            <v>0</v>
          </cell>
          <cell r="P1994">
            <v>0</v>
          </cell>
          <cell r="Q1994">
            <v>8</v>
          </cell>
        </row>
        <row r="1995">
          <cell r="A1995" t="str">
            <v>2586400&amp;V</v>
          </cell>
          <cell r="B1995" t="str">
            <v>Haverhill Street &amp; M</v>
          </cell>
          <cell r="C1995">
            <v>1</v>
          </cell>
          <cell r="D1995">
            <v>0</v>
          </cell>
          <cell r="E1995">
            <v>0</v>
          </cell>
          <cell r="F1995">
            <v>0</v>
          </cell>
          <cell r="G1995">
            <v>1</v>
          </cell>
          <cell r="H1995">
            <v>1</v>
          </cell>
          <cell r="I1995">
            <v>0</v>
          </cell>
          <cell r="J1995">
            <v>0</v>
          </cell>
          <cell r="K1995">
            <v>0</v>
          </cell>
          <cell r="L1995">
            <v>1</v>
          </cell>
          <cell r="M1995">
            <v>1</v>
          </cell>
          <cell r="N1995">
            <v>0</v>
          </cell>
          <cell r="O1995">
            <v>0</v>
          </cell>
          <cell r="P1995">
            <v>0</v>
          </cell>
          <cell r="Q1995">
            <v>1</v>
          </cell>
        </row>
        <row r="1996">
          <cell r="A1996" t="str">
            <v>2586402&amp;V</v>
          </cell>
          <cell r="B1996" t="str">
            <v>Haverhill Street &amp; M</v>
          </cell>
          <cell r="C1996">
            <v>49</v>
          </cell>
          <cell r="D1996">
            <v>0</v>
          </cell>
          <cell r="E1996">
            <v>0</v>
          </cell>
          <cell r="F1996">
            <v>0</v>
          </cell>
          <cell r="G1996">
            <v>49</v>
          </cell>
          <cell r="H1996">
            <v>49</v>
          </cell>
          <cell r="I1996">
            <v>0</v>
          </cell>
          <cell r="J1996">
            <v>0</v>
          </cell>
          <cell r="K1996">
            <v>0</v>
          </cell>
          <cell r="L1996">
            <v>49</v>
          </cell>
          <cell r="M1996">
            <v>49</v>
          </cell>
          <cell r="N1996">
            <v>0</v>
          </cell>
          <cell r="O1996">
            <v>0</v>
          </cell>
          <cell r="P1996">
            <v>0</v>
          </cell>
          <cell r="Q1996">
            <v>49</v>
          </cell>
        </row>
        <row r="1997">
          <cell r="A1997" t="str">
            <v>2586403&amp;V</v>
          </cell>
          <cell r="B1997" t="str">
            <v>Haverhill Street &amp; S</v>
          </cell>
          <cell r="C1997">
            <v>0</v>
          </cell>
          <cell r="D1997">
            <v>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</row>
        <row r="1998">
          <cell r="A1998" t="str">
            <v>2586404&amp;V</v>
          </cell>
          <cell r="B1998" t="str">
            <v>Haverhill Street &amp; S</v>
          </cell>
          <cell r="C1998">
            <v>0</v>
          </cell>
          <cell r="D1998">
            <v>0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</row>
        <row r="1999">
          <cell r="A1999" t="str">
            <v>2586405&amp;V</v>
          </cell>
          <cell r="B1999" t="str">
            <v>Haverhill Street &amp; N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</row>
        <row r="2000">
          <cell r="A2000" t="str">
            <v>2586406&amp;V</v>
          </cell>
          <cell r="B2000" t="str">
            <v>Haverhill Street &amp; W</v>
          </cell>
          <cell r="C2000">
            <v>2</v>
          </cell>
          <cell r="D2000">
            <v>0</v>
          </cell>
          <cell r="E2000">
            <v>0</v>
          </cell>
          <cell r="F2000">
            <v>0</v>
          </cell>
          <cell r="G2000">
            <v>2</v>
          </cell>
          <cell r="H2000">
            <v>2</v>
          </cell>
          <cell r="I2000">
            <v>0</v>
          </cell>
          <cell r="J2000">
            <v>0</v>
          </cell>
          <cell r="K2000">
            <v>0</v>
          </cell>
          <cell r="L2000">
            <v>2</v>
          </cell>
          <cell r="M2000">
            <v>2</v>
          </cell>
          <cell r="N2000">
            <v>0</v>
          </cell>
          <cell r="O2000">
            <v>0</v>
          </cell>
          <cell r="P2000">
            <v>0</v>
          </cell>
          <cell r="Q2000">
            <v>2</v>
          </cell>
        </row>
        <row r="2001">
          <cell r="A2001" t="str">
            <v>2586407&amp;V</v>
          </cell>
          <cell r="B2001" t="str">
            <v>Haverhill Street &amp; Y</v>
          </cell>
          <cell r="C2001">
            <v>3</v>
          </cell>
          <cell r="D2001">
            <v>0</v>
          </cell>
          <cell r="E2001">
            <v>0</v>
          </cell>
          <cell r="F2001">
            <v>0</v>
          </cell>
          <cell r="G2001">
            <v>3</v>
          </cell>
          <cell r="H2001">
            <v>3</v>
          </cell>
          <cell r="I2001">
            <v>0</v>
          </cell>
          <cell r="J2001">
            <v>0</v>
          </cell>
          <cell r="K2001">
            <v>0</v>
          </cell>
          <cell r="L2001">
            <v>3</v>
          </cell>
          <cell r="M2001">
            <v>3</v>
          </cell>
          <cell r="N2001">
            <v>0</v>
          </cell>
          <cell r="O2001">
            <v>0</v>
          </cell>
          <cell r="P2001">
            <v>0</v>
          </cell>
          <cell r="Q2001">
            <v>3</v>
          </cell>
        </row>
        <row r="2002">
          <cell r="A2002" t="str">
            <v>2586408&amp;V</v>
          </cell>
          <cell r="B2002" t="str">
            <v>High Street &amp; Highla</v>
          </cell>
          <cell r="C2002">
            <v>3</v>
          </cell>
          <cell r="D2002">
            <v>0</v>
          </cell>
          <cell r="E2002">
            <v>0</v>
          </cell>
          <cell r="F2002">
            <v>0</v>
          </cell>
          <cell r="G2002">
            <v>3</v>
          </cell>
          <cell r="H2002">
            <v>3</v>
          </cell>
          <cell r="I2002">
            <v>0</v>
          </cell>
          <cell r="J2002">
            <v>0</v>
          </cell>
          <cell r="K2002">
            <v>0</v>
          </cell>
          <cell r="L2002">
            <v>3</v>
          </cell>
          <cell r="M2002">
            <v>3</v>
          </cell>
          <cell r="N2002">
            <v>0</v>
          </cell>
          <cell r="O2002">
            <v>0</v>
          </cell>
          <cell r="P2002">
            <v>0</v>
          </cell>
          <cell r="Q2002">
            <v>3</v>
          </cell>
        </row>
        <row r="2003">
          <cell r="A2003" t="str">
            <v>2586410&amp;V</v>
          </cell>
          <cell r="B2003" t="str">
            <v>High Street &amp; Essex</v>
          </cell>
          <cell r="C2003">
            <v>1</v>
          </cell>
          <cell r="D2003">
            <v>0</v>
          </cell>
          <cell r="E2003">
            <v>0</v>
          </cell>
          <cell r="F2003">
            <v>0</v>
          </cell>
          <cell r="G2003">
            <v>1</v>
          </cell>
          <cell r="H2003">
            <v>1</v>
          </cell>
          <cell r="I2003">
            <v>0</v>
          </cell>
          <cell r="J2003">
            <v>0</v>
          </cell>
          <cell r="K2003">
            <v>0</v>
          </cell>
          <cell r="L2003">
            <v>1</v>
          </cell>
          <cell r="M2003">
            <v>1</v>
          </cell>
          <cell r="N2003">
            <v>0</v>
          </cell>
          <cell r="O2003">
            <v>0</v>
          </cell>
          <cell r="P2003">
            <v>0</v>
          </cell>
          <cell r="Q2003">
            <v>1</v>
          </cell>
        </row>
        <row r="2004">
          <cell r="A2004" t="str">
            <v>2586411&amp;V</v>
          </cell>
          <cell r="B2004" t="str">
            <v>High Street &amp; Essex</v>
          </cell>
          <cell r="C2004">
            <v>1</v>
          </cell>
          <cell r="D2004">
            <v>0</v>
          </cell>
          <cell r="E2004">
            <v>0</v>
          </cell>
          <cell r="F2004">
            <v>0</v>
          </cell>
          <cell r="G2004">
            <v>1</v>
          </cell>
          <cell r="H2004">
            <v>1</v>
          </cell>
          <cell r="I2004">
            <v>0</v>
          </cell>
          <cell r="J2004">
            <v>0</v>
          </cell>
          <cell r="K2004">
            <v>0</v>
          </cell>
          <cell r="L2004">
            <v>1</v>
          </cell>
          <cell r="M2004">
            <v>1</v>
          </cell>
          <cell r="N2004">
            <v>0</v>
          </cell>
          <cell r="O2004">
            <v>0</v>
          </cell>
          <cell r="P2004">
            <v>0</v>
          </cell>
          <cell r="Q2004">
            <v>1</v>
          </cell>
        </row>
        <row r="2005">
          <cell r="A2005" t="str">
            <v>2586417&amp;V</v>
          </cell>
          <cell r="B2005" t="str">
            <v>High Street &amp; Rawson</v>
          </cell>
          <cell r="C2005">
            <v>1</v>
          </cell>
          <cell r="D2005">
            <v>0</v>
          </cell>
          <cell r="E2005">
            <v>0</v>
          </cell>
          <cell r="F2005">
            <v>0</v>
          </cell>
          <cell r="G2005">
            <v>1</v>
          </cell>
          <cell r="H2005">
            <v>1</v>
          </cell>
          <cell r="I2005">
            <v>0</v>
          </cell>
          <cell r="J2005">
            <v>0</v>
          </cell>
          <cell r="K2005">
            <v>0</v>
          </cell>
          <cell r="L2005">
            <v>1</v>
          </cell>
          <cell r="M2005">
            <v>1</v>
          </cell>
          <cell r="N2005">
            <v>0</v>
          </cell>
          <cell r="O2005">
            <v>0</v>
          </cell>
          <cell r="P2005">
            <v>0</v>
          </cell>
          <cell r="Q2005">
            <v>1</v>
          </cell>
        </row>
        <row r="2006">
          <cell r="A2006" t="str">
            <v>2586420&amp;V</v>
          </cell>
          <cell r="B2006" t="str">
            <v>High Street &amp; Woodla</v>
          </cell>
          <cell r="C2006">
            <v>0</v>
          </cell>
          <cell r="D2006">
            <v>0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</row>
        <row r="2007">
          <cell r="A2007" t="str">
            <v>2586422&amp;V</v>
          </cell>
          <cell r="B2007" t="str">
            <v>Hilldale Avenue &amp; Br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</row>
        <row r="2008">
          <cell r="A2008" t="str">
            <v>2586424&amp;V</v>
          </cell>
          <cell r="B2008" t="str">
            <v>Hilldale Avenue &amp; Br</v>
          </cell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</row>
        <row r="2009">
          <cell r="A2009" t="str">
            <v>2586425&amp;V</v>
          </cell>
          <cell r="B2009" t="str">
            <v>Hillside Avenue &amp; Wi</v>
          </cell>
          <cell r="C2009">
            <v>0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</row>
        <row r="2010">
          <cell r="A2010" t="str">
            <v>2586426&amp;V</v>
          </cell>
          <cell r="B2010" t="str">
            <v>Howard Street &amp; Alls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</row>
        <row r="2011">
          <cell r="A2011" t="str">
            <v>2586428&amp;V</v>
          </cell>
          <cell r="B2011" t="str">
            <v>Howard Street &amp; Plea</v>
          </cell>
          <cell r="C2011">
            <v>4</v>
          </cell>
          <cell r="D2011">
            <v>0</v>
          </cell>
          <cell r="E2011">
            <v>0</v>
          </cell>
          <cell r="F2011">
            <v>0</v>
          </cell>
          <cell r="G2011">
            <v>4</v>
          </cell>
          <cell r="H2011">
            <v>4</v>
          </cell>
          <cell r="I2011">
            <v>0</v>
          </cell>
          <cell r="J2011">
            <v>0</v>
          </cell>
          <cell r="K2011">
            <v>0</v>
          </cell>
          <cell r="L2011">
            <v>4</v>
          </cell>
          <cell r="M2011">
            <v>4</v>
          </cell>
          <cell r="N2011">
            <v>0</v>
          </cell>
          <cell r="O2011">
            <v>0</v>
          </cell>
          <cell r="P2011">
            <v>0</v>
          </cell>
          <cell r="Q2011">
            <v>4</v>
          </cell>
        </row>
        <row r="2012">
          <cell r="A2012" t="str">
            <v>2586429&amp;V</v>
          </cell>
          <cell r="B2012" t="str">
            <v>Howard Street &amp; Plat</v>
          </cell>
          <cell r="C2012">
            <v>27</v>
          </cell>
          <cell r="D2012">
            <v>0</v>
          </cell>
          <cell r="E2012">
            <v>0</v>
          </cell>
          <cell r="F2012">
            <v>0</v>
          </cell>
          <cell r="G2012">
            <v>27</v>
          </cell>
          <cell r="H2012">
            <v>27</v>
          </cell>
          <cell r="I2012">
            <v>0</v>
          </cell>
          <cell r="J2012">
            <v>0</v>
          </cell>
          <cell r="K2012">
            <v>0</v>
          </cell>
          <cell r="L2012">
            <v>27</v>
          </cell>
          <cell r="M2012">
            <v>27</v>
          </cell>
          <cell r="N2012">
            <v>0</v>
          </cell>
          <cell r="O2012">
            <v>0</v>
          </cell>
          <cell r="P2012">
            <v>0</v>
          </cell>
          <cell r="Q2012">
            <v>27</v>
          </cell>
        </row>
        <row r="2013">
          <cell r="A2013" t="str">
            <v>2586431&amp;V</v>
          </cell>
          <cell r="B2013" t="str">
            <v>Hilldale Avenue &amp; Je</v>
          </cell>
          <cell r="C2013">
            <v>8</v>
          </cell>
          <cell r="D2013">
            <v>0</v>
          </cell>
          <cell r="E2013">
            <v>0</v>
          </cell>
          <cell r="F2013">
            <v>0</v>
          </cell>
          <cell r="G2013">
            <v>8</v>
          </cell>
          <cell r="H2013">
            <v>8</v>
          </cell>
          <cell r="I2013">
            <v>0</v>
          </cell>
          <cell r="J2013">
            <v>0</v>
          </cell>
          <cell r="K2013">
            <v>0</v>
          </cell>
          <cell r="L2013">
            <v>8</v>
          </cell>
          <cell r="M2013">
            <v>8</v>
          </cell>
          <cell r="N2013">
            <v>0</v>
          </cell>
          <cell r="O2013">
            <v>0</v>
          </cell>
          <cell r="P2013">
            <v>0</v>
          </cell>
          <cell r="Q2013">
            <v>8</v>
          </cell>
        </row>
        <row r="2014">
          <cell r="A2014" t="str">
            <v>2586434&amp;V</v>
          </cell>
          <cell r="B2014" t="str">
            <v>Jackson Street - Cam</v>
          </cell>
          <cell r="C2014">
            <v>0</v>
          </cell>
          <cell r="D2014">
            <v>0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</row>
        <row r="2015">
          <cell r="A2015" t="str">
            <v>2586435&amp;V</v>
          </cell>
          <cell r="B2015" t="str">
            <v>Jackson Street &amp; Avo</v>
          </cell>
          <cell r="C2015">
            <v>2</v>
          </cell>
          <cell r="D2015">
            <v>0</v>
          </cell>
          <cell r="E2015">
            <v>0</v>
          </cell>
          <cell r="F2015">
            <v>0</v>
          </cell>
          <cell r="G2015">
            <v>2</v>
          </cell>
          <cell r="H2015">
            <v>2</v>
          </cell>
          <cell r="I2015">
            <v>0</v>
          </cell>
          <cell r="J2015">
            <v>0</v>
          </cell>
          <cell r="K2015">
            <v>0</v>
          </cell>
          <cell r="L2015">
            <v>2</v>
          </cell>
          <cell r="M2015">
            <v>2</v>
          </cell>
          <cell r="N2015">
            <v>0</v>
          </cell>
          <cell r="O2015">
            <v>0</v>
          </cell>
          <cell r="P2015">
            <v>0</v>
          </cell>
          <cell r="Q2015">
            <v>2</v>
          </cell>
        </row>
        <row r="2016">
          <cell r="A2016" t="str">
            <v>2586436&amp;V</v>
          </cell>
          <cell r="B2016" t="str">
            <v>Jackson Street &amp; Com</v>
          </cell>
          <cell r="C2016">
            <v>0</v>
          </cell>
          <cell r="D2016">
            <v>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</row>
        <row r="2017">
          <cell r="A2017" t="str">
            <v>2586437&amp;V</v>
          </cell>
          <cell r="B2017" t="str">
            <v>Jackson Street &amp; Cor</v>
          </cell>
          <cell r="C2017">
            <v>32</v>
          </cell>
          <cell r="D2017">
            <v>0</v>
          </cell>
          <cell r="E2017">
            <v>0</v>
          </cell>
          <cell r="F2017">
            <v>0</v>
          </cell>
          <cell r="G2017">
            <v>32</v>
          </cell>
          <cell r="H2017">
            <v>32</v>
          </cell>
          <cell r="I2017">
            <v>0</v>
          </cell>
          <cell r="J2017">
            <v>0</v>
          </cell>
          <cell r="K2017">
            <v>0</v>
          </cell>
          <cell r="L2017">
            <v>32</v>
          </cell>
          <cell r="M2017">
            <v>32</v>
          </cell>
          <cell r="N2017">
            <v>0</v>
          </cell>
          <cell r="O2017">
            <v>0</v>
          </cell>
          <cell r="P2017">
            <v>0</v>
          </cell>
          <cell r="Q2017">
            <v>32</v>
          </cell>
        </row>
        <row r="2018">
          <cell r="A2018" t="str">
            <v>2586438&amp;V</v>
          </cell>
          <cell r="B2018" t="str">
            <v>Jackson Street &amp; Erv</v>
          </cell>
          <cell r="C2018">
            <v>12</v>
          </cell>
          <cell r="D2018">
            <v>0</v>
          </cell>
          <cell r="E2018">
            <v>0</v>
          </cell>
          <cell r="F2018">
            <v>0</v>
          </cell>
          <cell r="G2018">
            <v>12</v>
          </cell>
          <cell r="H2018">
            <v>12</v>
          </cell>
          <cell r="I2018">
            <v>0</v>
          </cell>
          <cell r="J2018">
            <v>0</v>
          </cell>
          <cell r="K2018">
            <v>0</v>
          </cell>
          <cell r="L2018">
            <v>12</v>
          </cell>
          <cell r="M2018">
            <v>12</v>
          </cell>
          <cell r="N2018">
            <v>0</v>
          </cell>
          <cell r="O2018">
            <v>0</v>
          </cell>
          <cell r="P2018">
            <v>0</v>
          </cell>
          <cell r="Q2018">
            <v>12</v>
          </cell>
        </row>
        <row r="2019">
          <cell r="A2019" t="str">
            <v>2586439&amp;V</v>
          </cell>
          <cell r="B2019" t="str">
            <v>Jackson Street &amp; Gar</v>
          </cell>
          <cell r="C2019">
            <v>1</v>
          </cell>
          <cell r="D2019">
            <v>0</v>
          </cell>
          <cell r="E2019">
            <v>0</v>
          </cell>
          <cell r="F2019">
            <v>0</v>
          </cell>
          <cell r="G2019">
            <v>1</v>
          </cell>
          <cell r="H2019">
            <v>1</v>
          </cell>
          <cell r="I2019">
            <v>0</v>
          </cell>
          <cell r="J2019">
            <v>0</v>
          </cell>
          <cell r="K2019">
            <v>0</v>
          </cell>
          <cell r="L2019">
            <v>1</v>
          </cell>
          <cell r="M2019">
            <v>1</v>
          </cell>
          <cell r="N2019">
            <v>0</v>
          </cell>
          <cell r="O2019">
            <v>0</v>
          </cell>
          <cell r="P2019">
            <v>0</v>
          </cell>
          <cell r="Q2019">
            <v>1</v>
          </cell>
        </row>
        <row r="2020">
          <cell r="A2020" t="str">
            <v>2586440&amp;V</v>
          </cell>
          <cell r="B2020" t="str">
            <v>Jackson Street &amp; Ken</v>
          </cell>
          <cell r="C2020">
            <v>7</v>
          </cell>
          <cell r="D2020">
            <v>0</v>
          </cell>
          <cell r="E2020">
            <v>0</v>
          </cell>
          <cell r="F2020">
            <v>0</v>
          </cell>
          <cell r="G2020">
            <v>7</v>
          </cell>
          <cell r="H2020">
            <v>7</v>
          </cell>
          <cell r="I2020">
            <v>0</v>
          </cell>
          <cell r="J2020">
            <v>0</v>
          </cell>
          <cell r="K2020">
            <v>0</v>
          </cell>
          <cell r="L2020">
            <v>7</v>
          </cell>
          <cell r="M2020">
            <v>7</v>
          </cell>
          <cell r="N2020">
            <v>0</v>
          </cell>
          <cell r="O2020">
            <v>0</v>
          </cell>
          <cell r="P2020">
            <v>0</v>
          </cell>
          <cell r="Q2020">
            <v>7</v>
          </cell>
        </row>
        <row r="2021">
          <cell r="A2021" t="str">
            <v>2586441&amp;V</v>
          </cell>
          <cell r="B2021" t="str">
            <v>Jackson Street &amp; Lon</v>
          </cell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</row>
        <row r="2022">
          <cell r="A2022" t="str">
            <v>2586442&amp;V</v>
          </cell>
          <cell r="B2022" t="str">
            <v>Jackson Street &amp; Hav</v>
          </cell>
          <cell r="C2022">
            <v>8</v>
          </cell>
          <cell r="D2022">
            <v>0</v>
          </cell>
          <cell r="E2022">
            <v>0</v>
          </cell>
          <cell r="F2022">
            <v>0</v>
          </cell>
          <cell r="G2022">
            <v>9</v>
          </cell>
          <cell r="H2022">
            <v>8</v>
          </cell>
          <cell r="I2022">
            <v>0</v>
          </cell>
          <cell r="J2022">
            <v>0</v>
          </cell>
          <cell r="K2022">
            <v>0</v>
          </cell>
          <cell r="L2022">
            <v>9</v>
          </cell>
          <cell r="M2022">
            <v>8</v>
          </cell>
          <cell r="N2022">
            <v>0</v>
          </cell>
          <cell r="O2022">
            <v>0</v>
          </cell>
          <cell r="P2022">
            <v>0</v>
          </cell>
          <cell r="Q2022">
            <v>9</v>
          </cell>
        </row>
        <row r="2023">
          <cell r="A2023" t="str">
            <v>2586443&amp;V</v>
          </cell>
          <cell r="B2023" t="str">
            <v>Jefferson Street &amp; B</v>
          </cell>
          <cell r="C2023">
            <v>0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</row>
        <row r="2024">
          <cell r="A2024" t="str">
            <v>2586444&amp;V</v>
          </cell>
          <cell r="B2024" t="str">
            <v>Jackson Street &amp; Oak</v>
          </cell>
          <cell r="C2024">
            <v>41</v>
          </cell>
          <cell r="D2024">
            <v>0</v>
          </cell>
          <cell r="E2024">
            <v>0</v>
          </cell>
          <cell r="F2024">
            <v>0</v>
          </cell>
          <cell r="G2024">
            <v>41</v>
          </cell>
          <cell r="H2024">
            <v>41</v>
          </cell>
          <cell r="I2024">
            <v>0</v>
          </cell>
          <cell r="J2024">
            <v>0</v>
          </cell>
          <cell r="K2024">
            <v>0</v>
          </cell>
          <cell r="L2024">
            <v>41</v>
          </cell>
          <cell r="M2024">
            <v>41</v>
          </cell>
          <cell r="N2024">
            <v>0</v>
          </cell>
          <cell r="O2024">
            <v>0</v>
          </cell>
          <cell r="P2024">
            <v>0</v>
          </cell>
          <cell r="Q2024">
            <v>41</v>
          </cell>
        </row>
        <row r="2025">
          <cell r="A2025" t="str">
            <v>2586445&amp;V</v>
          </cell>
          <cell r="B2025" t="str">
            <v>Jackson Street &amp; Par</v>
          </cell>
          <cell r="C2025">
            <v>9</v>
          </cell>
          <cell r="D2025">
            <v>0</v>
          </cell>
          <cell r="E2025">
            <v>0</v>
          </cell>
          <cell r="F2025">
            <v>0</v>
          </cell>
          <cell r="G2025">
            <v>9</v>
          </cell>
          <cell r="H2025">
            <v>9</v>
          </cell>
          <cell r="I2025">
            <v>0</v>
          </cell>
          <cell r="J2025">
            <v>0</v>
          </cell>
          <cell r="K2025">
            <v>0</v>
          </cell>
          <cell r="L2025">
            <v>9</v>
          </cell>
          <cell r="M2025">
            <v>9</v>
          </cell>
          <cell r="N2025">
            <v>0</v>
          </cell>
          <cell r="O2025">
            <v>0</v>
          </cell>
          <cell r="P2025">
            <v>0</v>
          </cell>
          <cell r="Q2025">
            <v>9</v>
          </cell>
        </row>
        <row r="2026">
          <cell r="A2026" t="str">
            <v>2586447&amp;V</v>
          </cell>
          <cell r="B2026" t="str">
            <v>Jefferson Street &amp; L</v>
          </cell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</row>
        <row r="2027">
          <cell r="A2027" t="str">
            <v>2586449&amp;V</v>
          </cell>
          <cell r="B2027" t="str">
            <v>Jefferson Street &amp; S</v>
          </cell>
          <cell r="C2027">
            <v>0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</row>
        <row r="2028">
          <cell r="A2028" t="str">
            <v>2586450&amp;V</v>
          </cell>
          <cell r="B2028" t="str">
            <v>Keeley Street &amp; Brow</v>
          </cell>
          <cell r="C2028">
            <v>0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</row>
        <row r="2029">
          <cell r="A2029" t="str">
            <v>2586451&amp;V</v>
          </cell>
          <cell r="B2029" t="str">
            <v>Keeley Street &amp; Linc</v>
          </cell>
          <cell r="C2029">
            <v>0</v>
          </cell>
          <cell r="D2029">
            <v>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</row>
        <row r="2030">
          <cell r="A2030" t="str">
            <v>2594001&amp;V</v>
          </cell>
          <cell r="B2030" t="str">
            <v>Prospect Street &amp; Fu</v>
          </cell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</row>
        <row r="2031">
          <cell r="A2031" t="str">
            <v>2594003&amp;V</v>
          </cell>
          <cell r="B2031" t="str">
            <v>Kenoza Street &amp; Shat</v>
          </cell>
          <cell r="C2031">
            <v>0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</row>
        <row r="2032">
          <cell r="A2032" t="str">
            <v>2594004&amp;V</v>
          </cell>
          <cell r="B2032" t="str">
            <v>Lawrence Street &amp; Pi</v>
          </cell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</row>
        <row r="2033">
          <cell r="A2033" t="str">
            <v>2594007&amp;V</v>
          </cell>
          <cell r="B2033" t="str">
            <v>Kenoza Avenue &amp; Vict</v>
          </cell>
          <cell r="C2033">
            <v>0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</row>
        <row r="2034">
          <cell r="A2034" t="str">
            <v>2594008&amp;V</v>
          </cell>
          <cell r="B2034" t="str">
            <v>Lawrence Street &amp; Bu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</row>
        <row r="2035">
          <cell r="A2035" t="str">
            <v>2594009&amp;V</v>
          </cell>
          <cell r="B2035" t="str">
            <v>Kenoza Avenue &amp; East</v>
          </cell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</row>
        <row r="2036">
          <cell r="A2036" t="str">
            <v>2594011&amp;V</v>
          </cell>
          <cell r="B2036" t="str">
            <v>Lawrence Street &amp; Lo</v>
          </cell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</row>
        <row r="2037">
          <cell r="A2037" t="str">
            <v>2594012&amp;V</v>
          </cell>
          <cell r="B2037" t="str">
            <v>Lawrence Street &amp; Ch</v>
          </cell>
          <cell r="C2037">
            <v>3</v>
          </cell>
          <cell r="D2037">
            <v>0</v>
          </cell>
          <cell r="E2037">
            <v>0</v>
          </cell>
          <cell r="F2037">
            <v>0</v>
          </cell>
          <cell r="G2037">
            <v>3</v>
          </cell>
          <cell r="H2037">
            <v>3</v>
          </cell>
          <cell r="I2037">
            <v>0</v>
          </cell>
          <cell r="J2037">
            <v>0</v>
          </cell>
          <cell r="K2037">
            <v>0</v>
          </cell>
          <cell r="L2037">
            <v>3</v>
          </cell>
          <cell r="M2037">
            <v>3</v>
          </cell>
          <cell r="N2037">
            <v>0</v>
          </cell>
          <cell r="O2037">
            <v>0</v>
          </cell>
          <cell r="P2037">
            <v>0</v>
          </cell>
          <cell r="Q2037">
            <v>3</v>
          </cell>
        </row>
        <row r="2038">
          <cell r="A2038" t="str">
            <v>2594013&amp;V</v>
          </cell>
          <cell r="B2038" t="str">
            <v>Lowell Boulevard - C</v>
          </cell>
          <cell r="C2038">
            <v>0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</row>
        <row r="2039">
          <cell r="A2039" t="str">
            <v>2594014&amp;V</v>
          </cell>
          <cell r="B2039" t="str">
            <v>Kenoza Avenue &amp; Foun</v>
          </cell>
          <cell r="C2039">
            <v>0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</row>
        <row r="2040">
          <cell r="A2040" t="str">
            <v>2594015&amp;V</v>
          </cell>
          <cell r="B2040" t="str">
            <v>Lawrence Street - St</v>
          </cell>
          <cell r="C2040">
            <v>0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</row>
        <row r="2041">
          <cell r="A2041" t="str">
            <v>2594017&amp;V</v>
          </cell>
          <cell r="B2041" t="str">
            <v>Burnham Road - Park</v>
          </cell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</row>
        <row r="2042">
          <cell r="A2042" t="str">
            <v>2594018&amp;V</v>
          </cell>
          <cell r="B2042" t="str">
            <v>Low Street - Rupert</v>
          </cell>
          <cell r="C2042">
            <v>0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</row>
        <row r="2043">
          <cell r="A2043" t="str">
            <v>2594020&amp;V</v>
          </cell>
          <cell r="B2043" t="str">
            <v>Main Street &amp; Oxford</v>
          </cell>
          <cell r="C2043">
            <v>21</v>
          </cell>
          <cell r="D2043">
            <v>0</v>
          </cell>
          <cell r="E2043">
            <v>0</v>
          </cell>
          <cell r="F2043">
            <v>0</v>
          </cell>
          <cell r="G2043">
            <v>21</v>
          </cell>
          <cell r="H2043">
            <v>21</v>
          </cell>
          <cell r="I2043">
            <v>0</v>
          </cell>
          <cell r="J2043">
            <v>0</v>
          </cell>
          <cell r="K2043">
            <v>0</v>
          </cell>
          <cell r="L2043">
            <v>21</v>
          </cell>
          <cell r="M2043">
            <v>21</v>
          </cell>
          <cell r="N2043">
            <v>0</v>
          </cell>
          <cell r="O2043">
            <v>0</v>
          </cell>
          <cell r="P2043">
            <v>0</v>
          </cell>
          <cell r="Q2043">
            <v>21</v>
          </cell>
        </row>
        <row r="2044">
          <cell r="A2044" t="str">
            <v>2594023&amp;V</v>
          </cell>
          <cell r="B2044" t="str">
            <v>Main Street &amp; 19th A</v>
          </cell>
          <cell r="C2044">
            <v>8</v>
          </cell>
          <cell r="D2044">
            <v>0</v>
          </cell>
          <cell r="E2044">
            <v>0</v>
          </cell>
          <cell r="F2044">
            <v>0</v>
          </cell>
          <cell r="G2044">
            <v>8</v>
          </cell>
          <cell r="H2044">
            <v>8</v>
          </cell>
          <cell r="I2044">
            <v>0</v>
          </cell>
          <cell r="J2044">
            <v>0</v>
          </cell>
          <cell r="K2044">
            <v>0</v>
          </cell>
          <cell r="L2044">
            <v>8</v>
          </cell>
          <cell r="M2044">
            <v>8</v>
          </cell>
          <cell r="N2044">
            <v>0</v>
          </cell>
          <cell r="O2044">
            <v>0</v>
          </cell>
          <cell r="P2044">
            <v>0</v>
          </cell>
          <cell r="Q2044">
            <v>8</v>
          </cell>
        </row>
        <row r="2045">
          <cell r="A2045" t="str">
            <v>2594024&amp;V</v>
          </cell>
          <cell r="B2045" t="str">
            <v>Main Street &amp; 13th A</v>
          </cell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</row>
        <row r="2046">
          <cell r="A2046" t="str">
            <v>2594027&amp;V</v>
          </cell>
          <cell r="B2046" t="str">
            <v>Kennedy Circle &amp; Bro</v>
          </cell>
          <cell r="C2046">
            <v>0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</row>
        <row r="2047">
          <cell r="A2047" t="str">
            <v>2594028&amp;V</v>
          </cell>
          <cell r="B2047" t="str">
            <v>Kenoza Avenue &amp; Shor</v>
          </cell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</row>
        <row r="2048">
          <cell r="A2048" t="str">
            <v>2594029&amp;V</v>
          </cell>
          <cell r="B2048" t="str">
            <v>Lowell Street &amp; Moff</v>
          </cell>
          <cell r="C2048">
            <v>0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</row>
        <row r="2049">
          <cell r="A2049" t="str">
            <v>2594030&amp;V</v>
          </cell>
          <cell r="B2049" t="str">
            <v>Main Street &amp; Morton</v>
          </cell>
          <cell r="C2049">
            <v>0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</row>
        <row r="2050">
          <cell r="A2050" t="str">
            <v>2594031&amp;V</v>
          </cell>
          <cell r="B2050" t="str">
            <v>Main Street &amp; Newell</v>
          </cell>
          <cell r="C2050">
            <v>2</v>
          </cell>
          <cell r="D2050">
            <v>0</v>
          </cell>
          <cell r="E2050">
            <v>0</v>
          </cell>
          <cell r="F2050">
            <v>0</v>
          </cell>
          <cell r="G2050">
            <v>2</v>
          </cell>
          <cell r="H2050">
            <v>2</v>
          </cell>
          <cell r="I2050">
            <v>0</v>
          </cell>
          <cell r="J2050">
            <v>0</v>
          </cell>
          <cell r="K2050">
            <v>0</v>
          </cell>
          <cell r="L2050">
            <v>2</v>
          </cell>
          <cell r="M2050">
            <v>2</v>
          </cell>
          <cell r="N2050">
            <v>0</v>
          </cell>
          <cell r="O2050">
            <v>0</v>
          </cell>
          <cell r="P2050">
            <v>0</v>
          </cell>
          <cell r="Q2050">
            <v>2</v>
          </cell>
        </row>
        <row r="2051">
          <cell r="A2051" t="str">
            <v>2594033&amp;V</v>
          </cell>
          <cell r="B2051" t="str">
            <v>Main Street &amp; Park W</v>
          </cell>
          <cell r="C2051">
            <v>4</v>
          </cell>
          <cell r="D2051">
            <v>0</v>
          </cell>
          <cell r="E2051">
            <v>0</v>
          </cell>
          <cell r="F2051">
            <v>0</v>
          </cell>
          <cell r="G2051">
            <v>4</v>
          </cell>
          <cell r="H2051">
            <v>4</v>
          </cell>
          <cell r="I2051">
            <v>0</v>
          </cell>
          <cell r="J2051">
            <v>0</v>
          </cell>
          <cell r="K2051">
            <v>0</v>
          </cell>
          <cell r="L2051">
            <v>4</v>
          </cell>
          <cell r="M2051">
            <v>4</v>
          </cell>
          <cell r="N2051">
            <v>0</v>
          </cell>
          <cell r="O2051">
            <v>0</v>
          </cell>
          <cell r="P2051">
            <v>0</v>
          </cell>
          <cell r="Q2051">
            <v>4</v>
          </cell>
        </row>
        <row r="2052">
          <cell r="A2052" t="str">
            <v>2594034&amp;V</v>
          </cell>
          <cell r="B2052" t="str">
            <v>Main Street &amp; Cherry</v>
          </cell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1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1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1</v>
          </cell>
        </row>
        <row r="2053">
          <cell r="A2053" t="str">
            <v>2594035&amp;V</v>
          </cell>
          <cell r="B2053" t="str">
            <v>Main Street &amp; 11th A</v>
          </cell>
          <cell r="C2053">
            <v>11</v>
          </cell>
          <cell r="D2053">
            <v>0</v>
          </cell>
          <cell r="E2053">
            <v>0</v>
          </cell>
          <cell r="F2053">
            <v>0</v>
          </cell>
          <cell r="G2053">
            <v>11</v>
          </cell>
          <cell r="H2053">
            <v>11</v>
          </cell>
          <cell r="I2053">
            <v>0</v>
          </cell>
          <cell r="J2053">
            <v>0</v>
          </cell>
          <cell r="K2053">
            <v>0</v>
          </cell>
          <cell r="L2053">
            <v>11</v>
          </cell>
          <cell r="M2053">
            <v>11</v>
          </cell>
          <cell r="N2053">
            <v>0</v>
          </cell>
          <cell r="O2053">
            <v>0</v>
          </cell>
          <cell r="P2053">
            <v>0</v>
          </cell>
          <cell r="Q2053">
            <v>11</v>
          </cell>
        </row>
        <row r="2054">
          <cell r="A2054" t="str">
            <v>2594036&amp;V</v>
          </cell>
          <cell r="B2054" t="str">
            <v>Main Street &amp; Magnol</v>
          </cell>
          <cell r="C2054">
            <v>16</v>
          </cell>
          <cell r="D2054">
            <v>0</v>
          </cell>
          <cell r="E2054">
            <v>0</v>
          </cell>
          <cell r="F2054">
            <v>0</v>
          </cell>
          <cell r="G2054">
            <v>16</v>
          </cell>
          <cell r="H2054">
            <v>16</v>
          </cell>
          <cell r="I2054">
            <v>0</v>
          </cell>
          <cell r="J2054">
            <v>0</v>
          </cell>
          <cell r="K2054">
            <v>0</v>
          </cell>
          <cell r="L2054">
            <v>16</v>
          </cell>
          <cell r="M2054">
            <v>16</v>
          </cell>
          <cell r="N2054">
            <v>0</v>
          </cell>
          <cell r="O2054">
            <v>0</v>
          </cell>
          <cell r="P2054">
            <v>0</v>
          </cell>
          <cell r="Q2054">
            <v>16</v>
          </cell>
        </row>
        <row r="2055">
          <cell r="A2055" t="str">
            <v>2594037&amp;V</v>
          </cell>
          <cell r="B2055" t="str">
            <v>Main Street &amp; 1Stree</v>
          </cell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</row>
        <row r="2056">
          <cell r="A2056" t="str">
            <v>2594038&amp;V</v>
          </cell>
          <cell r="B2056" t="str">
            <v>Main Street &amp; 5th Av</v>
          </cell>
          <cell r="C2056">
            <v>1</v>
          </cell>
          <cell r="D2056">
            <v>0</v>
          </cell>
          <cell r="E2056">
            <v>0</v>
          </cell>
          <cell r="F2056">
            <v>0</v>
          </cell>
          <cell r="G2056">
            <v>1</v>
          </cell>
          <cell r="H2056">
            <v>1</v>
          </cell>
          <cell r="I2056">
            <v>0</v>
          </cell>
          <cell r="J2056">
            <v>0</v>
          </cell>
          <cell r="K2056">
            <v>0</v>
          </cell>
          <cell r="L2056">
            <v>1</v>
          </cell>
          <cell r="M2056">
            <v>1</v>
          </cell>
          <cell r="N2056">
            <v>0</v>
          </cell>
          <cell r="O2056">
            <v>0</v>
          </cell>
          <cell r="P2056">
            <v>0</v>
          </cell>
          <cell r="Q2056">
            <v>1</v>
          </cell>
        </row>
        <row r="2057">
          <cell r="A2057" t="str">
            <v>2594040&amp;V</v>
          </cell>
          <cell r="B2057" t="str">
            <v>Main Street &amp; Founta</v>
          </cell>
          <cell r="C2057">
            <v>4</v>
          </cell>
          <cell r="D2057">
            <v>0</v>
          </cell>
          <cell r="E2057">
            <v>0</v>
          </cell>
          <cell r="F2057">
            <v>0</v>
          </cell>
          <cell r="G2057">
            <v>4</v>
          </cell>
          <cell r="H2057">
            <v>4</v>
          </cell>
          <cell r="I2057">
            <v>0</v>
          </cell>
          <cell r="J2057">
            <v>0</v>
          </cell>
          <cell r="K2057">
            <v>0</v>
          </cell>
          <cell r="L2057">
            <v>4</v>
          </cell>
          <cell r="M2057">
            <v>4</v>
          </cell>
          <cell r="N2057">
            <v>0</v>
          </cell>
          <cell r="O2057">
            <v>0</v>
          </cell>
          <cell r="P2057">
            <v>0</v>
          </cell>
          <cell r="Q2057">
            <v>4</v>
          </cell>
        </row>
        <row r="2058">
          <cell r="A2058" t="str">
            <v>2594041&amp;V</v>
          </cell>
          <cell r="B2058" t="str">
            <v>Lincoln Avenue &amp; Jef</v>
          </cell>
          <cell r="C2058">
            <v>0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</row>
        <row r="2059">
          <cell r="A2059" t="str">
            <v>2594042&amp;V</v>
          </cell>
          <cell r="B2059" t="str">
            <v>Main Street &amp; Chicke</v>
          </cell>
          <cell r="C2059">
            <v>2</v>
          </cell>
          <cell r="D2059">
            <v>0</v>
          </cell>
          <cell r="E2059">
            <v>0</v>
          </cell>
          <cell r="F2059">
            <v>0</v>
          </cell>
          <cell r="G2059">
            <v>2</v>
          </cell>
          <cell r="H2059">
            <v>2</v>
          </cell>
          <cell r="I2059">
            <v>0</v>
          </cell>
          <cell r="J2059">
            <v>0</v>
          </cell>
          <cell r="K2059">
            <v>0</v>
          </cell>
          <cell r="L2059">
            <v>2</v>
          </cell>
          <cell r="M2059">
            <v>2</v>
          </cell>
          <cell r="N2059">
            <v>0</v>
          </cell>
          <cell r="O2059">
            <v>0</v>
          </cell>
          <cell r="P2059">
            <v>0</v>
          </cell>
          <cell r="Q2059">
            <v>2</v>
          </cell>
        </row>
        <row r="2060">
          <cell r="A2060" t="str">
            <v>2594043&amp;V</v>
          </cell>
          <cell r="B2060" t="str">
            <v>Main Street &amp; Elm St</v>
          </cell>
          <cell r="C2060">
            <v>65</v>
          </cell>
          <cell r="D2060">
            <v>0</v>
          </cell>
          <cell r="E2060">
            <v>0</v>
          </cell>
          <cell r="F2060">
            <v>0</v>
          </cell>
          <cell r="G2060">
            <v>65</v>
          </cell>
          <cell r="H2060">
            <v>65</v>
          </cell>
          <cell r="I2060">
            <v>0</v>
          </cell>
          <cell r="J2060">
            <v>0</v>
          </cell>
          <cell r="K2060">
            <v>0</v>
          </cell>
          <cell r="L2060">
            <v>65</v>
          </cell>
          <cell r="M2060">
            <v>65</v>
          </cell>
          <cell r="N2060">
            <v>0</v>
          </cell>
          <cell r="O2060">
            <v>0</v>
          </cell>
          <cell r="P2060">
            <v>0</v>
          </cell>
          <cell r="Q2060">
            <v>65</v>
          </cell>
        </row>
        <row r="2061">
          <cell r="A2061" t="str">
            <v>2594044&amp;V</v>
          </cell>
          <cell r="B2061" t="str">
            <v>Kenoza Avenue &amp; Lake</v>
          </cell>
          <cell r="C2061">
            <v>2</v>
          </cell>
          <cell r="D2061">
            <v>0</v>
          </cell>
          <cell r="E2061">
            <v>0</v>
          </cell>
          <cell r="F2061">
            <v>0</v>
          </cell>
          <cell r="G2061">
            <v>2</v>
          </cell>
          <cell r="H2061">
            <v>2</v>
          </cell>
          <cell r="I2061">
            <v>0</v>
          </cell>
          <cell r="J2061">
            <v>0</v>
          </cell>
          <cell r="K2061">
            <v>0</v>
          </cell>
          <cell r="L2061">
            <v>2</v>
          </cell>
          <cell r="M2061">
            <v>2</v>
          </cell>
          <cell r="N2061">
            <v>0</v>
          </cell>
          <cell r="O2061">
            <v>0</v>
          </cell>
          <cell r="P2061">
            <v>0</v>
          </cell>
          <cell r="Q2061">
            <v>2</v>
          </cell>
        </row>
        <row r="2062">
          <cell r="A2062" t="str">
            <v>2594045&amp;V</v>
          </cell>
          <cell r="B2062" t="str">
            <v>Main Street &amp; Woodma</v>
          </cell>
          <cell r="C2062">
            <v>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</row>
        <row r="2063">
          <cell r="A2063" t="str">
            <v>2594046&amp;V</v>
          </cell>
          <cell r="B2063" t="str">
            <v>Marlon Street &amp; Hill</v>
          </cell>
          <cell r="C2063">
            <v>6</v>
          </cell>
          <cell r="D2063">
            <v>0</v>
          </cell>
          <cell r="E2063">
            <v>0</v>
          </cell>
          <cell r="F2063">
            <v>0</v>
          </cell>
          <cell r="G2063">
            <v>6</v>
          </cell>
          <cell r="H2063">
            <v>6</v>
          </cell>
          <cell r="I2063">
            <v>0</v>
          </cell>
          <cell r="J2063">
            <v>0</v>
          </cell>
          <cell r="K2063">
            <v>0</v>
          </cell>
          <cell r="L2063">
            <v>6</v>
          </cell>
          <cell r="M2063">
            <v>6</v>
          </cell>
          <cell r="N2063">
            <v>0</v>
          </cell>
          <cell r="O2063">
            <v>0</v>
          </cell>
          <cell r="P2063">
            <v>0</v>
          </cell>
          <cell r="Q2063">
            <v>6</v>
          </cell>
        </row>
        <row r="2064">
          <cell r="A2064" t="str">
            <v>2594047&amp;V</v>
          </cell>
          <cell r="B2064" t="str">
            <v>Main Street &amp; Puncha</v>
          </cell>
          <cell r="C2064">
            <v>0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A2065" t="str">
            <v>2594048&amp;V</v>
          </cell>
          <cell r="B2065" t="str">
            <v>Main Street &amp; Park S</v>
          </cell>
          <cell r="C2065">
            <v>0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</row>
        <row r="2066">
          <cell r="A2066" t="str">
            <v>2594049&amp;V</v>
          </cell>
          <cell r="B2066" t="str">
            <v>Main Street &amp; Merril</v>
          </cell>
          <cell r="C2066">
            <v>0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</row>
        <row r="2067">
          <cell r="A2067" t="str">
            <v>2594050&amp;V</v>
          </cell>
          <cell r="B2067" t="str">
            <v>Lowell Street - Army</v>
          </cell>
          <cell r="C2067">
            <v>8</v>
          </cell>
          <cell r="D2067">
            <v>0</v>
          </cell>
          <cell r="E2067">
            <v>0</v>
          </cell>
          <cell r="F2067">
            <v>0</v>
          </cell>
          <cell r="G2067">
            <v>8</v>
          </cell>
          <cell r="H2067">
            <v>8</v>
          </cell>
          <cell r="I2067">
            <v>0</v>
          </cell>
          <cell r="J2067">
            <v>0</v>
          </cell>
          <cell r="K2067">
            <v>0</v>
          </cell>
          <cell r="L2067">
            <v>8</v>
          </cell>
          <cell r="M2067">
            <v>8</v>
          </cell>
          <cell r="N2067">
            <v>0</v>
          </cell>
          <cell r="O2067">
            <v>0</v>
          </cell>
          <cell r="P2067">
            <v>0</v>
          </cell>
          <cell r="Q2067">
            <v>8</v>
          </cell>
        </row>
        <row r="2068">
          <cell r="A2068" t="str">
            <v>2594051&amp;V</v>
          </cell>
          <cell r="B2068" t="str">
            <v>Lowell Street - MKS</v>
          </cell>
          <cell r="C2068">
            <v>59</v>
          </cell>
          <cell r="D2068">
            <v>0</v>
          </cell>
          <cell r="E2068">
            <v>0</v>
          </cell>
          <cell r="F2068">
            <v>0</v>
          </cell>
          <cell r="G2068">
            <v>60</v>
          </cell>
          <cell r="H2068">
            <v>59</v>
          </cell>
          <cell r="I2068">
            <v>0</v>
          </cell>
          <cell r="J2068">
            <v>0</v>
          </cell>
          <cell r="K2068">
            <v>0</v>
          </cell>
          <cell r="L2068">
            <v>60</v>
          </cell>
          <cell r="M2068">
            <v>59</v>
          </cell>
          <cell r="N2068">
            <v>0</v>
          </cell>
          <cell r="O2068">
            <v>0</v>
          </cell>
          <cell r="P2068">
            <v>0</v>
          </cell>
          <cell r="Q2068">
            <v>60</v>
          </cell>
        </row>
        <row r="2069">
          <cell r="A2069" t="str">
            <v>2594052&amp;V</v>
          </cell>
          <cell r="B2069" t="str">
            <v>Main Street &amp; Sherid</v>
          </cell>
          <cell r="C2069">
            <v>2</v>
          </cell>
          <cell r="D2069">
            <v>0</v>
          </cell>
          <cell r="E2069">
            <v>0</v>
          </cell>
          <cell r="F2069">
            <v>0</v>
          </cell>
          <cell r="G2069">
            <v>3</v>
          </cell>
          <cell r="H2069">
            <v>2</v>
          </cell>
          <cell r="I2069">
            <v>0</v>
          </cell>
          <cell r="J2069">
            <v>0</v>
          </cell>
          <cell r="K2069">
            <v>0</v>
          </cell>
          <cell r="L2069">
            <v>3</v>
          </cell>
          <cell r="M2069">
            <v>2</v>
          </cell>
          <cell r="N2069">
            <v>0</v>
          </cell>
          <cell r="O2069">
            <v>0</v>
          </cell>
          <cell r="P2069">
            <v>0</v>
          </cell>
          <cell r="Q2069">
            <v>3</v>
          </cell>
        </row>
        <row r="2070">
          <cell r="A2070" t="str">
            <v>2594054&amp;V</v>
          </cell>
          <cell r="B2070" t="str">
            <v>Main Street &amp; Water</v>
          </cell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A2071" t="str">
            <v>2594056&amp;V</v>
          </cell>
          <cell r="B2071" t="str">
            <v>Lowell Street &amp; Newh</v>
          </cell>
          <cell r="C2071">
            <v>0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</row>
        <row r="2072">
          <cell r="A2072" t="str">
            <v>2594057&amp;V</v>
          </cell>
          <cell r="B2072" t="str">
            <v>Main Street &amp; Rosemo</v>
          </cell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</row>
        <row r="2073">
          <cell r="A2073" t="str">
            <v>2594058&amp;V</v>
          </cell>
          <cell r="B2073" t="str">
            <v>Lincoln Avenue &amp; Net</v>
          </cell>
          <cell r="C2073">
            <v>0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</row>
        <row r="2074">
          <cell r="A2074" t="str">
            <v>2594060&amp;V</v>
          </cell>
          <cell r="B2074" t="str">
            <v>Lawrence Street &amp; Er</v>
          </cell>
          <cell r="C2074">
            <v>1</v>
          </cell>
          <cell r="D2074">
            <v>0</v>
          </cell>
          <cell r="E2074">
            <v>0</v>
          </cell>
          <cell r="F2074">
            <v>0</v>
          </cell>
          <cell r="G2074">
            <v>1</v>
          </cell>
          <cell r="H2074">
            <v>1</v>
          </cell>
          <cell r="I2074">
            <v>0</v>
          </cell>
          <cell r="J2074">
            <v>0</v>
          </cell>
          <cell r="K2074">
            <v>0</v>
          </cell>
          <cell r="L2074">
            <v>1</v>
          </cell>
          <cell r="M2074">
            <v>1</v>
          </cell>
          <cell r="N2074">
            <v>0</v>
          </cell>
          <cell r="O2074">
            <v>0</v>
          </cell>
          <cell r="P2074">
            <v>0</v>
          </cell>
          <cell r="Q2074">
            <v>1</v>
          </cell>
        </row>
        <row r="2075">
          <cell r="A2075" t="str">
            <v>2594062&amp;V</v>
          </cell>
          <cell r="B2075" t="str">
            <v>Low Street - Army Na</v>
          </cell>
          <cell r="C2075">
            <v>0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</row>
        <row r="2076">
          <cell r="A2076" t="str">
            <v>2594063&amp;V</v>
          </cell>
          <cell r="B2076" t="str">
            <v>Lawrence Street &amp; Bi</v>
          </cell>
          <cell r="C2076">
            <v>0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</row>
        <row r="2077">
          <cell r="A2077" t="str">
            <v>2594064&amp;V</v>
          </cell>
          <cell r="B2077" t="str">
            <v>Marlboro Street &amp; Co</v>
          </cell>
          <cell r="C2077">
            <v>0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</row>
        <row r="2078">
          <cell r="A2078" t="str">
            <v>2594065&amp;V</v>
          </cell>
          <cell r="B2078" t="str">
            <v>Main Street &amp; Clevel</v>
          </cell>
          <cell r="C2078">
            <v>1</v>
          </cell>
          <cell r="D2078">
            <v>0</v>
          </cell>
          <cell r="E2078">
            <v>0</v>
          </cell>
          <cell r="F2078">
            <v>0</v>
          </cell>
          <cell r="G2078">
            <v>1</v>
          </cell>
          <cell r="H2078">
            <v>1</v>
          </cell>
          <cell r="I2078">
            <v>0</v>
          </cell>
          <cell r="J2078">
            <v>0</v>
          </cell>
          <cell r="K2078">
            <v>0</v>
          </cell>
          <cell r="L2078">
            <v>1</v>
          </cell>
          <cell r="M2078">
            <v>1</v>
          </cell>
          <cell r="N2078">
            <v>0</v>
          </cell>
          <cell r="O2078">
            <v>0</v>
          </cell>
          <cell r="P2078">
            <v>0</v>
          </cell>
          <cell r="Q2078">
            <v>1</v>
          </cell>
        </row>
        <row r="2079">
          <cell r="A2079" t="str">
            <v>2594066&amp;V</v>
          </cell>
          <cell r="B2079" t="str">
            <v>Main Street - Street</v>
          </cell>
          <cell r="C2079">
            <v>2</v>
          </cell>
          <cell r="D2079">
            <v>0</v>
          </cell>
          <cell r="E2079">
            <v>0</v>
          </cell>
          <cell r="F2079">
            <v>0</v>
          </cell>
          <cell r="G2079">
            <v>2</v>
          </cell>
          <cell r="H2079">
            <v>2</v>
          </cell>
          <cell r="I2079">
            <v>0</v>
          </cell>
          <cell r="J2079">
            <v>0</v>
          </cell>
          <cell r="K2079">
            <v>0</v>
          </cell>
          <cell r="L2079">
            <v>2</v>
          </cell>
          <cell r="M2079">
            <v>2</v>
          </cell>
          <cell r="N2079">
            <v>0</v>
          </cell>
          <cell r="O2079">
            <v>0</v>
          </cell>
          <cell r="P2079">
            <v>0</v>
          </cell>
          <cell r="Q2079">
            <v>2</v>
          </cell>
        </row>
        <row r="2080">
          <cell r="A2080" t="str">
            <v>2594070&amp;V</v>
          </cell>
          <cell r="B2080" t="str">
            <v>Main Street &amp; Water</v>
          </cell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</row>
        <row r="2081">
          <cell r="A2081" t="str">
            <v>2594072&amp;V</v>
          </cell>
          <cell r="B2081" t="str">
            <v>Port Plaza - Kmart</v>
          </cell>
          <cell r="C2081">
            <v>0</v>
          </cell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</row>
        <row r="2082">
          <cell r="A2082" t="str">
            <v>2594073&amp;V</v>
          </cell>
          <cell r="B2082" t="str">
            <v>Main Street &amp; Lawren</v>
          </cell>
          <cell r="C2082">
            <v>0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</row>
        <row r="2083">
          <cell r="A2083" t="str">
            <v>2594074&amp;V</v>
          </cell>
          <cell r="B2083" t="str">
            <v>Marston Street &amp; E P</v>
          </cell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</row>
        <row r="2084">
          <cell r="A2084" t="str">
            <v>2594076&amp;V</v>
          </cell>
          <cell r="B2084" t="str">
            <v>North Main Street &amp;</v>
          </cell>
          <cell r="C2084">
            <v>2</v>
          </cell>
          <cell r="D2084">
            <v>0</v>
          </cell>
          <cell r="E2084">
            <v>0</v>
          </cell>
          <cell r="F2084">
            <v>0</v>
          </cell>
          <cell r="G2084">
            <v>2</v>
          </cell>
          <cell r="H2084">
            <v>2</v>
          </cell>
          <cell r="I2084">
            <v>0</v>
          </cell>
          <cell r="J2084">
            <v>0</v>
          </cell>
          <cell r="K2084">
            <v>0</v>
          </cell>
          <cell r="L2084">
            <v>2</v>
          </cell>
          <cell r="M2084">
            <v>2</v>
          </cell>
          <cell r="N2084">
            <v>0</v>
          </cell>
          <cell r="O2084">
            <v>0</v>
          </cell>
          <cell r="P2084">
            <v>0</v>
          </cell>
          <cell r="Q2084">
            <v>2</v>
          </cell>
        </row>
        <row r="2085">
          <cell r="A2085" t="str">
            <v>2594078&amp;V</v>
          </cell>
          <cell r="B2085" t="str">
            <v>Melrose Street &amp; Wat</v>
          </cell>
          <cell r="C2085">
            <v>0</v>
          </cell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A2086" t="str">
            <v>2594079&amp;V</v>
          </cell>
          <cell r="B2086" t="str">
            <v>Merrimack Street &amp; M</v>
          </cell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A2087" t="str">
            <v>2594083&amp;V</v>
          </cell>
          <cell r="B2087" t="str">
            <v>Merrimack Street &amp; M</v>
          </cell>
          <cell r="C2087">
            <v>0</v>
          </cell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A2088" t="str">
            <v>2594084&amp;V</v>
          </cell>
          <cell r="B2088" t="str">
            <v>Marsh Avenue &amp; Winon</v>
          </cell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A2089" t="str">
            <v>2594087&amp;V</v>
          </cell>
          <cell r="B2089" t="str">
            <v>Merrimack Street &amp; S</v>
          </cell>
          <cell r="C2089">
            <v>0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A2090" t="str">
            <v>2594088&amp;V</v>
          </cell>
          <cell r="B2090" t="str">
            <v>Mill Street &amp; Came A</v>
          </cell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A2091" t="str">
            <v>2594089&amp;V</v>
          </cell>
          <cell r="B2091" t="str">
            <v>Monument Street &amp; Jo</v>
          </cell>
          <cell r="C2091">
            <v>7</v>
          </cell>
          <cell r="D2091">
            <v>0</v>
          </cell>
          <cell r="E2091">
            <v>0</v>
          </cell>
          <cell r="F2091">
            <v>0</v>
          </cell>
          <cell r="G2091">
            <v>7</v>
          </cell>
          <cell r="H2091">
            <v>7</v>
          </cell>
          <cell r="I2091">
            <v>0</v>
          </cell>
          <cell r="J2091">
            <v>0</v>
          </cell>
          <cell r="K2091">
            <v>0</v>
          </cell>
          <cell r="L2091">
            <v>7</v>
          </cell>
          <cell r="M2091">
            <v>7</v>
          </cell>
          <cell r="N2091">
            <v>0</v>
          </cell>
          <cell r="O2091">
            <v>0</v>
          </cell>
          <cell r="P2091">
            <v>0</v>
          </cell>
          <cell r="Q2091">
            <v>7</v>
          </cell>
        </row>
        <row r="2092">
          <cell r="A2092" t="str">
            <v>2594090&amp;V</v>
          </cell>
          <cell r="B2092" t="str">
            <v>Merrimack Street &amp; W</v>
          </cell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A2093" t="str">
            <v>2594092&amp;V</v>
          </cell>
          <cell r="B2093" t="str">
            <v>Mount Vernon Street</v>
          </cell>
          <cell r="C2093">
            <v>0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A2094" t="str">
            <v>2594093&amp;V</v>
          </cell>
          <cell r="B2094" t="str">
            <v>Merrimack Street &amp; A</v>
          </cell>
          <cell r="C2094">
            <v>3</v>
          </cell>
          <cell r="D2094">
            <v>0</v>
          </cell>
          <cell r="E2094">
            <v>0</v>
          </cell>
          <cell r="F2094">
            <v>0</v>
          </cell>
          <cell r="G2094">
            <v>3</v>
          </cell>
          <cell r="H2094">
            <v>3</v>
          </cell>
          <cell r="I2094">
            <v>0</v>
          </cell>
          <cell r="J2094">
            <v>0</v>
          </cell>
          <cell r="K2094">
            <v>0</v>
          </cell>
          <cell r="L2094">
            <v>3</v>
          </cell>
          <cell r="M2094">
            <v>3</v>
          </cell>
          <cell r="N2094">
            <v>0</v>
          </cell>
          <cell r="O2094">
            <v>0</v>
          </cell>
          <cell r="P2094">
            <v>0</v>
          </cell>
          <cell r="Q2094">
            <v>3</v>
          </cell>
        </row>
        <row r="2095">
          <cell r="A2095" t="str">
            <v>2594099&amp;V</v>
          </cell>
          <cell r="B2095" t="str">
            <v>Merrimack Street &amp; W</v>
          </cell>
          <cell r="C2095">
            <v>2</v>
          </cell>
          <cell r="D2095">
            <v>0</v>
          </cell>
          <cell r="E2095">
            <v>0</v>
          </cell>
          <cell r="F2095">
            <v>0</v>
          </cell>
          <cell r="G2095">
            <v>2</v>
          </cell>
          <cell r="H2095">
            <v>2</v>
          </cell>
          <cell r="I2095">
            <v>0</v>
          </cell>
          <cell r="J2095">
            <v>0</v>
          </cell>
          <cell r="K2095">
            <v>0</v>
          </cell>
          <cell r="L2095">
            <v>2</v>
          </cell>
          <cell r="M2095">
            <v>2</v>
          </cell>
          <cell r="N2095">
            <v>0</v>
          </cell>
          <cell r="O2095">
            <v>0</v>
          </cell>
          <cell r="P2095">
            <v>0</v>
          </cell>
          <cell r="Q2095">
            <v>2</v>
          </cell>
        </row>
        <row r="2096">
          <cell r="A2096" t="str">
            <v>2594100&amp;V</v>
          </cell>
          <cell r="B2096" t="str">
            <v>Monument Street - Ha</v>
          </cell>
          <cell r="C2096">
            <v>4</v>
          </cell>
          <cell r="D2096">
            <v>0</v>
          </cell>
          <cell r="E2096">
            <v>0</v>
          </cell>
          <cell r="F2096">
            <v>0</v>
          </cell>
          <cell r="G2096">
            <v>4</v>
          </cell>
          <cell r="H2096">
            <v>4</v>
          </cell>
          <cell r="I2096">
            <v>0</v>
          </cell>
          <cell r="J2096">
            <v>0</v>
          </cell>
          <cell r="K2096">
            <v>0</v>
          </cell>
          <cell r="L2096">
            <v>4</v>
          </cell>
          <cell r="M2096">
            <v>4</v>
          </cell>
          <cell r="N2096">
            <v>0</v>
          </cell>
          <cell r="O2096">
            <v>0</v>
          </cell>
          <cell r="P2096">
            <v>0</v>
          </cell>
          <cell r="Q2096">
            <v>4</v>
          </cell>
        </row>
        <row r="2097">
          <cell r="A2097" t="str">
            <v>2594102&amp;V</v>
          </cell>
          <cell r="B2097" t="str">
            <v>Mount Vernon Street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A2098" t="str">
            <v>2594103&amp;V</v>
          </cell>
          <cell r="B2098" t="str">
            <v>Mill Street &amp; Came A</v>
          </cell>
          <cell r="C2098">
            <v>0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A2099" t="str">
            <v>2594105&amp;V</v>
          </cell>
          <cell r="B2099" t="str">
            <v>Newton Street &amp; Atki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A2100" t="str">
            <v>2594106&amp;V</v>
          </cell>
          <cell r="B2100" t="str">
            <v>Merrimack Street &amp; F</v>
          </cell>
          <cell r="C2100">
            <v>5</v>
          </cell>
          <cell r="D2100">
            <v>0</v>
          </cell>
          <cell r="E2100">
            <v>0</v>
          </cell>
          <cell r="F2100">
            <v>0</v>
          </cell>
          <cell r="G2100">
            <v>5</v>
          </cell>
          <cell r="H2100">
            <v>5</v>
          </cell>
          <cell r="I2100">
            <v>0</v>
          </cell>
          <cell r="J2100">
            <v>0</v>
          </cell>
          <cell r="K2100">
            <v>0</v>
          </cell>
          <cell r="L2100">
            <v>5</v>
          </cell>
          <cell r="M2100">
            <v>5</v>
          </cell>
          <cell r="N2100">
            <v>0</v>
          </cell>
          <cell r="O2100">
            <v>0</v>
          </cell>
          <cell r="P2100">
            <v>0</v>
          </cell>
          <cell r="Q2100">
            <v>5</v>
          </cell>
        </row>
        <row r="2101">
          <cell r="A2101" t="str">
            <v>2594107&amp;V</v>
          </cell>
          <cell r="B2101" t="str">
            <v>Merrimack Street &amp; N</v>
          </cell>
          <cell r="C2101">
            <v>9</v>
          </cell>
          <cell r="D2101">
            <v>0</v>
          </cell>
          <cell r="E2101">
            <v>0</v>
          </cell>
          <cell r="F2101">
            <v>0</v>
          </cell>
          <cell r="G2101">
            <v>9</v>
          </cell>
          <cell r="H2101">
            <v>9</v>
          </cell>
          <cell r="I2101">
            <v>0</v>
          </cell>
          <cell r="J2101">
            <v>0</v>
          </cell>
          <cell r="K2101">
            <v>0</v>
          </cell>
          <cell r="L2101">
            <v>9</v>
          </cell>
          <cell r="M2101">
            <v>9</v>
          </cell>
          <cell r="N2101">
            <v>0</v>
          </cell>
          <cell r="O2101">
            <v>0</v>
          </cell>
          <cell r="P2101">
            <v>0</v>
          </cell>
          <cell r="Q2101">
            <v>9</v>
          </cell>
        </row>
        <row r="2102">
          <cell r="A2102" t="str">
            <v>2594108&amp;V</v>
          </cell>
          <cell r="B2102" t="str">
            <v>Myrtle Street &amp; Sara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A2103" t="str">
            <v>2594109&amp;V</v>
          </cell>
          <cell r="B2103" t="str">
            <v>Mount Vernon Street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A2104" t="str">
            <v>2594110&amp;V</v>
          </cell>
          <cell r="B2104" t="str">
            <v>Mystic Street - Meth</v>
          </cell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A2105" t="str">
            <v>2594112&amp;V</v>
          </cell>
          <cell r="B2105" t="str">
            <v>Newton Street &amp; Sanb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A2106" t="str">
            <v>2594113&amp;V</v>
          </cell>
          <cell r="B2106" t="str">
            <v>Myrtle Street &amp; Alma</v>
          </cell>
          <cell r="C2106">
            <v>0</v>
          </cell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A2107" t="str">
            <v>2594116&amp;V</v>
          </cell>
          <cell r="B2107" t="str">
            <v>Mount Vernon Street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A2108" t="str">
            <v>2594117&amp;V</v>
          </cell>
          <cell r="B2108" t="str">
            <v>North Main Street &amp;</v>
          </cell>
          <cell r="C2108">
            <v>11</v>
          </cell>
          <cell r="D2108">
            <v>0</v>
          </cell>
          <cell r="E2108">
            <v>0</v>
          </cell>
          <cell r="F2108">
            <v>0</v>
          </cell>
          <cell r="G2108">
            <v>11</v>
          </cell>
          <cell r="H2108">
            <v>11</v>
          </cell>
          <cell r="I2108">
            <v>0</v>
          </cell>
          <cell r="J2108">
            <v>0</v>
          </cell>
          <cell r="K2108">
            <v>0</v>
          </cell>
          <cell r="L2108">
            <v>11</v>
          </cell>
          <cell r="M2108">
            <v>11</v>
          </cell>
          <cell r="N2108">
            <v>0</v>
          </cell>
          <cell r="O2108">
            <v>0</v>
          </cell>
          <cell r="P2108">
            <v>0</v>
          </cell>
          <cell r="Q2108">
            <v>11</v>
          </cell>
        </row>
        <row r="2109">
          <cell r="A2109" t="str">
            <v>2594118&amp;V</v>
          </cell>
          <cell r="B2109" t="str">
            <v>Newton Street &amp; Burk</v>
          </cell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</row>
        <row r="2110">
          <cell r="A2110" t="str">
            <v>2594119&amp;V</v>
          </cell>
          <cell r="B2110" t="str">
            <v>North Avenue &amp; North</v>
          </cell>
          <cell r="C2110">
            <v>0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</row>
        <row r="2111">
          <cell r="A2111" t="str">
            <v>2594120&amp;V</v>
          </cell>
          <cell r="B2111" t="str">
            <v>Newbury Street &amp; Elm</v>
          </cell>
          <cell r="C2111">
            <v>0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</row>
        <row r="2112">
          <cell r="A2112" t="str">
            <v>2594121&amp;V</v>
          </cell>
          <cell r="B2112" t="str">
            <v>North Avenue &amp; Conco</v>
          </cell>
          <cell r="C2112">
            <v>6</v>
          </cell>
          <cell r="D2112">
            <v>0</v>
          </cell>
          <cell r="E2112">
            <v>0</v>
          </cell>
          <cell r="F2112">
            <v>0</v>
          </cell>
          <cell r="G2112">
            <v>6</v>
          </cell>
          <cell r="H2112">
            <v>6</v>
          </cell>
          <cell r="I2112">
            <v>0</v>
          </cell>
          <cell r="J2112">
            <v>0</v>
          </cell>
          <cell r="K2112">
            <v>0</v>
          </cell>
          <cell r="L2112">
            <v>6</v>
          </cell>
          <cell r="M2112">
            <v>6</v>
          </cell>
          <cell r="N2112">
            <v>0</v>
          </cell>
          <cell r="O2112">
            <v>0</v>
          </cell>
          <cell r="P2112">
            <v>0</v>
          </cell>
          <cell r="Q2112">
            <v>6</v>
          </cell>
        </row>
        <row r="2113">
          <cell r="A2113" t="str">
            <v>2594126&amp;V</v>
          </cell>
          <cell r="B2113" t="str">
            <v>Newton Street &amp; Sale</v>
          </cell>
          <cell r="C2113">
            <v>11</v>
          </cell>
          <cell r="D2113">
            <v>0</v>
          </cell>
          <cell r="E2113">
            <v>0</v>
          </cell>
          <cell r="F2113">
            <v>0</v>
          </cell>
          <cell r="G2113">
            <v>11</v>
          </cell>
          <cell r="H2113">
            <v>11</v>
          </cell>
          <cell r="I2113">
            <v>0</v>
          </cell>
          <cell r="J2113">
            <v>0</v>
          </cell>
          <cell r="K2113">
            <v>0</v>
          </cell>
          <cell r="L2113">
            <v>11</v>
          </cell>
          <cell r="M2113">
            <v>11</v>
          </cell>
          <cell r="N2113">
            <v>0</v>
          </cell>
          <cell r="O2113">
            <v>0</v>
          </cell>
          <cell r="P2113">
            <v>0</v>
          </cell>
          <cell r="Q2113">
            <v>11</v>
          </cell>
        </row>
        <row r="2114">
          <cell r="A2114" t="str">
            <v>2594127&amp;V</v>
          </cell>
          <cell r="B2114" t="str">
            <v>North End Boulevard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</row>
        <row r="2115">
          <cell r="A2115" t="str">
            <v>2594129&amp;V</v>
          </cell>
          <cell r="B2115" t="str">
            <v>Newton Street &amp; King</v>
          </cell>
          <cell r="C2115">
            <v>17</v>
          </cell>
          <cell r="D2115">
            <v>0</v>
          </cell>
          <cell r="E2115">
            <v>0</v>
          </cell>
          <cell r="F2115">
            <v>0</v>
          </cell>
          <cell r="G2115">
            <v>17</v>
          </cell>
          <cell r="H2115">
            <v>17</v>
          </cell>
          <cell r="I2115">
            <v>0</v>
          </cell>
          <cell r="J2115">
            <v>0</v>
          </cell>
          <cell r="K2115">
            <v>0</v>
          </cell>
          <cell r="L2115">
            <v>17</v>
          </cell>
          <cell r="M2115">
            <v>17</v>
          </cell>
          <cell r="N2115">
            <v>0</v>
          </cell>
          <cell r="O2115">
            <v>0</v>
          </cell>
          <cell r="P2115">
            <v>0</v>
          </cell>
          <cell r="Q2115">
            <v>17</v>
          </cell>
        </row>
        <row r="2116">
          <cell r="A2116" t="str">
            <v>2594130&amp;V</v>
          </cell>
          <cell r="B2116" t="str">
            <v>North Avenue &amp; Fairm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</row>
        <row r="2117">
          <cell r="A2117" t="str">
            <v>2594132&amp;V</v>
          </cell>
          <cell r="B2117" t="str">
            <v>North Main Street &amp;</v>
          </cell>
          <cell r="C2117">
            <v>33</v>
          </cell>
          <cell r="D2117">
            <v>0</v>
          </cell>
          <cell r="E2117">
            <v>0</v>
          </cell>
          <cell r="F2117">
            <v>0</v>
          </cell>
          <cell r="G2117">
            <v>33</v>
          </cell>
          <cell r="H2117">
            <v>33</v>
          </cell>
          <cell r="I2117">
            <v>0</v>
          </cell>
          <cell r="J2117">
            <v>0</v>
          </cell>
          <cell r="K2117">
            <v>0</v>
          </cell>
          <cell r="L2117">
            <v>33</v>
          </cell>
          <cell r="M2117">
            <v>33</v>
          </cell>
          <cell r="N2117">
            <v>0</v>
          </cell>
          <cell r="O2117">
            <v>0</v>
          </cell>
          <cell r="P2117">
            <v>0</v>
          </cell>
          <cell r="Q2117">
            <v>33</v>
          </cell>
        </row>
        <row r="2118">
          <cell r="A2118" t="str">
            <v>2594134&amp;V</v>
          </cell>
          <cell r="B2118" t="str">
            <v>North Street &amp; Webst</v>
          </cell>
          <cell r="C2118">
            <v>4</v>
          </cell>
          <cell r="D2118">
            <v>0</v>
          </cell>
          <cell r="E2118">
            <v>0</v>
          </cell>
          <cell r="F2118">
            <v>0</v>
          </cell>
          <cell r="G2118">
            <v>4</v>
          </cell>
          <cell r="H2118">
            <v>4</v>
          </cell>
          <cell r="I2118">
            <v>0</v>
          </cell>
          <cell r="J2118">
            <v>0</v>
          </cell>
          <cell r="K2118">
            <v>0</v>
          </cell>
          <cell r="L2118">
            <v>4</v>
          </cell>
          <cell r="M2118">
            <v>4</v>
          </cell>
          <cell r="N2118">
            <v>0</v>
          </cell>
          <cell r="O2118">
            <v>0</v>
          </cell>
          <cell r="P2118">
            <v>0</v>
          </cell>
          <cell r="Q2118">
            <v>4</v>
          </cell>
        </row>
        <row r="2119">
          <cell r="A2119" t="str">
            <v>2594135&amp;V</v>
          </cell>
          <cell r="B2119" t="str">
            <v>Oakland Avenue &amp; Edm</v>
          </cell>
          <cell r="C2119">
            <v>0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</row>
        <row r="2120">
          <cell r="A2120" t="str">
            <v>2594136&amp;V</v>
          </cell>
          <cell r="B2120" t="str">
            <v>Oxford Avenue &amp; I St</v>
          </cell>
          <cell r="C2120">
            <v>0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</row>
        <row r="2121">
          <cell r="A2121" t="str">
            <v>2594138&amp;V</v>
          </cell>
          <cell r="B2121" t="str">
            <v>Oxford Avenue &amp; Wald</v>
          </cell>
          <cell r="C2121">
            <v>0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</row>
        <row r="2122">
          <cell r="A2122" t="str">
            <v>2594140&amp;V</v>
          </cell>
          <cell r="B2122" t="str">
            <v>Park Street &amp; Walnut</v>
          </cell>
          <cell r="C2122">
            <v>27</v>
          </cell>
          <cell r="D2122">
            <v>0</v>
          </cell>
          <cell r="E2122">
            <v>0</v>
          </cell>
          <cell r="F2122">
            <v>1</v>
          </cell>
          <cell r="G2122">
            <v>28</v>
          </cell>
          <cell r="H2122">
            <v>27</v>
          </cell>
          <cell r="I2122">
            <v>0</v>
          </cell>
          <cell r="J2122">
            <v>0</v>
          </cell>
          <cell r="K2122">
            <v>1</v>
          </cell>
          <cell r="L2122">
            <v>28</v>
          </cell>
          <cell r="M2122">
            <v>27</v>
          </cell>
          <cell r="N2122">
            <v>0</v>
          </cell>
          <cell r="O2122">
            <v>0</v>
          </cell>
          <cell r="P2122">
            <v>1</v>
          </cell>
          <cell r="Q2122">
            <v>28</v>
          </cell>
        </row>
        <row r="2123">
          <cell r="A2123" t="str">
            <v>2594141&amp;V</v>
          </cell>
          <cell r="B2123" t="str">
            <v>Parker Street &amp; Abbo</v>
          </cell>
          <cell r="C2123">
            <v>8</v>
          </cell>
          <cell r="D2123">
            <v>0</v>
          </cell>
          <cell r="E2123">
            <v>0</v>
          </cell>
          <cell r="F2123">
            <v>0</v>
          </cell>
          <cell r="G2123">
            <v>8</v>
          </cell>
          <cell r="H2123">
            <v>8</v>
          </cell>
          <cell r="I2123">
            <v>0</v>
          </cell>
          <cell r="J2123">
            <v>0</v>
          </cell>
          <cell r="K2123">
            <v>0</v>
          </cell>
          <cell r="L2123">
            <v>8</v>
          </cell>
          <cell r="M2123">
            <v>8</v>
          </cell>
          <cell r="N2123">
            <v>0</v>
          </cell>
          <cell r="O2123">
            <v>0</v>
          </cell>
          <cell r="P2123">
            <v>0</v>
          </cell>
          <cell r="Q2123">
            <v>8</v>
          </cell>
        </row>
        <row r="2124">
          <cell r="A2124" t="str">
            <v>2594142&amp;V</v>
          </cell>
          <cell r="B2124" t="str">
            <v>Parker Street &amp; Farn</v>
          </cell>
          <cell r="C2124">
            <v>10</v>
          </cell>
          <cell r="D2124">
            <v>0</v>
          </cell>
          <cell r="E2124">
            <v>0</v>
          </cell>
          <cell r="F2124">
            <v>0</v>
          </cell>
          <cell r="G2124">
            <v>10</v>
          </cell>
          <cell r="H2124">
            <v>10</v>
          </cell>
          <cell r="I2124">
            <v>0</v>
          </cell>
          <cell r="J2124">
            <v>0</v>
          </cell>
          <cell r="K2124">
            <v>0</v>
          </cell>
          <cell r="L2124">
            <v>10</v>
          </cell>
          <cell r="M2124">
            <v>10</v>
          </cell>
          <cell r="N2124">
            <v>0</v>
          </cell>
          <cell r="O2124">
            <v>0</v>
          </cell>
          <cell r="P2124">
            <v>0</v>
          </cell>
          <cell r="Q2124">
            <v>10</v>
          </cell>
        </row>
        <row r="2125">
          <cell r="A2125" t="str">
            <v>2594143&amp;V</v>
          </cell>
          <cell r="B2125" t="str">
            <v>Parker Street &amp; Sale</v>
          </cell>
          <cell r="C2125">
            <v>4</v>
          </cell>
          <cell r="D2125">
            <v>0</v>
          </cell>
          <cell r="E2125">
            <v>0</v>
          </cell>
          <cell r="F2125">
            <v>0</v>
          </cell>
          <cell r="G2125">
            <v>4</v>
          </cell>
          <cell r="H2125">
            <v>4</v>
          </cell>
          <cell r="I2125">
            <v>0</v>
          </cell>
          <cell r="J2125">
            <v>0</v>
          </cell>
          <cell r="K2125">
            <v>0</v>
          </cell>
          <cell r="L2125">
            <v>4</v>
          </cell>
          <cell r="M2125">
            <v>4</v>
          </cell>
          <cell r="N2125">
            <v>0</v>
          </cell>
          <cell r="O2125">
            <v>0</v>
          </cell>
          <cell r="P2125">
            <v>0</v>
          </cell>
          <cell r="Q2125">
            <v>4</v>
          </cell>
        </row>
        <row r="2126">
          <cell r="A2126" t="str">
            <v>2594144&amp;V</v>
          </cell>
          <cell r="B2126" t="str">
            <v>Parker Street &amp; Spri</v>
          </cell>
          <cell r="C2126">
            <v>3</v>
          </cell>
          <cell r="D2126">
            <v>0</v>
          </cell>
          <cell r="E2126">
            <v>0</v>
          </cell>
          <cell r="F2126">
            <v>0</v>
          </cell>
          <cell r="G2126">
            <v>3</v>
          </cell>
          <cell r="H2126">
            <v>3</v>
          </cell>
          <cell r="I2126">
            <v>0</v>
          </cell>
          <cell r="J2126">
            <v>0</v>
          </cell>
          <cell r="K2126">
            <v>0</v>
          </cell>
          <cell r="L2126">
            <v>3</v>
          </cell>
          <cell r="M2126">
            <v>3</v>
          </cell>
          <cell r="N2126">
            <v>0</v>
          </cell>
          <cell r="O2126">
            <v>0</v>
          </cell>
          <cell r="P2126">
            <v>0</v>
          </cell>
          <cell r="Q2126">
            <v>3</v>
          </cell>
        </row>
        <row r="2127">
          <cell r="A2127" t="str">
            <v>2594145&amp;V</v>
          </cell>
          <cell r="B2127" t="str">
            <v>Pelham Street - Park</v>
          </cell>
          <cell r="C2127">
            <v>0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</row>
        <row r="2128">
          <cell r="A2128" t="str">
            <v>2594146&amp;V</v>
          </cell>
          <cell r="B2128" t="str">
            <v>Pelham Street &amp; Pelh</v>
          </cell>
          <cell r="C2128">
            <v>15</v>
          </cell>
          <cell r="D2128">
            <v>0</v>
          </cell>
          <cell r="E2128">
            <v>0</v>
          </cell>
          <cell r="F2128">
            <v>0</v>
          </cell>
          <cell r="G2128">
            <v>15</v>
          </cell>
          <cell r="H2128">
            <v>15</v>
          </cell>
          <cell r="I2128">
            <v>0</v>
          </cell>
          <cell r="J2128">
            <v>0</v>
          </cell>
          <cell r="K2128">
            <v>0</v>
          </cell>
          <cell r="L2128">
            <v>15</v>
          </cell>
          <cell r="M2128">
            <v>15</v>
          </cell>
          <cell r="N2128">
            <v>0</v>
          </cell>
          <cell r="O2128">
            <v>0</v>
          </cell>
          <cell r="P2128">
            <v>0</v>
          </cell>
          <cell r="Q2128">
            <v>15</v>
          </cell>
        </row>
        <row r="2129">
          <cell r="A2129" t="str">
            <v>2594147&amp;V</v>
          </cell>
          <cell r="B2129" t="str">
            <v>Phillips Street &amp; Ab</v>
          </cell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A2130" t="str">
            <v>2594148&amp;V</v>
          </cell>
          <cell r="B2130" t="str">
            <v>Phillips Street &amp; Fa</v>
          </cell>
          <cell r="C2130">
            <v>0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</row>
        <row r="2131">
          <cell r="A2131" t="str">
            <v>2594149&amp;V</v>
          </cell>
          <cell r="B2131" t="str">
            <v>Phillips Street &amp; La</v>
          </cell>
          <cell r="C2131">
            <v>15</v>
          </cell>
          <cell r="D2131">
            <v>0</v>
          </cell>
          <cell r="E2131">
            <v>0</v>
          </cell>
          <cell r="F2131">
            <v>0</v>
          </cell>
          <cell r="G2131">
            <v>15</v>
          </cell>
          <cell r="H2131">
            <v>15</v>
          </cell>
          <cell r="I2131">
            <v>0</v>
          </cell>
          <cell r="J2131">
            <v>0</v>
          </cell>
          <cell r="K2131">
            <v>0</v>
          </cell>
          <cell r="L2131">
            <v>15</v>
          </cell>
          <cell r="M2131">
            <v>15</v>
          </cell>
          <cell r="N2131">
            <v>0</v>
          </cell>
          <cell r="O2131">
            <v>0</v>
          </cell>
          <cell r="P2131">
            <v>0</v>
          </cell>
          <cell r="Q2131">
            <v>15</v>
          </cell>
        </row>
        <row r="2132">
          <cell r="A2132" t="str">
            <v>2594155&amp;V</v>
          </cell>
          <cell r="B2132" t="str">
            <v>Pond Street - CVS</v>
          </cell>
          <cell r="C2132">
            <v>13</v>
          </cell>
          <cell r="D2132">
            <v>0</v>
          </cell>
          <cell r="E2132">
            <v>0</v>
          </cell>
          <cell r="F2132">
            <v>4</v>
          </cell>
          <cell r="G2132">
            <v>17</v>
          </cell>
          <cell r="H2132">
            <v>13</v>
          </cell>
          <cell r="I2132">
            <v>0</v>
          </cell>
          <cell r="J2132">
            <v>0</v>
          </cell>
          <cell r="K2132">
            <v>4</v>
          </cell>
          <cell r="L2132">
            <v>17</v>
          </cell>
          <cell r="M2132">
            <v>13</v>
          </cell>
          <cell r="N2132">
            <v>0</v>
          </cell>
          <cell r="O2132">
            <v>0</v>
          </cell>
          <cell r="P2132">
            <v>4</v>
          </cell>
          <cell r="Q2132">
            <v>17</v>
          </cell>
        </row>
        <row r="2133">
          <cell r="A2133" t="str">
            <v>2594158&amp;V</v>
          </cell>
          <cell r="B2133" t="str">
            <v>Primrose Street &amp; Pr</v>
          </cell>
          <cell r="C2133">
            <v>0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</row>
        <row r="2134">
          <cell r="A2134" t="str">
            <v>2594159&amp;V</v>
          </cell>
          <cell r="B2134" t="str">
            <v>Prospect Street - La</v>
          </cell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</row>
        <row r="2135">
          <cell r="A2135" t="str">
            <v>2594160&amp;V</v>
          </cell>
          <cell r="B2135" t="str">
            <v>Prospect Street &amp; Cu</v>
          </cell>
          <cell r="C2135">
            <v>0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</row>
        <row r="2136">
          <cell r="A2136" t="str">
            <v>2594164&amp;V</v>
          </cell>
          <cell r="B2136" t="str">
            <v>River Road &amp; Bulfinc</v>
          </cell>
          <cell r="C2136">
            <v>0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</row>
        <row r="2137">
          <cell r="A2137" t="str">
            <v>2594165&amp;V</v>
          </cell>
          <cell r="B2137" t="str">
            <v>River Street &amp; Beach</v>
          </cell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</row>
        <row r="2138">
          <cell r="A2138" t="str">
            <v>2594167&amp;V</v>
          </cell>
          <cell r="B2138" t="str">
            <v>River Street &amp; Fores</v>
          </cell>
          <cell r="C2138">
            <v>0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A2139" t="str">
            <v>2594168&amp;V</v>
          </cell>
          <cell r="B2139" t="str">
            <v>Railroad Street - Wh</v>
          </cell>
          <cell r="C2139">
            <v>0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A2140" t="str">
            <v>2594169&amp;V</v>
          </cell>
          <cell r="B2140" t="str">
            <v>River Street &amp; Swain</v>
          </cell>
          <cell r="C2140">
            <v>0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</row>
        <row r="2141">
          <cell r="A2141" t="str">
            <v>2594170&amp;V</v>
          </cell>
          <cell r="B2141" t="str">
            <v>River Street &amp; Ayer</v>
          </cell>
          <cell r="C2141">
            <v>5</v>
          </cell>
          <cell r="D2141">
            <v>0</v>
          </cell>
          <cell r="E2141">
            <v>0</v>
          </cell>
          <cell r="F2141">
            <v>0</v>
          </cell>
          <cell r="G2141">
            <v>5</v>
          </cell>
          <cell r="H2141">
            <v>5</v>
          </cell>
          <cell r="I2141">
            <v>0</v>
          </cell>
          <cell r="J2141">
            <v>0</v>
          </cell>
          <cell r="K2141">
            <v>0</v>
          </cell>
          <cell r="L2141">
            <v>5</v>
          </cell>
          <cell r="M2141">
            <v>5</v>
          </cell>
          <cell r="N2141">
            <v>0</v>
          </cell>
          <cell r="O2141">
            <v>0</v>
          </cell>
          <cell r="P2141">
            <v>0</v>
          </cell>
          <cell r="Q2141">
            <v>5</v>
          </cell>
        </row>
        <row r="2142">
          <cell r="A2142" t="str">
            <v>2594173&amp;V</v>
          </cell>
          <cell r="B2142" t="str">
            <v>River Street &amp; Alpha</v>
          </cell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A2143" t="str">
            <v>2594174&amp;V</v>
          </cell>
          <cell r="B2143" t="str">
            <v>River Street &amp; Margi</v>
          </cell>
          <cell r="C2143">
            <v>12</v>
          </cell>
          <cell r="D2143">
            <v>0</v>
          </cell>
          <cell r="E2143">
            <v>0</v>
          </cell>
          <cell r="F2143">
            <v>0</v>
          </cell>
          <cell r="G2143">
            <v>12</v>
          </cell>
          <cell r="H2143">
            <v>12</v>
          </cell>
          <cell r="I2143">
            <v>0</v>
          </cell>
          <cell r="J2143">
            <v>0</v>
          </cell>
          <cell r="K2143">
            <v>0</v>
          </cell>
          <cell r="L2143">
            <v>12</v>
          </cell>
          <cell r="M2143">
            <v>12</v>
          </cell>
          <cell r="N2143">
            <v>0</v>
          </cell>
          <cell r="O2143">
            <v>0</v>
          </cell>
          <cell r="P2143">
            <v>0</v>
          </cell>
          <cell r="Q2143">
            <v>12</v>
          </cell>
        </row>
        <row r="2144">
          <cell r="A2144" t="str">
            <v>2594175&amp;V</v>
          </cell>
          <cell r="B2144" t="str">
            <v>River Road - Mobil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</row>
        <row r="2145">
          <cell r="A2145" t="str">
            <v>2594177&amp;V</v>
          </cell>
          <cell r="B2145" t="str">
            <v>River Road &amp; North S</v>
          </cell>
          <cell r="C2145">
            <v>0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</row>
        <row r="2146">
          <cell r="A2146" t="str">
            <v>2594178&amp;V</v>
          </cell>
          <cell r="B2146" t="str">
            <v>Riverside Drive - Am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</row>
        <row r="2147">
          <cell r="A2147" t="str">
            <v>2594180&amp;V</v>
          </cell>
          <cell r="B2147" t="str">
            <v>Riverside Drive &amp; Es</v>
          </cell>
          <cell r="C2147">
            <v>7</v>
          </cell>
          <cell r="D2147">
            <v>0</v>
          </cell>
          <cell r="E2147">
            <v>0</v>
          </cell>
          <cell r="F2147">
            <v>0</v>
          </cell>
          <cell r="G2147">
            <v>7</v>
          </cell>
          <cell r="H2147">
            <v>7</v>
          </cell>
          <cell r="I2147">
            <v>0</v>
          </cell>
          <cell r="J2147">
            <v>0</v>
          </cell>
          <cell r="K2147">
            <v>0</v>
          </cell>
          <cell r="L2147">
            <v>7</v>
          </cell>
          <cell r="M2147">
            <v>7</v>
          </cell>
          <cell r="N2147">
            <v>0</v>
          </cell>
          <cell r="O2147">
            <v>0</v>
          </cell>
          <cell r="P2147">
            <v>0</v>
          </cell>
          <cell r="Q2147">
            <v>7</v>
          </cell>
        </row>
        <row r="2148">
          <cell r="A2148" t="str">
            <v>2594181&amp;V</v>
          </cell>
          <cell r="B2148" t="str">
            <v>Riverside Drive &amp; Fo</v>
          </cell>
          <cell r="C2148">
            <v>4</v>
          </cell>
          <cell r="D2148">
            <v>0</v>
          </cell>
          <cell r="E2148">
            <v>0</v>
          </cell>
          <cell r="F2148">
            <v>0</v>
          </cell>
          <cell r="G2148">
            <v>4</v>
          </cell>
          <cell r="H2148">
            <v>4</v>
          </cell>
          <cell r="I2148">
            <v>0</v>
          </cell>
          <cell r="J2148">
            <v>0</v>
          </cell>
          <cell r="K2148">
            <v>0</v>
          </cell>
          <cell r="L2148">
            <v>4</v>
          </cell>
          <cell r="M2148">
            <v>4</v>
          </cell>
          <cell r="N2148">
            <v>0</v>
          </cell>
          <cell r="O2148">
            <v>0</v>
          </cell>
          <cell r="P2148">
            <v>0</v>
          </cell>
          <cell r="Q2148">
            <v>4</v>
          </cell>
        </row>
        <row r="2149">
          <cell r="A2149" t="str">
            <v>2594182&amp;V</v>
          </cell>
          <cell r="B2149" t="str">
            <v>Riverside Drive &amp; Lo</v>
          </cell>
          <cell r="C2149">
            <v>20</v>
          </cell>
          <cell r="D2149">
            <v>0</v>
          </cell>
          <cell r="E2149">
            <v>0</v>
          </cell>
          <cell r="F2149">
            <v>0</v>
          </cell>
          <cell r="G2149">
            <v>20</v>
          </cell>
          <cell r="H2149">
            <v>20</v>
          </cell>
          <cell r="I2149">
            <v>0</v>
          </cell>
          <cell r="J2149">
            <v>0</v>
          </cell>
          <cell r="K2149">
            <v>0</v>
          </cell>
          <cell r="L2149">
            <v>20</v>
          </cell>
          <cell r="M2149">
            <v>20</v>
          </cell>
          <cell r="N2149">
            <v>0</v>
          </cell>
          <cell r="O2149">
            <v>0</v>
          </cell>
          <cell r="P2149">
            <v>0</v>
          </cell>
          <cell r="Q2149">
            <v>20</v>
          </cell>
        </row>
        <row r="2150">
          <cell r="A2150" t="str">
            <v>2594185&amp;V</v>
          </cell>
          <cell r="B2150" t="str">
            <v>Riverside Drive &amp; Or</v>
          </cell>
          <cell r="C2150">
            <v>2</v>
          </cell>
          <cell r="D2150">
            <v>0</v>
          </cell>
          <cell r="E2150">
            <v>0</v>
          </cell>
          <cell r="F2150">
            <v>0</v>
          </cell>
          <cell r="G2150">
            <v>2</v>
          </cell>
          <cell r="H2150">
            <v>2</v>
          </cell>
          <cell r="I2150">
            <v>0</v>
          </cell>
          <cell r="J2150">
            <v>0</v>
          </cell>
          <cell r="K2150">
            <v>0</v>
          </cell>
          <cell r="L2150">
            <v>2</v>
          </cell>
          <cell r="M2150">
            <v>2</v>
          </cell>
          <cell r="N2150">
            <v>0</v>
          </cell>
          <cell r="O2150">
            <v>0</v>
          </cell>
          <cell r="P2150">
            <v>0</v>
          </cell>
          <cell r="Q2150">
            <v>2</v>
          </cell>
        </row>
        <row r="2151">
          <cell r="A2151" t="str">
            <v>2594186&amp;V</v>
          </cell>
          <cell r="B2151" t="str">
            <v>School Street &amp; Cent</v>
          </cell>
          <cell r="C2151">
            <v>1</v>
          </cell>
          <cell r="D2151">
            <v>0</v>
          </cell>
          <cell r="E2151">
            <v>0</v>
          </cell>
          <cell r="F2151">
            <v>0</v>
          </cell>
          <cell r="G2151">
            <v>1</v>
          </cell>
          <cell r="H2151">
            <v>1</v>
          </cell>
          <cell r="I2151">
            <v>0</v>
          </cell>
          <cell r="J2151">
            <v>0</v>
          </cell>
          <cell r="K2151">
            <v>0</v>
          </cell>
          <cell r="L2151">
            <v>1</v>
          </cell>
          <cell r="M2151">
            <v>1</v>
          </cell>
          <cell r="N2151">
            <v>0</v>
          </cell>
          <cell r="O2151">
            <v>0</v>
          </cell>
          <cell r="P2151">
            <v>0</v>
          </cell>
          <cell r="Q2151">
            <v>1</v>
          </cell>
        </row>
        <row r="2152">
          <cell r="A2152" t="str">
            <v>2594188&amp;V</v>
          </cell>
          <cell r="B2152" t="str">
            <v>Ocean Blvd - Sea She</v>
          </cell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</row>
        <row r="2153">
          <cell r="A2153" t="str">
            <v>2594190&amp;V</v>
          </cell>
          <cell r="B2153" t="str">
            <v>Port Plaza - Shaws</v>
          </cell>
          <cell r="C2153">
            <v>0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</row>
        <row r="2154">
          <cell r="A2154" t="str">
            <v>2594194&amp;V</v>
          </cell>
          <cell r="B2154" t="str">
            <v>S Broadway &amp; E Kings</v>
          </cell>
          <cell r="C2154">
            <v>19</v>
          </cell>
          <cell r="D2154">
            <v>0</v>
          </cell>
          <cell r="E2154">
            <v>0</v>
          </cell>
          <cell r="F2154">
            <v>0</v>
          </cell>
          <cell r="G2154">
            <v>19</v>
          </cell>
          <cell r="H2154">
            <v>19</v>
          </cell>
          <cell r="I2154">
            <v>0</v>
          </cell>
          <cell r="J2154">
            <v>0</v>
          </cell>
          <cell r="K2154">
            <v>0</v>
          </cell>
          <cell r="L2154">
            <v>19</v>
          </cell>
          <cell r="M2154">
            <v>19</v>
          </cell>
          <cell r="N2154">
            <v>0</v>
          </cell>
          <cell r="O2154">
            <v>0</v>
          </cell>
          <cell r="P2154">
            <v>0</v>
          </cell>
          <cell r="Q2154">
            <v>19</v>
          </cell>
        </row>
        <row r="2155">
          <cell r="A2155" t="str">
            <v>2594195&amp;V</v>
          </cell>
          <cell r="B2155" t="str">
            <v>Shattuck Street &amp; S</v>
          </cell>
          <cell r="C2155">
            <v>1</v>
          </cell>
          <cell r="D2155">
            <v>0</v>
          </cell>
          <cell r="E2155">
            <v>0</v>
          </cell>
          <cell r="F2155">
            <v>0</v>
          </cell>
          <cell r="G2155">
            <v>1</v>
          </cell>
          <cell r="H2155">
            <v>1</v>
          </cell>
          <cell r="I2155">
            <v>0</v>
          </cell>
          <cell r="J2155">
            <v>0</v>
          </cell>
          <cell r="K2155">
            <v>0</v>
          </cell>
          <cell r="L2155">
            <v>1</v>
          </cell>
          <cell r="M2155">
            <v>1</v>
          </cell>
          <cell r="N2155">
            <v>0</v>
          </cell>
          <cell r="O2155">
            <v>0</v>
          </cell>
          <cell r="P2155">
            <v>0</v>
          </cell>
          <cell r="Q2155">
            <v>1</v>
          </cell>
        </row>
        <row r="2156">
          <cell r="A2156" t="str">
            <v>2594196&amp;V</v>
          </cell>
          <cell r="B2156" t="str">
            <v>S Broadway &amp; Andover</v>
          </cell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A2157" t="str">
            <v>2594198&amp;V</v>
          </cell>
          <cell r="B2157" t="str">
            <v>School Street &amp; Lupi</v>
          </cell>
          <cell r="C2157">
            <v>1</v>
          </cell>
          <cell r="D2157">
            <v>0</v>
          </cell>
          <cell r="E2157">
            <v>0</v>
          </cell>
          <cell r="F2157">
            <v>0</v>
          </cell>
          <cell r="G2157">
            <v>1</v>
          </cell>
          <cell r="H2157">
            <v>1</v>
          </cell>
          <cell r="I2157">
            <v>0</v>
          </cell>
          <cell r="J2157">
            <v>0</v>
          </cell>
          <cell r="K2157">
            <v>0</v>
          </cell>
          <cell r="L2157">
            <v>1</v>
          </cell>
          <cell r="M2157">
            <v>1</v>
          </cell>
          <cell r="N2157">
            <v>0</v>
          </cell>
          <cell r="O2157">
            <v>0</v>
          </cell>
          <cell r="P2157">
            <v>0</v>
          </cell>
          <cell r="Q2157">
            <v>1</v>
          </cell>
        </row>
        <row r="2158">
          <cell r="A2158" t="str">
            <v>2594199&amp;V</v>
          </cell>
          <cell r="B2158" t="str">
            <v>S Broadway &amp; Durham</v>
          </cell>
          <cell r="C2158">
            <v>2</v>
          </cell>
          <cell r="D2158">
            <v>0</v>
          </cell>
          <cell r="E2158">
            <v>0</v>
          </cell>
          <cell r="F2158">
            <v>0</v>
          </cell>
          <cell r="G2158">
            <v>2</v>
          </cell>
          <cell r="H2158">
            <v>2</v>
          </cell>
          <cell r="I2158">
            <v>0</v>
          </cell>
          <cell r="J2158">
            <v>0</v>
          </cell>
          <cell r="K2158">
            <v>0</v>
          </cell>
          <cell r="L2158">
            <v>2</v>
          </cell>
          <cell r="M2158">
            <v>2</v>
          </cell>
          <cell r="N2158">
            <v>0</v>
          </cell>
          <cell r="O2158">
            <v>0</v>
          </cell>
          <cell r="P2158">
            <v>0</v>
          </cell>
          <cell r="Q2158">
            <v>2</v>
          </cell>
        </row>
        <row r="2159">
          <cell r="A2159" t="str">
            <v>2594200&amp;V</v>
          </cell>
          <cell r="B2159" t="str">
            <v>S Broadway &amp; Gorham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A2160" t="str">
            <v>2594202&amp;V</v>
          </cell>
          <cell r="B2160" t="str">
            <v>S Broadway &amp; Groton</v>
          </cell>
          <cell r="C2160">
            <v>6</v>
          </cell>
          <cell r="D2160">
            <v>0</v>
          </cell>
          <cell r="E2160">
            <v>0</v>
          </cell>
          <cell r="F2160">
            <v>0</v>
          </cell>
          <cell r="G2160">
            <v>6</v>
          </cell>
          <cell r="H2160">
            <v>6</v>
          </cell>
          <cell r="I2160">
            <v>0</v>
          </cell>
          <cell r="J2160">
            <v>0</v>
          </cell>
          <cell r="K2160">
            <v>0</v>
          </cell>
          <cell r="L2160">
            <v>6</v>
          </cell>
          <cell r="M2160">
            <v>6</v>
          </cell>
          <cell r="N2160">
            <v>0</v>
          </cell>
          <cell r="O2160">
            <v>0</v>
          </cell>
          <cell r="P2160">
            <v>0</v>
          </cell>
          <cell r="Q2160">
            <v>6</v>
          </cell>
        </row>
        <row r="2161">
          <cell r="A2161" t="str">
            <v>2594203&amp;V</v>
          </cell>
          <cell r="B2161" t="str">
            <v>S Broadway &amp; Inman S</v>
          </cell>
          <cell r="C2161">
            <v>3</v>
          </cell>
          <cell r="D2161">
            <v>0</v>
          </cell>
          <cell r="E2161">
            <v>0</v>
          </cell>
          <cell r="F2161">
            <v>0</v>
          </cell>
          <cell r="G2161">
            <v>3</v>
          </cell>
          <cell r="H2161">
            <v>3</v>
          </cell>
          <cell r="I2161">
            <v>0</v>
          </cell>
          <cell r="J2161">
            <v>0</v>
          </cell>
          <cell r="K2161">
            <v>0</v>
          </cell>
          <cell r="L2161">
            <v>3</v>
          </cell>
          <cell r="M2161">
            <v>3</v>
          </cell>
          <cell r="N2161">
            <v>0</v>
          </cell>
          <cell r="O2161">
            <v>0</v>
          </cell>
          <cell r="P2161">
            <v>0</v>
          </cell>
          <cell r="Q2161">
            <v>3</v>
          </cell>
        </row>
        <row r="2162">
          <cell r="A2162" t="str">
            <v>2594204&amp;V</v>
          </cell>
          <cell r="B2162" t="str">
            <v>S Broadway &amp; Salem S</v>
          </cell>
          <cell r="C2162">
            <v>6</v>
          </cell>
          <cell r="D2162">
            <v>0</v>
          </cell>
          <cell r="E2162">
            <v>0</v>
          </cell>
          <cell r="F2162">
            <v>0</v>
          </cell>
          <cell r="G2162">
            <v>6</v>
          </cell>
          <cell r="H2162">
            <v>6</v>
          </cell>
          <cell r="I2162">
            <v>0</v>
          </cell>
          <cell r="J2162">
            <v>0</v>
          </cell>
          <cell r="K2162">
            <v>0</v>
          </cell>
          <cell r="L2162">
            <v>6</v>
          </cell>
          <cell r="M2162">
            <v>6</v>
          </cell>
          <cell r="N2162">
            <v>0</v>
          </cell>
          <cell r="O2162">
            <v>0</v>
          </cell>
          <cell r="P2162">
            <v>0</v>
          </cell>
          <cell r="Q2162">
            <v>6</v>
          </cell>
        </row>
        <row r="2163">
          <cell r="A2163" t="str">
            <v>2594205&amp;V</v>
          </cell>
          <cell r="B2163" t="str">
            <v>S Broadway &amp; Shattuc</v>
          </cell>
          <cell r="C2163">
            <v>0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</row>
        <row r="2164">
          <cell r="A2164" t="str">
            <v>2594206&amp;V</v>
          </cell>
          <cell r="B2164" t="str">
            <v>S Broadway &amp; Weare S</v>
          </cell>
          <cell r="C2164">
            <v>2</v>
          </cell>
          <cell r="D2164">
            <v>0</v>
          </cell>
          <cell r="E2164">
            <v>0</v>
          </cell>
          <cell r="F2164">
            <v>0</v>
          </cell>
          <cell r="G2164">
            <v>2</v>
          </cell>
          <cell r="H2164">
            <v>2</v>
          </cell>
          <cell r="I2164">
            <v>0</v>
          </cell>
          <cell r="J2164">
            <v>0</v>
          </cell>
          <cell r="K2164">
            <v>0</v>
          </cell>
          <cell r="L2164">
            <v>2</v>
          </cell>
          <cell r="M2164">
            <v>2</v>
          </cell>
          <cell r="N2164">
            <v>0</v>
          </cell>
          <cell r="O2164">
            <v>0</v>
          </cell>
          <cell r="P2164">
            <v>0</v>
          </cell>
          <cell r="Q2164">
            <v>2</v>
          </cell>
        </row>
        <row r="2165">
          <cell r="A2165" t="str">
            <v>2594207&amp;V</v>
          </cell>
          <cell r="B2165" t="str">
            <v>S Main Street - Acad</v>
          </cell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</row>
        <row r="2166">
          <cell r="A2166" t="str">
            <v>2594209&amp;V</v>
          </cell>
          <cell r="B2166" t="str">
            <v>S Main Street &amp; Albe</v>
          </cell>
          <cell r="C2166">
            <v>18</v>
          </cell>
          <cell r="D2166">
            <v>0</v>
          </cell>
          <cell r="E2166">
            <v>0</v>
          </cell>
          <cell r="F2166">
            <v>0</v>
          </cell>
          <cell r="G2166">
            <v>18</v>
          </cell>
          <cell r="H2166">
            <v>18</v>
          </cell>
          <cell r="I2166">
            <v>0</v>
          </cell>
          <cell r="J2166">
            <v>0</v>
          </cell>
          <cell r="K2166">
            <v>0</v>
          </cell>
          <cell r="L2166">
            <v>18</v>
          </cell>
          <cell r="M2166">
            <v>18</v>
          </cell>
          <cell r="N2166">
            <v>0</v>
          </cell>
          <cell r="O2166">
            <v>0</v>
          </cell>
          <cell r="P2166">
            <v>0</v>
          </cell>
          <cell r="Q2166">
            <v>18</v>
          </cell>
        </row>
        <row r="2167">
          <cell r="A2167" t="str">
            <v>2594210&amp;V</v>
          </cell>
          <cell r="B2167" t="str">
            <v>S Main Street &amp; Carl</v>
          </cell>
          <cell r="C2167">
            <v>6</v>
          </cell>
          <cell r="D2167">
            <v>0</v>
          </cell>
          <cell r="E2167">
            <v>0</v>
          </cell>
          <cell r="F2167">
            <v>0</v>
          </cell>
          <cell r="G2167">
            <v>6</v>
          </cell>
          <cell r="H2167">
            <v>6</v>
          </cell>
          <cell r="I2167">
            <v>0</v>
          </cell>
          <cell r="J2167">
            <v>0</v>
          </cell>
          <cell r="K2167">
            <v>0</v>
          </cell>
          <cell r="L2167">
            <v>6</v>
          </cell>
          <cell r="M2167">
            <v>6</v>
          </cell>
          <cell r="N2167">
            <v>0</v>
          </cell>
          <cell r="O2167">
            <v>0</v>
          </cell>
          <cell r="P2167">
            <v>0</v>
          </cell>
          <cell r="Q2167">
            <v>6</v>
          </cell>
        </row>
        <row r="2168">
          <cell r="A2168" t="str">
            <v>2594211&amp;V</v>
          </cell>
          <cell r="B2168" t="str">
            <v>S Main Street &amp; Cove</v>
          </cell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</row>
        <row r="2169">
          <cell r="A2169" t="str">
            <v>2594212&amp;V</v>
          </cell>
          <cell r="B2169" t="str">
            <v>S Main Street &amp; Doan</v>
          </cell>
          <cell r="C2169">
            <v>3</v>
          </cell>
          <cell r="D2169">
            <v>0</v>
          </cell>
          <cell r="E2169">
            <v>0</v>
          </cell>
          <cell r="F2169">
            <v>0</v>
          </cell>
          <cell r="G2169">
            <v>3</v>
          </cell>
          <cell r="H2169">
            <v>3</v>
          </cell>
          <cell r="I2169">
            <v>0</v>
          </cell>
          <cell r="J2169">
            <v>0</v>
          </cell>
          <cell r="K2169">
            <v>0</v>
          </cell>
          <cell r="L2169">
            <v>3</v>
          </cell>
          <cell r="M2169">
            <v>3</v>
          </cell>
          <cell r="N2169">
            <v>0</v>
          </cell>
          <cell r="O2169">
            <v>0</v>
          </cell>
          <cell r="P2169">
            <v>0</v>
          </cell>
          <cell r="Q2169">
            <v>3</v>
          </cell>
        </row>
        <row r="2170">
          <cell r="A2170" t="str">
            <v>2594213&amp;V</v>
          </cell>
          <cell r="B2170" t="str">
            <v>S Main Street &amp; Fern</v>
          </cell>
          <cell r="C2170">
            <v>1</v>
          </cell>
          <cell r="D2170">
            <v>0</v>
          </cell>
          <cell r="E2170">
            <v>0</v>
          </cell>
          <cell r="F2170">
            <v>0</v>
          </cell>
          <cell r="G2170">
            <v>1</v>
          </cell>
          <cell r="H2170">
            <v>1</v>
          </cell>
          <cell r="I2170">
            <v>0</v>
          </cell>
          <cell r="J2170">
            <v>0</v>
          </cell>
          <cell r="K2170">
            <v>0</v>
          </cell>
          <cell r="L2170">
            <v>1</v>
          </cell>
          <cell r="M2170">
            <v>1</v>
          </cell>
          <cell r="N2170">
            <v>0</v>
          </cell>
          <cell r="O2170">
            <v>0</v>
          </cell>
          <cell r="P2170">
            <v>0</v>
          </cell>
          <cell r="Q2170">
            <v>1</v>
          </cell>
        </row>
        <row r="2171">
          <cell r="A2171" t="str">
            <v>2594215&amp;V</v>
          </cell>
          <cell r="B2171" t="str">
            <v>S Main Street &amp; Fran</v>
          </cell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A2172" t="str">
            <v>2594217&amp;V</v>
          </cell>
          <cell r="B2172" t="str">
            <v>S Main Street &amp; King</v>
          </cell>
          <cell r="C2172">
            <v>5</v>
          </cell>
          <cell r="D2172">
            <v>0</v>
          </cell>
          <cell r="E2172">
            <v>0</v>
          </cell>
          <cell r="F2172">
            <v>0</v>
          </cell>
          <cell r="G2172">
            <v>5</v>
          </cell>
          <cell r="H2172">
            <v>5</v>
          </cell>
          <cell r="I2172">
            <v>0</v>
          </cell>
          <cell r="J2172">
            <v>0</v>
          </cell>
          <cell r="K2172">
            <v>0</v>
          </cell>
          <cell r="L2172">
            <v>5</v>
          </cell>
          <cell r="M2172">
            <v>5</v>
          </cell>
          <cell r="N2172">
            <v>0</v>
          </cell>
          <cell r="O2172">
            <v>0</v>
          </cell>
          <cell r="P2172">
            <v>0</v>
          </cell>
          <cell r="Q2172">
            <v>5</v>
          </cell>
        </row>
        <row r="2173">
          <cell r="A2173" t="str">
            <v>2594218&amp;V</v>
          </cell>
          <cell r="B2173" t="str">
            <v>S Main Street &amp; Laur</v>
          </cell>
          <cell r="C2173">
            <v>3</v>
          </cell>
          <cell r="D2173">
            <v>0</v>
          </cell>
          <cell r="E2173">
            <v>0</v>
          </cell>
          <cell r="F2173">
            <v>0</v>
          </cell>
          <cell r="G2173">
            <v>3</v>
          </cell>
          <cell r="H2173">
            <v>3</v>
          </cell>
          <cell r="I2173">
            <v>0</v>
          </cell>
          <cell r="J2173">
            <v>0</v>
          </cell>
          <cell r="K2173">
            <v>0</v>
          </cell>
          <cell r="L2173">
            <v>3</v>
          </cell>
          <cell r="M2173">
            <v>3</v>
          </cell>
          <cell r="N2173">
            <v>0</v>
          </cell>
          <cell r="O2173">
            <v>0</v>
          </cell>
          <cell r="P2173">
            <v>0</v>
          </cell>
          <cell r="Q2173">
            <v>3</v>
          </cell>
        </row>
        <row r="2174">
          <cell r="A2174" t="str">
            <v>2594219&amp;V</v>
          </cell>
          <cell r="B2174" t="str">
            <v>S Main Street &amp; Lero</v>
          </cell>
          <cell r="C2174">
            <v>8</v>
          </cell>
          <cell r="D2174">
            <v>0</v>
          </cell>
          <cell r="E2174">
            <v>0</v>
          </cell>
          <cell r="F2174">
            <v>0</v>
          </cell>
          <cell r="G2174">
            <v>8</v>
          </cell>
          <cell r="H2174">
            <v>8</v>
          </cell>
          <cell r="I2174">
            <v>0</v>
          </cell>
          <cell r="J2174">
            <v>0</v>
          </cell>
          <cell r="K2174">
            <v>0</v>
          </cell>
          <cell r="L2174">
            <v>8</v>
          </cell>
          <cell r="M2174">
            <v>8</v>
          </cell>
          <cell r="N2174">
            <v>0</v>
          </cell>
          <cell r="O2174">
            <v>0</v>
          </cell>
          <cell r="P2174">
            <v>0</v>
          </cell>
          <cell r="Q2174">
            <v>8</v>
          </cell>
        </row>
        <row r="2175">
          <cell r="A2175" t="str">
            <v>2594221&amp;V</v>
          </cell>
          <cell r="B2175" t="str">
            <v>S Main Street &amp; Pres</v>
          </cell>
          <cell r="C2175">
            <v>1</v>
          </cell>
          <cell r="D2175">
            <v>0</v>
          </cell>
          <cell r="E2175">
            <v>0</v>
          </cell>
          <cell r="F2175">
            <v>0</v>
          </cell>
          <cell r="G2175">
            <v>1</v>
          </cell>
          <cell r="H2175">
            <v>1</v>
          </cell>
          <cell r="I2175">
            <v>0</v>
          </cell>
          <cell r="J2175">
            <v>0</v>
          </cell>
          <cell r="K2175">
            <v>0</v>
          </cell>
          <cell r="L2175">
            <v>1</v>
          </cell>
          <cell r="M2175">
            <v>1</v>
          </cell>
          <cell r="N2175">
            <v>0</v>
          </cell>
          <cell r="O2175">
            <v>0</v>
          </cell>
          <cell r="P2175">
            <v>0</v>
          </cell>
          <cell r="Q2175">
            <v>1</v>
          </cell>
        </row>
        <row r="2176">
          <cell r="A2176" t="str">
            <v>2594223&amp;V</v>
          </cell>
          <cell r="B2176" t="str">
            <v>S Union Street &amp; Fal</v>
          </cell>
          <cell r="C2176">
            <v>0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</row>
        <row r="2177">
          <cell r="A2177" t="str">
            <v>2594224&amp;V</v>
          </cell>
          <cell r="B2177" t="str">
            <v>S Union Street &amp; Ken</v>
          </cell>
          <cell r="C2177">
            <v>4</v>
          </cell>
          <cell r="D2177">
            <v>0</v>
          </cell>
          <cell r="E2177">
            <v>0</v>
          </cell>
          <cell r="F2177">
            <v>1</v>
          </cell>
          <cell r="G2177">
            <v>5</v>
          </cell>
          <cell r="H2177">
            <v>4</v>
          </cell>
          <cell r="I2177">
            <v>0</v>
          </cell>
          <cell r="J2177">
            <v>0</v>
          </cell>
          <cell r="K2177">
            <v>1</v>
          </cell>
          <cell r="L2177">
            <v>5</v>
          </cell>
          <cell r="M2177">
            <v>4</v>
          </cell>
          <cell r="N2177">
            <v>0</v>
          </cell>
          <cell r="O2177">
            <v>0</v>
          </cell>
          <cell r="P2177">
            <v>1</v>
          </cell>
          <cell r="Q2177">
            <v>5</v>
          </cell>
        </row>
        <row r="2178">
          <cell r="A2178" t="str">
            <v>2594225&amp;V</v>
          </cell>
          <cell r="B2178" t="str">
            <v>S Union Street &amp; Lyn</v>
          </cell>
          <cell r="C2178">
            <v>18</v>
          </cell>
          <cell r="D2178">
            <v>0</v>
          </cell>
          <cell r="E2178">
            <v>0</v>
          </cell>
          <cell r="F2178">
            <v>0</v>
          </cell>
          <cell r="G2178">
            <v>18</v>
          </cell>
          <cell r="H2178">
            <v>18</v>
          </cell>
          <cell r="I2178">
            <v>0</v>
          </cell>
          <cell r="J2178">
            <v>0</v>
          </cell>
          <cell r="K2178">
            <v>0</v>
          </cell>
          <cell r="L2178">
            <v>18</v>
          </cell>
          <cell r="M2178">
            <v>18</v>
          </cell>
          <cell r="N2178">
            <v>0</v>
          </cell>
          <cell r="O2178">
            <v>0</v>
          </cell>
          <cell r="P2178">
            <v>0</v>
          </cell>
          <cell r="Q2178">
            <v>18</v>
          </cell>
        </row>
        <row r="2179">
          <cell r="A2179" t="str">
            <v>2594227&amp;V</v>
          </cell>
          <cell r="B2179" t="str">
            <v>Storey Avenue &amp; Low</v>
          </cell>
          <cell r="C2179">
            <v>3</v>
          </cell>
          <cell r="D2179">
            <v>0</v>
          </cell>
          <cell r="E2179">
            <v>0</v>
          </cell>
          <cell r="F2179">
            <v>0</v>
          </cell>
          <cell r="G2179">
            <v>4</v>
          </cell>
          <cell r="H2179">
            <v>3</v>
          </cell>
          <cell r="I2179">
            <v>0</v>
          </cell>
          <cell r="J2179">
            <v>0</v>
          </cell>
          <cell r="K2179">
            <v>0</v>
          </cell>
          <cell r="L2179">
            <v>4</v>
          </cell>
          <cell r="M2179">
            <v>3</v>
          </cell>
          <cell r="N2179">
            <v>0</v>
          </cell>
          <cell r="O2179">
            <v>0</v>
          </cell>
          <cell r="P2179">
            <v>0</v>
          </cell>
          <cell r="Q2179">
            <v>4</v>
          </cell>
        </row>
        <row r="2180">
          <cell r="A2180" t="str">
            <v>2594228&amp;V</v>
          </cell>
          <cell r="B2180" t="str">
            <v>Storey Avenue &amp; Wood</v>
          </cell>
          <cell r="C2180">
            <v>1</v>
          </cell>
          <cell r="D2180">
            <v>0</v>
          </cell>
          <cell r="E2180">
            <v>0</v>
          </cell>
          <cell r="F2180">
            <v>2</v>
          </cell>
          <cell r="G2180">
            <v>3</v>
          </cell>
          <cell r="H2180">
            <v>1</v>
          </cell>
          <cell r="I2180">
            <v>0</v>
          </cell>
          <cell r="J2180">
            <v>0</v>
          </cell>
          <cell r="K2180">
            <v>2</v>
          </cell>
          <cell r="L2180">
            <v>3</v>
          </cell>
          <cell r="M2180">
            <v>1</v>
          </cell>
          <cell r="N2180">
            <v>0</v>
          </cell>
          <cell r="O2180">
            <v>0</v>
          </cell>
          <cell r="P2180">
            <v>2</v>
          </cell>
          <cell r="Q2180">
            <v>3</v>
          </cell>
        </row>
        <row r="2181">
          <cell r="A2181" t="str">
            <v>2594231&amp;V</v>
          </cell>
          <cell r="B2181" t="str">
            <v>Union Street &amp; River</v>
          </cell>
          <cell r="C2181">
            <v>0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</row>
        <row r="2182">
          <cell r="A2182" t="str">
            <v>2594235&amp;V</v>
          </cell>
          <cell r="B2182" t="str">
            <v>Summer Street &amp; Newb</v>
          </cell>
          <cell r="C2182">
            <v>0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</row>
        <row r="2183">
          <cell r="A2183" t="str">
            <v>2594239&amp;V</v>
          </cell>
          <cell r="B2183" t="str">
            <v>Ward Hill Avenue - C</v>
          </cell>
          <cell r="C2183">
            <v>0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</row>
        <row r="2184">
          <cell r="A2184" t="str">
            <v>2594240&amp;V</v>
          </cell>
          <cell r="B2184" t="str">
            <v>Swan Avenue &amp; Toby S</v>
          </cell>
          <cell r="C2184">
            <v>0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</row>
        <row r="2185">
          <cell r="A2185" t="str">
            <v>2594242&amp;V</v>
          </cell>
          <cell r="B2185" t="str">
            <v>Swan Street &amp; Cornis</v>
          </cell>
          <cell r="C2185">
            <v>0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</row>
        <row r="2186">
          <cell r="A2186" t="str">
            <v>2594245&amp;V</v>
          </cell>
          <cell r="B2186" t="str">
            <v>Union Street &amp; Orcha</v>
          </cell>
          <cell r="C2186">
            <v>2</v>
          </cell>
          <cell r="D2186">
            <v>0</v>
          </cell>
          <cell r="E2186">
            <v>0</v>
          </cell>
          <cell r="F2186">
            <v>0</v>
          </cell>
          <cell r="G2186">
            <v>2</v>
          </cell>
          <cell r="H2186">
            <v>2</v>
          </cell>
          <cell r="I2186">
            <v>0</v>
          </cell>
          <cell r="J2186">
            <v>0</v>
          </cell>
          <cell r="K2186">
            <v>0</v>
          </cell>
          <cell r="L2186">
            <v>2</v>
          </cell>
          <cell r="M2186">
            <v>2</v>
          </cell>
          <cell r="N2186">
            <v>0</v>
          </cell>
          <cell r="O2186">
            <v>0</v>
          </cell>
          <cell r="P2186">
            <v>0</v>
          </cell>
          <cell r="Q2186">
            <v>2</v>
          </cell>
        </row>
        <row r="2187">
          <cell r="A2187" t="str">
            <v>2594246&amp;V</v>
          </cell>
          <cell r="B2187" t="str">
            <v>Washington Street &amp;</v>
          </cell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</row>
        <row r="2188">
          <cell r="A2188" t="str">
            <v>2594248&amp;V</v>
          </cell>
          <cell r="B2188" t="str">
            <v>Washington Street &amp;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A2189" t="str">
            <v>2594249&amp;V</v>
          </cell>
          <cell r="B2189" t="str">
            <v>Washington Street &amp;</v>
          </cell>
          <cell r="C2189">
            <v>13</v>
          </cell>
          <cell r="D2189">
            <v>0</v>
          </cell>
          <cell r="E2189">
            <v>0</v>
          </cell>
          <cell r="F2189">
            <v>0</v>
          </cell>
          <cell r="G2189">
            <v>13</v>
          </cell>
          <cell r="H2189">
            <v>13</v>
          </cell>
          <cell r="I2189">
            <v>0</v>
          </cell>
          <cell r="J2189">
            <v>0</v>
          </cell>
          <cell r="K2189">
            <v>0</v>
          </cell>
          <cell r="L2189">
            <v>13</v>
          </cell>
          <cell r="M2189">
            <v>13</v>
          </cell>
          <cell r="N2189">
            <v>0</v>
          </cell>
          <cell r="O2189">
            <v>0</v>
          </cell>
          <cell r="P2189">
            <v>0</v>
          </cell>
          <cell r="Q2189">
            <v>13</v>
          </cell>
        </row>
        <row r="2190">
          <cell r="A2190" t="str">
            <v>2594250&amp;V</v>
          </cell>
          <cell r="B2190" t="str">
            <v>Washington Street &amp;</v>
          </cell>
          <cell r="C2190">
            <v>0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</row>
        <row r="2191">
          <cell r="A2191" t="str">
            <v>2594251&amp;V</v>
          </cell>
          <cell r="B2191" t="str">
            <v>Washington Street &amp;</v>
          </cell>
          <cell r="C2191">
            <v>0</v>
          </cell>
          <cell r="D2191">
            <v>0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</row>
        <row r="2192">
          <cell r="A2192" t="str">
            <v>2594255&amp;V</v>
          </cell>
          <cell r="B2192" t="str">
            <v>Washington Street &amp;</v>
          </cell>
          <cell r="C2192">
            <v>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</row>
        <row r="2193">
          <cell r="A2193" t="str">
            <v>2594256&amp;V</v>
          </cell>
          <cell r="B2193" t="str">
            <v>Water Street &amp; Chest</v>
          </cell>
          <cell r="C2193">
            <v>9</v>
          </cell>
          <cell r="D2193">
            <v>0</v>
          </cell>
          <cell r="E2193">
            <v>0</v>
          </cell>
          <cell r="F2193">
            <v>0</v>
          </cell>
          <cell r="G2193">
            <v>9</v>
          </cell>
          <cell r="H2193">
            <v>9</v>
          </cell>
          <cell r="I2193">
            <v>0</v>
          </cell>
          <cell r="J2193">
            <v>0</v>
          </cell>
          <cell r="K2193">
            <v>0</v>
          </cell>
          <cell r="L2193">
            <v>9</v>
          </cell>
          <cell r="M2193">
            <v>9</v>
          </cell>
          <cell r="N2193">
            <v>0</v>
          </cell>
          <cell r="O2193">
            <v>0</v>
          </cell>
          <cell r="P2193">
            <v>0</v>
          </cell>
          <cell r="Q2193">
            <v>9</v>
          </cell>
        </row>
        <row r="2194">
          <cell r="A2194" t="str">
            <v>2594257&amp;V</v>
          </cell>
          <cell r="B2194" t="str">
            <v>Water Street &amp; Betha</v>
          </cell>
          <cell r="C2194">
            <v>1</v>
          </cell>
          <cell r="D2194">
            <v>0</v>
          </cell>
          <cell r="E2194">
            <v>0</v>
          </cell>
          <cell r="F2194">
            <v>0</v>
          </cell>
          <cell r="G2194">
            <v>1</v>
          </cell>
          <cell r="H2194">
            <v>1</v>
          </cell>
          <cell r="I2194">
            <v>0</v>
          </cell>
          <cell r="J2194">
            <v>0</v>
          </cell>
          <cell r="K2194">
            <v>0</v>
          </cell>
          <cell r="L2194">
            <v>1</v>
          </cell>
          <cell r="M2194">
            <v>1</v>
          </cell>
          <cell r="N2194">
            <v>0</v>
          </cell>
          <cell r="O2194">
            <v>0</v>
          </cell>
          <cell r="P2194">
            <v>0</v>
          </cell>
          <cell r="Q2194">
            <v>1</v>
          </cell>
        </row>
        <row r="2195">
          <cell r="A2195" t="str">
            <v>2594258&amp;V</v>
          </cell>
          <cell r="B2195" t="str">
            <v>Water Street &amp; Doyle</v>
          </cell>
          <cell r="C2195">
            <v>0</v>
          </cell>
          <cell r="D2195">
            <v>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A2196" t="str">
            <v>2594260&amp;V</v>
          </cell>
          <cell r="B2196" t="str">
            <v>Water Street &amp; McCab</v>
          </cell>
          <cell r="C2196">
            <v>0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A2197" t="str">
            <v>2594261&amp;V</v>
          </cell>
          <cell r="B2197" t="str">
            <v>Water Street &amp; Holt</v>
          </cell>
          <cell r="C2197">
            <v>0</v>
          </cell>
          <cell r="D2197">
            <v>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</row>
        <row r="2198">
          <cell r="A2198" t="str">
            <v>2594262&amp;V</v>
          </cell>
          <cell r="B2198" t="str">
            <v>Welcome Street - Hav</v>
          </cell>
          <cell r="C2198">
            <v>2</v>
          </cell>
          <cell r="D2198">
            <v>0</v>
          </cell>
          <cell r="E2198">
            <v>0</v>
          </cell>
          <cell r="F2198">
            <v>0</v>
          </cell>
          <cell r="G2198">
            <v>3</v>
          </cell>
          <cell r="H2198">
            <v>2</v>
          </cell>
          <cell r="I2198">
            <v>0</v>
          </cell>
          <cell r="J2198">
            <v>0</v>
          </cell>
          <cell r="K2198">
            <v>0</v>
          </cell>
          <cell r="L2198">
            <v>3</v>
          </cell>
          <cell r="M2198">
            <v>2</v>
          </cell>
          <cell r="N2198">
            <v>0</v>
          </cell>
          <cell r="O2198">
            <v>0</v>
          </cell>
          <cell r="P2198">
            <v>0</v>
          </cell>
          <cell r="Q2198">
            <v>3</v>
          </cell>
        </row>
        <row r="2199">
          <cell r="A2199" t="str">
            <v>2594263&amp;V</v>
          </cell>
          <cell r="B2199" t="str">
            <v>Water Street &amp; Mason</v>
          </cell>
          <cell r="C2199">
            <v>0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</row>
        <row r="2200">
          <cell r="A2200" t="str">
            <v>2594264&amp;V</v>
          </cell>
          <cell r="B2200" t="str">
            <v>Waverly Road &amp; CVS</v>
          </cell>
          <cell r="C2200">
            <v>0</v>
          </cell>
          <cell r="D2200">
            <v>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</row>
        <row r="2201">
          <cell r="A2201" t="str">
            <v>2594265&amp;V</v>
          </cell>
          <cell r="B2201" t="str">
            <v>Water Street &amp; Night</v>
          </cell>
          <cell r="C2201">
            <v>0</v>
          </cell>
          <cell r="D2201">
            <v>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</row>
        <row r="2202">
          <cell r="A2202" t="str">
            <v>2594266&amp;V</v>
          </cell>
          <cell r="B2202" t="str">
            <v>Waverly Road &amp; Winth</v>
          </cell>
          <cell r="C2202">
            <v>1</v>
          </cell>
          <cell r="D2202">
            <v>0</v>
          </cell>
          <cell r="E2202">
            <v>0</v>
          </cell>
          <cell r="F2202">
            <v>0</v>
          </cell>
          <cell r="G2202">
            <v>1</v>
          </cell>
          <cell r="H2202">
            <v>1</v>
          </cell>
          <cell r="I2202">
            <v>0</v>
          </cell>
          <cell r="J2202">
            <v>0</v>
          </cell>
          <cell r="K2202">
            <v>0</v>
          </cell>
          <cell r="L2202">
            <v>1</v>
          </cell>
          <cell r="M2202">
            <v>1</v>
          </cell>
          <cell r="N2202">
            <v>0</v>
          </cell>
          <cell r="O2202">
            <v>0</v>
          </cell>
          <cell r="P2202">
            <v>0</v>
          </cell>
          <cell r="Q2202">
            <v>1</v>
          </cell>
        </row>
        <row r="2203">
          <cell r="A2203" t="str">
            <v>2594267&amp;V</v>
          </cell>
          <cell r="B2203" t="str">
            <v>Welcome Street &amp; Win</v>
          </cell>
          <cell r="C2203">
            <v>3</v>
          </cell>
          <cell r="D2203">
            <v>0</v>
          </cell>
          <cell r="E2203">
            <v>0</v>
          </cell>
          <cell r="F2203">
            <v>0</v>
          </cell>
          <cell r="G2203">
            <v>3</v>
          </cell>
          <cell r="H2203">
            <v>3</v>
          </cell>
          <cell r="I2203">
            <v>0</v>
          </cell>
          <cell r="J2203">
            <v>0</v>
          </cell>
          <cell r="K2203">
            <v>0</v>
          </cell>
          <cell r="L2203">
            <v>3</v>
          </cell>
          <cell r="M2203">
            <v>3</v>
          </cell>
          <cell r="N2203">
            <v>0</v>
          </cell>
          <cell r="O2203">
            <v>0</v>
          </cell>
          <cell r="P2203">
            <v>0</v>
          </cell>
          <cell r="Q2203">
            <v>3</v>
          </cell>
        </row>
        <row r="2204">
          <cell r="A2204" t="str">
            <v>2594268&amp;V</v>
          </cell>
          <cell r="B2204" t="str">
            <v>West Main Street - M</v>
          </cell>
          <cell r="C2204">
            <v>0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A2205" t="str">
            <v>2594269&amp;V</v>
          </cell>
          <cell r="B2205" t="str">
            <v>West Main Street &amp; B</v>
          </cell>
          <cell r="C2205">
            <v>0</v>
          </cell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</row>
        <row r="2206">
          <cell r="A2206" t="str">
            <v>2594270&amp;V</v>
          </cell>
          <cell r="B2206" t="str">
            <v>West Main Street &amp; C</v>
          </cell>
          <cell r="C2206">
            <v>0</v>
          </cell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</row>
        <row r="2207">
          <cell r="A2207" t="str">
            <v>2594271&amp;V</v>
          </cell>
          <cell r="B2207" t="str">
            <v>West Main Street &amp; G</v>
          </cell>
          <cell r="C2207">
            <v>0</v>
          </cell>
          <cell r="D2207">
            <v>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A2208" t="str">
            <v>2594273&amp;V</v>
          </cell>
          <cell r="B2208" t="str">
            <v>West Main Street &amp; F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A2209" t="str">
            <v>2594274&amp;V</v>
          </cell>
          <cell r="B2209" t="str">
            <v>Westgate - Market Ba</v>
          </cell>
          <cell r="C2209">
            <v>0</v>
          </cell>
          <cell r="D2209">
            <v>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</row>
        <row r="2210">
          <cell r="A2210" t="str">
            <v>2594275&amp;V</v>
          </cell>
          <cell r="B2210" t="str">
            <v>Winthrop Avenue &amp; Os</v>
          </cell>
          <cell r="C2210">
            <v>19</v>
          </cell>
          <cell r="D2210">
            <v>0</v>
          </cell>
          <cell r="E2210">
            <v>0</v>
          </cell>
          <cell r="F2210">
            <v>0</v>
          </cell>
          <cell r="G2210">
            <v>19</v>
          </cell>
          <cell r="H2210">
            <v>19</v>
          </cell>
          <cell r="I2210">
            <v>0</v>
          </cell>
          <cell r="J2210">
            <v>0</v>
          </cell>
          <cell r="K2210">
            <v>0</v>
          </cell>
          <cell r="L2210">
            <v>19</v>
          </cell>
          <cell r="M2210">
            <v>19</v>
          </cell>
          <cell r="N2210">
            <v>0</v>
          </cell>
          <cell r="O2210">
            <v>0</v>
          </cell>
          <cell r="P2210">
            <v>0</v>
          </cell>
          <cell r="Q2210">
            <v>19</v>
          </cell>
        </row>
        <row r="2211">
          <cell r="A2211" t="str">
            <v>2594276&amp;V</v>
          </cell>
          <cell r="B2211" t="str">
            <v>Winthrop Avenue &amp; Bo</v>
          </cell>
          <cell r="C2211">
            <v>2</v>
          </cell>
          <cell r="D2211">
            <v>0</v>
          </cell>
          <cell r="E2211">
            <v>0</v>
          </cell>
          <cell r="F2211">
            <v>0</v>
          </cell>
          <cell r="G2211">
            <v>2</v>
          </cell>
          <cell r="H2211">
            <v>2</v>
          </cell>
          <cell r="I2211">
            <v>0</v>
          </cell>
          <cell r="J2211">
            <v>0</v>
          </cell>
          <cell r="K2211">
            <v>0</v>
          </cell>
          <cell r="L2211">
            <v>2</v>
          </cell>
          <cell r="M2211">
            <v>2</v>
          </cell>
          <cell r="N2211">
            <v>0</v>
          </cell>
          <cell r="O2211">
            <v>0</v>
          </cell>
          <cell r="P2211">
            <v>0</v>
          </cell>
          <cell r="Q2211">
            <v>2</v>
          </cell>
        </row>
        <row r="2212">
          <cell r="A2212" t="str">
            <v>2594278&amp;V</v>
          </cell>
          <cell r="B2212" t="str">
            <v>Winthrop Avenue &amp; Ch</v>
          </cell>
          <cell r="C2212">
            <v>31</v>
          </cell>
          <cell r="D2212">
            <v>0</v>
          </cell>
          <cell r="E2212">
            <v>0</v>
          </cell>
          <cell r="F2212">
            <v>0</v>
          </cell>
          <cell r="G2212">
            <v>31</v>
          </cell>
          <cell r="H2212">
            <v>31</v>
          </cell>
          <cell r="I2212">
            <v>0</v>
          </cell>
          <cell r="J2212">
            <v>0</v>
          </cell>
          <cell r="K2212">
            <v>0</v>
          </cell>
          <cell r="L2212">
            <v>31</v>
          </cell>
          <cell r="M2212">
            <v>31</v>
          </cell>
          <cell r="N2212">
            <v>0</v>
          </cell>
          <cell r="O2212">
            <v>0</v>
          </cell>
          <cell r="P2212">
            <v>0</v>
          </cell>
          <cell r="Q2212">
            <v>31</v>
          </cell>
        </row>
        <row r="2213">
          <cell r="A2213" t="str">
            <v>2594279&amp;V</v>
          </cell>
          <cell r="B2213" t="str">
            <v>West Main Street &amp; L</v>
          </cell>
          <cell r="C2213">
            <v>2</v>
          </cell>
          <cell r="D2213">
            <v>0</v>
          </cell>
          <cell r="E2213">
            <v>0</v>
          </cell>
          <cell r="F2213">
            <v>0</v>
          </cell>
          <cell r="G2213">
            <v>2</v>
          </cell>
          <cell r="H2213">
            <v>2</v>
          </cell>
          <cell r="I2213">
            <v>0</v>
          </cell>
          <cell r="J2213">
            <v>0</v>
          </cell>
          <cell r="K2213">
            <v>0</v>
          </cell>
          <cell r="L2213">
            <v>2</v>
          </cell>
          <cell r="M2213">
            <v>2</v>
          </cell>
          <cell r="N2213">
            <v>0</v>
          </cell>
          <cell r="O2213">
            <v>0</v>
          </cell>
          <cell r="P2213">
            <v>0</v>
          </cell>
          <cell r="Q2213">
            <v>2</v>
          </cell>
        </row>
        <row r="2214">
          <cell r="A2214" t="str">
            <v>2594281&amp;V</v>
          </cell>
          <cell r="B2214" t="str">
            <v>West Main Street &amp; W</v>
          </cell>
          <cell r="C2214">
            <v>0</v>
          </cell>
          <cell r="D2214">
            <v>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A2215" t="str">
            <v>2594282&amp;V</v>
          </cell>
          <cell r="B2215" t="str">
            <v>Winter Street &amp; Dunc</v>
          </cell>
          <cell r="C2215">
            <v>2</v>
          </cell>
          <cell r="D2215">
            <v>0</v>
          </cell>
          <cell r="E2215">
            <v>0</v>
          </cell>
          <cell r="F2215">
            <v>0</v>
          </cell>
          <cell r="G2215">
            <v>2</v>
          </cell>
          <cell r="H2215">
            <v>2</v>
          </cell>
          <cell r="I2215">
            <v>0</v>
          </cell>
          <cell r="J2215">
            <v>0</v>
          </cell>
          <cell r="K2215">
            <v>0</v>
          </cell>
          <cell r="L2215">
            <v>2</v>
          </cell>
          <cell r="M2215">
            <v>2</v>
          </cell>
          <cell r="N2215">
            <v>0</v>
          </cell>
          <cell r="O2215">
            <v>0</v>
          </cell>
          <cell r="P2215">
            <v>0</v>
          </cell>
          <cell r="Q2215">
            <v>2</v>
          </cell>
        </row>
        <row r="2216">
          <cell r="A2216" t="str">
            <v>2594283&amp;V</v>
          </cell>
          <cell r="B2216" t="str">
            <v>White Street &amp; Vine</v>
          </cell>
          <cell r="C2216">
            <v>2</v>
          </cell>
          <cell r="D2216">
            <v>0</v>
          </cell>
          <cell r="E2216">
            <v>0</v>
          </cell>
          <cell r="F2216">
            <v>0</v>
          </cell>
          <cell r="G2216">
            <v>2</v>
          </cell>
          <cell r="H2216">
            <v>2</v>
          </cell>
          <cell r="I2216">
            <v>0</v>
          </cell>
          <cell r="J2216">
            <v>0</v>
          </cell>
          <cell r="K2216">
            <v>0</v>
          </cell>
          <cell r="L2216">
            <v>2</v>
          </cell>
          <cell r="M2216">
            <v>2</v>
          </cell>
          <cell r="N2216">
            <v>0</v>
          </cell>
          <cell r="O2216">
            <v>0</v>
          </cell>
          <cell r="P2216">
            <v>0</v>
          </cell>
          <cell r="Q2216">
            <v>2</v>
          </cell>
        </row>
        <row r="2217">
          <cell r="A2217" t="str">
            <v>2594284&amp;V</v>
          </cell>
          <cell r="B2217" t="str">
            <v>West Main Street &amp; G</v>
          </cell>
          <cell r="C2217">
            <v>0</v>
          </cell>
          <cell r="D2217">
            <v>0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</row>
        <row r="2218">
          <cell r="A2218" t="str">
            <v>2594285&amp;V</v>
          </cell>
          <cell r="B2218" t="str">
            <v>Winthrop Avenue &amp; Ca</v>
          </cell>
          <cell r="C2218">
            <v>0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</row>
        <row r="2219">
          <cell r="A2219" t="str">
            <v>2594288&amp;V</v>
          </cell>
          <cell r="B2219" t="str">
            <v>Winter Street &amp; Hale</v>
          </cell>
          <cell r="C2219">
            <v>3</v>
          </cell>
          <cell r="D2219">
            <v>0</v>
          </cell>
          <cell r="E2219">
            <v>0</v>
          </cell>
          <cell r="F2219">
            <v>0</v>
          </cell>
          <cell r="G2219">
            <v>3</v>
          </cell>
          <cell r="H2219">
            <v>3</v>
          </cell>
          <cell r="I2219">
            <v>0</v>
          </cell>
          <cell r="J2219">
            <v>0</v>
          </cell>
          <cell r="K2219">
            <v>0</v>
          </cell>
          <cell r="L2219">
            <v>3</v>
          </cell>
          <cell r="M2219">
            <v>3</v>
          </cell>
          <cell r="N2219">
            <v>0</v>
          </cell>
          <cell r="O2219">
            <v>0</v>
          </cell>
          <cell r="P2219">
            <v>0</v>
          </cell>
          <cell r="Q2219">
            <v>3</v>
          </cell>
        </row>
        <row r="2220">
          <cell r="A2220" t="str">
            <v>2594290&amp;V</v>
          </cell>
          <cell r="B2220" t="str">
            <v>Bridge Road - Hudson</v>
          </cell>
          <cell r="C2220">
            <v>0</v>
          </cell>
          <cell r="D2220">
            <v>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</row>
        <row r="2221">
          <cell r="A2221" t="str">
            <v>2594291&amp;V</v>
          </cell>
          <cell r="B2221" t="str">
            <v>Loring Street &amp; Gree</v>
          </cell>
          <cell r="C2221">
            <v>4</v>
          </cell>
          <cell r="D2221">
            <v>0</v>
          </cell>
          <cell r="E2221">
            <v>0</v>
          </cell>
          <cell r="F2221">
            <v>0</v>
          </cell>
          <cell r="G2221">
            <v>4</v>
          </cell>
          <cell r="H2221">
            <v>4</v>
          </cell>
          <cell r="I2221">
            <v>0</v>
          </cell>
          <cell r="J2221">
            <v>0</v>
          </cell>
          <cell r="K2221">
            <v>0</v>
          </cell>
          <cell r="L2221">
            <v>4</v>
          </cell>
          <cell r="M2221">
            <v>4</v>
          </cell>
          <cell r="N2221">
            <v>0</v>
          </cell>
          <cell r="O2221">
            <v>0</v>
          </cell>
          <cell r="P2221">
            <v>0</v>
          </cell>
          <cell r="Q2221">
            <v>4</v>
          </cell>
        </row>
        <row r="2222">
          <cell r="A2222" t="str">
            <v>2594295&amp;V</v>
          </cell>
          <cell r="B2222" t="str">
            <v>North Main Street -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</row>
        <row r="2223">
          <cell r="A2223" t="str">
            <v>2594297&amp;V</v>
          </cell>
          <cell r="B2223" t="str">
            <v>Merrimack Street - R</v>
          </cell>
          <cell r="C2223">
            <v>5</v>
          </cell>
          <cell r="D2223">
            <v>0</v>
          </cell>
          <cell r="E2223">
            <v>0</v>
          </cell>
          <cell r="F2223">
            <v>0</v>
          </cell>
          <cell r="G2223">
            <v>5</v>
          </cell>
          <cell r="H2223">
            <v>5</v>
          </cell>
          <cell r="I2223">
            <v>0</v>
          </cell>
          <cell r="J2223">
            <v>0</v>
          </cell>
          <cell r="K2223">
            <v>0</v>
          </cell>
          <cell r="L2223">
            <v>5</v>
          </cell>
          <cell r="M2223">
            <v>5</v>
          </cell>
          <cell r="N2223">
            <v>0</v>
          </cell>
          <cell r="O2223">
            <v>0</v>
          </cell>
          <cell r="P2223">
            <v>0</v>
          </cell>
          <cell r="Q2223">
            <v>5</v>
          </cell>
        </row>
        <row r="2224">
          <cell r="A2224" t="str">
            <v>2594298&amp;V</v>
          </cell>
          <cell r="B2224" t="str">
            <v>River Street - Karel</v>
          </cell>
          <cell r="C2224">
            <v>0</v>
          </cell>
          <cell r="D2224">
            <v>0</v>
          </cell>
          <cell r="E2224">
            <v>2</v>
          </cell>
          <cell r="F2224">
            <v>0</v>
          </cell>
          <cell r="G2224">
            <v>2</v>
          </cell>
          <cell r="H2224">
            <v>0</v>
          </cell>
          <cell r="I2224">
            <v>0</v>
          </cell>
          <cell r="J2224">
            <v>2</v>
          </cell>
          <cell r="K2224">
            <v>0</v>
          </cell>
          <cell r="L2224">
            <v>2</v>
          </cell>
          <cell r="M2224">
            <v>0</v>
          </cell>
          <cell r="N2224">
            <v>0</v>
          </cell>
          <cell r="O2224">
            <v>2</v>
          </cell>
          <cell r="P2224">
            <v>0</v>
          </cell>
          <cell r="Q2224">
            <v>2</v>
          </cell>
        </row>
        <row r="2225">
          <cell r="A2225" t="str">
            <v>2594303&amp;V</v>
          </cell>
          <cell r="B2225" t="str">
            <v>Loring Street &amp; Gree</v>
          </cell>
          <cell r="C2225">
            <v>4</v>
          </cell>
          <cell r="D2225">
            <v>0</v>
          </cell>
          <cell r="E2225">
            <v>0</v>
          </cell>
          <cell r="F2225">
            <v>0</v>
          </cell>
          <cell r="G2225">
            <v>4</v>
          </cell>
          <cell r="H2225">
            <v>4</v>
          </cell>
          <cell r="I2225">
            <v>0</v>
          </cell>
          <cell r="J2225">
            <v>0</v>
          </cell>
          <cell r="K2225">
            <v>0</v>
          </cell>
          <cell r="L2225">
            <v>4</v>
          </cell>
          <cell r="M2225">
            <v>4</v>
          </cell>
          <cell r="N2225">
            <v>0</v>
          </cell>
          <cell r="O2225">
            <v>0</v>
          </cell>
          <cell r="P2225">
            <v>0</v>
          </cell>
          <cell r="Q2225">
            <v>4</v>
          </cell>
        </row>
        <row r="2226">
          <cell r="A2226" t="str">
            <v>2594304&amp;V</v>
          </cell>
          <cell r="B2226" t="str">
            <v>Riverside Drive &amp; Ri</v>
          </cell>
          <cell r="C2226">
            <v>0</v>
          </cell>
          <cell r="D2226">
            <v>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</row>
        <row r="2227">
          <cell r="A2227" t="str">
            <v>2594305&amp;V</v>
          </cell>
          <cell r="B2227" t="str">
            <v>Phillips Street &amp; Ca</v>
          </cell>
          <cell r="C2227">
            <v>0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A2228" t="str">
            <v>2594307&amp;V</v>
          </cell>
          <cell r="B2228" t="str">
            <v>Broadway - Lawrence</v>
          </cell>
          <cell r="C2228">
            <v>3</v>
          </cell>
          <cell r="D2228">
            <v>0</v>
          </cell>
          <cell r="E2228">
            <v>0</v>
          </cell>
          <cell r="F2228">
            <v>0</v>
          </cell>
          <cell r="G2228">
            <v>3</v>
          </cell>
          <cell r="H2228">
            <v>3</v>
          </cell>
          <cell r="I2228">
            <v>0</v>
          </cell>
          <cell r="J2228">
            <v>0</v>
          </cell>
          <cell r="K2228">
            <v>0</v>
          </cell>
          <cell r="L2228">
            <v>3</v>
          </cell>
          <cell r="M2228">
            <v>3</v>
          </cell>
          <cell r="N2228">
            <v>0</v>
          </cell>
          <cell r="O2228">
            <v>0</v>
          </cell>
          <cell r="P2228">
            <v>0</v>
          </cell>
          <cell r="Q2228">
            <v>3</v>
          </cell>
        </row>
        <row r="2229">
          <cell r="A2229" t="str">
            <v>2594308&amp;V</v>
          </cell>
          <cell r="B2229" t="str">
            <v>Merrimack Street - C</v>
          </cell>
          <cell r="C2229">
            <v>8</v>
          </cell>
          <cell r="D2229">
            <v>0</v>
          </cell>
          <cell r="E2229">
            <v>0</v>
          </cell>
          <cell r="F2229">
            <v>2</v>
          </cell>
          <cell r="G2229">
            <v>10</v>
          </cell>
          <cell r="H2229">
            <v>8</v>
          </cell>
          <cell r="I2229">
            <v>0</v>
          </cell>
          <cell r="J2229">
            <v>0</v>
          </cell>
          <cell r="K2229">
            <v>2</v>
          </cell>
          <cell r="L2229">
            <v>10</v>
          </cell>
          <cell r="M2229">
            <v>8</v>
          </cell>
          <cell r="N2229">
            <v>0</v>
          </cell>
          <cell r="O2229">
            <v>0</v>
          </cell>
          <cell r="P2229">
            <v>2</v>
          </cell>
          <cell r="Q2229">
            <v>10</v>
          </cell>
        </row>
        <row r="2230">
          <cell r="A2230" t="str">
            <v>2594310&amp;V</v>
          </cell>
          <cell r="B2230" t="str">
            <v>Riverside Drive &amp; Ma</v>
          </cell>
          <cell r="C2230">
            <v>0</v>
          </cell>
          <cell r="D2230">
            <v>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</row>
        <row r="2231">
          <cell r="A2231" t="str">
            <v>2594311&amp;V</v>
          </cell>
          <cell r="B2231" t="str">
            <v>River Street &amp; Comea</v>
          </cell>
          <cell r="C2231">
            <v>4</v>
          </cell>
          <cell r="D2231">
            <v>0</v>
          </cell>
          <cell r="E2231">
            <v>0</v>
          </cell>
          <cell r="F2231">
            <v>2</v>
          </cell>
          <cell r="G2231">
            <v>5</v>
          </cell>
          <cell r="H2231">
            <v>4</v>
          </cell>
          <cell r="I2231">
            <v>0</v>
          </cell>
          <cell r="J2231">
            <v>0</v>
          </cell>
          <cell r="K2231">
            <v>2</v>
          </cell>
          <cell r="L2231">
            <v>5</v>
          </cell>
          <cell r="M2231">
            <v>4</v>
          </cell>
          <cell r="N2231">
            <v>0</v>
          </cell>
          <cell r="O2231">
            <v>0</v>
          </cell>
          <cell r="P2231">
            <v>2</v>
          </cell>
          <cell r="Q2231">
            <v>5</v>
          </cell>
        </row>
        <row r="2232">
          <cell r="A2232" t="str">
            <v>2594312&amp;V</v>
          </cell>
          <cell r="B2232" t="str">
            <v>Main Street &amp; Columb</v>
          </cell>
          <cell r="C2232">
            <v>9</v>
          </cell>
          <cell r="D2232">
            <v>0</v>
          </cell>
          <cell r="E2232">
            <v>0</v>
          </cell>
          <cell r="F2232">
            <v>0</v>
          </cell>
          <cell r="G2232">
            <v>9</v>
          </cell>
          <cell r="H2232">
            <v>9</v>
          </cell>
          <cell r="I2232">
            <v>0</v>
          </cell>
          <cell r="J2232">
            <v>0</v>
          </cell>
          <cell r="K2232">
            <v>0</v>
          </cell>
          <cell r="L2232">
            <v>9</v>
          </cell>
          <cell r="M2232">
            <v>9</v>
          </cell>
          <cell r="N2232">
            <v>0</v>
          </cell>
          <cell r="O2232">
            <v>0</v>
          </cell>
          <cell r="P2232">
            <v>0</v>
          </cell>
          <cell r="Q2232">
            <v>9</v>
          </cell>
        </row>
        <row r="2233">
          <cell r="A2233" t="str">
            <v>2594313&amp;V</v>
          </cell>
          <cell r="B2233" t="str">
            <v>River Street &amp; Maxwe</v>
          </cell>
          <cell r="C2233">
            <v>0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A2234" t="str">
            <v>2594315&amp;V</v>
          </cell>
          <cell r="B2234" t="str">
            <v>Maple Street - Mary</v>
          </cell>
          <cell r="C2234">
            <v>2</v>
          </cell>
          <cell r="D2234">
            <v>0</v>
          </cell>
          <cell r="E2234">
            <v>0</v>
          </cell>
          <cell r="F2234">
            <v>0</v>
          </cell>
          <cell r="G2234">
            <v>2</v>
          </cell>
          <cell r="H2234">
            <v>2</v>
          </cell>
          <cell r="I2234">
            <v>0</v>
          </cell>
          <cell r="J2234">
            <v>0</v>
          </cell>
          <cell r="K2234">
            <v>0</v>
          </cell>
          <cell r="L2234">
            <v>2</v>
          </cell>
          <cell r="M2234">
            <v>2</v>
          </cell>
          <cell r="N2234">
            <v>0</v>
          </cell>
          <cell r="O2234">
            <v>0</v>
          </cell>
          <cell r="P2234">
            <v>0</v>
          </cell>
          <cell r="Q2234">
            <v>2</v>
          </cell>
        </row>
        <row r="2235">
          <cell r="A2235" t="str">
            <v>2594318&amp;V</v>
          </cell>
          <cell r="B2235" t="str">
            <v>Market Street &amp; S Un</v>
          </cell>
          <cell r="C2235">
            <v>2</v>
          </cell>
          <cell r="D2235">
            <v>0</v>
          </cell>
          <cell r="E2235">
            <v>0</v>
          </cell>
          <cell r="F2235">
            <v>0</v>
          </cell>
          <cell r="G2235">
            <v>2</v>
          </cell>
          <cell r="H2235">
            <v>2</v>
          </cell>
          <cell r="I2235">
            <v>0</v>
          </cell>
          <cell r="J2235">
            <v>0</v>
          </cell>
          <cell r="K2235">
            <v>0</v>
          </cell>
          <cell r="L2235">
            <v>2</v>
          </cell>
          <cell r="M2235">
            <v>2</v>
          </cell>
          <cell r="N2235">
            <v>0</v>
          </cell>
          <cell r="O2235">
            <v>0</v>
          </cell>
          <cell r="P2235">
            <v>0</v>
          </cell>
          <cell r="Q2235">
            <v>2</v>
          </cell>
        </row>
        <row r="2236">
          <cell r="A2236" t="str">
            <v>2594319&amp;V</v>
          </cell>
          <cell r="B2236" t="str">
            <v>Primrose Street &amp; Ri</v>
          </cell>
          <cell r="C2236">
            <v>0</v>
          </cell>
          <cell r="D2236">
            <v>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</row>
        <row r="2237">
          <cell r="A2237" t="str">
            <v>2594320&amp;V</v>
          </cell>
          <cell r="B2237" t="str">
            <v>Kenoza Avenue &amp; Webs</v>
          </cell>
          <cell r="C2237">
            <v>4</v>
          </cell>
          <cell r="D2237">
            <v>0</v>
          </cell>
          <cell r="E2237">
            <v>0</v>
          </cell>
          <cell r="F2237">
            <v>0</v>
          </cell>
          <cell r="G2237">
            <v>4</v>
          </cell>
          <cell r="H2237">
            <v>4</v>
          </cell>
          <cell r="I2237">
            <v>0</v>
          </cell>
          <cell r="J2237">
            <v>0</v>
          </cell>
          <cell r="K2237">
            <v>0</v>
          </cell>
          <cell r="L2237">
            <v>4</v>
          </cell>
          <cell r="M2237">
            <v>4</v>
          </cell>
          <cell r="N2237">
            <v>0</v>
          </cell>
          <cell r="O2237">
            <v>0</v>
          </cell>
          <cell r="P2237">
            <v>0</v>
          </cell>
          <cell r="Q2237">
            <v>4</v>
          </cell>
        </row>
        <row r="2238">
          <cell r="A2238" t="str">
            <v>2594323&amp;V</v>
          </cell>
          <cell r="B2238" t="str">
            <v>Merrimack Street - R</v>
          </cell>
          <cell r="C2238">
            <v>4</v>
          </cell>
          <cell r="D2238">
            <v>0</v>
          </cell>
          <cell r="E2238">
            <v>0</v>
          </cell>
          <cell r="F2238">
            <v>1</v>
          </cell>
          <cell r="G2238">
            <v>5</v>
          </cell>
          <cell r="H2238">
            <v>4</v>
          </cell>
          <cell r="I2238">
            <v>0</v>
          </cell>
          <cell r="J2238">
            <v>0</v>
          </cell>
          <cell r="K2238">
            <v>1</v>
          </cell>
          <cell r="L2238">
            <v>5</v>
          </cell>
          <cell r="M2238">
            <v>4</v>
          </cell>
          <cell r="N2238">
            <v>0</v>
          </cell>
          <cell r="O2238">
            <v>0</v>
          </cell>
          <cell r="P2238">
            <v>1</v>
          </cell>
          <cell r="Q2238">
            <v>5</v>
          </cell>
        </row>
        <row r="2239">
          <cell r="A2239" t="str">
            <v>2594325&amp;V</v>
          </cell>
          <cell r="B2239" t="str">
            <v>River Street &amp; Maxwe</v>
          </cell>
          <cell r="C2239">
            <v>0</v>
          </cell>
          <cell r="D2239">
            <v>0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</row>
        <row r="2240">
          <cell r="A2240" t="str">
            <v>2594327&amp;V</v>
          </cell>
          <cell r="B2240" t="str">
            <v>Merrimack Avenue &amp; I</v>
          </cell>
          <cell r="C2240">
            <v>1</v>
          </cell>
          <cell r="D2240">
            <v>0</v>
          </cell>
          <cell r="E2240">
            <v>0</v>
          </cell>
          <cell r="F2240">
            <v>0</v>
          </cell>
          <cell r="G2240">
            <v>1</v>
          </cell>
          <cell r="H2240">
            <v>1</v>
          </cell>
          <cell r="I2240">
            <v>0</v>
          </cell>
          <cell r="J2240">
            <v>0</v>
          </cell>
          <cell r="K2240">
            <v>0</v>
          </cell>
          <cell r="L2240">
            <v>1</v>
          </cell>
          <cell r="M2240">
            <v>1</v>
          </cell>
          <cell r="N2240">
            <v>0</v>
          </cell>
          <cell r="O2240">
            <v>0</v>
          </cell>
          <cell r="P2240">
            <v>0</v>
          </cell>
          <cell r="Q2240">
            <v>1</v>
          </cell>
        </row>
        <row r="2241">
          <cell r="A2241" t="str">
            <v>2594328&amp;V</v>
          </cell>
          <cell r="B2241" t="str">
            <v>Salem Street &amp; Osgoo</v>
          </cell>
          <cell r="C2241">
            <v>6</v>
          </cell>
          <cell r="D2241">
            <v>0</v>
          </cell>
          <cell r="E2241">
            <v>0</v>
          </cell>
          <cell r="F2241">
            <v>0</v>
          </cell>
          <cell r="G2241">
            <v>6</v>
          </cell>
          <cell r="H2241">
            <v>6</v>
          </cell>
          <cell r="I2241">
            <v>0</v>
          </cell>
          <cell r="J2241">
            <v>0</v>
          </cell>
          <cell r="K2241">
            <v>0</v>
          </cell>
          <cell r="L2241">
            <v>6</v>
          </cell>
          <cell r="M2241">
            <v>6</v>
          </cell>
          <cell r="N2241">
            <v>0</v>
          </cell>
          <cell r="O2241">
            <v>0</v>
          </cell>
          <cell r="P2241">
            <v>0</v>
          </cell>
          <cell r="Q2241">
            <v>6</v>
          </cell>
        </row>
        <row r="2242">
          <cell r="A2242" t="str">
            <v>2594329&amp;V</v>
          </cell>
          <cell r="B2242" t="str">
            <v>Merrimack Street - W</v>
          </cell>
          <cell r="C2242">
            <v>0</v>
          </cell>
          <cell r="D2242">
            <v>0</v>
          </cell>
          <cell r="E2242">
            <v>0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</row>
        <row r="2243">
          <cell r="A2243" t="str">
            <v>2594330&amp;V</v>
          </cell>
          <cell r="B2243" t="str">
            <v>Swan Street &amp; Vermon</v>
          </cell>
          <cell r="C2243">
            <v>2</v>
          </cell>
          <cell r="D2243">
            <v>0</v>
          </cell>
          <cell r="E2243">
            <v>0</v>
          </cell>
          <cell r="F2243">
            <v>0</v>
          </cell>
          <cell r="G2243">
            <v>2</v>
          </cell>
          <cell r="H2243">
            <v>2</v>
          </cell>
          <cell r="I2243">
            <v>0</v>
          </cell>
          <cell r="J2243">
            <v>0</v>
          </cell>
          <cell r="K2243">
            <v>0</v>
          </cell>
          <cell r="L2243">
            <v>2</v>
          </cell>
          <cell r="M2243">
            <v>2</v>
          </cell>
          <cell r="N2243">
            <v>0</v>
          </cell>
          <cell r="O2243">
            <v>0</v>
          </cell>
          <cell r="P2243">
            <v>0</v>
          </cell>
          <cell r="Q2243">
            <v>2</v>
          </cell>
        </row>
        <row r="2244">
          <cell r="A2244" t="str">
            <v>2594332&amp;V</v>
          </cell>
          <cell r="B2244" t="str">
            <v>North Main Street -</v>
          </cell>
          <cell r="C2244">
            <v>8</v>
          </cell>
          <cell r="D2244">
            <v>0</v>
          </cell>
          <cell r="E2244">
            <v>0</v>
          </cell>
          <cell r="F2244">
            <v>0</v>
          </cell>
          <cell r="G2244">
            <v>8</v>
          </cell>
          <cell r="H2244">
            <v>8</v>
          </cell>
          <cell r="I2244">
            <v>0</v>
          </cell>
          <cell r="J2244">
            <v>0</v>
          </cell>
          <cell r="K2244">
            <v>0</v>
          </cell>
          <cell r="L2244">
            <v>8</v>
          </cell>
          <cell r="M2244">
            <v>8</v>
          </cell>
          <cell r="N2244">
            <v>0</v>
          </cell>
          <cell r="O2244">
            <v>0</v>
          </cell>
          <cell r="P2244">
            <v>0</v>
          </cell>
          <cell r="Q2244">
            <v>8</v>
          </cell>
        </row>
        <row r="2245">
          <cell r="A2245" t="str">
            <v>2594333&amp;V</v>
          </cell>
          <cell r="B2245" t="str">
            <v>Merrimack Street &amp; V</v>
          </cell>
          <cell r="C2245">
            <v>4</v>
          </cell>
          <cell r="D2245">
            <v>0</v>
          </cell>
          <cell r="E2245">
            <v>0</v>
          </cell>
          <cell r="F2245">
            <v>0</v>
          </cell>
          <cell r="G2245">
            <v>4</v>
          </cell>
          <cell r="H2245">
            <v>4</v>
          </cell>
          <cell r="I2245">
            <v>0</v>
          </cell>
          <cell r="J2245">
            <v>0</v>
          </cell>
          <cell r="K2245">
            <v>0</v>
          </cell>
          <cell r="L2245">
            <v>4</v>
          </cell>
          <cell r="M2245">
            <v>4</v>
          </cell>
          <cell r="N2245">
            <v>0</v>
          </cell>
          <cell r="O2245">
            <v>0</v>
          </cell>
          <cell r="P2245">
            <v>0</v>
          </cell>
          <cell r="Q2245">
            <v>4</v>
          </cell>
        </row>
        <row r="2246">
          <cell r="A2246" t="str">
            <v>2594334&amp;V</v>
          </cell>
          <cell r="B2246" t="str">
            <v>River Street - Karel</v>
          </cell>
          <cell r="C2246">
            <v>0</v>
          </cell>
          <cell r="D2246">
            <v>1</v>
          </cell>
          <cell r="E2246">
            <v>5</v>
          </cell>
          <cell r="F2246">
            <v>0</v>
          </cell>
          <cell r="G2246">
            <v>6</v>
          </cell>
          <cell r="H2246">
            <v>0</v>
          </cell>
          <cell r="I2246">
            <v>1</v>
          </cell>
          <cell r="J2246">
            <v>5</v>
          </cell>
          <cell r="K2246">
            <v>0</v>
          </cell>
          <cell r="L2246">
            <v>6</v>
          </cell>
          <cell r="M2246">
            <v>0</v>
          </cell>
          <cell r="N2246">
            <v>1</v>
          </cell>
          <cell r="O2246">
            <v>5</v>
          </cell>
          <cell r="P2246">
            <v>0</v>
          </cell>
          <cell r="Q2246">
            <v>6</v>
          </cell>
        </row>
        <row r="2247">
          <cell r="A2247" t="str">
            <v>2594337&amp;V</v>
          </cell>
          <cell r="B2247" t="str">
            <v>Ward Hill Avenue &amp; R</v>
          </cell>
          <cell r="C2247">
            <v>0</v>
          </cell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A2248" t="str">
            <v>2594342&amp;V</v>
          </cell>
          <cell r="B2248" t="str">
            <v>Merrimack Street - C</v>
          </cell>
          <cell r="C2248">
            <v>6</v>
          </cell>
          <cell r="D2248">
            <v>0</v>
          </cell>
          <cell r="E2248">
            <v>0</v>
          </cell>
          <cell r="F2248">
            <v>8</v>
          </cell>
          <cell r="G2248">
            <v>14</v>
          </cell>
          <cell r="H2248">
            <v>6</v>
          </cell>
          <cell r="I2248">
            <v>0</v>
          </cell>
          <cell r="J2248">
            <v>0</v>
          </cell>
          <cell r="K2248">
            <v>8</v>
          </cell>
          <cell r="L2248">
            <v>14</v>
          </cell>
          <cell r="M2248">
            <v>6</v>
          </cell>
          <cell r="N2248">
            <v>0</v>
          </cell>
          <cell r="O2248">
            <v>0</v>
          </cell>
          <cell r="P2248">
            <v>8</v>
          </cell>
          <cell r="Q2248">
            <v>14</v>
          </cell>
        </row>
        <row r="2249">
          <cell r="A2249" t="str">
            <v>2594343&amp;V</v>
          </cell>
          <cell r="B2249" t="str">
            <v>Phillips Street &amp; Ca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</row>
        <row r="2250">
          <cell r="A2250" t="str">
            <v>2594344&amp;V</v>
          </cell>
          <cell r="B2250" t="str">
            <v>Main Street &amp; Columb</v>
          </cell>
          <cell r="C2250">
            <v>0</v>
          </cell>
          <cell r="D2250">
            <v>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</row>
        <row r="2251">
          <cell r="A2251" t="str">
            <v>2594346&amp;V</v>
          </cell>
          <cell r="B2251" t="str">
            <v>Riverside Drive &amp; Ri</v>
          </cell>
          <cell r="C2251">
            <v>0</v>
          </cell>
          <cell r="D2251">
            <v>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</row>
        <row r="2252">
          <cell r="A2252" t="str">
            <v>2594347&amp;V</v>
          </cell>
          <cell r="B2252" t="str">
            <v>Swan Street &amp; Vermon</v>
          </cell>
          <cell r="C2252">
            <v>9</v>
          </cell>
          <cell r="D2252">
            <v>0</v>
          </cell>
          <cell r="E2252">
            <v>0</v>
          </cell>
          <cell r="F2252">
            <v>0</v>
          </cell>
          <cell r="G2252">
            <v>9</v>
          </cell>
          <cell r="H2252">
            <v>9</v>
          </cell>
          <cell r="I2252">
            <v>0</v>
          </cell>
          <cell r="J2252">
            <v>0</v>
          </cell>
          <cell r="K2252">
            <v>0</v>
          </cell>
          <cell r="L2252">
            <v>9</v>
          </cell>
          <cell r="M2252">
            <v>9</v>
          </cell>
          <cell r="N2252">
            <v>0</v>
          </cell>
          <cell r="O2252">
            <v>0</v>
          </cell>
          <cell r="P2252">
            <v>0</v>
          </cell>
          <cell r="Q2252">
            <v>9</v>
          </cell>
        </row>
        <row r="2253">
          <cell r="A2253" t="str">
            <v>2594351&amp;V</v>
          </cell>
          <cell r="B2253" t="str">
            <v>Salem Street &amp; Osgoo</v>
          </cell>
          <cell r="C2253">
            <v>16</v>
          </cell>
          <cell r="D2253">
            <v>0</v>
          </cell>
          <cell r="E2253">
            <v>0</v>
          </cell>
          <cell r="F2253">
            <v>0</v>
          </cell>
          <cell r="G2253">
            <v>16</v>
          </cell>
          <cell r="H2253">
            <v>16</v>
          </cell>
          <cell r="I2253">
            <v>0</v>
          </cell>
          <cell r="J2253">
            <v>0</v>
          </cell>
          <cell r="K2253">
            <v>0</v>
          </cell>
          <cell r="L2253">
            <v>16</v>
          </cell>
          <cell r="M2253">
            <v>16</v>
          </cell>
          <cell r="N2253">
            <v>0</v>
          </cell>
          <cell r="O2253">
            <v>0</v>
          </cell>
          <cell r="P2253">
            <v>0</v>
          </cell>
          <cell r="Q2253">
            <v>16</v>
          </cell>
        </row>
        <row r="2254">
          <cell r="A2254" t="str">
            <v>2594353&amp;V</v>
          </cell>
          <cell r="B2254" t="str">
            <v>Kenoza Avenue &amp; Webs</v>
          </cell>
          <cell r="C2254">
            <v>0</v>
          </cell>
          <cell r="D2254">
            <v>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</row>
        <row r="2255">
          <cell r="A2255" t="str">
            <v>2594355&amp;V</v>
          </cell>
          <cell r="B2255" t="str">
            <v>Riverside Drive &amp; Ma</v>
          </cell>
          <cell r="C2255">
            <v>0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</row>
        <row r="2256">
          <cell r="A2256" t="str">
            <v>2594357&amp;V</v>
          </cell>
          <cell r="B2256" t="str">
            <v>River Street &amp; Bradl</v>
          </cell>
          <cell r="C2256">
            <v>0</v>
          </cell>
          <cell r="D2256">
            <v>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</row>
        <row r="2257">
          <cell r="A2257" t="str">
            <v>2594358&amp;V</v>
          </cell>
          <cell r="B2257" t="str">
            <v>Washington Street &amp;</v>
          </cell>
          <cell r="C2257">
            <v>0</v>
          </cell>
          <cell r="D2257">
            <v>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</row>
        <row r="2258">
          <cell r="A2258" t="str">
            <v>2594359&amp;V</v>
          </cell>
          <cell r="B2258" t="str">
            <v>White Street &amp; Winte</v>
          </cell>
          <cell r="C2258">
            <v>5</v>
          </cell>
          <cell r="D2258">
            <v>0</v>
          </cell>
          <cell r="E2258">
            <v>0</v>
          </cell>
          <cell r="F2258">
            <v>0</v>
          </cell>
          <cell r="G2258">
            <v>5</v>
          </cell>
          <cell r="H2258">
            <v>5</v>
          </cell>
          <cell r="I2258">
            <v>0</v>
          </cell>
          <cell r="J2258">
            <v>0</v>
          </cell>
          <cell r="K2258">
            <v>0</v>
          </cell>
          <cell r="L2258">
            <v>5</v>
          </cell>
          <cell r="M2258">
            <v>5</v>
          </cell>
          <cell r="N2258">
            <v>0</v>
          </cell>
          <cell r="O2258">
            <v>0</v>
          </cell>
          <cell r="P2258">
            <v>0</v>
          </cell>
          <cell r="Q2258">
            <v>5</v>
          </cell>
        </row>
        <row r="2259">
          <cell r="A2259" t="str">
            <v>2594362&amp;V</v>
          </cell>
          <cell r="B2259" t="str">
            <v>Merrimack Street - W</v>
          </cell>
          <cell r="C2259">
            <v>0</v>
          </cell>
          <cell r="D2259">
            <v>0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</row>
        <row r="2260">
          <cell r="A2260" t="str">
            <v>2594364&amp;V</v>
          </cell>
          <cell r="B2260" t="str">
            <v>Washington Street &amp;</v>
          </cell>
          <cell r="C2260">
            <v>0</v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</row>
        <row r="2261">
          <cell r="A2261" t="str">
            <v>2594367&amp;V</v>
          </cell>
          <cell r="B2261" t="str">
            <v>Primrose Street &amp; Ri</v>
          </cell>
          <cell r="C2261">
            <v>0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A2262" t="str">
            <v>2594369&amp;V</v>
          </cell>
          <cell r="B2262" t="str">
            <v>River Street &amp; Bradl</v>
          </cell>
          <cell r="C2262">
            <v>6</v>
          </cell>
          <cell r="D2262">
            <v>0</v>
          </cell>
          <cell r="E2262">
            <v>0</v>
          </cell>
          <cell r="F2262">
            <v>0</v>
          </cell>
          <cell r="G2262">
            <v>6</v>
          </cell>
          <cell r="H2262">
            <v>6</v>
          </cell>
          <cell r="I2262">
            <v>0</v>
          </cell>
          <cell r="J2262">
            <v>0</v>
          </cell>
          <cell r="K2262">
            <v>0</v>
          </cell>
          <cell r="L2262">
            <v>6</v>
          </cell>
          <cell r="M2262">
            <v>6</v>
          </cell>
          <cell r="N2262">
            <v>0</v>
          </cell>
          <cell r="O2262">
            <v>0</v>
          </cell>
          <cell r="P2262">
            <v>0</v>
          </cell>
          <cell r="Q2262">
            <v>6</v>
          </cell>
        </row>
        <row r="2263">
          <cell r="A2263" t="str">
            <v>2594370&amp;V</v>
          </cell>
          <cell r="B2263" t="str">
            <v>White Street &amp; Winte</v>
          </cell>
          <cell r="C2263">
            <v>0</v>
          </cell>
          <cell r="D2263">
            <v>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</row>
        <row r="2264">
          <cell r="A2264" t="str">
            <v>2594371&amp;V</v>
          </cell>
          <cell r="B2264" t="str">
            <v>Buttonwoods Avenue -</v>
          </cell>
          <cell r="C2264">
            <v>0</v>
          </cell>
          <cell r="D2264">
            <v>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</row>
        <row r="2265">
          <cell r="A2265" t="str">
            <v>2594372&amp;V</v>
          </cell>
          <cell r="B2265" t="str">
            <v>Burnham Road - Methu</v>
          </cell>
          <cell r="C2265">
            <v>0</v>
          </cell>
          <cell r="D2265">
            <v>0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A2266" t="str">
            <v>2594373&amp;V</v>
          </cell>
          <cell r="B2266" t="str">
            <v>Bridge Road - Hudson</v>
          </cell>
          <cell r="C2266">
            <v>0</v>
          </cell>
          <cell r="D2266">
            <v>0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</row>
        <row r="2267">
          <cell r="A2267" t="str">
            <v>2594374&amp;V</v>
          </cell>
          <cell r="B2267" t="str">
            <v>Broadway - Lawrence</v>
          </cell>
          <cell r="C2267">
            <v>4</v>
          </cell>
          <cell r="D2267">
            <v>0</v>
          </cell>
          <cell r="E2267">
            <v>0</v>
          </cell>
          <cell r="F2267">
            <v>0</v>
          </cell>
          <cell r="G2267">
            <v>4</v>
          </cell>
          <cell r="H2267">
            <v>4</v>
          </cell>
          <cell r="I2267">
            <v>0</v>
          </cell>
          <cell r="J2267">
            <v>0</v>
          </cell>
          <cell r="K2267">
            <v>0</v>
          </cell>
          <cell r="L2267">
            <v>4</v>
          </cell>
          <cell r="M2267">
            <v>4</v>
          </cell>
          <cell r="N2267">
            <v>0</v>
          </cell>
          <cell r="O2267">
            <v>0</v>
          </cell>
          <cell r="P2267">
            <v>0</v>
          </cell>
          <cell r="Q2267">
            <v>4</v>
          </cell>
        </row>
        <row r="2268">
          <cell r="A2268" t="str">
            <v>2611939&amp;V</v>
          </cell>
          <cell r="B2268" t="str">
            <v>168 Bridge Road - Em</v>
          </cell>
          <cell r="C2268">
            <v>0</v>
          </cell>
          <cell r="D2268">
            <v>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</row>
        <row r="2269">
          <cell r="A2269" t="str">
            <v>2613721&amp;V</v>
          </cell>
          <cell r="B2269" t="str">
            <v>N Main St - Shawshee</v>
          </cell>
          <cell r="C2269">
            <v>0</v>
          </cell>
          <cell r="D2269">
            <v>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</row>
        <row r="2270">
          <cell r="A2270" t="str">
            <v>2613722&amp;V</v>
          </cell>
          <cell r="B2270" t="str">
            <v>N Main Street &amp; Wash</v>
          </cell>
          <cell r="C2270">
            <v>0</v>
          </cell>
          <cell r="D2270">
            <v>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</row>
        <row r="2271">
          <cell r="A2271" t="str">
            <v>2613723&amp;V</v>
          </cell>
          <cell r="B2271" t="str">
            <v>N Main Street &amp; Wash</v>
          </cell>
          <cell r="C2271">
            <v>0</v>
          </cell>
          <cell r="D2271">
            <v>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</row>
        <row r="2272">
          <cell r="A2272" t="str">
            <v>2613724&amp;V</v>
          </cell>
          <cell r="B2272" t="str">
            <v>N Main St - Shawshee</v>
          </cell>
          <cell r="C2272">
            <v>0</v>
          </cell>
          <cell r="D2272">
            <v>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</row>
        <row r="2273">
          <cell r="A2273" t="str">
            <v>2613726&amp;V</v>
          </cell>
          <cell r="B2273" t="str">
            <v>Winthrop Avenue &amp; No</v>
          </cell>
          <cell r="C2273">
            <v>0</v>
          </cell>
          <cell r="D2273">
            <v>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</row>
        <row r="2274">
          <cell r="A2274" t="str">
            <v>2613728&amp;V</v>
          </cell>
          <cell r="B2274" t="str">
            <v>Winthrop Avenue &amp; No</v>
          </cell>
          <cell r="C2274">
            <v>0</v>
          </cell>
          <cell r="D2274">
            <v>0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</row>
        <row r="2275">
          <cell r="A2275" t="str">
            <v>2613736&amp;V</v>
          </cell>
          <cell r="B2275" t="str">
            <v>Merrimack Avenue &amp; O</v>
          </cell>
          <cell r="C2275">
            <v>0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</row>
        <row r="2276">
          <cell r="A2276" t="str">
            <v>2613737&amp;V</v>
          </cell>
          <cell r="B2276" t="str">
            <v>Broadway &amp; Park Stre</v>
          </cell>
          <cell r="C2276">
            <v>0</v>
          </cell>
          <cell r="D2276">
            <v>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</row>
        <row r="2277">
          <cell r="A2277" t="str">
            <v>2613738&amp;V</v>
          </cell>
          <cell r="B2277" t="str">
            <v>Broadway &amp; Spicket R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</row>
        <row r="2278">
          <cell r="A2278" t="str">
            <v>2613740&amp;V</v>
          </cell>
          <cell r="B2278" t="str">
            <v>Main Street &amp; Winter</v>
          </cell>
          <cell r="C2278">
            <v>0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</row>
        <row r="2279">
          <cell r="A2279" t="str">
            <v>2613741&amp;V</v>
          </cell>
          <cell r="B2279" t="str">
            <v>Main Street &amp; Summer</v>
          </cell>
          <cell r="C2279">
            <v>0</v>
          </cell>
          <cell r="D2279">
            <v>0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</row>
        <row r="2280">
          <cell r="A2280" t="str">
            <v>2613742&amp;V</v>
          </cell>
          <cell r="B2280" t="str">
            <v>Merrimack Street - P</v>
          </cell>
          <cell r="C2280">
            <v>0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</row>
        <row r="2281">
          <cell r="A2281" t="str">
            <v>2613745&amp;V</v>
          </cell>
          <cell r="B2281" t="str">
            <v>Merrimack Street - P</v>
          </cell>
          <cell r="C2281">
            <v>0</v>
          </cell>
          <cell r="D2281">
            <v>0</v>
          </cell>
          <cell r="E2281">
            <v>0</v>
          </cell>
          <cell r="F2281">
            <v>0</v>
          </cell>
          <cell r="G2281">
            <v>0</v>
          </cell>
          <cell r="H2281">
            <v>0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</row>
        <row r="2282">
          <cell r="A2282" t="str">
            <v>2613747&amp;V</v>
          </cell>
          <cell r="B2282" t="str">
            <v>22 Hilldale Avenue</v>
          </cell>
          <cell r="C2282">
            <v>0</v>
          </cell>
          <cell r="D2282">
            <v>0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</row>
        <row r="2283">
          <cell r="A2283" t="str">
            <v>2613752&amp;V</v>
          </cell>
          <cell r="B2283" t="str">
            <v>Winter Street &amp; Lafa</v>
          </cell>
          <cell r="C2283">
            <v>1</v>
          </cell>
          <cell r="D2283">
            <v>0</v>
          </cell>
          <cell r="E2283">
            <v>0</v>
          </cell>
          <cell r="F2283">
            <v>0</v>
          </cell>
          <cell r="G2283">
            <v>1</v>
          </cell>
          <cell r="H2283">
            <v>1</v>
          </cell>
          <cell r="I2283">
            <v>0</v>
          </cell>
          <cell r="J2283">
            <v>0</v>
          </cell>
          <cell r="K2283">
            <v>0</v>
          </cell>
          <cell r="L2283">
            <v>1</v>
          </cell>
          <cell r="M2283">
            <v>1</v>
          </cell>
          <cell r="N2283">
            <v>0</v>
          </cell>
          <cell r="O2283">
            <v>0</v>
          </cell>
          <cell r="P2283">
            <v>0</v>
          </cell>
          <cell r="Q2283">
            <v>1</v>
          </cell>
        </row>
        <row r="2284">
          <cell r="A2284" t="str">
            <v>2613753&amp;V</v>
          </cell>
          <cell r="B2284" t="str">
            <v>Winter Street &amp; Lafa</v>
          </cell>
          <cell r="C2284">
            <v>0</v>
          </cell>
          <cell r="D2284">
            <v>0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</row>
        <row r="2285">
          <cell r="A2285" t="str">
            <v>2613755&amp;V</v>
          </cell>
          <cell r="B2285" t="str">
            <v>Elm Street &amp; Youngs</v>
          </cell>
          <cell r="C2285">
            <v>0</v>
          </cell>
          <cell r="D2285">
            <v>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</row>
        <row r="2286">
          <cell r="A2286" t="str">
            <v>2616254&amp;V</v>
          </cell>
          <cell r="B2286" t="str">
            <v>Elm Street &amp; Washing</v>
          </cell>
          <cell r="C2286">
            <v>0</v>
          </cell>
          <cell r="D2286">
            <v>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</row>
        <row r="2287">
          <cell r="A2287" t="str">
            <v>2616255&amp;V</v>
          </cell>
          <cell r="B2287" t="str">
            <v>Elm Street &amp; Washing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</row>
        <row r="2288">
          <cell r="A2288" t="str">
            <v>2616256&amp;V</v>
          </cell>
          <cell r="B2288" t="str">
            <v>Pond Street - CVS</v>
          </cell>
          <cell r="C2288">
            <v>2</v>
          </cell>
          <cell r="D2288">
            <v>0</v>
          </cell>
          <cell r="E2288">
            <v>0</v>
          </cell>
          <cell r="F2288">
            <v>0</v>
          </cell>
          <cell r="G2288">
            <v>2</v>
          </cell>
          <cell r="H2288">
            <v>2</v>
          </cell>
          <cell r="I2288">
            <v>0</v>
          </cell>
          <cell r="J2288">
            <v>0</v>
          </cell>
          <cell r="K2288">
            <v>0</v>
          </cell>
          <cell r="L2288">
            <v>2</v>
          </cell>
          <cell r="M2288">
            <v>2</v>
          </cell>
          <cell r="N2288">
            <v>0</v>
          </cell>
          <cell r="O2288">
            <v>0</v>
          </cell>
          <cell r="P2288">
            <v>0</v>
          </cell>
          <cell r="Q2288">
            <v>2</v>
          </cell>
        </row>
        <row r="2289">
          <cell r="A2289" t="str">
            <v>2616257&amp;V</v>
          </cell>
          <cell r="B2289" t="str">
            <v>High Street &amp; Green</v>
          </cell>
          <cell r="C2289">
            <v>0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</row>
        <row r="2290">
          <cell r="A2290" t="str">
            <v>2616260&amp;V</v>
          </cell>
          <cell r="B2290" t="str">
            <v>Water Street &amp; Cente</v>
          </cell>
          <cell r="C2290">
            <v>0</v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</row>
        <row r="2291">
          <cell r="A2291" t="str">
            <v>2628774&amp;V</v>
          </cell>
          <cell r="B2291" t="str">
            <v>Branch Street - Dana</v>
          </cell>
          <cell r="C2291">
            <v>0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</row>
        <row r="2292">
          <cell r="A2292" t="str">
            <v>2628782&amp;V</v>
          </cell>
          <cell r="B2292" t="str">
            <v>Salisbury Senior Cen</v>
          </cell>
          <cell r="C2292">
            <v>0</v>
          </cell>
          <cell r="D2292">
            <v>0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</row>
        <row r="2293">
          <cell r="A2293" t="str">
            <v>2729452&amp;V</v>
          </cell>
          <cell r="B2293" t="str">
            <v>Cedardale</v>
          </cell>
          <cell r="C2293">
            <v>0</v>
          </cell>
          <cell r="D2293">
            <v>0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</row>
        <row r="2294">
          <cell r="A2294" t="str">
            <v>2729483&amp;V</v>
          </cell>
          <cell r="B2294" t="str">
            <v>200 Minuteman Road</v>
          </cell>
          <cell r="C2294">
            <v>0</v>
          </cell>
          <cell r="D2294">
            <v>0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</row>
        <row r="2295">
          <cell r="A2295" t="str">
            <v>2730117&amp;V</v>
          </cell>
          <cell r="B2295" t="str">
            <v>S Lawrence E Element</v>
          </cell>
          <cell r="C2295">
            <v>0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</row>
        <row r="2296">
          <cell r="A2296" t="str">
            <v>2730118&amp;V</v>
          </cell>
          <cell r="B2296" t="str">
            <v>S Lawrence E Element</v>
          </cell>
          <cell r="C2296">
            <v>0</v>
          </cell>
          <cell r="D2296">
            <v>0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</row>
        <row r="2297">
          <cell r="A2297" t="str">
            <v>3453428&amp;V</v>
          </cell>
          <cell r="B2297" t="str">
            <v>Highland Street &amp; We</v>
          </cell>
          <cell r="C2297">
            <v>0</v>
          </cell>
          <cell r="D2297">
            <v>0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</row>
        <row r="2298">
          <cell r="A2298" t="str">
            <v>3453429&amp;V</v>
          </cell>
          <cell r="B2298" t="str">
            <v>Highland Street &amp; We</v>
          </cell>
          <cell r="C2298">
            <v>0</v>
          </cell>
          <cell r="D2298">
            <v>0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</row>
        <row r="2299">
          <cell r="A2299" t="str">
            <v>3475105&amp;V</v>
          </cell>
          <cell r="B2299" t="str">
            <v>142 North St</v>
          </cell>
          <cell r="C2299">
            <v>0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</row>
        <row r="2300">
          <cell r="A2300" t="str">
            <v>3475106&amp;V</v>
          </cell>
          <cell r="B2300" t="str">
            <v>North Street &amp; Somer</v>
          </cell>
          <cell r="C2300">
            <v>13</v>
          </cell>
          <cell r="D2300">
            <v>0</v>
          </cell>
          <cell r="E2300">
            <v>0</v>
          </cell>
          <cell r="F2300">
            <v>0</v>
          </cell>
          <cell r="G2300">
            <v>13</v>
          </cell>
          <cell r="H2300">
            <v>13</v>
          </cell>
          <cell r="I2300">
            <v>0</v>
          </cell>
          <cell r="J2300">
            <v>0</v>
          </cell>
          <cell r="K2300">
            <v>0</v>
          </cell>
          <cell r="L2300">
            <v>13</v>
          </cell>
          <cell r="M2300">
            <v>13</v>
          </cell>
          <cell r="N2300">
            <v>0</v>
          </cell>
          <cell r="O2300">
            <v>0</v>
          </cell>
          <cell r="P2300">
            <v>0</v>
          </cell>
          <cell r="Q2300">
            <v>13</v>
          </cell>
        </row>
        <row r="2301">
          <cell r="A2301" t="str">
            <v>3475107&amp;V</v>
          </cell>
          <cell r="B2301" t="str">
            <v>Mt Vernon Street &amp; N</v>
          </cell>
          <cell r="C2301">
            <v>4</v>
          </cell>
          <cell r="D2301">
            <v>0</v>
          </cell>
          <cell r="E2301">
            <v>0</v>
          </cell>
          <cell r="F2301">
            <v>0</v>
          </cell>
          <cell r="G2301">
            <v>4</v>
          </cell>
          <cell r="H2301">
            <v>4</v>
          </cell>
          <cell r="I2301">
            <v>0</v>
          </cell>
          <cell r="J2301">
            <v>0</v>
          </cell>
          <cell r="K2301">
            <v>0</v>
          </cell>
          <cell r="L2301">
            <v>4</v>
          </cell>
          <cell r="M2301">
            <v>4</v>
          </cell>
          <cell r="N2301">
            <v>0</v>
          </cell>
          <cell r="O2301">
            <v>0</v>
          </cell>
          <cell r="P2301">
            <v>0</v>
          </cell>
          <cell r="Q2301">
            <v>4</v>
          </cell>
        </row>
        <row r="2302">
          <cell r="A2302" t="str">
            <v>3475108&amp;V</v>
          </cell>
          <cell r="B2302" t="str">
            <v>Mount Vernon Street</v>
          </cell>
          <cell r="C2302">
            <v>0</v>
          </cell>
          <cell r="D2302">
            <v>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</row>
        <row r="2303">
          <cell r="A2303" t="str">
            <v>3475109&amp;V</v>
          </cell>
          <cell r="B2303" t="str">
            <v>Mount Vernon Street</v>
          </cell>
          <cell r="C2303">
            <v>0</v>
          </cell>
          <cell r="D2303">
            <v>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</row>
        <row r="2304">
          <cell r="A2304" t="str">
            <v>3475110&amp;V</v>
          </cell>
          <cell r="B2304" t="str">
            <v>Beacon Street &amp; Taft</v>
          </cell>
          <cell r="C2304">
            <v>34</v>
          </cell>
          <cell r="D2304">
            <v>0</v>
          </cell>
          <cell r="E2304">
            <v>0</v>
          </cell>
          <cell r="F2304">
            <v>0</v>
          </cell>
          <cell r="G2304">
            <v>34</v>
          </cell>
          <cell r="H2304">
            <v>34</v>
          </cell>
          <cell r="I2304">
            <v>0</v>
          </cell>
          <cell r="J2304">
            <v>0</v>
          </cell>
          <cell r="K2304">
            <v>0</v>
          </cell>
          <cell r="L2304">
            <v>34</v>
          </cell>
          <cell r="M2304">
            <v>34</v>
          </cell>
          <cell r="N2304">
            <v>0</v>
          </cell>
          <cell r="O2304">
            <v>0</v>
          </cell>
          <cell r="P2304">
            <v>0</v>
          </cell>
          <cell r="Q2304">
            <v>34</v>
          </cell>
        </row>
        <row r="2305">
          <cell r="A2305" t="str">
            <v>3475111&amp;V</v>
          </cell>
          <cell r="B2305" t="str">
            <v>Beacon Street &amp; Amhe</v>
          </cell>
          <cell r="C2305">
            <v>7</v>
          </cell>
          <cell r="D2305">
            <v>0</v>
          </cell>
          <cell r="E2305">
            <v>0</v>
          </cell>
          <cell r="F2305">
            <v>0</v>
          </cell>
          <cell r="G2305">
            <v>7</v>
          </cell>
          <cell r="H2305">
            <v>7</v>
          </cell>
          <cell r="I2305">
            <v>0</v>
          </cell>
          <cell r="J2305">
            <v>0</v>
          </cell>
          <cell r="K2305">
            <v>0</v>
          </cell>
          <cell r="L2305">
            <v>7</v>
          </cell>
          <cell r="M2305">
            <v>7</v>
          </cell>
          <cell r="N2305">
            <v>0</v>
          </cell>
          <cell r="O2305">
            <v>0</v>
          </cell>
          <cell r="P2305">
            <v>0</v>
          </cell>
          <cell r="Q2305">
            <v>7</v>
          </cell>
        </row>
        <row r="2306">
          <cell r="A2306" t="str">
            <v>3475112&amp;V</v>
          </cell>
          <cell r="B2306" t="str">
            <v>Andover Street &amp; Bea</v>
          </cell>
          <cell r="C2306">
            <v>25</v>
          </cell>
          <cell r="D2306">
            <v>0</v>
          </cell>
          <cell r="E2306">
            <v>0</v>
          </cell>
          <cell r="F2306">
            <v>0</v>
          </cell>
          <cell r="G2306">
            <v>25</v>
          </cell>
          <cell r="H2306">
            <v>25</v>
          </cell>
          <cell r="I2306">
            <v>0</v>
          </cell>
          <cell r="J2306">
            <v>0</v>
          </cell>
          <cell r="K2306">
            <v>0</v>
          </cell>
          <cell r="L2306">
            <v>25</v>
          </cell>
          <cell r="M2306">
            <v>25</v>
          </cell>
          <cell r="N2306">
            <v>0</v>
          </cell>
          <cell r="O2306">
            <v>0</v>
          </cell>
          <cell r="P2306">
            <v>0</v>
          </cell>
          <cell r="Q2306">
            <v>25</v>
          </cell>
        </row>
        <row r="2307">
          <cell r="A2307" t="str">
            <v>3672636&amp;V</v>
          </cell>
          <cell r="B2307" t="str">
            <v>Main St &amp; Route 110</v>
          </cell>
          <cell r="C2307">
            <v>0</v>
          </cell>
          <cell r="D2307">
            <v>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</row>
        <row r="2308">
          <cell r="A2308" t="str">
            <v>3673333&amp;V</v>
          </cell>
          <cell r="B2308" t="str">
            <v>Route 110 &amp; Main St</v>
          </cell>
          <cell r="C2308">
            <v>9</v>
          </cell>
          <cell r="D2308">
            <v>0</v>
          </cell>
          <cell r="E2308">
            <v>0</v>
          </cell>
          <cell r="F2308">
            <v>0</v>
          </cell>
          <cell r="G2308">
            <v>9</v>
          </cell>
          <cell r="H2308">
            <v>9</v>
          </cell>
          <cell r="I2308">
            <v>0</v>
          </cell>
          <cell r="J2308">
            <v>0</v>
          </cell>
          <cell r="K2308">
            <v>0</v>
          </cell>
          <cell r="L2308">
            <v>9</v>
          </cell>
          <cell r="M2308">
            <v>9</v>
          </cell>
          <cell r="N2308">
            <v>0</v>
          </cell>
          <cell r="O2308">
            <v>0</v>
          </cell>
          <cell r="P2308">
            <v>0</v>
          </cell>
          <cell r="Q2308">
            <v>9</v>
          </cell>
        </row>
        <row r="2309">
          <cell r="A2309" t="str">
            <v>3880678&amp;V</v>
          </cell>
          <cell r="B2309" t="str">
            <v>489 North Ave - Vill</v>
          </cell>
          <cell r="C2309">
            <v>0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</row>
        <row r="2310">
          <cell r="A2310" t="str">
            <v>3880679&amp;V</v>
          </cell>
          <cell r="B2310" t="str">
            <v>North Avenue &amp; North</v>
          </cell>
          <cell r="C2310">
            <v>0</v>
          </cell>
          <cell r="D2310">
            <v>0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</row>
        <row r="2311">
          <cell r="A2311" t="str">
            <v>3880680&amp;V</v>
          </cell>
          <cell r="B2311" t="str">
            <v>North Avenue &amp; Gas C</v>
          </cell>
          <cell r="C2311">
            <v>0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</row>
        <row r="2312">
          <cell r="A2312" t="str">
            <v>3880681&amp;V</v>
          </cell>
          <cell r="B2312" t="str">
            <v>Brickett Lane</v>
          </cell>
          <cell r="C2312">
            <v>0</v>
          </cell>
          <cell r="D2312">
            <v>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</row>
        <row r="2313">
          <cell r="A2313" t="str">
            <v>3880682&amp;V</v>
          </cell>
          <cell r="B2313" t="str">
            <v>495 Overpass Bridge</v>
          </cell>
          <cell r="C2313">
            <v>0</v>
          </cell>
          <cell r="D2313">
            <v>0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</row>
        <row r="2314">
          <cell r="A2314" t="str">
            <v>3880683&amp;V</v>
          </cell>
          <cell r="B2314" t="str">
            <v>North Avenue &amp; Conco</v>
          </cell>
          <cell r="C2314">
            <v>1</v>
          </cell>
          <cell r="D2314">
            <v>0</v>
          </cell>
          <cell r="E2314">
            <v>0</v>
          </cell>
          <cell r="F2314">
            <v>0</v>
          </cell>
          <cell r="G2314">
            <v>1</v>
          </cell>
          <cell r="H2314">
            <v>1</v>
          </cell>
          <cell r="I2314">
            <v>0</v>
          </cell>
          <cell r="J2314">
            <v>0</v>
          </cell>
          <cell r="K2314">
            <v>0</v>
          </cell>
          <cell r="L2314">
            <v>1</v>
          </cell>
          <cell r="M2314">
            <v>1</v>
          </cell>
          <cell r="N2314">
            <v>0</v>
          </cell>
          <cell r="O2314">
            <v>0</v>
          </cell>
          <cell r="P2314">
            <v>0</v>
          </cell>
          <cell r="Q2314">
            <v>1</v>
          </cell>
        </row>
        <row r="2315">
          <cell r="A2315" t="str">
            <v>3880684&amp;V</v>
          </cell>
          <cell r="B2315" t="str">
            <v>Marsh Avenue</v>
          </cell>
          <cell r="C2315">
            <v>0</v>
          </cell>
          <cell r="D2315">
            <v>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</row>
        <row r="2316">
          <cell r="A2316" t="str">
            <v>3880685&amp;V</v>
          </cell>
          <cell r="B2316" t="str">
            <v>Marsh Avenue &amp; Winon</v>
          </cell>
          <cell r="C2316">
            <v>0</v>
          </cell>
          <cell r="D2316">
            <v>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</row>
        <row r="2317">
          <cell r="A2317" t="str">
            <v>3880686&amp;V</v>
          </cell>
          <cell r="B2317" t="str">
            <v>Kennedy Circle &amp; Bro</v>
          </cell>
          <cell r="C2317">
            <v>0</v>
          </cell>
          <cell r="D2317">
            <v>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</row>
        <row r="2318">
          <cell r="A2318" t="str">
            <v>3880687&amp;V</v>
          </cell>
          <cell r="B2318" t="str">
            <v>Groveland Street &amp; L</v>
          </cell>
          <cell r="C2318">
            <v>0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</row>
        <row r="2319">
          <cell r="A2319" t="str">
            <v>3880688&amp;V</v>
          </cell>
          <cell r="B2319" t="str">
            <v>Groveland Housing</v>
          </cell>
          <cell r="C2319">
            <v>0</v>
          </cell>
          <cell r="D2319">
            <v>0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</row>
        <row r="2320">
          <cell r="A2320" t="str">
            <v>3880689&amp;V</v>
          </cell>
          <cell r="B2320" t="str">
            <v>Rivers Edge Plaza -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</row>
        <row r="2321">
          <cell r="A2321" t="str">
            <v>3880690&amp;V</v>
          </cell>
          <cell r="B2321" t="str">
            <v>Rivers Edge Plaza -</v>
          </cell>
          <cell r="C2321">
            <v>0</v>
          </cell>
          <cell r="D2321">
            <v>0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</row>
        <row r="2322">
          <cell r="A2322" t="str">
            <v>4146986&amp;V</v>
          </cell>
          <cell r="B2322" t="str">
            <v>Massachusetts Genera</v>
          </cell>
          <cell r="C2322">
            <v>0</v>
          </cell>
          <cell r="D2322">
            <v>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</row>
        <row r="2323">
          <cell r="A2323" t="str">
            <v>4146987&amp;V</v>
          </cell>
          <cell r="B2323" t="str">
            <v>Mass Eye and Ear Inf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</row>
        <row r="2324">
          <cell r="A2324" t="str">
            <v>4146988&amp;V</v>
          </cell>
          <cell r="B2324" t="str">
            <v>Shriners Burn Instit</v>
          </cell>
          <cell r="C2324">
            <v>0</v>
          </cell>
          <cell r="D2324">
            <v>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</row>
        <row r="2325">
          <cell r="A2325" t="str">
            <v>4146989&amp;V</v>
          </cell>
          <cell r="B2325" t="str">
            <v>Boston Medical Cente</v>
          </cell>
          <cell r="C2325">
            <v>0</v>
          </cell>
          <cell r="D2325">
            <v>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A2326" t="str">
            <v>4146990&amp;V</v>
          </cell>
          <cell r="B2326" t="str">
            <v>Tufts New England Me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</row>
        <row r="2327">
          <cell r="A2327" t="str">
            <v>4146991&amp;V</v>
          </cell>
          <cell r="B2327" t="str">
            <v>Tufts Floating Hospi</v>
          </cell>
          <cell r="C2327">
            <v>0</v>
          </cell>
          <cell r="D2327">
            <v>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</row>
        <row r="2328">
          <cell r="A2328" t="str">
            <v>4147900&amp;V</v>
          </cell>
          <cell r="B2328" t="str">
            <v>Beth Israel/Deacones</v>
          </cell>
          <cell r="C2328">
            <v>0</v>
          </cell>
          <cell r="D2328">
            <v>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</row>
        <row r="2329">
          <cell r="A2329" t="str">
            <v>4147901&amp;V</v>
          </cell>
          <cell r="B2329" t="str">
            <v>Brigham and Women's</v>
          </cell>
          <cell r="C2329">
            <v>0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</row>
        <row r="2330">
          <cell r="A2330" t="str">
            <v>4147902&amp;V</v>
          </cell>
          <cell r="B2330" t="str">
            <v>Harvard School of De</v>
          </cell>
          <cell r="C2330">
            <v>0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</row>
        <row r="2331">
          <cell r="A2331" t="str">
            <v>4147903&amp;V</v>
          </cell>
          <cell r="B2331" t="str">
            <v>Children's Hospital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</row>
        <row r="2332">
          <cell r="A2332" t="str">
            <v>4147904&amp;V</v>
          </cell>
          <cell r="B2332" t="str">
            <v>Dana-Farber Cancer I</v>
          </cell>
          <cell r="C2332">
            <v>0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</row>
        <row r="2333">
          <cell r="A2333" t="str">
            <v>4147905&amp;V</v>
          </cell>
          <cell r="B2333" t="str">
            <v>Joslin Diabetes Inst</v>
          </cell>
          <cell r="C2333">
            <v>0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</row>
        <row r="2334">
          <cell r="A2334" t="str">
            <v>4147906&amp;V</v>
          </cell>
          <cell r="B2334" t="str">
            <v>VA Medical Center</v>
          </cell>
          <cell r="C2334">
            <v>0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</row>
        <row r="2335">
          <cell r="A2335" t="str">
            <v>4147907&amp;V</v>
          </cell>
          <cell r="B2335" t="str">
            <v>Lahey Clinic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</row>
        <row r="2336">
          <cell r="A2336" t="str">
            <v>4210440&amp;V</v>
          </cell>
          <cell r="B2336" t="str">
            <v>Marston &amp; Ferry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</row>
        <row r="2337">
          <cell r="A2337" t="str">
            <v>4210441&amp;V</v>
          </cell>
          <cell r="B2337" t="str">
            <v>Swan and Prospect</v>
          </cell>
          <cell r="C2337">
            <v>2</v>
          </cell>
          <cell r="D2337">
            <v>0</v>
          </cell>
          <cell r="E2337">
            <v>0</v>
          </cell>
          <cell r="F2337">
            <v>3</v>
          </cell>
          <cell r="G2337">
            <v>6</v>
          </cell>
          <cell r="H2337">
            <v>2</v>
          </cell>
          <cell r="I2337">
            <v>0</v>
          </cell>
          <cell r="J2337">
            <v>0</v>
          </cell>
          <cell r="K2337">
            <v>3</v>
          </cell>
          <cell r="L2337">
            <v>6</v>
          </cell>
          <cell r="M2337">
            <v>2</v>
          </cell>
          <cell r="N2337">
            <v>0</v>
          </cell>
          <cell r="O2337">
            <v>0</v>
          </cell>
          <cell r="P2337">
            <v>3</v>
          </cell>
          <cell r="Q2337">
            <v>6</v>
          </cell>
        </row>
        <row r="2338">
          <cell r="A2338" t="str">
            <v>4210442&amp;V</v>
          </cell>
          <cell r="B2338" t="str">
            <v>Marston &amp; E. Haverhi</v>
          </cell>
          <cell r="C2338">
            <v>0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</row>
        <row r="2339">
          <cell r="A2339" t="str">
            <v>4210444&amp;V</v>
          </cell>
          <cell r="B2339" t="str">
            <v>Towle Office Buildin</v>
          </cell>
          <cell r="C2339">
            <v>0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</row>
        <row r="2340">
          <cell r="A2340" t="str">
            <v>4210445&amp;V</v>
          </cell>
          <cell r="B2340" t="str">
            <v>Towle Office Buildin</v>
          </cell>
          <cell r="C2340">
            <v>0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</row>
        <row r="2341">
          <cell r="A2341" t="str">
            <v>4210446&amp;V</v>
          </cell>
          <cell r="B2341" t="str">
            <v>Salisbury Center</v>
          </cell>
          <cell r="C2341">
            <v>0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</row>
        <row r="2342">
          <cell r="A2342" t="str">
            <v>4212061&amp;V</v>
          </cell>
          <cell r="B2342" t="str">
            <v>Lawrence Public Libr</v>
          </cell>
          <cell r="C2342">
            <v>0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</row>
        <row r="2343">
          <cell r="A2343" t="str">
            <v>4212062&amp;V</v>
          </cell>
          <cell r="B2343" t="str">
            <v>Hampshire St &amp; Lawre</v>
          </cell>
          <cell r="C2343">
            <v>0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</row>
        <row r="2344">
          <cell r="A2344" t="str">
            <v>4212063&amp;V</v>
          </cell>
          <cell r="B2344" t="str">
            <v>Lawrence St &amp; Camden</v>
          </cell>
          <cell r="C2344">
            <v>1</v>
          </cell>
          <cell r="D2344">
            <v>0</v>
          </cell>
          <cell r="E2344">
            <v>0</v>
          </cell>
          <cell r="F2344">
            <v>0</v>
          </cell>
          <cell r="G2344">
            <v>1</v>
          </cell>
          <cell r="H2344">
            <v>1</v>
          </cell>
          <cell r="I2344">
            <v>0</v>
          </cell>
          <cell r="J2344">
            <v>0</v>
          </cell>
          <cell r="K2344">
            <v>0</v>
          </cell>
          <cell r="L2344">
            <v>1</v>
          </cell>
          <cell r="M2344">
            <v>1</v>
          </cell>
          <cell r="N2344">
            <v>0</v>
          </cell>
          <cell r="O2344">
            <v>0</v>
          </cell>
          <cell r="P2344">
            <v>0</v>
          </cell>
          <cell r="Q2344">
            <v>1</v>
          </cell>
        </row>
        <row r="2345">
          <cell r="A2345" t="str">
            <v>4212064&amp;V</v>
          </cell>
          <cell r="B2345" t="str">
            <v>East St &amp; Birchwood</v>
          </cell>
          <cell r="C2345">
            <v>0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</row>
        <row r="2346">
          <cell r="A2346" t="str">
            <v>4212065&amp;V</v>
          </cell>
          <cell r="B2346" t="str">
            <v>Amesbury St &amp; Lebano</v>
          </cell>
          <cell r="C2346">
            <v>1</v>
          </cell>
          <cell r="D2346">
            <v>0</v>
          </cell>
          <cell r="E2346">
            <v>0</v>
          </cell>
          <cell r="F2346">
            <v>0</v>
          </cell>
          <cell r="G2346">
            <v>1</v>
          </cell>
          <cell r="H2346">
            <v>1</v>
          </cell>
          <cell r="I2346">
            <v>0</v>
          </cell>
          <cell r="J2346">
            <v>0</v>
          </cell>
          <cell r="K2346">
            <v>0</v>
          </cell>
          <cell r="L2346">
            <v>1</v>
          </cell>
          <cell r="M2346">
            <v>1</v>
          </cell>
          <cell r="N2346">
            <v>0</v>
          </cell>
          <cell r="O2346">
            <v>0</v>
          </cell>
          <cell r="P2346">
            <v>0</v>
          </cell>
          <cell r="Q2346">
            <v>1</v>
          </cell>
        </row>
        <row r="2347">
          <cell r="A2347" t="str">
            <v>4212168&amp;V</v>
          </cell>
          <cell r="B2347" t="str">
            <v>Washington St Julian</v>
          </cell>
          <cell r="C2347">
            <v>0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</row>
        <row r="2348">
          <cell r="A2348" t="str">
            <v>4212234&amp;V</v>
          </cell>
          <cell r="B2348" t="str">
            <v>Elm Street &amp; Lafayet</v>
          </cell>
          <cell r="C2348">
            <v>0</v>
          </cell>
          <cell r="D2348">
            <v>0</v>
          </cell>
          <cell r="E2348">
            <v>0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</row>
        <row r="2349">
          <cell r="A2349" t="str">
            <v>4212276&amp;V</v>
          </cell>
          <cell r="B2349" t="str">
            <v>Mason Street &amp; Water</v>
          </cell>
          <cell r="C2349">
            <v>24</v>
          </cell>
          <cell r="D2349">
            <v>0</v>
          </cell>
          <cell r="E2349">
            <v>0</v>
          </cell>
          <cell r="F2349">
            <v>0</v>
          </cell>
          <cell r="G2349">
            <v>24</v>
          </cell>
          <cell r="H2349">
            <v>24</v>
          </cell>
          <cell r="I2349">
            <v>0</v>
          </cell>
          <cell r="J2349">
            <v>0</v>
          </cell>
          <cell r="K2349">
            <v>0</v>
          </cell>
          <cell r="L2349">
            <v>24</v>
          </cell>
          <cell r="M2349">
            <v>24</v>
          </cell>
          <cell r="N2349">
            <v>0</v>
          </cell>
          <cell r="O2349">
            <v>0</v>
          </cell>
          <cell r="P2349">
            <v>0</v>
          </cell>
          <cell r="Q2349">
            <v>24</v>
          </cell>
        </row>
        <row r="2350">
          <cell r="A2350" t="str">
            <v>4212277&amp;V</v>
          </cell>
          <cell r="B2350" t="str">
            <v>Mason Street &amp; Water</v>
          </cell>
          <cell r="C2350">
            <v>10</v>
          </cell>
          <cell r="D2350">
            <v>0</v>
          </cell>
          <cell r="E2350">
            <v>0</v>
          </cell>
          <cell r="F2350">
            <v>0</v>
          </cell>
          <cell r="G2350">
            <v>10</v>
          </cell>
          <cell r="H2350">
            <v>10</v>
          </cell>
          <cell r="I2350">
            <v>0</v>
          </cell>
          <cell r="J2350">
            <v>0</v>
          </cell>
          <cell r="K2350">
            <v>0</v>
          </cell>
          <cell r="L2350">
            <v>10</v>
          </cell>
          <cell r="M2350">
            <v>10</v>
          </cell>
          <cell r="N2350">
            <v>0</v>
          </cell>
          <cell r="O2350">
            <v>0</v>
          </cell>
          <cell r="P2350">
            <v>0</v>
          </cell>
          <cell r="Q2350">
            <v>10</v>
          </cell>
        </row>
        <row r="2351">
          <cell r="A2351" t="str">
            <v>4212771&amp;V</v>
          </cell>
          <cell r="B2351" t="str">
            <v>River St &amp; Bank Rd</v>
          </cell>
          <cell r="C2351">
            <v>15</v>
          </cell>
          <cell r="D2351">
            <v>0</v>
          </cell>
          <cell r="E2351">
            <v>0</v>
          </cell>
          <cell r="F2351">
            <v>0</v>
          </cell>
          <cell r="G2351">
            <v>15</v>
          </cell>
          <cell r="H2351">
            <v>15</v>
          </cell>
          <cell r="I2351">
            <v>0</v>
          </cell>
          <cell r="J2351">
            <v>0</v>
          </cell>
          <cell r="K2351">
            <v>0</v>
          </cell>
          <cell r="L2351">
            <v>15</v>
          </cell>
          <cell r="M2351">
            <v>15</v>
          </cell>
          <cell r="N2351">
            <v>0</v>
          </cell>
          <cell r="O2351">
            <v>0</v>
          </cell>
          <cell r="P2351">
            <v>0</v>
          </cell>
          <cell r="Q2351">
            <v>15</v>
          </cell>
        </row>
        <row r="2352">
          <cell r="A2352" t="str">
            <v>4212772&amp;V</v>
          </cell>
          <cell r="B2352" t="str">
            <v>River St &amp; Cliffe Av</v>
          </cell>
          <cell r="C2352">
            <v>1</v>
          </cell>
          <cell r="D2352">
            <v>0</v>
          </cell>
          <cell r="E2352">
            <v>0</v>
          </cell>
          <cell r="F2352">
            <v>2</v>
          </cell>
          <cell r="G2352">
            <v>3</v>
          </cell>
          <cell r="H2352">
            <v>1</v>
          </cell>
          <cell r="I2352">
            <v>0</v>
          </cell>
          <cell r="J2352">
            <v>0</v>
          </cell>
          <cell r="K2352">
            <v>2</v>
          </cell>
          <cell r="L2352">
            <v>3</v>
          </cell>
          <cell r="M2352">
            <v>1</v>
          </cell>
          <cell r="N2352">
            <v>0</v>
          </cell>
          <cell r="O2352">
            <v>0</v>
          </cell>
          <cell r="P2352">
            <v>2</v>
          </cell>
          <cell r="Q2352">
            <v>3</v>
          </cell>
        </row>
        <row r="2353">
          <cell r="A2353" t="str">
            <v>4212773&amp;V</v>
          </cell>
          <cell r="B2353" t="str">
            <v>River St &amp; Cliffe Av</v>
          </cell>
          <cell r="C2353">
            <v>14</v>
          </cell>
          <cell r="D2353">
            <v>0</v>
          </cell>
          <cell r="E2353">
            <v>0</v>
          </cell>
          <cell r="F2353">
            <v>2</v>
          </cell>
          <cell r="G2353">
            <v>16</v>
          </cell>
          <cell r="H2353">
            <v>14</v>
          </cell>
          <cell r="I2353">
            <v>0</v>
          </cell>
          <cell r="J2353">
            <v>0</v>
          </cell>
          <cell r="K2353">
            <v>2</v>
          </cell>
          <cell r="L2353">
            <v>16</v>
          </cell>
          <cell r="M2353">
            <v>14</v>
          </cell>
          <cell r="N2353">
            <v>0</v>
          </cell>
          <cell r="O2353">
            <v>0</v>
          </cell>
          <cell r="P2353">
            <v>2</v>
          </cell>
          <cell r="Q2353">
            <v>16</v>
          </cell>
        </row>
        <row r="2354">
          <cell r="A2354" t="str">
            <v>4212775&amp;V</v>
          </cell>
          <cell r="B2354" t="str">
            <v>Stevens Memorial Lib</v>
          </cell>
          <cell r="C2354">
            <v>2</v>
          </cell>
          <cell r="D2354">
            <v>0</v>
          </cell>
          <cell r="E2354">
            <v>0</v>
          </cell>
          <cell r="F2354">
            <v>0</v>
          </cell>
          <cell r="G2354">
            <v>2</v>
          </cell>
          <cell r="H2354">
            <v>2</v>
          </cell>
          <cell r="I2354">
            <v>0</v>
          </cell>
          <cell r="J2354">
            <v>0</v>
          </cell>
          <cell r="K2354">
            <v>0</v>
          </cell>
          <cell r="L2354">
            <v>2</v>
          </cell>
          <cell r="M2354">
            <v>2</v>
          </cell>
          <cell r="N2354">
            <v>0</v>
          </cell>
          <cell r="O2354">
            <v>0</v>
          </cell>
          <cell r="P2354">
            <v>0</v>
          </cell>
          <cell r="Q2354">
            <v>2</v>
          </cell>
        </row>
        <row r="2355">
          <cell r="A2355" t="str">
            <v>4212776&amp;V</v>
          </cell>
          <cell r="B2355" t="str">
            <v>Merrimack St &amp; Campb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</row>
        <row r="2356">
          <cell r="A2356" t="str">
            <v>4212777&amp;V</v>
          </cell>
          <cell r="B2356" t="str">
            <v>Campbell Street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</row>
        <row r="2357">
          <cell r="A2357" t="str">
            <v>4212778&amp;V</v>
          </cell>
          <cell r="B2357" t="str">
            <v>280 Merrimack St</v>
          </cell>
          <cell r="C2357">
            <v>0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</row>
        <row r="2358">
          <cell r="A2358" t="str">
            <v>4212779&amp;V</v>
          </cell>
          <cell r="B2358" t="str">
            <v>East St &amp; Marie St</v>
          </cell>
          <cell r="C2358">
            <v>0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</row>
        <row r="2359">
          <cell r="A2359" t="str">
            <v>4212780&amp;V</v>
          </cell>
          <cell r="B2359" t="str">
            <v>School St &amp; Locke St</v>
          </cell>
          <cell r="C2359">
            <v>9</v>
          </cell>
          <cell r="D2359">
            <v>0</v>
          </cell>
          <cell r="E2359">
            <v>0</v>
          </cell>
          <cell r="F2359">
            <v>0</v>
          </cell>
          <cell r="G2359">
            <v>9</v>
          </cell>
          <cell r="H2359">
            <v>9</v>
          </cell>
          <cell r="I2359">
            <v>0</v>
          </cell>
          <cell r="J2359">
            <v>0</v>
          </cell>
          <cell r="K2359">
            <v>0</v>
          </cell>
          <cell r="L2359">
            <v>9</v>
          </cell>
          <cell r="M2359">
            <v>9</v>
          </cell>
          <cell r="N2359">
            <v>0</v>
          </cell>
          <cell r="O2359">
            <v>0</v>
          </cell>
          <cell r="P2359">
            <v>0</v>
          </cell>
          <cell r="Q2359">
            <v>9</v>
          </cell>
        </row>
        <row r="2360">
          <cell r="A2360" t="str">
            <v>4212782&amp;V</v>
          </cell>
          <cell r="B2360" t="str">
            <v>Jackson St &amp; Summer</v>
          </cell>
          <cell r="C2360">
            <v>0</v>
          </cell>
          <cell r="D2360">
            <v>0</v>
          </cell>
          <cell r="E2360">
            <v>0</v>
          </cell>
          <cell r="F2360">
            <v>5</v>
          </cell>
          <cell r="G2360">
            <v>5</v>
          </cell>
          <cell r="H2360">
            <v>0</v>
          </cell>
          <cell r="I2360">
            <v>0</v>
          </cell>
          <cell r="J2360">
            <v>0</v>
          </cell>
          <cell r="K2360">
            <v>5</v>
          </cell>
          <cell r="L2360">
            <v>5</v>
          </cell>
          <cell r="M2360">
            <v>0</v>
          </cell>
          <cell r="N2360">
            <v>0</v>
          </cell>
          <cell r="O2360">
            <v>0</v>
          </cell>
          <cell r="P2360">
            <v>5</v>
          </cell>
          <cell r="Q2360">
            <v>5</v>
          </cell>
        </row>
        <row r="2361">
          <cell r="A2361" t="str">
            <v>4212785&amp;V</v>
          </cell>
          <cell r="B2361" t="str">
            <v>River St &amp; Dale St</v>
          </cell>
          <cell r="C2361">
            <v>6</v>
          </cell>
          <cell r="D2361">
            <v>0</v>
          </cell>
          <cell r="E2361">
            <v>0</v>
          </cell>
          <cell r="F2361">
            <v>0</v>
          </cell>
          <cell r="G2361">
            <v>6</v>
          </cell>
          <cell r="H2361">
            <v>6</v>
          </cell>
          <cell r="I2361">
            <v>0</v>
          </cell>
          <cell r="J2361">
            <v>0</v>
          </cell>
          <cell r="K2361">
            <v>0</v>
          </cell>
          <cell r="L2361">
            <v>6</v>
          </cell>
          <cell r="M2361">
            <v>6</v>
          </cell>
          <cell r="N2361">
            <v>0</v>
          </cell>
          <cell r="O2361">
            <v>0</v>
          </cell>
          <cell r="P2361">
            <v>0</v>
          </cell>
          <cell r="Q2361">
            <v>6</v>
          </cell>
        </row>
        <row r="2362">
          <cell r="A2362" t="str">
            <v>4212786&amp;V</v>
          </cell>
          <cell r="B2362" t="str">
            <v>Essex St &amp; Lawrence</v>
          </cell>
          <cell r="C2362">
            <v>16</v>
          </cell>
          <cell r="D2362">
            <v>0</v>
          </cell>
          <cell r="E2362">
            <v>0</v>
          </cell>
          <cell r="F2362">
            <v>0</v>
          </cell>
          <cell r="G2362">
            <v>16</v>
          </cell>
          <cell r="H2362">
            <v>16</v>
          </cell>
          <cell r="I2362">
            <v>0</v>
          </cell>
          <cell r="J2362">
            <v>0</v>
          </cell>
          <cell r="K2362">
            <v>0</v>
          </cell>
          <cell r="L2362">
            <v>16</v>
          </cell>
          <cell r="M2362">
            <v>16</v>
          </cell>
          <cell r="N2362">
            <v>0</v>
          </cell>
          <cell r="O2362">
            <v>0</v>
          </cell>
          <cell r="P2362">
            <v>0</v>
          </cell>
          <cell r="Q2362">
            <v>16</v>
          </cell>
        </row>
        <row r="2363">
          <cell r="A2363" t="str">
            <v>4212787&amp;V</v>
          </cell>
          <cell r="B2363" t="str">
            <v>411 Merrimack St</v>
          </cell>
          <cell r="C2363">
            <v>6</v>
          </cell>
          <cell r="D2363">
            <v>0</v>
          </cell>
          <cell r="E2363">
            <v>0</v>
          </cell>
          <cell r="F2363">
            <v>0</v>
          </cell>
          <cell r="G2363">
            <v>6</v>
          </cell>
          <cell r="H2363">
            <v>6</v>
          </cell>
          <cell r="I2363">
            <v>0</v>
          </cell>
          <cell r="J2363">
            <v>0</v>
          </cell>
          <cell r="K2363">
            <v>0</v>
          </cell>
          <cell r="L2363">
            <v>6</v>
          </cell>
          <cell r="M2363">
            <v>6</v>
          </cell>
          <cell r="N2363">
            <v>0</v>
          </cell>
          <cell r="O2363">
            <v>0</v>
          </cell>
          <cell r="P2363">
            <v>0</v>
          </cell>
          <cell r="Q2363">
            <v>6</v>
          </cell>
        </row>
        <row r="2364">
          <cell r="A2364" t="str">
            <v>4212788&amp;V</v>
          </cell>
          <cell r="B2364" t="str">
            <v>Jackson St &amp; Logan S</v>
          </cell>
          <cell r="C2364">
            <v>4</v>
          </cell>
          <cell r="D2364">
            <v>0</v>
          </cell>
          <cell r="E2364">
            <v>0</v>
          </cell>
          <cell r="F2364">
            <v>0</v>
          </cell>
          <cell r="G2364">
            <v>4</v>
          </cell>
          <cell r="H2364">
            <v>4</v>
          </cell>
          <cell r="I2364">
            <v>0</v>
          </cell>
          <cell r="J2364">
            <v>0</v>
          </cell>
          <cell r="K2364">
            <v>0</v>
          </cell>
          <cell r="L2364">
            <v>4</v>
          </cell>
          <cell r="M2364">
            <v>4</v>
          </cell>
          <cell r="N2364">
            <v>0</v>
          </cell>
          <cell r="O2364">
            <v>0</v>
          </cell>
          <cell r="P2364">
            <v>0</v>
          </cell>
          <cell r="Q2364">
            <v>4</v>
          </cell>
        </row>
        <row r="2365">
          <cell r="A2365" t="str">
            <v>4212790&amp;V</v>
          </cell>
          <cell r="B2365" t="str">
            <v>The Loop</v>
          </cell>
          <cell r="C2365">
            <v>0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</row>
        <row r="2366">
          <cell r="A2366" t="str">
            <v>4212791&amp;V</v>
          </cell>
          <cell r="B2366" t="str">
            <v>Village at Brickell</v>
          </cell>
          <cell r="C2366">
            <v>0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</row>
        <row r="2367">
          <cell r="A2367" t="str">
            <v>4212793&amp;V</v>
          </cell>
          <cell r="B2367" t="str">
            <v>South Broadway &amp; Eas</v>
          </cell>
          <cell r="C2367">
            <v>6</v>
          </cell>
          <cell r="D2367">
            <v>0</v>
          </cell>
          <cell r="E2367">
            <v>0</v>
          </cell>
          <cell r="F2367">
            <v>0</v>
          </cell>
          <cell r="G2367">
            <v>6</v>
          </cell>
          <cell r="H2367">
            <v>6</v>
          </cell>
          <cell r="I2367">
            <v>0</v>
          </cell>
          <cell r="J2367">
            <v>0</v>
          </cell>
          <cell r="K2367">
            <v>0</v>
          </cell>
          <cell r="L2367">
            <v>6</v>
          </cell>
          <cell r="M2367">
            <v>6</v>
          </cell>
          <cell r="N2367">
            <v>0</v>
          </cell>
          <cell r="O2367">
            <v>0</v>
          </cell>
          <cell r="P2367">
            <v>0</v>
          </cell>
          <cell r="Q2367">
            <v>6</v>
          </cell>
        </row>
        <row r="2368">
          <cell r="A2368" t="str">
            <v>4212794&amp;V</v>
          </cell>
          <cell r="B2368" t="str">
            <v>East St &amp; Dexter St</v>
          </cell>
          <cell r="C2368">
            <v>0</v>
          </cell>
          <cell r="D2368">
            <v>0</v>
          </cell>
          <cell r="E2368">
            <v>0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</row>
        <row r="2369">
          <cell r="A2369" t="str">
            <v>4212798&amp;V</v>
          </cell>
          <cell r="B2369" t="str">
            <v>Parker St &amp; Salem St</v>
          </cell>
          <cell r="C2369">
            <v>3</v>
          </cell>
          <cell r="D2369">
            <v>0</v>
          </cell>
          <cell r="E2369">
            <v>0</v>
          </cell>
          <cell r="F2369">
            <v>0</v>
          </cell>
          <cell r="G2369">
            <v>3</v>
          </cell>
          <cell r="H2369">
            <v>3</v>
          </cell>
          <cell r="I2369">
            <v>0</v>
          </cell>
          <cell r="J2369">
            <v>0</v>
          </cell>
          <cell r="K2369">
            <v>0</v>
          </cell>
          <cell r="L2369">
            <v>3</v>
          </cell>
          <cell r="M2369">
            <v>3</v>
          </cell>
          <cell r="N2369">
            <v>0</v>
          </cell>
          <cell r="O2369">
            <v>0</v>
          </cell>
          <cell r="P2369">
            <v>0</v>
          </cell>
          <cell r="Q2369">
            <v>3</v>
          </cell>
        </row>
        <row r="2370">
          <cell r="A2370" t="str">
            <v>4212799&amp;V</v>
          </cell>
          <cell r="B2370" t="str">
            <v>Chickering Road &amp; Ma</v>
          </cell>
          <cell r="C2370">
            <v>4</v>
          </cell>
          <cell r="D2370">
            <v>0</v>
          </cell>
          <cell r="E2370">
            <v>0</v>
          </cell>
          <cell r="F2370">
            <v>0</v>
          </cell>
          <cell r="G2370">
            <v>4</v>
          </cell>
          <cell r="H2370">
            <v>4</v>
          </cell>
          <cell r="I2370">
            <v>0</v>
          </cell>
          <cell r="J2370">
            <v>0</v>
          </cell>
          <cell r="K2370">
            <v>0</v>
          </cell>
          <cell r="L2370">
            <v>4</v>
          </cell>
          <cell r="M2370">
            <v>4</v>
          </cell>
          <cell r="N2370">
            <v>0</v>
          </cell>
          <cell r="O2370">
            <v>0</v>
          </cell>
          <cell r="P2370">
            <v>0</v>
          </cell>
          <cell r="Q2370">
            <v>4</v>
          </cell>
        </row>
        <row r="2371">
          <cell r="A2371" t="str">
            <v>4212801&amp;V</v>
          </cell>
          <cell r="B2371" t="str">
            <v>Merrimack St &amp; Bradl</v>
          </cell>
          <cell r="C2371">
            <v>2</v>
          </cell>
          <cell r="D2371">
            <v>0</v>
          </cell>
          <cell r="E2371">
            <v>0</v>
          </cell>
          <cell r="F2371">
            <v>0</v>
          </cell>
          <cell r="G2371">
            <v>2</v>
          </cell>
          <cell r="H2371">
            <v>2</v>
          </cell>
          <cell r="I2371">
            <v>0</v>
          </cell>
          <cell r="J2371">
            <v>0</v>
          </cell>
          <cell r="K2371">
            <v>0</v>
          </cell>
          <cell r="L2371">
            <v>2</v>
          </cell>
          <cell r="M2371">
            <v>2</v>
          </cell>
          <cell r="N2371">
            <v>0</v>
          </cell>
          <cell r="O2371">
            <v>0</v>
          </cell>
          <cell r="P2371">
            <v>0</v>
          </cell>
          <cell r="Q2371">
            <v>2</v>
          </cell>
        </row>
        <row r="2372">
          <cell r="A2372" t="str">
            <v>4212803&amp;V</v>
          </cell>
          <cell r="B2372" t="str">
            <v>Prospect and Ferry -</v>
          </cell>
          <cell r="C2372">
            <v>2</v>
          </cell>
          <cell r="D2372">
            <v>0</v>
          </cell>
          <cell r="E2372">
            <v>0</v>
          </cell>
          <cell r="F2372">
            <v>0</v>
          </cell>
          <cell r="G2372">
            <v>2</v>
          </cell>
          <cell r="H2372">
            <v>2</v>
          </cell>
          <cell r="I2372">
            <v>0</v>
          </cell>
          <cell r="J2372">
            <v>0</v>
          </cell>
          <cell r="K2372">
            <v>0</v>
          </cell>
          <cell r="L2372">
            <v>2</v>
          </cell>
          <cell r="M2372">
            <v>2</v>
          </cell>
          <cell r="N2372">
            <v>0</v>
          </cell>
          <cell r="O2372">
            <v>0</v>
          </cell>
          <cell r="P2372">
            <v>0</v>
          </cell>
          <cell r="Q2372">
            <v>2</v>
          </cell>
        </row>
        <row r="2373">
          <cell r="A2373" t="str">
            <v>4212806&amp;V</v>
          </cell>
          <cell r="B2373" t="str">
            <v>Town Hall</v>
          </cell>
          <cell r="C2373">
            <v>0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</row>
        <row r="2374">
          <cell r="A2374" t="str">
            <v>4212807&amp;V</v>
          </cell>
          <cell r="B2374" t="str">
            <v>Merrimack St &amp; Derry</v>
          </cell>
          <cell r="C2374">
            <v>0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</row>
        <row r="2375">
          <cell r="A2375" t="str">
            <v>4212809&amp;V</v>
          </cell>
          <cell r="B2375" t="str">
            <v>Common St &amp; Franklin</v>
          </cell>
          <cell r="C2375">
            <v>50</v>
          </cell>
          <cell r="D2375">
            <v>0</v>
          </cell>
          <cell r="E2375">
            <v>0</v>
          </cell>
          <cell r="F2375">
            <v>8</v>
          </cell>
          <cell r="G2375">
            <v>58</v>
          </cell>
          <cell r="H2375">
            <v>50</v>
          </cell>
          <cell r="I2375">
            <v>0</v>
          </cell>
          <cell r="J2375">
            <v>0</v>
          </cell>
          <cell r="K2375">
            <v>8</v>
          </cell>
          <cell r="L2375">
            <v>58</v>
          </cell>
          <cell r="M2375">
            <v>50</v>
          </cell>
          <cell r="N2375">
            <v>0</v>
          </cell>
          <cell r="O2375">
            <v>0</v>
          </cell>
          <cell r="P2375">
            <v>8</v>
          </cell>
          <cell r="Q2375">
            <v>58</v>
          </cell>
        </row>
        <row r="2376">
          <cell r="A2376" t="str">
            <v>4212811&amp;V</v>
          </cell>
          <cell r="B2376" t="str">
            <v>Broadway &amp; Oakland A</v>
          </cell>
          <cell r="C2376">
            <v>0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</row>
        <row r="2377">
          <cell r="A2377" t="str">
            <v>4212812&amp;V</v>
          </cell>
          <cell r="B2377" t="str">
            <v>Merrimack St &amp; Whitt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</row>
        <row r="2378">
          <cell r="A2378" t="str">
            <v>4212813&amp;V</v>
          </cell>
          <cell r="B2378" t="str">
            <v>Royal Park Garden</v>
          </cell>
          <cell r="C2378">
            <v>29</v>
          </cell>
          <cell r="D2378">
            <v>0</v>
          </cell>
          <cell r="E2378">
            <v>0</v>
          </cell>
          <cell r="F2378">
            <v>1</v>
          </cell>
          <cell r="G2378">
            <v>30</v>
          </cell>
          <cell r="H2378">
            <v>29</v>
          </cell>
          <cell r="I2378">
            <v>0</v>
          </cell>
          <cell r="J2378">
            <v>0</v>
          </cell>
          <cell r="K2378">
            <v>1</v>
          </cell>
          <cell r="L2378">
            <v>30</v>
          </cell>
          <cell r="M2378">
            <v>29</v>
          </cell>
          <cell r="N2378">
            <v>0</v>
          </cell>
          <cell r="O2378">
            <v>0</v>
          </cell>
          <cell r="P2378">
            <v>1</v>
          </cell>
          <cell r="Q2378">
            <v>30</v>
          </cell>
        </row>
        <row r="2379">
          <cell r="A2379" t="str">
            <v>4212814&amp;V</v>
          </cell>
          <cell r="B2379" t="str">
            <v>AMC Theater</v>
          </cell>
          <cell r="C2379">
            <v>5</v>
          </cell>
          <cell r="D2379">
            <v>0</v>
          </cell>
          <cell r="E2379">
            <v>0</v>
          </cell>
          <cell r="F2379">
            <v>1</v>
          </cell>
          <cell r="G2379">
            <v>6</v>
          </cell>
          <cell r="H2379">
            <v>5</v>
          </cell>
          <cell r="I2379">
            <v>0</v>
          </cell>
          <cell r="J2379">
            <v>0</v>
          </cell>
          <cell r="K2379">
            <v>1</v>
          </cell>
          <cell r="L2379">
            <v>6</v>
          </cell>
          <cell r="M2379">
            <v>5</v>
          </cell>
          <cell r="N2379">
            <v>0</v>
          </cell>
          <cell r="O2379">
            <v>0</v>
          </cell>
          <cell r="P2379">
            <v>1</v>
          </cell>
          <cell r="Q2379">
            <v>6</v>
          </cell>
        </row>
        <row r="2380">
          <cell r="A2380" t="str">
            <v>4212817&amp;V</v>
          </cell>
          <cell r="B2380" t="str">
            <v>River St &amp; Fletcher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</row>
        <row r="2381">
          <cell r="A2381" t="str">
            <v>4212820&amp;V</v>
          </cell>
          <cell r="B2381" t="str">
            <v>126 Pleasant Valley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A2382" t="str">
            <v>4212821&amp;V</v>
          </cell>
          <cell r="B2382" t="str">
            <v>Stevens Memorial Lib</v>
          </cell>
          <cell r="C2382">
            <v>16</v>
          </cell>
          <cell r="D2382">
            <v>0</v>
          </cell>
          <cell r="E2382">
            <v>0</v>
          </cell>
          <cell r="F2382">
            <v>0</v>
          </cell>
          <cell r="G2382">
            <v>16</v>
          </cell>
          <cell r="H2382">
            <v>16</v>
          </cell>
          <cell r="I2382">
            <v>0</v>
          </cell>
          <cell r="J2382">
            <v>0</v>
          </cell>
          <cell r="K2382">
            <v>0</v>
          </cell>
          <cell r="L2382">
            <v>16</v>
          </cell>
          <cell r="M2382">
            <v>16</v>
          </cell>
          <cell r="N2382">
            <v>0</v>
          </cell>
          <cell r="O2382">
            <v>0</v>
          </cell>
          <cell r="P2382">
            <v>0</v>
          </cell>
          <cell r="Q2382">
            <v>16</v>
          </cell>
        </row>
        <row r="2383">
          <cell r="A2383" t="str">
            <v>4212823&amp;V</v>
          </cell>
          <cell r="B2383" t="str">
            <v>Plaza 114</v>
          </cell>
          <cell r="C2383">
            <v>0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A2384" t="str">
            <v>4212824&amp;V</v>
          </cell>
          <cell r="B2384" t="str">
            <v>Beacon St &amp; Andover</v>
          </cell>
          <cell r="C2384">
            <v>0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A2385" t="str">
            <v>4212825&amp;V</v>
          </cell>
          <cell r="B2385" t="str">
            <v>East St &amp; Ridge Rd</v>
          </cell>
          <cell r="C2385">
            <v>2</v>
          </cell>
          <cell r="D2385">
            <v>0</v>
          </cell>
          <cell r="E2385">
            <v>0</v>
          </cell>
          <cell r="F2385">
            <v>0</v>
          </cell>
          <cell r="G2385">
            <v>2</v>
          </cell>
          <cell r="H2385">
            <v>2</v>
          </cell>
          <cell r="I2385">
            <v>0</v>
          </cell>
          <cell r="J2385">
            <v>0</v>
          </cell>
          <cell r="K2385">
            <v>0</v>
          </cell>
          <cell r="L2385">
            <v>2</v>
          </cell>
          <cell r="M2385">
            <v>2</v>
          </cell>
          <cell r="N2385">
            <v>0</v>
          </cell>
          <cell r="O2385">
            <v>0</v>
          </cell>
          <cell r="P2385">
            <v>0</v>
          </cell>
          <cell r="Q2385">
            <v>2</v>
          </cell>
        </row>
        <row r="2386">
          <cell r="A2386" t="str">
            <v>4212829&amp;V</v>
          </cell>
          <cell r="B2386" t="str">
            <v>Parker St &amp; Merrimac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A2387" t="str">
            <v>4212830&amp;V</v>
          </cell>
          <cell r="B2387" t="str">
            <v>East Haverhill St &amp;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A2388" t="str">
            <v>4212831&amp;V</v>
          </cell>
          <cell r="B2388" t="str">
            <v>Rollins School - Law</v>
          </cell>
          <cell r="C2388">
            <v>37</v>
          </cell>
          <cell r="D2388">
            <v>0</v>
          </cell>
          <cell r="E2388">
            <v>0</v>
          </cell>
          <cell r="F2388">
            <v>0</v>
          </cell>
          <cell r="G2388">
            <v>37</v>
          </cell>
          <cell r="H2388">
            <v>37</v>
          </cell>
          <cell r="I2388">
            <v>0</v>
          </cell>
          <cell r="J2388">
            <v>0</v>
          </cell>
          <cell r="K2388">
            <v>0</v>
          </cell>
          <cell r="L2388">
            <v>37</v>
          </cell>
          <cell r="M2388">
            <v>37</v>
          </cell>
          <cell r="N2388">
            <v>0</v>
          </cell>
          <cell r="O2388">
            <v>0</v>
          </cell>
          <cell r="P2388">
            <v>0</v>
          </cell>
          <cell r="Q2388">
            <v>37</v>
          </cell>
        </row>
        <row r="2389">
          <cell r="A2389" t="str">
            <v>4212833&amp;V</v>
          </cell>
          <cell r="B2389" t="str">
            <v>Shattuck St &amp; Broadw</v>
          </cell>
          <cell r="C2389">
            <v>4</v>
          </cell>
          <cell r="D2389">
            <v>0</v>
          </cell>
          <cell r="E2389">
            <v>0</v>
          </cell>
          <cell r="F2389">
            <v>0</v>
          </cell>
          <cell r="G2389">
            <v>4</v>
          </cell>
          <cell r="H2389">
            <v>4</v>
          </cell>
          <cell r="I2389">
            <v>0</v>
          </cell>
          <cell r="J2389">
            <v>0</v>
          </cell>
          <cell r="K2389">
            <v>0</v>
          </cell>
          <cell r="L2389">
            <v>4</v>
          </cell>
          <cell r="M2389">
            <v>4</v>
          </cell>
          <cell r="N2389">
            <v>0</v>
          </cell>
          <cell r="O2389">
            <v>0</v>
          </cell>
          <cell r="P2389">
            <v>0</v>
          </cell>
          <cell r="Q2389">
            <v>4</v>
          </cell>
        </row>
        <row r="2390">
          <cell r="A2390" t="str">
            <v>4212835&amp;V</v>
          </cell>
          <cell r="B2390" t="str">
            <v>North Ave &amp; Brickett</v>
          </cell>
          <cell r="C2390">
            <v>0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A2391" t="str">
            <v>4212837&amp;V</v>
          </cell>
          <cell r="B2391" t="str">
            <v>Ferry and High - Law</v>
          </cell>
          <cell r="C2391">
            <v>0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A2392" t="str">
            <v>4212838&amp;V</v>
          </cell>
          <cell r="B2392" t="str">
            <v>Mt Vernon St &amp; Beaco</v>
          </cell>
          <cell r="C2392">
            <v>0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A2393" t="str">
            <v>4212840&amp;V</v>
          </cell>
          <cell r="B2393" t="str">
            <v>Beacon St &amp; Mt Verno</v>
          </cell>
          <cell r="C2393">
            <v>0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A2394" t="str">
            <v>4212841&amp;V</v>
          </cell>
          <cell r="B2394" t="str">
            <v>Margin St &amp; Essex St</v>
          </cell>
          <cell r="C2394">
            <v>7</v>
          </cell>
          <cell r="D2394">
            <v>0</v>
          </cell>
          <cell r="E2394">
            <v>0</v>
          </cell>
          <cell r="F2394">
            <v>0</v>
          </cell>
          <cell r="G2394">
            <v>7</v>
          </cell>
          <cell r="H2394">
            <v>7</v>
          </cell>
          <cell r="I2394">
            <v>0</v>
          </cell>
          <cell r="J2394">
            <v>0</v>
          </cell>
          <cell r="K2394">
            <v>0</v>
          </cell>
          <cell r="L2394">
            <v>7</v>
          </cell>
          <cell r="M2394">
            <v>7</v>
          </cell>
          <cell r="N2394">
            <v>0</v>
          </cell>
          <cell r="O2394">
            <v>0</v>
          </cell>
          <cell r="P2394">
            <v>0</v>
          </cell>
          <cell r="Q2394">
            <v>7</v>
          </cell>
        </row>
        <row r="2395">
          <cell r="A2395" t="str">
            <v>4212842&amp;V</v>
          </cell>
          <cell r="B2395" t="str">
            <v>Charter School - Ple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A2396" t="str">
            <v>4212843&amp;V</v>
          </cell>
          <cell r="B2396" t="str">
            <v>Wendy's (Middlesex S</v>
          </cell>
          <cell r="C2396">
            <v>0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A2397" t="str">
            <v>4212845&amp;V</v>
          </cell>
          <cell r="B2397" t="str">
            <v>Amesbury Road &amp; Elli</v>
          </cell>
          <cell r="C2397">
            <v>0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A2398" t="str">
            <v>4212846&amp;V</v>
          </cell>
          <cell r="B2398" t="str">
            <v>E Main St and Prospe</v>
          </cell>
          <cell r="C2398">
            <v>0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A2399" t="str">
            <v>4212847&amp;V</v>
          </cell>
          <cell r="B2399" t="str">
            <v>Hilldale Ave &amp; Lafay</v>
          </cell>
          <cell r="C2399">
            <v>0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A2400" t="str">
            <v>4212848&amp;V</v>
          </cell>
          <cell r="B2400" t="str">
            <v>Amesbury Rd &amp; Amesbu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A2401" t="str">
            <v>4212849&amp;V</v>
          </cell>
          <cell r="B2401" t="str">
            <v>Kenoza Ave and Castl</v>
          </cell>
          <cell r="C2401">
            <v>1</v>
          </cell>
          <cell r="D2401">
            <v>0</v>
          </cell>
          <cell r="E2401">
            <v>0</v>
          </cell>
          <cell r="F2401">
            <v>0</v>
          </cell>
          <cell r="G2401">
            <v>1</v>
          </cell>
          <cell r="H2401">
            <v>1</v>
          </cell>
          <cell r="I2401">
            <v>0</v>
          </cell>
          <cell r="J2401">
            <v>0</v>
          </cell>
          <cell r="K2401">
            <v>0</v>
          </cell>
          <cell r="L2401">
            <v>1</v>
          </cell>
          <cell r="M2401">
            <v>1</v>
          </cell>
          <cell r="N2401">
            <v>0</v>
          </cell>
          <cell r="O2401">
            <v>0</v>
          </cell>
          <cell r="P2401">
            <v>0</v>
          </cell>
          <cell r="Q2401">
            <v>1</v>
          </cell>
        </row>
        <row r="2402">
          <cell r="A2402" t="str">
            <v>4212850&amp;V</v>
          </cell>
          <cell r="B2402" t="str">
            <v>Brown St &amp; Lincoln A</v>
          </cell>
          <cell r="C2402">
            <v>5</v>
          </cell>
          <cell r="D2402">
            <v>0</v>
          </cell>
          <cell r="E2402">
            <v>0</v>
          </cell>
          <cell r="F2402">
            <v>0</v>
          </cell>
          <cell r="G2402">
            <v>5</v>
          </cell>
          <cell r="H2402">
            <v>5</v>
          </cell>
          <cell r="I2402">
            <v>0</v>
          </cell>
          <cell r="J2402">
            <v>0</v>
          </cell>
          <cell r="K2402">
            <v>0</v>
          </cell>
          <cell r="L2402">
            <v>5</v>
          </cell>
          <cell r="M2402">
            <v>5</v>
          </cell>
          <cell r="N2402">
            <v>0</v>
          </cell>
          <cell r="O2402">
            <v>0</v>
          </cell>
          <cell r="P2402">
            <v>0</v>
          </cell>
          <cell r="Q2402">
            <v>5</v>
          </cell>
        </row>
        <row r="2403">
          <cell r="A2403" t="str">
            <v>4212851&amp;V</v>
          </cell>
          <cell r="B2403" t="str">
            <v>Elm St and Bartlet S</v>
          </cell>
          <cell r="C2403">
            <v>5</v>
          </cell>
          <cell r="D2403">
            <v>0</v>
          </cell>
          <cell r="E2403">
            <v>0</v>
          </cell>
          <cell r="F2403">
            <v>0</v>
          </cell>
          <cell r="G2403">
            <v>5</v>
          </cell>
          <cell r="H2403">
            <v>5</v>
          </cell>
          <cell r="I2403">
            <v>0</v>
          </cell>
          <cell r="J2403">
            <v>0</v>
          </cell>
          <cell r="K2403">
            <v>0</v>
          </cell>
          <cell r="L2403">
            <v>5</v>
          </cell>
          <cell r="M2403">
            <v>5</v>
          </cell>
          <cell r="N2403">
            <v>0</v>
          </cell>
          <cell r="O2403">
            <v>0</v>
          </cell>
          <cell r="P2403">
            <v>0</v>
          </cell>
          <cell r="Q2403">
            <v>5</v>
          </cell>
        </row>
        <row r="2404">
          <cell r="A2404" t="str">
            <v>4212854&amp;V</v>
          </cell>
          <cell r="B2404" t="str">
            <v>Andover St &amp; Broadwa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A2405" t="str">
            <v>4212855&amp;V</v>
          </cell>
          <cell r="B2405" t="str">
            <v>Groveland St &amp; Water</v>
          </cell>
          <cell r="C2405">
            <v>1</v>
          </cell>
          <cell r="D2405">
            <v>0</v>
          </cell>
          <cell r="E2405">
            <v>0</v>
          </cell>
          <cell r="F2405">
            <v>0</v>
          </cell>
          <cell r="G2405">
            <v>1</v>
          </cell>
          <cell r="H2405">
            <v>1</v>
          </cell>
          <cell r="I2405">
            <v>0</v>
          </cell>
          <cell r="J2405">
            <v>0</v>
          </cell>
          <cell r="K2405">
            <v>0</v>
          </cell>
          <cell r="L2405">
            <v>1</v>
          </cell>
          <cell r="M2405">
            <v>1</v>
          </cell>
          <cell r="N2405">
            <v>0</v>
          </cell>
          <cell r="O2405">
            <v>0</v>
          </cell>
          <cell r="P2405">
            <v>0</v>
          </cell>
          <cell r="Q2405">
            <v>1</v>
          </cell>
        </row>
        <row r="2406">
          <cell r="A2406" t="str">
            <v>4212856&amp;V</v>
          </cell>
          <cell r="B2406" t="str">
            <v>City Hall IB</v>
          </cell>
          <cell r="C2406">
            <v>5</v>
          </cell>
          <cell r="D2406">
            <v>0</v>
          </cell>
          <cell r="E2406">
            <v>0</v>
          </cell>
          <cell r="F2406">
            <v>0</v>
          </cell>
          <cell r="G2406">
            <v>5</v>
          </cell>
          <cell r="H2406">
            <v>5</v>
          </cell>
          <cell r="I2406">
            <v>0</v>
          </cell>
          <cell r="J2406">
            <v>0</v>
          </cell>
          <cell r="K2406">
            <v>0</v>
          </cell>
          <cell r="L2406">
            <v>5</v>
          </cell>
          <cell r="M2406">
            <v>5</v>
          </cell>
          <cell r="N2406">
            <v>0</v>
          </cell>
          <cell r="O2406">
            <v>0</v>
          </cell>
          <cell r="P2406">
            <v>0</v>
          </cell>
          <cell r="Q2406">
            <v>5</v>
          </cell>
        </row>
        <row r="2407">
          <cell r="A2407" t="str">
            <v>4212857&amp;V</v>
          </cell>
          <cell r="B2407" t="str">
            <v>Haverhill Rd and kim</v>
          </cell>
          <cell r="C2407">
            <v>1</v>
          </cell>
          <cell r="D2407">
            <v>0</v>
          </cell>
          <cell r="E2407">
            <v>0</v>
          </cell>
          <cell r="F2407">
            <v>0</v>
          </cell>
          <cell r="G2407">
            <v>1</v>
          </cell>
          <cell r="H2407">
            <v>1</v>
          </cell>
          <cell r="I2407">
            <v>0</v>
          </cell>
          <cell r="J2407">
            <v>0</v>
          </cell>
          <cell r="K2407">
            <v>0</v>
          </cell>
          <cell r="L2407">
            <v>1</v>
          </cell>
          <cell r="M2407">
            <v>1</v>
          </cell>
          <cell r="N2407">
            <v>0</v>
          </cell>
          <cell r="O2407">
            <v>0</v>
          </cell>
          <cell r="P2407">
            <v>0</v>
          </cell>
          <cell r="Q2407">
            <v>1</v>
          </cell>
        </row>
        <row r="2408">
          <cell r="A2408" t="str">
            <v>4212859&amp;V</v>
          </cell>
          <cell r="B2408" t="str">
            <v>Lowell Ave &amp; Carleto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A2409" t="str">
            <v>4212860&amp;V</v>
          </cell>
          <cell r="B2409" t="str">
            <v>Broadway &amp; Haverhill</v>
          </cell>
          <cell r="C2409">
            <v>74</v>
          </cell>
          <cell r="D2409">
            <v>0</v>
          </cell>
          <cell r="E2409">
            <v>0</v>
          </cell>
          <cell r="F2409">
            <v>1</v>
          </cell>
          <cell r="G2409">
            <v>75</v>
          </cell>
          <cell r="H2409">
            <v>74</v>
          </cell>
          <cell r="I2409">
            <v>0</v>
          </cell>
          <cell r="J2409">
            <v>0</v>
          </cell>
          <cell r="K2409">
            <v>1</v>
          </cell>
          <cell r="L2409">
            <v>75</v>
          </cell>
          <cell r="M2409">
            <v>74</v>
          </cell>
          <cell r="N2409">
            <v>0</v>
          </cell>
          <cell r="O2409">
            <v>0</v>
          </cell>
          <cell r="P2409">
            <v>1</v>
          </cell>
          <cell r="Q2409">
            <v>75</v>
          </cell>
        </row>
        <row r="2410">
          <cell r="A2410" t="str">
            <v>4212861&amp;V</v>
          </cell>
          <cell r="B2410" t="str">
            <v>Merrimack St &amp; Main</v>
          </cell>
          <cell r="C2410">
            <v>3</v>
          </cell>
          <cell r="D2410">
            <v>0</v>
          </cell>
          <cell r="E2410">
            <v>0</v>
          </cell>
          <cell r="F2410">
            <v>0</v>
          </cell>
          <cell r="G2410">
            <v>3</v>
          </cell>
          <cell r="H2410">
            <v>3</v>
          </cell>
          <cell r="I2410">
            <v>0</v>
          </cell>
          <cell r="J2410">
            <v>0</v>
          </cell>
          <cell r="K2410">
            <v>0</v>
          </cell>
          <cell r="L2410">
            <v>3</v>
          </cell>
          <cell r="M2410">
            <v>3</v>
          </cell>
          <cell r="N2410">
            <v>0</v>
          </cell>
          <cell r="O2410">
            <v>0</v>
          </cell>
          <cell r="P2410">
            <v>0</v>
          </cell>
          <cell r="Q2410">
            <v>3</v>
          </cell>
        </row>
        <row r="2411">
          <cell r="A2411" t="str">
            <v>4212862&amp;V</v>
          </cell>
          <cell r="B2411" t="str">
            <v>Main St &amp; Route 113</v>
          </cell>
          <cell r="C2411">
            <v>0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</row>
        <row r="2412">
          <cell r="A2412" t="str">
            <v>4212863&amp;V</v>
          </cell>
          <cell r="B2412" t="str">
            <v>Haverhill Rd and Pon</v>
          </cell>
          <cell r="C2412">
            <v>0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</row>
        <row r="2413">
          <cell r="A2413" t="str">
            <v>4212865&amp;V</v>
          </cell>
          <cell r="B2413" t="str">
            <v>Haverhill Rd / Rt 11</v>
          </cell>
          <cell r="C2413">
            <v>0</v>
          </cell>
          <cell r="D2413">
            <v>0</v>
          </cell>
          <cell r="E2413">
            <v>0</v>
          </cell>
          <cell r="F2413">
            <v>0</v>
          </cell>
          <cell r="G2413">
            <v>0</v>
          </cell>
          <cell r="H2413">
            <v>0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</row>
        <row r="2414">
          <cell r="A2414" t="str">
            <v>4212866&amp;V</v>
          </cell>
          <cell r="B2414" t="str">
            <v>Water St &amp; Groveland</v>
          </cell>
          <cell r="C2414">
            <v>1</v>
          </cell>
          <cell r="D2414">
            <v>0</v>
          </cell>
          <cell r="E2414">
            <v>0</v>
          </cell>
          <cell r="F2414">
            <v>0</v>
          </cell>
          <cell r="G2414">
            <v>1</v>
          </cell>
          <cell r="H2414">
            <v>1</v>
          </cell>
          <cell r="I2414">
            <v>0</v>
          </cell>
          <cell r="J2414">
            <v>0</v>
          </cell>
          <cell r="K2414">
            <v>0</v>
          </cell>
          <cell r="L2414">
            <v>1</v>
          </cell>
          <cell r="M2414">
            <v>1</v>
          </cell>
          <cell r="N2414">
            <v>0</v>
          </cell>
          <cell r="O2414">
            <v>0</v>
          </cell>
          <cell r="P2414">
            <v>0</v>
          </cell>
          <cell r="Q2414">
            <v>1</v>
          </cell>
        </row>
        <row r="2415">
          <cell r="A2415" t="str">
            <v>4212868&amp;V</v>
          </cell>
          <cell r="B2415" t="str">
            <v>Main St - Groveland</v>
          </cell>
          <cell r="C2415">
            <v>0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A2416" t="str">
            <v>4212869&amp;V</v>
          </cell>
          <cell r="B2416" t="str">
            <v>River Pines Dr &amp; Mai</v>
          </cell>
          <cell r="C2416">
            <v>0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</row>
        <row r="2417">
          <cell r="A2417" t="str">
            <v>4212870&amp;V</v>
          </cell>
          <cell r="B2417" t="str">
            <v>Rivers Edge Plaza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</row>
        <row r="2418">
          <cell r="A2418" t="str">
            <v>4212871&amp;V</v>
          </cell>
          <cell r="B2418" t="str">
            <v>Main St &amp; Manor Dr</v>
          </cell>
          <cell r="C2418">
            <v>1</v>
          </cell>
          <cell r="D2418">
            <v>0</v>
          </cell>
          <cell r="E2418">
            <v>0</v>
          </cell>
          <cell r="F2418">
            <v>0</v>
          </cell>
          <cell r="G2418">
            <v>1</v>
          </cell>
          <cell r="H2418">
            <v>1</v>
          </cell>
          <cell r="I2418">
            <v>0</v>
          </cell>
          <cell r="J2418">
            <v>0</v>
          </cell>
          <cell r="K2418">
            <v>0</v>
          </cell>
          <cell r="L2418">
            <v>1</v>
          </cell>
          <cell r="M2418">
            <v>1</v>
          </cell>
          <cell r="N2418">
            <v>0</v>
          </cell>
          <cell r="O2418">
            <v>0</v>
          </cell>
          <cell r="P2418">
            <v>0</v>
          </cell>
          <cell r="Q2418">
            <v>1</v>
          </cell>
        </row>
        <row r="2419">
          <cell r="A2419" t="str">
            <v>4212872&amp;V</v>
          </cell>
          <cell r="B2419" t="str">
            <v>Katsaras Dr &amp; Grovel</v>
          </cell>
          <cell r="C2419">
            <v>1</v>
          </cell>
          <cell r="D2419">
            <v>0</v>
          </cell>
          <cell r="E2419">
            <v>0</v>
          </cell>
          <cell r="F2419">
            <v>0</v>
          </cell>
          <cell r="G2419">
            <v>1</v>
          </cell>
          <cell r="H2419">
            <v>1</v>
          </cell>
          <cell r="I2419">
            <v>0</v>
          </cell>
          <cell r="J2419">
            <v>0</v>
          </cell>
          <cell r="K2419">
            <v>0</v>
          </cell>
          <cell r="L2419">
            <v>1</v>
          </cell>
          <cell r="M2419">
            <v>1</v>
          </cell>
          <cell r="N2419">
            <v>0</v>
          </cell>
          <cell r="O2419">
            <v>0</v>
          </cell>
          <cell r="P2419">
            <v>0</v>
          </cell>
          <cell r="Q2419">
            <v>1</v>
          </cell>
        </row>
        <row r="2420">
          <cell r="A2420" t="str">
            <v>4212873&amp;V</v>
          </cell>
          <cell r="B2420" t="str">
            <v>Rivers Edge Plaza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</row>
        <row r="2421">
          <cell r="A2421" t="str">
            <v>4212874&amp;V</v>
          </cell>
          <cell r="B2421" t="str">
            <v>Planet Fitness</v>
          </cell>
          <cell r="C2421">
            <v>0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</row>
        <row r="2422">
          <cell r="A2422" t="str">
            <v>4212875&amp;V</v>
          </cell>
          <cell r="B2422" t="str">
            <v>Merrimack St &amp; Main</v>
          </cell>
          <cell r="C2422">
            <v>19</v>
          </cell>
          <cell r="D2422">
            <v>0</v>
          </cell>
          <cell r="E2422">
            <v>0</v>
          </cell>
          <cell r="F2422">
            <v>0</v>
          </cell>
          <cell r="G2422">
            <v>20</v>
          </cell>
          <cell r="H2422">
            <v>19</v>
          </cell>
          <cell r="I2422">
            <v>0</v>
          </cell>
          <cell r="J2422">
            <v>0</v>
          </cell>
          <cell r="K2422">
            <v>0</v>
          </cell>
          <cell r="L2422">
            <v>20</v>
          </cell>
          <cell r="M2422">
            <v>19</v>
          </cell>
          <cell r="N2422">
            <v>0</v>
          </cell>
          <cell r="O2422">
            <v>0</v>
          </cell>
          <cell r="P2422">
            <v>0</v>
          </cell>
          <cell r="Q2422">
            <v>20</v>
          </cell>
        </row>
        <row r="2423">
          <cell r="A2423" t="str">
            <v>4212876&amp;V</v>
          </cell>
          <cell r="B2423" t="str">
            <v>Merrimac St and Gree</v>
          </cell>
          <cell r="C2423">
            <v>6</v>
          </cell>
          <cell r="D2423">
            <v>0</v>
          </cell>
          <cell r="E2423">
            <v>0</v>
          </cell>
          <cell r="F2423">
            <v>0</v>
          </cell>
          <cell r="G2423">
            <v>6</v>
          </cell>
          <cell r="H2423">
            <v>6</v>
          </cell>
          <cell r="I2423">
            <v>0</v>
          </cell>
          <cell r="J2423">
            <v>0</v>
          </cell>
          <cell r="K2423">
            <v>0</v>
          </cell>
          <cell r="L2423">
            <v>6</v>
          </cell>
          <cell r="M2423">
            <v>6</v>
          </cell>
          <cell r="N2423">
            <v>0</v>
          </cell>
          <cell r="O2423">
            <v>0</v>
          </cell>
          <cell r="P2423">
            <v>0</v>
          </cell>
          <cell r="Q2423">
            <v>6</v>
          </cell>
        </row>
        <row r="2424">
          <cell r="A2424" t="str">
            <v>4212877&amp;V</v>
          </cell>
          <cell r="B2424" t="str">
            <v>Boston Way OB</v>
          </cell>
          <cell r="C2424">
            <v>4</v>
          </cell>
          <cell r="D2424">
            <v>1</v>
          </cell>
          <cell r="E2424">
            <v>3</v>
          </cell>
          <cell r="F2424">
            <v>0</v>
          </cell>
          <cell r="G2424">
            <v>9</v>
          </cell>
          <cell r="H2424">
            <v>4</v>
          </cell>
          <cell r="I2424">
            <v>1</v>
          </cell>
          <cell r="J2424">
            <v>3</v>
          </cell>
          <cell r="K2424">
            <v>0</v>
          </cell>
          <cell r="L2424">
            <v>9</v>
          </cell>
          <cell r="M2424">
            <v>4</v>
          </cell>
          <cell r="N2424">
            <v>1</v>
          </cell>
          <cell r="O2424">
            <v>3</v>
          </cell>
          <cell r="P2424">
            <v>0</v>
          </cell>
          <cell r="Q2424">
            <v>9</v>
          </cell>
        </row>
        <row r="2425">
          <cell r="A2425" t="str">
            <v>4212878&amp;V</v>
          </cell>
          <cell r="B2425" t="str">
            <v>Haverhill Rd and Old</v>
          </cell>
          <cell r="C2425">
            <v>0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</row>
        <row r="2426">
          <cell r="A2426" t="str">
            <v>4212879&amp;V</v>
          </cell>
          <cell r="B2426" t="str">
            <v>Monument Square</v>
          </cell>
          <cell r="C2426">
            <v>1</v>
          </cell>
          <cell r="D2426">
            <v>0</v>
          </cell>
          <cell r="E2426">
            <v>0</v>
          </cell>
          <cell r="F2426">
            <v>1</v>
          </cell>
          <cell r="G2426">
            <v>1</v>
          </cell>
          <cell r="H2426">
            <v>1</v>
          </cell>
          <cell r="I2426">
            <v>0</v>
          </cell>
          <cell r="J2426">
            <v>0</v>
          </cell>
          <cell r="K2426">
            <v>1</v>
          </cell>
          <cell r="L2426">
            <v>1</v>
          </cell>
          <cell r="M2426">
            <v>1</v>
          </cell>
          <cell r="N2426">
            <v>0</v>
          </cell>
          <cell r="O2426">
            <v>0</v>
          </cell>
          <cell r="P2426">
            <v>1</v>
          </cell>
          <cell r="Q2426">
            <v>1</v>
          </cell>
        </row>
        <row r="2427">
          <cell r="A2427" t="str">
            <v>4212880&amp;V</v>
          </cell>
          <cell r="B2427" t="str">
            <v>Lincoln Ave &amp; Brown</v>
          </cell>
          <cell r="C2427">
            <v>4</v>
          </cell>
          <cell r="D2427">
            <v>0</v>
          </cell>
          <cell r="E2427">
            <v>0</v>
          </cell>
          <cell r="F2427">
            <v>1</v>
          </cell>
          <cell r="G2427">
            <v>5</v>
          </cell>
          <cell r="H2427">
            <v>4</v>
          </cell>
          <cell r="I2427">
            <v>0</v>
          </cell>
          <cell r="J2427">
            <v>0</v>
          </cell>
          <cell r="K2427">
            <v>1</v>
          </cell>
          <cell r="L2427">
            <v>5</v>
          </cell>
          <cell r="M2427">
            <v>4</v>
          </cell>
          <cell r="N2427">
            <v>0</v>
          </cell>
          <cell r="O2427">
            <v>0</v>
          </cell>
          <cell r="P2427">
            <v>1</v>
          </cell>
          <cell r="Q2427">
            <v>5</v>
          </cell>
        </row>
        <row r="2428">
          <cell r="A2428" t="str">
            <v>4212881&amp;V</v>
          </cell>
          <cell r="B2428" t="str">
            <v>Macy St and Main St</v>
          </cell>
          <cell r="C2428">
            <v>5</v>
          </cell>
          <cell r="D2428">
            <v>0</v>
          </cell>
          <cell r="E2428">
            <v>0</v>
          </cell>
          <cell r="F2428">
            <v>0</v>
          </cell>
          <cell r="G2428">
            <v>5</v>
          </cell>
          <cell r="H2428">
            <v>5</v>
          </cell>
          <cell r="I2428">
            <v>0</v>
          </cell>
          <cell r="J2428">
            <v>0</v>
          </cell>
          <cell r="K2428">
            <v>0</v>
          </cell>
          <cell r="L2428">
            <v>5</v>
          </cell>
          <cell r="M2428">
            <v>5</v>
          </cell>
          <cell r="N2428">
            <v>0</v>
          </cell>
          <cell r="O2428">
            <v>0</v>
          </cell>
          <cell r="P2428">
            <v>0</v>
          </cell>
          <cell r="Q2428">
            <v>5</v>
          </cell>
        </row>
        <row r="2429">
          <cell r="A2429" t="str">
            <v>4212882&amp;V</v>
          </cell>
          <cell r="B2429" t="str">
            <v>City Hall</v>
          </cell>
          <cell r="C2429">
            <v>1</v>
          </cell>
          <cell r="D2429">
            <v>0</v>
          </cell>
          <cell r="E2429">
            <v>0</v>
          </cell>
          <cell r="F2429">
            <v>0</v>
          </cell>
          <cell r="G2429">
            <v>1</v>
          </cell>
          <cell r="H2429">
            <v>1</v>
          </cell>
          <cell r="I2429">
            <v>0</v>
          </cell>
          <cell r="J2429">
            <v>0</v>
          </cell>
          <cell r="K2429">
            <v>0</v>
          </cell>
          <cell r="L2429">
            <v>1</v>
          </cell>
          <cell r="M2429">
            <v>1</v>
          </cell>
          <cell r="N2429">
            <v>0</v>
          </cell>
          <cell r="O2429">
            <v>0</v>
          </cell>
          <cell r="P2429">
            <v>0</v>
          </cell>
          <cell r="Q2429">
            <v>1</v>
          </cell>
        </row>
        <row r="2430">
          <cell r="A2430" t="str">
            <v>4212883&amp;V</v>
          </cell>
          <cell r="B2430" t="str">
            <v>Haverhill St &amp; Broad</v>
          </cell>
          <cell r="C2430">
            <v>26</v>
          </cell>
          <cell r="D2430">
            <v>0</v>
          </cell>
          <cell r="E2430">
            <v>0</v>
          </cell>
          <cell r="F2430">
            <v>1</v>
          </cell>
          <cell r="G2430">
            <v>27</v>
          </cell>
          <cell r="H2430">
            <v>26</v>
          </cell>
          <cell r="I2430">
            <v>0</v>
          </cell>
          <cell r="J2430">
            <v>0</v>
          </cell>
          <cell r="K2430">
            <v>1</v>
          </cell>
          <cell r="L2430">
            <v>27</v>
          </cell>
          <cell r="M2430">
            <v>26</v>
          </cell>
          <cell r="N2430">
            <v>0</v>
          </cell>
          <cell r="O2430">
            <v>0</v>
          </cell>
          <cell r="P2430">
            <v>1</v>
          </cell>
          <cell r="Q2430">
            <v>27</v>
          </cell>
        </row>
        <row r="2431">
          <cell r="A2431" t="str">
            <v>4212884&amp;V</v>
          </cell>
          <cell r="B2431" t="str">
            <v>Bartlett School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</row>
        <row r="2432">
          <cell r="A2432" t="str">
            <v>4212885&amp;V</v>
          </cell>
          <cell r="B2432" t="str">
            <v>Amesbury Health Cent</v>
          </cell>
          <cell r="C2432">
            <v>1</v>
          </cell>
          <cell r="D2432">
            <v>0</v>
          </cell>
          <cell r="E2432">
            <v>0</v>
          </cell>
          <cell r="F2432">
            <v>0</v>
          </cell>
          <cell r="G2432">
            <v>1</v>
          </cell>
          <cell r="H2432">
            <v>1</v>
          </cell>
          <cell r="I2432">
            <v>0</v>
          </cell>
          <cell r="J2432">
            <v>0</v>
          </cell>
          <cell r="K2432">
            <v>0</v>
          </cell>
          <cell r="L2432">
            <v>1</v>
          </cell>
          <cell r="M2432">
            <v>1</v>
          </cell>
          <cell r="N2432">
            <v>0</v>
          </cell>
          <cell r="O2432">
            <v>0</v>
          </cell>
          <cell r="P2432">
            <v>0</v>
          </cell>
          <cell r="Q2432">
            <v>1</v>
          </cell>
        </row>
        <row r="2433">
          <cell r="A2433" t="str">
            <v>4212887&amp;V</v>
          </cell>
          <cell r="B2433" t="str">
            <v>E Main St and Attita</v>
          </cell>
          <cell r="C2433">
            <v>0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</row>
        <row r="2434">
          <cell r="A2434" t="str">
            <v>4212888&amp;V</v>
          </cell>
          <cell r="B2434" t="str">
            <v>Beach Rd &amp; Lincoln A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</row>
        <row r="2435">
          <cell r="A2435" t="str">
            <v>4212889&amp;V</v>
          </cell>
          <cell r="B2435" t="str">
            <v>Senior Center</v>
          </cell>
          <cell r="C2435">
            <v>2</v>
          </cell>
          <cell r="D2435">
            <v>0</v>
          </cell>
          <cell r="E2435">
            <v>0</v>
          </cell>
          <cell r="F2435">
            <v>0</v>
          </cell>
          <cell r="G2435">
            <v>2</v>
          </cell>
          <cell r="H2435">
            <v>2</v>
          </cell>
          <cell r="I2435">
            <v>0</v>
          </cell>
          <cell r="J2435">
            <v>0</v>
          </cell>
          <cell r="K2435">
            <v>0</v>
          </cell>
          <cell r="L2435">
            <v>2</v>
          </cell>
          <cell r="M2435">
            <v>2</v>
          </cell>
          <cell r="N2435">
            <v>0</v>
          </cell>
          <cell r="O2435">
            <v>0</v>
          </cell>
          <cell r="P2435">
            <v>0</v>
          </cell>
          <cell r="Q2435">
            <v>2</v>
          </cell>
        </row>
        <row r="2436">
          <cell r="A2436" t="str">
            <v>4212890&amp;V</v>
          </cell>
          <cell r="B2436" t="str">
            <v>Parker St &amp; Graf Rd</v>
          </cell>
          <cell r="C2436">
            <v>9</v>
          </cell>
          <cell r="D2436">
            <v>0</v>
          </cell>
          <cell r="E2436">
            <v>0</v>
          </cell>
          <cell r="F2436">
            <v>0</v>
          </cell>
          <cell r="G2436">
            <v>9</v>
          </cell>
          <cell r="H2436">
            <v>9</v>
          </cell>
          <cell r="I2436">
            <v>0</v>
          </cell>
          <cell r="J2436">
            <v>0</v>
          </cell>
          <cell r="K2436">
            <v>0</v>
          </cell>
          <cell r="L2436">
            <v>9</v>
          </cell>
          <cell r="M2436">
            <v>9</v>
          </cell>
          <cell r="N2436">
            <v>0</v>
          </cell>
          <cell r="O2436">
            <v>0</v>
          </cell>
          <cell r="P2436">
            <v>0</v>
          </cell>
          <cell r="Q2436">
            <v>9</v>
          </cell>
        </row>
        <row r="2437">
          <cell r="A2437" t="str">
            <v>4212891&amp;V</v>
          </cell>
          <cell r="B2437" t="str">
            <v>Main St &amp; River Pine</v>
          </cell>
          <cell r="C2437">
            <v>0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</row>
        <row r="2438">
          <cell r="A2438" t="str">
            <v>4212892&amp;V</v>
          </cell>
          <cell r="B2438" t="str">
            <v>Punchard Ave &amp; Main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</row>
        <row r="2439">
          <cell r="A2439" t="str">
            <v>4212893&amp;V</v>
          </cell>
          <cell r="B2439" t="str">
            <v>Main St &amp; North Ave</v>
          </cell>
          <cell r="C2439">
            <v>0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</row>
        <row r="2440">
          <cell r="A2440" t="str">
            <v>4212894&amp;V</v>
          </cell>
          <cell r="B2440" t="str">
            <v>Broadway &amp; Lowell St</v>
          </cell>
          <cell r="C2440">
            <v>16</v>
          </cell>
          <cell r="D2440">
            <v>0</v>
          </cell>
          <cell r="E2440">
            <v>0</v>
          </cell>
          <cell r="F2440">
            <v>0</v>
          </cell>
          <cell r="G2440">
            <v>16</v>
          </cell>
          <cell r="H2440">
            <v>16</v>
          </cell>
          <cell r="I2440">
            <v>0</v>
          </cell>
          <cell r="J2440">
            <v>0</v>
          </cell>
          <cell r="K2440">
            <v>0</v>
          </cell>
          <cell r="L2440">
            <v>16</v>
          </cell>
          <cell r="M2440">
            <v>16</v>
          </cell>
          <cell r="N2440">
            <v>0</v>
          </cell>
          <cell r="O2440">
            <v>0</v>
          </cell>
          <cell r="P2440">
            <v>0</v>
          </cell>
          <cell r="Q2440">
            <v>16</v>
          </cell>
        </row>
        <row r="2441">
          <cell r="A2441" t="str">
            <v>4212895&amp;V</v>
          </cell>
          <cell r="B2441" t="str">
            <v>Old Town Hall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</row>
        <row r="2442">
          <cell r="A2442" t="str">
            <v>4212896&amp;V</v>
          </cell>
          <cell r="B2442" t="str">
            <v>Elm St and Sholtz Te</v>
          </cell>
          <cell r="C2442">
            <v>6</v>
          </cell>
          <cell r="D2442">
            <v>0</v>
          </cell>
          <cell r="E2442">
            <v>0</v>
          </cell>
          <cell r="F2442">
            <v>0</v>
          </cell>
          <cell r="G2442">
            <v>7</v>
          </cell>
          <cell r="H2442">
            <v>6</v>
          </cell>
          <cell r="I2442">
            <v>0</v>
          </cell>
          <cell r="J2442">
            <v>0</v>
          </cell>
          <cell r="K2442">
            <v>0</v>
          </cell>
          <cell r="L2442">
            <v>7</v>
          </cell>
          <cell r="M2442">
            <v>6</v>
          </cell>
          <cell r="N2442">
            <v>0</v>
          </cell>
          <cell r="O2442">
            <v>0</v>
          </cell>
          <cell r="P2442">
            <v>0</v>
          </cell>
          <cell r="Q2442">
            <v>7</v>
          </cell>
        </row>
        <row r="2443">
          <cell r="A2443" t="str">
            <v>4212897&amp;V</v>
          </cell>
          <cell r="B2443" t="str">
            <v>School St &amp; Central</v>
          </cell>
          <cell r="C2443">
            <v>1</v>
          </cell>
          <cell r="D2443">
            <v>0</v>
          </cell>
          <cell r="E2443">
            <v>0</v>
          </cell>
          <cell r="F2443">
            <v>0</v>
          </cell>
          <cell r="G2443">
            <v>1</v>
          </cell>
          <cell r="H2443">
            <v>1</v>
          </cell>
          <cell r="I2443">
            <v>0</v>
          </cell>
          <cell r="J2443">
            <v>0</v>
          </cell>
          <cell r="K2443">
            <v>0</v>
          </cell>
          <cell r="L2443">
            <v>1</v>
          </cell>
          <cell r="M2443">
            <v>1</v>
          </cell>
          <cell r="N2443">
            <v>0</v>
          </cell>
          <cell r="O2443">
            <v>0</v>
          </cell>
          <cell r="P2443">
            <v>0</v>
          </cell>
          <cell r="Q2443">
            <v>1</v>
          </cell>
        </row>
        <row r="2444">
          <cell r="A2444" t="str">
            <v>4212899&amp;V</v>
          </cell>
          <cell r="B2444" t="str">
            <v>Main St &amp; Manor Dr</v>
          </cell>
          <cell r="C2444">
            <v>0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</row>
        <row r="2445">
          <cell r="A2445" t="str">
            <v>4212900&amp;V</v>
          </cell>
          <cell r="B2445" t="str">
            <v>Royal Park Garden</v>
          </cell>
          <cell r="C2445">
            <v>0</v>
          </cell>
          <cell r="D2445">
            <v>0</v>
          </cell>
          <cell r="E2445">
            <v>0</v>
          </cell>
          <cell r="F2445">
            <v>1</v>
          </cell>
          <cell r="G2445">
            <v>1</v>
          </cell>
          <cell r="H2445">
            <v>0</v>
          </cell>
          <cell r="I2445">
            <v>0</v>
          </cell>
          <cell r="J2445">
            <v>0</v>
          </cell>
          <cell r="K2445">
            <v>1</v>
          </cell>
          <cell r="L2445">
            <v>1</v>
          </cell>
          <cell r="M2445">
            <v>0</v>
          </cell>
          <cell r="N2445">
            <v>0</v>
          </cell>
          <cell r="O2445">
            <v>0</v>
          </cell>
          <cell r="P2445">
            <v>1</v>
          </cell>
          <cell r="Q2445">
            <v>1</v>
          </cell>
        </row>
        <row r="2446">
          <cell r="A2446" t="str">
            <v>4212901&amp;V</v>
          </cell>
          <cell r="B2446" t="str">
            <v>Reasearch Dr &amp; Creek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1</v>
          </cell>
          <cell r="H2446">
            <v>0</v>
          </cell>
          <cell r="I2446">
            <v>0</v>
          </cell>
          <cell r="J2446">
            <v>0</v>
          </cell>
          <cell r="K2446">
            <v>0</v>
          </cell>
          <cell r="L2446">
            <v>1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1</v>
          </cell>
        </row>
        <row r="2447">
          <cell r="A2447" t="str">
            <v>4212902&amp;V</v>
          </cell>
          <cell r="B2447" t="str">
            <v>Heritage Towers</v>
          </cell>
          <cell r="C2447">
            <v>3</v>
          </cell>
          <cell r="D2447">
            <v>1</v>
          </cell>
          <cell r="E2447">
            <v>0</v>
          </cell>
          <cell r="F2447">
            <v>0</v>
          </cell>
          <cell r="G2447">
            <v>4</v>
          </cell>
          <cell r="H2447">
            <v>3</v>
          </cell>
          <cell r="I2447">
            <v>1</v>
          </cell>
          <cell r="J2447">
            <v>0</v>
          </cell>
          <cell r="K2447">
            <v>0</v>
          </cell>
          <cell r="L2447">
            <v>4</v>
          </cell>
          <cell r="M2447">
            <v>3</v>
          </cell>
          <cell r="N2447">
            <v>1</v>
          </cell>
          <cell r="O2447">
            <v>0</v>
          </cell>
          <cell r="P2447">
            <v>0</v>
          </cell>
          <cell r="Q2447">
            <v>4</v>
          </cell>
        </row>
        <row r="2448">
          <cell r="A2448" t="str">
            <v>4212903&amp;V</v>
          </cell>
          <cell r="B2448" t="str">
            <v>Heritage Towers</v>
          </cell>
          <cell r="C2448">
            <v>5</v>
          </cell>
          <cell r="D2448">
            <v>0</v>
          </cell>
          <cell r="E2448">
            <v>0</v>
          </cell>
          <cell r="F2448">
            <v>0</v>
          </cell>
          <cell r="G2448">
            <v>5</v>
          </cell>
          <cell r="H2448">
            <v>5</v>
          </cell>
          <cell r="I2448">
            <v>0</v>
          </cell>
          <cell r="J2448">
            <v>0</v>
          </cell>
          <cell r="K2448">
            <v>0</v>
          </cell>
          <cell r="L2448">
            <v>5</v>
          </cell>
          <cell r="M2448">
            <v>5</v>
          </cell>
          <cell r="N2448">
            <v>0</v>
          </cell>
          <cell r="O2448">
            <v>0</v>
          </cell>
          <cell r="P2448">
            <v>0</v>
          </cell>
          <cell r="Q2448">
            <v>5</v>
          </cell>
        </row>
        <row r="2449">
          <cell r="A2449" t="str">
            <v>4212904&amp;V</v>
          </cell>
          <cell r="B2449" t="str">
            <v>Andover St &amp; High St</v>
          </cell>
          <cell r="C2449">
            <v>38</v>
          </cell>
          <cell r="D2449">
            <v>0</v>
          </cell>
          <cell r="E2449">
            <v>0</v>
          </cell>
          <cell r="F2449">
            <v>0</v>
          </cell>
          <cell r="G2449">
            <v>38</v>
          </cell>
          <cell r="H2449">
            <v>38</v>
          </cell>
          <cell r="I2449">
            <v>0</v>
          </cell>
          <cell r="J2449">
            <v>0</v>
          </cell>
          <cell r="K2449">
            <v>0</v>
          </cell>
          <cell r="L2449">
            <v>38</v>
          </cell>
          <cell r="M2449">
            <v>38</v>
          </cell>
          <cell r="N2449">
            <v>0</v>
          </cell>
          <cell r="O2449">
            <v>0</v>
          </cell>
          <cell r="P2449">
            <v>0</v>
          </cell>
          <cell r="Q2449">
            <v>38</v>
          </cell>
        </row>
        <row r="2450">
          <cell r="A2450" t="str">
            <v>4212905&amp;V</v>
          </cell>
          <cell r="B2450" t="str">
            <v>Emerson St &amp; Merrima</v>
          </cell>
          <cell r="C2450">
            <v>3</v>
          </cell>
          <cell r="D2450">
            <v>0</v>
          </cell>
          <cell r="E2450">
            <v>0</v>
          </cell>
          <cell r="F2450">
            <v>0</v>
          </cell>
          <cell r="G2450">
            <v>3</v>
          </cell>
          <cell r="H2450">
            <v>3</v>
          </cell>
          <cell r="I2450">
            <v>0</v>
          </cell>
          <cell r="J2450">
            <v>0</v>
          </cell>
          <cell r="K2450">
            <v>0</v>
          </cell>
          <cell r="L2450">
            <v>3</v>
          </cell>
          <cell r="M2450">
            <v>3</v>
          </cell>
          <cell r="N2450">
            <v>0</v>
          </cell>
          <cell r="O2450">
            <v>0</v>
          </cell>
          <cell r="P2450">
            <v>0</v>
          </cell>
          <cell r="Q2450">
            <v>3</v>
          </cell>
        </row>
        <row r="2451">
          <cell r="A2451" t="str">
            <v>4212906&amp;V</v>
          </cell>
          <cell r="B2451" t="str">
            <v>Haverhill Rd &amp; Kimba</v>
          </cell>
          <cell r="C2451">
            <v>2</v>
          </cell>
          <cell r="D2451">
            <v>0</v>
          </cell>
          <cell r="E2451">
            <v>0</v>
          </cell>
          <cell r="F2451">
            <v>0</v>
          </cell>
          <cell r="G2451">
            <v>2</v>
          </cell>
          <cell r="H2451">
            <v>2</v>
          </cell>
          <cell r="I2451">
            <v>0</v>
          </cell>
          <cell r="J2451">
            <v>0</v>
          </cell>
          <cell r="K2451">
            <v>0</v>
          </cell>
          <cell r="L2451">
            <v>2</v>
          </cell>
          <cell r="M2451">
            <v>2</v>
          </cell>
          <cell r="N2451">
            <v>0</v>
          </cell>
          <cell r="O2451">
            <v>0</v>
          </cell>
          <cell r="P2451">
            <v>0</v>
          </cell>
          <cell r="Q2451">
            <v>2</v>
          </cell>
        </row>
        <row r="2452">
          <cell r="A2452" t="str">
            <v>4212907&amp;V</v>
          </cell>
          <cell r="B2452" t="str">
            <v>Amesbury Health Cent</v>
          </cell>
          <cell r="C2452">
            <v>7</v>
          </cell>
          <cell r="D2452">
            <v>0</v>
          </cell>
          <cell r="E2452">
            <v>0</v>
          </cell>
          <cell r="F2452">
            <v>0</v>
          </cell>
          <cell r="G2452">
            <v>7</v>
          </cell>
          <cell r="H2452">
            <v>7</v>
          </cell>
          <cell r="I2452">
            <v>0</v>
          </cell>
          <cell r="J2452">
            <v>0</v>
          </cell>
          <cell r="K2452">
            <v>0</v>
          </cell>
          <cell r="L2452">
            <v>7</v>
          </cell>
          <cell r="M2452">
            <v>7</v>
          </cell>
          <cell r="N2452">
            <v>0</v>
          </cell>
          <cell r="O2452">
            <v>0</v>
          </cell>
          <cell r="P2452">
            <v>0</v>
          </cell>
          <cell r="Q2452">
            <v>7</v>
          </cell>
        </row>
        <row r="2453">
          <cell r="A2453" t="str">
            <v>4212908&amp;V</v>
          </cell>
          <cell r="B2453" t="str">
            <v>YMCA</v>
          </cell>
          <cell r="C2453">
            <v>33</v>
          </cell>
          <cell r="D2453">
            <v>0</v>
          </cell>
          <cell r="E2453">
            <v>0</v>
          </cell>
          <cell r="F2453">
            <v>0</v>
          </cell>
          <cell r="G2453">
            <v>33</v>
          </cell>
          <cell r="H2453">
            <v>33</v>
          </cell>
          <cell r="I2453">
            <v>0</v>
          </cell>
          <cell r="J2453">
            <v>0</v>
          </cell>
          <cell r="K2453">
            <v>0</v>
          </cell>
          <cell r="L2453">
            <v>33</v>
          </cell>
          <cell r="M2453">
            <v>33</v>
          </cell>
          <cell r="N2453">
            <v>0</v>
          </cell>
          <cell r="O2453">
            <v>0</v>
          </cell>
          <cell r="P2453">
            <v>0</v>
          </cell>
          <cell r="Q2453">
            <v>33</v>
          </cell>
        </row>
        <row r="2454">
          <cell r="A2454" t="str">
            <v>4212909&amp;V</v>
          </cell>
          <cell r="B2454" t="str">
            <v>Stop &amp; Shop - Carria</v>
          </cell>
          <cell r="C2454">
            <v>2</v>
          </cell>
          <cell r="D2454">
            <v>0</v>
          </cell>
          <cell r="E2454">
            <v>0</v>
          </cell>
          <cell r="F2454">
            <v>4</v>
          </cell>
          <cell r="G2454">
            <v>6</v>
          </cell>
          <cell r="H2454">
            <v>2</v>
          </cell>
          <cell r="I2454">
            <v>0</v>
          </cell>
          <cell r="J2454">
            <v>0</v>
          </cell>
          <cell r="K2454">
            <v>4</v>
          </cell>
          <cell r="L2454">
            <v>6</v>
          </cell>
          <cell r="M2454">
            <v>2</v>
          </cell>
          <cell r="N2454">
            <v>0</v>
          </cell>
          <cell r="O2454">
            <v>0</v>
          </cell>
          <cell r="P2454">
            <v>4</v>
          </cell>
          <cell r="Q2454">
            <v>6</v>
          </cell>
        </row>
        <row r="2455">
          <cell r="A2455" t="str">
            <v>4212910&amp;V</v>
          </cell>
          <cell r="B2455" t="str">
            <v>Amesbury Health Cent</v>
          </cell>
          <cell r="C2455">
            <v>2</v>
          </cell>
          <cell r="D2455">
            <v>0</v>
          </cell>
          <cell r="E2455">
            <v>0</v>
          </cell>
          <cell r="F2455">
            <v>0</v>
          </cell>
          <cell r="G2455">
            <v>2</v>
          </cell>
          <cell r="H2455">
            <v>2</v>
          </cell>
          <cell r="I2455">
            <v>0</v>
          </cell>
          <cell r="J2455">
            <v>0</v>
          </cell>
          <cell r="K2455">
            <v>0</v>
          </cell>
          <cell r="L2455">
            <v>2</v>
          </cell>
          <cell r="M2455">
            <v>2</v>
          </cell>
          <cell r="N2455">
            <v>0</v>
          </cell>
          <cell r="O2455">
            <v>0</v>
          </cell>
          <cell r="P2455">
            <v>0</v>
          </cell>
          <cell r="Q2455">
            <v>2</v>
          </cell>
        </row>
        <row r="2456">
          <cell r="A2456" t="str">
            <v>4212911&amp;V</v>
          </cell>
          <cell r="B2456" t="str">
            <v>Stop &amp; Shop - Carria</v>
          </cell>
          <cell r="C2456">
            <v>2</v>
          </cell>
          <cell r="D2456">
            <v>0</v>
          </cell>
          <cell r="E2456">
            <v>0</v>
          </cell>
          <cell r="F2456">
            <v>0</v>
          </cell>
          <cell r="G2456">
            <v>2</v>
          </cell>
          <cell r="H2456">
            <v>2</v>
          </cell>
          <cell r="I2456">
            <v>0</v>
          </cell>
          <cell r="J2456">
            <v>0</v>
          </cell>
          <cell r="K2456">
            <v>0</v>
          </cell>
          <cell r="L2456">
            <v>2</v>
          </cell>
          <cell r="M2456">
            <v>2</v>
          </cell>
          <cell r="N2456">
            <v>0</v>
          </cell>
          <cell r="O2456">
            <v>0</v>
          </cell>
          <cell r="P2456">
            <v>0</v>
          </cell>
          <cell r="Q2456">
            <v>2</v>
          </cell>
        </row>
        <row r="2457">
          <cell r="A2457" t="str">
            <v>4213084&amp;V</v>
          </cell>
          <cell r="B2457" t="str">
            <v>Andover St &amp; Broadwa</v>
          </cell>
          <cell r="C2457">
            <v>0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</row>
        <row r="2458">
          <cell r="A2458" t="str">
            <v>4213086&amp;V</v>
          </cell>
          <cell r="B2458" t="str">
            <v>The Center</v>
          </cell>
          <cell r="C2458">
            <v>1</v>
          </cell>
          <cell r="D2458">
            <v>0</v>
          </cell>
          <cell r="E2458">
            <v>0</v>
          </cell>
          <cell r="F2458">
            <v>0</v>
          </cell>
          <cell r="G2458">
            <v>1</v>
          </cell>
          <cell r="H2458">
            <v>1</v>
          </cell>
          <cell r="I2458">
            <v>0</v>
          </cell>
          <cell r="J2458">
            <v>0</v>
          </cell>
          <cell r="K2458">
            <v>0</v>
          </cell>
          <cell r="L2458">
            <v>1</v>
          </cell>
          <cell r="M2458">
            <v>1</v>
          </cell>
          <cell r="N2458">
            <v>0</v>
          </cell>
          <cell r="O2458">
            <v>0</v>
          </cell>
          <cell r="P2458">
            <v>0</v>
          </cell>
          <cell r="Q2458">
            <v>1</v>
          </cell>
        </row>
        <row r="2459">
          <cell r="A2459" t="str">
            <v>4226629&amp;V</v>
          </cell>
          <cell r="B2459" t="str">
            <v>Jackson street &amp; Fer</v>
          </cell>
          <cell r="C2459">
            <v>3</v>
          </cell>
          <cell r="D2459">
            <v>0</v>
          </cell>
          <cell r="E2459">
            <v>0</v>
          </cell>
          <cell r="F2459">
            <v>0</v>
          </cell>
          <cell r="G2459">
            <v>3</v>
          </cell>
          <cell r="H2459">
            <v>3</v>
          </cell>
          <cell r="I2459">
            <v>0</v>
          </cell>
          <cell r="J2459">
            <v>0</v>
          </cell>
          <cell r="K2459">
            <v>0</v>
          </cell>
          <cell r="L2459">
            <v>3</v>
          </cell>
          <cell r="M2459">
            <v>3</v>
          </cell>
          <cell r="N2459">
            <v>0</v>
          </cell>
          <cell r="O2459">
            <v>0</v>
          </cell>
          <cell r="P2459">
            <v>0</v>
          </cell>
          <cell r="Q2459">
            <v>3</v>
          </cell>
        </row>
        <row r="2460">
          <cell r="A2460" t="str">
            <v>4226630&amp;V</v>
          </cell>
          <cell r="B2460" t="str">
            <v>Allston street &amp; Woo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A2461" t="str">
            <v>4226631&amp;V</v>
          </cell>
          <cell r="B2461" t="str">
            <v>Jackson &amp; East Stree</v>
          </cell>
          <cell r="C2461">
            <v>14</v>
          </cell>
          <cell r="D2461">
            <v>0</v>
          </cell>
          <cell r="E2461">
            <v>0</v>
          </cell>
          <cell r="F2461">
            <v>0</v>
          </cell>
          <cell r="G2461">
            <v>14</v>
          </cell>
          <cell r="H2461">
            <v>14</v>
          </cell>
          <cell r="I2461">
            <v>0</v>
          </cell>
          <cell r="J2461">
            <v>0</v>
          </cell>
          <cell r="K2461">
            <v>0</v>
          </cell>
          <cell r="L2461">
            <v>14</v>
          </cell>
          <cell r="M2461">
            <v>14</v>
          </cell>
          <cell r="N2461">
            <v>0</v>
          </cell>
          <cell r="O2461">
            <v>0</v>
          </cell>
          <cell r="P2461">
            <v>0</v>
          </cell>
          <cell r="Q2461">
            <v>14</v>
          </cell>
        </row>
        <row r="2462">
          <cell r="A2462" t="str">
            <v>4226633&amp;V</v>
          </cell>
          <cell r="B2462" t="str">
            <v>Allston Street &amp; Leg</v>
          </cell>
          <cell r="C2462">
            <v>16</v>
          </cell>
          <cell r="D2462">
            <v>0</v>
          </cell>
          <cell r="E2462">
            <v>0</v>
          </cell>
          <cell r="F2462">
            <v>0</v>
          </cell>
          <cell r="G2462">
            <v>16</v>
          </cell>
          <cell r="H2462">
            <v>16</v>
          </cell>
          <cell r="I2462">
            <v>0</v>
          </cell>
          <cell r="J2462">
            <v>0</v>
          </cell>
          <cell r="K2462">
            <v>0</v>
          </cell>
          <cell r="L2462">
            <v>16</v>
          </cell>
          <cell r="M2462">
            <v>16</v>
          </cell>
          <cell r="N2462">
            <v>0</v>
          </cell>
          <cell r="O2462">
            <v>0</v>
          </cell>
          <cell r="P2462">
            <v>0</v>
          </cell>
          <cell r="Q2462">
            <v>16</v>
          </cell>
        </row>
        <row r="2463">
          <cell r="A2463" t="str">
            <v>4226634&amp;V</v>
          </cell>
          <cell r="B2463" t="str">
            <v>Jackson &amp; East Stree</v>
          </cell>
          <cell r="C2463">
            <v>13</v>
          </cell>
          <cell r="D2463">
            <v>0</v>
          </cell>
          <cell r="E2463">
            <v>0</v>
          </cell>
          <cell r="F2463">
            <v>0</v>
          </cell>
          <cell r="G2463">
            <v>13</v>
          </cell>
          <cell r="H2463">
            <v>13</v>
          </cell>
          <cell r="I2463">
            <v>0</v>
          </cell>
          <cell r="J2463">
            <v>0</v>
          </cell>
          <cell r="K2463">
            <v>0</v>
          </cell>
          <cell r="L2463">
            <v>13</v>
          </cell>
          <cell r="M2463">
            <v>13</v>
          </cell>
          <cell r="N2463">
            <v>0</v>
          </cell>
          <cell r="O2463">
            <v>0</v>
          </cell>
          <cell r="P2463">
            <v>0</v>
          </cell>
          <cell r="Q2463">
            <v>13</v>
          </cell>
        </row>
        <row r="2464">
          <cell r="A2464" t="str">
            <v>4226635&amp;V</v>
          </cell>
          <cell r="B2464" t="str">
            <v>Jackson Street &amp; Joh</v>
          </cell>
          <cell r="C2464">
            <v>16</v>
          </cell>
          <cell r="D2464">
            <v>0</v>
          </cell>
          <cell r="E2464">
            <v>0</v>
          </cell>
          <cell r="F2464">
            <v>0</v>
          </cell>
          <cell r="G2464">
            <v>16</v>
          </cell>
          <cell r="H2464">
            <v>16</v>
          </cell>
          <cell r="I2464">
            <v>0</v>
          </cell>
          <cell r="J2464">
            <v>0</v>
          </cell>
          <cell r="K2464">
            <v>0</v>
          </cell>
          <cell r="L2464">
            <v>16</v>
          </cell>
          <cell r="M2464">
            <v>16</v>
          </cell>
          <cell r="N2464">
            <v>0</v>
          </cell>
          <cell r="O2464">
            <v>0</v>
          </cell>
          <cell r="P2464">
            <v>0</v>
          </cell>
          <cell r="Q2464">
            <v>16</v>
          </cell>
        </row>
        <row r="2465">
          <cell r="A2465" t="str">
            <v>4226636&amp;V</v>
          </cell>
          <cell r="B2465" t="str">
            <v>Jackson St &amp; Methuen</v>
          </cell>
          <cell r="C2465">
            <v>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</row>
        <row r="2466">
          <cell r="A2466" t="str">
            <v>4226638&amp;V</v>
          </cell>
          <cell r="B2466" t="str">
            <v>Allston Street &amp; Dal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</row>
        <row r="2467">
          <cell r="A2467" t="str">
            <v>4226641&amp;V</v>
          </cell>
          <cell r="B2467" t="str">
            <v>Jackson Street &amp; Ran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</row>
        <row r="2468">
          <cell r="A2468" t="str">
            <v>4230472&amp;V</v>
          </cell>
          <cell r="B2468" t="str">
            <v>Phillips St &amp; North</v>
          </cell>
          <cell r="C2468">
            <v>0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</row>
        <row r="2469">
          <cell r="A2469" t="str">
            <v>4230473&amp;V</v>
          </cell>
          <cell r="B2469" t="str">
            <v>Plaza 114 /North Par</v>
          </cell>
          <cell r="C2469">
            <v>0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</row>
        <row r="2470">
          <cell r="A2470" t="str">
            <v>4230474&amp;V</v>
          </cell>
          <cell r="B2470" t="str">
            <v>Winthrop Ave and Chi</v>
          </cell>
          <cell r="C2470">
            <v>34</v>
          </cell>
          <cell r="D2470">
            <v>0</v>
          </cell>
          <cell r="E2470">
            <v>0</v>
          </cell>
          <cell r="F2470">
            <v>0</v>
          </cell>
          <cell r="G2470">
            <v>34</v>
          </cell>
          <cell r="H2470">
            <v>34</v>
          </cell>
          <cell r="I2470">
            <v>0</v>
          </cell>
          <cell r="J2470">
            <v>0</v>
          </cell>
          <cell r="K2470">
            <v>0</v>
          </cell>
          <cell r="L2470">
            <v>34</v>
          </cell>
          <cell r="M2470">
            <v>34</v>
          </cell>
          <cell r="N2470">
            <v>0</v>
          </cell>
          <cell r="O2470">
            <v>0</v>
          </cell>
          <cell r="P2470">
            <v>0</v>
          </cell>
          <cell r="Q2470">
            <v>34</v>
          </cell>
        </row>
        <row r="2471">
          <cell r="A2471" t="str">
            <v>4230475&amp;V</v>
          </cell>
          <cell r="B2471" t="str">
            <v>Winthrop Ave &amp; Sulli</v>
          </cell>
          <cell r="C2471">
            <v>9</v>
          </cell>
          <cell r="D2471">
            <v>0</v>
          </cell>
          <cell r="E2471">
            <v>0</v>
          </cell>
          <cell r="F2471">
            <v>0</v>
          </cell>
          <cell r="G2471">
            <v>9</v>
          </cell>
          <cell r="H2471">
            <v>9</v>
          </cell>
          <cell r="I2471">
            <v>0</v>
          </cell>
          <cell r="J2471">
            <v>0</v>
          </cell>
          <cell r="K2471">
            <v>0</v>
          </cell>
          <cell r="L2471">
            <v>9</v>
          </cell>
          <cell r="M2471">
            <v>9</v>
          </cell>
          <cell r="N2471">
            <v>0</v>
          </cell>
          <cell r="O2471">
            <v>0</v>
          </cell>
          <cell r="P2471">
            <v>0</v>
          </cell>
          <cell r="Q2471">
            <v>9</v>
          </cell>
        </row>
        <row r="2472">
          <cell r="A2472" t="str">
            <v>4230476&amp;V</v>
          </cell>
          <cell r="B2472" t="str">
            <v>Plaza 114/North Pari</v>
          </cell>
          <cell r="C2472">
            <v>0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</row>
        <row r="2473">
          <cell r="A2473" t="str">
            <v>4230477&amp;V</v>
          </cell>
          <cell r="B2473" t="str">
            <v>Phillips St &amp; North</v>
          </cell>
          <cell r="C2473">
            <v>0</v>
          </cell>
          <cell r="D2473">
            <v>0</v>
          </cell>
          <cell r="E2473">
            <v>0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</row>
        <row r="2474">
          <cell r="A2474" t="str">
            <v>4230596&amp;V</v>
          </cell>
          <cell r="B2474" t="str">
            <v>Home Depot Road</v>
          </cell>
          <cell r="C2474">
            <v>1</v>
          </cell>
          <cell r="D2474">
            <v>0</v>
          </cell>
          <cell r="E2474">
            <v>0</v>
          </cell>
          <cell r="F2474">
            <v>0</v>
          </cell>
          <cell r="G2474">
            <v>1</v>
          </cell>
          <cell r="H2474">
            <v>1</v>
          </cell>
          <cell r="I2474">
            <v>0</v>
          </cell>
          <cell r="J2474">
            <v>0</v>
          </cell>
          <cell r="K2474">
            <v>0</v>
          </cell>
          <cell r="L2474">
            <v>1</v>
          </cell>
          <cell r="M2474">
            <v>1</v>
          </cell>
          <cell r="N2474">
            <v>0</v>
          </cell>
          <cell r="O2474">
            <v>0</v>
          </cell>
          <cell r="P2474">
            <v>0</v>
          </cell>
          <cell r="Q2474">
            <v>1</v>
          </cell>
        </row>
        <row r="2475">
          <cell r="A2475" t="str">
            <v>4230932&amp;V</v>
          </cell>
          <cell r="B2475" t="str">
            <v>Oxford and Cross Roa</v>
          </cell>
          <cell r="C2475">
            <v>4</v>
          </cell>
          <cell r="D2475">
            <v>0</v>
          </cell>
          <cell r="E2475">
            <v>0</v>
          </cell>
          <cell r="F2475">
            <v>0</v>
          </cell>
          <cell r="G2475">
            <v>4</v>
          </cell>
          <cell r="H2475">
            <v>4</v>
          </cell>
          <cell r="I2475">
            <v>0</v>
          </cell>
          <cell r="J2475">
            <v>0</v>
          </cell>
          <cell r="K2475">
            <v>0</v>
          </cell>
          <cell r="L2475">
            <v>4</v>
          </cell>
          <cell r="M2475">
            <v>4</v>
          </cell>
          <cell r="N2475">
            <v>0</v>
          </cell>
          <cell r="O2475">
            <v>0</v>
          </cell>
          <cell r="P2475">
            <v>0</v>
          </cell>
          <cell r="Q2475">
            <v>4</v>
          </cell>
        </row>
        <row r="2476">
          <cell r="A2476" t="str">
            <v>4230933&amp;V</v>
          </cell>
          <cell r="B2476" t="str">
            <v>1600 Osgood Landing</v>
          </cell>
          <cell r="C2476">
            <v>0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</row>
        <row r="2477">
          <cell r="A2477" t="str">
            <v>4230936&amp;V</v>
          </cell>
          <cell r="B2477" t="str">
            <v>Amesbury Road &amp; Airp</v>
          </cell>
          <cell r="C2477">
            <v>0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</row>
        <row r="2478">
          <cell r="A2478" t="str">
            <v>4230953&amp;V</v>
          </cell>
          <cell r="B2478" t="str">
            <v>YMCA</v>
          </cell>
          <cell r="C2478">
            <v>4</v>
          </cell>
          <cell r="D2478">
            <v>0</v>
          </cell>
          <cell r="E2478">
            <v>0</v>
          </cell>
          <cell r="F2478">
            <v>0</v>
          </cell>
          <cell r="G2478">
            <v>4</v>
          </cell>
          <cell r="H2478">
            <v>4</v>
          </cell>
          <cell r="I2478">
            <v>0</v>
          </cell>
          <cell r="J2478">
            <v>0</v>
          </cell>
          <cell r="K2478">
            <v>0</v>
          </cell>
          <cell r="L2478">
            <v>4</v>
          </cell>
          <cell r="M2478">
            <v>4</v>
          </cell>
          <cell r="N2478">
            <v>0</v>
          </cell>
          <cell r="O2478">
            <v>0</v>
          </cell>
          <cell r="P2478">
            <v>0</v>
          </cell>
          <cell r="Q2478">
            <v>4</v>
          </cell>
        </row>
        <row r="2479">
          <cell r="A2479" t="str">
            <v>4230954&amp;V</v>
          </cell>
          <cell r="B2479" t="str">
            <v>Doctors Park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</row>
        <row r="2480">
          <cell r="A2480" t="str">
            <v>4230955&amp;V</v>
          </cell>
          <cell r="B2480" t="str">
            <v>Waverly &amp; Hawthorne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</row>
        <row r="2481">
          <cell r="A2481" t="str">
            <v>4230956&amp;V</v>
          </cell>
          <cell r="B2481" t="str">
            <v>Doctors Park</v>
          </cell>
          <cell r="C2481">
            <v>0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</row>
        <row r="2482">
          <cell r="A2482" t="str">
            <v>4230957&amp;V</v>
          </cell>
          <cell r="B2482" t="str">
            <v>YMCA</v>
          </cell>
          <cell r="C2482">
            <v>6</v>
          </cell>
          <cell r="D2482">
            <v>0</v>
          </cell>
          <cell r="E2482">
            <v>0</v>
          </cell>
          <cell r="F2482">
            <v>0</v>
          </cell>
          <cell r="G2482">
            <v>6</v>
          </cell>
          <cell r="H2482">
            <v>6</v>
          </cell>
          <cell r="I2482">
            <v>0</v>
          </cell>
          <cell r="J2482">
            <v>0</v>
          </cell>
          <cell r="K2482">
            <v>0</v>
          </cell>
          <cell r="L2482">
            <v>6</v>
          </cell>
          <cell r="M2482">
            <v>6</v>
          </cell>
          <cell r="N2482">
            <v>0</v>
          </cell>
          <cell r="O2482">
            <v>0</v>
          </cell>
          <cell r="P2482">
            <v>0</v>
          </cell>
          <cell r="Q2482">
            <v>6</v>
          </cell>
        </row>
        <row r="2483">
          <cell r="A2483" t="str">
            <v>4244373&amp;V</v>
          </cell>
          <cell r="B2483" t="str">
            <v>Princeton Andover</v>
          </cell>
          <cell r="C2483">
            <v>3</v>
          </cell>
          <cell r="D2483">
            <v>0</v>
          </cell>
          <cell r="E2483">
            <v>0</v>
          </cell>
          <cell r="F2483">
            <v>0</v>
          </cell>
          <cell r="G2483">
            <v>4</v>
          </cell>
          <cell r="H2483">
            <v>3</v>
          </cell>
          <cell r="I2483">
            <v>0</v>
          </cell>
          <cell r="J2483">
            <v>0</v>
          </cell>
          <cell r="K2483">
            <v>0</v>
          </cell>
          <cell r="L2483">
            <v>4</v>
          </cell>
          <cell r="M2483">
            <v>3</v>
          </cell>
          <cell r="N2483">
            <v>0</v>
          </cell>
          <cell r="O2483">
            <v>0</v>
          </cell>
          <cell r="P2483">
            <v>0</v>
          </cell>
          <cell r="Q2483">
            <v>4</v>
          </cell>
        </row>
        <row r="2484">
          <cell r="A2484" t="str">
            <v>4244374&amp;V</v>
          </cell>
          <cell r="B2484" t="str">
            <v>North Andover Senior</v>
          </cell>
          <cell r="C2484">
            <v>0</v>
          </cell>
          <cell r="D2484">
            <v>0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</row>
        <row r="2485">
          <cell r="A2485" t="str">
            <v>4244375&amp;V</v>
          </cell>
          <cell r="B2485" t="str">
            <v>Sutton Street</v>
          </cell>
          <cell r="C2485">
            <v>3</v>
          </cell>
          <cell r="D2485">
            <v>0</v>
          </cell>
          <cell r="E2485">
            <v>0</v>
          </cell>
          <cell r="F2485">
            <v>0</v>
          </cell>
          <cell r="G2485">
            <v>3</v>
          </cell>
          <cell r="H2485">
            <v>3</v>
          </cell>
          <cell r="I2485">
            <v>0</v>
          </cell>
          <cell r="J2485">
            <v>0</v>
          </cell>
          <cell r="K2485">
            <v>0</v>
          </cell>
          <cell r="L2485">
            <v>3</v>
          </cell>
          <cell r="M2485">
            <v>3</v>
          </cell>
          <cell r="N2485">
            <v>0</v>
          </cell>
          <cell r="O2485">
            <v>0</v>
          </cell>
          <cell r="P2485">
            <v>0</v>
          </cell>
          <cell r="Q2485">
            <v>3</v>
          </cell>
        </row>
        <row r="2486">
          <cell r="A2486" t="str">
            <v>4244376&amp;V</v>
          </cell>
          <cell r="B2486" t="str">
            <v>200 Sutton Street</v>
          </cell>
          <cell r="C2486">
            <v>1</v>
          </cell>
          <cell r="D2486">
            <v>0</v>
          </cell>
          <cell r="E2486">
            <v>0</v>
          </cell>
          <cell r="F2486">
            <v>0</v>
          </cell>
          <cell r="G2486">
            <v>1</v>
          </cell>
          <cell r="H2486">
            <v>1</v>
          </cell>
          <cell r="I2486">
            <v>0</v>
          </cell>
          <cell r="J2486">
            <v>0</v>
          </cell>
          <cell r="K2486">
            <v>0</v>
          </cell>
          <cell r="L2486">
            <v>1</v>
          </cell>
          <cell r="M2486">
            <v>1</v>
          </cell>
          <cell r="N2486">
            <v>0</v>
          </cell>
          <cell r="O2486">
            <v>0</v>
          </cell>
          <cell r="P2486">
            <v>0</v>
          </cell>
          <cell r="Q2486">
            <v>1</v>
          </cell>
        </row>
        <row r="2487">
          <cell r="A2487" t="str">
            <v>4244377&amp;V</v>
          </cell>
          <cell r="B2487" t="str">
            <v>Chadwick Park</v>
          </cell>
          <cell r="C2487">
            <v>0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</row>
        <row r="2488">
          <cell r="A2488" t="str">
            <v>4244378&amp;V</v>
          </cell>
          <cell r="B2488" t="str">
            <v>North Andover Senior</v>
          </cell>
          <cell r="C2488">
            <v>0</v>
          </cell>
          <cell r="D2488">
            <v>0</v>
          </cell>
          <cell r="E2488">
            <v>0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</row>
        <row r="2489">
          <cell r="A2489" t="str">
            <v>4244379&amp;V</v>
          </cell>
          <cell r="B2489" t="str">
            <v>Butcher Boy</v>
          </cell>
          <cell r="C2489">
            <v>10</v>
          </cell>
          <cell r="D2489">
            <v>0</v>
          </cell>
          <cell r="E2489">
            <v>0</v>
          </cell>
          <cell r="F2489">
            <v>0</v>
          </cell>
          <cell r="G2489">
            <v>10</v>
          </cell>
          <cell r="H2489">
            <v>10</v>
          </cell>
          <cell r="I2489">
            <v>0</v>
          </cell>
          <cell r="J2489">
            <v>0</v>
          </cell>
          <cell r="K2489">
            <v>0</v>
          </cell>
          <cell r="L2489">
            <v>10</v>
          </cell>
          <cell r="M2489">
            <v>10</v>
          </cell>
          <cell r="N2489">
            <v>0</v>
          </cell>
          <cell r="O2489">
            <v>0</v>
          </cell>
          <cell r="P2489">
            <v>0</v>
          </cell>
          <cell r="Q2489">
            <v>10</v>
          </cell>
        </row>
        <row r="2490">
          <cell r="A2490" t="str">
            <v>4244380&amp;V</v>
          </cell>
          <cell r="B2490" t="str">
            <v>Osgood Crossing</v>
          </cell>
          <cell r="C2490">
            <v>0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</row>
        <row r="2491">
          <cell r="A2491" t="str">
            <v>4244382&amp;V</v>
          </cell>
          <cell r="B2491" t="str">
            <v>Rite Aid</v>
          </cell>
          <cell r="C2491">
            <v>0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</row>
        <row r="2492">
          <cell r="A2492" t="str">
            <v>4244383&amp;V</v>
          </cell>
          <cell r="B2492" t="str">
            <v>Newbury District Cou</v>
          </cell>
          <cell r="C2492">
            <v>0</v>
          </cell>
          <cell r="D2492">
            <v>0</v>
          </cell>
          <cell r="E2492">
            <v>0</v>
          </cell>
          <cell r="F2492">
            <v>0</v>
          </cell>
          <cell r="G2492">
            <v>1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1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1</v>
          </cell>
        </row>
        <row r="2493">
          <cell r="A2493" t="str">
            <v>4244384&amp;V</v>
          </cell>
          <cell r="B2493" t="str">
            <v>State Street &amp; High</v>
          </cell>
          <cell r="C2493">
            <v>4</v>
          </cell>
          <cell r="D2493">
            <v>0</v>
          </cell>
          <cell r="E2493">
            <v>0</v>
          </cell>
          <cell r="F2493">
            <v>0</v>
          </cell>
          <cell r="G2493">
            <v>4</v>
          </cell>
          <cell r="H2493">
            <v>4</v>
          </cell>
          <cell r="I2493">
            <v>0</v>
          </cell>
          <cell r="J2493">
            <v>0</v>
          </cell>
          <cell r="K2493">
            <v>0</v>
          </cell>
          <cell r="L2493">
            <v>4</v>
          </cell>
          <cell r="M2493">
            <v>4</v>
          </cell>
          <cell r="N2493">
            <v>0</v>
          </cell>
          <cell r="O2493">
            <v>0</v>
          </cell>
          <cell r="P2493">
            <v>0</v>
          </cell>
          <cell r="Q2493">
            <v>4</v>
          </cell>
        </row>
        <row r="2494">
          <cell r="A2494" t="str">
            <v>4244385&amp;V</v>
          </cell>
          <cell r="B2494" t="str">
            <v>High Street &amp; Federa</v>
          </cell>
          <cell r="C2494">
            <v>3</v>
          </cell>
          <cell r="D2494">
            <v>0</v>
          </cell>
          <cell r="E2494">
            <v>0</v>
          </cell>
          <cell r="F2494">
            <v>0</v>
          </cell>
          <cell r="G2494">
            <v>3</v>
          </cell>
          <cell r="H2494">
            <v>3</v>
          </cell>
          <cell r="I2494">
            <v>0</v>
          </cell>
          <cell r="J2494">
            <v>0</v>
          </cell>
          <cell r="K2494">
            <v>0</v>
          </cell>
          <cell r="L2494">
            <v>3</v>
          </cell>
          <cell r="M2494">
            <v>3</v>
          </cell>
          <cell r="N2494">
            <v>0</v>
          </cell>
          <cell r="O2494">
            <v>0</v>
          </cell>
          <cell r="P2494">
            <v>0</v>
          </cell>
          <cell r="Q2494">
            <v>3</v>
          </cell>
        </row>
        <row r="2495">
          <cell r="A2495" t="str">
            <v>4244387&amp;V</v>
          </cell>
          <cell r="B2495" t="str">
            <v>Toppans Lane &amp; Highl</v>
          </cell>
          <cell r="C2495">
            <v>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</row>
        <row r="2496">
          <cell r="A2496" t="str">
            <v>4244388&amp;V</v>
          </cell>
          <cell r="B2496" t="str">
            <v>High Street &amp; Oaklan</v>
          </cell>
          <cell r="C2496">
            <v>7</v>
          </cell>
          <cell r="D2496">
            <v>0</v>
          </cell>
          <cell r="E2496">
            <v>0</v>
          </cell>
          <cell r="F2496">
            <v>0</v>
          </cell>
          <cell r="G2496">
            <v>7</v>
          </cell>
          <cell r="H2496">
            <v>7</v>
          </cell>
          <cell r="I2496">
            <v>0</v>
          </cell>
          <cell r="J2496">
            <v>0</v>
          </cell>
          <cell r="K2496">
            <v>0</v>
          </cell>
          <cell r="L2496">
            <v>7</v>
          </cell>
          <cell r="M2496">
            <v>7</v>
          </cell>
          <cell r="N2496">
            <v>0</v>
          </cell>
          <cell r="O2496">
            <v>0</v>
          </cell>
          <cell r="P2496">
            <v>0</v>
          </cell>
          <cell r="Q2496">
            <v>7</v>
          </cell>
        </row>
        <row r="2497">
          <cell r="A2497" t="str">
            <v>4244389&amp;V</v>
          </cell>
          <cell r="B2497" t="str">
            <v>Macy Terrace</v>
          </cell>
          <cell r="C2497">
            <v>5</v>
          </cell>
          <cell r="D2497">
            <v>0</v>
          </cell>
          <cell r="E2497">
            <v>0</v>
          </cell>
          <cell r="F2497">
            <v>0</v>
          </cell>
          <cell r="G2497">
            <v>5</v>
          </cell>
          <cell r="H2497">
            <v>5</v>
          </cell>
          <cell r="I2497">
            <v>0</v>
          </cell>
          <cell r="J2497">
            <v>0</v>
          </cell>
          <cell r="K2497">
            <v>0</v>
          </cell>
          <cell r="L2497">
            <v>5</v>
          </cell>
          <cell r="M2497">
            <v>5</v>
          </cell>
          <cell r="N2497">
            <v>0</v>
          </cell>
          <cell r="O2497">
            <v>0</v>
          </cell>
          <cell r="P2497">
            <v>0</v>
          </cell>
          <cell r="Q2497">
            <v>5</v>
          </cell>
        </row>
        <row r="2498">
          <cell r="A2498" t="str">
            <v>4244390&amp;V</v>
          </cell>
          <cell r="B2498" t="str">
            <v>Highland Street &amp; To</v>
          </cell>
          <cell r="C2498">
            <v>0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</row>
        <row r="2499">
          <cell r="A2499" t="str">
            <v>4244431&amp;V</v>
          </cell>
          <cell r="B2499" t="str">
            <v>Amazon Distribution</v>
          </cell>
          <cell r="C2499">
            <v>61</v>
          </cell>
          <cell r="D2499">
            <v>0</v>
          </cell>
          <cell r="E2499">
            <v>0</v>
          </cell>
          <cell r="F2499">
            <v>0</v>
          </cell>
          <cell r="G2499">
            <v>61</v>
          </cell>
          <cell r="H2499">
            <v>61</v>
          </cell>
          <cell r="I2499">
            <v>0</v>
          </cell>
          <cell r="J2499">
            <v>0</v>
          </cell>
          <cell r="K2499">
            <v>0</v>
          </cell>
          <cell r="L2499">
            <v>61</v>
          </cell>
          <cell r="M2499">
            <v>61</v>
          </cell>
          <cell r="N2499">
            <v>0</v>
          </cell>
          <cell r="O2499">
            <v>0</v>
          </cell>
          <cell r="P2499">
            <v>0</v>
          </cell>
          <cell r="Q2499">
            <v>61</v>
          </cell>
        </row>
        <row r="2500">
          <cell r="A2500" t="str">
            <v>4244552&amp;V</v>
          </cell>
          <cell r="B2500" t="str">
            <v>Wallace Bashaw Junio</v>
          </cell>
          <cell r="C2500">
            <v>1</v>
          </cell>
          <cell r="D2500">
            <v>0</v>
          </cell>
          <cell r="E2500">
            <v>0</v>
          </cell>
          <cell r="F2500">
            <v>0</v>
          </cell>
          <cell r="G2500">
            <v>1</v>
          </cell>
          <cell r="H2500">
            <v>1</v>
          </cell>
          <cell r="I2500">
            <v>0</v>
          </cell>
          <cell r="J2500">
            <v>0</v>
          </cell>
          <cell r="K2500">
            <v>0</v>
          </cell>
          <cell r="L2500">
            <v>1</v>
          </cell>
          <cell r="M2500">
            <v>1</v>
          </cell>
          <cell r="N2500">
            <v>0</v>
          </cell>
          <cell r="O2500">
            <v>0</v>
          </cell>
          <cell r="P2500">
            <v>0</v>
          </cell>
          <cell r="Q2500">
            <v>1</v>
          </cell>
        </row>
        <row r="2501">
          <cell r="A2501" t="str">
            <v>4244553&amp;V</v>
          </cell>
          <cell r="B2501" t="str">
            <v>Wallace Bashaw Junio</v>
          </cell>
          <cell r="C2501">
            <v>6</v>
          </cell>
          <cell r="D2501">
            <v>0</v>
          </cell>
          <cell r="E2501">
            <v>0</v>
          </cell>
          <cell r="F2501">
            <v>0</v>
          </cell>
          <cell r="G2501">
            <v>6</v>
          </cell>
          <cell r="H2501">
            <v>6</v>
          </cell>
          <cell r="I2501">
            <v>0</v>
          </cell>
          <cell r="J2501">
            <v>0</v>
          </cell>
          <cell r="K2501">
            <v>0</v>
          </cell>
          <cell r="L2501">
            <v>6</v>
          </cell>
          <cell r="M2501">
            <v>6</v>
          </cell>
          <cell r="N2501">
            <v>0</v>
          </cell>
          <cell r="O2501">
            <v>0</v>
          </cell>
          <cell r="P2501">
            <v>0</v>
          </cell>
          <cell r="Q2501">
            <v>6</v>
          </cell>
        </row>
        <row r="2502">
          <cell r="A2502" t="str">
            <v>4244555&amp;V</v>
          </cell>
          <cell r="B2502" t="str">
            <v>Wallace Bashaw Junio</v>
          </cell>
          <cell r="C2502">
            <v>2</v>
          </cell>
          <cell r="D2502">
            <v>0</v>
          </cell>
          <cell r="E2502">
            <v>0</v>
          </cell>
          <cell r="F2502">
            <v>0</v>
          </cell>
          <cell r="G2502">
            <v>2</v>
          </cell>
          <cell r="H2502">
            <v>2</v>
          </cell>
          <cell r="I2502">
            <v>0</v>
          </cell>
          <cell r="J2502">
            <v>0</v>
          </cell>
          <cell r="K2502">
            <v>0</v>
          </cell>
          <cell r="L2502">
            <v>2</v>
          </cell>
          <cell r="M2502">
            <v>2</v>
          </cell>
          <cell r="N2502">
            <v>0</v>
          </cell>
          <cell r="O2502">
            <v>0</v>
          </cell>
          <cell r="P2502">
            <v>0</v>
          </cell>
          <cell r="Q2502">
            <v>2</v>
          </cell>
        </row>
        <row r="2503">
          <cell r="A2503" t="str">
            <v>4244556&amp;V</v>
          </cell>
          <cell r="B2503" t="str">
            <v>Wallace Bashaw Junio</v>
          </cell>
          <cell r="C2503">
            <v>0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</row>
        <row r="2504">
          <cell r="A2504" t="str">
            <v>4247285&amp;V</v>
          </cell>
          <cell r="B2504" t="str">
            <v>Bedford VA Medical C</v>
          </cell>
          <cell r="C2504">
            <v>0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</row>
        <row r="2505">
          <cell r="A2505" t="str">
            <v>4247352&amp;V</v>
          </cell>
          <cell r="B2505" t="str">
            <v>Exeter and South Uni</v>
          </cell>
          <cell r="C2505">
            <v>0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</row>
        <row r="2506">
          <cell r="A2506" t="str">
            <v>4247353&amp;V</v>
          </cell>
          <cell r="B2506" t="str">
            <v>Grafton &amp; Winthrop A</v>
          </cell>
          <cell r="C2506">
            <v>7</v>
          </cell>
          <cell r="D2506">
            <v>0</v>
          </cell>
          <cell r="E2506">
            <v>0</v>
          </cell>
          <cell r="F2506">
            <v>0</v>
          </cell>
          <cell r="G2506">
            <v>7</v>
          </cell>
          <cell r="H2506">
            <v>7</v>
          </cell>
          <cell r="I2506">
            <v>0</v>
          </cell>
          <cell r="J2506">
            <v>0</v>
          </cell>
          <cell r="K2506">
            <v>0</v>
          </cell>
          <cell r="L2506">
            <v>7</v>
          </cell>
          <cell r="M2506">
            <v>7</v>
          </cell>
          <cell r="N2506">
            <v>0</v>
          </cell>
          <cell r="O2506">
            <v>0</v>
          </cell>
          <cell r="P2506">
            <v>0</v>
          </cell>
          <cell r="Q2506">
            <v>7</v>
          </cell>
        </row>
        <row r="2507">
          <cell r="A2507" t="str">
            <v>4247354&amp;V</v>
          </cell>
          <cell r="B2507" t="str">
            <v>Merrimack College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</row>
        <row r="2508">
          <cell r="A2508" t="str">
            <v>4247355&amp;V</v>
          </cell>
          <cell r="B2508" t="str">
            <v>Winthrop &amp; Grafton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</row>
        <row r="2509">
          <cell r="A2509" t="str">
            <v>4247356&amp;V</v>
          </cell>
          <cell r="B2509" t="str">
            <v>Merrimack College</v>
          </cell>
          <cell r="C2509">
            <v>30</v>
          </cell>
          <cell r="D2509">
            <v>0</v>
          </cell>
          <cell r="E2509">
            <v>0</v>
          </cell>
          <cell r="F2509">
            <v>0</v>
          </cell>
          <cell r="G2509">
            <v>30</v>
          </cell>
          <cell r="H2509">
            <v>30</v>
          </cell>
          <cell r="I2509">
            <v>0</v>
          </cell>
          <cell r="J2509">
            <v>0</v>
          </cell>
          <cell r="K2509">
            <v>0</v>
          </cell>
          <cell r="L2509">
            <v>30</v>
          </cell>
          <cell r="M2509">
            <v>30</v>
          </cell>
          <cell r="N2509">
            <v>0</v>
          </cell>
          <cell r="O2509">
            <v>0</v>
          </cell>
          <cell r="P2509">
            <v>0</v>
          </cell>
          <cell r="Q2509">
            <v>30</v>
          </cell>
        </row>
        <row r="2510">
          <cell r="A2510" t="str">
            <v>4247374&amp;V</v>
          </cell>
          <cell r="B2510" t="str">
            <v>Pleasant &amp; Milk</v>
          </cell>
          <cell r="C2510">
            <v>7</v>
          </cell>
          <cell r="D2510">
            <v>0</v>
          </cell>
          <cell r="E2510">
            <v>0</v>
          </cell>
          <cell r="F2510">
            <v>0</v>
          </cell>
          <cell r="G2510">
            <v>7</v>
          </cell>
          <cell r="H2510">
            <v>7</v>
          </cell>
          <cell r="I2510">
            <v>0</v>
          </cell>
          <cell r="J2510">
            <v>0</v>
          </cell>
          <cell r="K2510">
            <v>0</v>
          </cell>
          <cell r="L2510">
            <v>7</v>
          </cell>
          <cell r="M2510">
            <v>7</v>
          </cell>
          <cell r="N2510">
            <v>0</v>
          </cell>
          <cell r="O2510">
            <v>0</v>
          </cell>
          <cell r="P2510">
            <v>0</v>
          </cell>
          <cell r="Q2510">
            <v>7</v>
          </cell>
        </row>
        <row r="2511">
          <cell r="A2511" t="str">
            <v>4247375&amp;V</v>
          </cell>
          <cell r="B2511" t="str">
            <v>Parker &amp; Merrimack S</v>
          </cell>
          <cell r="C2511">
            <v>28</v>
          </cell>
          <cell r="D2511">
            <v>0</v>
          </cell>
          <cell r="E2511">
            <v>0</v>
          </cell>
          <cell r="F2511">
            <v>6</v>
          </cell>
          <cell r="G2511">
            <v>34</v>
          </cell>
          <cell r="H2511">
            <v>28</v>
          </cell>
          <cell r="I2511">
            <v>0</v>
          </cell>
          <cell r="J2511">
            <v>0</v>
          </cell>
          <cell r="K2511">
            <v>6</v>
          </cell>
          <cell r="L2511">
            <v>34</v>
          </cell>
          <cell r="M2511">
            <v>28</v>
          </cell>
          <cell r="N2511">
            <v>0</v>
          </cell>
          <cell r="O2511">
            <v>0</v>
          </cell>
          <cell r="P2511">
            <v>6</v>
          </cell>
          <cell r="Q2511">
            <v>34</v>
          </cell>
        </row>
        <row r="2512">
          <cell r="A2512" t="str">
            <v>4247376&amp;V</v>
          </cell>
          <cell r="B2512" t="str">
            <v>Amesbury Street &amp; Es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</row>
        <row r="2513">
          <cell r="A2513" t="str">
            <v>4247377&amp;V</v>
          </cell>
          <cell r="B2513" t="str">
            <v>City Hall</v>
          </cell>
          <cell r="C2513">
            <v>0</v>
          </cell>
          <cell r="D2513">
            <v>0</v>
          </cell>
          <cell r="E2513">
            <v>0</v>
          </cell>
          <cell r="F2513">
            <v>31</v>
          </cell>
          <cell r="G2513">
            <v>31</v>
          </cell>
          <cell r="H2513">
            <v>0</v>
          </cell>
          <cell r="I2513">
            <v>0</v>
          </cell>
          <cell r="J2513">
            <v>0</v>
          </cell>
          <cell r="K2513">
            <v>31</v>
          </cell>
          <cell r="L2513">
            <v>31</v>
          </cell>
          <cell r="M2513">
            <v>0</v>
          </cell>
          <cell r="N2513">
            <v>0</v>
          </cell>
          <cell r="O2513">
            <v>0</v>
          </cell>
          <cell r="P2513">
            <v>31</v>
          </cell>
          <cell r="Q2513">
            <v>31</v>
          </cell>
        </row>
        <row r="2514">
          <cell r="A2514" t="str">
            <v>4247378&amp;V</v>
          </cell>
          <cell r="B2514" t="str">
            <v>Essex St &amp; Jackson S</v>
          </cell>
          <cell r="C2514">
            <v>10</v>
          </cell>
          <cell r="D2514">
            <v>0</v>
          </cell>
          <cell r="E2514">
            <v>0</v>
          </cell>
          <cell r="F2514">
            <v>0</v>
          </cell>
          <cell r="G2514">
            <v>10</v>
          </cell>
          <cell r="H2514">
            <v>10</v>
          </cell>
          <cell r="I2514">
            <v>0</v>
          </cell>
          <cell r="J2514">
            <v>0</v>
          </cell>
          <cell r="K2514">
            <v>0</v>
          </cell>
          <cell r="L2514">
            <v>10</v>
          </cell>
          <cell r="M2514">
            <v>10</v>
          </cell>
          <cell r="N2514">
            <v>0</v>
          </cell>
          <cell r="O2514">
            <v>0</v>
          </cell>
          <cell r="P2514">
            <v>0</v>
          </cell>
          <cell r="Q2514">
            <v>10</v>
          </cell>
        </row>
        <row r="2515">
          <cell r="A2515" t="str">
            <v>4247379&amp;V</v>
          </cell>
          <cell r="B2515" t="str">
            <v>Merrimack &amp; Casey Br</v>
          </cell>
          <cell r="C2515">
            <v>10</v>
          </cell>
          <cell r="D2515">
            <v>1</v>
          </cell>
          <cell r="E2515">
            <v>0</v>
          </cell>
          <cell r="F2515">
            <v>7</v>
          </cell>
          <cell r="G2515">
            <v>18</v>
          </cell>
          <cell r="H2515">
            <v>10</v>
          </cell>
          <cell r="I2515">
            <v>1</v>
          </cell>
          <cell r="J2515">
            <v>0</v>
          </cell>
          <cell r="K2515">
            <v>7</v>
          </cell>
          <cell r="L2515">
            <v>18</v>
          </cell>
          <cell r="M2515">
            <v>10</v>
          </cell>
          <cell r="N2515">
            <v>1</v>
          </cell>
          <cell r="O2515">
            <v>0</v>
          </cell>
          <cell r="P2515">
            <v>7</v>
          </cell>
          <cell r="Q2515">
            <v>18</v>
          </cell>
        </row>
        <row r="2516">
          <cell r="A2516" t="str">
            <v>4247380&amp;V</v>
          </cell>
          <cell r="B2516" t="str">
            <v>Newbury &amp; Essex</v>
          </cell>
          <cell r="C2516">
            <v>57</v>
          </cell>
          <cell r="D2516">
            <v>0</v>
          </cell>
          <cell r="E2516">
            <v>0</v>
          </cell>
          <cell r="F2516">
            <v>0</v>
          </cell>
          <cell r="G2516">
            <v>57</v>
          </cell>
          <cell r="H2516">
            <v>57</v>
          </cell>
          <cell r="I2516">
            <v>0</v>
          </cell>
          <cell r="J2516">
            <v>0</v>
          </cell>
          <cell r="K2516">
            <v>0</v>
          </cell>
          <cell r="L2516">
            <v>57</v>
          </cell>
          <cell r="M2516">
            <v>57</v>
          </cell>
          <cell r="N2516">
            <v>0</v>
          </cell>
          <cell r="O2516">
            <v>0</v>
          </cell>
          <cell r="P2516">
            <v>0</v>
          </cell>
          <cell r="Q2516">
            <v>57</v>
          </cell>
        </row>
        <row r="2517">
          <cell r="A2517" t="str">
            <v>4247381&amp;V</v>
          </cell>
          <cell r="B2517" t="str">
            <v>Essex &amp; Jackson Stre</v>
          </cell>
          <cell r="C2517">
            <v>5</v>
          </cell>
          <cell r="D2517">
            <v>0</v>
          </cell>
          <cell r="E2517">
            <v>0</v>
          </cell>
          <cell r="F2517">
            <v>0</v>
          </cell>
          <cell r="G2517">
            <v>5</v>
          </cell>
          <cell r="H2517">
            <v>5</v>
          </cell>
          <cell r="I2517">
            <v>0</v>
          </cell>
          <cell r="J2517">
            <v>0</v>
          </cell>
          <cell r="K2517">
            <v>0</v>
          </cell>
          <cell r="L2517">
            <v>5</v>
          </cell>
          <cell r="M2517">
            <v>5</v>
          </cell>
          <cell r="N2517">
            <v>0</v>
          </cell>
          <cell r="O2517">
            <v>0</v>
          </cell>
          <cell r="P2517">
            <v>0</v>
          </cell>
          <cell r="Q2517">
            <v>5</v>
          </cell>
        </row>
        <row r="2518">
          <cell r="A2518" t="str">
            <v>4247382&amp;V</v>
          </cell>
          <cell r="B2518" t="str">
            <v>Merrimack &amp; South Ca</v>
          </cell>
          <cell r="C2518">
            <v>2</v>
          </cell>
          <cell r="D2518">
            <v>1</v>
          </cell>
          <cell r="E2518">
            <v>4</v>
          </cell>
          <cell r="F2518">
            <v>0</v>
          </cell>
          <cell r="G2518">
            <v>6</v>
          </cell>
          <cell r="H2518">
            <v>2</v>
          </cell>
          <cell r="I2518">
            <v>1</v>
          </cell>
          <cell r="J2518">
            <v>4</v>
          </cell>
          <cell r="K2518">
            <v>0</v>
          </cell>
          <cell r="L2518">
            <v>6</v>
          </cell>
          <cell r="M2518">
            <v>2</v>
          </cell>
          <cell r="N2518">
            <v>1</v>
          </cell>
          <cell r="O2518">
            <v>4</v>
          </cell>
          <cell r="P2518">
            <v>0</v>
          </cell>
          <cell r="Q2518">
            <v>6</v>
          </cell>
        </row>
        <row r="2519">
          <cell r="A2519" t="str">
            <v>4247383&amp;V</v>
          </cell>
          <cell r="B2519" t="str">
            <v>Merrimack &amp; Parker S</v>
          </cell>
          <cell r="C2519">
            <v>3</v>
          </cell>
          <cell r="D2519">
            <v>0</v>
          </cell>
          <cell r="E2519">
            <v>0</v>
          </cell>
          <cell r="F2519">
            <v>17</v>
          </cell>
          <cell r="G2519">
            <v>21</v>
          </cell>
          <cell r="H2519">
            <v>3</v>
          </cell>
          <cell r="I2519">
            <v>0</v>
          </cell>
          <cell r="J2519">
            <v>0</v>
          </cell>
          <cell r="K2519">
            <v>17</v>
          </cell>
          <cell r="L2519">
            <v>21</v>
          </cell>
          <cell r="M2519">
            <v>3</v>
          </cell>
          <cell r="N2519">
            <v>0</v>
          </cell>
          <cell r="O2519">
            <v>0</v>
          </cell>
          <cell r="P2519">
            <v>17</v>
          </cell>
          <cell r="Q2519">
            <v>21</v>
          </cell>
        </row>
        <row r="2520">
          <cell r="A2520" t="str">
            <v>4247384&amp;V</v>
          </cell>
          <cell r="B2520" t="str">
            <v>Merrimack &amp; Carver S</v>
          </cell>
          <cell r="C2520">
            <v>0</v>
          </cell>
          <cell r="D2520">
            <v>1</v>
          </cell>
          <cell r="E2520">
            <v>0</v>
          </cell>
          <cell r="F2520">
            <v>0</v>
          </cell>
          <cell r="G2520">
            <v>1</v>
          </cell>
          <cell r="H2520">
            <v>0</v>
          </cell>
          <cell r="I2520">
            <v>1</v>
          </cell>
          <cell r="J2520">
            <v>0</v>
          </cell>
          <cell r="K2520">
            <v>0</v>
          </cell>
          <cell r="L2520">
            <v>1</v>
          </cell>
          <cell r="M2520">
            <v>0</v>
          </cell>
          <cell r="N2520">
            <v>1</v>
          </cell>
          <cell r="O2520">
            <v>0</v>
          </cell>
          <cell r="P2520">
            <v>0</v>
          </cell>
          <cell r="Q2520">
            <v>1</v>
          </cell>
        </row>
        <row r="2521">
          <cell r="A2521" t="str">
            <v>4247385&amp;V</v>
          </cell>
          <cell r="B2521" t="str">
            <v>Lewis &amp; North Main S</v>
          </cell>
          <cell r="C2521">
            <v>0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</row>
        <row r="2522">
          <cell r="A2522" t="str">
            <v>4247386&amp;V</v>
          </cell>
          <cell r="B2522" t="str">
            <v>Harding &amp; North Main</v>
          </cell>
          <cell r="C2522">
            <v>2</v>
          </cell>
          <cell r="D2522">
            <v>0</v>
          </cell>
          <cell r="E2522">
            <v>0</v>
          </cell>
          <cell r="F2522">
            <v>0</v>
          </cell>
          <cell r="G2522">
            <v>2</v>
          </cell>
          <cell r="H2522">
            <v>2</v>
          </cell>
          <cell r="I2522">
            <v>0</v>
          </cell>
          <cell r="J2522">
            <v>0</v>
          </cell>
          <cell r="K2522">
            <v>0</v>
          </cell>
          <cell r="L2522">
            <v>2</v>
          </cell>
          <cell r="M2522">
            <v>2</v>
          </cell>
          <cell r="N2522">
            <v>0</v>
          </cell>
          <cell r="O2522">
            <v>0</v>
          </cell>
          <cell r="P2522">
            <v>0</v>
          </cell>
          <cell r="Q2522">
            <v>2</v>
          </cell>
        </row>
        <row r="2523">
          <cell r="A2523" t="str">
            <v>4247387&amp;V</v>
          </cell>
          <cell r="B2523" t="str">
            <v>Learning Center</v>
          </cell>
          <cell r="C2523">
            <v>22</v>
          </cell>
          <cell r="D2523">
            <v>0</v>
          </cell>
          <cell r="E2523">
            <v>0</v>
          </cell>
          <cell r="F2523">
            <v>17</v>
          </cell>
          <cell r="G2523">
            <v>39</v>
          </cell>
          <cell r="H2523">
            <v>22</v>
          </cell>
          <cell r="I2523">
            <v>0</v>
          </cell>
          <cell r="J2523">
            <v>0</v>
          </cell>
          <cell r="K2523">
            <v>17</v>
          </cell>
          <cell r="L2523">
            <v>39</v>
          </cell>
          <cell r="M2523">
            <v>22</v>
          </cell>
          <cell r="N2523">
            <v>0</v>
          </cell>
          <cell r="O2523">
            <v>0</v>
          </cell>
          <cell r="P2523">
            <v>17</v>
          </cell>
          <cell r="Q2523">
            <v>39</v>
          </cell>
        </row>
        <row r="2524">
          <cell r="A2524" t="str">
            <v>4247388&amp;V</v>
          </cell>
          <cell r="B2524" t="str">
            <v>South Canal &amp; Merrim</v>
          </cell>
          <cell r="C2524">
            <v>17</v>
          </cell>
          <cell r="D2524">
            <v>0</v>
          </cell>
          <cell r="E2524">
            <v>0</v>
          </cell>
          <cell r="F2524">
            <v>22</v>
          </cell>
          <cell r="G2524">
            <v>40</v>
          </cell>
          <cell r="H2524">
            <v>17</v>
          </cell>
          <cell r="I2524">
            <v>0</v>
          </cell>
          <cell r="J2524">
            <v>0</v>
          </cell>
          <cell r="K2524">
            <v>22</v>
          </cell>
          <cell r="L2524">
            <v>40</v>
          </cell>
          <cell r="M2524">
            <v>17</v>
          </cell>
          <cell r="N2524">
            <v>0</v>
          </cell>
          <cell r="O2524">
            <v>0</v>
          </cell>
          <cell r="P2524">
            <v>22</v>
          </cell>
          <cell r="Q2524">
            <v>40</v>
          </cell>
        </row>
        <row r="2525">
          <cell r="A2525" t="str">
            <v>4247391&amp;V</v>
          </cell>
          <cell r="B2525" t="str">
            <v>Jackson and Swan</v>
          </cell>
          <cell r="C2525">
            <v>4</v>
          </cell>
          <cell r="D2525">
            <v>0</v>
          </cell>
          <cell r="E2525">
            <v>0</v>
          </cell>
          <cell r="F2525">
            <v>1</v>
          </cell>
          <cell r="G2525">
            <v>5</v>
          </cell>
          <cell r="H2525">
            <v>4</v>
          </cell>
          <cell r="I2525">
            <v>0</v>
          </cell>
          <cell r="J2525">
            <v>0</v>
          </cell>
          <cell r="K2525">
            <v>1</v>
          </cell>
          <cell r="L2525">
            <v>5</v>
          </cell>
          <cell r="M2525">
            <v>4</v>
          </cell>
          <cell r="N2525">
            <v>0</v>
          </cell>
          <cell r="O2525">
            <v>0</v>
          </cell>
          <cell r="P2525">
            <v>1</v>
          </cell>
          <cell r="Q2525">
            <v>5</v>
          </cell>
        </row>
        <row r="2526">
          <cell r="A2526" t="str">
            <v>4247392&amp;V</v>
          </cell>
          <cell r="B2526" t="str">
            <v>Jackson and Swan Str</v>
          </cell>
          <cell r="C2526">
            <v>0</v>
          </cell>
          <cell r="D2526">
            <v>0</v>
          </cell>
          <cell r="E2526">
            <v>0</v>
          </cell>
          <cell r="F2526">
            <v>4</v>
          </cell>
          <cell r="G2526">
            <v>4</v>
          </cell>
          <cell r="H2526">
            <v>0</v>
          </cell>
          <cell r="I2526">
            <v>0</v>
          </cell>
          <cell r="J2526">
            <v>0</v>
          </cell>
          <cell r="K2526">
            <v>4</v>
          </cell>
          <cell r="L2526">
            <v>4</v>
          </cell>
          <cell r="M2526">
            <v>0</v>
          </cell>
          <cell r="N2526">
            <v>0</v>
          </cell>
          <cell r="O2526">
            <v>0</v>
          </cell>
          <cell r="P2526">
            <v>4</v>
          </cell>
          <cell r="Q2526">
            <v>4</v>
          </cell>
        </row>
        <row r="2527">
          <cell r="A2527" t="str">
            <v>4247393&amp;V</v>
          </cell>
          <cell r="B2527" t="str">
            <v>Jackson Street &amp; Fer</v>
          </cell>
          <cell r="C2527">
            <v>12</v>
          </cell>
          <cell r="D2527">
            <v>0</v>
          </cell>
          <cell r="E2527">
            <v>0</v>
          </cell>
          <cell r="F2527">
            <v>0</v>
          </cell>
          <cell r="G2527">
            <v>12</v>
          </cell>
          <cell r="H2527">
            <v>12</v>
          </cell>
          <cell r="I2527">
            <v>0</v>
          </cell>
          <cell r="J2527">
            <v>0</v>
          </cell>
          <cell r="K2527">
            <v>0</v>
          </cell>
          <cell r="L2527">
            <v>12</v>
          </cell>
          <cell r="M2527">
            <v>12</v>
          </cell>
          <cell r="N2527">
            <v>0</v>
          </cell>
          <cell r="O2527">
            <v>0</v>
          </cell>
          <cell r="P2527">
            <v>0</v>
          </cell>
          <cell r="Q2527">
            <v>12</v>
          </cell>
        </row>
        <row r="2528">
          <cell r="A2528" t="str">
            <v>4247394&amp;V</v>
          </cell>
          <cell r="B2528" t="str">
            <v>Jackson Street and R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</row>
        <row r="2529">
          <cell r="A2529" t="str">
            <v>4247395&amp;V</v>
          </cell>
          <cell r="B2529" t="str">
            <v>Jackson Street and J</v>
          </cell>
          <cell r="C2529">
            <v>44</v>
          </cell>
          <cell r="D2529">
            <v>0</v>
          </cell>
          <cell r="E2529">
            <v>0</v>
          </cell>
          <cell r="F2529">
            <v>0</v>
          </cell>
          <cell r="G2529">
            <v>44</v>
          </cell>
          <cell r="H2529">
            <v>44</v>
          </cell>
          <cell r="I2529">
            <v>0</v>
          </cell>
          <cell r="J2529">
            <v>0</v>
          </cell>
          <cell r="K2529">
            <v>0</v>
          </cell>
          <cell r="L2529">
            <v>44</v>
          </cell>
          <cell r="M2529">
            <v>44</v>
          </cell>
          <cell r="N2529">
            <v>0</v>
          </cell>
          <cell r="O2529">
            <v>0</v>
          </cell>
          <cell r="P2529">
            <v>0</v>
          </cell>
          <cell r="Q2529">
            <v>44</v>
          </cell>
        </row>
        <row r="2530">
          <cell r="A2530" t="str">
            <v>4247396&amp;V</v>
          </cell>
          <cell r="B2530" t="str">
            <v>Waverly Rd and Woodb</v>
          </cell>
          <cell r="C2530">
            <v>19</v>
          </cell>
          <cell r="D2530">
            <v>0</v>
          </cell>
          <cell r="E2530">
            <v>0</v>
          </cell>
          <cell r="F2530">
            <v>0</v>
          </cell>
          <cell r="G2530">
            <v>19</v>
          </cell>
          <cell r="H2530">
            <v>19</v>
          </cell>
          <cell r="I2530">
            <v>0</v>
          </cell>
          <cell r="J2530">
            <v>0</v>
          </cell>
          <cell r="K2530">
            <v>0</v>
          </cell>
          <cell r="L2530">
            <v>19</v>
          </cell>
          <cell r="M2530">
            <v>19</v>
          </cell>
          <cell r="N2530">
            <v>0</v>
          </cell>
          <cell r="O2530">
            <v>0</v>
          </cell>
          <cell r="P2530">
            <v>0</v>
          </cell>
          <cell r="Q2530">
            <v>19</v>
          </cell>
        </row>
        <row r="2531">
          <cell r="A2531" t="str">
            <v>4247397&amp;V</v>
          </cell>
          <cell r="B2531" t="str">
            <v>Woodridge Housing</v>
          </cell>
          <cell r="C2531">
            <v>13</v>
          </cell>
          <cell r="D2531">
            <v>0</v>
          </cell>
          <cell r="E2531">
            <v>0</v>
          </cell>
          <cell r="F2531">
            <v>0</v>
          </cell>
          <cell r="G2531">
            <v>13</v>
          </cell>
          <cell r="H2531">
            <v>13</v>
          </cell>
          <cell r="I2531">
            <v>0</v>
          </cell>
          <cell r="J2531">
            <v>0</v>
          </cell>
          <cell r="K2531">
            <v>0</v>
          </cell>
          <cell r="L2531">
            <v>13</v>
          </cell>
          <cell r="M2531">
            <v>13</v>
          </cell>
          <cell r="N2531">
            <v>0</v>
          </cell>
          <cell r="O2531">
            <v>0</v>
          </cell>
          <cell r="P2531">
            <v>0</v>
          </cell>
          <cell r="Q2531">
            <v>13</v>
          </cell>
        </row>
        <row r="2532">
          <cell r="A2532" t="str">
            <v>4247398&amp;V</v>
          </cell>
          <cell r="B2532" t="str">
            <v>Riverwalk</v>
          </cell>
          <cell r="C2532">
            <v>12</v>
          </cell>
          <cell r="D2532">
            <v>0</v>
          </cell>
          <cell r="E2532">
            <v>0</v>
          </cell>
          <cell r="F2532">
            <v>7</v>
          </cell>
          <cell r="G2532">
            <v>18</v>
          </cell>
          <cell r="H2532">
            <v>12</v>
          </cell>
          <cell r="I2532">
            <v>0</v>
          </cell>
          <cell r="J2532">
            <v>0</v>
          </cell>
          <cell r="K2532">
            <v>7</v>
          </cell>
          <cell r="L2532">
            <v>18</v>
          </cell>
          <cell r="M2532">
            <v>12</v>
          </cell>
          <cell r="N2532">
            <v>0</v>
          </cell>
          <cell r="O2532">
            <v>0</v>
          </cell>
          <cell r="P2532">
            <v>7</v>
          </cell>
          <cell r="Q2532">
            <v>18</v>
          </cell>
        </row>
        <row r="2533">
          <cell r="A2533" t="str">
            <v>4247400&amp;V</v>
          </cell>
          <cell r="B2533" t="str">
            <v>Commonwealth Drive</v>
          </cell>
          <cell r="C2533">
            <v>10</v>
          </cell>
          <cell r="D2533">
            <v>0</v>
          </cell>
          <cell r="E2533">
            <v>0</v>
          </cell>
          <cell r="F2533">
            <v>1</v>
          </cell>
          <cell r="G2533">
            <v>12</v>
          </cell>
          <cell r="H2533">
            <v>10</v>
          </cell>
          <cell r="I2533">
            <v>0</v>
          </cell>
          <cell r="J2533">
            <v>0</v>
          </cell>
          <cell r="K2533">
            <v>1</v>
          </cell>
          <cell r="L2533">
            <v>12</v>
          </cell>
          <cell r="M2533">
            <v>10</v>
          </cell>
          <cell r="N2533">
            <v>0</v>
          </cell>
          <cell r="O2533">
            <v>0</v>
          </cell>
          <cell r="P2533">
            <v>1</v>
          </cell>
          <cell r="Q2533">
            <v>12</v>
          </cell>
        </row>
        <row r="2534">
          <cell r="A2534" t="str">
            <v>4247402&amp;V</v>
          </cell>
          <cell r="B2534" t="str">
            <v>Pleasant &amp; Merrimack</v>
          </cell>
          <cell r="C2534">
            <v>0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</row>
        <row r="2535">
          <cell r="A2535" t="str">
            <v>4247403&amp;V</v>
          </cell>
          <cell r="B2535" t="str">
            <v>East St &amp; Bates St</v>
          </cell>
          <cell r="C2535">
            <v>4</v>
          </cell>
          <cell r="D2535">
            <v>0</v>
          </cell>
          <cell r="E2535">
            <v>0</v>
          </cell>
          <cell r="F2535">
            <v>0</v>
          </cell>
          <cell r="G2535">
            <v>4</v>
          </cell>
          <cell r="H2535">
            <v>4</v>
          </cell>
          <cell r="I2535">
            <v>0</v>
          </cell>
          <cell r="J2535">
            <v>0</v>
          </cell>
          <cell r="K2535">
            <v>0</v>
          </cell>
          <cell r="L2535">
            <v>4</v>
          </cell>
          <cell r="M2535">
            <v>4</v>
          </cell>
          <cell r="N2535">
            <v>0</v>
          </cell>
          <cell r="O2535">
            <v>0</v>
          </cell>
          <cell r="P2535">
            <v>0</v>
          </cell>
          <cell r="Q2535">
            <v>4</v>
          </cell>
        </row>
        <row r="2536">
          <cell r="A2536" t="str">
            <v>4247404&amp;V</v>
          </cell>
          <cell r="B2536" t="str">
            <v>Commonwealth</v>
          </cell>
          <cell r="C2536">
            <v>12</v>
          </cell>
          <cell r="D2536">
            <v>0</v>
          </cell>
          <cell r="E2536">
            <v>0</v>
          </cell>
          <cell r="F2536">
            <v>1</v>
          </cell>
          <cell r="G2536">
            <v>12</v>
          </cell>
          <cell r="H2536">
            <v>12</v>
          </cell>
          <cell r="I2536">
            <v>0</v>
          </cell>
          <cell r="J2536">
            <v>0</v>
          </cell>
          <cell r="K2536">
            <v>1</v>
          </cell>
          <cell r="L2536">
            <v>12</v>
          </cell>
          <cell r="M2536">
            <v>12</v>
          </cell>
          <cell r="N2536">
            <v>0</v>
          </cell>
          <cell r="O2536">
            <v>0</v>
          </cell>
          <cell r="P2536">
            <v>1</v>
          </cell>
          <cell r="Q2536">
            <v>12</v>
          </cell>
        </row>
        <row r="2537">
          <cell r="A2537" t="str">
            <v>4247405&amp;V</v>
          </cell>
          <cell r="B2537" t="str">
            <v>DTA Office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</row>
        <row r="2538">
          <cell r="A2538" t="str">
            <v>4247406&amp;V</v>
          </cell>
          <cell r="B2538" t="str">
            <v>Swan and Prospect</v>
          </cell>
          <cell r="C2538">
            <v>0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</row>
        <row r="2539">
          <cell r="A2539" t="str">
            <v>4247407&amp;V</v>
          </cell>
          <cell r="B2539" t="str">
            <v>Swan &amp; Prospect</v>
          </cell>
          <cell r="C2539">
            <v>12</v>
          </cell>
          <cell r="D2539">
            <v>0</v>
          </cell>
          <cell r="E2539">
            <v>0</v>
          </cell>
          <cell r="F2539">
            <v>1</v>
          </cell>
          <cell r="G2539">
            <v>12</v>
          </cell>
          <cell r="H2539">
            <v>12</v>
          </cell>
          <cell r="I2539">
            <v>0</v>
          </cell>
          <cell r="J2539">
            <v>0</v>
          </cell>
          <cell r="K2539">
            <v>1</v>
          </cell>
          <cell r="L2539">
            <v>12</v>
          </cell>
          <cell r="M2539">
            <v>12</v>
          </cell>
          <cell r="N2539">
            <v>0</v>
          </cell>
          <cell r="O2539">
            <v>0</v>
          </cell>
          <cell r="P2539">
            <v>1</v>
          </cell>
          <cell r="Q2539">
            <v>12</v>
          </cell>
        </row>
        <row r="2540">
          <cell r="A2540" t="str">
            <v>4247408&amp;V</v>
          </cell>
          <cell r="B2540" t="str">
            <v>Prospect and Ferry -</v>
          </cell>
          <cell r="C2540">
            <v>25</v>
          </cell>
          <cell r="D2540">
            <v>0</v>
          </cell>
          <cell r="E2540">
            <v>0</v>
          </cell>
          <cell r="F2540">
            <v>1</v>
          </cell>
          <cell r="G2540">
            <v>26</v>
          </cell>
          <cell r="H2540">
            <v>25</v>
          </cell>
          <cell r="I2540">
            <v>0</v>
          </cell>
          <cell r="J2540">
            <v>0</v>
          </cell>
          <cell r="K2540">
            <v>1</v>
          </cell>
          <cell r="L2540">
            <v>26</v>
          </cell>
          <cell r="M2540">
            <v>25</v>
          </cell>
          <cell r="N2540">
            <v>0</v>
          </cell>
          <cell r="O2540">
            <v>0</v>
          </cell>
          <cell r="P2540">
            <v>1</v>
          </cell>
          <cell r="Q2540">
            <v>26</v>
          </cell>
        </row>
        <row r="2541">
          <cell r="A2541" t="str">
            <v>4247409&amp;V</v>
          </cell>
          <cell r="B2541" t="str">
            <v>Ferry Street &amp; E Hav</v>
          </cell>
          <cell r="C2541">
            <v>34</v>
          </cell>
          <cell r="D2541">
            <v>0</v>
          </cell>
          <cell r="E2541">
            <v>0</v>
          </cell>
          <cell r="F2541">
            <v>0</v>
          </cell>
          <cell r="G2541">
            <v>34</v>
          </cell>
          <cell r="H2541">
            <v>34</v>
          </cell>
          <cell r="I2541">
            <v>0</v>
          </cell>
          <cell r="J2541">
            <v>0</v>
          </cell>
          <cell r="K2541">
            <v>0</v>
          </cell>
          <cell r="L2541">
            <v>34</v>
          </cell>
          <cell r="M2541">
            <v>34</v>
          </cell>
          <cell r="N2541">
            <v>0</v>
          </cell>
          <cell r="O2541">
            <v>0</v>
          </cell>
          <cell r="P2541">
            <v>0</v>
          </cell>
          <cell r="Q2541">
            <v>34</v>
          </cell>
        </row>
        <row r="2542">
          <cell r="A2542" t="str">
            <v>4247429&amp;V</v>
          </cell>
          <cell r="B2542" t="str">
            <v>Lawrence General Hos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</row>
        <row r="2543">
          <cell r="A2543" t="str">
            <v>4247430&amp;V</v>
          </cell>
          <cell r="B2543" t="str">
            <v>Summer &amp; Newbury Str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</row>
        <row r="2544">
          <cell r="A2544" t="str">
            <v>4247431&amp;V</v>
          </cell>
          <cell r="B2544" t="str">
            <v>Lawrence Library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</row>
        <row r="2545">
          <cell r="A2545" t="str">
            <v>4247432&amp;V</v>
          </cell>
          <cell r="B2545" t="str">
            <v>Senior Center</v>
          </cell>
          <cell r="C2545">
            <v>6</v>
          </cell>
          <cell r="D2545">
            <v>0</v>
          </cell>
          <cell r="E2545">
            <v>0</v>
          </cell>
          <cell r="F2545">
            <v>5</v>
          </cell>
          <cell r="G2545">
            <v>12</v>
          </cell>
          <cell r="H2545">
            <v>6</v>
          </cell>
          <cell r="I2545">
            <v>0</v>
          </cell>
          <cell r="J2545">
            <v>0</v>
          </cell>
          <cell r="K2545">
            <v>5</v>
          </cell>
          <cell r="L2545">
            <v>12</v>
          </cell>
          <cell r="M2545">
            <v>6</v>
          </cell>
          <cell r="N2545">
            <v>0</v>
          </cell>
          <cell r="O2545">
            <v>0</v>
          </cell>
          <cell r="P2545">
            <v>5</v>
          </cell>
          <cell r="Q2545">
            <v>12</v>
          </cell>
        </row>
        <row r="2546">
          <cell r="A2546" t="str">
            <v>4247433&amp;V</v>
          </cell>
          <cell r="B2546" t="str">
            <v>Garden and Jackson S</v>
          </cell>
          <cell r="C2546">
            <v>0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</row>
        <row r="2547">
          <cell r="A2547" t="str">
            <v>4247434&amp;V</v>
          </cell>
          <cell r="B2547" t="str">
            <v>Garden and Newbury S</v>
          </cell>
          <cell r="C2547">
            <v>17</v>
          </cell>
          <cell r="D2547">
            <v>0</v>
          </cell>
          <cell r="E2547">
            <v>0</v>
          </cell>
          <cell r="F2547">
            <v>0</v>
          </cell>
          <cell r="G2547">
            <v>18</v>
          </cell>
          <cell r="H2547">
            <v>17</v>
          </cell>
          <cell r="I2547">
            <v>0</v>
          </cell>
          <cell r="J2547">
            <v>0</v>
          </cell>
          <cell r="K2547">
            <v>0</v>
          </cell>
          <cell r="L2547">
            <v>18</v>
          </cell>
          <cell r="M2547">
            <v>17</v>
          </cell>
          <cell r="N2547">
            <v>0</v>
          </cell>
          <cell r="O2547">
            <v>0</v>
          </cell>
          <cell r="P2547">
            <v>0</v>
          </cell>
          <cell r="Q2547">
            <v>18</v>
          </cell>
        </row>
        <row r="2548">
          <cell r="A2548" t="str">
            <v>4247435&amp;V</v>
          </cell>
          <cell r="B2548" t="str">
            <v>General and Union</v>
          </cell>
          <cell r="C2548">
            <v>1</v>
          </cell>
          <cell r="D2548">
            <v>0</v>
          </cell>
          <cell r="E2548">
            <v>0</v>
          </cell>
          <cell r="F2548">
            <v>0</v>
          </cell>
          <cell r="G2548">
            <v>1</v>
          </cell>
          <cell r="H2548">
            <v>1</v>
          </cell>
          <cell r="I2548">
            <v>0</v>
          </cell>
          <cell r="J2548">
            <v>0</v>
          </cell>
          <cell r="K2548">
            <v>0</v>
          </cell>
          <cell r="L2548">
            <v>1</v>
          </cell>
          <cell r="M2548">
            <v>1</v>
          </cell>
          <cell r="N2548">
            <v>0</v>
          </cell>
          <cell r="O2548">
            <v>0</v>
          </cell>
          <cell r="P2548">
            <v>0</v>
          </cell>
          <cell r="Q2548">
            <v>1</v>
          </cell>
        </row>
        <row r="2549">
          <cell r="A2549" t="str">
            <v>4247436&amp;V</v>
          </cell>
          <cell r="B2549" t="str">
            <v>Marston Medical Cent</v>
          </cell>
          <cell r="C2549">
            <v>13</v>
          </cell>
          <cell r="D2549">
            <v>0</v>
          </cell>
          <cell r="E2549">
            <v>0</v>
          </cell>
          <cell r="F2549">
            <v>0</v>
          </cell>
          <cell r="G2549">
            <v>13</v>
          </cell>
          <cell r="H2549">
            <v>13</v>
          </cell>
          <cell r="I2549">
            <v>0</v>
          </cell>
          <cell r="J2549">
            <v>0</v>
          </cell>
          <cell r="K2549">
            <v>0</v>
          </cell>
          <cell r="L2549">
            <v>13</v>
          </cell>
          <cell r="M2549">
            <v>13</v>
          </cell>
          <cell r="N2549">
            <v>0</v>
          </cell>
          <cell r="O2549">
            <v>0</v>
          </cell>
          <cell r="P2549">
            <v>0</v>
          </cell>
          <cell r="Q2549">
            <v>13</v>
          </cell>
        </row>
        <row r="2550">
          <cell r="A2550" t="str">
            <v>4247440&amp;V</v>
          </cell>
          <cell r="B2550" t="str">
            <v>Essex and Hampshire</v>
          </cell>
          <cell r="C2550">
            <v>13</v>
          </cell>
          <cell r="D2550">
            <v>0</v>
          </cell>
          <cell r="E2550">
            <v>0</v>
          </cell>
          <cell r="F2550">
            <v>0</v>
          </cell>
          <cell r="G2550">
            <v>13</v>
          </cell>
          <cell r="H2550">
            <v>13</v>
          </cell>
          <cell r="I2550">
            <v>0</v>
          </cell>
          <cell r="J2550">
            <v>0</v>
          </cell>
          <cell r="K2550">
            <v>0</v>
          </cell>
          <cell r="L2550">
            <v>13</v>
          </cell>
          <cell r="M2550">
            <v>13</v>
          </cell>
          <cell r="N2550">
            <v>0</v>
          </cell>
          <cell r="O2550">
            <v>0</v>
          </cell>
          <cell r="P2550">
            <v>0</v>
          </cell>
          <cell r="Q2550">
            <v>13</v>
          </cell>
        </row>
        <row r="2551">
          <cell r="A2551" t="str">
            <v>4247441&amp;V</v>
          </cell>
          <cell r="B2551" t="str">
            <v>NECC Common Street H</v>
          </cell>
          <cell r="C2551">
            <v>6</v>
          </cell>
          <cell r="D2551">
            <v>0</v>
          </cell>
          <cell r="E2551">
            <v>0</v>
          </cell>
          <cell r="F2551">
            <v>6</v>
          </cell>
          <cell r="G2551">
            <v>12</v>
          </cell>
          <cell r="H2551">
            <v>6</v>
          </cell>
          <cell r="I2551">
            <v>0</v>
          </cell>
          <cell r="J2551">
            <v>0</v>
          </cell>
          <cell r="K2551">
            <v>6</v>
          </cell>
          <cell r="L2551">
            <v>12</v>
          </cell>
          <cell r="M2551">
            <v>6</v>
          </cell>
          <cell r="N2551">
            <v>0</v>
          </cell>
          <cell r="O2551">
            <v>0</v>
          </cell>
          <cell r="P2551">
            <v>6</v>
          </cell>
          <cell r="Q2551">
            <v>12</v>
          </cell>
        </row>
        <row r="2552">
          <cell r="A2552" t="str">
            <v>4247442&amp;V</v>
          </cell>
          <cell r="B2552" t="str">
            <v>Essex &amp; Franklin St</v>
          </cell>
          <cell r="C2552">
            <v>0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</row>
        <row r="2553">
          <cell r="A2553" t="str">
            <v>4247443&amp;V</v>
          </cell>
          <cell r="B2553" t="str">
            <v>Essex Street HUB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</row>
        <row r="2554">
          <cell r="A2554" t="str">
            <v>4247444&amp;V</v>
          </cell>
          <cell r="B2554" t="str">
            <v>Union St and Island</v>
          </cell>
          <cell r="C2554">
            <v>0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</row>
        <row r="2555">
          <cell r="A2555" t="str">
            <v>4247445&amp;V</v>
          </cell>
          <cell r="B2555" t="str">
            <v>Meva Hub</v>
          </cell>
          <cell r="C2555">
            <v>0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</row>
        <row r="2556">
          <cell r="A2556" t="str">
            <v>4247448&amp;V</v>
          </cell>
          <cell r="B2556" t="str">
            <v>Union &amp; Market Stree</v>
          </cell>
          <cell r="C2556">
            <v>0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</row>
        <row r="2557">
          <cell r="A2557" t="str">
            <v>4247449&amp;V</v>
          </cell>
          <cell r="B2557" t="str">
            <v>Union &amp; Bailey Stree</v>
          </cell>
          <cell r="C2557">
            <v>10</v>
          </cell>
          <cell r="D2557">
            <v>0</v>
          </cell>
          <cell r="E2557">
            <v>0</v>
          </cell>
          <cell r="F2557">
            <v>0</v>
          </cell>
          <cell r="G2557">
            <v>10</v>
          </cell>
          <cell r="H2557">
            <v>10</v>
          </cell>
          <cell r="I2557">
            <v>0</v>
          </cell>
          <cell r="J2557">
            <v>0</v>
          </cell>
          <cell r="K2557">
            <v>0</v>
          </cell>
          <cell r="L2557">
            <v>10</v>
          </cell>
          <cell r="M2557">
            <v>10</v>
          </cell>
          <cell r="N2557">
            <v>0</v>
          </cell>
          <cell r="O2557">
            <v>0</v>
          </cell>
          <cell r="P2557">
            <v>0</v>
          </cell>
          <cell r="Q2557">
            <v>10</v>
          </cell>
        </row>
        <row r="2558">
          <cell r="A2558" t="str">
            <v>4247450&amp;V</v>
          </cell>
          <cell r="B2558" t="str">
            <v>Union &amp; Andover Stre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</row>
        <row r="2559">
          <cell r="A2559" t="str">
            <v>4247451&amp;V</v>
          </cell>
          <cell r="B2559" t="str">
            <v>South Union and Exet</v>
          </cell>
          <cell r="C2559">
            <v>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</row>
        <row r="2560">
          <cell r="A2560" t="str">
            <v>4247452&amp;V</v>
          </cell>
          <cell r="B2560" t="str">
            <v>Boxford and South Un</v>
          </cell>
          <cell r="C2560">
            <v>1</v>
          </cell>
          <cell r="D2560">
            <v>0</v>
          </cell>
          <cell r="E2560">
            <v>0</v>
          </cell>
          <cell r="F2560">
            <v>0</v>
          </cell>
          <cell r="G2560">
            <v>1</v>
          </cell>
          <cell r="H2560">
            <v>1</v>
          </cell>
          <cell r="I2560">
            <v>0</v>
          </cell>
          <cell r="J2560">
            <v>0</v>
          </cell>
          <cell r="K2560">
            <v>0</v>
          </cell>
          <cell r="L2560">
            <v>1</v>
          </cell>
          <cell r="M2560">
            <v>1</v>
          </cell>
          <cell r="N2560">
            <v>0</v>
          </cell>
          <cell r="O2560">
            <v>0</v>
          </cell>
          <cell r="P2560">
            <v>0</v>
          </cell>
          <cell r="Q2560">
            <v>1</v>
          </cell>
        </row>
        <row r="2561">
          <cell r="A2561" t="str">
            <v>4247453&amp;V</v>
          </cell>
          <cell r="B2561" t="str">
            <v>Union &amp; Andover Stre</v>
          </cell>
          <cell r="C2561">
            <v>1</v>
          </cell>
          <cell r="D2561">
            <v>0</v>
          </cell>
          <cell r="E2561">
            <v>0</v>
          </cell>
          <cell r="F2561">
            <v>0</v>
          </cell>
          <cell r="G2561">
            <v>1</v>
          </cell>
          <cell r="H2561">
            <v>1</v>
          </cell>
          <cell r="I2561">
            <v>0</v>
          </cell>
          <cell r="J2561">
            <v>0</v>
          </cell>
          <cell r="K2561">
            <v>0</v>
          </cell>
          <cell r="L2561">
            <v>1</v>
          </cell>
          <cell r="M2561">
            <v>1</v>
          </cell>
          <cell r="N2561">
            <v>0</v>
          </cell>
          <cell r="O2561">
            <v>0</v>
          </cell>
          <cell r="P2561">
            <v>0</v>
          </cell>
          <cell r="Q2561">
            <v>1</v>
          </cell>
        </row>
        <row r="2562">
          <cell r="A2562" t="str">
            <v>4247454&amp;V</v>
          </cell>
          <cell r="B2562" t="str">
            <v>Union &amp; Bailey Stree</v>
          </cell>
          <cell r="C2562">
            <v>2</v>
          </cell>
          <cell r="D2562">
            <v>0</v>
          </cell>
          <cell r="E2562">
            <v>0</v>
          </cell>
          <cell r="F2562">
            <v>0</v>
          </cell>
          <cell r="G2562">
            <v>2</v>
          </cell>
          <cell r="H2562">
            <v>2</v>
          </cell>
          <cell r="I2562">
            <v>0</v>
          </cell>
          <cell r="J2562">
            <v>0</v>
          </cell>
          <cell r="K2562">
            <v>0</v>
          </cell>
          <cell r="L2562">
            <v>2</v>
          </cell>
          <cell r="M2562">
            <v>2</v>
          </cell>
          <cell r="N2562">
            <v>0</v>
          </cell>
          <cell r="O2562">
            <v>0</v>
          </cell>
          <cell r="P2562">
            <v>0</v>
          </cell>
          <cell r="Q2562">
            <v>2</v>
          </cell>
        </row>
        <row r="2563">
          <cell r="A2563" t="str">
            <v>4247455&amp;V</v>
          </cell>
          <cell r="B2563" t="str">
            <v>Union &amp; Bailey Stree</v>
          </cell>
          <cell r="C2563">
            <v>2</v>
          </cell>
          <cell r="D2563">
            <v>0</v>
          </cell>
          <cell r="E2563">
            <v>0</v>
          </cell>
          <cell r="F2563">
            <v>0</v>
          </cell>
          <cell r="G2563">
            <v>2</v>
          </cell>
          <cell r="H2563">
            <v>2</v>
          </cell>
          <cell r="I2563">
            <v>0</v>
          </cell>
          <cell r="J2563">
            <v>0</v>
          </cell>
          <cell r="K2563">
            <v>0</v>
          </cell>
          <cell r="L2563">
            <v>2</v>
          </cell>
          <cell r="M2563">
            <v>2</v>
          </cell>
          <cell r="N2563">
            <v>0</v>
          </cell>
          <cell r="O2563">
            <v>0</v>
          </cell>
          <cell r="P2563">
            <v>0</v>
          </cell>
          <cell r="Q2563">
            <v>2</v>
          </cell>
        </row>
        <row r="2564">
          <cell r="A2564" t="str">
            <v>4247456&amp;V</v>
          </cell>
          <cell r="B2564" t="str">
            <v>Union &amp; Market Stree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</row>
        <row r="2565">
          <cell r="A2565" t="str">
            <v>4247457&amp;V</v>
          </cell>
          <cell r="B2565" t="str">
            <v>Union &amp; Market Stree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</row>
        <row r="2566">
          <cell r="A2566" t="str">
            <v>4247458&amp;V</v>
          </cell>
          <cell r="B2566" t="str">
            <v>Allston Street &amp; Leg</v>
          </cell>
          <cell r="C2566">
            <v>2</v>
          </cell>
          <cell r="D2566">
            <v>0</v>
          </cell>
          <cell r="E2566">
            <v>0</v>
          </cell>
          <cell r="F2566">
            <v>0</v>
          </cell>
          <cell r="G2566">
            <v>2</v>
          </cell>
          <cell r="H2566">
            <v>2</v>
          </cell>
          <cell r="I2566">
            <v>0</v>
          </cell>
          <cell r="J2566">
            <v>0</v>
          </cell>
          <cell r="K2566">
            <v>0</v>
          </cell>
          <cell r="L2566">
            <v>2</v>
          </cell>
          <cell r="M2566">
            <v>2</v>
          </cell>
          <cell r="N2566">
            <v>0</v>
          </cell>
          <cell r="O2566">
            <v>0</v>
          </cell>
          <cell r="P2566">
            <v>0</v>
          </cell>
          <cell r="Q2566">
            <v>2</v>
          </cell>
        </row>
        <row r="2567">
          <cell r="A2567" t="str">
            <v>4247459&amp;V</v>
          </cell>
          <cell r="B2567" t="str">
            <v>Marston Street &amp; All</v>
          </cell>
          <cell r="C2567">
            <v>25</v>
          </cell>
          <cell r="D2567">
            <v>0</v>
          </cell>
          <cell r="E2567">
            <v>0</v>
          </cell>
          <cell r="F2567">
            <v>0</v>
          </cell>
          <cell r="G2567">
            <v>25</v>
          </cell>
          <cell r="H2567">
            <v>25</v>
          </cell>
          <cell r="I2567">
            <v>0</v>
          </cell>
          <cell r="J2567">
            <v>0</v>
          </cell>
          <cell r="K2567">
            <v>0</v>
          </cell>
          <cell r="L2567">
            <v>25</v>
          </cell>
          <cell r="M2567">
            <v>25</v>
          </cell>
          <cell r="N2567">
            <v>0</v>
          </cell>
          <cell r="O2567">
            <v>0</v>
          </cell>
          <cell r="P2567">
            <v>0</v>
          </cell>
          <cell r="Q2567">
            <v>25</v>
          </cell>
        </row>
        <row r="2568">
          <cell r="A2568" t="str">
            <v>4247460&amp;V</v>
          </cell>
          <cell r="B2568" t="str">
            <v>Allston street &amp; Woo</v>
          </cell>
          <cell r="C2568">
            <v>3</v>
          </cell>
          <cell r="D2568">
            <v>0</v>
          </cell>
          <cell r="E2568">
            <v>0</v>
          </cell>
          <cell r="F2568">
            <v>0</v>
          </cell>
          <cell r="G2568">
            <v>3</v>
          </cell>
          <cell r="H2568">
            <v>3</v>
          </cell>
          <cell r="I2568">
            <v>0</v>
          </cell>
          <cell r="J2568">
            <v>0</v>
          </cell>
          <cell r="K2568">
            <v>0</v>
          </cell>
          <cell r="L2568">
            <v>3</v>
          </cell>
          <cell r="M2568">
            <v>3</v>
          </cell>
          <cell r="N2568">
            <v>0</v>
          </cell>
          <cell r="O2568">
            <v>0</v>
          </cell>
          <cell r="P2568">
            <v>0</v>
          </cell>
          <cell r="Q2568">
            <v>3</v>
          </cell>
        </row>
        <row r="2569">
          <cell r="A2569" t="str">
            <v>4247463&amp;V</v>
          </cell>
          <cell r="B2569" t="str">
            <v>NECC Common Street H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</row>
        <row r="2570">
          <cell r="A2570" t="str">
            <v>4247471&amp;V</v>
          </cell>
          <cell r="B2570" t="str">
            <v>Riverwalk</v>
          </cell>
          <cell r="C2570">
            <v>0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</row>
        <row r="2571">
          <cell r="A2571" t="str">
            <v>4247472&amp;V</v>
          </cell>
          <cell r="B2571" t="str">
            <v>Washington Square</v>
          </cell>
          <cell r="C2571">
            <v>27</v>
          </cell>
          <cell r="D2571">
            <v>0</v>
          </cell>
          <cell r="E2571">
            <v>0</v>
          </cell>
          <cell r="F2571">
            <v>11</v>
          </cell>
          <cell r="G2571">
            <v>38</v>
          </cell>
          <cell r="H2571">
            <v>27</v>
          </cell>
          <cell r="I2571">
            <v>0</v>
          </cell>
          <cell r="J2571">
            <v>0</v>
          </cell>
          <cell r="K2571">
            <v>11</v>
          </cell>
          <cell r="L2571">
            <v>38</v>
          </cell>
          <cell r="M2571">
            <v>27</v>
          </cell>
          <cell r="N2571">
            <v>0</v>
          </cell>
          <cell r="O2571">
            <v>0</v>
          </cell>
          <cell r="P2571">
            <v>11</v>
          </cell>
          <cell r="Q2571">
            <v>38</v>
          </cell>
        </row>
        <row r="2572">
          <cell r="A2572" t="str">
            <v>4247473&amp;V</v>
          </cell>
          <cell r="B2572" t="str">
            <v>Groveland Town Hall</v>
          </cell>
          <cell r="C2572">
            <v>1</v>
          </cell>
          <cell r="D2572">
            <v>0</v>
          </cell>
          <cell r="E2572">
            <v>0</v>
          </cell>
          <cell r="F2572">
            <v>0</v>
          </cell>
          <cell r="G2572">
            <v>1</v>
          </cell>
          <cell r="H2572">
            <v>1</v>
          </cell>
          <cell r="I2572">
            <v>0</v>
          </cell>
          <cell r="J2572">
            <v>0</v>
          </cell>
          <cell r="K2572">
            <v>0</v>
          </cell>
          <cell r="L2572">
            <v>1</v>
          </cell>
          <cell r="M2572">
            <v>1</v>
          </cell>
          <cell r="N2572">
            <v>0</v>
          </cell>
          <cell r="O2572">
            <v>0</v>
          </cell>
          <cell r="P2572">
            <v>0</v>
          </cell>
          <cell r="Q2572">
            <v>1</v>
          </cell>
        </row>
        <row r="2573">
          <cell r="A2573" t="str">
            <v>4247474&amp;V</v>
          </cell>
          <cell r="B2573" t="str">
            <v>Maple &amp; Main Street</v>
          </cell>
          <cell r="C2573">
            <v>1</v>
          </cell>
          <cell r="D2573">
            <v>0</v>
          </cell>
          <cell r="E2573">
            <v>0</v>
          </cell>
          <cell r="F2573">
            <v>0</v>
          </cell>
          <cell r="G2573">
            <v>1</v>
          </cell>
          <cell r="H2573">
            <v>1</v>
          </cell>
          <cell r="I2573">
            <v>0</v>
          </cell>
          <cell r="J2573">
            <v>0</v>
          </cell>
          <cell r="K2573">
            <v>0</v>
          </cell>
          <cell r="L2573">
            <v>1</v>
          </cell>
          <cell r="M2573">
            <v>1</v>
          </cell>
          <cell r="N2573">
            <v>0</v>
          </cell>
          <cell r="O2573">
            <v>0</v>
          </cell>
          <cell r="P2573">
            <v>0</v>
          </cell>
          <cell r="Q2573">
            <v>1</v>
          </cell>
        </row>
        <row r="2574">
          <cell r="A2574" t="str">
            <v>4247475&amp;V</v>
          </cell>
          <cell r="B2574" t="str">
            <v>Port Plaza</v>
          </cell>
          <cell r="C2574">
            <v>1</v>
          </cell>
          <cell r="D2574">
            <v>0</v>
          </cell>
          <cell r="E2574">
            <v>0</v>
          </cell>
          <cell r="F2574">
            <v>0</v>
          </cell>
          <cell r="G2574">
            <v>1</v>
          </cell>
          <cell r="H2574">
            <v>1</v>
          </cell>
          <cell r="I2574">
            <v>0</v>
          </cell>
          <cell r="J2574">
            <v>0</v>
          </cell>
          <cell r="K2574">
            <v>0</v>
          </cell>
          <cell r="L2574">
            <v>1</v>
          </cell>
          <cell r="M2574">
            <v>1</v>
          </cell>
          <cell r="N2574">
            <v>0</v>
          </cell>
          <cell r="O2574">
            <v>0</v>
          </cell>
          <cell r="P2574">
            <v>0</v>
          </cell>
          <cell r="Q2574">
            <v>1</v>
          </cell>
        </row>
        <row r="2575">
          <cell r="A2575" t="str">
            <v>4247476&amp;V</v>
          </cell>
          <cell r="B2575" t="str">
            <v>Anna Jaques Hospital</v>
          </cell>
          <cell r="C2575">
            <v>5</v>
          </cell>
          <cell r="D2575">
            <v>0</v>
          </cell>
          <cell r="E2575">
            <v>0</v>
          </cell>
          <cell r="F2575">
            <v>0</v>
          </cell>
          <cell r="G2575">
            <v>5</v>
          </cell>
          <cell r="H2575">
            <v>5</v>
          </cell>
          <cell r="I2575">
            <v>0</v>
          </cell>
          <cell r="J2575">
            <v>0</v>
          </cell>
          <cell r="K2575">
            <v>0</v>
          </cell>
          <cell r="L2575">
            <v>5</v>
          </cell>
          <cell r="M2575">
            <v>5</v>
          </cell>
          <cell r="N2575">
            <v>0</v>
          </cell>
          <cell r="O2575">
            <v>0</v>
          </cell>
          <cell r="P2575">
            <v>0</v>
          </cell>
          <cell r="Q2575">
            <v>5</v>
          </cell>
        </row>
        <row r="2576">
          <cell r="A2576" t="str">
            <v>4247477&amp;V</v>
          </cell>
          <cell r="B2576" t="str">
            <v>Newburyport District</v>
          </cell>
          <cell r="C2576">
            <v>2</v>
          </cell>
          <cell r="D2576">
            <v>0</v>
          </cell>
          <cell r="E2576">
            <v>0</v>
          </cell>
          <cell r="F2576">
            <v>0</v>
          </cell>
          <cell r="G2576">
            <v>2</v>
          </cell>
          <cell r="H2576">
            <v>2</v>
          </cell>
          <cell r="I2576">
            <v>0</v>
          </cell>
          <cell r="J2576">
            <v>0</v>
          </cell>
          <cell r="K2576">
            <v>0</v>
          </cell>
          <cell r="L2576">
            <v>2</v>
          </cell>
          <cell r="M2576">
            <v>2</v>
          </cell>
          <cell r="N2576">
            <v>0</v>
          </cell>
          <cell r="O2576">
            <v>0</v>
          </cell>
          <cell r="P2576">
            <v>0</v>
          </cell>
          <cell r="Q2576">
            <v>2</v>
          </cell>
        </row>
        <row r="2577">
          <cell r="A2577" t="str">
            <v>4247478&amp;V</v>
          </cell>
          <cell r="B2577" t="str">
            <v>Anna Jaques Hospital</v>
          </cell>
          <cell r="C2577">
            <v>3</v>
          </cell>
          <cell r="D2577">
            <v>0</v>
          </cell>
          <cell r="E2577">
            <v>0</v>
          </cell>
          <cell r="F2577">
            <v>0</v>
          </cell>
          <cell r="G2577">
            <v>3</v>
          </cell>
          <cell r="H2577">
            <v>3</v>
          </cell>
          <cell r="I2577">
            <v>0</v>
          </cell>
          <cell r="J2577">
            <v>0</v>
          </cell>
          <cell r="K2577">
            <v>0</v>
          </cell>
          <cell r="L2577">
            <v>3</v>
          </cell>
          <cell r="M2577">
            <v>3</v>
          </cell>
          <cell r="N2577">
            <v>0</v>
          </cell>
          <cell r="O2577">
            <v>0</v>
          </cell>
          <cell r="P2577">
            <v>0</v>
          </cell>
          <cell r="Q2577">
            <v>3</v>
          </cell>
        </row>
        <row r="2578">
          <cell r="A2578" t="str">
            <v>4247479&amp;V</v>
          </cell>
          <cell r="B2578" t="str">
            <v>Port Plaza</v>
          </cell>
          <cell r="C2578">
            <v>6</v>
          </cell>
          <cell r="D2578">
            <v>0</v>
          </cell>
          <cell r="E2578">
            <v>0</v>
          </cell>
          <cell r="F2578">
            <v>0</v>
          </cell>
          <cell r="G2578">
            <v>6</v>
          </cell>
          <cell r="H2578">
            <v>6</v>
          </cell>
          <cell r="I2578">
            <v>0</v>
          </cell>
          <cell r="J2578">
            <v>0</v>
          </cell>
          <cell r="K2578">
            <v>0</v>
          </cell>
          <cell r="L2578">
            <v>6</v>
          </cell>
          <cell r="M2578">
            <v>6</v>
          </cell>
          <cell r="N2578">
            <v>0</v>
          </cell>
          <cell r="O2578">
            <v>0</v>
          </cell>
          <cell r="P2578">
            <v>0</v>
          </cell>
          <cell r="Q2578">
            <v>6</v>
          </cell>
        </row>
        <row r="2579">
          <cell r="A2579" t="str">
            <v>4247480&amp;V</v>
          </cell>
          <cell r="B2579" t="str">
            <v>Main &amp; Maple Street</v>
          </cell>
          <cell r="C2579">
            <v>4</v>
          </cell>
          <cell r="D2579">
            <v>0</v>
          </cell>
          <cell r="E2579">
            <v>0</v>
          </cell>
          <cell r="F2579">
            <v>0</v>
          </cell>
          <cell r="G2579">
            <v>4</v>
          </cell>
          <cell r="H2579">
            <v>4</v>
          </cell>
          <cell r="I2579">
            <v>0</v>
          </cell>
          <cell r="J2579">
            <v>0</v>
          </cell>
          <cell r="K2579">
            <v>0</v>
          </cell>
          <cell r="L2579">
            <v>4</v>
          </cell>
          <cell r="M2579">
            <v>4</v>
          </cell>
          <cell r="N2579">
            <v>0</v>
          </cell>
          <cell r="O2579">
            <v>0</v>
          </cell>
          <cell r="P2579">
            <v>0</v>
          </cell>
          <cell r="Q2579">
            <v>4</v>
          </cell>
        </row>
        <row r="2580">
          <cell r="A2580" t="str">
            <v>4247481&amp;V</v>
          </cell>
          <cell r="B2580" t="str">
            <v>Groveland Town Hall</v>
          </cell>
          <cell r="C2580">
            <v>1</v>
          </cell>
          <cell r="D2580">
            <v>0</v>
          </cell>
          <cell r="E2580">
            <v>0</v>
          </cell>
          <cell r="F2580">
            <v>0</v>
          </cell>
          <cell r="G2580">
            <v>1</v>
          </cell>
          <cell r="H2580">
            <v>1</v>
          </cell>
          <cell r="I2580">
            <v>0</v>
          </cell>
          <cell r="J2580">
            <v>0</v>
          </cell>
          <cell r="K2580">
            <v>0</v>
          </cell>
          <cell r="L2580">
            <v>1</v>
          </cell>
          <cell r="M2580">
            <v>1</v>
          </cell>
          <cell r="N2580">
            <v>0</v>
          </cell>
          <cell r="O2580">
            <v>0</v>
          </cell>
          <cell r="P2580">
            <v>0</v>
          </cell>
          <cell r="Q2580">
            <v>1</v>
          </cell>
        </row>
        <row r="2581">
          <cell r="A2581" t="str">
            <v>4247482&amp;V</v>
          </cell>
          <cell r="B2581" t="str">
            <v>River Street &amp; Comea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</row>
        <row r="2582">
          <cell r="A2582" t="str">
            <v>4247483&amp;V</v>
          </cell>
          <cell r="B2582" t="str">
            <v>Storey Ave &amp; Low Str</v>
          </cell>
          <cell r="C2582">
            <v>6</v>
          </cell>
          <cell r="D2582">
            <v>0</v>
          </cell>
          <cell r="E2582">
            <v>0</v>
          </cell>
          <cell r="F2582">
            <v>1</v>
          </cell>
          <cell r="G2582">
            <v>7</v>
          </cell>
          <cell r="H2582">
            <v>6</v>
          </cell>
          <cell r="I2582">
            <v>0</v>
          </cell>
          <cell r="J2582">
            <v>0</v>
          </cell>
          <cell r="K2582">
            <v>1</v>
          </cell>
          <cell r="L2582">
            <v>7</v>
          </cell>
          <cell r="M2582">
            <v>6</v>
          </cell>
          <cell r="N2582">
            <v>0</v>
          </cell>
          <cell r="O2582">
            <v>0</v>
          </cell>
          <cell r="P2582">
            <v>1</v>
          </cell>
          <cell r="Q2582">
            <v>7</v>
          </cell>
        </row>
        <row r="2583">
          <cell r="A2583" t="str">
            <v>4247484&amp;V</v>
          </cell>
          <cell r="B2583" t="str">
            <v>Storey Ave &amp; Low Str</v>
          </cell>
          <cell r="C2583">
            <v>1</v>
          </cell>
          <cell r="D2583">
            <v>0</v>
          </cell>
          <cell r="E2583">
            <v>0</v>
          </cell>
          <cell r="F2583">
            <v>1</v>
          </cell>
          <cell r="G2583">
            <v>3</v>
          </cell>
          <cell r="H2583">
            <v>1</v>
          </cell>
          <cell r="I2583">
            <v>0</v>
          </cell>
          <cell r="J2583">
            <v>0</v>
          </cell>
          <cell r="K2583">
            <v>1</v>
          </cell>
          <cell r="L2583">
            <v>3</v>
          </cell>
          <cell r="M2583">
            <v>1</v>
          </cell>
          <cell r="N2583">
            <v>0</v>
          </cell>
          <cell r="O2583">
            <v>0</v>
          </cell>
          <cell r="P2583">
            <v>1</v>
          </cell>
          <cell r="Q2583">
            <v>3</v>
          </cell>
        </row>
        <row r="2584">
          <cell r="A2584" t="str">
            <v>4247485&amp;V</v>
          </cell>
          <cell r="B2584" t="str">
            <v>Butcher Boy</v>
          </cell>
          <cell r="C2584">
            <v>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A2585" t="str">
            <v>4247487&amp;V</v>
          </cell>
          <cell r="B2585" t="str">
            <v>Duffys Diner</v>
          </cell>
          <cell r="C2585">
            <v>1</v>
          </cell>
          <cell r="D2585">
            <v>0</v>
          </cell>
          <cell r="E2585">
            <v>0</v>
          </cell>
          <cell r="F2585">
            <v>0</v>
          </cell>
          <cell r="G2585">
            <v>1</v>
          </cell>
          <cell r="H2585">
            <v>1</v>
          </cell>
          <cell r="I2585">
            <v>0</v>
          </cell>
          <cell r="J2585">
            <v>0</v>
          </cell>
          <cell r="K2585">
            <v>0</v>
          </cell>
          <cell r="L2585">
            <v>1</v>
          </cell>
          <cell r="M2585">
            <v>1</v>
          </cell>
          <cell r="N2585">
            <v>0</v>
          </cell>
          <cell r="O2585">
            <v>0</v>
          </cell>
          <cell r="P2585">
            <v>0</v>
          </cell>
          <cell r="Q2585">
            <v>1</v>
          </cell>
        </row>
        <row r="2586">
          <cell r="A2586" t="str">
            <v>4247489&amp;V</v>
          </cell>
          <cell r="B2586" t="str">
            <v>BJ's</v>
          </cell>
          <cell r="C2586">
            <v>5</v>
          </cell>
          <cell r="D2586">
            <v>0</v>
          </cell>
          <cell r="E2586">
            <v>0</v>
          </cell>
          <cell r="F2586">
            <v>0</v>
          </cell>
          <cell r="G2586">
            <v>5</v>
          </cell>
          <cell r="H2586">
            <v>5</v>
          </cell>
          <cell r="I2586">
            <v>0</v>
          </cell>
          <cell r="J2586">
            <v>0</v>
          </cell>
          <cell r="K2586">
            <v>0</v>
          </cell>
          <cell r="L2586">
            <v>5</v>
          </cell>
          <cell r="M2586">
            <v>5</v>
          </cell>
          <cell r="N2586">
            <v>0</v>
          </cell>
          <cell r="O2586">
            <v>0</v>
          </cell>
          <cell r="P2586">
            <v>0</v>
          </cell>
          <cell r="Q2586">
            <v>5</v>
          </cell>
        </row>
        <row r="2587">
          <cell r="A2587" t="str">
            <v>4247490&amp;V</v>
          </cell>
          <cell r="B2587" t="str">
            <v>90 Sutton Street</v>
          </cell>
          <cell r="C2587">
            <v>1</v>
          </cell>
          <cell r="D2587">
            <v>0</v>
          </cell>
          <cell r="E2587">
            <v>0</v>
          </cell>
          <cell r="F2587">
            <v>0</v>
          </cell>
          <cell r="G2587">
            <v>1</v>
          </cell>
          <cell r="H2587">
            <v>1</v>
          </cell>
          <cell r="I2587">
            <v>0</v>
          </cell>
          <cell r="J2587">
            <v>0</v>
          </cell>
          <cell r="K2587">
            <v>0</v>
          </cell>
          <cell r="L2587">
            <v>1</v>
          </cell>
          <cell r="M2587">
            <v>1</v>
          </cell>
          <cell r="N2587">
            <v>0</v>
          </cell>
          <cell r="O2587">
            <v>0</v>
          </cell>
          <cell r="P2587">
            <v>0</v>
          </cell>
          <cell r="Q2587">
            <v>1</v>
          </cell>
        </row>
        <row r="2588">
          <cell r="A2588" t="str">
            <v>4247548&amp;V</v>
          </cell>
          <cell r="B2588" t="str">
            <v>Washington Square</v>
          </cell>
          <cell r="C2588">
            <v>15</v>
          </cell>
          <cell r="D2588">
            <v>0</v>
          </cell>
          <cell r="E2588">
            <v>0</v>
          </cell>
          <cell r="F2588">
            <v>4</v>
          </cell>
          <cell r="G2588">
            <v>19</v>
          </cell>
          <cell r="H2588">
            <v>15</v>
          </cell>
          <cell r="I2588">
            <v>0</v>
          </cell>
          <cell r="J2588">
            <v>0</v>
          </cell>
          <cell r="K2588">
            <v>4</v>
          </cell>
          <cell r="L2588">
            <v>19</v>
          </cell>
          <cell r="M2588">
            <v>15</v>
          </cell>
          <cell r="N2588">
            <v>0</v>
          </cell>
          <cell r="O2588">
            <v>0</v>
          </cell>
          <cell r="P2588">
            <v>4</v>
          </cell>
          <cell r="Q2588">
            <v>19</v>
          </cell>
        </row>
        <row r="2589">
          <cell r="A2589" t="str">
            <v>2448736&amp;V</v>
          </cell>
          <cell r="B2589" t="str">
            <v>Port Plaza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A2590" t="str">
            <v>1&amp;M</v>
          </cell>
          <cell r="B2590" t="str">
            <v>Blandin Hub</v>
          </cell>
          <cell r="C2590">
            <v>64</v>
          </cell>
          <cell r="D2590">
            <v>2</v>
          </cell>
          <cell r="E2590">
            <v>0</v>
          </cell>
          <cell r="F2590">
            <v>44</v>
          </cell>
          <cell r="G2590">
            <v>110</v>
          </cell>
          <cell r="H2590">
            <v>64</v>
          </cell>
          <cell r="I2590">
            <v>2</v>
          </cell>
          <cell r="J2590">
            <v>0</v>
          </cell>
          <cell r="K2590">
            <v>44</v>
          </cell>
          <cell r="L2590">
            <v>110</v>
          </cell>
          <cell r="M2590">
            <v>64</v>
          </cell>
          <cell r="N2590">
            <v>2</v>
          </cell>
          <cell r="O2590">
            <v>0</v>
          </cell>
          <cell r="P2590">
            <v>44</v>
          </cell>
          <cell r="Q2590">
            <v>110</v>
          </cell>
        </row>
        <row r="2591">
          <cell r="A2591" t="str">
            <v>10&amp;M</v>
          </cell>
          <cell r="B2591" t="str">
            <v>MetroWest Medical Ce</v>
          </cell>
          <cell r="C2591">
            <v>5</v>
          </cell>
          <cell r="D2591">
            <v>0</v>
          </cell>
          <cell r="E2591">
            <v>0</v>
          </cell>
          <cell r="F2591">
            <v>4</v>
          </cell>
          <cell r="G2591">
            <v>9</v>
          </cell>
          <cell r="H2591">
            <v>5</v>
          </cell>
          <cell r="I2591">
            <v>0</v>
          </cell>
          <cell r="J2591">
            <v>0</v>
          </cell>
          <cell r="K2591">
            <v>4</v>
          </cell>
          <cell r="L2591">
            <v>9</v>
          </cell>
          <cell r="M2591">
            <v>5</v>
          </cell>
          <cell r="N2591">
            <v>0</v>
          </cell>
          <cell r="O2591">
            <v>0</v>
          </cell>
          <cell r="P2591">
            <v>4</v>
          </cell>
          <cell r="Q2591">
            <v>9</v>
          </cell>
        </row>
        <row r="2592">
          <cell r="A2592" t="str">
            <v>100&amp;M</v>
          </cell>
          <cell r="B2592" t="str">
            <v>Hudson Stop and Shop</v>
          </cell>
          <cell r="C2592">
            <v>0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A2593" t="str">
            <v>101&amp;M</v>
          </cell>
          <cell r="B2593" t="str">
            <v>Hudson Senior Center</v>
          </cell>
          <cell r="C2593">
            <v>2</v>
          </cell>
          <cell r="D2593">
            <v>0</v>
          </cell>
          <cell r="E2593">
            <v>0</v>
          </cell>
          <cell r="F2593">
            <v>0</v>
          </cell>
          <cell r="G2593">
            <v>2</v>
          </cell>
          <cell r="H2593">
            <v>2</v>
          </cell>
          <cell r="I2593">
            <v>0</v>
          </cell>
          <cell r="J2593">
            <v>0</v>
          </cell>
          <cell r="K2593">
            <v>0</v>
          </cell>
          <cell r="L2593">
            <v>2</v>
          </cell>
          <cell r="M2593">
            <v>2</v>
          </cell>
          <cell r="N2593">
            <v>0</v>
          </cell>
          <cell r="O2593">
            <v>0</v>
          </cell>
          <cell r="P2593">
            <v>0</v>
          </cell>
          <cell r="Q2593">
            <v>2</v>
          </cell>
        </row>
        <row r="2594">
          <cell r="A2594" t="str">
            <v>102&amp;M</v>
          </cell>
          <cell r="B2594" t="str">
            <v>Machado House</v>
          </cell>
          <cell r="C2594">
            <v>1</v>
          </cell>
          <cell r="D2594">
            <v>0</v>
          </cell>
          <cell r="E2594">
            <v>0</v>
          </cell>
          <cell r="F2594">
            <v>0</v>
          </cell>
          <cell r="G2594">
            <v>1</v>
          </cell>
          <cell r="H2594">
            <v>1</v>
          </cell>
          <cell r="I2594">
            <v>0</v>
          </cell>
          <cell r="J2594">
            <v>0</v>
          </cell>
          <cell r="K2594">
            <v>0</v>
          </cell>
          <cell r="L2594">
            <v>1</v>
          </cell>
          <cell r="M2594">
            <v>1</v>
          </cell>
          <cell r="N2594">
            <v>0</v>
          </cell>
          <cell r="O2594">
            <v>0</v>
          </cell>
          <cell r="P2594">
            <v>0</v>
          </cell>
          <cell r="Q2594">
            <v>1</v>
          </cell>
        </row>
        <row r="2595">
          <cell r="A2595" t="str">
            <v>103&amp;M</v>
          </cell>
          <cell r="B2595" t="str">
            <v>Highland Common- Mar</v>
          </cell>
          <cell r="C2595">
            <v>15</v>
          </cell>
          <cell r="D2595">
            <v>1</v>
          </cell>
          <cell r="E2595">
            <v>0</v>
          </cell>
          <cell r="F2595">
            <v>0</v>
          </cell>
          <cell r="G2595">
            <v>16</v>
          </cell>
          <cell r="H2595">
            <v>15</v>
          </cell>
          <cell r="I2595">
            <v>1</v>
          </cell>
          <cell r="J2595">
            <v>0</v>
          </cell>
          <cell r="K2595">
            <v>0</v>
          </cell>
          <cell r="L2595">
            <v>16</v>
          </cell>
          <cell r="M2595">
            <v>15</v>
          </cell>
          <cell r="N2595">
            <v>1</v>
          </cell>
          <cell r="O2595">
            <v>0</v>
          </cell>
          <cell r="P2595">
            <v>0</v>
          </cell>
          <cell r="Q2595">
            <v>16</v>
          </cell>
        </row>
        <row r="2596">
          <cell r="A2596" t="str">
            <v>104&amp;M</v>
          </cell>
          <cell r="B2596" t="str">
            <v>Lower Falls (Washing</v>
          </cell>
          <cell r="C2596">
            <v>12</v>
          </cell>
          <cell r="D2596">
            <v>0</v>
          </cell>
          <cell r="E2596">
            <v>0</v>
          </cell>
          <cell r="F2596">
            <v>0</v>
          </cell>
          <cell r="G2596">
            <v>12</v>
          </cell>
          <cell r="H2596">
            <v>12</v>
          </cell>
          <cell r="I2596">
            <v>0</v>
          </cell>
          <cell r="J2596">
            <v>0</v>
          </cell>
          <cell r="K2596">
            <v>0</v>
          </cell>
          <cell r="L2596">
            <v>12</v>
          </cell>
          <cell r="M2596">
            <v>12</v>
          </cell>
          <cell r="N2596">
            <v>0</v>
          </cell>
          <cell r="O2596">
            <v>0</v>
          </cell>
          <cell r="P2596">
            <v>0</v>
          </cell>
          <cell r="Q2596">
            <v>12</v>
          </cell>
        </row>
        <row r="2597">
          <cell r="A2597" t="str">
            <v>105&amp;M</v>
          </cell>
          <cell r="B2597" t="str">
            <v>Babson College (Knig</v>
          </cell>
          <cell r="C2597">
            <v>10</v>
          </cell>
          <cell r="D2597">
            <v>0</v>
          </cell>
          <cell r="E2597">
            <v>0</v>
          </cell>
          <cell r="F2597">
            <v>0</v>
          </cell>
          <cell r="G2597">
            <v>10</v>
          </cell>
          <cell r="H2597">
            <v>10</v>
          </cell>
          <cell r="I2597">
            <v>0</v>
          </cell>
          <cell r="J2597">
            <v>0</v>
          </cell>
          <cell r="K2597">
            <v>0</v>
          </cell>
          <cell r="L2597">
            <v>10</v>
          </cell>
          <cell r="M2597">
            <v>10</v>
          </cell>
          <cell r="N2597">
            <v>0</v>
          </cell>
          <cell r="O2597">
            <v>0</v>
          </cell>
          <cell r="P2597">
            <v>0</v>
          </cell>
          <cell r="Q2597">
            <v>10</v>
          </cell>
        </row>
        <row r="2598">
          <cell r="A2598" t="str">
            <v>106&amp;M</v>
          </cell>
          <cell r="B2598" t="str">
            <v>Cross St (Central St</v>
          </cell>
          <cell r="C2598">
            <v>8</v>
          </cell>
          <cell r="D2598">
            <v>0</v>
          </cell>
          <cell r="E2598">
            <v>0</v>
          </cell>
          <cell r="F2598">
            <v>25</v>
          </cell>
          <cell r="G2598">
            <v>33</v>
          </cell>
          <cell r="H2598">
            <v>8</v>
          </cell>
          <cell r="I2598">
            <v>0</v>
          </cell>
          <cell r="J2598">
            <v>0</v>
          </cell>
          <cell r="K2598">
            <v>25</v>
          </cell>
          <cell r="L2598">
            <v>33</v>
          </cell>
          <cell r="M2598">
            <v>8</v>
          </cell>
          <cell r="N2598">
            <v>0</v>
          </cell>
          <cell r="O2598">
            <v>0</v>
          </cell>
          <cell r="P2598">
            <v>25</v>
          </cell>
          <cell r="Q2598">
            <v>33</v>
          </cell>
        </row>
        <row r="2599">
          <cell r="A2599" t="str">
            <v>107&amp;M</v>
          </cell>
          <cell r="B2599" t="str">
            <v>Arlington St/Waushak</v>
          </cell>
          <cell r="C2599">
            <v>2</v>
          </cell>
          <cell r="D2599">
            <v>0</v>
          </cell>
          <cell r="E2599">
            <v>0</v>
          </cell>
          <cell r="F2599">
            <v>0</v>
          </cell>
          <cell r="G2599">
            <v>2</v>
          </cell>
          <cell r="H2599">
            <v>2</v>
          </cell>
          <cell r="I2599">
            <v>0</v>
          </cell>
          <cell r="J2599">
            <v>0</v>
          </cell>
          <cell r="K2599">
            <v>0</v>
          </cell>
          <cell r="L2599">
            <v>2</v>
          </cell>
          <cell r="M2599">
            <v>2</v>
          </cell>
          <cell r="N2599">
            <v>0</v>
          </cell>
          <cell r="O2599">
            <v>0</v>
          </cell>
          <cell r="P2599">
            <v>0</v>
          </cell>
          <cell r="Q2599">
            <v>2</v>
          </cell>
        </row>
        <row r="2600">
          <cell r="A2600" t="str">
            <v>108&amp;M</v>
          </cell>
          <cell r="B2600" t="str">
            <v>Milford Target</v>
          </cell>
          <cell r="C2600">
            <v>14</v>
          </cell>
          <cell r="D2600">
            <v>0</v>
          </cell>
          <cell r="E2600">
            <v>0</v>
          </cell>
          <cell r="F2600">
            <v>0</v>
          </cell>
          <cell r="G2600">
            <v>14</v>
          </cell>
          <cell r="H2600">
            <v>14</v>
          </cell>
          <cell r="I2600">
            <v>0</v>
          </cell>
          <cell r="J2600">
            <v>0</v>
          </cell>
          <cell r="K2600">
            <v>0</v>
          </cell>
          <cell r="L2600">
            <v>14</v>
          </cell>
          <cell r="M2600">
            <v>14</v>
          </cell>
          <cell r="N2600">
            <v>0</v>
          </cell>
          <cell r="O2600">
            <v>0</v>
          </cell>
          <cell r="P2600">
            <v>0</v>
          </cell>
          <cell r="Q2600">
            <v>14</v>
          </cell>
        </row>
        <row r="2601">
          <cell r="A2601" t="str">
            <v>109&amp;M</v>
          </cell>
          <cell r="B2601" t="str">
            <v>Maher Court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A2602" t="str">
            <v>11&amp;M</v>
          </cell>
          <cell r="B2602" t="str">
            <v>Franklin / Mt. Wayte</v>
          </cell>
          <cell r="C2602">
            <v>165</v>
          </cell>
          <cell r="D2602">
            <v>0</v>
          </cell>
          <cell r="E2602">
            <v>0</v>
          </cell>
          <cell r="F2602">
            <v>1</v>
          </cell>
          <cell r="G2602">
            <v>166</v>
          </cell>
          <cell r="H2602">
            <v>165</v>
          </cell>
          <cell r="I2602">
            <v>0</v>
          </cell>
          <cell r="J2602">
            <v>0</v>
          </cell>
          <cell r="K2602">
            <v>1</v>
          </cell>
          <cell r="L2602">
            <v>166</v>
          </cell>
          <cell r="M2602">
            <v>165</v>
          </cell>
          <cell r="N2602">
            <v>0</v>
          </cell>
          <cell r="O2602">
            <v>0</v>
          </cell>
          <cell r="P2602">
            <v>1</v>
          </cell>
          <cell r="Q2602">
            <v>166</v>
          </cell>
        </row>
        <row r="2603">
          <cell r="A2603" t="str">
            <v>110&amp;M</v>
          </cell>
          <cell r="B2603" t="str">
            <v>East Main St Shelter</v>
          </cell>
          <cell r="C2603">
            <v>1</v>
          </cell>
          <cell r="D2603">
            <v>0</v>
          </cell>
          <cell r="E2603">
            <v>0</v>
          </cell>
          <cell r="F2603">
            <v>0</v>
          </cell>
          <cell r="G2603">
            <v>1</v>
          </cell>
          <cell r="H2603">
            <v>1</v>
          </cell>
          <cell r="I2603">
            <v>0</v>
          </cell>
          <cell r="J2603">
            <v>0</v>
          </cell>
          <cell r="K2603">
            <v>0</v>
          </cell>
          <cell r="L2603">
            <v>1</v>
          </cell>
          <cell r="M2603">
            <v>1</v>
          </cell>
          <cell r="N2603">
            <v>0</v>
          </cell>
          <cell r="O2603">
            <v>0</v>
          </cell>
          <cell r="P2603">
            <v>0</v>
          </cell>
          <cell r="Q2603">
            <v>1</v>
          </cell>
        </row>
        <row r="2604">
          <cell r="A2604" t="str">
            <v>111&amp;M</v>
          </cell>
          <cell r="B2604" t="str">
            <v>Milford Senior Cente</v>
          </cell>
          <cell r="C2604">
            <v>49</v>
          </cell>
          <cell r="D2604">
            <v>0</v>
          </cell>
          <cell r="E2604">
            <v>0</v>
          </cell>
          <cell r="F2604">
            <v>0</v>
          </cell>
          <cell r="G2604">
            <v>49</v>
          </cell>
          <cell r="H2604">
            <v>49</v>
          </cell>
          <cell r="I2604">
            <v>0</v>
          </cell>
          <cell r="J2604">
            <v>0</v>
          </cell>
          <cell r="K2604">
            <v>0</v>
          </cell>
          <cell r="L2604">
            <v>49</v>
          </cell>
          <cell r="M2604">
            <v>49</v>
          </cell>
          <cell r="N2604">
            <v>0</v>
          </cell>
          <cell r="O2604">
            <v>0</v>
          </cell>
          <cell r="P2604">
            <v>0</v>
          </cell>
          <cell r="Q2604">
            <v>49</v>
          </cell>
        </row>
        <row r="2605">
          <cell r="A2605" t="str">
            <v>112&amp;M</v>
          </cell>
          <cell r="B2605" t="str">
            <v>Milford Police and P</v>
          </cell>
          <cell r="C2605">
            <v>14</v>
          </cell>
          <cell r="D2605">
            <v>0</v>
          </cell>
          <cell r="E2605">
            <v>0</v>
          </cell>
          <cell r="F2605">
            <v>0</v>
          </cell>
          <cell r="G2605">
            <v>14</v>
          </cell>
          <cell r="H2605">
            <v>14</v>
          </cell>
          <cell r="I2605">
            <v>0</v>
          </cell>
          <cell r="J2605">
            <v>0</v>
          </cell>
          <cell r="K2605">
            <v>0</v>
          </cell>
          <cell r="L2605">
            <v>14</v>
          </cell>
          <cell r="M2605">
            <v>14</v>
          </cell>
          <cell r="N2605">
            <v>0</v>
          </cell>
          <cell r="O2605">
            <v>0</v>
          </cell>
          <cell r="P2605">
            <v>0</v>
          </cell>
          <cell r="Q2605">
            <v>14</v>
          </cell>
        </row>
        <row r="2606">
          <cell r="A2606" t="str">
            <v>113&amp;M</v>
          </cell>
          <cell r="B2606" t="str">
            <v>Fruit St / S. Mail S</v>
          </cell>
          <cell r="C2606">
            <v>12</v>
          </cell>
          <cell r="D2606">
            <v>0</v>
          </cell>
          <cell r="E2606">
            <v>0</v>
          </cell>
          <cell r="F2606">
            <v>0</v>
          </cell>
          <cell r="G2606">
            <v>12</v>
          </cell>
          <cell r="H2606">
            <v>12</v>
          </cell>
          <cell r="I2606">
            <v>0</v>
          </cell>
          <cell r="J2606">
            <v>0</v>
          </cell>
          <cell r="K2606">
            <v>0</v>
          </cell>
          <cell r="L2606">
            <v>12</v>
          </cell>
          <cell r="M2606">
            <v>12</v>
          </cell>
          <cell r="N2606">
            <v>0</v>
          </cell>
          <cell r="O2606">
            <v>0</v>
          </cell>
          <cell r="P2606">
            <v>0</v>
          </cell>
          <cell r="Q2606">
            <v>12</v>
          </cell>
        </row>
        <row r="2607">
          <cell r="A2607" t="str">
            <v>114&amp;M</v>
          </cell>
          <cell r="B2607" t="str">
            <v>EMK Community Health</v>
          </cell>
          <cell r="C2607">
            <v>2</v>
          </cell>
          <cell r="D2607">
            <v>0</v>
          </cell>
          <cell r="E2607">
            <v>0</v>
          </cell>
          <cell r="F2607">
            <v>0</v>
          </cell>
          <cell r="G2607">
            <v>3</v>
          </cell>
          <cell r="H2607">
            <v>2</v>
          </cell>
          <cell r="I2607">
            <v>0</v>
          </cell>
          <cell r="J2607">
            <v>0</v>
          </cell>
          <cell r="K2607">
            <v>0</v>
          </cell>
          <cell r="L2607">
            <v>3</v>
          </cell>
          <cell r="M2607">
            <v>2</v>
          </cell>
          <cell r="N2607">
            <v>0</v>
          </cell>
          <cell r="O2607">
            <v>0</v>
          </cell>
          <cell r="P2607">
            <v>0</v>
          </cell>
          <cell r="Q2607">
            <v>3</v>
          </cell>
        </row>
        <row r="2608">
          <cell r="A2608" t="str">
            <v>115&amp;M</v>
          </cell>
          <cell r="B2608" t="str">
            <v>Mathworks Apple Hill</v>
          </cell>
          <cell r="C2608">
            <v>8</v>
          </cell>
          <cell r="D2608">
            <v>0</v>
          </cell>
          <cell r="E2608">
            <v>0</v>
          </cell>
          <cell r="F2608">
            <v>4</v>
          </cell>
          <cell r="G2608">
            <v>13</v>
          </cell>
          <cell r="H2608">
            <v>8</v>
          </cell>
          <cell r="I2608">
            <v>0</v>
          </cell>
          <cell r="J2608">
            <v>0</v>
          </cell>
          <cell r="K2608">
            <v>4</v>
          </cell>
          <cell r="L2608">
            <v>13</v>
          </cell>
          <cell r="M2608">
            <v>8</v>
          </cell>
          <cell r="N2608">
            <v>0</v>
          </cell>
          <cell r="O2608">
            <v>0</v>
          </cell>
          <cell r="P2608">
            <v>4</v>
          </cell>
          <cell r="Q2608">
            <v>13</v>
          </cell>
        </row>
        <row r="2609">
          <cell r="A2609" t="str">
            <v>117&amp;M</v>
          </cell>
          <cell r="B2609" t="str">
            <v>500 Staples Dr rear</v>
          </cell>
          <cell r="C2609">
            <v>18</v>
          </cell>
          <cell r="D2609">
            <v>0</v>
          </cell>
          <cell r="E2609">
            <v>0</v>
          </cell>
          <cell r="F2609">
            <v>0</v>
          </cell>
          <cell r="G2609">
            <v>18</v>
          </cell>
          <cell r="H2609">
            <v>18</v>
          </cell>
          <cell r="I2609">
            <v>0</v>
          </cell>
          <cell r="J2609">
            <v>0</v>
          </cell>
          <cell r="K2609">
            <v>0</v>
          </cell>
          <cell r="L2609">
            <v>18</v>
          </cell>
          <cell r="M2609">
            <v>18</v>
          </cell>
          <cell r="N2609">
            <v>0</v>
          </cell>
          <cell r="O2609">
            <v>0</v>
          </cell>
          <cell r="P2609">
            <v>0</v>
          </cell>
          <cell r="Q2609">
            <v>18</v>
          </cell>
        </row>
        <row r="2610">
          <cell r="A2610" t="str">
            <v>118&amp;M</v>
          </cell>
          <cell r="B2610" t="str">
            <v>New York Ave</v>
          </cell>
          <cell r="C2610">
            <v>6</v>
          </cell>
          <cell r="D2610">
            <v>0</v>
          </cell>
          <cell r="E2610">
            <v>0</v>
          </cell>
          <cell r="F2610">
            <v>0</v>
          </cell>
          <cell r="G2610">
            <v>6</v>
          </cell>
          <cell r="H2610">
            <v>6</v>
          </cell>
          <cell r="I2610">
            <v>0</v>
          </cell>
          <cell r="J2610">
            <v>0</v>
          </cell>
          <cell r="K2610">
            <v>0</v>
          </cell>
          <cell r="L2610">
            <v>6</v>
          </cell>
          <cell r="M2610">
            <v>6</v>
          </cell>
          <cell r="N2610">
            <v>0</v>
          </cell>
          <cell r="O2610">
            <v>0</v>
          </cell>
          <cell r="P2610">
            <v>0</v>
          </cell>
          <cell r="Q2610">
            <v>6</v>
          </cell>
        </row>
        <row r="2611">
          <cell r="A2611" t="str">
            <v>119&amp;M</v>
          </cell>
          <cell r="B2611" t="str">
            <v>Central St / Cherry</v>
          </cell>
          <cell r="C2611">
            <v>8</v>
          </cell>
          <cell r="D2611">
            <v>0</v>
          </cell>
          <cell r="E2611">
            <v>0</v>
          </cell>
          <cell r="F2611">
            <v>0</v>
          </cell>
          <cell r="G2611">
            <v>9</v>
          </cell>
          <cell r="H2611">
            <v>8</v>
          </cell>
          <cell r="I2611">
            <v>0</v>
          </cell>
          <cell r="J2611">
            <v>0</v>
          </cell>
          <cell r="K2611">
            <v>0</v>
          </cell>
          <cell r="L2611">
            <v>9</v>
          </cell>
          <cell r="M2611">
            <v>8</v>
          </cell>
          <cell r="N2611">
            <v>0</v>
          </cell>
          <cell r="O2611">
            <v>0</v>
          </cell>
          <cell r="P2611">
            <v>0</v>
          </cell>
          <cell r="Q2611">
            <v>9</v>
          </cell>
        </row>
        <row r="2612">
          <cell r="A2612" t="str">
            <v>12&amp;M</v>
          </cell>
          <cell r="B2612" t="str">
            <v>Banana Lot/Intermoda</v>
          </cell>
          <cell r="C2612">
            <v>156</v>
          </cell>
          <cell r="D2612">
            <v>2</v>
          </cell>
          <cell r="E2612">
            <v>6</v>
          </cell>
          <cell r="F2612">
            <v>229</v>
          </cell>
          <cell r="G2612">
            <v>392</v>
          </cell>
          <cell r="H2612">
            <v>156</v>
          </cell>
          <cell r="I2612">
            <v>2</v>
          </cell>
          <cell r="J2612">
            <v>6</v>
          </cell>
          <cell r="K2612">
            <v>229</v>
          </cell>
          <cell r="L2612">
            <v>392</v>
          </cell>
          <cell r="M2612">
            <v>156</v>
          </cell>
          <cell r="N2612">
            <v>2</v>
          </cell>
          <cell r="O2612">
            <v>6</v>
          </cell>
          <cell r="P2612">
            <v>229</v>
          </cell>
          <cell r="Q2612">
            <v>392</v>
          </cell>
        </row>
        <row r="2613">
          <cell r="A2613" t="str">
            <v>120&amp;M</v>
          </cell>
          <cell r="B2613" t="str">
            <v>White Bagley Rd &amp; Bo</v>
          </cell>
          <cell r="C2613">
            <v>11</v>
          </cell>
          <cell r="D2613">
            <v>0</v>
          </cell>
          <cell r="E2613">
            <v>0</v>
          </cell>
          <cell r="F2613">
            <v>0</v>
          </cell>
          <cell r="G2613">
            <v>11</v>
          </cell>
          <cell r="H2613">
            <v>11</v>
          </cell>
          <cell r="I2613">
            <v>0</v>
          </cell>
          <cell r="J2613">
            <v>0</v>
          </cell>
          <cell r="K2613">
            <v>0</v>
          </cell>
          <cell r="L2613">
            <v>11</v>
          </cell>
          <cell r="M2613">
            <v>11</v>
          </cell>
          <cell r="N2613">
            <v>0</v>
          </cell>
          <cell r="O2613">
            <v>0</v>
          </cell>
          <cell r="P2613">
            <v>0</v>
          </cell>
          <cell r="Q2613">
            <v>11</v>
          </cell>
        </row>
        <row r="2614">
          <cell r="A2614" t="str">
            <v>121&amp;M</v>
          </cell>
          <cell r="B2614" t="str">
            <v>Downtown Southboroug</v>
          </cell>
          <cell r="C2614">
            <v>10</v>
          </cell>
          <cell r="D2614">
            <v>0</v>
          </cell>
          <cell r="E2614">
            <v>0</v>
          </cell>
          <cell r="F2614">
            <v>0</v>
          </cell>
          <cell r="G2614">
            <v>10</v>
          </cell>
          <cell r="H2614">
            <v>10</v>
          </cell>
          <cell r="I2614">
            <v>0</v>
          </cell>
          <cell r="J2614">
            <v>0</v>
          </cell>
          <cell r="K2614">
            <v>0</v>
          </cell>
          <cell r="L2614">
            <v>10</v>
          </cell>
          <cell r="M2614">
            <v>10</v>
          </cell>
          <cell r="N2614">
            <v>0</v>
          </cell>
          <cell r="O2614">
            <v>0</v>
          </cell>
          <cell r="P2614">
            <v>0</v>
          </cell>
          <cell r="Q2614">
            <v>10</v>
          </cell>
        </row>
        <row r="2615">
          <cell r="A2615" t="str">
            <v>122&amp;M</v>
          </cell>
          <cell r="B2615" t="str">
            <v>Maple St / Walker St</v>
          </cell>
          <cell r="C2615">
            <v>2</v>
          </cell>
          <cell r="D2615">
            <v>1</v>
          </cell>
          <cell r="E2615">
            <v>0</v>
          </cell>
          <cell r="F2615">
            <v>0</v>
          </cell>
          <cell r="G2615">
            <v>2</v>
          </cell>
          <cell r="H2615">
            <v>2</v>
          </cell>
          <cell r="I2615">
            <v>1</v>
          </cell>
          <cell r="J2615">
            <v>0</v>
          </cell>
          <cell r="K2615">
            <v>0</v>
          </cell>
          <cell r="L2615">
            <v>2</v>
          </cell>
          <cell r="M2615">
            <v>2</v>
          </cell>
          <cell r="N2615">
            <v>1</v>
          </cell>
          <cell r="O2615">
            <v>0</v>
          </cell>
          <cell r="P2615">
            <v>0</v>
          </cell>
          <cell r="Q2615">
            <v>2</v>
          </cell>
        </row>
        <row r="2616">
          <cell r="A2616" t="str">
            <v>123&amp;M</v>
          </cell>
          <cell r="B2616" t="str">
            <v>Academy Knoll Apartm</v>
          </cell>
          <cell r="C2616">
            <v>18</v>
          </cell>
          <cell r="D2616">
            <v>0</v>
          </cell>
          <cell r="E2616">
            <v>0</v>
          </cell>
          <cell r="F2616">
            <v>0</v>
          </cell>
          <cell r="G2616">
            <v>18</v>
          </cell>
          <cell r="H2616">
            <v>18</v>
          </cell>
          <cell r="I2616">
            <v>0</v>
          </cell>
          <cell r="J2616">
            <v>0</v>
          </cell>
          <cell r="K2616">
            <v>0</v>
          </cell>
          <cell r="L2616">
            <v>18</v>
          </cell>
          <cell r="M2616">
            <v>18</v>
          </cell>
          <cell r="N2616">
            <v>0</v>
          </cell>
          <cell r="O2616">
            <v>0</v>
          </cell>
          <cell r="P2616">
            <v>0</v>
          </cell>
          <cell r="Q2616">
            <v>18</v>
          </cell>
        </row>
        <row r="2617">
          <cell r="A2617" t="str">
            <v>124&amp;M</v>
          </cell>
          <cell r="B2617" t="str">
            <v>Target Marlborough</v>
          </cell>
          <cell r="C2617">
            <v>16</v>
          </cell>
          <cell r="D2617">
            <v>0</v>
          </cell>
          <cell r="E2617">
            <v>0</v>
          </cell>
          <cell r="F2617">
            <v>0</v>
          </cell>
          <cell r="G2617">
            <v>16</v>
          </cell>
          <cell r="H2617">
            <v>16</v>
          </cell>
          <cell r="I2617">
            <v>0</v>
          </cell>
          <cell r="J2617">
            <v>0</v>
          </cell>
          <cell r="K2617">
            <v>0</v>
          </cell>
          <cell r="L2617">
            <v>16</v>
          </cell>
          <cell r="M2617">
            <v>16</v>
          </cell>
          <cell r="N2617">
            <v>0</v>
          </cell>
          <cell r="O2617">
            <v>0</v>
          </cell>
          <cell r="P2617">
            <v>0</v>
          </cell>
          <cell r="Q2617">
            <v>16</v>
          </cell>
        </row>
        <row r="2618">
          <cell r="A2618" t="str">
            <v>125&amp;M</v>
          </cell>
          <cell r="B2618" t="str">
            <v>Water View Village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A2619" t="str">
            <v>126&amp;M</v>
          </cell>
          <cell r="B2619" t="str">
            <v>Bayberry Hill Estate</v>
          </cell>
          <cell r="C2619">
            <v>4</v>
          </cell>
          <cell r="D2619">
            <v>0</v>
          </cell>
          <cell r="E2619">
            <v>0</v>
          </cell>
          <cell r="F2619">
            <v>0</v>
          </cell>
          <cell r="G2619">
            <v>4</v>
          </cell>
          <cell r="H2619">
            <v>4</v>
          </cell>
          <cell r="I2619">
            <v>0</v>
          </cell>
          <cell r="J2619">
            <v>0</v>
          </cell>
          <cell r="K2619">
            <v>0</v>
          </cell>
          <cell r="L2619">
            <v>4</v>
          </cell>
          <cell r="M2619">
            <v>4</v>
          </cell>
          <cell r="N2619">
            <v>0</v>
          </cell>
          <cell r="O2619">
            <v>0</v>
          </cell>
          <cell r="P2619">
            <v>0</v>
          </cell>
          <cell r="Q2619">
            <v>4</v>
          </cell>
        </row>
        <row r="2620">
          <cell r="A2620" t="str">
            <v>127&amp;M</v>
          </cell>
          <cell r="B2620" t="str">
            <v>Riverside Station</v>
          </cell>
          <cell r="C2620">
            <v>1</v>
          </cell>
          <cell r="D2620">
            <v>0</v>
          </cell>
          <cell r="E2620">
            <v>0</v>
          </cell>
          <cell r="F2620">
            <v>5</v>
          </cell>
          <cell r="G2620">
            <v>6</v>
          </cell>
          <cell r="H2620">
            <v>1</v>
          </cell>
          <cell r="I2620">
            <v>0</v>
          </cell>
          <cell r="J2620">
            <v>0</v>
          </cell>
          <cell r="K2620">
            <v>5</v>
          </cell>
          <cell r="L2620">
            <v>6</v>
          </cell>
          <cell r="M2620">
            <v>1</v>
          </cell>
          <cell r="N2620">
            <v>0</v>
          </cell>
          <cell r="O2620">
            <v>0</v>
          </cell>
          <cell r="P2620">
            <v>5</v>
          </cell>
          <cell r="Q2620">
            <v>6</v>
          </cell>
        </row>
        <row r="2621">
          <cell r="A2621" t="str">
            <v>128&amp;M</v>
          </cell>
          <cell r="B2621" t="str">
            <v>Newfield Drive West</v>
          </cell>
          <cell r="C2621">
            <v>2</v>
          </cell>
          <cell r="D2621">
            <v>0</v>
          </cell>
          <cell r="E2621">
            <v>0</v>
          </cell>
          <cell r="F2621">
            <v>3</v>
          </cell>
          <cell r="G2621">
            <v>4</v>
          </cell>
          <cell r="H2621">
            <v>2</v>
          </cell>
          <cell r="I2621">
            <v>0</v>
          </cell>
          <cell r="J2621">
            <v>0</v>
          </cell>
          <cell r="K2621">
            <v>3</v>
          </cell>
          <cell r="L2621">
            <v>4</v>
          </cell>
          <cell r="M2621">
            <v>2</v>
          </cell>
          <cell r="N2621">
            <v>0</v>
          </cell>
          <cell r="O2621">
            <v>0</v>
          </cell>
          <cell r="P2621">
            <v>3</v>
          </cell>
          <cell r="Q2621">
            <v>4</v>
          </cell>
        </row>
        <row r="2622">
          <cell r="A2622" t="str">
            <v>129&amp;M</v>
          </cell>
          <cell r="B2622" t="str">
            <v>Central St &amp; Route 3</v>
          </cell>
          <cell r="C2622">
            <v>0</v>
          </cell>
          <cell r="D2622">
            <v>0</v>
          </cell>
          <cell r="E2622">
            <v>0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A2623" t="str">
            <v>13&amp;M</v>
          </cell>
          <cell r="B2623" t="str">
            <v>Framingham State Uni</v>
          </cell>
          <cell r="C2623">
            <v>4</v>
          </cell>
          <cell r="D2623">
            <v>1</v>
          </cell>
          <cell r="E2623">
            <v>0</v>
          </cell>
          <cell r="F2623">
            <v>1</v>
          </cell>
          <cell r="G2623">
            <v>6</v>
          </cell>
          <cell r="H2623">
            <v>4</v>
          </cell>
          <cell r="I2623">
            <v>1</v>
          </cell>
          <cell r="J2623">
            <v>0</v>
          </cell>
          <cell r="K2623">
            <v>1</v>
          </cell>
          <cell r="L2623">
            <v>6</v>
          </cell>
          <cell r="M2623">
            <v>4</v>
          </cell>
          <cell r="N2623">
            <v>1</v>
          </cell>
          <cell r="O2623">
            <v>0</v>
          </cell>
          <cell r="P2623">
            <v>1</v>
          </cell>
          <cell r="Q2623">
            <v>6</v>
          </cell>
        </row>
        <row r="2624">
          <cell r="A2624" t="str">
            <v>130&amp;M</v>
          </cell>
          <cell r="B2624" t="str">
            <v>Maple St / S. Mill S</v>
          </cell>
          <cell r="C2624">
            <v>17</v>
          </cell>
          <cell r="D2624">
            <v>0</v>
          </cell>
          <cell r="E2624">
            <v>0</v>
          </cell>
          <cell r="F2624">
            <v>0</v>
          </cell>
          <cell r="G2624">
            <v>17</v>
          </cell>
          <cell r="H2624">
            <v>17</v>
          </cell>
          <cell r="I2624">
            <v>0</v>
          </cell>
          <cell r="J2624">
            <v>0</v>
          </cell>
          <cell r="K2624">
            <v>0</v>
          </cell>
          <cell r="L2624">
            <v>17</v>
          </cell>
          <cell r="M2624">
            <v>17</v>
          </cell>
          <cell r="N2624">
            <v>0</v>
          </cell>
          <cell r="O2624">
            <v>0</v>
          </cell>
          <cell r="P2624">
            <v>0</v>
          </cell>
          <cell r="Q2624">
            <v>17</v>
          </cell>
        </row>
        <row r="2625">
          <cell r="A2625" t="str">
            <v>131&amp;M</v>
          </cell>
          <cell r="B2625" t="str">
            <v>Kendall Plaza</v>
          </cell>
          <cell r="C2625">
            <v>0</v>
          </cell>
          <cell r="D2625">
            <v>0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A2626" t="str">
            <v>132&amp;M</v>
          </cell>
          <cell r="B2626" t="str">
            <v>Kansas St &amp; Route 27</v>
          </cell>
          <cell r="C2626">
            <v>1</v>
          </cell>
          <cell r="D2626">
            <v>0</v>
          </cell>
          <cell r="E2626">
            <v>0</v>
          </cell>
          <cell r="F2626">
            <v>0</v>
          </cell>
          <cell r="G2626">
            <v>1</v>
          </cell>
          <cell r="H2626">
            <v>1</v>
          </cell>
          <cell r="I2626">
            <v>0</v>
          </cell>
          <cell r="J2626">
            <v>0</v>
          </cell>
          <cell r="K2626">
            <v>0</v>
          </cell>
          <cell r="L2626">
            <v>1</v>
          </cell>
          <cell r="M2626">
            <v>1</v>
          </cell>
          <cell r="N2626">
            <v>0</v>
          </cell>
          <cell r="O2626">
            <v>0</v>
          </cell>
          <cell r="P2626">
            <v>0</v>
          </cell>
          <cell r="Q2626">
            <v>1</v>
          </cell>
        </row>
        <row r="2627">
          <cell r="A2627" t="str">
            <v>14&amp;M</v>
          </cell>
          <cell r="B2627" t="str">
            <v>Mass Bay Framingham</v>
          </cell>
          <cell r="C2627">
            <v>1</v>
          </cell>
          <cell r="D2627">
            <v>0</v>
          </cell>
          <cell r="E2627">
            <v>0</v>
          </cell>
          <cell r="F2627">
            <v>0</v>
          </cell>
          <cell r="G2627">
            <v>1</v>
          </cell>
          <cell r="H2627">
            <v>1</v>
          </cell>
          <cell r="I2627">
            <v>0</v>
          </cell>
          <cell r="J2627">
            <v>0</v>
          </cell>
          <cell r="K2627">
            <v>0</v>
          </cell>
          <cell r="L2627">
            <v>1</v>
          </cell>
          <cell r="M2627">
            <v>1</v>
          </cell>
          <cell r="N2627">
            <v>0</v>
          </cell>
          <cell r="O2627">
            <v>0</v>
          </cell>
          <cell r="P2627">
            <v>0</v>
          </cell>
          <cell r="Q2627">
            <v>1</v>
          </cell>
        </row>
        <row r="2628">
          <cell r="A2628" t="str">
            <v>15&amp;M</v>
          </cell>
          <cell r="B2628" t="str">
            <v>MassBay Community Co</v>
          </cell>
          <cell r="C2628">
            <v>5</v>
          </cell>
          <cell r="D2628">
            <v>0</v>
          </cell>
          <cell r="E2628">
            <v>0</v>
          </cell>
          <cell r="F2628">
            <v>8</v>
          </cell>
          <cell r="G2628">
            <v>13</v>
          </cell>
          <cell r="H2628">
            <v>5</v>
          </cell>
          <cell r="I2628">
            <v>0</v>
          </cell>
          <cell r="J2628">
            <v>0</v>
          </cell>
          <cell r="K2628">
            <v>8</v>
          </cell>
          <cell r="L2628">
            <v>13</v>
          </cell>
          <cell r="M2628">
            <v>5</v>
          </cell>
          <cell r="N2628">
            <v>0</v>
          </cell>
          <cell r="O2628">
            <v>0</v>
          </cell>
          <cell r="P2628">
            <v>8</v>
          </cell>
          <cell r="Q2628">
            <v>13</v>
          </cell>
        </row>
        <row r="2629">
          <cell r="A2629" t="str">
            <v>16&amp;M</v>
          </cell>
          <cell r="B2629" t="str">
            <v>Milford Crossing</v>
          </cell>
          <cell r="C2629">
            <v>122</v>
          </cell>
          <cell r="D2629">
            <v>2</v>
          </cell>
          <cell r="E2629">
            <v>0</v>
          </cell>
          <cell r="F2629">
            <v>21</v>
          </cell>
          <cell r="G2629">
            <v>145</v>
          </cell>
          <cell r="H2629">
            <v>122</v>
          </cell>
          <cell r="I2629">
            <v>2</v>
          </cell>
          <cell r="J2629">
            <v>0</v>
          </cell>
          <cell r="K2629">
            <v>21</v>
          </cell>
          <cell r="L2629">
            <v>145</v>
          </cell>
          <cell r="M2629">
            <v>122</v>
          </cell>
          <cell r="N2629">
            <v>2</v>
          </cell>
          <cell r="O2629">
            <v>0</v>
          </cell>
          <cell r="P2629">
            <v>21</v>
          </cell>
          <cell r="Q2629">
            <v>145</v>
          </cell>
        </row>
        <row r="2630">
          <cell r="A2630" t="str">
            <v>17&amp;M</v>
          </cell>
          <cell r="B2630" t="str">
            <v>Mission Springs</v>
          </cell>
          <cell r="C2630">
            <v>1</v>
          </cell>
          <cell r="D2630">
            <v>0</v>
          </cell>
          <cell r="E2630">
            <v>0</v>
          </cell>
          <cell r="F2630">
            <v>0</v>
          </cell>
          <cell r="G2630">
            <v>1</v>
          </cell>
          <cell r="H2630">
            <v>1</v>
          </cell>
          <cell r="I2630">
            <v>0</v>
          </cell>
          <cell r="J2630">
            <v>0</v>
          </cell>
          <cell r="K2630">
            <v>0</v>
          </cell>
          <cell r="L2630">
            <v>1</v>
          </cell>
          <cell r="M2630">
            <v>1</v>
          </cell>
          <cell r="N2630">
            <v>0</v>
          </cell>
          <cell r="O2630">
            <v>0</v>
          </cell>
          <cell r="P2630">
            <v>0</v>
          </cell>
          <cell r="Q2630">
            <v>1</v>
          </cell>
        </row>
        <row r="2631">
          <cell r="A2631" t="str">
            <v>18&amp;M</v>
          </cell>
          <cell r="B2631" t="str">
            <v>Holliston Public Lib</v>
          </cell>
          <cell r="C2631">
            <v>0</v>
          </cell>
          <cell r="D2631">
            <v>1</v>
          </cell>
          <cell r="E2631">
            <v>0</v>
          </cell>
          <cell r="F2631">
            <v>0</v>
          </cell>
          <cell r="G2631">
            <v>1</v>
          </cell>
          <cell r="H2631">
            <v>0</v>
          </cell>
          <cell r="I2631">
            <v>1</v>
          </cell>
          <cell r="J2631">
            <v>0</v>
          </cell>
          <cell r="K2631">
            <v>0</v>
          </cell>
          <cell r="L2631">
            <v>1</v>
          </cell>
          <cell r="M2631">
            <v>0</v>
          </cell>
          <cell r="N2631">
            <v>1</v>
          </cell>
          <cell r="O2631">
            <v>0</v>
          </cell>
          <cell r="P2631">
            <v>0</v>
          </cell>
          <cell r="Q2631">
            <v>1</v>
          </cell>
        </row>
        <row r="2632">
          <cell r="A2632" t="str">
            <v>19&amp;M</v>
          </cell>
          <cell r="B2632" t="str">
            <v>Shaws Supermarket</v>
          </cell>
          <cell r="C2632">
            <v>14</v>
          </cell>
          <cell r="D2632">
            <v>0</v>
          </cell>
          <cell r="E2632">
            <v>0</v>
          </cell>
          <cell r="F2632">
            <v>6</v>
          </cell>
          <cell r="G2632">
            <v>20</v>
          </cell>
          <cell r="H2632">
            <v>14</v>
          </cell>
          <cell r="I2632">
            <v>0</v>
          </cell>
          <cell r="J2632">
            <v>0</v>
          </cell>
          <cell r="K2632">
            <v>6</v>
          </cell>
          <cell r="L2632">
            <v>20</v>
          </cell>
          <cell r="M2632">
            <v>14</v>
          </cell>
          <cell r="N2632">
            <v>0</v>
          </cell>
          <cell r="O2632">
            <v>0</v>
          </cell>
          <cell r="P2632">
            <v>6</v>
          </cell>
          <cell r="Q2632">
            <v>20</v>
          </cell>
        </row>
        <row r="2633">
          <cell r="A2633" t="str">
            <v>2&amp;M</v>
          </cell>
          <cell r="B2633" t="str">
            <v>Mathworks Lakeside S</v>
          </cell>
          <cell r="C2633">
            <v>5</v>
          </cell>
          <cell r="D2633">
            <v>0</v>
          </cell>
          <cell r="E2633">
            <v>0</v>
          </cell>
          <cell r="F2633">
            <v>2</v>
          </cell>
          <cell r="G2633">
            <v>7</v>
          </cell>
          <cell r="H2633">
            <v>5</v>
          </cell>
          <cell r="I2633">
            <v>0</v>
          </cell>
          <cell r="J2633">
            <v>0</v>
          </cell>
          <cell r="K2633">
            <v>2</v>
          </cell>
          <cell r="L2633">
            <v>7</v>
          </cell>
          <cell r="M2633">
            <v>5</v>
          </cell>
          <cell r="N2633">
            <v>0</v>
          </cell>
          <cell r="O2633">
            <v>0</v>
          </cell>
          <cell r="P2633">
            <v>2</v>
          </cell>
          <cell r="Q2633">
            <v>7</v>
          </cell>
        </row>
        <row r="2634">
          <cell r="A2634" t="str">
            <v>20&amp;M</v>
          </cell>
          <cell r="B2634" t="str">
            <v>Market Basket</v>
          </cell>
          <cell r="C2634">
            <v>8</v>
          </cell>
          <cell r="D2634">
            <v>0</v>
          </cell>
          <cell r="E2634">
            <v>0</v>
          </cell>
          <cell r="F2634">
            <v>0</v>
          </cell>
          <cell r="G2634">
            <v>8</v>
          </cell>
          <cell r="H2634">
            <v>8</v>
          </cell>
          <cell r="I2634">
            <v>0</v>
          </cell>
          <cell r="J2634">
            <v>0</v>
          </cell>
          <cell r="K2634">
            <v>0</v>
          </cell>
          <cell r="L2634">
            <v>8</v>
          </cell>
          <cell r="M2634">
            <v>8</v>
          </cell>
          <cell r="N2634">
            <v>0</v>
          </cell>
          <cell r="O2634">
            <v>0</v>
          </cell>
          <cell r="P2634">
            <v>0</v>
          </cell>
          <cell r="Q2634">
            <v>8</v>
          </cell>
        </row>
        <row r="2635">
          <cell r="A2635" t="str">
            <v>21&amp;M</v>
          </cell>
          <cell r="B2635" t="str">
            <v>Memorial House (Wint</v>
          </cell>
          <cell r="C2635">
            <v>17</v>
          </cell>
          <cell r="D2635">
            <v>0</v>
          </cell>
          <cell r="E2635">
            <v>0</v>
          </cell>
          <cell r="F2635">
            <v>3</v>
          </cell>
          <cell r="G2635">
            <v>20</v>
          </cell>
          <cell r="H2635">
            <v>17</v>
          </cell>
          <cell r="I2635">
            <v>0</v>
          </cell>
          <cell r="J2635">
            <v>0</v>
          </cell>
          <cell r="K2635">
            <v>3</v>
          </cell>
          <cell r="L2635">
            <v>20</v>
          </cell>
          <cell r="M2635">
            <v>17</v>
          </cell>
          <cell r="N2635">
            <v>0</v>
          </cell>
          <cell r="O2635">
            <v>0</v>
          </cell>
          <cell r="P2635">
            <v>3</v>
          </cell>
          <cell r="Q2635">
            <v>20</v>
          </cell>
        </row>
        <row r="2636">
          <cell r="A2636" t="str">
            <v>22&amp;M</v>
          </cell>
          <cell r="B2636" t="str">
            <v>Framingham MBTA Stat</v>
          </cell>
          <cell r="C2636">
            <v>10</v>
          </cell>
          <cell r="D2636">
            <v>1</v>
          </cell>
          <cell r="E2636">
            <v>2</v>
          </cell>
          <cell r="F2636">
            <v>126</v>
          </cell>
          <cell r="G2636">
            <v>139</v>
          </cell>
          <cell r="H2636">
            <v>10</v>
          </cell>
          <cell r="I2636">
            <v>1</v>
          </cell>
          <cell r="J2636">
            <v>2</v>
          </cell>
          <cell r="K2636">
            <v>126</v>
          </cell>
          <cell r="L2636">
            <v>139</v>
          </cell>
          <cell r="M2636">
            <v>10</v>
          </cell>
          <cell r="N2636">
            <v>1</v>
          </cell>
          <cell r="O2636">
            <v>2</v>
          </cell>
          <cell r="P2636">
            <v>126</v>
          </cell>
          <cell r="Q2636">
            <v>139</v>
          </cell>
        </row>
        <row r="2637">
          <cell r="A2637" t="str">
            <v>23&amp;M</v>
          </cell>
          <cell r="B2637" t="str">
            <v>The Green at 9 and 9</v>
          </cell>
          <cell r="C2637">
            <v>0</v>
          </cell>
          <cell r="D2637">
            <v>0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A2638" t="str">
            <v>24&amp;M</v>
          </cell>
          <cell r="B2638" t="str">
            <v>High St</v>
          </cell>
          <cell r="C2638">
            <v>5</v>
          </cell>
          <cell r="D2638">
            <v>0</v>
          </cell>
          <cell r="E2638">
            <v>0</v>
          </cell>
          <cell r="F2638">
            <v>4</v>
          </cell>
          <cell r="G2638">
            <v>9</v>
          </cell>
          <cell r="H2638">
            <v>5</v>
          </cell>
          <cell r="I2638">
            <v>0</v>
          </cell>
          <cell r="J2638">
            <v>0</v>
          </cell>
          <cell r="K2638">
            <v>4</v>
          </cell>
          <cell r="L2638">
            <v>9</v>
          </cell>
          <cell r="M2638">
            <v>5</v>
          </cell>
          <cell r="N2638">
            <v>0</v>
          </cell>
          <cell r="O2638">
            <v>0</v>
          </cell>
          <cell r="P2638">
            <v>4</v>
          </cell>
          <cell r="Q2638">
            <v>9</v>
          </cell>
        </row>
        <row r="2639">
          <cell r="A2639" t="str">
            <v>25&amp;M</v>
          </cell>
          <cell r="B2639" t="str">
            <v>Flutie Pass Park and</v>
          </cell>
          <cell r="C2639">
            <v>5</v>
          </cell>
          <cell r="D2639">
            <v>0</v>
          </cell>
          <cell r="E2639">
            <v>0</v>
          </cell>
          <cell r="F2639">
            <v>0</v>
          </cell>
          <cell r="G2639">
            <v>6</v>
          </cell>
          <cell r="H2639">
            <v>5</v>
          </cell>
          <cell r="I2639">
            <v>0</v>
          </cell>
          <cell r="J2639">
            <v>0</v>
          </cell>
          <cell r="K2639">
            <v>0</v>
          </cell>
          <cell r="L2639">
            <v>6</v>
          </cell>
          <cell r="M2639">
            <v>5</v>
          </cell>
          <cell r="N2639">
            <v>0</v>
          </cell>
          <cell r="O2639">
            <v>0</v>
          </cell>
          <cell r="P2639">
            <v>0</v>
          </cell>
          <cell r="Q2639">
            <v>6</v>
          </cell>
        </row>
        <row r="2640">
          <cell r="A2640" t="str">
            <v>26&amp;M</v>
          </cell>
          <cell r="B2640" t="str">
            <v>9/27 Shopping Plaza</v>
          </cell>
          <cell r="C2640">
            <v>12</v>
          </cell>
          <cell r="D2640">
            <v>0</v>
          </cell>
          <cell r="E2640">
            <v>0</v>
          </cell>
          <cell r="F2640">
            <v>0</v>
          </cell>
          <cell r="G2640">
            <v>12</v>
          </cell>
          <cell r="H2640">
            <v>12</v>
          </cell>
          <cell r="I2640">
            <v>0</v>
          </cell>
          <cell r="J2640">
            <v>0</v>
          </cell>
          <cell r="K2640">
            <v>0</v>
          </cell>
          <cell r="L2640">
            <v>12</v>
          </cell>
          <cell r="M2640">
            <v>12</v>
          </cell>
          <cell r="N2640">
            <v>0</v>
          </cell>
          <cell r="O2640">
            <v>0</v>
          </cell>
          <cell r="P2640">
            <v>0</v>
          </cell>
          <cell r="Q2640">
            <v>12</v>
          </cell>
        </row>
        <row r="2641">
          <cell r="A2641" t="str">
            <v>27&amp;M</v>
          </cell>
          <cell r="B2641" t="str">
            <v>Oak St</v>
          </cell>
          <cell r="C2641">
            <v>17</v>
          </cell>
          <cell r="D2641">
            <v>0</v>
          </cell>
          <cell r="E2641">
            <v>0</v>
          </cell>
          <cell r="F2641">
            <v>0</v>
          </cell>
          <cell r="G2641">
            <v>17</v>
          </cell>
          <cell r="H2641">
            <v>17</v>
          </cell>
          <cell r="I2641">
            <v>0</v>
          </cell>
          <cell r="J2641">
            <v>0</v>
          </cell>
          <cell r="K2641">
            <v>0</v>
          </cell>
          <cell r="L2641">
            <v>17</v>
          </cell>
          <cell r="M2641">
            <v>17</v>
          </cell>
          <cell r="N2641">
            <v>0</v>
          </cell>
          <cell r="O2641">
            <v>0</v>
          </cell>
          <cell r="P2641">
            <v>0</v>
          </cell>
          <cell r="Q2641">
            <v>17</v>
          </cell>
        </row>
        <row r="2642">
          <cell r="A2642" t="str">
            <v>28&amp;M</v>
          </cell>
          <cell r="B2642" t="str">
            <v>Weston Rd</v>
          </cell>
          <cell r="C2642">
            <v>0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A2643" t="str">
            <v>29&amp;M</v>
          </cell>
          <cell r="B2643" t="str">
            <v>Woodland MBTA Train</v>
          </cell>
          <cell r="C2643">
            <v>5</v>
          </cell>
          <cell r="D2643">
            <v>0</v>
          </cell>
          <cell r="E2643">
            <v>0</v>
          </cell>
          <cell r="F2643">
            <v>48</v>
          </cell>
          <cell r="G2643">
            <v>53</v>
          </cell>
          <cell r="H2643">
            <v>5</v>
          </cell>
          <cell r="I2643">
            <v>0</v>
          </cell>
          <cell r="J2643">
            <v>0</v>
          </cell>
          <cell r="K2643">
            <v>48</v>
          </cell>
          <cell r="L2643">
            <v>53</v>
          </cell>
          <cell r="M2643">
            <v>5</v>
          </cell>
          <cell r="N2643">
            <v>0</v>
          </cell>
          <cell r="O2643">
            <v>0</v>
          </cell>
          <cell r="P2643">
            <v>48</v>
          </cell>
          <cell r="Q2643">
            <v>53</v>
          </cell>
        </row>
        <row r="2644">
          <cell r="A2644" t="str">
            <v>3&amp;M</v>
          </cell>
          <cell r="B2644" t="str">
            <v>Cloverleaf Mall</v>
          </cell>
          <cell r="C2644">
            <v>31</v>
          </cell>
          <cell r="D2644">
            <v>0</v>
          </cell>
          <cell r="E2644">
            <v>0</v>
          </cell>
          <cell r="F2644">
            <v>0</v>
          </cell>
          <cell r="G2644">
            <v>31</v>
          </cell>
          <cell r="H2644">
            <v>31</v>
          </cell>
          <cell r="I2644">
            <v>0</v>
          </cell>
          <cell r="J2644">
            <v>0</v>
          </cell>
          <cell r="K2644">
            <v>0</v>
          </cell>
          <cell r="L2644">
            <v>31</v>
          </cell>
          <cell r="M2644">
            <v>31</v>
          </cell>
          <cell r="N2644">
            <v>0</v>
          </cell>
          <cell r="O2644">
            <v>0</v>
          </cell>
          <cell r="P2644">
            <v>0</v>
          </cell>
          <cell r="Q2644">
            <v>31</v>
          </cell>
        </row>
        <row r="2645">
          <cell r="A2645" t="str">
            <v>30&amp;M</v>
          </cell>
          <cell r="B2645" t="str">
            <v>Milford Regional Med</v>
          </cell>
          <cell r="C2645">
            <v>36</v>
          </cell>
          <cell r="D2645">
            <v>1</v>
          </cell>
          <cell r="E2645">
            <v>0</v>
          </cell>
          <cell r="F2645">
            <v>0</v>
          </cell>
          <cell r="G2645">
            <v>37</v>
          </cell>
          <cell r="H2645">
            <v>36</v>
          </cell>
          <cell r="I2645">
            <v>1</v>
          </cell>
          <cell r="J2645">
            <v>0</v>
          </cell>
          <cell r="K2645">
            <v>0</v>
          </cell>
          <cell r="L2645">
            <v>37</v>
          </cell>
          <cell r="M2645">
            <v>36</v>
          </cell>
          <cell r="N2645">
            <v>1</v>
          </cell>
          <cell r="O2645">
            <v>0</v>
          </cell>
          <cell r="P2645">
            <v>0</v>
          </cell>
          <cell r="Q2645">
            <v>37</v>
          </cell>
        </row>
        <row r="2646">
          <cell r="A2646" t="str">
            <v>31&amp;M</v>
          </cell>
          <cell r="B2646" t="str">
            <v>Milford Shaws/Wallgr</v>
          </cell>
          <cell r="C2646">
            <v>0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A2647" t="str">
            <v>32&amp;M</v>
          </cell>
          <cell r="B2647" t="str">
            <v>Milford District Cou</v>
          </cell>
          <cell r="C2647">
            <v>0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A2648" t="str">
            <v>33&amp;M</v>
          </cell>
          <cell r="B2648" t="str">
            <v>Milford High School</v>
          </cell>
          <cell r="C2648">
            <v>0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A2649" t="str">
            <v>34&amp;M</v>
          </cell>
          <cell r="B2649" t="str">
            <v>Colonial Rd Capital</v>
          </cell>
          <cell r="C2649">
            <v>24</v>
          </cell>
          <cell r="D2649">
            <v>0</v>
          </cell>
          <cell r="E2649">
            <v>0</v>
          </cell>
          <cell r="F2649">
            <v>0</v>
          </cell>
          <cell r="G2649">
            <v>24</v>
          </cell>
          <cell r="H2649">
            <v>24</v>
          </cell>
          <cell r="I2649">
            <v>0</v>
          </cell>
          <cell r="J2649">
            <v>0</v>
          </cell>
          <cell r="K2649">
            <v>0</v>
          </cell>
          <cell r="L2649">
            <v>24</v>
          </cell>
          <cell r="M2649">
            <v>24</v>
          </cell>
          <cell r="N2649">
            <v>0</v>
          </cell>
          <cell r="O2649">
            <v>0</v>
          </cell>
          <cell r="P2649">
            <v>0</v>
          </cell>
          <cell r="Q2649">
            <v>24</v>
          </cell>
        </row>
        <row r="2650">
          <cell r="A2650" t="str">
            <v>35&amp;M</v>
          </cell>
          <cell r="B2650" t="str">
            <v>Birmingham Court</v>
          </cell>
          <cell r="C2650">
            <v>11</v>
          </cell>
          <cell r="D2650">
            <v>0</v>
          </cell>
          <cell r="E2650">
            <v>0</v>
          </cell>
          <cell r="F2650">
            <v>0</v>
          </cell>
          <cell r="G2650">
            <v>11</v>
          </cell>
          <cell r="H2650">
            <v>11</v>
          </cell>
          <cell r="I2650">
            <v>0</v>
          </cell>
          <cell r="J2650">
            <v>0</v>
          </cell>
          <cell r="K2650">
            <v>0</v>
          </cell>
          <cell r="L2650">
            <v>11</v>
          </cell>
          <cell r="M2650">
            <v>11</v>
          </cell>
          <cell r="N2650">
            <v>0</v>
          </cell>
          <cell r="O2650">
            <v>0</v>
          </cell>
          <cell r="P2650">
            <v>0</v>
          </cell>
          <cell r="Q2650">
            <v>11</v>
          </cell>
        </row>
        <row r="2651">
          <cell r="A2651" t="str">
            <v>36&amp;M</v>
          </cell>
          <cell r="B2651" t="str">
            <v>Milford Library</v>
          </cell>
          <cell r="C2651">
            <v>0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A2652" t="str">
            <v>37&amp;M</v>
          </cell>
          <cell r="B2652" t="str">
            <v>Milford Town Hall- R</v>
          </cell>
          <cell r="C2652">
            <v>46</v>
          </cell>
          <cell r="D2652">
            <v>1</v>
          </cell>
          <cell r="E2652">
            <v>0</v>
          </cell>
          <cell r="F2652">
            <v>0</v>
          </cell>
          <cell r="G2652">
            <v>48</v>
          </cell>
          <cell r="H2652">
            <v>46</v>
          </cell>
          <cell r="I2652">
            <v>1</v>
          </cell>
          <cell r="J2652">
            <v>0</v>
          </cell>
          <cell r="K2652">
            <v>0</v>
          </cell>
          <cell r="L2652">
            <v>48</v>
          </cell>
          <cell r="M2652">
            <v>46</v>
          </cell>
          <cell r="N2652">
            <v>1</v>
          </cell>
          <cell r="O2652">
            <v>0</v>
          </cell>
          <cell r="P2652">
            <v>0</v>
          </cell>
          <cell r="Q2652">
            <v>48</v>
          </cell>
        </row>
        <row r="2653">
          <cell r="A2653" t="str">
            <v>38&amp;M</v>
          </cell>
          <cell r="B2653" t="str">
            <v>Hannafords Plaza/ CV</v>
          </cell>
          <cell r="C2653">
            <v>14</v>
          </cell>
          <cell r="D2653">
            <v>0</v>
          </cell>
          <cell r="E2653">
            <v>0</v>
          </cell>
          <cell r="F2653">
            <v>0</v>
          </cell>
          <cell r="G2653">
            <v>14</v>
          </cell>
          <cell r="H2653">
            <v>14</v>
          </cell>
          <cell r="I2653">
            <v>0</v>
          </cell>
          <cell r="J2653">
            <v>0</v>
          </cell>
          <cell r="K2653">
            <v>0</v>
          </cell>
          <cell r="L2653">
            <v>14</v>
          </cell>
          <cell r="M2653">
            <v>14</v>
          </cell>
          <cell r="N2653">
            <v>0</v>
          </cell>
          <cell r="O2653">
            <v>0</v>
          </cell>
          <cell r="P2653">
            <v>0</v>
          </cell>
          <cell r="Q2653">
            <v>14</v>
          </cell>
        </row>
        <row r="2654">
          <cell r="A2654" t="str">
            <v>39&amp;M</v>
          </cell>
          <cell r="B2654" t="str">
            <v>Milford Kohls</v>
          </cell>
          <cell r="C2654">
            <v>5</v>
          </cell>
          <cell r="D2654">
            <v>0</v>
          </cell>
          <cell r="E2654">
            <v>0</v>
          </cell>
          <cell r="F2654">
            <v>0</v>
          </cell>
          <cell r="G2654">
            <v>6</v>
          </cell>
          <cell r="H2654">
            <v>5</v>
          </cell>
          <cell r="I2654">
            <v>0</v>
          </cell>
          <cell r="J2654">
            <v>0</v>
          </cell>
          <cell r="K2654">
            <v>0</v>
          </cell>
          <cell r="L2654">
            <v>6</v>
          </cell>
          <cell r="M2654">
            <v>5</v>
          </cell>
          <cell r="N2654">
            <v>0</v>
          </cell>
          <cell r="O2654">
            <v>0</v>
          </cell>
          <cell r="P2654">
            <v>0</v>
          </cell>
          <cell r="Q2654">
            <v>6</v>
          </cell>
        </row>
        <row r="2655">
          <cell r="A2655" t="str">
            <v>4&amp;M</v>
          </cell>
          <cell r="B2655" t="str">
            <v>Natick Mall - Wegman</v>
          </cell>
          <cell r="C2655">
            <v>39</v>
          </cell>
          <cell r="D2655">
            <v>1</v>
          </cell>
          <cell r="E2655">
            <v>0</v>
          </cell>
          <cell r="F2655">
            <v>51</v>
          </cell>
          <cell r="G2655">
            <v>91</v>
          </cell>
          <cell r="H2655">
            <v>39</v>
          </cell>
          <cell r="I2655">
            <v>1</v>
          </cell>
          <cell r="J2655">
            <v>0</v>
          </cell>
          <cell r="K2655">
            <v>51</v>
          </cell>
          <cell r="L2655">
            <v>91</v>
          </cell>
          <cell r="M2655">
            <v>39</v>
          </cell>
          <cell r="N2655">
            <v>1</v>
          </cell>
          <cell r="O2655">
            <v>0</v>
          </cell>
          <cell r="P2655">
            <v>51</v>
          </cell>
          <cell r="Q2655">
            <v>91</v>
          </cell>
        </row>
        <row r="2656">
          <cell r="A2656" t="str">
            <v>40&amp;M</v>
          </cell>
          <cell r="B2656" t="str">
            <v>Beaver St &amp; Second S</v>
          </cell>
          <cell r="C2656">
            <v>12</v>
          </cell>
          <cell r="D2656">
            <v>0</v>
          </cell>
          <cell r="E2656">
            <v>0</v>
          </cell>
          <cell r="F2656">
            <v>0</v>
          </cell>
          <cell r="G2656">
            <v>12</v>
          </cell>
          <cell r="H2656">
            <v>12</v>
          </cell>
          <cell r="I2656">
            <v>0</v>
          </cell>
          <cell r="J2656">
            <v>0</v>
          </cell>
          <cell r="K2656">
            <v>0</v>
          </cell>
          <cell r="L2656">
            <v>12</v>
          </cell>
          <cell r="M2656">
            <v>12</v>
          </cell>
          <cell r="N2656">
            <v>0</v>
          </cell>
          <cell r="O2656">
            <v>0</v>
          </cell>
          <cell r="P2656">
            <v>0</v>
          </cell>
          <cell r="Q2656">
            <v>12</v>
          </cell>
        </row>
        <row r="2657">
          <cell r="A2657" t="str">
            <v>41&amp;M</v>
          </cell>
          <cell r="B2657" t="str">
            <v>Tarelli Ter/Waverly</v>
          </cell>
          <cell r="C2657">
            <v>7</v>
          </cell>
          <cell r="D2657">
            <v>0</v>
          </cell>
          <cell r="E2657">
            <v>0</v>
          </cell>
          <cell r="F2657">
            <v>0</v>
          </cell>
          <cell r="G2657">
            <v>7</v>
          </cell>
          <cell r="H2657">
            <v>7</v>
          </cell>
          <cell r="I2657">
            <v>0</v>
          </cell>
          <cell r="J2657">
            <v>0</v>
          </cell>
          <cell r="K2657">
            <v>0</v>
          </cell>
          <cell r="L2657">
            <v>7</v>
          </cell>
          <cell r="M2657">
            <v>7</v>
          </cell>
          <cell r="N2657">
            <v>0</v>
          </cell>
          <cell r="O2657">
            <v>0</v>
          </cell>
          <cell r="P2657">
            <v>0</v>
          </cell>
          <cell r="Q2657">
            <v>7</v>
          </cell>
        </row>
        <row r="2658">
          <cell r="A2658" t="str">
            <v>42&amp;M</v>
          </cell>
          <cell r="B2658" t="str">
            <v>Bethany Hill</v>
          </cell>
          <cell r="C2658">
            <v>40</v>
          </cell>
          <cell r="D2658">
            <v>0</v>
          </cell>
          <cell r="E2658">
            <v>0</v>
          </cell>
          <cell r="F2658">
            <v>0</v>
          </cell>
          <cell r="G2658">
            <v>40</v>
          </cell>
          <cell r="H2658">
            <v>40</v>
          </cell>
          <cell r="I2658">
            <v>0</v>
          </cell>
          <cell r="J2658">
            <v>0</v>
          </cell>
          <cell r="K2658">
            <v>0</v>
          </cell>
          <cell r="L2658">
            <v>40</v>
          </cell>
          <cell r="M2658">
            <v>40</v>
          </cell>
          <cell r="N2658">
            <v>0</v>
          </cell>
          <cell r="O2658">
            <v>0</v>
          </cell>
          <cell r="P2658">
            <v>0</v>
          </cell>
          <cell r="Q2658">
            <v>40</v>
          </cell>
        </row>
        <row r="2659">
          <cell r="A2659" t="str">
            <v>43&amp;M</v>
          </cell>
          <cell r="B2659" t="str">
            <v>Spruce St</v>
          </cell>
          <cell r="C2659">
            <v>9</v>
          </cell>
          <cell r="D2659">
            <v>1</v>
          </cell>
          <cell r="E2659">
            <v>0</v>
          </cell>
          <cell r="F2659">
            <v>0</v>
          </cell>
          <cell r="G2659">
            <v>10</v>
          </cell>
          <cell r="H2659">
            <v>9</v>
          </cell>
          <cell r="I2659">
            <v>1</v>
          </cell>
          <cell r="J2659">
            <v>0</v>
          </cell>
          <cell r="K2659">
            <v>0</v>
          </cell>
          <cell r="L2659">
            <v>10</v>
          </cell>
          <cell r="M2659">
            <v>9</v>
          </cell>
          <cell r="N2659">
            <v>1</v>
          </cell>
          <cell r="O2659">
            <v>0</v>
          </cell>
          <cell r="P2659">
            <v>0</v>
          </cell>
          <cell r="Q2659">
            <v>10</v>
          </cell>
        </row>
        <row r="2660">
          <cell r="A2660" t="str">
            <v>44&amp;M</v>
          </cell>
          <cell r="B2660" t="str">
            <v>Wayside Inn Store/ H</v>
          </cell>
          <cell r="C2660">
            <v>0</v>
          </cell>
          <cell r="D2660">
            <v>0</v>
          </cell>
          <cell r="E2660">
            <v>0</v>
          </cell>
          <cell r="F2660">
            <v>1</v>
          </cell>
          <cell r="G2660">
            <v>2</v>
          </cell>
          <cell r="H2660">
            <v>0</v>
          </cell>
          <cell r="I2660">
            <v>0</v>
          </cell>
          <cell r="J2660">
            <v>0</v>
          </cell>
          <cell r="K2660">
            <v>1</v>
          </cell>
          <cell r="L2660">
            <v>2</v>
          </cell>
          <cell r="M2660">
            <v>0</v>
          </cell>
          <cell r="N2660">
            <v>0</v>
          </cell>
          <cell r="O2660">
            <v>0</v>
          </cell>
          <cell r="P2660">
            <v>1</v>
          </cell>
          <cell r="Q2660">
            <v>2</v>
          </cell>
        </row>
        <row r="2661">
          <cell r="A2661" t="str">
            <v>45&amp;M</v>
          </cell>
          <cell r="B2661" t="str">
            <v>Farm Road &amp; Route 20</v>
          </cell>
          <cell r="C2661">
            <v>21</v>
          </cell>
          <cell r="D2661">
            <v>0</v>
          </cell>
          <cell r="E2661">
            <v>0</v>
          </cell>
          <cell r="F2661">
            <v>0</v>
          </cell>
          <cell r="G2661">
            <v>21</v>
          </cell>
          <cell r="H2661">
            <v>21</v>
          </cell>
          <cell r="I2661">
            <v>0</v>
          </cell>
          <cell r="J2661">
            <v>0</v>
          </cell>
          <cell r="K2661">
            <v>0</v>
          </cell>
          <cell r="L2661">
            <v>21</v>
          </cell>
          <cell r="M2661">
            <v>21</v>
          </cell>
          <cell r="N2661">
            <v>0</v>
          </cell>
          <cell r="O2661">
            <v>0</v>
          </cell>
          <cell r="P2661">
            <v>0</v>
          </cell>
          <cell r="Q2661">
            <v>21</v>
          </cell>
        </row>
        <row r="2662">
          <cell r="A2662" t="str">
            <v>46&amp;M</v>
          </cell>
          <cell r="B2662" t="str">
            <v>Post Road Shopping C</v>
          </cell>
          <cell r="C2662">
            <v>23</v>
          </cell>
          <cell r="D2662">
            <v>0</v>
          </cell>
          <cell r="E2662">
            <v>0</v>
          </cell>
          <cell r="F2662">
            <v>0</v>
          </cell>
          <cell r="G2662">
            <v>24</v>
          </cell>
          <cell r="H2662">
            <v>23</v>
          </cell>
          <cell r="I2662">
            <v>0</v>
          </cell>
          <cell r="J2662">
            <v>0</v>
          </cell>
          <cell r="K2662">
            <v>0</v>
          </cell>
          <cell r="L2662">
            <v>24</v>
          </cell>
          <cell r="M2662">
            <v>23</v>
          </cell>
          <cell r="N2662">
            <v>0</v>
          </cell>
          <cell r="O2662">
            <v>0</v>
          </cell>
          <cell r="P2662">
            <v>0</v>
          </cell>
          <cell r="Q2662">
            <v>24</v>
          </cell>
        </row>
        <row r="2663">
          <cell r="A2663" t="str">
            <v>47&amp;M</v>
          </cell>
          <cell r="B2663" t="str">
            <v>Main St</v>
          </cell>
          <cell r="C2663">
            <v>8</v>
          </cell>
          <cell r="D2663">
            <v>1</v>
          </cell>
          <cell r="E2663">
            <v>0</v>
          </cell>
          <cell r="F2663">
            <v>9</v>
          </cell>
          <cell r="G2663">
            <v>18</v>
          </cell>
          <cell r="H2663">
            <v>8</v>
          </cell>
          <cell r="I2663">
            <v>1</v>
          </cell>
          <cell r="J2663">
            <v>0</v>
          </cell>
          <cell r="K2663">
            <v>9</v>
          </cell>
          <cell r="L2663">
            <v>18</v>
          </cell>
          <cell r="M2663">
            <v>8</v>
          </cell>
          <cell r="N2663">
            <v>1</v>
          </cell>
          <cell r="O2663">
            <v>0</v>
          </cell>
          <cell r="P2663">
            <v>9</v>
          </cell>
          <cell r="Q2663">
            <v>18</v>
          </cell>
        </row>
        <row r="2664">
          <cell r="A2664" t="str">
            <v>48&amp;M</v>
          </cell>
          <cell r="B2664" t="str">
            <v>Flagg Dr/Normandy Rd</v>
          </cell>
          <cell r="C2664">
            <v>21</v>
          </cell>
          <cell r="D2664">
            <v>0</v>
          </cell>
          <cell r="E2664">
            <v>0</v>
          </cell>
          <cell r="F2664">
            <v>0</v>
          </cell>
          <cell r="G2664">
            <v>21</v>
          </cell>
          <cell r="H2664">
            <v>21</v>
          </cell>
          <cell r="I2664">
            <v>0</v>
          </cell>
          <cell r="J2664">
            <v>0</v>
          </cell>
          <cell r="K2664">
            <v>0</v>
          </cell>
          <cell r="L2664">
            <v>21</v>
          </cell>
          <cell r="M2664">
            <v>21</v>
          </cell>
          <cell r="N2664">
            <v>0</v>
          </cell>
          <cell r="O2664">
            <v>0</v>
          </cell>
          <cell r="P2664">
            <v>0</v>
          </cell>
          <cell r="Q2664">
            <v>21</v>
          </cell>
        </row>
        <row r="2665">
          <cell r="A2665" t="str">
            <v>49&amp;M</v>
          </cell>
          <cell r="B2665" t="str">
            <v>Rose Kennedy Lane</v>
          </cell>
          <cell r="C2665">
            <v>0</v>
          </cell>
          <cell r="D2665">
            <v>0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A2666" t="str">
            <v>5&amp;M</v>
          </cell>
          <cell r="B2666" t="str">
            <v>Shoppers World Shelt</v>
          </cell>
          <cell r="C2666">
            <v>4</v>
          </cell>
          <cell r="D2666">
            <v>0</v>
          </cell>
          <cell r="E2666">
            <v>0</v>
          </cell>
          <cell r="F2666">
            <v>0</v>
          </cell>
          <cell r="G2666">
            <v>4</v>
          </cell>
          <cell r="H2666">
            <v>4</v>
          </cell>
          <cell r="I2666">
            <v>0</v>
          </cell>
          <cell r="J2666">
            <v>0</v>
          </cell>
          <cell r="K2666">
            <v>0</v>
          </cell>
          <cell r="L2666">
            <v>4</v>
          </cell>
          <cell r="M2666">
            <v>4</v>
          </cell>
          <cell r="N2666">
            <v>0</v>
          </cell>
          <cell r="O2666">
            <v>0</v>
          </cell>
          <cell r="P2666">
            <v>0</v>
          </cell>
          <cell r="Q2666">
            <v>4</v>
          </cell>
        </row>
        <row r="2667">
          <cell r="A2667" t="str">
            <v>50&amp;M</v>
          </cell>
          <cell r="B2667" t="str">
            <v>Sherwood Plaza</v>
          </cell>
          <cell r="C2667">
            <v>15</v>
          </cell>
          <cell r="D2667">
            <v>0</v>
          </cell>
          <cell r="E2667">
            <v>0</v>
          </cell>
          <cell r="F2667">
            <v>2</v>
          </cell>
          <cell r="G2667">
            <v>18</v>
          </cell>
          <cell r="H2667">
            <v>15</v>
          </cell>
          <cell r="I2667">
            <v>0</v>
          </cell>
          <cell r="J2667">
            <v>0</v>
          </cell>
          <cell r="K2667">
            <v>2</v>
          </cell>
          <cell r="L2667">
            <v>18</v>
          </cell>
          <cell r="M2667">
            <v>15</v>
          </cell>
          <cell r="N2667">
            <v>0</v>
          </cell>
          <cell r="O2667">
            <v>0</v>
          </cell>
          <cell r="P2667">
            <v>2</v>
          </cell>
          <cell r="Q2667">
            <v>18</v>
          </cell>
        </row>
        <row r="2668">
          <cell r="A2668" t="str">
            <v>51&amp;M</v>
          </cell>
          <cell r="B2668" t="str">
            <v>Super Stop and Shop</v>
          </cell>
          <cell r="C2668">
            <v>16</v>
          </cell>
          <cell r="D2668">
            <v>0</v>
          </cell>
          <cell r="E2668">
            <v>0</v>
          </cell>
          <cell r="F2668">
            <v>0</v>
          </cell>
          <cell r="G2668">
            <v>17</v>
          </cell>
          <cell r="H2668">
            <v>16</v>
          </cell>
          <cell r="I2668">
            <v>0</v>
          </cell>
          <cell r="J2668">
            <v>0</v>
          </cell>
          <cell r="K2668">
            <v>0</v>
          </cell>
          <cell r="L2668">
            <v>17</v>
          </cell>
          <cell r="M2668">
            <v>16</v>
          </cell>
          <cell r="N2668">
            <v>0</v>
          </cell>
          <cell r="O2668">
            <v>0</v>
          </cell>
          <cell r="P2668">
            <v>0</v>
          </cell>
          <cell r="Q2668">
            <v>17</v>
          </cell>
        </row>
        <row r="2669">
          <cell r="A2669" t="str">
            <v>52&amp;M</v>
          </cell>
          <cell r="B2669" t="str">
            <v>Framingham High Scho</v>
          </cell>
          <cell r="C2669">
            <v>12</v>
          </cell>
          <cell r="D2669">
            <v>0</v>
          </cell>
          <cell r="E2669">
            <v>0</v>
          </cell>
          <cell r="F2669">
            <v>0</v>
          </cell>
          <cell r="G2669">
            <v>12</v>
          </cell>
          <cell r="H2669">
            <v>12</v>
          </cell>
          <cell r="I2669">
            <v>0</v>
          </cell>
          <cell r="J2669">
            <v>0</v>
          </cell>
          <cell r="K2669">
            <v>0</v>
          </cell>
          <cell r="L2669">
            <v>12</v>
          </cell>
          <cell r="M2669">
            <v>12</v>
          </cell>
          <cell r="N2669">
            <v>0</v>
          </cell>
          <cell r="O2669">
            <v>0</v>
          </cell>
          <cell r="P2669">
            <v>0</v>
          </cell>
          <cell r="Q2669">
            <v>12</v>
          </cell>
        </row>
        <row r="2670">
          <cell r="A2670" t="str">
            <v>53&amp;M</v>
          </cell>
          <cell r="B2670" t="str">
            <v>Pinefield</v>
          </cell>
          <cell r="C2670">
            <v>28</v>
          </cell>
          <cell r="D2670">
            <v>0</v>
          </cell>
          <cell r="E2670">
            <v>0</v>
          </cell>
          <cell r="F2670">
            <v>0</v>
          </cell>
          <cell r="G2670">
            <v>29</v>
          </cell>
          <cell r="H2670">
            <v>28</v>
          </cell>
          <cell r="I2670">
            <v>0</v>
          </cell>
          <cell r="J2670">
            <v>0</v>
          </cell>
          <cell r="K2670">
            <v>0</v>
          </cell>
          <cell r="L2670">
            <v>29</v>
          </cell>
          <cell r="M2670">
            <v>28</v>
          </cell>
          <cell r="N2670">
            <v>0</v>
          </cell>
          <cell r="O2670">
            <v>0</v>
          </cell>
          <cell r="P2670">
            <v>0</v>
          </cell>
          <cell r="Q2670">
            <v>29</v>
          </cell>
        </row>
        <row r="2671">
          <cell r="A2671" t="str">
            <v>54&amp;M</v>
          </cell>
          <cell r="B2671" t="str">
            <v>Nobscot Fire Station</v>
          </cell>
          <cell r="C2671">
            <v>5</v>
          </cell>
          <cell r="D2671">
            <v>0</v>
          </cell>
          <cell r="E2671">
            <v>0</v>
          </cell>
          <cell r="F2671">
            <v>0</v>
          </cell>
          <cell r="G2671">
            <v>5</v>
          </cell>
          <cell r="H2671">
            <v>5</v>
          </cell>
          <cell r="I2671">
            <v>0</v>
          </cell>
          <cell r="J2671">
            <v>0</v>
          </cell>
          <cell r="K2671">
            <v>0</v>
          </cell>
          <cell r="L2671">
            <v>5</v>
          </cell>
          <cell r="M2671">
            <v>5</v>
          </cell>
          <cell r="N2671">
            <v>0</v>
          </cell>
          <cell r="O2671">
            <v>0</v>
          </cell>
          <cell r="P2671">
            <v>0</v>
          </cell>
          <cell r="Q2671">
            <v>5</v>
          </cell>
        </row>
        <row r="2672">
          <cell r="A2672" t="str">
            <v>55&amp;M</v>
          </cell>
          <cell r="B2672" t="str">
            <v>Edmands House</v>
          </cell>
          <cell r="C2672">
            <v>9</v>
          </cell>
          <cell r="D2672">
            <v>1</v>
          </cell>
          <cell r="E2672">
            <v>0</v>
          </cell>
          <cell r="F2672">
            <v>0</v>
          </cell>
          <cell r="G2672">
            <v>10</v>
          </cell>
          <cell r="H2672">
            <v>9</v>
          </cell>
          <cell r="I2672">
            <v>1</v>
          </cell>
          <cell r="J2672">
            <v>0</v>
          </cell>
          <cell r="K2672">
            <v>0</v>
          </cell>
          <cell r="L2672">
            <v>10</v>
          </cell>
          <cell r="M2672">
            <v>9</v>
          </cell>
          <cell r="N2672">
            <v>1</v>
          </cell>
          <cell r="O2672">
            <v>0</v>
          </cell>
          <cell r="P2672">
            <v>0</v>
          </cell>
          <cell r="Q2672">
            <v>10</v>
          </cell>
        </row>
        <row r="2673">
          <cell r="A2673" t="str">
            <v>56&amp;M</v>
          </cell>
          <cell r="B2673" t="str">
            <v>Framingham Center</v>
          </cell>
          <cell r="C2673">
            <v>13</v>
          </cell>
          <cell r="D2673">
            <v>0</v>
          </cell>
          <cell r="E2673">
            <v>0</v>
          </cell>
          <cell r="F2673">
            <v>13</v>
          </cell>
          <cell r="G2673">
            <v>27</v>
          </cell>
          <cell r="H2673">
            <v>13</v>
          </cell>
          <cell r="I2673">
            <v>0</v>
          </cell>
          <cell r="J2673">
            <v>0</v>
          </cell>
          <cell r="K2673">
            <v>13</v>
          </cell>
          <cell r="L2673">
            <v>27</v>
          </cell>
          <cell r="M2673">
            <v>13</v>
          </cell>
          <cell r="N2673">
            <v>0</v>
          </cell>
          <cell r="O2673">
            <v>0</v>
          </cell>
          <cell r="P2673">
            <v>13</v>
          </cell>
          <cell r="Q2673">
            <v>27</v>
          </cell>
        </row>
        <row r="2674">
          <cell r="A2674" t="str">
            <v>57&amp;M</v>
          </cell>
          <cell r="B2674" t="str">
            <v>Union Ave/ Lincoln S</v>
          </cell>
          <cell r="C2674">
            <v>3</v>
          </cell>
          <cell r="D2674">
            <v>0</v>
          </cell>
          <cell r="E2674">
            <v>0</v>
          </cell>
          <cell r="F2674">
            <v>0</v>
          </cell>
          <cell r="G2674">
            <v>3</v>
          </cell>
          <cell r="H2674">
            <v>3</v>
          </cell>
          <cell r="I2674">
            <v>0</v>
          </cell>
          <cell r="J2674">
            <v>0</v>
          </cell>
          <cell r="K2674">
            <v>0</v>
          </cell>
          <cell r="L2674">
            <v>3</v>
          </cell>
          <cell r="M2674">
            <v>3</v>
          </cell>
          <cell r="N2674">
            <v>0</v>
          </cell>
          <cell r="O2674">
            <v>0</v>
          </cell>
          <cell r="P2674">
            <v>0</v>
          </cell>
          <cell r="Q2674">
            <v>3</v>
          </cell>
        </row>
        <row r="2675">
          <cell r="A2675" t="str">
            <v>58&amp;M</v>
          </cell>
          <cell r="B2675" t="str">
            <v>Callahan Center</v>
          </cell>
          <cell r="C2675">
            <v>7</v>
          </cell>
          <cell r="D2675">
            <v>0</v>
          </cell>
          <cell r="E2675">
            <v>0</v>
          </cell>
          <cell r="F2675">
            <v>0</v>
          </cell>
          <cell r="G2675">
            <v>7</v>
          </cell>
          <cell r="H2675">
            <v>7</v>
          </cell>
          <cell r="I2675">
            <v>0</v>
          </cell>
          <cell r="J2675">
            <v>0</v>
          </cell>
          <cell r="K2675">
            <v>0</v>
          </cell>
          <cell r="L2675">
            <v>7</v>
          </cell>
          <cell r="M2675">
            <v>7</v>
          </cell>
          <cell r="N2675">
            <v>0</v>
          </cell>
          <cell r="O2675">
            <v>0</v>
          </cell>
          <cell r="P2675">
            <v>0</v>
          </cell>
          <cell r="Q2675">
            <v>7</v>
          </cell>
        </row>
        <row r="2676">
          <cell r="A2676" t="str">
            <v>59&amp;M</v>
          </cell>
          <cell r="B2676" t="str">
            <v>McAuliffe Branch Lib</v>
          </cell>
          <cell r="C2676">
            <v>7</v>
          </cell>
          <cell r="D2676">
            <v>0</v>
          </cell>
          <cell r="E2676">
            <v>0</v>
          </cell>
          <cell r="F2676">
            <v>0</v>
          </cell>
          <cell r="G2676">
            <v>7</v>
          </cell>
          <cell r="H2676">
            <v>7</v>
          </cell>
          <cell r="I2676">
            <v>0</v>
          </cell>
          <cell r="J2676">
            <v>0</v>
          </cell>
          <cell r="K2676">
            <v>0</v>
          </cell>
          <cell r="L2676">
            <v>7</v>
          </cell>
          <cell r="M2676">
            <v>7</v>
          </cell>
          <cell r="N2676">
            <v>0</v>
          </cell>
          <cell r="O2676">
            <v>0</v>
          </cell>
          <cell r="P2676">
            <v>0</v>
          </cell>
          <cell r="Q2676">
            <v>7</v>
          </cell>
        </row>
        <row r="2677">
          <cell r="A2677" t="str">
            <v>6&amp;M</v>
          </cell>
          <cell r="B2677" t="str">
            <v>Kohls</v>
          </cell>
          <cell r="C2677">
            <v>24</v>
          </cell>
          <cell r="D2677">
            <v>0</v>
          </cell>
          <cell r="E2677">
            <v>0</v>
          </cell>
          <cell r="F2677">
            <v>0</v>
          </cell>
          <cell r="G2677">
            <v>24</v>
          </cell>
          <cell r="H2677">
            <v>24</v>
          </cell>
          <cell r="I2677">
            <v>0</v>
          </cell>
          <cell r="J2677">
            <v>0</v>
          </cell>
          <cell r="K2677">
            <v>0</v>
          </cell>
          <cell r="L2677">
            <v>24</v>
          </cell>
          <cell r="M2677">
            <v>24</v>
          </cell>
          <cell r="N2677">
            <v>0</v>
          </cell>
          <cell r="O2677">
            <v>0</v>
          </cell>
          <cell r="P2677">
            <v>0</v>
          </cell>
          <cell r="Q2677">
            <v>24</v>
          </cell>
        </row>
        <row r="2678">
          <cell r="A2678" t="str">
            <v>60&amp;M</v>
          </cell>
          <cell r="B2678" t="str">
            <v>Arsenal Rd</v>
          </cell>
          <cell r="C2678">
            <v>7</v>
          </cell>
          <cell r="D2678">
            <v>0</v>
          </cell>
          <cell r="E2678">
            <v>0</v>
          </cell>
          <cell r="F2678">
            <v>0</v>
          </cell>
          <cell r="G2678">
            <v>7</v>
          </cell>
          <cell r="H2678">
            <v>7</v>
          </cell>
          <cell r="I2678">
            <v>0</v>
          </cell>
          <cell r="J2678">
            <v>0</v>
          </cell>
          <cell r="K2678">
            <v>0</v>
          </cell>
          <cell r="L2678">
            <v>7</v>
          </cell>
          <cell r="M2678">
            <v>7</v>
          </cell>
          <cell r="N2678">
            <v>0</v>
          </cell>
          <cell r="O2678">
            <v>0</v>
          </cell>
          <cell r="P2678">
            <v>0</v>
          </cell>
          <cell r="Q2678">
            <v>7</v>
          </cell>
        </row>
        <row r="2679">
          <cell r="A2679" t="str">
            <v>61&amp;M</v>
          </cell>
          <cell r="B2679" t="str">
            <v>Lincoln St &amp; Pearl S</v>
          </cell>
          <cell r="C2679">
            <v>6</v>
          </cell>
          <cell r="D2679">
            <v>0</v>
          </cell>
          <cell r="E2679">
            <v>0</v>
          </cell>
          <cell r="F2679">
            <v>0</v>
          </cell>
          <cell r="G2679">
            <v>6</v>
          </cell>
          <cell r="H2679">
            <v>6</v>
          </cell>
          <cell r="I2679">
            <v>0</v>
          </cell>
          <cell r="J2679">
            <v>0</v>
          </cell>
          <cell r="K2679">
            <v>0</v>
          </cell>
          <cell r="L2679">
            <v>6</v>
          </cell>
          <cell r="M2679">
            <v>6</v>
          </cell>
          <cell r="N2679">
            <v>0</v>
          </cell>
          <cell r="O2679">
            <v>0</v>
          </cell>
          <cell r="P2679">
            <v>0</v>
          </cell>
          <cell r="Q2679">
            <v>6</v>
          </cell>
        </row>
        <row r="2680">
          <cell r="A2680" t="str">
            <v>62&amp;M</v>
          </cell>
          <cell r="B2680" t="str">
            <v>South St &amp; Hayward S</v>
          </cell>
          <cell r="C2680">
            <v>30</v>
          </cell>
          <cell r="D2680">
            <v>1</v>
          </cell>
          <cell r="E2680">
            <v>0</v>
          </cell>
          <cell r="F2680">
            <v>0</v>
          </cell>
          <cell r="G2680">
            <v>31</v>
          </cell>
          <cell r="H2680">
            <v>30</v>
          </cell>
          <cell r="I2680">
            <v>1</v>
          </cell>
          <cell r="J2680">
            <v>0</v>
          </cell>
          <cell r="K2680">
            <v>0</v>
          </cell>
          <cell r="L2680">
            <v>31</v>
          </cell>
          <cell r="M2680">
            <v>30</v>
          </cell>
          <cell r="N2680">
            <v>1</v>
          </cell>
          <cell r="O2680">
            <v>0</v>
          </cell>
          <cell r="P2680">
            <v>0</v>
          </cell>
          <cell r="Q2680">
            <v>31</v>
          </cell>
        </row>
        <row r="2681">
          <cell r="A2681" t="str">
            <v>63&amp;M</v>
          </cell>
          <cell r="B2681" t="str">
            <v>Hopkinton Center</v>
          </cell>
          <cell r="C2681">
            <v>9</v>
          </cell>
          <cell r="D2681">
            <v>0</v>
          </cell>
          <cell r="E2681">
            <v>0</v>
          </cell>
          <cell r="F2681">
            <v>0</v>
          </cell>
          <cell r="G2681">
            <v>9</v>
          </cell>
          <cell r="H2681">
            <v>9</v>
          </cell>
          <cell r="I2681">
            <v>0</v>
          </cell>
          <cell r="J2681">
            <v>0</v>
          </cell>
          <cell r="K2681">
            <v>0</v>
          </cell>
          <cell r="L2681">
            <v>9</v>
          </cell>
          <cell r="M2681">
            <v>9</v>
          </cell>
          <cell r="N2681">
            <v>0</v>
          </cell>
          <cell r="O2681">
            <v>0</v>
          </cell>
          <cell r="P2681">
            <v>0</v>
          </cell>
          <cell r="Q2681">
            <v>9</v>
          </cell>
        </row>
        <row r="2682">
          <cell r="A2682" t="str">
            <v>64&amp;M</v>
          </cell>
          <cell r="B2682" t="str">
            <v>Ashland MBTA</v>
          </cell>
          <cell r="C2682">
            <v>7</v>
          </cell>
          <cell r="D2682">
            <v>0</v>
          </cell>
          <cell r="E2682">
            <v>1</v>
          </cell>
          <cell r="F2682">
            <v>12</v>
          </cell>
          <cell r="G2682">
            <v>21</v>
          </cell>
          <cell r="H2682">
            <v>7</v>
          </cell>
          <cell r="I2682">
            <v>0</v>
          </cell>
          <cell r="J2682">
            <v>1</v>
          </cell>
          <cell r="K2682">
            <v>12</v>
          </cell>
          <cell r="L2682">
            <v>21</v>
          </cell>
          <cell r="M2682">
            <v>7</v>
          </cell>
          <cell r="N2682">
            <v>0</v>
          </cell>
          <cell r="O2682">
            <v>1</v>
          </cell>
          <cell r="P2682">
            <v>12</v>
          </cell>
          <cell r="Q2682">
            <v>21</v>
          </cell>
        </row>
        <row r="2683">
          <cell r="A2683" t="str">
            <v>65&amp;M</v>
          </cell>
          <cell r="B2683" t="str">
            <v>Cirrus Apartments</v>
          </cell>
          <cell r="C2683">
            <v>0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A2684" t="str">
            <v>66&amp;M</v>
          </cell>
          <cell r="B2684" t="str">
            <v>Farm Pond Park</v>
          </cell>
          <cell r="C2684">
            <v>11</v>
          </cell>
          <cell r="D2684">
            <v>0</v>
          </cell>
          <cell r="E2684">
            <v>0</v>
          </cell>
          <cell r="F2684">
            <v>0</v>
          </cell>
          <cell r="G2684">
            <v>11</v>
          </cell>
          <cell r="H2684">
            <v>11</v>
          </cell>
          <cell r="I2684">
            <v>0</v>
          </cell>
          <cell r="J2684">
            <v>0</v>
          </cell>
          <cell r="K2684">
            <v>0</v>
          </cell>
          <cell r="L2684">
            <v>11</v>
          </cell>
          <cell r="M2684">
            <v>11</v>
          </cell>
          <cell r="N2684">
            <v>0</v>
          </cell>
          <cell r="O2684">
            <v>0</v>
          </cell>
          <cell r="P2684">
            <v>0</v>
          </cell>
          <cell r="Q2684">
            <v>11</v>
          </cell>
        </row>
        <row r="2685">
          <cell r="A2685" t="str">
            <v>67&amp;M</v>
          </cell>
          <cell r="B2685" t="str">
            <v>The Green at 9 and 9</v>
          </cell>
          <cell r="C2685">
            <v>57</v>
          </cell>
          <cell r="D2685">
            <v>1</v>
          </cell>
          <cell r="E2685">
            <v>0</v>
          </cell>
          <cell r="F2685">
            <v>2</v>
          </cell>
          <cell r="G2685">
            <v>60</v>
          </cell>
          <cell r="H2685">
            <v>57</v>
          </cell>
          <cell r="I2685">
            <v>1</v>
          </cell>
          <cell r="J2685">
            <v>0</v>
          </cell>
          <cell r="K2685">
            <v>2</v>
          </cell>
          <cell r="L2685">
            <v>60</v>
          </cell>
          <cell r="M2685">
            <v>57</v>
          </cell>
          <cell r="N2685">
            <v>1</v>
          </cell>
          <cell r="O2685">
            <v>0</v>
          </cell>
          <cell r="P2685">
            <v>2</v>
          </cell>
          <cell r="Q2685">
            <v>60</v>
          </cell>
        </row>
        <row r="2686">
          <cell r="A2686" t="str">
            <v>68&amp;M</v>
          </cell>
          <cell r="B2686" t="str">
            <v>Holliston Congregati</v>
          </cell>
          <cell r="C2686">
            <v>0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A2687" t="str">
            <v>69&amp;M</v>
          </cell>
          <cell r="B2687" t="str">
            <v>Staples Drive</v>
          </cell>
          <cell r="C2687">
            <v>26</v>
          </cell>
          <cell r="D2687">
            <v>0</v>
          </cell>
          <cell r="E2687">
            <v>0</v>
          </cell>
          <cell r="F2687">
            <v>1</v>
          </cell>
          <cell r="G2687">
            <v>28</v>
          </cell>
          <cell r="H2687">
            <v>26</v>
          </cell>
          <cell r="I2687">
            <v>0</v>
          </cell>
          <cell r="J2687">
            <v>0</v>
          </cell>
          <cell r="K2687">
            <v>1</v>
          </cell>
          <cell r="L2687">
            <v>28</v>
          </cell>
          <cell r="M2687">
            <v>26</v>
          </cell>
          <cell r="N2687">
            <v>0</v>
          </cell>
          <cell r="O2687">
            <v>0</v>
          </cell>
          <cell r="P2687">
            <v>1</v>
          </cell>
          <cell r="Q2687">
            <v>28</v>
          </cell>
        </row>
        <row r="2688">
          <cell r="A2688" t="str">
            <v>7&amp;M</v>
          </cell>
          <cell r="B2688" t="str">
            <v>BJs Wholesale Club</v>
          </cell>
          <cell r="C2688">
            <v>6</v>
          </cell>
          <cell r="D2688">
            <v>0</v>
          </cell>
          <cell r="E2688">
            <v>0</v>
          </cell>
          <cell r="F2688">
            <v>0</v>
          </cell>
          <cell r="G2688">
            <v>6</v>
          </cell>
          <cell r="H2688">
            <v>6</v>
          </cell>
          <cell r="I2688">
            <v>0</v>
          </cell>
          <cell r="J2688">
            <v>0</v>
          </cell>
          <cell r="K2688">
            <v>0</v>
          </cell>
          <cell r="L2688">
            <v>6</v>
          </cell>
          <cell r="M2688">
            <v>6</v>
          </cell>
          <cell r="N2688">
            <v>0</v>
          </cell>
          <cell r="O2688">
            <v>0</v>
          </cell>
          <cell r="P2688">
            <v>0</v>
          </cell>
          <cell r="Q2688">
            <v>6</v>
          </cell>
        </row>
        <row r="2689">
          <cell r="A2689" t="str">
            <v>70&amp;M</v>
          </cell>
          <cell r="B2689" t="str">
            <v>Marlborough City Hal</v>
          </cell>
          <cell r="C2689">
            <v>49</v>
          </cell>
          <cell r="D2689">
            <v>1</v>
          </cell>
          <cell r="E2689">
            <v>0</v>
          </cell>
          <cell r="F2689">
            <v>67</v>
          </cell>
          <cell r="G2689">
            <v>117</v>
          </cell>
          <cell r="H2689">
            <v>49</v>
          </cell>
          <cell r="I2689">
            <v>1</v>
          </cell>
          <cell r="J2689">
            <v>0</v>
          </cell>
          <cell r="K2689">
            <v>67</v>
          </cell>
          <cell r="L2689">
            <v>117</v>
          </cell>
          <cell r="M2689">
            <v>49</v>
          </cell>
          <cell r="N2689">
            <v>1</v>
          </cell>
          <cell r="O2689">
            <v>0</v>
          </cell>
          <cell r="P2689">
            <v>67</v>
          </cell>
          <cell r="Q2689">
            <v>117</v>
          </cell>
        </row>
        <row r="2690">
          <cell r="A2690" t="str">
            <v>71&amp;M</v>
          </cell>
          <cell r="B2690" t="str">
            <v>Newton and Weed St</v>
          </cell>
          <cell r="C2690">
            <v>16</v>
          </cell>
          <cell r="D2690">
            <v>2</v>
          </cell>
          <cell r="E2690">
            <v>0</v>
          </cell>
          <cell r="F2690">
            <v>2</v>
          </cell>
          <cell r="G2690">
            <v>20</v>
          </cell>
          <cell r="H2690">
            <v>16</v>
          </cell>
          <cell r="I2690">
            <v>2</v>
          </cell>
          <cell r="J2690">
            <v>0</v>
          </cell>
          <cell r="K2690">
            <v>2</v>
          </cell>
          <cell r="L2690">
            <v>20</v>
          </cell>
          <cell r="M2690">
            <v>16</v>
          </cell>
          <cell r="N2690">
            <v>2</v>
          </cell>
          <cell r="O2690">
            <v>0</v>
          </cell>
          <cell r="P2690">
            <v>2</v>
          </cell>
          <cell r="Q2690">
            <v>20</v>
          </cell>
        </row>
        <row r="2691">
          <cell r="A2691" t="str">
            <v>72&amp;M</v>
          </cell>
          <cell r="B2691" t="str">
            <v>Chapel Hill Apartmen</v>
          </cell>
          <cell r="C2691">
            <v>3</v>
          </cell>
          <cell r="D2691">
            <v>0</v>
          </cell>
          <cell r="E2691">
            <v>0</v>
          </cell>
          <cell r="F2691">
            <v>0</v>
          </cell>
          <cell r="G2691">
            <v>3</v>
          </cell>
          <cell r="H2691">
            <v>3</v>
          </cell>
          <cell r="I2691">
            <v>0</v>
          </cell>
          <cell r="J2691">
            <v>0</v>
          </cell>
          <cell r="K2691">
            <v>0</v>
          </cell>
          <cell r="L2691">
            <v>3</v>
          </cell>
          <cell r="M2691">
            <v>3</v>
          </cell>
          <cell r="N2691">
            <v>0</v>
          </cell>
          <cell r="O2691">
            <v>0</v>
          </cell>
          <cell r="P2691">
            <v>0</v>
          </cell>
          <cell r="Q2691">
            <v>3</v>
          </cell>
        </row>
        <row r="2692">
          <cell r="A2692" t="str">
            <v>73&amp;M</v>
          </cell>
          <cell r="B2692" t="str">
            <v>Stop and Shop</v>
          </cell>
          <cell r="C2692">
            <v>0</v>
          </cell>
          <cell r="D2692">
            <v>0</v>
          </cell>
          <cell r="E2692">
            <v>0</v>
          </cell>
          <cell r="F2692">
            <v>0</v>
          </cell>
          <cell r="G2692">
            <v>1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1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1</v>
          </cell>
        </row>
        <row r="2693">
          <cell r="A2693" t="str">
            <v>74&amp;M</v>
          </cell>
          <cell r="B2693" t="str">
            <v>Rt 9 East Park &amp; Rid</v>
          </cell>
          <cell r="C2693">
            <v>4</v>
          </cell>
          <cell r="D2693">
            <v>0</v>
          </cell>
          <cell r="E2693">
            <v>0</v>
          </cell>
          <cell r="F2693">
            <v>2</v>
          </cell>
          <cell r="G2693">
            <v>6</v>
          </cell>
          <cell r="H2693">
            <v>4</v>
          </cell>
          <cell r="I2693">
            <v>0</v>
          </cell>
          <cell r="J2693">
            <v>0</v>
          </cell>
          <cell r="K2693">
            <v>2</v>
          </cell>
          <cell r="L2693">
            <v>6</v>
          </cell>
          <cell r="M2693">
            <v>4</v>
          </cell>
          <cell r="N2693">
            <v>0</v>
          </cell>
          <cell r="O2693">
            <v>0</v>
          </cell>
          <cell r="P2693">
            <v>2</v>
          </cell>
          <cell r="Q2693">
            <v>6</v>
          </cell>
        </row>
        <row r="2694">
          <cell r="A2694" t="str">
            <v>75&amp;M</v>
          </cell>
          <cell r="B2694" t="str">
            <v>Rt 9 Park and Ride</v>
          </cell>
          <cell r="C2694">
            <v>1</v>
          </cell>
          <cell r="D2694">
            <v>0</v>
          </cell>
          <cell r="E2694">
            <v>0</v>
          </cell>
          <cell r="F2694">
            <v>0</v>
          </cell>
          <cell r="G2694">
            <v>1</v>
          </cell>
          <cell r="H2694">
            <v>1</v>
          </cell>
          <cell r="I2694">
            <v>0</v>
          </cell>
          <cell r="J2694">
            <v>0</v>
          </cell>
          <cell r="K2694">
            <v>0</v>
          </cell>
          <cell r="L2694">
            <v>1</v>
          </cell>
          <cell r="M2694">
            <v>1</v>
          </cell>
          <cell r="N2694">
            <v>0</v>
          </cell>
          <cell r="O2694">
            <v>0</v>
          </cell>
          <cell r="P2694">
            <v>0</v>
          </cell>
          <cell r="Q2694">
            <v>1</v>
          </cell>
        </row>
        <row r="2695">
          <cell r="A2695" t="str">
            <v>76&amp;M</v>
          </cell>
          <cell r="B2695" t="str">
            <v>Marlborough Hospital</v>
          </cell>
          <cell r="C2695">
            <v>26</v>
          </cell>
          <cell r="D2695">
            <v>5</v>
          </cell>
          <cell r="E2695">
            <v>0</v>
          </cell>
          <cell r="F2695">
            <v>2</v>
          </cell>
          <cell r="G2695">
            <v>33</v>
          </cell>
          <cell r="H2695">
            <v>26</v>
          </cell>
          <cell r="I2695">
            <v>5</v>
          </cell>
          <cell r="J2695">
            <v>0</v>
          </cell>
          <cell r="K2695">
            <v>2</v>
          </cell>
          <cell r="L2695">
            <v>33</v>
          </cell>
          <cell r="M2695">
            <v>26</v>
          </cell>
          <cell r="N2695">
            <v>5</v>
          </cell>
          <cell r="O2695">
            <v>0</v>
          </cell>
          <cell r="P2695">
            <v>2</v>
          </cell>
          <cell r="Q2695">
            <v>33</v>
          </cell>
        </row>
        <row r="2696">
          <cell r="A2696" t="str">
            <v>77&amp;M</v>
          </cell>
          <cell r="B2696" t="str">
            <v>Lincoln St &amp; Pleasan</v>
          </cell>
          <cell r="C2696">
            <v>53</v>
          </cell>
          <cell r="D2696">
            <v>0</v>
          </cell>
          <cell r="E2696">
            <v>0</v>
          </cell>
          <cell r="F2696">
            <v>0</v>
          </cell>
          <cell r="G2696">
            <v>53</v>
          </cell>
          <cell r="H2696">
            <v>53</v>
          </cell>
          <cell r="I2696">
            <v>0</v>
          </cell>
          <cell r="J2696">
            <v>0</v>
          </cell>
          <cell r="K2696">
            <v>0</v>
          </cell>
          <cell r="L2696">
            <v>53</v>
          </cell>
          <cell r="M2696">
            <v>53</v>
          </cell>
          <cell r="N2696">
            <v>0</v>
          </cell>
          <cell r="O2696">
            <v>0</v>
          </cell>
          <cell r="P2696">
            <v>0</v>
          </cell>
          <cell r="Q2696">
            <v>53</v>
          </cell>
        </row>
        <row r="2697">
          <cell r="A2697" t="str">
            <v>78&amp;M</v>
          </cell>
          <cell r="B2697" t="str">
            <v>Broad St / Lincoln S</v>
          </cell>
          <cell r="C2697">
            <v>66</v>
          </cell>
          <cell r="D2697">
            <v>1</v>
          </cell>
          <cell r="E2697">
            <v>0</v>
          </cell>
          <cell r="F2697">
            <v>9</v>
          </cell>
          <cell r="G2697">
            <v>76</v>
          </cell>
          <cell r="H2697">
            <v>66</v>
          </cell>
          <cell r="I2697">
            <v>1</v>
          </cell>
          <cell r="J2697">
            <v>0</v>
          </cell>
          <cell r="K2697">
            <v>9</v>
          </cell>
          <cell r="L2697">
            <v>76</v>
          </cell>
          <cell r="M2697">
            <v>66</v>
          </cell>
          <cell r="N2697">
            <v>1</v>
          </cell>
          <cell r="O2697">
            <v>0</v>
          </cell>
          <cell r="P2697">
            <v>9</v>
          </cell>
          <cell r="Q2697">
            <v>76</v>
          </cell>
        </row>
        <row r="2698">
          <cell r="A2698" t="str">
            <v>79&amp;M</v>
          </cell>
          <cell r="B2698" t="str">
            <v>Apex Entertainment</v>
          </cell>
          <cell r="C2698">
            <v>89</v>
          </cell>
          <cell r="D2698">
            <v>0</v>
          </cell>
          <cell r="E2698">
            <v>0</v>
          </cell>
          <cell r="F2698">
            <v>0</v>
          </cell>
          <cell r="G2698">
            <v>89</v>
          </cell>
          <cell r="H2698">
            <v>89</v>
          </cell>
          <cell r="I2698">
            <v>0</v>
          </cell>
          <cell r="J2698">
            <v>0</v>
          </cell>
          <cell r="K2698">
            <v>0</v>
          </cell>
          <cell r="L2698">
            <v>89</v>
          </cell>
          <cell r="M2698">
            <v>89</v>
          </cell>
          <cell r="N2698">
            <v>0</v>
          </cell>
          <cell r="O2698">
            <v>0</v>
          </cell>
          <cell r="P2698">
            <v>0</v>
          </cell>
          <cell r="Q2698">
            <v>89</v>
          </cell>
        </row>
        <row r="2699">
          <cell r="A2699" t="str">
            <v>8&amp;M</v>
          </cell>
          <cell r="B2699" t="str">
            <v>Walmart</v>
          </cell>
          <cell r="C2699">
            <v>88</v>
          </cell>
          <cell r="D2699">
            <v>0</v>
          </cell>
          <cell r="E2699">
            <v>0</v>
          </cell>
          <cell r="F2699">
            <v>1</v>
          </cell>
          <cell r="G2699">
            <v>89</v>
          </cell>
          <cell r="H2699">
            <v>88</v>
          </cell>
          <cell r="I2699">
            <v>0</v>
          </cell>
          <cell r="J2699">
            <v>0</v>
          </cell>
          <cell r="K2699">
            <v>1</v>
          </cell>
          <cell r="L2699">
            <v>89</v>
          </cell>
          <cell r="M2699">
            <v>88</v>
          </cell>
          <cell r="N2699">
            <v>0</v>
          </cell>
          <cell r="O2699">
            <v>0</v>
          </cell>
          <cell r="P2699">
            <v>1</v>
          </cell>
          <cell r="Q2699">
            <v>89</v>
          </cell>
        </row>
        <row r="2700">
          <cell r="A2700" t="str">
            <v>80&amp;M</v>
          </cell>
          <cell r="B2700" t="str">
            <v>Hannafords Plaza Mar</v>
          </cell>
          <cell r="C2700">
            <v>58</v>
          </cell>
          <cell r="D2700">
            <v>0</v>
          </cell>
          <cell r="E2700">
            <v>0</v>
          </cell>
          <cell r="F2700">
            <v>0</v>
          </cell>
          <cell r="G2700">
            <v>58</v>
          </cell>
          <cell r="H2700">
            <v>58</v>
          </cell>
          <cell r="I2700">
            <v>0</v>
          </cell>
          <cell r="J2700">
            <v>0</v>
          </cell>
          <cell r="K2700">
            <v>0</v>
          </cell>
          <cell r="L2700">
            <v>58</v>
          </cell>
          <cell r="M2700">
            <v>58</v>
          </cell>
          <cell r="N2700">
            <v>0</v>
          </cell>
          <cell r="O2700">
            <v>0</v>
          </cell>
          <cell r="P2700">
            <v>0</v>
          </cell>
          <cell r="Q2700">
            <v>58</v>
          </cell>
        </row>
        <row r="2701">
          <cell r="A2701" t="str">
            <v>81&amp;M</v>
          </cell>
          <cell r="B2701" t="str">
            <v>Solomon Pond Mall</v>
          </cell>
          <cell r="C2701">
            <v>11</v>
          </cell>
          <cell r="D2701">
            <v>0</v>
          </cell>
          <cell r="E2701">
            <v>0</v>
          </cell>
          <cell r="F2701">
            <v>0</v>
          </cell>
          <cell r="G2701">
            <v>11</v>
          </cell>
          <cell r="H2701">
            <v>11</v>
          </cell>
          <cell r="I2701">
            <v>0</v>
          </cell>
          <cell r="J2701">
            <v>0</v>
          </cell>
          <cell r="K2701">
            <v>0</v>
          </cell>
          <cell r="L2701">
            <v>11</v>
          </cell>
          <cell r="M2701">
            <v>11</v>
          </cell>
          <cell r="N2701">
            <v>0</v>
          </cell>
          <cell r="O2701">
            <v>0</v>
          </cell>
          <cell r="P2701">
            <v>0</v>
          </cell>
          <cell r="Q2701">
            <v>11</v>
          </cell>
        </row>
        <row r="2702">
          <cell r="A2702" t="str">
            <v>82&amp;M</v>
          </cell>
          <cell r="B2702" t="str">
            <v>Second St at Rec Cen</v>
          </cell>
          <cell r="C2702">
            <v>10</v>
          </cell>
          <cell r="D2702">
            <v>0</v>
          </cell>
          <cell r="E2702">
            <v>0</v>
          </cell>
          <cell r="F2702">
            <v>0</v>
          </cell>
          <cell r="G2702">
            <v>11</v>
          </cell>
          <cell r="H2702">
            <v>10</v>
          </cell>
          <cell r="I2702">
            <v>0</v>
          </cell>
          <cell r="J2702">
            <v>0</v>
          </cell>
          <cell r="K2702">
            <v>0</v>
          </cell>
          <cell r="L2702">
            <v>11</v>
          </cell>
          <cell r="M2702">
            <v>10</v>
          </cell>
          <cell r="N2702">
            <v>0</v>
          </cell>
          <cell r="O2702">
            <v>0</v>
          </cell>
          <cell r="P2702">
            <v>0</v>
          </cell>
          <cell r="Q2702">
            <v>11</v>
          </cell>
        </row>
        <row r="2703">
          <cell r="A2703" t="str">
            <v>83&amp;M</v>
          </cell>
          <cell r="B2703" t="str">
            <v>Sherwood Village on</v>
          </cell>
          <cell r="C2703">
            <v>5</v>
          </cell>
          <cell r="D2703">
            <v>0</v>
          </cell>
          <cell r="E2703">
            <v>0</v>
          </cell>
          <cell r="F2703">
            <v>0</v>
          </cell>
          <cell r="G2703">
            <v>5</v>
          </cell>
          <cell r="H2703">
            <v>5</v>
          </cell>
          <cell r="I2703">
            <v>0</v>
          </cell>
          <cell r="J2703">
            <v>0</v>
          </cell>
          <cell r="K2703">
            <v>0</v>
          </cell>
          <cell r="L2703">
            <v>5</v>
          </cell>
          <cell r="M2703">
            <v>5</v>
          </cell>
          <cell r="N2703">
            <v>0</v>
          </cell>
          <cell r="O2703">
            <v>0</v>
          </cell>
          <cell r="P2703">
            <v>0</v>
          </cell>
          <cell r="Q2703">
            <v>5</v>
          </cell>
        </row>
        <row r="2704">
          <cell r="A2704" t="str">
            <v>84&amp;M</v>
          </cell>
          <cell r="B2704" t="str">
            <v>Avenu at Natick</v>
          </cell>
          <cell r="C2704">
            <v>21</v>
          </cell>
          <cell r="D2704">
            <v>0</v>
          </cell>
          <cell r="E2704">
            <v>0</v>
          </cell>
          <cell r="F2704">
            <v>0</v>
          </cell>
          <cell r="G2704">
            <v>21</v>
          </cell>
          <cell r="H2704">
            <v>21</v>
          </cell>
          <cell r="I2704">
            <v>0</v>
          </cell>
          <cell r="J2704">
            <v>0</v>
          </cell>
          <cell r="K2704">
            <v>0</v>
          </cell>
          <cell r="L2704">
            <v>21</v>
          </cell>
          <cell r="M2704">
            <v>21</v>
          </cell>
          <cell r="N2704">
            <v>0</v>
          </cell>
          <cell r="O2704">
            <v>0</v>
          </cell>
          <cell r="P2704">
            <v>0</v>
          </cell>
          <cell r="Q2704">
            <v>21</v>
          </cell>
        </row>
        <row r="2705">
          <cell r="A2705" t="str">
            <v>85&amp;M</v>
          </cell>
          <cell r="B2705" t="str">
            <v>Moran Park/Downtown</v>
          </cell>
          <cell r="C2705">
            <v>4</v>
          </cell>
          <cell r="D2705">
            <v>0</v>
          </cell>
          <cell r="E2705">
            <v>2</v>
          </cell>
          <cell r="F2705">
            <v>23</v>
          </cell>
          <cell r="G2705">
            <v>29</v>
          </cell>
          <cell r="H2705">
            <v>4</v>
          </cell>
          <cell r="I2705">
            <v>0</v>
          </cell>
          <cell r="J2705">
            <v>2</v>
          </cell>
          <cell r="K2705">
            <v>23</v>
          </cell>
          <cell r="L2705">
            <v>29</v>
          </cell>
          <cell r="M2705">
            <v>4</v>
          </cell>
          <cell r="N2705">
            <v>0</v>
          </cell>
          <cell r="O2705">
            <v>2</v>
          </cell>
          <cell r="P2705">
            <v>23</v>
          </cell>
          <cell r="Q2705">
            <v>29</v>
          </cell>
        </row>
        <row r="2706">
          <cell r="A2706" t="str">
            <v>86&amp;M</v>
          </cell>
          <cell r="B2706" t="str">
            <v>Natick Common</v>
          </cell>
          <cell r="C2706">
            <v>2</v>
          </cell>
          <cell r="D2706">
            <v>0</v>
          </cell>
          <cell r="E2706">
            <v>0</v>
          </cell>
          <cell r="F2706">
            <v>1</v>
          </cell>
          <cell r="G2706">
            <v>4</v>
          </cell>
          <cell r="H2706">
            <v>2</v>
          </cell>
          <cell r="I2706">
            <v>0</v>
          </cell>
          <cell r="J2706">
            <v>0</v>
          </cell>
          <cell r="K2706">
            <v>1</v>
          </cell>
          <cell r="L2706">
            <v>4</v>
          </cell>
          <cell r="M2706">
            <v>2</v>
          </cell>
          <cell r="N2706">
            <v>0</v>
          </cell>
          <cell r="O2706">
            <v>0</v>
          </cell>
          <cell r="P2706">
            <v>1</v>
          </cell>
          <cell r="Q2706">
            <v>4</v>
          </cell>
        </row>
        <row r="2707">
          <cell r="A2707" t="str">
            <v>87&amp;M</v>
          </cell>
          <cell r="B2707" t="str">
            <v>Leonard Morse Hospit</v>
          </cell>
          <cell r="C2707">
            <v>4</v>
          </cell>
          <cell r="D2707">
            <v>0</v>
          </cell>
          <cell r="E2707">
            <v>0</v>
          </cell>
          <cell r="F2707">
            <v>0</v>
          </cell>
          <cell r="G2707">
            <v>4</v>
          </cell>
          <cell r="H2707">
            <v>4</v>
          </cell>
          <cell r="I2707">
            <v>0</v>
          </cell>
          <cell r="J2707">
            <v>0</v>
          </cell>
          <cell r="K2707">
            <v>0</v>
          </cell>
          <cell r="L2707">
            <v>4</v>
          </cell>
          <cell r="M2707">
            <v>4</v>
          </cell>
          <cell r="N2707">
            <v>0</v>
          </cell>
          <cell r="O2707">
            <v>0</v>
          </cell>
          <cell r="P2707">
            <v>0</v>
          </cell>
          <cell r="Q2707">
            <v>4</v>
          </cell>
        </row>
        <row r="2708">
          <cell r="A2708" t="str">
            <v>88&amp;M</v>
          </cell>
          <cell r="B2708" t="str">
            <v>Senior Center</v>
          </cell>
          <cell r="C2708">
            <v>2</v>
          </cell>
          <cell r="D2708">
            <v>0</v>
          </cell>
          <cell r="E2708">
            <v>0</v>
          </cell>
          <cell r="F2708">
            <v>0</v>
          </cell>
          <cell r="G2708">
            <v>2</v>
          </cell>
          <cell r="H2708">
            <v>2</v>
          </cell>
          <cell r="I2708">
            <v>0</v>
          </cell>
          <cell r="J2708">
            <v>0</v>
          </cell>
          <cell r="K2708">
            <v>0</v>
          </cell>
          <cell r="L2708">
            <v>2</v>
          </cell>
          <cell r="M2708">
            <v>2</v>
          </cell>
          <cell r="N2708">
            <v>0</v>
          </cell>
          <cell r="O2708">
            <v>0</v>
          </cell>
          <cell r="P2708">
            <v>0</v>
          </cell>
          <cell r="Q2708">
            <v>2</v>
          </cell>
        </row>
        <row r="2709">
          <cell r="A2709" t="str">
            <v>89&amp;M</v>
          </cell>
          <cell r="B2709" t="str">
            <v>Coolidge Gardens</v>
          </cell>
          <cell r="C2709">
            <v>9</v>
          </cell>
          <cell r="D2709">
            <v>0</v>
          </cell>
          <cell r="E2709">
            <v>0</v>
          </cell>
          <cell r="F2709">
            <v>0</v>
          </cell>
          <cell r="G2709">
            <v>9</v>
          </cell>
          <cell r="H2709">
            <v>9</v>
          </cell>
          <cell r="I2709">
            <v>0</v>
          </cell>
          <cell r="J2709">
            <v>0</v>
          </cell>
          <cell r="K2709">
            <v>0</v>
          </cell>
          <cell r="L2709">
            <v>9</v>
          </cell>
          <cell r="M2709">
            <v>9</v>
          </cell>
          <cell r="N2709">
            <v>0</v>
          </cell>
          <cell r="O2709">
            <v>0</v>
          </cell>
          <cell r="P2709">
            <v>0</v>
          </cell>
          <cell r="Q2709">
            <v>9</v>
          </cell>
        </row>
        <row r="2710">
          <cell r="A2710" t="str">
            <v>9&amp;M</v>
          </cell>
          <cell r="B2710" t="str">
            <v>Concord St/ Anzio Rd</v>
          </cell>
          <cell r="C2710">
            <v>30</v>
          </cell>
          <cell r="D2710">
            <v>0</v>
          </cell>
          <cell r="E2710">
            <v>0</v>
          </cell>
          <cell r="F2710">
            <v>0</v>
          </cell>
          <cell r="G2710">
            <v>30</v>
          </cell>
          <cell r="H2710">
            <v>30</v>
          </cell>
          <cell r="I2710">
            <v>0</v>
          </cell>
          <cell r="J2710">
            <v>0</v>
          </cell>
          <cell r="K2710">
            <v>0</v>
          </cell>
          <cell r="L2710">
            <v>30</v>
          </cell>
          <cell r="M2710">
            <v>30</v>
          </cell>
          <cell r="N2710">
            <v>0</v>
          </cell>
          <cell r="O2710">
            <v>0</v>
          </cell>
          <cell r="P2710">
            <v>0</v>
          </cell>
          <cell r="Q2710">
            <v>30</v>
          </cell>
        </row>
        <row r="2711">
          <cell r="A2711" t="str">
            <v>90&amp;M</v>
          </cell>
          <cell r="B2711" t="str">
            <v>Cedar Terrace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A2712" t="str">
            <v>91&amp;M</v>
          </cell>
          <cell r="B2712" t="str">
            <v>Cedar Gardens</v>
          </cell>
          <cell r="C2712">
            <v>0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A2713" t="str">
            <v>92&amp;M</v>
          </cell>
          <cell r="B2713" t="str">
            <v>Roche Bros.</v>
          </cell>
          <cell r="C2713">
            <v>18</v>
          </cell>
          <cell r="D2713">
            <v>0</v>
          </cell>
          <cell r="E2713">
            <v>0</v>
          </cell>
          <cell r="F2713">
            <v>0</v>
          </cell>
          <cell r="G2713">
            <v>18</v>
          </cell>
          <cell r="H2713">
            <v>18</v>
          </cell>
          <cell r="I2713">
            <v>0</v>
          </cell>
          <cell r="J2713">
            <v>0</v>
          </cell>
          <cell r="K2713">
            <v>0</v>
          </cell>
          <cell r="L2713">
            <v>18</v>
          </cell>
          <cell r="M2713">
            <v>18</v>
          </cell>
          <cell r="N2713">
            <v>0</v>
          </cell>
          <cell r="O2713">
            <v>0</v>
          </cell>
          <cell r="P2713">
            <v>0</v>
          </cell>
          <cell r="Q2713">
            <v>18</v>
          </cell>
        </row>
        <row r="2714">
          <cell r="A2714" t="str">
            <v>93&amp;M</v>
          </cell>
          <cell r="B2714" t="str">
            <v>Ashland High School</v>
          </cell>
          <cell r="C2714">
            <v>1</v>
          </cell>
          <cell r="D2714">
            <v>0</v>
          </cell>
          <cell r="E2714">
            <v>0</v>
          </cell>
          <cell r="F2714">
            <v>0</v>
          </cell>
          <cell r="G2714">
            <v>1</v>
          </cell>
          <cell r="H2714">
            <v>1</v>
          </cell>
          <cell r="I2714">
            <v>0</v>
          </cell>
          <cell r="J2714">
            <v>0</v>
          </cell>
          <cell r="K2714">
            <v>0</v>
          </cell>
          <cell r="L2714">
            <v>1</v>
          </cell>
          <cell r="M2714">
            <v>1</v>
          </cell>
          <cell r="N2714">
            <v>0</v>
          </cell>
          <cell r="O2714">
            <v>0</v>
          </cell>
          <cell r="P2714">
            <v>0</v>
          </cell>
          <cell r="Q2714">
            <v>1</v>
          </cell>
        </row>
        <row r="2715">
          <cell r="A2715" t="str">
            <v>94&amp;M</v>
          </cell>
          <cell r="B2715" t="str">
            <v>Route 85 &amp; Route 135</v>
          </cell>
          <cell r="C2715">
            <v>6</v>
          </cell>
          <cell r="D2715">
            <v>0</v>
          </cell>
          <cell r="E2715">
            <v>0</v>
          </cell>
          <cell r="F2715">
            <v>0</v>
          </cell>
          <cell r="G2715">
            <v>6</v>
          </cell>
          <cell r="H2715">
            <v>6</v>
          </cell>
          <cell r="I2715">
            <v>0</v>
          </cell>
          <cell r="J2715">
            <v>0</v>
          </cell>
          <cell r="K2715">
            <v>0</v>
          </cell>
          <cell r="L2715">
            <v>6</v>
          </cell>
          <cell r="M2715">
            <v>6</v>
          </cell>
          <cell r="N2715">
            <v>0</v>
          </cell>
          <cell r="O2715">
            <v>0</v>
          </cell>
          <cell r="P2715">
            <v>0</v>
          </cell>
          <cell r="Q2715">
            <v>6</v>
          </cell>
        </row>
        <row r="2716">
          <cell r="A2716" t="str">
            <v>95&amp;M</v>
          </cell>
          <cell r="B2716" t="str">
            <v>PriceChopper Hopkint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A2717" t="str">
            <v>96&amp;M</v>
          </cell>
          <cell r="B2717" t="str">
            <v>Boston Scientific Wa</v>
          </cell>
          <cell r="C2717">
            <v>11</v>
          </cell>
          <cell r="D2717">
            <v>6</v>
          </cell>
          <cell r="E2717">
            <v>0</v>
          </cell>
          <cell r="F2717">
            <v>6</v>
          </cell>
          <cell r="G2717">
            <v>24</v>
          </cell>
          <cell r="H2717">
            <v>11</v>
          </cell>
          <cell r="I2717">
            <v>6</v>
          </cell>
          <cell r="J2717">
            <v>0</v>
          </cell>
          <cell r="K2717">
            <v>6</v>
          </cell>
          <cell r="L2717">
            <v>24</v>
          </cell>
          <cell r="M2717">
            <v>11</v>
          </cell>
          <cell r="N2717">
            <v>6</v>
          </cell>
          <cell r="O2717">
            <v>0</v>
          </cell>
          <cell r="P2717">
            <v>6</v>
          </cell>
          <cell r="Q2717">
            <v>24</v>
          </cell>
        </row>
        <row r="2718">
          <cell r="A2718" t="str">
            <v>97&amp;M</v>
          </cell>
          <cell r="B2718" t="str">
            <v>Southborough MBTA St</v>
          </cell>
          <cell r="C2718">
            <v>1</v>
          </cell>
          <cell r="D2718">
            <v>1</v>
          </cell>
          <cell r="E2718">
            <v>3</v>
          </cell>
          <cell r="F2718">
            <v>39</v>
          </cell>
          <cell r="G2718">
            <v>44</v>
          </cell>
          <cell r="H2718">
            <v>1</v>
          </cell>
          <cell r="I2718">
            <v>1</v>
          </cell>
          <cell r="J2718">
            <v>3</v>
          </cell>
          <cell r="K2718">
            <v>39</v>
          </cell>
          <cell r="L2718">
            <v>44</v>
          </cell>
          <cell r="M2718">
            <v>1</v>
          </cell>
          <cell r="N2718">
            <v>1</v>
          </cell>
          <cell r="O2718">
            <v>3</v>
          </cell>
          <cell r="P2718">
            <v>39</v>
          </cell>
          <cell r="Q2718">
            <v>44</v>
          </cell>
        </row>
        <row r="2719">
          <cell r="A2719" t="str">
            <v>98&amp;M</v>
          </cell>
          <cell r="B2719" t="str">
            <v>Franklin St &amp; Procto</v>
          </cell>
          <cell r="C2719">
            <v>6</v>
          </cell>
          <cell r="D2719">
            <v>0</v>
          </cell>
          <cell r="E2719">
            <v>0</v>
          </cell>
          <cell r="F2719">
            <v>0</v>
          </cell>
          <cell r="G2719">
            <v>6</v>
          </cell>
          <cell r="H2719">
            <v>6</v>
          </cell>
          <cell r="I2719">
            <v>0</v>
          </cell>
          <cell r="J2719">
            <v>0</v>
          </cell>
          <cell r="K2719">
            <v>0</v>
          </cell>
          <cell r="L2719">
            <v>6</v>
          </cell>
          <cell r="M2719">
            <v>6</v>
          </cell>
          <cell r="N2719">
            <v>0</v>
          </cell>
          <cell r="O2719">
            <v>0</v>
          </cell>
          <cell r="P2719">
            <v>0</v>
          </cell>
          <cell r="Q2719">
            <v>6</v>
          </cell>
        </row>
        <row r="2720">
          <cell r="A2720" t="str">
            <v>99&amp;M</v>
          </cell>
          <cell r="B2720" t="str">
            <v>Hudson WalMart</v>
          </cell>
          <cell r="C2720">
            <v>0</v>
          </cell>
          <cell r="D2720">
            <v>1</v>
          </cell>
          <cell r="E2720">
            <v>0</v>
          </cell>
          <cell r="F2720">
            <v>0</v>
          </cell>
          <cell r="G2720">
            <v>1</v>
          </cell>
          <cell r="H2720">
            <v>0</v>
          </cell>
          <cell r="I2720">
            <v>1</v>
          </cell>
          <cell r="J2720">
            <v>0</v>
          </cell>
          <cell r="K2720">
            <v>0</v>
          </cell>
          <cell r="L2720">
            <v>1</v>
          </cell>
          <cell r="M2720">
            <v>0</v>
          </cell>
          <cell r="N2720">
            <v>1</v>
          </cell>
          <cell r="O2720">
            <v>0</v>
          </cell>
          <cell r="P2720">
            <v>0</v>
          </cell>
          <cell r="Q2720">
            <v>1</v>
          </cell>
        </row>
        <row r="2721">
          <cell r="A2721" t="str">
            <v>116&amp;M</v>
          </cell>
          <cell r="B2721" t="str">
            <v>Concord St &amp; Howard</v>
          </cell>
          <cell r="C2721">
            <v>1</v>
          </cell>
          <cell r="D2721">
            <v>0</v>
          </cell>
          <cell r="E2721">
            <v>0</v>
          </cell>
          <cell r="F2721">
            <v>0</v>
          </cell>
          <cell r="G2721">
            <v>1</v>
          </cell>
          <cell r="H2721">
            <v>1</v>
          </cell>
          <cell r="I2721">
            <v>0</v>
          </cell>
          <cell r="J2721">
            <v>0</v>
          </cell>
          <cell r="K2721">
            <v>0</v>
          </cell>
          <cell r="L2721">
            <v>1</v>
          </cell>
          <cell r="M2721">
            <v>1</v>
          </cell>
          <cell r="N2721">
            <v>0</v>
          </cell>
          <cell r="O2721">
            <v>0</v>
          </cell>
          <cell r="P2721">
            <v>0</v>
          </cell>
          <cell r="Q2721">
            <v>1</v>
          </cell>
        </row>
        <row r="2722">
          <cell r="A2722" t="str">
            <v>A6624&amp;T</v>
          </cell>
          <cell r="B2722" t="str">
            <v>Ashmont - Mattapan</v>
          </cell>
          <cell r="C2722">
            <v>160</v>
          </cell>
          <cell r="D2722">
            <v>26</v>
          </cell>
          <cell r="E2722">
            <v>0</v>
          </cell>
          <cell r="F2722">
            <v>1847</v>
          </cell>
          <cell r="G2722">
            <v>2033</v>
          </cell>
          <cell r="H2722">
            <v>160</v>
          </cell>
          <cell r="I2722">
            <v>26</v>
          </cell>
          <cell r="J2722">
            <v>0</v>
          </cell>
          <cell r="K2722">
            <v>1847</v>
          </cell>
          <cell r="L2722">
            <v>2033</v>
          </cell>
          <cell r="M2722">
            <v>160</v>
          </cell>
          <cell r="N2722">
            <v>26</v>
          </cell>
          <cell r="O2722">
            <v>0</v>
          </cell>
          <cell r="P2722">
            <v>1847</v>
          </cell>
          <cell r="Q2722">
            <v>2033</v>
          </cell>
        </row>
        <row r="2723">
          <cell r="A2723" t="str">
            <v>A6625&amp;T</v>
          </cell>
          <cell r="B2723" t="str">
            <v>Cedar Grove</v>
          </cell>
          <cell r="C2723">
            <v>184</v>
          </cell>
          <cell r="D2723">
            <v>2</v>
          </cell>
          <cell r="E2723">
            <v>0</v>
          </cell>
          <cell r="F2723">
            <v>41</v>
          </cell>
          <cell r="G2723">
            <v>227</v>
          </cell>
          <cell r="H2723">
            <v>184</v>
          </cell>
          <cell r="I2723">
            <v>2</v>
          </cell>
          <cell r="J2723">
            <v>0</v>
          </cell>
          <cell r="K2723">
            <v>41</v>
          </cell>
          <cell r="L2723">
            <v>227</v>
          </cell>
          <cell r="M2723">
            <v>184</v>
          </cell>
          <cell r="N2723">
            <v>2</v>
          </cell>
          <cell r="O2723">
            <v>0</v>
          </cell>
          <cell r="P2723">
            <v>41</v>
          </cell>
          <cell r="Q2723">
            <v>227</v>
          </cell>
        </row>
        <row r="2724">
          <cell r="A2724" t="str">
            <v>A6627&amp;T</v>
          </cell>
          <cell r="B2724" t="str">
            <v>Butler</v>
          </cell>
          <cell r="C2724">
            <v>285</v>
          </cell>
          <cell r="D2724">
            <v>14</v>
          </cell>
          <cell r="E2724">
            <v>356</v>
          </cell>
          <cell r="F2724">
            <v>0</v>
          </cell>
          <cell r="G2724">
            <v>655</v>
          </cell>
          <cell r="H2724">
            <v>285</v>
          </cell>
          <cell r="I2724">
            <v>14</v>
          </cell>
          <cell r="J2724">
            <v>356</v>
          </cell>
          <cell r="K2724">
            <v>0</v>
          </cell>
          <cell r="L2724">
            <v>655</v>
          </cell>
          <cell r="M2724">
            <v>285</v>
          </cell>
          <cell r="N2724">
            <v>14</v>
          </cell>
          <cell r="O2724">
            <v>356</v>
          </cell>
          <cell r="P2724">
            <v>0</v>
          </cell>
          <cell r="Q2724">
            <v>655</v>
          </cell>
        </row>
        <row r="2725">
          <cell r="A2725" t="str">
            <v>A6629&amp;T</v>
          </cell>
          <cell r="B2725" t="str">
            <v>Milton</v>
          </cell>
          <cell r="C2725">
            <v>107</v>
          </cell>
          <cell r="D2725">
            <v>1</v>
          </cell>
          <cell r="E2725">
            <v>0</v>
          </cell>
          <cell r="F2725">
            <v>4</v>
          </cell>
          <cell r="G2725">
            <v>113</v>
          </cell>
          <cell r="H2725">
            <v>107</v>
          </cell>
          <cell r="I2725">
            <v>1</v>
          </cell>
          <cell r="J2725">
            <v>0</v>
          </cell>
          <cell r="K2725">
            <v>4</v>
          </cell>
          <cell r="L2725">
            <v>113</v>
          </cell>
          <cell r="M2725">
            <v>107</v>
          </cell>
          <cell r="N2725">
            <v>1</v>
          </cell>
          <cell r="O2725">
            <v>0</v>
          </cell>
          <cell r="P2725">
            <v>4</v>
          </cell>
          <cell r="Q2725">
            <v>113</v>
          </cell>
        </row>
        <row r="2726">
          <cell r="A2726" t="str">
            <v>A6631&amp;T</v>
          </cell>
          <cell r="B2726" t="str">
            <v>Central Avenue</v>
          </cell>
          <cell r="C2726">
            <v>362</v>
          </cell>
          <cell r="D2726">
            <v>4</v>
          </cell>
          <cell r="E2726">
            <v>0</v>
          </cell>
          <cell r="F2726">
            <v>91</v>
          </cell>
          <cell r="G2726">
            <v>457</v>
          </cell>
          <cell r="H2726">
            <v>362</v>
          </cell>
          <cell r="I2726">
            <v>4</v>
          </cell>
          <cell r="J2726">
            <v>0</v>
          </cell>
          <cell r="K2726">
            <v>91</v>
          </cell>
          <cell r="L2726">
            <v>457</v>
          </cell>
          <cell r="M2726">
            <v>362</v>
          </cell>
          <cell r="N2726">
            <v>4</v>
          </cell>
          <cell r="O2726">
            <v>0</v>
          </cell>
          <cell r="P2726">
            <v>91</v>
          </cell>
          <cell r="Q2726">
            <v>457</v>
          </cell>
        </row>
        <row r="2727">
          <cell r="A2727" t="str">
            <v>A6633&amp;T</v>
          </cell>
          <cell r="B2727" t="str">
            <v>Valley Road</v>
          </cell>
          <cell r="C2727">
            <v>168</v>
          </cell>
          <cell r="D2727">
            <v>3</v>
          </cell>
          <cell r="E2727">
            <v>0</v>
          </cell>
          <cell r="F2727">
            <v>0</v>
          </cell>
          <cell r="G2727">
            <v>171</v>
          </cell>
          <cell r="H2727">
            <v>168</v>
          </cell>
          <cell r="I2727">
            <v>3</v>
          </cell>
          <cell r="J2727">
            <v>0</v>
          </cell>
          <cell r="K2727">
            <v>0</v>
          </cell>
          <cell r="L2727">
            <v>171</v>
          </cell>
          <cell r="M2727">
            <v>168</v>
          </cell>
          <cell r="N2727">
            <v>3</v>
          </cell>
          <cell r="O2727">
            <v>0</v>
          </cell>
          <cell r="P2727">
            <v>0</v>
          </cell>
          <cell r="Q2727">
            <v>171</v>
          </cell>
        </row>
        <row r="2728">
          <cell r="A2728" t="str">
            <v>A6635&amp;T</v>
          </cell>
          <cell r="B2728" t="str">
            <v>Capen Street</v>
          </cell>
          <cell r="C2728">
            <v>0</v>
          </cell>
          <cell r="D2728">
            <v>4</v>
          </cell>
          <cell r="E2728">
            <v>0</v>
          </cell>
          <cell r="F2728">
            <v>0</v>
          </cell>
          <cell r="G2728">
            <v>4</v>
          </cell>
          <cell r="H2728">
            <v>0</v>
          </cell>
          <cell r="I2728">
            <v>4</v>
          </cell>
          <cell r="J2728">
            <v>0</v>
          </cell>
          <cell r="K2728">
            <v>0</v>
          </cell>
          <cell r="L2728">
            <v>4</v>
          </cell>
          <cell r="M2728">
            <v>0</v>
          </cell>
          <cell r="N2728">
            <v>4</v>
          </cell>
          <cell r="O2728">
            <v>0</v>
          </cell>
          <cell r="P2728">
            <v>0</v>
          </cell>
          <cell r="Q2728">
            <v>4</v>
          </cell>
        </row>
        <row r="2729">
          <cell r="A2729" t="str">
            <v>A6637&amp;T</v>
          </cell>
          <cell r="B2729" t="str">
            <v>Mattapan</v>
          </cell>
          <cell r="C2729">
            <v>692</v>
          </cell>
          <cell r="D2729">
            <v>23</v>
          </cell>
          <cell r="E2729">
            <v>213</v>
          </cell>
          <cell r="F2729">
            <v>271</v>
          </cell>
          <cell r="G2729">
            <v>1199</v>
          </cell>
          <cell r="H2729">
            <v>692</v>
          </cell>
          <cell r="I2729">
            <v>23</v>
          </cell>
          <cell r="J2729">
            <v>213</v>
          </cell>
          <cell r="K2729">
            <v>271</v>
          </cell>
          <cell r="L2729">
            <v>1199</v>
          </cell>
          <cell r="M2729">
            <v>692</v>
          </cell>
          <cell r="N2729">
            <v>23</v>
          </cell>
          <cell r="O2729">
            <v>213</v>
          </cell>
          <cell r="P2729">
            <v>271</v>
          </cell>
          <cell r="Q2729">
            <v>1199</v>
          </cell>
        </row>
        <row r="2730">
          <cell r="A2730" t="str">
            <v>A149&amp;T</v>
          </cell>
          <cell r="B2730" t="str">
            <v>Atlantic Ave @ Rowes</v>
          </cell>
          <cell r="C2730">
            <v>28</v>
          </cell>
          <cell r="D2730">
            <v>0</v>
          </cell>
          <cell r="E2730">
            <v>0</v>
          </cell>
          <cell r="F2730">
            <v>0</v>
          </cell>
          <cell r="G2730">
            <v>28</v>
          </cell>
          <cell r="H2730">
            <v>28</v>
          </cell>
          <cell r="I2730">
            <v>0</v>
          </cell>
          <cell r="J2730">
            <v>0</v>
          </cell>
          <cell r="K2730">
            <v>0</v>
          </cell>
          <cell r="L2730">
            <v>28</v>
          </cell>
          <cell r="M2730">
            <v>28</v>
          </cell>
          <cell r="N2730">
            <v>0</v>
          </cell>
          <cell r="O2730">
            <v>0</v>
          </cell>
          <cell r="P2730">
            <v>0</v>
          </cell>
          <cell r="Q2730">
            <v>28</v>
          </cell>
        </row>
        <row r="2731">
          <cell r="A2731" t="str">
            <v>A150&amp;T</v>
          </cell>
          <cell r="B2731" t="str">
            <v>Atlantic Ave @ State</v>
          </cell>
          <cell r="C2731">
            <v>0</v>
          </cell>
          <cell r="D2731">
            <v>0</v>
          </cell>
          <cell r="E2731">
            <v>0</v>
          </cell>
          <cell r="F2731">
            <v>22</v>
          </cell>
          <cell r="G2731">
            <v>22</v>
          </cell>
          <cell r="H2731">
            <v>0</v>
          </cell>
          <cell r="I2731">
            <v>0</v>
          </cell>
          <cell r="J2731">
            <v>0</v>
          </cell>
          <cell r="K2731">
            <v>22</v>
          </cell>
          <cell r="L2731">
            <v>22</v>
          </cell>
          <cell r="M2731">
            <v>0</v>
          </cell>
          <cell r="N2731">
            <v>0</v>
          </cell>
          <cell r="O2731">
            <v>0</v>
          </cell>
          <cell r="P2731">
            <v>22</v>
          </cell>
          <cell r="Q2731">
            <v>22</v>
          </cell>
        </row>
        <row r="2732">
          <cell r="A2732" t="str">
            <v>A157&amp;T</v>
          </cell>
          <cell r="B2732" t="str">
            <v>Northern Ave @ D St</v>
          </cell>
          <cell r="C2732">
            <v>177</v>
          </cell>
          <cell r="D2732">
            <v>0</v>
          </cell>
          <cell r="E2732">
            <v>0</v>
          </cell>
          <cell r="F2732">
            <v>6</v>
          </cell>
          <cell r="G2732">
            <v>183</v>
          </cell>
          <cell r="H2732">
            <v>177</v>
          </cell>
          <cell r="I2732">
            <v>0</v>
          </cell>
          <cell r="J2732">
            <v>0</v>
          </cell>
          <cell r="K2732">
            <v>6</v>
          </cell>
          <cell r="L2732">
            <v>183</v>
          </cell>
          <cell r="M2732">
            <v>177</v>
          </cell>
          <cell r="N2732">
            <v>0</v>
          </cell>
          <cell r="O2732">
            <v>0</v>
          </cell>
          <cell r="P2732">
            <v>6</v>
          </cell>
          <cell r="Q2732">
            <v>183</v>
          </cell>
        </row>
        <row r="2733">
          <cell r="A2733" t="str">
            <v>A3159&amp;T</v>
          </cell>
          <cell r="B2733" t="str">
            <v>Washington St @ Perr</v>
          </cell>
          <cell r="C2733">
            <v>0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A2734" t="str">
            <v>A3162&amp;T</v>
          </cell>
          <cell r="B2734" t="str">
            <v>Washington St opp Sa</v>
          </cell>
          <cell r="C2734">
            <v>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A2735" t="str">
            <v>A5639&amp;T</v>
          </cell>
          <cell r="B2735" t="str">
            <v>Washington St @ Savo</v>
          </cell>
          <cell r="C2735">
            <v>0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A2736" t="str">
            <v>A5718&amp;T</v>
          </cell>
          <cell r="B2736" t="str">
            <v>Milk St @ Devonshire</v>
          </cell>
          <cell r="C2736">
            <v>0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A2737" t="str">
            <v>A5956&amp;T</v>
          </cell>
          <cell r="B2737" t="str">
            <v>Atlantic Ave @ Milk</v>
          </cell>
          <cell r="C2737">
            <v>21</v>
          </cell>
          <cell r="D2737">
            <v>0</v>
          </cell>
          <cell r="E2737">
            <v>0</v>
          </cell>
          <cell r="F2737">
            <v>0</v>
          </cell>
          <cell r="G2737">
            <v>22</v>
          </cell>
          <cell r="H2737">
            <v>21</v>
          </cell>
          <cell r="I2737">
            <v>0</v>
          </cell>
          <cell r="J2737">
            <v>0</v>
          </cell>
          <cell r="K2737">
            <v>0</v>
          </cell>
          <cell r="L2737">
            <v>22</v>
          </cell>
          <cell r="M2737">
            <v>21</v>
          </cell>
          <cell r="N2737">
            <v>0</v>
          </cell>
          <cell r="O2737">
            <v>0</v>
          </cell>
          <cell r="P2737">
            <v>0</v>
          </cell>
          <cell r="Q2737">
            <v>22</v>
          </cell>
        </row>
        <row r="2738">
          <cell r="A2738" t="str">
            <v>A6237&amp;T</v>
          </cell>
          <cell r="B2738" t="str">
            <v>Tremont St @ Beacon</v>
          </cell>
          <cell r="C2738">
            <v>0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A2739" t="str">
            <v>A7104&amp;T</v>
          </cell>
          <cell r="B2739" t="str">
            <v>State</v>
          </cell>
          <cell r="C2739">
            <v>0</v>
          </cell>
          <cell r="D2739">
            <v>0</v>
          </cell>
          <cell r="E2739">
            <v>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A2740" t="str">
            <v>A7105&amp;T</v>
          </cell>
          <cell r="B2740" t="str">
            <v>Haymarket - Congress</v>
          </cell>
          <cell r="C2740">
            <v>0</v>
          </cell>
          <cell r="D2740">
            <v>0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A2741" t="str">
            <v>A7106&amp;T</v>
          </cell>
          <cell r="B2741" t="str">
            <v>Haymarket - Congress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A2742" t="str">
            <v>A7107&amp;T</v>
          </cell>
          <cell r="B2742" t="str">
            <v>North Station</v>
          </cell>
          <cell r="C2742">
            <v>0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A2743" t="str">
            <v>A7108&amp;T</v>
          </cell>
          <cell r="B2743" t="str">
            <v>North Station</v>
          </cell>
          <cell r="C2743">
            <v>0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A2744" t="str">
            <v>A7111&amp;T</v>
          </cell>
          <cell r="B2744" t="str">
            <v>Government Center -</v>
          </cell>
          <cell r="C2744">
            <v>0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A2745" t="str">
            <v>A7112&amp;T</v>
          </cell>
          <cell r="B2745" t="str">
            <v>Aquarium - Surface R</v>
          </cell>
          <cell r="C2745">
            <v>0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A2746" t="str">
            <v>A7126&amp;T</v>
          </cell>
          <cell r="B2746" t="str">
            <v>Kendall/MIT - Main S</v>
          </cell>
          <cell r="C2746">
            <v>0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A2747" t="str">
            <v>A7128&amp;T</v>
          </cell>
          <cell r="B2747" t="str">
            <v>Charles/MGH - Cambri</v>
          </cell>
          <cell r="C2747">
            <v>0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A2748" t="str">
            <v>A7129&amp;T</v>
          </cell>
          <cell r="B2748" t="str">
            <v>Charles/MGH - 325 Ca</v>
          </cell>
          <cell r="C2748">
            <v>0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A2749" t="str">
            <v>A7130&amp;T</v>
          </cell>
          <cell r="B2749" t="str">
            <v>Park Street - Tremon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A2750" t="str">
            <v>A7131&amp;T</v>
          </cell>
          <cell r="B2750" t="str">
            <v>South Station - Summ</v>
          </cell>
          <cell r="C2750">
            <v>0</v>
          </cell>
          <cell r="D2750">
            <v>0</v>
          </cell>
          <cell r="E2750">
            <v>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A2751" t="str">
            <v>A7132&amp;T</v>
          </cell>
          <cell r="B2751" t="str">
            <v>Downtown Crossing -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A2752" t="str">
            <v>A7134&amp;T</v>
          </cell>
          <cell r="B2752" t="str">
            <v>North Station - Nash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A2753" t="str">
            <v>A7135&amp;T</v>
          </cell>
          <cell r="B2753" t="str">
            <v>Science Park/West En</v>
          </cell>
          <cell r="C2753">
            <v>0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A2754" t="str">
            <v>A7136&amp;T</v>
          </cell>
          <cell r="B2754" t="str">
            <v>Science Park/West En</v>
          </cell>
          <cell r="C2754">
            <v>0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A2755" t="str">
            <v>A7159&amp;T</v>
          </cell>
          <cell r="B2755" t="str">
            <v>Hynes Convention Cen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A2756" t="str">
            <v>A7160&amp;T</v>
          </cell>
          <cell r="B2756" t="str">
            <v>Copley - Opp 575 Boy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A2757" t="str">
            <v>A7161&amp;T</v>
          </cell>
          <cell r="B2757" t="str">
            <v>Copley - Saint James</v>
          </cell>
          <cell r="C2757">
            <v>0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A2758" t="str">
            <v>A7162&amp;T</v>
          </cell>
          <cell r="B2758" t="str">
            <v>Arlington</v>
          </cell>
          <cell r="C2758">
            <v>0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A2759" t="str">
            <v>A7172&amp;T</v>
          </cell>
          <cell r="B2759" t="str">
            <v>Hynes Convention Cen</v>
          </cell>
          <cell r="C2759">
            <v>0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A2760" t="str">
            <v>A7201&amp;T</v>
          </cell>
          <cell r="B2760" t="str">
            <v>Lechmere - Water St</v>
          </cell>
          <cell r="C2760">
            <v>0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A2761" t="str">
            <v>A7202&amp;T</v>
          </cell>
          <cell r="B2761" t="str">
            <v>Lechmere - Monsignor</v>
          </cell>
          <cell r="C2761">
            <v>0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A2762" t="str">
            <v>A7210&amp;T</v>
          </cell>
          <cell r="B2762" t="str">
            <v>Back Bay - Columbus</v>
          </cell>
          <cell r="C2762">
            <v>0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A2763" t="str">
            <v>A7211&amp;T</v>
          </cell>
          <cell r="B2763" t="str">
            <v>Haymarket - Congress</v>
          </cell>
          <cell r="C2763">
            <v>0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A2764" t="str">
            <v>A7212&amp;T</v>
          </cell>
          <cell r="B2764" t="str">
            <v>Aquarium - State St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A2765" t="str">
            <v>A7214&amp;T</v>
          </cell>
          <cell r="B2765" t="str">
            <v>Kendall/MIT - Main S</v>
          </cell>
          <cell r="C2765">
            <v>0</v>
          </cell>
          <cell r="D2765">
            <v>0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A2766" t="str">
            <v>A7215&amp;T</v>
          </cell>
          <cell r="B2766" t="str">
            <v>Park Street - Tremon</v>
          </cell>
          <cell r="C2766">
            <v>0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A2767" t="str">
            <v>A7220&amp;T</v>
          </cell>
          <cell r="B2767" t="str">
            <v>Hynes - Commonwealth</v>
          </cell>
          <cell r="C2767">
            <v>0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A2768" t="str">
            <v>A7221&amp;T</v>
          </cell>
          <cell r="B2768" t="str">
            <v>Hynes - Commonwealth</v>
          </cell>
          <cell r="C2768">
            <v>0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A2769" t="str">
            <v>A7222&amp;T</v>
          </cell>
          <cell r="B2769" t="str">
            <v>Copley - Boylston St</v>
          </cell>
          <cell r="C2769">
            <v>0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A2770" t="str">
            <v>A7226&amp;T</v>
          </cell>
          <cell r="B2770" t="str">
            <v>North Station - Loma</v>
          </cell>
          <cell r="C2770">
            <v>0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A2771" t="str">
            <v>A7230&amp;T</v>
          </cell>
          <cell r="B2771" t="str">
            <v>Back Bay - 167 Dartm</v>
          </cell>
          <cell r="C2771">
            <v>0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A2772" t="str">
            <v>A7231&amp;T</v>
          </cell>
          <cell r="B2772" t="str">
            <v>State - Congress St</v>
          </cell>
          <cell r="C2772">
            <v>0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A2773" t="str">
            <v>A7232&amp;T</v>
          </cell>
          <cell r="B2773" t="str">
            <v>State - Devonshire S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A2774" t="str">
            <v>A7246&amp;T</v>
          </cell>
          <cell r="B2774" t="str">
            <v>North Station - Caus</v>
          </cell>
          <cell r="C2774">
            <v>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A2775" t="str">
            <v>A7247&amp;T</v>
          </cell>
          <cell r="B2775" t="str">
            <v>North Station - Nash</v>
          </cell>
          <cell r="C2775">
            <v>0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A2776" t="str">
            <v>A7322&amp;T</v>
          </cell>
          <cell r="B2776" t="str">
            <v>Aquarium - Waterfron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A2777" t="str">
            <v>A7323&amp;T</v>
          </cell>
          <cell r="B2777" t="str">
            <v>Aquarium - Waterfron</v>
          </cell>
          <cell r="C2777">
            <v>0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A2778" t="str">
            <v>A7324&amp;T</v>
          </cell>
          <cell r="B2778" t="str">
            <v>Aquarium - State St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A2779" t="str">
            <v>A7325&amp;T</v>
          </cell>
          <cell r="B2779" t="str">
            <v>Aquarium - State St</v>
          </cell>
          <cell r="C2779">
            <v>0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A2780" t="str">
            <v>A7326&amp;T</v>
          </cell>
          <cell r="B2780" t="str">
            <v>Arlington - Arlingto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A2781" t="str">
            <v>A7327&amp;T</v>
          </cell>
          <cell r="B2781" t="str">
            <v>Arlington - Arlingto</v>
          </cell>
          <cell r="C2781">
            <v>0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A2782" t="str">
            <v>A7328&amp;T</v>
          </cell>
          <cell r="B2782" t="str">
            <v>Arlington - Elevator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A2783" t="str">
            <v>A7329&amp;T</v>
          </cell>
          <cell r="B2783" t="str">
            <v>Arlington - Public G</v>
          </cell>
          <cell r="C2783">
            <v>0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A2784" t="str">
            <v>A7343&amp;T</v>
          </cell>
          <cell r="B2784" t="str">
            <v>Back Bay - Clarendon</v>
          </cell>
          <cell r="C2784">
            <v>0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A2785" t="str">
            <v>A7344&amp;T</v>
          </cell>
          <cell r="B2785" t="str">
            <v>Back Bay - Clarendon</v>
          </cell>
          <cell r="C2785">
            <v>0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A2786" t="str">
            <v>A7345&amp;T</v>
          </cell>
          <cell r="B2786" t="str">
            <v>Back Bay - Clarendon</v>
          </cell>
          <cell r="C2786">
            <v>0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A2787" t="str">
            <v>A7346&amp;T</v>
          </cell>
          <cell r="B2787" t="str">
            <v>Back Bay - Clarendon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A2788" t="str">
            <v>A7347&amp;T</v>
          </cell>
          <cell r="B2788" t="str">
            <v>Back Bay - Clarendon</v>
          </cell>
          <cell r="C2788">
            <v>0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A2789" t="str">
            <v>A7348&amp;T</v>
          </cell>
          <cell r="B2789" t="str">
            <v>Back Bay - Dartmouth</v>
          </cell>
          <cell r="C2789">
            <v>0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A2790" t="str">
            <v>A7349&amp;T</v>
          </cell>
          <cell r="B2790" t="str">
            <v>Back Bay - Dartmouth</v>
          </cell>
          <cell r="C2790">
            <v>0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A2791" t="str">
            <v>A7350&amp;T</v>
          </cell>
          <cell r="B2791" t="str">
            <v>Back Bay - Dartmouth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A2792" t="str">
            <v>A7351&amp;T</v>
          </cell>
          <cell r="B2792" t="str">
            <v>Back Bay - Garage</v>
          </cell>
          <cell r="C2792">
            <v>0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A2793" t="str">
            <v>A7352&amp;T</v>
          </cell>
          <cell r="B2793" t="str">
            <v>Back Bay - Underpass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A2794" t="str">
            <v>A7361&amp;T</v>
          </cell>
          <cell r="B2794" t="str">
            <v>Bowdoin - Cambridge</v>
          </cell>
          <cell r="C2794">
            <v>0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A2795" t="str">
            <v>A7362&amp;T</v>
          </cell>
          <cell r="B2795" t="str">
            <v>Boylston - Boston Co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A2796" t="str">
            <v>A7363&amp;T</v>
          </cell>
          <cell r="B2796" t="str">
            <v>Boylston - Boston Co</v>
          </cell>
          <cell r="C2796">
            <v>0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A2797" t="str">
            <v>A7393&amp;T</v>
          </cell>
          <cell r="B2797" t="str">
            <v>Charles/MGH - Beacon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A2798" t="str">
            <v>A7394&amp;T</v>
          </cell>
          <cell r="B2798" t="str">
            <v>Chinatown - Washingt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  <row r="2799">
          <cell r="A2799" t="str">
            <v>A7395&amp;T</v>
          </cell>
          <cell r="B2799" t="str">
            <v>Chinatown - Washingt</v>
          </cell>
          <cell r="C2799">
            <v>0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</row>
        <row r="2800">
          <cell r="A2800" t="str">
            <v>A7396&amp;T</v>
          </cell>
          <cell r="B2800" t="str">
            <v>Chinatown - Elevator</v>
          </cell>
          <cell r="C2800">
            <v>0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</row>
        <row r="2801">
          <cell r="A2801" t="str">
            <v>A7397&amp;T</v>
          </cell>
          <cell r="B2801" t="str">
            <v>Chinatown - Washingt</v>
          </cell>
          <cell r="C2801">
            <v>0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</row>
        <row r="2802">
          <cell r="A2802" t="str">
            <v>A7404&amp;T</v>
          </cell>
          <cell r="B2802" t="str">
            <v>Copley - Boylston St</v>
          </cell>
          <cell r="C2802">
            <v>0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</row>
        <row r="2803">
          <cell r="A2803" t="str">
            <v>A7405&amp;T</v>
          </cell>
          <cell r="B2803" t="str">
            <v>Copley - Dartmouth S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</row>
        <row r="2804">
          <cell r="A2804" t="str">
            <v>A7406&amp;T</v>
          </cell>
          <cell r="B2804" t="str">
            <v>Copley - Dartmouth S</v>
          </cell>
          <cell r="C2804">
            <v>0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</row>
        <row r="2805">
          <cell r="A2805" t="str">
            <v>A7407&amp;T</v>
          </cell>
          <cell r="B2805" t="str">
            <v>Courthouse - Fan Pie</v>
          </cell>
          <cell r="C2805">
            <v>0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</row>
        <row r="2806">
          <cell r="A2806" t="str">
            <v>A7408&amp;T</v>
          </cell>
          <cell r="B2806" t="str">
            <v>Courthouse - Thomson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</row>
        <row r="2807">
          <cell r="A2807" t="str">
            <v>A7411&amp;T</v>
          </cell>
          <cell r="B2807" t="str">
            <v>Downtown Crossing -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</row>
        <row r="2808">
          <cell r="A2808" t="str">
            <v>A7412&amp;T</v>
          </cell>
          <cell r="B2808" t="str">
            <v>Downtown Crossing -</v>
          </cell>
          <cell r="C2808">
            <v>0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</row>
        <row r="2809">
          <cell r="A2809" t="str">
            <v>A7413&amp;T</v>
          </cell>
          <cell r="B2809" t="str">
            <v>Downtown Crossing -</v>
          </cell>
          <cell r="C2809">
            <v>0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</row>
        <row r="2810">
          <cell r="A2810" t="str">
            <v>A7414&amp;T</v>
          </cell>
          <cell r="B2810" t="str">
            <v>Downtown Crossing -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</row>
        <row r="2811">
          <cell r="A2811" t="str">
            <v>A7415&amp;T</v>
          </cell>
          <cell r="B2811" t="str">
            <v>Downtown Crossing -</v>
          </cell>
          <cell r="C2811">
            <v>0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</row>
        <row r="2812">
          <cell r="A2812" t="str">
            <v>A7416&amp;T</v>
          </cell>
          <cell r="B2812" t="str">
            <v>Downtown Crossing -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</row>
        <row r="2813">
          <cell r="A2813" t="str">
            <v>A7417&amp;T</v>
          </cell>
          <cell r="B2813" t="str">
            <v>Downtown Crossing -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</row>
        <row r="2814">
          <cell r="A2814" t="str">
            <v>A7418&amp;T</v>
          </cell>
          <cell r="B2814" t="str">
            <v>Downtown Crossing -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</row>
        <row r="2815">
          <cell r="A2815" t="str">
            <v>A7419&amp;T</v>
          </cell>
          <cell r="B2815" t="str">
            <v>Downtown Crossing -</v>
          </cell>
          <cell r="C2815">
            <v>0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</row>
        <row r="2816">
          <cell r="A2816" t="str">
            <v>A7420&amp;T</v>
          </cell>
          <cell r="B2816" t="str">
            <v>Downtown Crossing -</v>
          </cell>
          <cell r="C2816">
            <v>0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</row>
        <row r="2817">
          <cell r="A2817" t="str">
            <v>A7438&amp;T</v>
          </cell>
          <cell r="B2817" t="str">
            <v>Government Center -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</row>
        <row r="2818">
          <cell r="A2818" t="str">
            <v>A7440&amp;T</v>
          </cell>
          <cell r="B2818" t="str">
            <v>Haymarket - RMV Sud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</row>
        <row r="2819">
          <cell r="A2819" t="str">
            <v>A7441&amp;T</v>
          </cell>
          <cell r="B2819" t="str">
            <v>Haymarket - RMV Cit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</row>
        <row r="2820">
          <cell r="A2820" t="str">
            <v>A7446&amp;T</v>
          </cell>
          <cell r="B2820" t="str">
            <v>Hynes Convention Cen</v>
          </cell>
          <cell r="C2820">
            <v>0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</row>
        <row r="2821">
          <cell r="A2821" t="str">
            <v>A7447&amp;T</v>
          </cell>
          <cell r="B2821" t="str">
            <v>Hynes Convention Cen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</row>
        <row r="2822">
          <cell r="A2822" t="str">
            <v>A7457&amp;T</v>
          </cell>
          <cell r="B2822" t="str">
            <v>Kendall/MIT - Main S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</row>
        <row r="2823">
          <cell r="A2823" t="str">
            <v>A7458&amp;T</v>
          </cell>
          <cell r="B2823" t="str">
            <v>Kendall/MIT - Main S</v>
          </cell>
          <cell r="C2823">
            <v>0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</row>
        <row r="2824">
          <cell r="A2824" t="str">
            <v>A7459&amp;T</v>
          </cell>
          <cell r="B2824" t="str">
            <v>Kendall/MIT - Carlet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</row>
        <row r="2825">
          <cell r="A2825" t="str">
            <v>A7460&amp;T</v>
          </cell>
          <cell r="B2825" t="str">
            <v>Kendall/MIT - Elevat</v>
          </cell>
          <cell r="C2825">
            <v>0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</row>
        <row r="2826">
          <cell r="A2826" t="str">
            <v>A7461&amp;T</v>
          </cell>
          <cell r="B2826" t="str">
            <v>Kendall/MIT - Buses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</row>
        <row r="2827">
          <cell r="A2827" t="str">
            <v>A7462&amp;T</v>
          </cell>
          <cell r="B2827" t="str">
            <v>Kendall/MIT - Main S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</row>
        <row r="2828">
          <cell r="A2828" t="str">
            <v>A7463&amp;T</v>
          </cell>
          <cell r="B2828" t="str">
            <v>Lechmere - Busway</v>
          </cell>
          <cell r="C2828">
            <v>0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</row>
        <row r="2829">
          <cell r="A2829" t="str">
            <v>A7464&amp;T</v>
          </cell>
          <cell r="B2829" t="str">
            <v>Lechmere - North Fir</v>
          </cell>
          <cell r="C2829">
            <v>0</v>
          </cell>
          <cell r="D2829">
            <v>0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</row>
        <row r="2830">
          <cell r="A2830" t="str">
            <v>A7465&amp;T</v>
          </cell>
          <cell r="B2830" t="str">
            <v>Lechmere - Busway N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</row>
        <row r="2831">
          <cell r="A2831" t="str">
            <v>A7466&amp;T</v>
          </cell>
          <cell r="B2831" t="str">
            <v>Lechmere - O'Brien H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</row>
        <row r="2832">
          <cell r="A2832" t="str">
            <v>A7472&amp;T</v>
          </cell>
          <cell r="B2832" t="str">
            <v>Massachusetts Avenue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</row>
        <row r="2833">
          <cell r="A2833" t="str">
            <v>A7500&amp;T</v>
          </cell>
          <cell r="B2833" t="str">
            <v>North Station - Caus</v>
          </cell>
          <cell r="C2833">
            <v>0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</row>
        <row r="2834">
          <cell r="A2834" t="str">
            <v>A7501&amp;T</v>
          </cell>
          <cell r="B2834" t="str">
            <v>North Station - Caus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</row>
        <row r="2835">
          <cell r="A2835" t="str">
            <v>A7502&amp;T</v>
          </cell>
          <cell r="B2835" t="str">
            <v>North Station - Caus</v>
          </cell>
          <cell r="C2835">
            <v>0</v>
          </cell>
          <cell r="D2835">
            <v>0</v>
          </cell>
          <cell r="E2835">
            <v>0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</row>
        <row r="2836">
          <cell r="A2836" t="str">
            <v>A7503&amp;T</v>
          </cell>
          <cell r="B2836" t="str">
            <v>North Station - Caus</v>
          </cell>
          <cell r="C2836">
            <v>0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</row>
        <row r="2837">
          <cell r="A2837" t="str">
            <v>A7504&amp;T</v>
          </cell>
          <cell r="B2837" t="str">
            <v>North Station - Caus</v>
          </cell>
          <cell r="C2837">
            <v>0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</row>
        <row r="2838">
          <cell r="A2838" t="str">
            <v>A7505&amp;T</v>
          </cell>
          <cell r="B2838" t="str">
            <v>North Station - Caus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</row>
        <row r="2839">
          <cell r="A2839" t="str">
            <v>A7506&amp;T</v>
          </cell>
          <cell r="B2839" t="str">
            <v>North Station - Caus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</row>
        <row r="2840">
          <cell r="A2840" t="str">
            <v>A7507&amp;T</v>
          </cell>
          <cell r="B2840" t="str">
            <v>North Station - Nash</v>
          </cell>
          <cell r="C2840">
            <v>0</v>
          </cell>
          <cell r="D2840">
            <v>0</v>
          </cell>
          <cell r="E2840">
            <v>0</v>
          </cell>
          <cell r="F2840">
            <v>0</v>
          </cell>
          <cell r="G2840">
            <v>0</v>
          </cell>
          <cell r="H2840">
            <v>0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</row>
        <row r="2841">
          <cell r="A2841" t="str">
            <v>A7508&amp;T</v>
          </cell>
          <cell r="B2841" t="str">
            <v>North Station - TD G</v>
          </cell>
          <cell r="C2841">
            <v>0</v>
          </cell>
          <cell r="D2841">
            <v>0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</row>
        <row r="2842">
          <cell r="A2842" t="str">
            <v>A7509&amp;T</v>
          </cell>
          <cell r="B2842" t="str">
            <v>North Station - Vale</v>
          </cell>
          <cell r="C2842">
            <v>0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</row>
        <row r="2843">
          <cell r="A2843" t="str">
            <v>A7510&amp;T</v>
          </cell>
          <cell r="B2843" t="str">
            <v>North Station - Vale</v>
          </cell>
          <cell r="C2843">
            <v>0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</row>
        <row r="2844">
          <cell r="A2844" t="str">
            <v>A7511&amp;T</v>
          </cell>
          <cell r="B2844" t="str">
            <v>North Station - Vale</v>
          </cell>
          <cell r="C2844">
            <v>0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</row>
        <row r="2845">
          <cell r="A2845" t="str">
            <v>A7520&amp;T</v>
          </cell>
          <cell r="B2845" t="str">
            <v>Park Street - Tremon</v>
          </cell>
          <cell r="C2845">
            <v>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</row>
        <row r="2846">
          <cell r="A2846" t="str">
            <v>A7521&amp;T</v>
          </cell>
          <cell r="B2846" t="str">
            <v>Park Street - Elevat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</row>
        <row r="2847">
          <cell r="A2847" t="str">
            <v>A7522&amp;T</v>
          </cell>
          <cell r="B2847" t="str">
            <v>Park Street - Escala</v>
          </cell>
          <cell r="C2847">
            <v>0</v>
          </cell>
          <cell r="D2847">
            <v>0</v>
          </cell>
          <cell r="E2847">
            <v>0</v>
          </cell>
          <cell r="F2847">
            <v>0</v>
          </cell>
          <cell r="G2847">
            <v>0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</row>
        <row r="2848">
          <cell r="A2848" t="str">
            <v>A7523&amp;T</v>
          </cell>
          <cell r="B2848" t="str">
            <v>Park Street - Escala</v>
          </cell>
          <cell r="C2848">
            <v>0</v>
          </cell>
          <cell r="D2848">
            <v>0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</row>
        <row r="2849">
          <cell r="A2849" t="str">
            <v>A7524&amp;T</v>
          </cell>
          <cell r="B2849" t="str">
            <v>Park Street - Tremon</v>
          </cell>
          <cell r="C2849">
            <v>0</v>
          </cell>
          <cell r="D2849">
            <v>0</v>
          </cell>
          <cell r="E2849">
            <v>0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</row>
        <row r="2850">
          <cell r="A2850" t="str">
            <v>A7525&amp;T</v>
          </cell>
          <cell r="B2850" t="str">
            <v>Park Street - Boston</v>
          </cell>
          <cell r="C2850">
            <v>0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</row>
        <row r="2851">
          <cell r="A2851" t="str">
            <v>A7526&amp;T</v>
          </cell>
          <cell r="B2851" t="str">
            <v>Park Street - Tremon</v>
          </cell>
          <cell r="C2851">
            <v>0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</row>
        <row r="2852">
          <cell r="A2852" t="str">
            <v>A7527&amp;T</v>
          </cell>
          <cell r="B2852" t="str">
            <v>Park Street - Boston</v>
          </cell>
          <cell r="C2852">
            <v>0</v>
          </cell>
          <cell r="D2852">
            <v>0</v>
          </cell>
          <cell r="E2852">
            <v>0</v>
          </cell>
          <cell r="F2852">
            <v>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</row>
        <row r="2853">
          <cell r="A2853" t="str">
            <v>A7528&amp;T</v>
          </cell>
          <cell r="B2853" t="str">
            <v>Park Street - Tremon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</row>
        <row r="2854">
          <cell r="A2854" t="str">
            <v>A7534&amp;T</v>
          </cell>
          <cell r="B2854" t="str">
            <v>Prudential - Hunting</v>
          </cell>
          <cell r="C2854">
            <v>0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</row>
        <row r="2855">
          <cell r="A2855" t="str">
            <v>A7535&amp;T</v>
          </cell>
          <cell r="B2855" t="str">
            <v>Prudential - Prudent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</row>
        <row r="2856">
          <cell r="A2856" t="str">
            <v>A7567&amp;T</v>
          </cell>
          <cell r="B2856" t="str">
            <v>Science Park/West En</v>
          </cell>
          <cell r="C2856">
            <v>0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</row>
        <row r="2857">
          <cell r="A2857" t="str">
            <v>A7568&amp;T</v>
          </cell>
          <cell r="B2857" t="str">
            <v>Science Park/West En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</row>
        <row r="2858">
          <cell r="A2858" t="str">
            <v>A7569&amp;T</v>
          </cell>
          <cell r="B2858" t="str">
            <v>Science Park/West En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</row>
        <row r="2859">
          <cell r="A2859" t="str">
            <v>A7570&amp;T</v>
          </cell>
          <cell r="B2859" t="str">
            <v>Science Park/West En</v>
          </cell>
          <cell r="C2859">
            <v>0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</row>
        <row r="2860">
          <cell r="A2860" t="str">
            <v>A7571&amp;T</v>
          </cell>
          <cell r="B2860" t="str">
            <v>South Station - Atla</v>
          </cell>
          <cell r="C2860">
            <v>0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</row>
        <row r="2861">
          <cell r="A2861" t="str">
            <v>A7572&amp;T</v>
          </cell>
          <cell r="B2861" t="str">
            <v>South Station - Sout</v>
          </cell>
          <cell r="C2861">
            <v>0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</row>
        <row r="2862">
          <cell r="A2862" t="str">
            <v>A7573&amp;T</v>
          </cell>
          <cell r="B2862" t="str">
            <v>South Station - Dewe</v>
          </cell>
          <cell r="C2862">
            <v>0</v>
          </cell>
          <cell r="D2862">
            <v>0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</row>
        <row r="2863">
          <cell r="A2863" t="str">
            <v>A7574&amp;T</v>
          </cell>
          <cell r="B2863" t="str">
            <v>South Station - Fina</v>
          </cell>
          <cell r="C2863">
            <v>0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</row>
        <row r="2864">
          <cell r="A2864" t="str">
            <v>A7575&amp;T</v>
          </cell>
          <cell r="B2864" t="str">
            <v>South Station - Main</v>
          </cell>
          <cell r="C2864">
            <v>0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</row>
        <row r="2865">
          <cell r="A2865" t="str">
            <v>A7576&amp;T</v>
          </cell>
          <cell r="B2865" t="str">
            <v>South Station - Summ</v>
          </cell>
          <cell r="C2865">
            <v>0</v>
          </cell>
          <cell r="D2865">
            <v>0</v>
          </cell>
          <cell r="E2865">
            <v>0</v>
          </cell>
          <cell r="F2865">
            <v>0</v>
          </cell>
          <cell r="G2865">
            <v>0</v>
          </cell>
          <cell r="H2865">
            <v>0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</row>
        <row r="2866">
          <cell r="A2866" t="str">
            <v>A7577&amp;T</v>
          </cell>
          <cell r="B2866" t="str">
            <v>South Station - Atla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</row>
        <row r="2867">
          <cell r="A2867" t="str">
            <v>A7578&amp;T</v>
          </cell>
          <cell r="B2867" t="str">
            <v>South Station - Summ</v>
          </cell>
          <cell r="C2867">
            <v>0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</row>
        <row r="2868">
          <cell r="A2868" t="str">
            <v>A7579&amp;T</v>
          </cell>
          <cell r="B2868" t="str">
            <v>South Station - USPS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</row>
        <row r="2869">
          <cell r="A2869" t="str">
            <v>A7580&amp;T</v>
          </cell>
          <cell r="B2869" t="str">
            <v>State - City Hall</v>
          </cell>
          <cell r="C2869">
            <v>0</v>
          </cell>
          <cell r="D2869">
            <v>0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</row>
        <row r="2870">
          <cell r="A2870" t="str">
            <v>A7581&amp;T</v>
          </cell>
          <cell r="B2870" t="str">
            <v>State - Congress St</v>
          </cell>
          <cell r="C2870">
            <v>0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</row>
        <row r="2871">
          <cell r="A2871" t="str">
            <v>A7582&amp;T</v>
          </cell>
          <cell r="B2871" t="str">
            <v>State - Congress St</v>
          </cell>
          <cell r="C2871">
            <v>0</v>
          </cell>
          <cell r="D2871">
            <v>0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</row>
        <row r="2872">
          <cell r="A2872" t="str">
            <v>A7583&amp;T</v>
          </cell>
          <cell r="B2872" t="str">
            <v>State - Washington S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</row>
        <row r="2873">
          <cell r="A2873" t="str">
            <v>A7584&amp;T</v>
          </cell>
          <cell r="B2873" t="str">
            <v>State - Old State Ho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</row>
        <row r="2874">
          <cell r="A2874" t="str">
            <v>A7585&amp;T</v>
          </cell>
          <cell r="B2874" t="str">
            <v>State - Devonshire S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</row>
        <row r="2875">
          <cell r="A2875" t="str">
            <v>A7587&amp;T</v>
          </cell>
          <cell r="B2875" t="str">
            <v>Symphony - Massachus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</row>
        <row r="2876">
          <cell r="A2876" t="str">
            <v>A7589&amp;T</v>
          </cell>
          <cell r="B2876" t="str">
            <v>Symphony - First Chu</v>
          </cell>
          <cell r="C2876">
            <v>0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</row>
        <row r="2877">
          <cell r="A2877" t="str">
            <v>A7590&amp;T</v>
          </cell>
          <cell r="B2877" t="str">
            <v>Symphony - Massachus</v>
          </cell>
          <cell r="C2877">
            <v>0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</row>
        <row r="2878">
          <cell r="A2878" t="str">
            <v>A7593&amp;T</v>
          </cell>
          <cell r="B2878" t="str">
            <v>Tufts Medical Center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</row>
        <row r="2879">
          <cell r="A2879" t="str">
            <v>A7594&amp;T</v>
          </cell>
          <cell r="B2879" t="str">
            <v>Tufts Medical Center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</row>
        <row r="2880">
          <cell r="A2880" t="str">
            <v>A7624&amp;T</v>
          </cell>
          <cell r="B2880" t="str">
            <v>World Trade Center -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</row>
        <row r="2881">
          <cell r="A2881" t="str">
            <v>A7625&amp;T</v>
          </cell>
          <cell r="B2881" t="str">
            <v>World Trade Center -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</row>
        <row r="2882">
          <cell r="A2882" t="str">
            <v>A7907&amp;T</v>
          </cell>
          <cell r="B2882" t="str">
            <v>Back Bay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</row>
        <row r="2883">
          <cell r="A2883" t="str">
            <v>A7922&amp;T</v>
          </cell>
          <cell r="B2883" t="str">
            <v>South Station - Atla</v>
          </cell>
          <cell r="C2883">
            <v>0</v>
          </cell>
          <cell r="D2883">
            <v>0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</row>
        <row r="2884">
          <cell r="A2884" t="str">
            <v>A7974&amp;T</v>
          </cell>
          <cell r="B2884" t="str">
            <v>North Station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</row>
        <row r="2885">
          <cell r="A2885" t="str">
            <v>A7975&amp;T</v>
          </cell>
          <cell r="B2885" t="str">
            <v>North Station</v>
          </cell>
          <cell r="C2885">
            <v>0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</row>
        <row r="2886">
          <cell r="A2886" t="str">
            <v>A7976&amp;T</v>
          </cell>
          <cell r="B2886" t="str">
            <v>North Station</v>
          </cell>
          <cell r="C2886">
            <v>0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</row>
        <row r="2887">
          <cell r="A2887" t="str">
            <v>A7977&amp;T</v>
          </cell>
          <cell r="B2887" t="str">
            <v>North Station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</row>
        <row r="2888">
          <cell r="A2888" t="str">
            <v>A7978&amp;T</v>
          </cell>
          <cell r="B2888" t="str">
            <v>North Station</v>
          </cell>
          <cell r="C2888">
            <v>0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</row>
        <row r="2889">
          <cell r="A2889" t="str">
            <v>A7979&amp;T</v>
          </cell>
          <cell r="B2889" t="str">
            <v>North Station</v>
          </cell>
          <cell r="C2889">
            <v>0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</row>
        <row r="2890">
          <cell r="A2890" t="str">
            <v>A8044&amp;T</v>
          </cell>
          <cell r="B2890" t="str">
            <v>North Station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</row>
        <row r="2891">
          <cell r="A2891" t="str">
            <v>A8045&amp;T</v>
          </cell>
          <cell r="B2891" t="str">
            <v>North Station</v>
          </cell>
          <cell r="C2891">
            <v>0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</row>
        <row r="2892">
          <cell r="A2892" t="str">
            <v>A8046&amp;T</v>
          </cell>
          <cell r="B2892" t="str">
            <v>North Station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</row>
        <row r="2893">
          <cell r="A2893" t="str">
            <v>A8047&amp;T</v>
          </cell>
          <cell r="B2893" t="str">
            <v>North Station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</row>
        <row r="2894">
          <cell r="A2894" t="str">
            <v>A8048&amp;T</v>
          </cell>
          <cell r="B2894" t="str">
            <v>North Station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</row>
        <row r="2895">
          <cell r="A2895" t="str">
            <v>A8049&amp;T</v>
          </cell>
          <cell r="B2895" t="str">
            <v>North Station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</row>
        <row r="2896">
          <cell r="A2896" t="str">
            <v>A8050&amp;T</v>
          </cell>
          <cell r="B2896" t="str">
            <v>North Station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</row>
        <row r="2897">
          <cell r="A2897" t="str">
            <v>A8051&amp;T</v>
          </cell>
          <cell r="B2897" t="str">
            <v>North Station</v>
          </cell>
          <cell r="C2897">
            <v>0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</row>
        <row r="2898">
          <cell r="A2898" t="str">
            <v>A8052&amp;T</v>
          </cell>
          <cell r="B2898" t="str">
            <v>North Station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</row>
        <row r="2899">
          <cell r="A2899" t="str">
            <v>A8053&amp;T</v>
          </cell>
          <cell r="B2899" t="str">
            <v>North Station</v>
          </cell>
          <cell r="C2899">
            <v>0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</row>
        <row r="2900">
          <cell r="A2900" t="str">
            <v>A8064&amp;T</v>
          </cell>
          <cell r="B2900" t="str">
            <v>Charles/MGH</v>
          </cell>
          <cell r="C2900">
            <v>0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</row>
        <row r="2901">
          <cell r="A2901" t="str">
            <v>A8065&amp;T</v>
          </cell>
          <cell r="B2901" t="str">
            <v>Charles/MGH</v>
          </cell>
          <cell r="C2901">
            <v>0</v>
          </cell>
          <cell r="D2901">
            <v>0</v>
          </cell>
          <cell r="E2901">
            <v>0</v>
          </cell>
          <cell r="F2901">
            <v>0</v>
          </cell>
          <cell r="G2901">
            <v>0</v>
          </cell>
          <cell r="H2901">
            <v>0</v>
          </cell>
          <cell r="I2901">
            <v>0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</row>
        <row r="2902">
          <cell r="A2902" t="str">
            <v>A8066&amp;T</v>
          </cell>
          <cell r="B2902" t="str">
            <v>Charles/MGH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</row>
        <row r="2903">
          <cell r="A2903" t="str">
            <v>A8067&amp;T</v>
          </cell>
          <cell r="B2903" t="str">
            <v>Charles/MGH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</row>
        <row r="2904">
          <cell r="A2904" t="str">
            <v>A8084&amp;T</v>
          </cell>
          <cell r="B2904" t="str">
            <v>Government Center</v>
          </cell>
          <cell r="C2904">
            <v>0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</row>
        <row r="2905">
          <cell r="A2905" t="str">
            <v>A8085&amp;T</v>
          </cell>
          <cell r="B2905" t="str">
            <v>Government Center</v>
          </cell>
          <cell r="C2905">
            <v>0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</row>
        <row r="2906">
          <cell r="A2906" t="str">
            <v>A8086&amp;T</v>
          </cell>
          <cell r="B2906" t="str">
            <v>Kendall/MIT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</row>
        <row r="2907">
          <cell r="A2907" t="str">
            <v>A8087&amp;T</v>
          </cell>
          <cell r="B2907" t="str">
            <v>Kendall/MIT</v>
          </cell>
          <cell r="C2907">
            <v>0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</row>
        <row r="2908">
          <cell r="A2908" t="str">
            <v>A8125&amp;T</v>
          </cell>
          <cell r="B2908" t="str">
            <v>Government Center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</row>
        <row r="2909">
          <cell r="A2909" t="str">
            <v>A8126&amp;T</v>
          </cell>
          <cell r="B2909" t="str">
            <v>Government Center</v>
          </cell>
          <cell r="C2909">
            <v>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</row>
        <row r="2910">
          <cell r="A2910" t="str">
            <v>A8127&amp;T</v>
          </cell>
          <cell r="B2910" t="str">
            <v>Government Center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</row>
        <row r="2911">
          <cell r="A2911" t="str">
            <v>A8128&amp;T</v>
          </cell>
          <cell r="B2911" t="str">
            <v>Government Center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</row>
        <row r="2912">
          <cell r="A2912" t="str">
            <v>A8133&amp;T</v>
          </cell>
          <cell r="B2912" t="str">
            <v>North Station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</row>
        <row r="2913">
          <cell r="A2913" t="str">
            <v>A8134&amp;T</v>
          </cell>
          <cell r="B2913" t="str">
            <v>North Station</v>
          </cell>
          <cell r="C2913">
            <v>0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</row>
        <row r="2914">
          <cell r="A2914" t="str">
            <v>A8144&amp;T</v>
          </cell>
          <cell r="B2914" t="str">
            <v>Kendall/MIT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</row>
        <row r="2915">
          <cell r="A2915" t="str">
            <v>A8145&amp;T</v>
          </cell>
          <cell r="B2915" t="str">
            <v>Kendall/MIT</v>
          </cell>
          <cell r="C2915">
            <v>0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</row>
        <row r="2916">
          <cell r="A2916" t="str">
            <v>A8146&amp;T</v>
          </cell>
          <cell r="B2916" t="str">
            <v>Kendall/MIT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</row>
        <row r="2917">
          <cell r="A2917" t="str">
            <v>A8147&amp;T</v>
          </cell>
          <cell r="B2917" t="str">
            <v>Kendall/MIT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</row>
        <row r="2918">
          <cell r="A2918" t="str">
            <v>A8148&amp;T</v>
          </cell>
          <cell r="B2918" t="str">
            <v>Lechmere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</row>
        <row r="2919">
          <cell r="A2919" t="str">
            <v>A8149&amp;T</v>
          </cell>
          <cell r="B2919" t="str">
            <v>Lechmere</v>
          </cell>
          <cell r="C2919">
            <v>0</v>
          </cell>
          <cell r="D2919">
            <v>0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</row>
        <row r="2920">
          <cell r="A2920" t="str">
            <v>A8150&amp;T</v>
          </cell>
          <cell r="B2920" t="str">
            <v>Lechmere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</row>
        <row r="2921">
          <cell r="A2921" t="str">
            <v>A8151&amp;T</v>
          </cell>
          <cell r="B2921" t="str">
            <v>Lechmere</v>
          </cell>
          <cell r="C2921">
            <v>0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</row>
        <row r="2922">
          <cell r="A2922" t="str">
            <v>A8152&amp;T</v>
          </cell>
          <cell r="B2922" t="str">
            <v>Lechmere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</row>
        <row r="2923">
          <cell r="A2923" t="str">
            <v>A8153&amp;T</v>
          </cell>
          <cell r="B2923" t="str">
            <v>Lechmere</v>
          </cell>
          <cell r="C2923">
            <v>0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</row>
        <row r="2924">
          <cell r="A2924" t="str">
            <v>A8175&amp;T</v>
          </cell>
          <cell r="B2924" t="str">
            <v>Park Street</v>
          </cell>
          <cell r="C2924">
            <v>0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</row>
        <row r="2925">
          <cell r="A2925" t="str">
            <v>A8233&amp;T</v>
          </cell>
          <cell r="B2925" t="str">
            <v>Kendall/MIT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</row>
        <row r="2926">
          <cell r="A2926" t="str">
            <v>A8234&amp;T</v>
          </cell>
          <cell r="B2926" t="str">
            <v>Kendall/MIT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</row>
        <row r="2927">
          <cell r="A2927" t="str">
            <v>A8236&amp;T</v>
          </cell>
          <cell r="B2927" t="str">
            <v>Chinatown</v>
          </cell>
          <cell r="C2927">
            <v>0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</row>
        <row r="2928">
          <cell r="A2928" t="str">
            <v>A8263&amp;T</v>
          </cell>
          <cell r="B2928" t="str">
            <v>North Station</v>
          </cell>
          <cell r="C2928">
            <v>0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</row>
        <row r="2929">
          <cell r="A2929" t="str">
            <v>A8264&amp;T</v>
          </cell>
          <cell r="B2929" t="str">
            <v>North Station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</row>
        <row r="2930">
          <cell r="A2930" t="str">
            <v>A8265&amp;T</v>
          </cell>
          <cell r="B2930" t="str">
            <v>North Station</v>
          </cell>
          <cell r="C2930">
            <v>0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</row>
        <row r="2931">
          <cell r="A2931" t="str">
            <v>A8266&amp;T</v>
          </cell>
          <cell r="B2931" t="str">
            <v>North Station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</row>
        <row r="2932">
          <cell r="A2932" t="str">
            <v>A8267&amp;T</v>
          </cell>
          <cell r="B2932" t="str">
            <v>North Station</v>
          </cell>
          <cell r="C2932">
            <v>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</row>
        <row r="2933">
          <cell r="A2933" t="str">
            <v>A8268&amp;T</v>
          </cell>
          <cell r="B2933" t="str">
            <v>North Station</v>
          </cell>
          <cell r="C2933">
            <v>0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</row>
        <row r="2934">
          <cell r="A2934" t="str">
            <v>A8269&amp;T</v>
          </cell>
          <cell r="B2934" t="str">
            <v>North Station</v>
          </cell>
          <cell r="C2934">
            <v>0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</row>
        <row r="2935">
          <cell r="A2935" t="str">
            <v>A8270&amp;T</v>
          </cell>
          <cell r="B2935" t="str">
            <v>North Station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</row>
        <row r="2936">
          <cell r="A2936" t="str">
            <v>A8271&amp;T</v>
          </cell>
          <cell r="B2936" t="str">
            <v>Chinatown</v>
          </cell>
          <cell r="C2936">
            <v>0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</row>
        <row r="2937">
          <cell r="A2937" t="str">
            <v>A8272&amp;T</v>
          </cell>
          <cell r="B2937" t="str">
            <v>South Station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</row>
        <row r="2938">
          <cell r="A2938" t="str">
            <v>A8285&amp;T</v>
          </cell>
          <cell r="B2938" t="str">
            <v>South Station</v>
          </cell>
          <cell r="C2938">
            <v>0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</row>
        <row r="2939">
          <cell r="A2939" t="str">
            <v>A8286&amp;T</v>
          </cell>
          <cell r="B2939" t="str">
            <v>Charles/MGH</v>
          </cell>
          <cell r="C2939">
            <v>0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</row>
        <row r="2940">
          <cell r="A2940" t="str">
            <v>A8287&amp;T</v>
          </cell>
          <cell r="B2940" t="str">
            <v>Charles/MGH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</row>
        <row r="2941">
          <cell r="A2941" t="str">
            <v>A8288&amp;T</v>
          </cell>
          <cell r="B2941" t="str">
            <v>Charles/MGH</v>
          </cell>
          <cell r="C2941">
            <v>0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</row>
        <row r="2942">
          <cell r="A2942" t="str">
            <v>A8289&amp;T</v>
          </cell>
          <cell r="B2942" t="str">
            <v>Charles/MGH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</row>
        <row r="2943">
          <cell r="A2943" t="str">
            <v>A8316&amp;T</v>
          </cell>
          <cell r="B2943" t="str">
            <v>Park Street</v>
          </cell>
          <cell r="C2943">
            <v>0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</row>
        <row r="2944">
          <cell r="A2944" t="str">
            <v>A8317&amp;T</v>
          </cell>
          <cell r="B2944" t="str">
            <v>Science Park/West En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</row>
        <row r="2945">
          <cell r="A2945" t="str">
            <v>A8318&amp;T</v>
          </cell>
          <cell r="B2945" t="str">
            <v>Science Park/West En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</row>
        <row r="2946">
          <cell r="A2946" t="str">
            <v>A8319&amp;T</v>
          </cell>
          <cell r="B2946" t="str">
            <v>Science Park/West En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</row>
        <row r="2947">
          <cell r="A2947" t="str">
            <v>A8320&amp;T</v>
          </cell>
          <cell r="B2947" t="str">
            <v>Science Park/West En</v>
          </cell>
          <cell r="C2947">
            <v>0</v>
          </cell>
          <cell r="D2947">
            <v>0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</row>
        <row r="2948">
          <cell r="A2948" t="str">
            <v>A8321&amp;T</v>
          </cell>
          <cell r="B2948" t="str">
            <v>Science Park/West En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</row>
        <row r="2949">
          <cell r="A2949" t="str">
            <v>A8322&amp;T</v>
          </cell>
          <cell r="B2949" t="str">
            <v>Science Park/West En</v>
          </cell>
          <cell r="C2949">
            <v>0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</row>
        <row r="2950">
          <cell r="A2950" t="str">
            <v>A8471&amp;T</v>
          </cell>
          <cell r="B2950" t="str">
            <v>Charles/MGH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</row>
        <row r="2951">
          <cell r="A2951" t="str">
            <v>A8472&amp;T</v>
          </cell>
          <cell r="B2951" t="str">
            <v>Charles/MGH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</row>
        <row r="2952">
          <cell r="A2952" t="str">
            <v>A8473&amp;T</v>
          </cell>
          <cell r="B2952" t="str">
            <v>Charles/MGH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</row>
        <row r="2953">
          <cell r="A2953" t="str">
            <v>A8474&amp;T</v>
          </cell>
          <cell r="B2953" t="str">
            <v>Charles/MGH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</row>
        <row r="2954">
          <cell r="A2954" t="str">
            <v>A8475&amp;T</v>
          </cell>
          <cell r="B2954" t="str">
            <v>Charles/MGH</v>
          </cell>
          <cell r="C2954">
            <v>0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</row>
        <row r="2955">
          <cell r="A2955" t="str">
            <v>A8476&amp;T</v>
          </cell>
          <cell r="B2955" t="str">
            <v>Charles/MGH</v>
          </cell>
          <cell r="C2955">
            <v>0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</row>
        <row r="2956">
          <cell r="A2956" t="str">
            <v>A8479&amp;T</v>
          </cell>
          <cell r="B2956" t="str">
            <v>Copley</v>
          </cell>
          <cell r="C2956">
            <v>0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</row>
        <row r="2957">
          <cell r="A2957" t="str">
            <v>A8480&amp;T</v>
          </cell>
          <cell r="B2957" t="str">
            <v>Copley</v>
          </cell>
          <cell r="C2957">
            <v>0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</row>
        <row r="2958">
          <cell r="A2958" t="str">
            <v>A8481&amp;T</v>
          </cell>
          <cell r="B2958" t="str">
            <v>Copley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</row>
        <row r="2959">
          <cell r="A2959" t="str">
            <v>A8482&amp;T</v>
          </cell>
          <cell r="B2959" t="str">
            <v>Copley</v>
          </cell>
          <cell r="C2959">
            <v>0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</row>
        <row r="2960">
          <cell r="A2960" t="str">
            <v>A8483&amp;T</v>
          </cell>
          <cell r="B2960" t="str">
            <v>Copley</v>
          </cell>
          <cell r="C2960">
            <v>0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</row>
        <row r="2961">
          <cell r="A2961" t="str">
            <v>A8484&amp;T</v>
          </cell>
          <cell r="B2961" t="str">
            <v>Copley</v>
          </cell>
          <cell r="C2961">
            <v>0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</row>
        <row r="2962">
          <cell r="A2962" t="str">
            <v>A8485&amp;T</v>
          </cell>
          <cell r="B2962" t="str">
            <v>Copley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</row>
        <row r="2963">
          <cell r="A2963" t="str">
            <v>A8486&amp;T</v>
          </cell>
          <cell r="B2963" t="str">
            <v>Copley</v>
          </cell>
          <cell r="C2963">
            <v>0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</row>
        <row r="2964">
          <cell r="A2964" t="str">
            <v>A8487&amp;T</v>
          </cell>
          <cell r="B2964" t="str">
            <v>Copley</v>
          </cell>
          <cell r="C2964">
            <v>0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</row>
        <row r="2965">
          <cell r="A2965" t="str">
            <v>A8488&amp;T</v>
          </cell>
          <cell r="B2965" t="str">
            <v>Copley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</row>
        <row r="2966">
          <cell r="A2966" t="str">
            <v>A8525&amp;T</v>
          </cell>
          <cell r="B2966" t="str">
            <v>Government Center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</row>
        <row r="2967">
          <cell r="A2967" t="str">
            <v>A8526&amp;T</v>
          </cell>
          <cell r="B2967" t="str">
            <v>Government Center</v>
          </cell>
          <cell r="C2967">
            <v>0</v>
          </cell>
          <cell r="D2967">
            <v>0</v>
          </cell>
          <cell r="E2967">
            <v>0</v>
          </cell>
          <cell r="F2967">
            <v>0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</row>
        <row r="2968">
          <cell r="A2968" t="str">
            <v>A8527&amp;T</v>
          </cell>
          <cell r="B2968" t="str">
            <v>Government Center</v>
          </cell>
          <cell r="C2968">
            <v>0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</row>
        <row r="2969">
          <cell r="A2969" t="str">
            <v>A8528&amp;T</v>
          </cell>
          <cell r="B2969" t="str">
            <v>Government Center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</row>
        <row r="2970">
          <cell r="A2970" t="str">
            <v>A8574&amp;T</v>
          </cell>
          <cell r="B2970" t="str">
            <v>Kendall/MIT</v>
          </cell>
          <cell r="C2970">
            <v>0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</row>
        <row r="2971">
          <cell r="A2971" t="str">
            <v>A8575&amp;T</v>
          </cell>
          <cell r="B2971" t="str">
            <v>Kendall/MIT</v>
          </cell>
          <cell r="C2971">
            <v>0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</row>
        <row r="2972">
          <cell r="A2972" t="str">
            <v>A8576&amp;T</v>
          </cell>
          <cell r="B2972" t="str">
            <v>Kendall/MIT</v>
          </cell>
          <cell r="C2972">
            <v>0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</row>
        <row r="2973">
          <cell r="A2973" t="str">
            <v>A8577&amp;T</v>
          </cell>
          <cell r="B2973" t="str">
            <v>Kendall/MIT</v>
          </cell>
          <cell r="C2973">
            <v>0</v>
          </cell>
          <cell r="D2973">
            <v>0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</row>
        <row r="2974">
          <cell r="A2974" t="str">
            <v>A8578&amp;T</v>
          </cell>
          <cell r="B2974" t="str">
            <v>Kendall/MIT</v>
          </cell>
          <cell r="C2974">
            <v>0</v>
          </cell>
          <cell r="D2974">
            <v>0</v>
          </cell>
          <cell r="E2974">
            <v>0</v>
          </cell>
          <cell r="F2974">
            <v>0</v>
          </cell>
          <cell r="G2974">
            <v>0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</row>
        <row r="2975">
          <cell r="A2975" t="str">
            <v>A8579&amp;T</v>
          </cell>
          <cell r="B2975" t="str">
            <v>Kendall/MIT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</row>
        <row r="2976">
          <cell r="A2976" t="str">
            <v>A8580&amp;T</v>
          </cell>
          <cell r="B2976" t="str">
            <v>Kendall/MIT</v>
          </cell>
          <cell r="C2976">
            <v>0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</row>
        <row r="2977">
          <cell r="A2977" t="str">
            <v>A8581&amp;T</v>
          </cell>
          <cell r="B2977" t="str">
            <v>Kendall/MIT</v>
          </cell>
          <cell r="C2977">
            <v>0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</row>
        <row r="2978">
          <cell r="A2978" t="str">
            <v>A8582&amp;T</v>
          </cell>
          <cell r="B2978" t="str">
            <v>Kendall/MIT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</row>
        <row r="2979">
          <cell r="A2979" t="str">
            <v>A8583&amp;T</v>
          </cell>
          <cell r="B2979" t="str">
            <v>Kendall/MIT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</row>
        <row r="2980">
          <cell r="A2980" t="str">
            <v>A8584&amp;T</v>
          </cell>
          <cell r="B2980" t="str">
            <v>Kendall/MIT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</row>
        <row r="2981">
          <cell r="A2981" t="str">
            <v>A8585&amp;T</v>
          </cell>
          <cell r="B2981" t="str">
            <v>Kendall/MIT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</row>
        <row r="2982">
          <cell r="A2982" t="str">
            <v>A8586&amp;T</v>
          </cell>
          <cell r="B2982" t="str">
            <v>Kendall/MIT</v>
          </cell>
          <cell r="C2982">
            <v>0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</row>
        <row r="2983">
          <cell r="A2983" t="str">
            <v>A8587&amp;T</v>
          </cell>
          <cell r="B2983" t="str">
            <v>Lechmere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</row>
        <row r="2984">
          <cell r="A2984" t="str">
            <v>A8588&amp;T</v>
          </cell>
          <cell r="B2984" t="str">
            <v>Lechmere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</row>
        <row r="2985">
          <cell r="A2985" t="str">
            <v>A8589&amp;T</v>
          </cell>
          <cell r="B2985" t="str">
            <v>Lechmere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</row>
        <row r="2986">
          <cell r="A2986" t="str">
            <v>A8590&amp;T</v>
          </cell>
          <cell r="B2986" t="str">
            <v>Lechmere</v>
          </cell>
          <cell r="C2986">
            <v>0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</row>
        <row r="2987">
          <cell r="A2987" t="str">
            <v>A8609&amp;T</v>
          </cell>
          <cell r="B2987" t="str">
            <v>Massachusetts Avenue</v>
          </cell>
          <cell r="C2987">
            <v>0</v>
          </cell>
          <cell r="D2987">
            <v>0</v>
          </cell>
          <cell r="E2987">
            <v>0</v>
          </cell>
          <cell r="F2987">
            <v>0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</row>
        <row r="2988">
          <cell r="A2988" t="str">
            <v>A8610&amp;T</v>
          </cell>
          <cell r="B2988" t="str">
            <v>Massachusetts Avenue</v>
          </cell>
          <cell r="C2988">
            <v>0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</row>
        <row r="2989">
          <cell r="A2989" t="str">
            <v>A8653&amp;T</v>
          </cell>
          <cell r="B2989" t="str">
            <v>North Station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</row>
        <row r="2990">
          <cell r="A2990" t="str">
            <v>A8654&amp;T</v>
          </cell>
          <cell r="B2990" t="str">
            <v>North Station</v>
          </cell>
          <cell r="C2990">
            <v>0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</row>
        <row r="2991">
          <cell r="A2991" t="str">
            <v>A8655&amp;T</v>
          </cell>
          <cell r="B2991" t="str">
            <v>North Station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</row>
        <row r="2992">
          <cell r="A2992" t="str">
            <v>A8656&amp;T</v>
          </cell>
          <cell r="B2992" t="str">
            <v>North Station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</row>
        <row r="2993">
          <cell r="A2993" t="str">
            <v>A8657&amp;T</v>
          </cell>
          <cell r="B2993" t="str">
            <v>North Station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</row>
        <row r="2994">
          <cell r="A2994" t="str">
            <v>A8658&amp;T</v>
          </cell>
          <cell r="B2994" t="str">
            <v>North Station</v>
          </cell>
          <cell r="C2994">
            <v>0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</row>
        <row r="2995">
          <cell r="A2995" t="str">
            <v>A8659&amp;T</v>
          </cell>
          <cell r="B2995" t="str">
            <v>North Station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</row>
        <row r="2996">
          <cell r="A2996" t="str">
            <v>A8660&amp;T</v>
          </cell>
          <cell r="B2996" t="str">
            <v>North Station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</row>
        <row r="2997">
          <cell r="A2997" t="str">
            <v>A8661&amp;T</v>
          </cell>
          <cell r="B2997" t="str">
            <v>North Station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</row>
        <row r="2998">
          <cell r="A2998" t="str">
            <v>A8662&amp;T</v>
          </cell>
          <cell r="B2998" t="str">
            <v>North Station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</row>
        <row r="2999">
          <cell r="A2999" t="str">
            <v>A8663&amp;T</v>
          </cell>
          <cell r="B2999" t="str">
            <v>North Station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</row>
        <row r="3000">
          <cell r="A3000" t="str">
            <v>A8664&amp;T</v>
          </cell>
          <cell r="B3000" t="str">
            <v>North Station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</row>
        <row r="3001">
          <cell r="A3001" t="str">
            <v>A8665&amp;T</v>
          </cell>
          <cell r="B3001" t="str">
            <v>North Station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</row>
        <row r="3002">
          <cell r="A3002" t="str">
            <v>A8666&amp;T</v>
          </cell>
          <cell r="B3002" t="str">
            <v>North Station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</row>
        <row r="3003">
          <cell r="A3003" t="str">
            <v>A8667&amp;T</v>
          </cell>
          <cell r="B3003" t="str">
            <v>North Station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</row>
        <row r="3004">
          <cell r="A3004" t="str">
            <v>A8668&amp;T</v>
          </cell>
          <cell r="B3004" t="str">
            <v>North Station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</row>
        <row r="3005">
          <cell r="A3005" t="str">
            <v>A8669&amp;T</v>
          </cell>
          <cell r="B3005" t="str">
            <v>North Station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</row>
        <row r="3006">
          <cell r="A3006" t="str">
            <v>A8670&amp;T</v>
          </cell>
          <cell r="B3006" t="str">
            <v>North Station</v>
          </cell>
          <cell r="C3006">
            <v>0</v>
          </cell>
          <cell r="D3006">
            <v>0</v>
          </cell>
          <cell r="E3006">
            <v>0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</row>
        <row r="3007">
          <cell r="A3007" t="str">
            <v>A8671&amp;T</v>
          </cell>
          <cell r="B3007" t="str">
            <v>North Station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</row>
        <row r="3008">
          <cell r="A3008" t="str">
            <v>A8672&amp;T</v>
          </cell>
          <cell r="B3008" t="str">
            <v>North Station</v>
          </cell>
          <cell r="C3008">
            <v>0</v>
          </cell>
          <cell r="D3008">
            <v>0</v>
          </cell>
          <cell r="E3008">
            <v>0</v>
          </cell>
          <cell r="F3008">
            <v>0</v>
          </cell>
          <cell r="G3008">
            <v>0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</row>
        <row r="3009">
          <cell r="A3009" t="str">
            <v>A8673&amp;T</v>
          </cell>
          <cell r="B3009" t="str">
            <v>North Station</v>
          </cell>
          <cell r="C3009">
            <v>0</v>
          </cell>
          <cell r="D3009">
            <v>0</v>
          </cell>
          <cell r="E3009">
            <v>0</v>
          </cell>
          <cell r="F3009">
            <v>0</v>
          </cell>
          <cell r="G3009">
            <v>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</row>
        <row r="3010">
          <cell r="A3010" t="str">
            <v>A8674&amp;T</v>
          </cell>
          <cell r="B3010" t="str">
            <v>North Station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</row>
        <row r="3011">
          <cell r="A3011" t="str">
            <v>A8675&amp;T</v>
          </cell>
          <cell r="B3011" t="str">
            <v>North Station</v>
          </cell>
          <cell r="C3011">
            <v>0</v>
          </cell>
          <cell r="D3011">
            <v>0</v>
          </cell>
          <cell r="E3011">
            <v>0</v>
          </cell>
          <cell r="F3011">
            <v>0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</row>
        <row r="3012">
          <cell r="A3012" t="str">
            <v>A8676&amp;T</v>
          </cell>
          <cell r="B3012" t="str">
            <v>North Station</v>
          </cell>
          <cell r="C3012">
            <v>0</v>
          </cell>
          <cell r="D3012">
            <v>0</v>
          </cell>
          <cell r="E3012">
            <v>0</v>
          </cell>
          <cell r="F3012">
            <v>0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</row>
        <row r="3013">
          <cell r="A3013" t="str">
            <v>A8677&amp;T</v>
          </cell>
          <cell r="B3013" t="str">
            <v>North Station</v>
          </cell>
          <cell r="C3013">
            <v>0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</row>
        <row r="3014">
          <cell r="A3014" t="str">
            <v>A8678&amp;T</v>
          </cell>
          <cell r="B3014" t="str">
            <v>North Station</v>
          </cell>
          <cell r="C3014">
            <v>0</v>
          </cell>
          <cell r="D3014">
            <v>0</v>
          </cell>
          <cell r="E3014">
            <v>0</v>
          </cell>
          <cell r="F3014">
            <v>0</v>
          </cell>
          <cell r="G3014">
            <v>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</row>
        <row r="3015">
          <cell r="A3015" t="str">
            <v>A8679&amp;T</v>
          </cell>
          <cell r="B3015" t="str">
            <v>North Station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  <cell r="H3015">
            <v>0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</row>
        <row r="3016">
          <cell r="A3016" t="str">
            <v>A8680&amp;T</v>
          </cell>
          <cell r="B3016" t="str">
            <v>North Station</v>
          </cell>
          <cell r="C3016">
            <v>0</v>
          </cell>
          <cell r="D3016">
            <v>0</v>
          </cell>
          <cell r="E3016">
            <v>0</v>
          </cell>
          <cell r="F3016">
            <v>0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</row>
        <row r="3017">
          <cell r="A3017" t="str">
            <v>A8681&amp;T</v>
          </cell>
          <cell r="B3017" t="str">
            <v>North Station</v>
          </cell>
          <cell r="C3017">
            <v>0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</row>
        <row r="3018">
          <cell r="A3018" t="str">
            <v>A8682&amp;T</v>
          </cell>
          <cell r="B3018" t="str">
            <v>North Station</v>
          </cell>
          <cell r="C3018">
            <v>0</v>
          </cell>
          <cell r="D3018">
            <v>0</v>
          </cell>
          <cell r="E3018">
            <v>0</v>
          </cell>
          <cell r="F3018">
            <v>0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</row>
        <row r="3019">
          <cell r="A3019" t="str">
            <v>A8683&amp;T</v>
          </cell>
          <cell r="B3019" t="str">
            <v>North Station</v>
          </cell>
          <cell r="C3019">
            <v>0</v>
          </cell>
          <cell r="D3019">
            <v>0</v>
          </cell>
          <cell r="E3019">
            <v>0</v>
          </cell>
          <cell r="F3019">
            <v>0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</row>
        <row r="3020">
          <cell r="A3020" t="str">
            <v>A8684&amp;T</v>
          </cell>
          <cell r="B3020" t="str">
            <v>North Station</v>
          </cell>
          <cell r="C3020">
            <v>0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</row>
        <row r="3021">
          <cell r="A3021" t="str">
            <v>A8685&amp;T</v>
          </cell>
          <cell r="B3021" t="str">
            <v>North Station</v>
          </cell>
          <cell r="C3021">
            <v>0</v>
          </cell>
          <cell r="D3021">
            <v>0</v>
          </cell>
          <cell r="E3021">
            <v>0</v>
          </cell>
          <cell r="F3021">
            <v>0</v>
          </cell>
          <cell r="G3021">
            <v>0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</row>
        <row r="3022">
          <cell r="A3022" t="str">
            <v>A8686&amp;T</v>
          </cell>
          <cell r="B3022" t="str">
            <v>North Station</v>
          </cell>
          <cell r="C3022">
            <v>0</v>
          </cell>
          <cell r="D3022">
            <v>0</v>
          </cell>
          <cell r="E3022">
            <v>0</v>
          </cell>
          <cell r="F3022">
            <v>0</v>
          </cell>
          <cell r="G3022">
            <v>0</v>
          </cell>
          <cell r="H3022">
            <v>0</v>
          </cell>
          <cell r="I3022">
            <v>0</v>
          </cell>
          <cell r="J3022">
            <v>0</v>
          </cell>
          <cell r="K3022">
            <v>0</v>
          </cell>
          <cell r="L3022">
            <v>0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</row>
        <row r="3023">
          <cell r="A3023" t="str">
            <v>A8687&amp;T</v>
          </cell>
          <cell r="B3023" t="str">
            <v>North Station</v>
          </cell>
          <cell r="C3023">
            <v>0</v>
          </cell>
          <cell r="D3023">
            <v>0</v>
          </cell>
          <cell r="E3023">
            <v>0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</row>
        <row r="3024">
          <cell r="A3024" t="str">
            <v>A8688&amp;T</v>
          </cell>
          <cell r="B3024" t="str">
            <v>North Station</v>
          </cell>
          <cell r="C3024">
            <v>0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</row>
        <row r="3025">
          <cell r="A3025" t="str">
            <v>A8689&amp;T</v>
          </cell>
          <cell r="B3025" t="str">
            <v>North Station</v>
          </cell>
          <cell r="C3025">
            <v>0</v>
          </cell>
          <cell r="D3025">
            <v>0</v>
          </cell>
          <cell r="E3025">
            <v>0</v>
          </cell>
          <cell r="F3025">
            <v>0</v>
          </cell>
          <cell r="G3025">
            <v>0</v>
          </cell>
          <cell r="H3025">
            <v>0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</row>
        <row r="3026">
          <cell r="A3026" t="str">
            <v>A8726&amp;T</v>
          </cell>
          <cell r="B3026" t="str">
            <v>Park Street</v>
          </cell>
          <cell r="C3026">
            <v>0</v>
          </cell>
          <cell r="D3026">
            <v>0</v>
          </cell>
          <cell r="E3026">
            <v>0</v>
          </cell>
          <cell r="F3026">
            <v>0</v>
          </cell>
          <cell r="G3026">
            <v>0</v>
          </cell>
          <cell r="H3026">
            <v>0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</row>
        <row r="3027">
          <cell r="A3027" t="str">
            <v>A8727&amp;T</v>
          </cell>
          <cell r="B3027" t="str">
            <v>Park Street</v>
          </cell>
          <cell r="C3027">
            <v>0</v>
          </cell>
          <cell r="D3027">
            <v>0</v>
          </cell>
          <cell r="E3027">
            <v>0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</row>
        <row r="3028">
          <cell r="A3028" t="str">
            <v>A8861&amp;T</v>
          </cell>
          <cell r="B3028" t="str">
            <v>Science Park/West En</v>
          </cell>
          <cell r="C3028">
            <v>0</v>
          </cell>
          <cell r="D3028">
            <v>0</v>
          </cell>
          <cell r="E3028">
            <v>0</v>
          </cell>
          <cell r="F3028">
            <v>0</v>
          </cell>
          <cell r="G3028">
            <v>0</v>
          </cell>
          <cell r="H3028">
            <v>0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</row>
        <row r="3029">
          <cell r="A3029" t="str">
            <v>A8862&amp;T</v>
          </cell>
          <cell r="B3029" t="str">
            <v>Science Park/West En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  <cell r="H3029">
            <v>0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</row>
        <row r="3030">
          <cell r="A3030" t="str">
            <v>A8863&amp;T</v>
          </cell>
          <cell r="B3030" t="str">
            <v>Science Park/West En</v>
          </cell>
          <cell r="C3030">
            <v>0</v>
          </cell>
          <cell r="D3030">
            <v>0</v>
          </cell>
          <cell r="E3030">
            <v>0</v>
          </cell>
          <cell r="F3030">
            <v>0</v>
          </cell>
          <cell r="G3030">
            <v>0</v>
          </cell>
          <cell r="H3030">
            <v>0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</row>
        <row r="3031">
          <cell r="A3031" t="str">
            <v>A8864&amp;T</v>
          </cell>
          <cell r="B3031" t="str">
            <v>Science Park/West En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  <cell r="H3031">
            <v>0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</row>
        <row r="3032">
          <cell r="A3032" t="str">
            <v>A8865&amp;T</v>
          </cell>
          <cell r="B3032" t="str">
            <v>Science Park/West En</v>
          </cell>
          <cell r="C3032">
            <v>0</v>
          </cell>
          <cell r="D3032">
            <v>0</v>
          </cell>
          <cell r="E3032">
            <v>0</v>
          </cell>
          <cell r="F3032">
            <v>0</v>
          </cell>
          <cell r="G3032">
            <v>0</v>
          </cell>
          <cell r="H3032">
            <v>0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</row>
        <row r="3033">
          <cell r="A3033" t="str">
            <v>A8866&amp;T</v>
          </cell>
          <cell r="B3033" t="str">
            <v>Science Park/West En</v>
          </cell>
          <cell r="C3033">
            <v>0</v>
          </cell>
          <cell r="D3033">
            <v>0</v>
          </cell>
          <cell r="E3033">
            <v>0</v>
          </cell>
          <cell r="F3033">
            <v>0</v>
          </cell>
          <cell r="G3033">
            <v>0</v>
          </cell>
          <cell r="H3033">
            <v>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</row>
        <row r="3034">
          <cell r="A3034" t="str">
            <v>A8867&amp;T</v>
          </cell>
          <cell r="B3034" t="str">
            <v>Science Park/West En</v>
          </cell>
          <cell r="C3034">
            <v>0</v>
          </cell>
          <cell r="D3034">
            <v>0</v>
          </cell>
          <cell r="E3034">
            <v>0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</row>
        <row r="3035">
          <cell r="A3035" t="str">
            <v>A8868&amp;T</v>
          </cell>
          <cell r="B3035" t="str">
            <v>Science Park/West En</v>
          </cell>
          <cell r="C3035">
            <v>0</v>
          </cell>
          <cell r="D3035">
            <v>0</v>
          </cell>
          <cell r="E3035">
            <v>0</v>
          </cell>
          <cell r="F3035">
            <v>0</v>
          </cell>
          <cell r="G3035">
            <v>0</v>
          </cell>
          <cell r="H3035">
            <v>0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</row>
        <row r="3036">
          <cell r="A3036" t="str">
            <v>A8869&amp;T</v>
          </cell>
          <cell r="B3036" t="str">
            <v>Science Park/West En</v>
          </cell>
          <cell r="C3036">
            <v>0</v>
          </cell>
          <cell r="D3036">
            <v>0</v>
          </cell>
          <cell r="E3036">
            <v>0</v>
          </cell>
          <cell r="F3036">
            <v>0</v>
          </cell>
          <cell r="G3036">
            <v>0</v>
          </cell>
          <cell r="H3036">
            <v>0</v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</row>
        <row r="3037">
          <cell r="A3037" t="str">
            <v>A8870&amp;T</v>
          </cell>
          <cell r="B3037" t="str">
            <v>Science Park/West En</v>
          </cell>
          <cell r="C3037">
            <v>0</v>
          </cell>
          <cell r="D3037">
            <v>0</v>
          </cell>
          <cell r="E3037">
            <v>0</v>
          </cell>
          <cell r="F3037">
            <v>0</v>
          </cell>
          <cell r="G3037">
            <v>0</v>
          </cell>
          <cell r="H3037">
            <v>0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</row>
        <row r="3038">
          <cell r="A3038" t="str">
            <v>A8871&amp;T</v>
          </cell>
          <cell r="B3038" t="str">
            <v>Science Park/West En</v>
          </cell>
          <cell r="C3038">
            <v>0</v>
          </cell>
          <cell r="D3038">
            <v>0</v>
          </cell>
          <cell r="E3038">
            <v>0</v>
          </cell>
          <cell r="F3038">
            <v>0</v>
          </cell>
          <cell r="G3038">
            <v>0</v>
          </cell>
          <cell r="H3038">
            <v>0</v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</row>
        <row r="3039">
          <cell r="A3039" t="str">
            <v>A8872&amp;T</v>
          </cell>
          <cell r="B3039" t="str">
            <v>Science Park/West En</v>
          </cell>
          <cell r="C3039">
            <v>0</v>
          </cell>
          <cell r="D3039">
            <v>0</v>
          </cell>
          <cell r="E3039">
            <v>0</v>
          </cell>
          <cell r="F3039">
            <v>0</v>
          </cell>
          <cell r="G3039">
            <v>0</v>
          </cell>
          <cell r="H3039">
            <v>0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</row>
        <row r="3040">
          <cell r="A3040" t="str">
            <v>A8873&amp;T</v>
          </cell>
          <cell r="B3040" t="str">
            <v>Science Park/West En</v>
          </cell>
          <cell r="C3040">
            <v>0</v>
          </cell>
          <cell r="D3040">
            <v>0</v>
          </cell>
          <cell r="E3040">
            <v>0</v>
          </cell>
          <cell r="F3040">
            <v>0</v>
          </cell>
          <cell r="G3040">
            <v>0</v>
          </cell>
          <cell r="H3040">
            <v>0</v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</row>
        <row r="3041">
          <cell r="A3041" t="str">
            <v>A8874&amp;T</v>
          </cell>
          <cell r="B3041" t="str">
            <v>Science Park/West En</v>
          </cell>
          <cell r="C3041">
            <v>0</v>
          </cell>
          <cell r="D3041">
            <v>0</v>
          </cell>
          <cell r="E3041">
            <v>0</v>
          </cell>
          <cell r="F3041">
            <v>0</v>
          </cell>
          <cell r="G3041">
            <v>0</v>
          </cell>
          <cell r="H3041">
            <v>0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</row>
        <row r="3042">
          <cell r="A3042" t="str">
            <v>A8955&amp;T</v>
          </cell>
          <cell r="B3042" t="str">
            <v>Aquarium</v>
          </cell>
          <cell r="C3042">
            <v>0</v>
          </cell>
          <cell r="D3042">
            <v>0</v>
          </cell>
          <cell r="E3042">
            <v>0</v>
          </cell>
          <cell r="F3042">
            <v>0</v>
          </cell>
          <cell r="G3042">
            <v>0</v>
          </cell>
          <cell r="H3042">
            <v>0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</row>
        <row r="3043">
          <cell r="A3043" t="str">
            <v>A8956&amp;T</v>
          </cell>
          <cell r="B3043" t="str">
            <v>Arlington</v>
          </cell>
          <cell r="C3043">
            <v>0</v>
          </cell>
          <cell r="D3043">
            <v>0</v>
          </cell>
          <cell r="E3043">
            <v>0</v>
          </cell>
          <cell r="F3043">
            <v>0</v>
          </cell>
          <cell r="G3043">
            <v>0</v>
          </cell>
          <cell r="H3043">
            <v>0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</row>
        <row r="3044">
          <cell r="A3044" t="str">
            <v>A8969&amp;T</v>
          </cell>
          <cell r="B3044" t="str">
            <v>Bowdoin</v>
          </cell>
          <cell r="C3044">
            <v>0</v>
          </cell>
          <cell r="D3044">
            <v>0</v>
          </cell>
          <cell r="E3044">
            <v>0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</row>
        <row r="3045">
          <cell r="A3045" t="str">
            <v>A8971&amp;T</v>
          </cell>
          <cell r="B3045" t="str">
            <v>Boylston</v>
          </cell>
          <cell r="C3045">
            <v>0</v>
          </cell>
          <cell r="D3045">
            <v>0</v>
          </cell>
          <cell r="E3045">
            <v>0</v>
          </cell>
          <cell r="F3045">
            <v>0</v>
          </cell>
          <cell r="G3045">
            <v>0</v>
          </cell>
          <cell r="H3045">
            <v>0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</row>
        <row r="3046">
          <cell r="A3046" t="str">
            <v>A8988&amp;T</v>
          </cell>
          <cell r="B3046" t="str">
            <v>Charles/MGH</v>
          </cell>
          <cell r="C3046">
            <v>0</v>
          </cell>
          <cell r="D3046">
            <v>0</v>
          </cell>
          <cell r="E3046">
            <v>0</v>
          </cell>
          <cell r="F3046">
            <v>0</v>
          </cell>
          <cell r="G3046">
            <v>0</v>
          </cell>
          <cell r="H3046">
            <v>0</v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</row>
        <row r="3047">
          <cell r="A3047" t="str">
            <v>A8989&amp;T</v>
          </cell>
          <cell r="B3047" t="str">
            <v>Chinatown</v>
          </cell>
          <cell r="C3047">
            <v>0</v>
          </cell>
          <cell r="D3047">
            <v>0</v>
          </cell>
          <cell r="E3047">
            <v>0</v>
          </cell>
          <cell r="F3047">
            <v>0</v>
          </cell>
          <cell r="G3047">
            <v>0</v>
          </cell>
          <cell r="H3047">
            <v>0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</row>
        <row r="3048">
          <cell r="A3048" t="str">
            <v>A8997&amp;T</v>
          </cell>
          <cell r="B3048" t="str">
            <v>Copley</v>
          </cell>
          <cell r="C3048">
            <v>0</v>
          </cell>
          <cell r="D3048">
            <v>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</row>
        <row r="3049">
          <cell r="A3049" t="str">
            <v>A8998&amp;T</v>
          </cell>
          <cell r="B3049" t="str">
            <v>Silver Line Way</v>
          </cell>
          <cell r="C3049">
            <v>0</v>
          </cell>
          <cell r="D3049">
            <v>0</v>
          </cell>
          <cell r="E3049">
            <v>0</v>
          </cell>
          <cell r="F3049">
            <v>0</v>
          </cell>
          <cell r="G3049">
            <v>0</v>
          </cell>
          <cell r="H3049">
            <v>0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</row>
        <row r="3050">
          <cell r="A3050" t="str">
            <v>A9000&amp;T</v>
          </cell>
          <cell r="B3050" t="str">
            <v>Courthouse</v>
          </cell>
          <cell r="C3050">
            <v>0</v>
          </cell>
          <cell r="D3050">
            <v>0</v>
          </cell>
          <cell r="E3050">
            <v>0</v>
          </cell>
          <cell r="F3050">
            <v>0</v>
          </cell>
          <cell r="G3050">
            <v>0</v>
          </cell>
          <cell r="H3050">
            <v>0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</row>
        <row r="3051">
          <cell r="A3051" t="str">
            <v>A9011&amp;T</v>
          </cell>
          <cell r="B3051" t="str">
            <v>Downtown Crossing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  <cell r="H3051">
            <v>0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</row>
        <row r="3052">
          <cell r="A3052" t="str">
            <v>A9069&amp;T</v>
          </cell>
          <cell r="B3052" t="str">
            <v>Government Center</v>
          </cell>
          <cell r="C3052">
            <v>0</v>
          </cell>
          <cell r="D3052">
            <v>0</v>
          </cell>
          <cell r="E3052">
            <v>0</v>
          </cell>
          <cell r="F3052">
            <v>0</v>
          </cell>
          <cell r="G3052">
            <v>0</v>
          </cell>
          <cell r="H3052">
            <v>0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</row>
        <row r="3053">
          <cell r="A3053" t="str">
            <v>A9079&amp;T</v>
          </cell>
          <cell r="B3053" t="str">
            <v>Haymarket</v>
          </cell>
          <cell r="C3053">
            <v>0</v>
          </cell>
          <cell r="D3053">
            <v>0</v>
          </cell>
          <cell r="E3053">
            <v>0</v>
          </cell>
          <cell r="F3053">
            <v>0</v>
          </cell>
          <cell r="G3053">
            <v>0</v>
          </cell>
          <cell r="H3053">
            <v>0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</row>
        <row r="3054">
          <cell r="A3054" t="str">
            <v>A9084&amp;T</v>
          </cell>
          <cell r="B3054" t="str">
            <v>Hynes Convention Cen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  <cell r="H3054">
            <v>0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</row>
        <row r="3055">
          <cell r="A3055" t="str">
            <v>A9089&amp;T</v>
          </cell>
          <cell r="B3055" t="str">
            <v>Kendall/MIT</v>
          </cell>
          <cell r="C3055">
            <v>0</v>
          </cell>
          <cell r="D3055">
            <v>0</v>
          </cell>
          <cell r="E3055">
            <v>0</v>
          </cell>
          <cell r="F3055">
            <v>0</v>
          </cell>
          <cell r="G3055">
            <v>0</v>
          </cell>
          <cell r="H3055">
            <v>0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</row>
        <row r="3056">
          <cell r="A3056" t="str">
            <v>A9092&amp;T</v>
          </cell>
          <cell r="B3056" t="str">
            <v>Lechmere</v>
          </cell>
          <cell r="C3056">
            <v>0</v>
          </cell>
          <cell r="D3056">
            <v>0</v>
          </cell>
          <cell r="E3056">
            <v>0</v>
          </cell>
          <cell r="F3056">
            <v>0</v>
          </cell>
          <cell r="G3056">
            <v>0</v>
          </cell>
          <cell r="H3056">
            <v>0</v>
          </cell>
          <cell r="I3056">
            <v>0</v>
          </cell>
          <cell r="J3056">
            <v>0</v>
          </cell>
          <cell r="K3056">
            <v>0</v>
          </cell>
          <cell r="L3056">
            <v>0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</row>
        <row r="3057">
          <cell r="A3057" t="str">
            <v>A9151&amp;T</v>
          </cell>
          <cell r="B3057" t="str">
            <v>Park Street</v>
          </cell>
          <cell r="C3057">
            <v>0</v>
          </cell>
          <cell r="D3057">
            <v>0</v>
          </cell>
          <cell r="E3057">
            <v>0</v>
          </cell>
          <cell r="F3057">
            <v>0</v>
          </cell>
          <cell r="G3057">
            <v>0</v>
          </cell>
          <cell r="H3057">
            <v>0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</row>
        <row r="3058">
          <cell r="A3058" t="str">
            <v>A9153&amp;T</v>
          </cell>
          <cell r="B3058" t="str">
            <v>Prudential</v>
          </cell>
          <cell r="C3058">
            <v>0</v>
          </cell>
          <cell r="D3058">
            <v>0</v>
          </cell>
          <cell r="E3058">
            <v>0</v>
          </cell>
          <cell r="F3058">
            <v>0</v>
          </cell>
          <cell r="G3058">
            <v>0</v>
          </cell>
          <cell r="H3058">
            <v>0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</row>
        <row r="3059">
          <cell r="A3059" t="str">
            <v>A9170&amp;T</v>
          </cell>
          <cell r="B3059" t="str">
            <v>Science Park/West En</v>
          </cell>
          <cell r="C3059">
            <v>0</v>
          </cell>
          <cell r="D3059">
            <v>0</v>
          </cell>
          <cell r="E3059">
            <v>0</v>
          </cell>
          <cell r="F3059">
            <v>0</v>
          </cell>
          <cell r="G3059">
            <v>0</v>
          </cell>
          <cell r="H3059">
            <v>0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</row>
        <row r="3060">
          <cell r="A3060" t="str">
            <v>A9172&amp;T</v>
          </cell>
          <cell r="B3060" t="str">
            <v>State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</row>
        <row r="3061">
          <cell r="A3061" t="str">
            <v>A9179&amp;T</v>
          </cell>
          <cell r="B3061" t="str">
            <v>Tufts Medical Center</v>
          </cell>
          <cell r="C3061">
            <v>0</v>
          </cell>
          <cell r="D3061">
            <v>0</v>
          </cell>
          <cell r="E3061">
            <v>0</v>
          </cell>
          <cell r="F3061">
            <v>0</v>
          </cell>
          <cell r="G3061">
            <v>0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</row>
        <row r="3062">
          <cell r="A3062" t="str">
            <v>A9218&amp;T</v>
          </cell>
          <cell r="B3062" t="str">
            <v>World Trade Center</v>
          </cell>
          <cell r="C3062">
            <v>0</v>
          </cell>
          <cell r="D3062">
            <v>0</v>
          </cell>
          <cell r="E3062">
            <v>0</v>
          </cell>
          <cell r="F3062">
            <v>0</v>
          </cell>
          <cell r="G3062">
            <v>0</v>
          </cell>
          <cell r="H3062">
            <v>0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</row>
        <row r="3063">
          <cell r="A3063" t="str">
            <v>A1354&amp;T</v>
          </cell>
          <cell r="B3063" t="str">
            <v>Broadway @ Galileo W</v>
          </cell>
          <cell r="C3063">
            <v>273</v>
          </cell>
          <cell r="D3063">
            <v>0</v>
          </cell>
          <cell r="E3063">
            <v>0</v>
          </cell>
          <cell r="F3063">
            <v>0</v>
          </cell>
          <cell r="G3063">
            <v>273</v>
          </cell>
          <cell r="H3063">
            <v>273</v>
          </cell>
          <cell r="I3063">
            <v>0</v>
          </cell>
          <cell r="J3063">
            <v>0</v>
          </cell>
          <cell r="K3063">
            <v>0</v>
          </cell>
          <cell r="L3063">
            <v>273</v>
          </cell>
          <cell r="M3063">
            <v>273</v>
          </cell>
          <cell r="N3063">
            <v>0</v>
          </cell>
          <cell r="O3063">
            <v>0</v>
          </cell>
          <cell r="P3063">
            <v>0</v>
          </cell>
          <cell r="Q3063">
            <v>273</v>
          </cell>
        </row>
        <row r="3064">
          <cell r="A3064" t="str">
            <v>A147&amp;T</v>
          </cell>
          <cell r="B3064" t="str">
            <v>Atlantic Ave @ Congr</v>
          </cell>
          <cell r="C3064">
            <v>45</v>
          </cell>
          <cell r="D3064">
            <v>0</v>
          </cell>
          <cell r="E3064">
            <v>0</v>
          </cell>
          <cell r="F3064">
            <v>180</v>
          </cell>
          <cell r="G3064">
            <v>225</v>
          </cell>
          <cell r="H3064">
            <v>45</v>
          </cell>
          <cell r="I3064">
            <v>0</v>
          </cell>
          <cell r="J3064">
            <v>0</v>
          </cell>
          <cell r="K3064">
            <v>180</v>
          </cell>
          <cell r="L3064">
            <v>225</v>
          </cell>
          <cell r="M3064">
            <v>45</v>
          </cell>
          <cell r="N3064">
            <v>0</v>
          </cell>
          <cell r="O3064">
            <v>0</v>
          </cell>
          <cell r="P3064">
            <v>180</v>
          </cell>
          <cell r="Q3064">
            <v>225</v>
          </cell>
        </row>
        <row r="3065">
          <cell r="A3065" t="str">
            <v>A148&amp;T</v>
          </cell>
          <cell r="B3065" t="str">
            <v>Atlantic Ave @ Seapo</v>
          </cell>
          <cell r="C3065">
            <v>8</v>
          </cell>
          <cell r="D3065">
            <v>0</v>
          </cell>
          <cell r="E3065">
            <v>0</v>
          </cell>
          <cell r="F3065">
            <v>0</v>
          </cell>
          <cell r="G3065">
            <v>9</v>
          </cell>
          <cell r="H3065">
            <v>8</v>
          </cell>
          <cell r="I3065">
            <v>0</v>
          </cell>
          <cell r="J3065">
            <v>0</v>
          </cell>
          <cell r="K3065">
            <v>0</v>
          </cell>
          <cell r="L3065">
            <v>9</v>
          </cell>
          <cell r="M3065">
            <v>8</v>
          </cell>
          <cell r="N3065">
            <v>0</v>
          </cell>
          <cell r="O3065">
            <v>0</v>
          </cell>
          <cell r="P3065">
            <v>0</v>
          </cell>
          <cell r="Q3065">
            <v>9</v>
          </cell>
        </row>
        <row r="3066">
          <cell r="A3066" t="str">
            <v>A152&amp;T</v>
          </cell>
          <cell r="B3066" t="str">
            <v>Commercial St @ Hano</v>
          </cell>
          <cell r="C3066">
            <v>52</v>
          </cell>
          <cell r="D3066">
            <v>0</v>
          </cell>
          <cell r="E3066">
            <v>0</v>
          </cell>
          <cell r="F3066">
            <v>0</v>
          </cell>
          <cell r="G3066">
            <v>52</v>
          </cell>
          <cell r="H3066">
            <v>52</v>
          </cell>
          <cell r="I3066">
            <v>0</v>
          </cell>
          <cell r="J3066">
            <v>0</v>
          </cell>
          <cell r="K3066">
            <v>0</v>
          </cell>
          <cell r="L3066">
            <v>52</v>
          </cell>
          <cell r="M3066">
            <v>52</v>
          </cell>
          <cell r="N3066">
            <v>0</v>
          </cell>
          <cell r="O3066">
            <v>0</v>
          </cell>
          <cell r="P3066">
            <v>0</v>
          </cell>
          <cell r="Q3066">
            <v>52</v>
          </cell>
        </row>
        <row r="3067">
          <cell r="A3067" t="str">
            <v>A5409&amp;T</v>
          </cell>
          <cell r="B3067" t="str">
            <v>Dalton St @ Belvider</v>
          </cell>
          <cell r="C3067">
            <v>2</v>
          </cell>
          <cell r="D3067">
            <v>0</v>
          </cell>
          <cell r="E3067">
            <v>0</v>
          </cell>
          <cell r="F3067">
            <v>0</v>
          </cell>
          <cell r="G3067">
            <v>2</v>
          </cell>
          <cell r="H3067">
            <v>2</v>
          </cell>
          <cell r="I3067">
            <v>0</v>
          </cell>
          <cell r="J3067">
            <v>0</v>
          </cell>
          <cell r="K3067">
            <v>0</v>
          </cell>
          <cell r="L3067">
            <v>2</v>
          </cell>
          <cell r="M3067">
            <v>2</v>
          </cell>
          <cell r="N3067">
            <v>0</v>
          </cell>
          <cell r="O3067">
            <v>0</v>
          </cell>
          <cell r="P3067">
            <v>0</v>
          </cell>
          <cell r="Q3067">
            <v>2</v>
          </cell>
        </row>
        <row r="3068">
          <cell r="A3068" t="str">
            <v>A5410&amp;T</v>
          </cell>
          <cell r="B3068" t="str">
            <v>Boylston St @ Massac</v>
          </cell>
          <cell r="C3068">
            <v>0</v>
          </cell>
          <cell r="D3068">
            <v>0</v>
          </cell>
          <cell r="E3068">
            <v>0</v>
          </cell>
          <cell r="F3068">
            <v>2</v>
          </cell>
          <cell r="G3068">
            <v>2</v>
          </cell>
          <cell r="H3068">
            <v>0</v>
          </cell>
          <cell r="I3068">
            <v>0</v>
          </cell>
          <cell r="J3068">
            <v>0</v>
          </cell>
          <cell r="K3068">
            <v>2</v>
          </cell>
          <cell r="L3068">
            <v>2</v>
          </cell>
          <cell r="M3068">
            <v>0</v>
          </cell>
          <cell r="N3068">
            <v>0</v>
          </cell>
          <cell r="O3068">
            <v>0</v>
          </cell>
          <cell r="P3068">
            <v>2</v>
          </cell>
          <cell r="Q3068">
            <v>2</v>
          </cell>
        </row>
        <row r="3069">
          <cell r="A3069" t="str">
            <v>A6690&amp;T</v>
          </cell>
          <cell r="B3069" t="str">
            <v>South Station</v>
          </cell>
          <cell r="C3069">
            <v>331</v>
          </cell>
          <cell r="D3069">
            <v>0</v>
          </cell>
          <cell r="E3069">
            <v>0</v>
          </cell>
          <cell r="F3069">
            <v>81</v>
          </cell>
          <cell r="G3069">
            <v>412</v>
          </cell>
          <cell r="H3069">
            <v>331</v>
          </cell>
          <cell r="I3069">
            <v>0</v>
          </cell>
          <cell r="J3069">
            <v>0</v>
          </cell>
          <cell r="K3069">
            <v>81</v>
          </cell>
          <cell r="L3069">
            <v>412</v>
          </cell>
          <cell r="M3069">
            <v>331</v>
          </cell>
          <cell r="N3069">
            <v>0</v>
          </cell>
          <cell r="O3069">
            <v>0</v>
          </cell>
          <cell r="P3069">
            <v>81</v>
          </cell>
          <cell r="Q3069">
            <v>412</v>
          </cell>
        </row>
        <row r="3070">
          <cell r="A3070" t="str">
            <v>A759&amp;T</v>
          </cell>
          <cell r="B3070" t="str">
            <v>Charles St S @ Park</v>
          </cell>
          <cell r="C3070">
            <v>154</v>
          </cell>
          <cell r="D3070">
            <v>0</v>
          </cell>
          <cell r="E3070">
            <v>0</v>
          </cell>
          <cell r="F3070">
            <v>5</v>
          </cell>
          <cell r="G3070">
            <v>160</v>
          </cell>
          <cell r="H3070">
            <v>154</v>
          </cell>
          <cell r="I3070">
            <v>0</v>
          </cell>
          <cell r="J3070">
            <v>0</v>
          </cell>
          <cell r="K3070">
            <v>5</v>
          </cell>
          <cell r="L3070">
            <v>160</v>
          </cell>
          <cell r="M3070">
            <v>154</v>
          </cell>
          <cell r="N3070">
            <v>0</v>
          </cell>
          <cell r="O3070">
            <v>0</v>
          </cell>
          <cell r="P3070">
            <v>5</v>
          </cell>
          <cell r="Q3070">
            <v>160</v>
          </cell>
        </row>
        <row r="3071">
          <cell r="A3071" t="str">
            <v>A861&amp;T</v>
          </cell>
          <cell r="B3071" t="str">
            <v>Dartmouth St @ Apple</v>
          </cell>
          <cell r="C3071">
            <v>17</v>
          </cell>
          <cell r="D3071">
            <v>0</v>
          </cell>
          <cell r="E3071">
            <v>0</v>
          </cell>
          <cell r="F3071">
            <v>4</v>
          </cell>
          <cell r="G3071">
            <v>20</v>
          </cell>
          <cell r="H3071">
            <v>17</v>
          </cell>
          <cell r="I3071">
            <v>0</v>
          </cell>
          <cell r="J3071">
            <v>0</v>
          </cell>
          <cell r="K3071">
            <v>4</v>
          </cell>
          <cell r="L3071">
            <v>20</v>
          </cell>
          <cell r="M3071">
            <v>17</v>
          </cell>
          <cell r="N3071">
            <v>0</v>
          </cell>
          <cell r="O3071">
            <v>0</v>
          </cell>
          <cell r="P3071">
            <v>4</v>
          </cell>
          <cell r="Q3071">
            <v>20</v>
          </cell>
        </row>
        <row r="3072">
          <cell r="A3072" t="str">
            <v>A862&amp;T</v>
          </cell>
          <cell r="B3072" t="str">
            <v>Boylston St @ Pruden</v>
          </cell>
          <cell r="C3072">
            <v>60</v>
          </cell>
          <cell r="D3072">
            <v>0</v>
          </cell>
          <cell r="E3072">
            <v>0</v>
          </cell>
          <cell r="F3072">
            <v>0</v>
          </cell>
          <cell r="G3072">
            <v>60</v>
          </cell>
          <cell r="H3072">
            <v>60</v>
          </cell>
          <cell r="I3072">
            <v>0</v>
          </cell>
          <cell r="J3072">
            <v>0</v>
          </cell>
          <cell r="K3072">
            <v>0</v>
          </cell>
          <cell r="L3072">
            <v>60</v>
          </cell>
          <cell r="M3072">
            <v>60</v>
          </cell>
          <cell r="N3072">
            <v>0</v>
          </cell>
          <cell r="O3072">
            <v>0</v>
          </cell>
          <cell r="P3072">
            <v>0</v>
          </cell>
          <cell r="Q3072">
            <v>60</v>
          </cell>
        </row>
        <row r="3073">
          <cell r="A3073" t="str">
            <v>A151&amp;T</v>
          </cell>
          <cell r="B3073" t="str">
            <v>Atlantic Ave @ Atlan</v>
          </cell>
          <cell r="C3073">
            <v>97</v>
          </cell>
          <cell r="D3073">
            <v>0</v>
          </cell>
          <cell r="E3073">
            <v>0</v>
          </cell>
          <cell r="F3073">
            <v>4</v>
          </cell>
          <cell r="G3073">
            <v>101</v>
          </cell>
          <cell r="H3073">
            <v>97</v>
          </cell>
          <cell r="I3073">
            <v>0</v>
          </cell>
          <cell r="J3073">
            <v>0</v>
          </cell>
          <cell r="K3073">
            <v>4</v>
          </cell>
          <cell r="L3073">
            <v>101</v>
          </cell>
          <cell r="M3073">
            <v>97</v>
          </cell>
          <cell r="N3073">
            <v>0</v>
          </cell>
          <cell r="O3073">
            <v>0</v>
          </cell>
          <cell r="P3073">
            <v>4</v>
          </cell>
          <cell r="Q3073">
            <v>101</v>
          </cell>
        </row>
        <row r="3074">
          <cell r="A3074" t="str">
            <v>A153&amp;T</v>
          </cell>
          <cell r="B3074" t="str">
            <v>Commercial St opp Hu</v>
          </cell>
          <cell r="C3074">
            <v>15</v>
          </cell>
          <cell r="D3074">
            <v>0</v>
          </cell>
          <cell r="E3074">
            <v>0</v>
          </cell>
          <cell r="F3074">
            <v>0</v>
          </cell>
          <cell r="G3074">
            <v>15</v>
          </cell>
          <cell r="H3074">
            <v>15</v>
          </cell>
          <cell r="I3074">
            <v>0</v>
          </cell>
          <cell r="J3074">
            <v>0</v>
          </cell>
          <cell r="K3074">
            <v>0</v>
          </cell>
          <cell r="L3074">
            <v>15</v>
          </cell>
          <cell r="M3074">
            <v>15</v>
          </cell>
          <cell r="N3074">
            <v>0</v>
          </cell>
          <cell r="O3074">
            <v>0</v>
          </cell>
          <cell r="P3074">
            <v>0</v>
          </cell>
          <cell r="Q3074">
            <v>15</v>
          </cell>
        </row>
        <row r="3075">
          <cell r="A3075" t="str">
            <v>A5334&amp;T</v>
          </cell>
          <cell r="B3075" t="str">
            <v>Beacon St opp Walnut</v>
          </cell>
          <cell r="C3075">
            <v>49</v>
          </cell>
          <cell r="D3075">
            <v>0</v>
          </cell>
          <cell r="E3075">
            <v>0</v>
          </cell>
          <cell r="F3075">
            <v>0</v>
          </cell>
          <cell r="G3075">
            <v>49</v>
          </cell>
          <cell r="H3075">
            <v>49</v>
          </cell>
          <cell r="I3075">
            <v>0</v>
          </cell>
          <cell r="J3075">
            <v>0</v>
          </cell>
          <cell r="K3075">
            <v>0</v>
          </cell>
          <cell r="L3075">
            <v>49</v>
          </cell>
          <cell r="M3075">
            <v>49</v>
          </cell>
          <cell r="N3075">
            <v>0</v>
          </cell>
          <cell r="O3075">
            <v>0</v>
          </cell>
          <cell r="P3075">
            <v>0</v>
          </cell>
          <cell r="Q3075">
            <v>49</v>
          </cell>
        </row>
        <row r="3076">
          <cell r="A3076" t="str">
            <v>A5833&amp;T</v>
          </cell>
          <cell r="B3076" t="str">
            <v>Seaport Blvd @ Sleep</v>
          </cell>
          <cell r="C3076">
            <v>101</v>
          </cell>
          <cell r="D3076">
            <v>0</v>
          </cell>
          <cell r="E3076">
            <v>0</v>
          </cell>
          <cell r="F3076">
            <v>221</v>
          </cell>
          <cell r="G3076">
            <v>322</v>
          </cell>
          <cell r="H3076">
            <v>101</v>
          </cell>
          <cell r="I3076">
            <v>0</v>
          </cell>
          <cell r="J3076">
            <v>0</v>
          </cell>
          <cell r="K3076">
            <v>221</v>
          </cell>
          <cell r="L3076">
            <v>322</v>
          </cell>
          <cell r="M3076">
            <v>101</v>
          </cell>
          <cell r="N3076">
            <v>0</v>
          </cell>
          <cell r="O3076">
            <v>0</v>
          </cell>
          <cell r="P3076">
            <v>221</v>
          </cell>
          <cell r="Q3076">
            <v>322</v>
          </cell>
        </row>
        <row r="3077">
          <cell r="A3077" t="str">
            <v>A5957&amp;T</v>
          </cell>
          <cell r="B3077" t="str">
            <v>Atlantic Ave @ Comme</v>
          </cell>
          <cell r="C3077">
            <v>0</v>
          </cell>
          <cell r="D3077">
            <v>0</v>
          </cell>
          <cell r="E3077">
            <v>0</v>
          </cell>
          <cell r="F3077">
            <v>0</v>
          </cell>
          <cell r="G3077">
            <v>0</v>
          </cell>
          <cell r="H3077">
            <v>0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</row>
        <row r="3078">
          <cell r="A3078" t="str">
            <v>A155&amp;T</v>
          </cell>
          <cell r="B3078" t="str">
            <v>Commercial St @ Flee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  <cell r="H3078">
            <v>0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</row>
        <row r="3079">
          <cell r="A3079" t="str">
            <v>A5517&amp;T</v>
          </cell>
          <cell r="B3079" t="str">
            <v>Pearl St @ High St</v>
          </cell>
          <cell r="C3079">
            <v>0</v>
          </cell>
          <cell r="D3079">
            <v>0</v>
          </cell>
          <cell r="E3079">
            <v>0</v>
          </cell>
          <cell r="F3079">
            <v>0</v>
          </cell>
          <cell r="G3079">
            <v>0</v>
          </cell>
          <cell r="H3079">
            <v>0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</row>
        <row r="3080">
          <cell r="A3080" t="str">
            <v>A5961&amp;T</v>
          </cell>
          <cell r="B3080" t="str">
            <v>Drydock Ave @ Harbor</v>
          </cell>
          <cell r="C3080">
            <v>0</v>
          </cell>
          <cell r="D3080">
            <v>0</v>
          </cell>
          <cell r="E3080">
            <v>0</v>
          </cell>
          <cell r="F3080">
            <v>0</v>
          </cell>
          <cell r="G3080">
            <v>0</v>
          </cell>
          <cell r="H3080">
            <v>0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</row>
        <row r="3081">
          <cell r="A3081" t="str">
            <v>A758&amp;T</v>
          </cell>
          <cell r="B3081" t="str">
            <v>Tremont St @ Margina</v>
          </cell>
          <cell r="C3081">
            <v>72</v>
          </cell>
          <cell r="D3081">
            <v>0</v>
          </cell>
          <cell r="E3081">
            <v>0</v>
          </cell>
          <cell r="F3081">
            <v>5</v>
          </cell>
          <cell r="G3081">
            <v>77</v>
          </cell>
          <cell r="H3081">
            <v>72</v>
          </cell>
          <cell r="I3081">
            <v>0</v>
          </cell>
          <cell r="J3081">
            <v>0</v>
          </cell>
          <cell r="K3081">
            <v>5</v>
          </cell>
          <cell r="L3081">
            <v>77</v>
          </cell>
          <cell r="M3081">
            <v>72</v>
          </cell>
          <cell r="N3081">
            <v>0</v>
          </cell>
          <cell r="O3081">
            <v>0</v>
          </cell>
          <cell r="P3081">
            <v>5</v>
          </cell>
          <cell r="Q3081">
            <v>77</v>
          </cell>
        </row>
        <row r="3082">
          <cell r="A3082" t="str">
            <v>A867&amp;T</v>
          </cell>
          <cell r="B3082" t="str">
            <v>Belvidere St @ Hunti</v>
          </cell>
          <cell r="C3082">
            <v>11</v>
          </cell>
          <cell r="D3082">
            <v>0</v>
          </cell>
          <cell r="E3082">
            <v>0</v>
          </cell>
          <cell r="F3082">
            <v>0</v>
          </cell>
          <cell r="G3082">
            <v>11</v>
          </cell>
          <cell r="H3082">
            <v>11</v>
          </cell>
          <cell r="I3082">
            <v>0</v>
          </cell>
          <cell r="J3082">
            <v>0</v>
          </cell>
          <cell r="K3082">
            <v>0</v>
          </cell>
          <cell r="L3082">
            <v>11</v>
          </cell>
          <cell r="M3082">
            <v>11</v>
          </cell>
          <cell r="N3082">
            <v>0</v>
          </cell>
          <cell r="O3082">
            <v>0</v>
          </cell>
          <cell r="P3082">
            <v>0</v>
          </cell>
          <cell r="Q3082">
            <v>11</v>
          </cell>
        </row>
        <row r="3083">
          <cell r="A3083" t="str">
            <v>A154&amp;T</v>
          </cell>
          <cell r="B3083" t="str">
            <v>Commercial St @ Batt</v>
          </cell>
          <cell r="C3083">
            <v>0</v>
          </cell>
          <cell r="D3083">
            <v>0</v>
          </cell>
          <cell r="E3083">
            <v>0</v>
          </cell>
          <cell r="F3083">
            <v>0</v>
          </cell>
          <cell r="G3083">
            <v>0</v>
          </cell>
          <cell r="H3083">
            <v>0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</row>
        <row r="3084">
          <cell r="A3084" t="str">
            <v>A5719&amp;T</v>
          </cell>
          <cell r="B3084" t="str">
            <v>Congress St @ Frankl</v>
          </cell>
          <cell r="C3084">
            <v>27</v>
          </cell>
          <cell r="D3084">
            <v>0</v>
          </cell>
          <cell r="E3084">
            <v>0</v>
          </cell>
          <cell r="F3084">
            <v>43</v>
          </cell>
          <cell r="G3084">
            <v>70</v>
          </cell>
          <cell r="H3084">
            <v>27</v>
          </cell>
          <cell r="I3084">
            <v>0</v>
          </cell>
          <cell r="J3084">
            <v>0</v>
          </cell>
          <cell r="K3084">
            <v>43</v>
          </cell>
          <cell r="L3084">
            <v>70</v>
          </cell>
          <cell r="M3084">
            <v>27</v>
          </cell>
          <cell r="N3084">
            <v>0</v>
          </cell>
          <cell r="O3084">
            <v>0</v>
          </cell>
          <cell r="P3084">
            <v>43</v>
          </cell>
          <cell r="Q3084">
            <v>70</v>
          </cell>
        </row>
        <row r="3085">
          <cell r="A3085" t="str">
            <v>A877&amp;T</v>
          </cell>
          <cell r="B3085" t="str">
            <v>Cambridge St @ Sciar</v>
          </cell>
          <cell r="C3085">
            <v>138</v>
          </cell>
          <cell r="D3085">
            <v>0</v>
          </cell>
          <cell r="E3085">
            <v>0</v>
          </cell>
          <cell r="F3085">
            <v>0</v>
          </cell>
          <cell r="G3085">
            <v>138</v>
          </cell>
          <cell r="H3085">
            <v>138</v>
          </cell>
          <cell r="I3085">
            <v>0</v>
          </cell>
          <cell r="J3085">
            <v>0</v>
          </cell>
          <cell r="K3085">
            <v>0</v>
          </cell>
          <cell r="L3085">
            <v>138</v>
          </cell>
          <cell r="M3085">
            <v>138</v>
          </cell>
          <cell r="N3085">
            <v>0</v>
          </cell>
          <cell r="O3085">
            <v>0</v>
          </cell>
          <cell r="P3085">
            <v>0</v>
          </cell>
          <cell r="Q3085">
            <v>138</v>
          </cell>
        </row>
        <row r="3086">
          <cell r="A3086" t="str">
            <v>A1279&amp;T</v>
          </cell>
          <cell r="B3086" t="str">
            <v>Purchase St @ Pearl</v>
          </cell>
          <cell r="C3086">
            <v>0</v>
          </cell>
          <cell r="D3086">
            <v>0</v>
          </cell>
          <cell r="E3086">
            <v>0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</row>
        <row r="3087">
          <cell r="A3087" t="str">
            <v>A5414&amp;T</v>
          </cell>
          <cell r="B3087" t="str">
            <v>A St @ Mt Washington</v>
          </cell>
          <cell r="C3087">
            <v>33</v>
          </cell>
          <cell r="D3087">
            <v>0</v>
          </cell>
          <cell r="E3087">
            <v>0</v>
          </cell>
          <cell r="F3087">
            <v>0</v>
          </cell>
          <cell r="G3087">
            <v>33</v>
          </cell>
          <cell r="H3087">
            <v>33</v>
          </cell>
          <cell r="I3087">
            <v>0</v>
          </cell>
          <cell r="J3087">
            <v>0</v>
          </cell>
          <cell r="K3087">
            <v>0</v>
          </cell>
          <cell r="L3087">
            <v>33</v>
          </cell>
          <cell r="M3087">
            <v>33</v>
          </cell>
          <cell r="N3087">
            <v>0</v>
          </cell>
          <cell r="O3087">
            <v>0</v>
          </cell>
          <cell r="P3087">
            <v>0</v>
          </cell>
          <cell r="Q3087">
            <v>33</v>
          </cell>
        </row>
        <row r="3088">
          <cell r="A3088" t="str">
            <v>A87&amp;T</v>
          </cell>
          <cell r="B3088" t="str">
            <v>Causeway St @ Medfor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  <cell r="H3088">
            <v>0</v>
          </cell>
          <cell r="I3088">
            <v>0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</row>
        <row r="3089">
          <cell r="A3089" t="str">
            <v>A160&amp;T</v>
          </cell>
          <cell r="B3089" t="str">
            <v>Northern Ave @ Harbo</v>
          </cell>
          <cell r="C3089">
            <v>30</v>
          </cell>
          <cell r="D3089">
            <v>0</v>
          </cell>
          <cell r="E3089">
            <v>0</v>
          </cell>
          <cell r="F3089">
            <v>0</v>
          </cell>
          <cell r="G3089">
            <v>30</v>
          </cell>
          <cell r="H3089">
            <v>30</v>
          </cell>
          <cell r="I3089">
            <v>0</v>
          </cell>
          <cell r="J3089">
            <v>0</v>
          </cell>
          <cell r="K3089">
            <v>0</v>
          </cell>
          <cell r="L3089">
            <v>30</v>
          </cell>
          <cell r="M3089">
            <v>30</v>
          </cell>
          <cell r="N3089">
            <v>0</v>
          </cell>
          <cell r="O3089">
            <v>0</v>
          </cell>
          <cell r="P3089">
            <v>0</v>
          </cell>
          <cell r="Q3089">
            <v>30</v>
          </cell>
        </row>
        <row r="3090">
          <cell r="A3090" t="str">
            <v>A4781&amp;T</v>
          </cell>
          <cell r="B3090" t="str">
            <v>285 Tremont St</v>
          </cell>
          <cell r="C3090">
            <v>13</v>
          </cell>
          <cell r="D3090">
            <v>0</v>
          </cell>
          <cell r="E3090">
            <v>0</v>
          </cell>
          <cell r="F3090">
            <v>5</v>
          </cell>
          <cell r="G3090">
            <v>18</v>
          </cell>
          <cell r="H3090">
            <v>13</v>
          </cell>
          <cell r="I3090">
            <v>0</v>
          </cell>
          <cell r="J3090">
            <v>0</v>
          </cell>
          <cell r="K3090">
            <v>5</v>
          </cell>
          <cell r="L3090">
            <v>18</v>
          </cell>
          <cell r="M3090">
            <v>13</v>
          </cell>
          <cell r="N3090">
            <v>0</v>
          </cell>
          <cell r="O3090">
            <v>0</v>
          </cell>
          <cell r="P3090">
            <v>5</v>
          </cell>
          <cell r="Q3090">
            <v>18</v>
          </cell>
        </row>
        <row r="3091">
          <cell r="A3091" t="str">
            <v>A5333&amp;T</v>
          </cell>
          <cell r="B3091" t="str">
            <v>Charles St @ Beacon</v>
          </cell>
          <cell r="C3091">
            <v>133</v>
          </cell>
          <cell r="D3091">
            <v>1</v>
          </cell>
          <cell r="E3091">
            <v>0</v>
          </cell>
          <cell r="F3091">
            <v>0</v>
          </cell>
          <cell r="G3091">
            <v>134</v>
          </cell>
          <cell r="H3091">
            <v>133</v>
          </cell>
          <cell r="I3091">
            <v>1</v>
          </cell>
          <cell r="J3091">
            <v>0</v>
          </cell>
          <cell r="K3091">
            <v>0</v>
          </cell>
          <cell r="L3091">
            <v>134</v>
          </cell>
          <cell r="M3091">
            <v>133</v>
          </cell>
          <cell r="N3091">
            <v>1</v>
          </cell>
          <cell r="O3091">
            <v>0</v>
          </cell>
          <cell r="P3091">
            <v>0</v>
          </cell>
          <cell r="Q3091">
            <v>134</v>
          </cell>
        </row>
        <row r="3092">
          <cell r="A3092" t="str">
            <v>A5335&amp;T</v>
          </cell>
          <cell r="B3092" t="str">
            <v>Beacon St @ Park St</v>
          </cell>
          <cell r="C3092">
            <v>244</v>
          </cell>
          <cell r="D3092">
            <v>1</v>
          </cell>
          <cell r="E3092">
            <v>0</v>
          </cell>
          <cell r="F3092">
            <v>5</v>
          </cell>
          <cell r="G3092">
            <v>250</v>
          </cell>
          <cell r="H3092">
            <v>244</v>
          </cell>
          <cell r="I3092">
            <v>1</v>
          </cell>
          <cell r="J3092">
            <v>0</v>
          </cell>
          <cell r="K3092">
            <v>5</v>
          </cell>
          <cell r="L3092">
            <v>250</v>
          </cell>
          <cell r="M3092">
            <v>244</v>
          </cell>
          <cell r="N3092">
            <v>1</v>
          </cell>
          <cell r="O3092">
            <v>0</v>
          </cell>
          <cell r="P3092">
            <v>5</v>
          </cell>
          <cell r="Q3092">
            <v>250</v>
          </cell>
        </row>
        <row r="3093">
          <cell r="A3093" t="str">
            <v>A5406&amp;T</v>
          </cell>
          <cell r="B3093" t="str">
            <v>Dartmouth St @ Back</v>
          </cell>
          <cell r="C3093">
            <v>332</v>
          </cell>
          <cell r="D3093">
            <v>0</v>
          </cell>
          <cell r="E3093">
            <v>0</v>
          </cell>
          <cell r="F3093">
            <v>5</v>
          </cell>
          <cell r="G3093">
            <v>338</v>
          </cell>
          <cell r="H3093">
            <v>332</v>
          </cell>
          <cell r="I3093">
            <v>0</v>
          </cell>
          <cell r="J3093">
            <v>0</v>
          </cell>
          <cell r="K3093">
            <v>5</v>
          </cell>
          <cell r="L3093">
            <v>338</v>
          </cell>
          <cell r="M3093">
            <v>332</v>
          </cell>
          <cell r="N3093">
            <v>0</v>
          </cell>
          <cell r="O3093">
            <v>0</v>
          </cell>
          <cell r="P3093">
            <v>5</v>
          </cell>
          <cell r="Q3093">
            <v>338</v>
          </cell>
        </row>
        <row r="3094">
          <cell r="A3094" t="str">
            <v>A761&amp;T</v>
          </cell>
          <cell r="B3094" t="str">
            <v>Tremont St @ Union P</v>
          </cell>
          <cell r="C3094">
            <v>48</v>
          </cell>
          <cell r="D3094">
            <v>0</v>
          </cell>
          <cell r="E3094">
            <v>0</v>
          </cell>
          <cell r="F3094">
            <v>1</v>
          </cell>
          <cell r="G3094">
            <v>48</v>
          </cell>
          <cell r="H3094">
            <v>48</v>
          </cell>
          <cell r="I3094">
            <v>0</v>
          </cell>
          <cell r="J3094">
            <v>0</v>
          </cell>
          <cell r="K3094">
            <v>1</v>
          </cell>
          <cell r="L3094">
            <v>48</v>
          </cell>
          <cell r="M3094">
            <v>48</v>
          </cell>
          <cell r="N3094">
            <v>0</v>
          </cell>
          <cell r="O3094">
            <v>0</v>
          </cell>
          <cell r="P3094">
            <v>1</v>
          </cell>
          <cell r="Q3094">
            <v>48</v>
          </cell>
        </row>
        <row r="3095">
          <cell r="A3095" t="str">
            <v>A156&amp;T</v>
          </cell>
          <cell r="B3095" t="str">
            <v>Atlantic Ave @ Centr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  <cell r="H3095">
            <v>0</v>
          </cell>
          <cell r="I3095">
            <v>0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</row>
        <row r="3096">
          <cell r="A3096" t="str">
            <v>A5638&amp;T</v>
          </cell>
          <cell r="B3096" t="str">
            <v>Harrison Ave opp Eas</v>
          </cell>
          <cell r="C3096">
            <v>94</v>
          </cell>
          <cell r="D3096">
            <v>0</v>
          </cell>
          <cell r="E3096">
            <v>0</v>
          </cell>
          <cell r="F3096">
            <v>0</v>
          </cell>
          <cell r="G3096">
            <v>95</v>
          </cell>
          <cell r="H3096">
            <v>94</v>
          </cell>
          <cell r="I3096">
            <v>0</v>
          </cell>
          <cell r="J3096">
            <v>0</v>
          </cell>
          <cell r="K3096">
            <v>0</v>
          </cell>
          <cell r="L3096">
            <v>95</v>
          </cell>
          <cell r="M3096">
            <v>94</v>
          </cell>
          <cell r="N3096">
            <v>0</v>
          </cell>
          <cell r="O3096">
            <v>0</v>
          </cell>
          <cell r="P3096">
            <v>0</v>
          </cell>
          <cell r="Q3096">
            <v>95</v>
          </cell>
        </row>
        <row r="3097">
          <cell r="A3097" t="str">
            <v>A6058&amp;T</v>
          </cell>
          <cell r="B3097" t="str">
            <v>Berkeley St @ Chandl</v>
          </cell>
          <cell r="C3097">
            <v>88</v>
          </cell>
          <cell r="D3097">
            <v>0</v>
          </cell>
          <cell r="E3097">
            <v>0</v>
          </cell>
          <cell r="F3097">
            <v>2</v>
          </cell>
          <cell r="G3097">
            <v>90</v>
          </cell>
          <cell r="H3097">
            <v>88</v>
          </cell>
          <cell r="I3097">
            <v>0</v>
          </cell>
          <cell r="J3097">
            <v>0</v>
          </cell>
          <cell r="K3097">
            <v>2</v>
          </cell>
          <cell r="L3097">
            <v>90</v>
          </cell>
          <cell r="M3097">
            <v>88</v>
          </cell>
          <cell r="N3097">
            <v>0</v>
          </cell>
          <cell r="O3097">
            <v>0</v>
          </cell>
          <cell r="P3097">
            <v>2</v>
          </cell>
          <cell r="Q3097">
            <v>90</v>
          </cell>
        </row>
        <row r="3098">
          <cell r="A3098" t="str">
            <v>A762&amp;T</v>
          </cell>
          <cell r="B3098" t="str">
            <v>Tremont St @ Pembrok</v>
          </cell>
          <cell r="C3098">
            <v>17</v>
          </cell>
          <cell r="D3098">
            <v>0</v>
          </cell>
          <cell r="E3098">
            <v>0</v>
          </cell>
          <cell r="F3098">
            <v>0</v>
          </cell>
          <cell r="G3098">
            <v>17</v>
          </cell>
          <cell r="H3098">
            <v>17</v>
          </cell>
          <cell r="I3098">
            <v>0</v>
          </cell>
          <cell r="J3098">
            <v>0</v>
          </cell>
          <cell r="K3098">
            <v>0</v>
          </cell>
          <cell r="L3098">
            <v>17</v>
          </cell>
          <cell r="M3098">
            <v>17</v>
          </cell>
          <cell r="N3098">
            <v>0</v>
          </cell>
          <cell r="O3098">
            <v>0</v>
          </cell>
          <cell r="P3098">
            <v>0</v>
          </cell>
          <cell r="Q3098">
            <v>17</v>
          </cell>
        </row>
        <row r="3099">
          <cell r="A3099" t="str">
            <v>A5342&amp;T</v>
          </cell>
          <cell r="B3099" t="str">
            <v>Albany St opp Randol</v>
          </cell>
          <cell r="C3099">
            <v>9</v>
          </cell>
          <cell r="D3099">
            <v>0</v>
          </cell>
          <cell r="E3099">
            <v>0</v>
          </cell>
          <cell r="F3099">
            <v>1</v>
          </cell>
          <cell r="G3099">
            <v>10</v>
          </cell>
          <cell r="H3099">
            <v>9</v>
          </cell>
          <cell r="I3099">
            <v>0</v>
          </cell>
          <cell r="J3099">
            <v>0</v>
          </cell>
          <cell r="K3099">
            <v>1</v>
          </cell>
          <cell r="L3099">
            <v>10</v>
          </cell>
          <cell r="M3099">
            <v>9</v>
          </cell>
          <cell r="N3099">
            <v>0</v>
          </cell>
          <cell r="O3099">
            <v>0</v>
          </cell>
          <cell r="P3099">
            <v>1</v>
          </cell>
          <cell r="Q3099">
            <v>10</v>
          </cell>
        </row>
        <row r="3100">
          <cell r="A3100" t="str">
            <v>A757&amp;T</v>
          </cell>
          <cell r="B3100" t="str">
            <v>Tremont St @ E Berke</v>
          </cell>
          <cell r="C3100">
            <v>51</v>
          </cell>
          <cell r="D3100">
            <v>0</v>
          </cell>
          <cell r="E3100">
            <v>0</v>
          </cell>
          <cell r="F3100">
            <v>3</v>
          </cell>
          <cell r="G3100">
            <v>54</v>
          </cell>
          <cell r="H3100">
            <v>51</v>
          </cell>
          <cell r="I3100">
            <v>0</v>
          </cell>
          <cell r="J3100">
            <v>0</v>
          </cell>
          <cell r="K3100">
            <v>3</v>
          </cell>
          <cell r="L3100">
            <v>54</v>
          </cell>
          <cell r="M3100">
            <v>51</v>
          </cell>
          <cell r="N3100">
            <v>0</v>
          </cell>
          <cell r="O3100">
            <v>0</v>
          </cell>
          <cell r="P3100">
            <v>3</v>
          </cell>
          <cell r="Q3100">
            <v>54</v>
          </cell>
        </row>
        <row r="3101">
          <cell r="A3101" t="str">
            <v>A763&amp;T</v>
          </cell>
          <cell r="B3101" t="str">
            <v>Tremont St @ Concord</v>
          </cell>
          <cell r="C3101">
            <v>40</v>
          </cell>
          <cell r="D3101">
            <v>0</v>
          </cell>
          <cell r="E3101">
            <v>0</v>
          </cell>
          <cell r="F3101">
            <v>0</v>
          </cell>
          <cell r="G3101">
            <v>40</v>
          </cell>
          <cell r="H3101">
            <v>40</v>
          </cell>
          <cell r="I3101">
            <v>0</v>
          </cell>
          <cell r="J3101">
            <v>0</v>
          </cell>
          <cell r="K3101">
            <v>0</v>
          </cell>
          <cell r="L3101">
            <v>40</v>
          </cell>
          <cell r="M3101">
            <v>40</v>
          </cell>
          <cell r="N3101">
            <v>0</v>
          </cell>
          <cell r="O3101">
            <v>0</v>
          </cell>
          <cell r="P3101">
            <v>0</v>
          </cell>
          <cell r="Q3101">
            <v>40</v>
          </cell>
        </row>
        <row r="3102">
          <cell r="A3102" t="str">
            <v>A84&amp;T</v>
          </cell>
          <cell r="B3102" t="str">
            <v>Portland St @ Causew</v>
          </cell>
          <cell r="C3102">
            <v>0</v>
          </cell>
          <cell r="D3102">
            <v>0</v>
          </cell>
          <cell r="E3102">
            <v>0</v>
          </cell>
          <cell r="F3102">
            <v>0</v>
          </cell>
          <cell r="G3102">
            <v>0</v>
          </cell>
          <cell r="H3102">
            <v>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</row>
        <row r="3103">
          <cell r="A3103" t="str">
            <v>A3974&amp;T</v>
          </cell>
          <cell r="B3103" t="str">
            <v>Lincoln St @ Essex S</v>
          </cell>
          <cell r="C3103">
            <v>469</v>
          </cell>
          <cell r="D3103">
            <v>0</v>
          </cell>
          <cell r="E3103">
            <v>0</v>
          </cell>
          <cell r="F3103">
            <v>246</v>
          </cell>
          <cell r="G3103">
            <v>714</v>
          </cell>
          <cell r="H3103">
            <v>469</v>
          </cell>
          <cell r="I3103">
            <v>0</v>
          </cell>
          <cell r="J3103">
            <v>0</v>
          </cell>
          <cell r="K3103">
            <v>246</v>
          </cell>
          <cell r="L3103">
            <v>714</v>
          </cell>
          <cell r="M3103">
            <v>469</v>
          </cell>
          <cell r="N3103">
            <v>0</v>
          </cell>
          <cell r="O3103">
            <v>0</v>
          </cell>
          <cell r="P3103">
            <v>246</v>
          </cell>
          <cell r="Q3103">
            <v>714</v>
          </cell>
        </row>
        <row r="3104">
          <cell r="A3104" t="str">
            <v>A3972&amp;T</v>
          </cell>
          <cell r="B3104" t="str">
            <v>Kneeland St @ Washin</v>
          </cell>
          <cell r="C3104">
            <v>200</v>
          </cell>
          <cell r="D3104">
            <v>0</v>
          </cell>
          <cell r="E3104">
            <v>0</v>
          </cell>
          <cell r="F3104">
            <v>11</v>
          </cell>
          <cell r="G3104">
            <v>211</v>
          </cell>
          <cell r="H3104">
            <v>200</v>
          </cell>
          <cell r="I3104">
            <v>0</v>
          </cell>
          <cell r="J3104">
            <v>0</v>
          </cell>
          <cell r="K3104">
            <v>11</v>
          </cell>
          <cell r="L3104">
            <v>211</v>
          </cell>
          <cell r="M3104">
            <v>200</v>
          </cell>
          <cell r="N3104">
            <v>0</v>
          </cell>
          <cell r="O3104">
            <v>0</v>
          </cell>
          <cell r="P3104">
            <v>11</v>
          </cell>
          <cell r="Q3104">
            <v>211</v>
          </cell>
        </row>
        <row r="3105">
          <cell r="A3105" t="str">
            <v>A860&amp;T</v>
          </cell>
          <cell r="B3105" t="str">
            <v>Dartmouth St @ Tremo</v>
          </cell>
          <cell r="C3105">
            <v>90</v>
          </cell>
          <cell r="D3105">
            <v>0</v>
          </cell>
          <cell r="E3105">
            <v>0</v>
          </cell>
          <cell r="F3105">
            <v>19</v>
          </cell>
          <cell r="G3105">
            <v>109</v>
          </cell>
          <cell r="H3105">
            <v>90</v>
          </cell>
          <cell r="I3105">
            <v>0</v>
          </cell>
          <cell r="J3105">
            <v>0</v>
          </cell>
          <cell r="K3105">
            <v>19</v>
          </cell>
          <cell r="L3105">
            <v>109</v>
          </cell>
          <cell r="M3105">
            <v>90</v>
          </cell>
          <cell r="N3105">
            <v>0</v>
          </cell>
          <cell r="O3105">
            <v>0</v>
          </cell>
          <cell r="P3105">
            <v>19</v>
          </cell>
          <cell r="Q3105">
            <v>109</v>
          </cell>
        </row>
        <row r="3106">
          <cell r="A3106" t="str">
            <v>A146&amp;T</v>
          </cell>
          <cell r="B3106" t="str">
            <v>Seaport Blvd @ Pier</v>
          </cell>
          <cell r="C3106">
            <v>0</v>
          </cell>
          <cell r="D3106">
            <v>0</v>
          </cell>
          <cell r="E3106">
            <v>0</v>
          </cell>
          <cell r="F3106">
            <v>0</v>
          </cell>
          <cell r="G3106">
            <v>0</v>
          </cell>
          <cell r="H3106">
            <v>0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</row>
        <row r="3107">
          <cell r="A3107" t="str">
            <v>A5346&amp;T</v>
          </cell>
          <cell r="B3107" t="str">
            <v>Albany St @ Wareham</v>
          </cell>
          <cell r="C3107">
            <v>0</v>
          </cell>
          <cell r="D3107">
            <v>0</v>
          </cell>
          <cell r="E3107">
            <v>0</v>
          </cell>
          <cell r="F3107">
            <v>0</v>
          </cell>
          <cell r="G3107">
            <v>0</v>
          </cell>
          <cell r="H3107">
            <v>0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</row>
        <row r="3108">
          <cell r="A3108" t="str">
            <v>A859&amp;T</v>
          </cell>
          <cell r="B3108" t="str">
            <v>43 W Dedham St</v>
          </cell>
          <cell r="C3108">
            <v>38</v>
          </cell>
          <cell r="D3108">
            <v>0</v>
          </cell>
          <cell r="E3108">
            <v>0</v>
          </cell>
          <cell r="F3108">
            <v>0</v>
          </cell>
          <cell r="G3108">
            <v>38</v>
          </cell>
          <cell r="H3108">
            <v>38</v>
          </cell>
          <cell r="I3108">
            <v>0</v>
          </cell>
          <cell r="J3108">
            <v>0</v>
          </cell>
          <cell r="K3108">
            <v>0</v>
          </cell>
          <cell r="L3108">
            <v>38</v>
          </cell>
          <cell r="M3108">
            <v>38</v>
          </cell>
          <cell r="N3108">
            <v>0</v>
          </cell>
          <cell r="O3108">
            <v>0</v>
          </cell>
          <cell r="P3108">
            <v>0</v>
          </cell>
          <cell r="Q3108">
            <v>38</v>
          </cell>
        </row>
        <row r="3109">
          <cell r="A3109" t="str">
            <v>A865&amp;T</v>
          </cell>
          <cell r="B3109" t="str">
            <v>Opp 43 W Dedham St</v>
          </cell>
          <cell r="C3109">
            <v>10</v>
          </cell>
          <cell r="D3109">
            <v>0</v>
          </cell>
          <cell r="E3109">
            <v>0</v>
          </cell>
          <cell r="F3109">
            <v>0</v>
          </cell>
          <cell r="G3109">
            <v>10</v>
          </cell>
          <cell r="H3109">
            <v>10</v>
          </cell>
          <cell r="I3109">
            <v>0</v>
          </cell>
          <cell r="J3109">
            <v>0</v>
          </cell>
          <cell r="K3109">
            <v>0</v>
          </cell>
          <cell r="L3109">
            <v>10</v>
          </cell>
          <cell r="M3109">
            <v>10</v>
          </cell>
          <cell r="N3109">
            <v>0</v>
          </cell>
          <cell r="O3109">
            <v>0</v>
          </cell>
          <cell r="P3109">
            <v>0</v>
          </cell>
          <cell r="Q3109">
            <v>10</v>
          </cell>
        </row>
        <row r="3110">
          <cell r="A3110" t="str">
            <v>A5347&amp;T</v>
          </cell>
          <cell r="B3110" t="str">
            <v>Albany St @ E Dedham</v>
          </cell>
          <cell r="C3110">
            <v>25</v>
          </cell>
          <cell r="D3110">
            <v>0</v>
          </cell>
          <cell r="E3110">
            <v>0</v>
          </cell>
          <cell r="F3110">
            <v>0</v>
          </cell>
          <cell r="G3110">
            <v>25</v>
          </cell>
          <cell r="H3110">
            <v>25</v>
          </cell>
          <cell r="I3110">
            <v>0</v>
          </cell>
          <cell r="J3110">
            <v>0</v>
          </cell>
          <cell r="K3110">
            <v>0</v>
          </cell>
          <cell r="L3110">
            <v>25</v>
          </cell>
          <cell r="M3110">
            <v>25</v>
          </cell>
          <cell r="N3110">
            <v>0</v>
          </cell>
          <cell r="O3110">
            <v>0</v>
          </cell>
          <cell r="P3110">
            <v>0</v>
          </cell>
          <cell r="Q3110">
            <v>25</v>
          </cell>
        </row>
        <row r="3111">
          <cell r="A3111" t="str">
            <v>A756&amp;T</v>
          </cell>
          <cell r="B3111" t="str">
            <v>Tremont St @ Upton S</v>
          </cell>
          <cell r="C3111">
            <v>102</v>
          </cell>
          <cell r="D3111">
            <v>0</v>
          </cell>
          <cell r="E3111">
            <v>0</v>
          </cell>
          <cell r="F3111">
            <v>23</v>
          </cell>
          <cell r="G3111">
            <v>125</v>
          </cell>
          <cell r="H3111">
            <v>102</v>
          </cell>
          <cell r="I3111">
            <v>0</v>
          </cell>
          <cell r="J3111">
            <v>0</v>
          </cell>
          <cell r="K3111">
            <v>23</v>
          </cell>
          <cell r="L3111">
            <v>125</v>
          </cell>
          <cell r="M3111">
            <v>102</v>
          </cell>
          <cell r="N3111">
            <v>0</v>
          </cell>
          <cell r="O3111">
            <v>0</v>
          </cell>
          <cell r="P3111">
            <v>23</v>
          </cell>
          <cell r="Q3111">
            <v>125</v>
          </cell>
        </row>
        <row r="3112">
          <cell r="A3112" t="str">
            <v>A1132&amp;T</v>
          </cell>
          <cell r="B3112" t="str">
            <v>Washington St @ Myst</v>
          </cell>
          <cell r="C3112">
            <v>28</v>
          </cell>
          <cell r="D3112">
            <v>0</v>
          </cell>
          <cell r="E3112">
            <v>0</v>
          </cell>
          <cell r="F3112">
            <v>1</v>
          </cell>
          <cell r="G3112">
            <v>29</v>
          </cell>
          <cell r="H3112">
            <v>28</v>
          </cell>
          <cell r="I3112">
            <v>0</v>
          </cell>
          <cell r="J3112">
            <v>0</v>
          </cell>
          <cell r="K3112">
            <v>1</v>
          </cell>
          <cell r="L3112">
            <v>29</v>
          </cell>
          <cell r="M3112">
            <v>28</v>
          </cell>
          <cell r="N3112">
            <v>0</v>
          </cell>
          <cell r="O3112">
            <v>0</v>
          </cell>
          <cell r="P3112">
            <v>1</v>
          </cell>
          <cell r="Q3112">
            <v>29</v>
          </cell>
        </row>
        <row r="3113">
          <cell r="A3113" t="str">
            <v>A128&amp;T</v>
          </cell>
          <cell r="B3113" t="str">
            <v>Berkeley St @ Columb</v>
          </cell>
          <cell r="C3113">
            <v>367</v>
          </cell>
          <cell r="D3113">
            <v>0</v>
          </cell>
          <cell r="E3113">
            <v>0</v>
          </cell>
          <cell r="F3113">
            <v>7</v>
          </cell>
          <cell r="G3113">
            <v>374</v>
          </cell>
          <cell r="H3113">
            <v>367</v>
          </cell>
          <cell r="I3113">
            <v>0</v>
          </cell>
          <cell r="J3113">
            <v>0</v>
          </cell>
          <cell r="K3113">
            <v>7</v>
          </cell>
          <cell r="L3113">
            <v>374</v>
          </cell>
          <cell r="M3113">
            <v>367</v>
          </cell>
          <cell r="N3113">
            <v>0</v>
          </cell>
          <cell r="O3113">
            <v>0</v>
          </cell>
          <cell r="P3113">
            <v>7</v>
          </cell>
          <cell r="Q3113">
            <v>374</v>
          </cell>
        </row>
        <row r="3114">
          <cell r="A3114" t="str">
            <v>A6375&amp;T</v>
          </cell>
          <cell r="B3114" t="str">
            <v>Devonshire St @ Wate</v>
          </cell>
          <cell r="C3114">
            <v>460</v>
          </cell>
          <cell r="D3114">
            <v>0</v>
          </cell>
          <cell r="E3114">
            <v>0</v>
          </cell>
          <cell r="F3114">
            <v>323</v>
          </cell>
          <cell r="G3114">
            <v>783</v>
          </cell>
          <cell r="H3114">
            <v>460</v>
          </cell>
          <cell r="I3114">
            <v>0</v>
          </cell>
          <cell r="J3114">
            <v>0</v>
          </cell>
          <cell r="K3114">
            <v>323</v>
          </cell>
          <cell r="L3114">
            <v>783</v>
          </cell>
          <cell r="M3114">
            <v>460</v>
          </cell>
          <cell r="N3114">
            <v>0</v>
          </cell>
          <cell r="O3114">
            <v>0</v>
          </cell>
          <cell r="P3114">
            <v>323</v>
          </cell>
          <cell r="Q3114">
            <v>783</v>
          </cell>
        </row>
        <row r="3115">
          <cell r="A3115" t="str">
            <v>A142&amp;T</v>
          </cell>
          <cell r="B3115" t="str">
            <v>Congress St opp Nort</v>
          </cell>
          <cell r="C3115">
            <v>181</v>
          </cell>
          <cell r="D3115">
            <v>0</v>
          </cell>
          <cell r="E3115">
            <v>0</v>
          </cell>
          <cell r="F3115">
            <v>40</v>
          </cell>
          <cell r="G3115">
            <v>221</v>
          </cell>
          <cell r="H3115">
            <v>181</v>
          </cell>
          <cell r="I3115">
            <v>0</v>
          </cell>
          <cell r="J3115">
            <v>0</v>
          </cell>
          <cell r="K3115">
            <v>40</v>
          </cell>
          <cell r="L3115">
            <v>221</v>
          </cell>
          <cell r="M3115">
            <v>181</v>
          </cell>
          <cell r="N3115">
            <v>0</v>
          </cell>
          <cell r="O3115">
            <v>0</v>
          </cell>
          <cell r="P3115">
            <v>40</v>
          </cell>
          <cell r="Q3115">
            <v>221</v>
          </cell>
        </row>
        <row r="3116">
          <cell r="A3116" t="str">
            <v>A5341&amp;T</v>
          </cell>
          <cell r="B3116" t="str">
            <v>540 Albany St opp Wa</v>
          </cell>
          <cell r="C3116">
            <v>67</v>
          </cell>
          <cell r="D3116">
            <v>0</v>
          </cell>
          <cell r="E3116">
            <v>0</v>
          </cell>
          <cell r="F3116">
            <v>0</v>
          </cell>
          <cell r="G3116">
            <v>67</v>
          </cell>
          <cell r="H3116">
            <v>67</v>
          </cell>
          <cell r="I3116">
            <v>0</v>
          </cell>
          <cell r="J3116">
            <v>0</v>
          </cell>
          <cell r="K3116">
            <v>0</v>
          </cell>
          <cell r="L3116">
            <v>67</v>
          </cell>
          <cell r="M3116">
            <v>67</v>
          </cell>
          <cell r="N3116">
            <v>0</v>
          </cell>
          <cell r="O3116">
            <v>0</v>
          </cell>
          <cell r="P3116">
            <v>0</v>
          </cell>
          <cell r="Q3116">
            <v>67</v>
          </cell>
        </row>
        <row r="3117">
          <cell r="A3117" t="str">
            <v>A1607&amp;T</v>
          </cell>
          <cell r="B3117" t="str">
            <v>McGrath Hwy @ Twin C</v>
          </cell>
          <cell r="C3117">
            <v>103</v>
          </cell>
          <cell r="D3117">
            <v>0</v>
          </cell>
          <cell r="E3117">
            <v>0</v>
          </cell>
          <cell r="F3117">
            <v>1</v>
          </cell>
          <cell r="G3117">
            <v>104</v>
          </cell>
          <cell r="H3117">
            <v>103</v>
          </cell>
          <cell r="I3117">
            <v>0</v>
          </cell>
          <cell r="J3117">
            <v>0</v>
          </cell>
          <cell r="K3117">
            <v>1</v>
          </cell>
          <cell r="L3117">
            <v>104</v>
          </cell>
          <cell r="M3117">
            <v>103</v>
          </cell>
          <cell r="N3117">
            <v>0</v>
          </cell>
          <cell r="O3117">
            <v>0</v>
          </cell>
          <cell r="P3117">
            <v>1</v>
          </cell>
          <cell r="Q3117">
            <v>104</v>
          </cell>
        </row>
        <row r="3118">
          <cell r="A3118" t="str">
            <v>A6916&amp;T</v>
          </cell>
          <cell r="B3118" t="str">
            <v>350 Summer St</v>
          </cell>
          <cell r="C3118">
            <v>10</v>
          </cell>
          <cell r="D3118">
            <v>0</v>
          </cell>
          <cell r="E3118">
            <v>0</v>
          </cell>
          <cell r="F3118">
            <v>0</v>
          </cell>
          <cell r="G3118">
            <v>10</v>
          </cell>
          <cell r="H3118">
            <v>10</v>
          </cell>
          <cell r="I3118">
            <v>0</v>
          </cell>
          <cell r="J3118">
            <v>0</v>
          </cell>
          <cell r="K3118">
            <v>0</v>
          </cell>
          <cell r="L3118">
            <v>10</v>
          </cell>
          <cell r="M3118">
            <v>10</v>
          </cell>
          <cell r="N3118">
            <v>0</v>
          </cell>
          <cell r="O3118">
            <v>0</v>
          </cell>
          <cell r="P3118">
            <v>0</v>
          </cell>
          <cell r="Q3118">
            <v>10</v>
          </cell>
        </row>
        <row r="3119">
          <cell r="A3119" t="str">
            <v>A755&amp;T</v>
          </cell>
          <cell r="B3119" t="str">
            <v>Tremont St @ Aguadil</v>
          </cell>
          <cell r="C3119">
            <v>37</v>
          </cell>
          <cell r="D3119">
            <v>0</v>
          </cell>
          <cell r="E3119">
            <v>0</v>
          </cell>
          <cell r="F3119">
            <v>0</v>
          </cell>
          <cell r="G3119">
            <v>38</v>
          </cell>
          <cell r="H3119">
            <v>37</v>
          </cell>
          <cell r="I3119">
            <v>0</v>
          </cell>
          <cell r="J3119">
            <v>0</v>
          </cell>
          <cell r="K3119">
            <v>0</v>
          </cell>
          <cell r="L3119">
            <v>38</v>
          </cell>
          <cell r="M3119">
            <v>37</v>
          </cell>
          <cell r="N3119">
            <v>0</v>
          </cell>
          <cell r="O3119">
            <v>0</v>
          </cell>
          <cell r="P3119">
            <v>0</v>
          </cell>
          <cell r="Q3119">
            <v>38</v>
          </cell>
        </row>
        <row r="3120">
          <cell r="A3120" t="str">
            <v>A863&amp;T</v>
          </cell>
          <cell r="B3120" t="str">
            <v>Dartmouth St @ Apple</v>
          </cell>
          <cell r="C3120">
            <v>57</v>
          </cell>
          <cell r="D3120">
            <v>0</v>
          </cell>
          <cell r="E3120">
            <v>0</v>
          </cell>
          <cell r="F3120">
            <v>12</v>
          </cell>
          <cell r="G3120">
            <v>69</v>
          </cell>
          <cell r="H3120">
            <v>57</v>
          </cell>
          <cell r="I3120">
            <v>0</v>
          </cell>
          <cell r="J3120">
            <v>0</v>
          </cell>
          <cell r="K3120">
            <v>12</v>
          </cell>
          <cell r="L3120">
            <v>69</v>
          </cell>
          <cell r="M3120">
            <v>57</v>
          </cell>
          <cell r="N3120">
            <v>0</v>
          </cell>
          <cell r="O3120">
            <v>0</v>
          </cell>
          <cell r="P3120">
            <v>12</v>
          </cell>
          <cell r="Q3120">
            <v>69</v>
          </cell>
        </row>
        <row r="3121">
          <cell r="A3121" t="str">
            <v>A876&amp;T</v>
          </cell>
          <cell r="B3121" t="str">
            <v>Cambridge St @ Sixth</v>
          </cell>
          <cell r="C3121">
            <v>80</v>
          </cell>
          <cell r="D3121">
            <v>0</v>
          </cell>
          <cell r="E3121">
            <v>0</v>
          </cell>
          <cell r="F3121">
            <v>0</v>
          </cell>
          <cell r="G3121">
            <v>80</v>
          </cell>
          <cell r="H3121">
            <v>80</v>
          </cell>
          <cell r="I3121">
            <v>0</v>
          </cell>
          <cell r="J3121">
            <v>0</v>
          </cell>
          <cell r="K3121">
            <v>0</v>
          </cell>
          <cell r="L3121">
            <v>80</v>
          </cell>
          <cell r="M3121">
            <v>80</v>
          </cell>
          <cell r="N3121">
            <v>0</v>
          </cell>
          <cell r="O3121">
            <v>0</v>
          </cell>
          <cell r="P3121">
            <v>0</v>
          </cell>
          <cell r="Q3121">
            <v>80</v>
          </cell>
        </row>
        <row r="3122">
          <cell r="A3122" t="str">
            <v>A127&amp;T</v>
          </cell>
          <cell r="B3122" t="str">
            <v>Tremont St @ Appleto</v>
          </cell>
          <cell r="C3122">
            <v>42</v>
          </cell>
          <cell r="D3122">
            <v>0</v>
          </cell>
          <cell r="E3122">
            <v>0</v>
          </cell>
          <cell r="F3122">
            <v>0</v>
          </cell>
          <cell r="G3122">
            <v>42</v>
          </cell>
          <cell r="H3122">
            <v>42</v>
          </cell>
          <cell r="I3122">
            <v>0</v>
          </cell>
          <cell r="J3122">
            <v>0</v>
          </cell>
          <cell r="K3122">
            <v>0</v>
          </cell>
          <cell r="L3122">
            <v>42</v>
          </cell>
          <cell r="M3122">
            <v>42</v>
          </cell>
          <cell r="N3122">
            <v>0</v>
          </cell>
          <cell r="O3122">
            <v>0</v>
          </cell>
          <cell r="P3122">
            <v>0</v>
          </cell>
          <cell r="Q3122">
            <v>42</v>
          </cell>
        </row>
        <row r="3123">
          <cell r="A3123" t="str">
            <v>A5958&amp;T</v>
          </cell>
          <cell r="B3123" t="str">
            <v>Northern Ave @ Tide</v>
          </cell>
          <cell r="C3123">
            <v>460</v>
          </cell>
          <cell r="D3123">
            <v>0</v>
          </cell>
          <cell r="E3123">
            <v>0</v>
          </cell>
          <cell r="F3123">
            <v>0</v>
          </cell>
          <cell r="G3123">
            <v>460</v>
          </cell>
          <cell r="H3123">
            <v>460</v>
          </cell>
          <cell r="I3123">
            <v>0</v>
          </cell>
          <cell r="J3123">
            <v>0</v>
          </cell>
          <cell r="K3123">
            <v>0</v>
          </cell>
          <cell r="L3123">
            <v>460</v>
          </cell>
          <cell r="M3123">
            <v>460</v>
          </cell>
          <cell r="N3123">
            <v>0</v>
          </cell>
          <cell r="O3123">
            <v>0</v>
          </cell>
          <cell r="P3123">
            <v>0</v>
          </cell>
          <cell r="Q3123">
            <v>460</v>
          </cell>
        </row>
        <row r="3124">
          <cell r="A3124" t="str">
            <v>A760&amp;T</v>
          </cell>
          <cell r="B3124" t="str">
            <v>Tremont St @ Charles</v>
          </cell>
          <cell r="C3124">
            <v>39</v>
          </cell>
          <cell r="D3124">
            <v>0</v>
          </cell>
          <cell r="E3124">
            <v>0</v>
          </cell>
          <cell r="F3124">
            <v>0</v>
          </cell>
          <cell r="G3124">
            <v>39</v>
          </cell>
          <cell r="H3124">
            <v>39</v>
          </cell>
          <cell r="I3124">
            <v>0</v>
          </cell>
          <cell r="J3124">
            <v>0</v>
          </cell>
          <cell r="K3124">
            <v>0</v>
          </cell>
          <cell r="L3124">
            <v>39</v>
          </cell>
          <cell r="M3124">
            <v>39</v>
          </cell>
          <cell r="N3124">
            <v>0</v>
          </cell>
          <cell r="O3124">
            <v>0</v>
          </cell>
          <cell r="P3124">
            <v>0</v>
          </cell>
          <cell r="Q3124">
            <v>39</v>
          </cell>
        </row>
        <row r="3125">
          <cell r="A3125" t="str">
            <v>A6057&amp;T</v>
          </cell>
          <cell r="B3125" t="str">
            <v>E Berkeley St @ Trem</v>
          </cell>
          <cell r="C3125">
            <v>200</v>
          </cell>
          <cell r="D3125">
            <v>1</v>
          </cell>
          <cell r="E3125">
            <v>0</v>
          </cell>
          <cell r="F3125">
            <v>2</v>
          </cell>
          <cell r="G3125">
            <v>203</v>
          </cell>
          <cell r="H3125">
            <v>200</v>
          </cell>
          <cell r="I3125">
            <v>1</v>
          </cell>
          <cell r="J3125">
            <v>0</v>
          </cell>
          <cell r="K3125">
            <v>2</v>
          </cell>
          <cell r="L3125">
            <v>203</v>
          </cell>
          <cell r="M3125">
            <v>200</v>
          </cell>
          <cell r="N3125">
            <v>1</v>
          </cell>
          <cell r="O3125">
            <v>0</v>
          </cell>
          <cell r="P3125">
            <v>2</v>
          </cell>
          <cell r="Q3125">
            <v>203</v>
          </cell>
        </row>
        <row r="3126">
          <cell r="A3126" t="str">
            <v>A864&amp;T</v>
          </cell>
          <cell r="B3126" t="str">
            <v>Dartmouth St @ Tremo</v>
          </cell>
          <cell r="C3126">
            <v>28</v>
          </cell>
          <cell r="D3126">
            <v>0</v>
          </cell>
          <cell r="E3126">
            <v>0</v>
          </cell>
          <cell r="F3126">
            <v>1</v>
          </cell>
          <cell r="G3126">
            <v>28</v>
          </cell>
          <cell r="H3126">
            <v>28</v>
          </cell>
          <cell r="I3126">
            <v>0</v>
          </cell>
          <cell r="J3126">
            <v>0</v>
          </cell>
          <cell r="K3126">
            <v>1</v>
          </cell>
          <cell r="L3126">
            <v>28</v>
          </cell>
          <cell r="M3126">
            <v>28</v>
          </cell>
          <cell r="N3126">
            <v>0</v>
          </cell>
          <cell r="O3126">
            <v>0</v>
          </cell>
          <cell r="P3126">
            <v>1</v>
          </cell>
          <cell r="Q3126">
            <v>28</v>
          </cell>
        </row>
        <row r="3127">
          <cell r="A3127" t="str">
            <v>A6917&amp;T</v>
          </cell>
          <cell r="B3127" t="str">
            <v>400 Summer St</v>
          </cell>
          <cell r="C3127">
            <v>335</v>
          </cell>
          <cell r="D3127">
            <v>0</v>
          </cell>
          <cell r="E3127">
            <v>0</v>
          </cell>
          <cell r="F3127">
            <v>11</v>
          </cell>
          <cell r="G3127">
            <v>347</v>
          </cell>
          <cell r="H3127">
            <v>335</v>
          </cell>
          <cell r="I3127">
            <v>0</v>
          </cell>
          <cell r="J3127">
            <v>0</v>
          </cell>
          <cell r="K3127">
            <v>11</v>
          </cell>
          <cell r="L3127">
            <v>347</v>
          </cell>
          <cell r="M3127">
            <v>335</v>
          </cell>
          <cell r="N3127">
            <v>0</v>
          </cell>
          <cell r="O3127">
            <v>0</v>
          </cell>
          <cell r="P3127">
            <v>11</v>
          </cell>
          <cell r="Q3127">
            <v>347</v>
          </cell>
        </row>
        <row r="3128">
          <cell r="A3128" t="str">
            <v>A2829&amp;T</v>
          </cell>
          <cell r="B3128" t="str">
            <v>Sudbury St @ Congres</v>
          </cell>
          <cell r="C3128">
            <v>15</v>
          </cell>
          <cell r="D3128">
            <v>0</v>
          </cell>
          <cell r="E3128">
            <v>0</v>
          </cell>
          <cell r="F3128">
            <v>68</v>
          </cell>
          <cell r="G3128">
            <v>83</v>
          </cell>
          <cell r="H3128">
            <v>15</v>
          </cell>
          <cell r="I3128">
            <v>0</v>
          </cell>
          <cell r="J3128">
            <v>0</v>
          </cell>
          <cell r="K3128">
            <v>68</v>
          </cell>
          <cell r="L3128">
            <v>83</v>
          </cell>
          <cell r="M3128">
            <v>15</v>
          </cell>
          <cell r="N3128">
            <v>0</v>
          </cell>
          <cell r="O3128">
            <v>0</v>
          </cell>
          <cell r="P3128">
            <v>68</v>
          </cell>
          <cell r="Q3128">
            <v>83</v>
          </cell>
        </row>
        <row r="3129">
          <cell r="A3129" t="str">
            <v>A3969&amp;T</v>
          </cell>
          <cell r="B3129" t="str">
            <v>Federal St @ Matthew</v>
          </cell>
          <cell r="C3129">
            <v>301</v>
          </cell>
          <cell r="D3129">
            <v>0</v>
          </cell>
          <cell r="E3129">
            <v>0</v>
          </cell>
          <cell r="F3129">
            <v>7</v>
          </cell>
          <cell r="G3129">
            <v>308</v>
          </cell>
          <cell r="H3129">
            <v>301</v>
          </cell>
          <cell r="I3129">
            <v>0</v>
          </cell>
          <cell r="J3129">
            <v>0</v>
          </cell>
          <cell r="K3129">
            <v>7</v>
          </cell>
          <cell r="L3129">
            <v>308</v>
          </cell>
          <cell r="M3129">
            <v>301</v>
          </cell>
          <cell r="N3129">
            <v>0</v>
          </cell>
          <cell r="O3129">
            <v>0</v>
          </cell>
          <cell r="P3129">
            <v>7</v>
          </cell>
          <cell r="Q3129">
            <v>308</v>
          </cell>
        </row>
        <row r="3130">
          <cell r="A3130" t="str">
            <v>A5426&amp;T</v>
          </cell>
          <cell r="B3130" t="str">
            <v>Seaport Blvd @ Fan P</v>
          </cell>
          <cell r="C3130">
            <v>0</v>
          </cell>
          <cell r="D3130">
            <v>0</v>
          </cell>
          <cell r="E3130">
            <v>0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</row>
        <row r="3131">
          <cell r="A3131" t="str">
            <v>A5408&amp;T</v>
          </cell>
          <cell r="B3131" t="str">
            <v>Huntington Ave @ Pru</v>
          </cell>
          <cell r="C3131">
            <v>1084</v>
          </cell>
          <cell r="D3131">
            <v>0</v>
          </cell>
          <cell r="E3131">
            <v>0</v>
          </cell>
          <cell r="F3131">
            <v>0</v>
          </cell>
          <cell r="G3131">
            <v>1085</v>
          </cell>
          <cell r="H3131">
            <v>1084</v>
          </cell>
          <cell r="I3131">
            <v>0</v>
          </cell>
          <cell r="J3131">
            <v>0</v>
          </cell>
          <cell r="K3131">
            <v>0</v>
          </cell>
          <cell r="L3131">
            <v>1085</v>
          </cell>
          <cell r="M3131">
            <v>1084</v>
          </cell>
          <cell r="N3131">
            <v>0</v>
          </cell>
          <cell r="O3131">
            <v>0</v>
          </cell>
          <cell r="P3131">
            <v>0</v>
          </cell>
          <cell r="Q3131">
            <v>1085</v>
          </cell>
        </row>
        <row r="3132">
          <cell r="A3132" t="str">
            <v>A551&amp;T</v>
          </cell>
          <cell r="B3132" t="str">
            <v>Summer St opp Melche</v>
          </cell>
          <cell r="C3132">
            <v>78</v>
          </cell>
          <cell r="D3132">
            <v>0</v>
          </cell>
          <cell r="E3132">
            <v>0</v>
          </cell>
          <cell r="F3132">
            <v>83</v>
          </cell>
          <cell r="G3132">
            <v>161</v>
          </cell>
          <cell r="H3132">
            <v>78</v>
          </cell>
          <cell r="I3132">
            <v>0</v>
          </cell>
          <cell r="J3132">
            <v>0</v>
          </cell>
          <cell r="K3132">
            <v>83</v>
          </cell>
          <cell r="L3132">
            <v>161</v>
          </cell>
          <cell r="M3132">
            <v>78</v>
          </cell>
          <cell r="N3132">
            <v>0</v>
          </cell>
          <cell r="O3132">
            <v>0</v>
          </cell>
          <cell r="P3132">
            <v>83</v>
          </cell>
          <cell r="Q3132">
            <v>161</v>
          </cell>
        </row>
        <row r="3133">
          <cell r="A3133" t="str">
            <v>A754&amp;T</v>
          </cell>
          <cell r="B3133" t="str">
            <v>Tremont St @ Worcest</v>
          </cell>
          <cell r="C3133">
            <v>77</v>
          </cell>
          <cell r="D3133">
            <v>0</v>
          </cell>
          <cell r="E3133">
            <v>0</v>
          </cell>
          <cell r="F3133">
            <v>0</v>
          </cell>
          <cell r="G3133">
            <v>78</v>
          </cell>
          <cell r="H3133">
            <v>77</v>
          </cell>
          <cell r="I3133">
            <v>0</v>
          </cell>
          <cell r="J3133">
            <v>0</v>
          </cell>
          <cell r="K3133">
            <v>0</v>
          </cell>
          <cell r="L3133">
            <v>78</v>
          </cell>
          <cell r="M3133">
            <v>77</v>
          </cell>
          <cell r="N3133">
            <v>0</v>
          </cell>
          <cell r="O3133">
            <v>0</v>
          </cell>
          <cell r="P3133">
            <v>0</v>
          </cell>
          <cell r="Q3133">
            <v>78</v>
          </cell>
        </row>
        <row r="3134">
          <cell r="A3134" t="str">
            <v>A5392&amp;T</v>
          </cell>
          <cell r="B3134" t="str">
            <v>Harrison Ave @ E Bro</v>
          </cell>
          <cell r="C3134">
            <v>36</v>
          </cell>
          <cell r="D3134">
            <v>0</v>
          </cell>
          <cell r="E3134">
            <v>0</v>
          </cell>
          <cell r="F3134">
            <v>0</v>
          </cell>
          <cell r="G3134">
            <v>37</v>
          </cell>
          <cell r="H3134">
            <v>36</v>
          </cell>
          <cell r="I3134">
            <v>0</v>
          </cell>
          <cell r="J3134">
            <v>0</v>
          </cell>
          <cell r="K3134">
            <v>0</v>
          </cell>
          <cell r="L3134">
            <v>37</v>
          </cell>
          <cell r="M3134">
            <v>36</v>
          </cell>
          <cell r="N3134">
            <v>0</v>
          </cell>
          <cell r="O3134">
            <v>0</v>
          </cell>
          <cell r="P3134">
            <v>0</v>
          </cell>
          <cell r="Q3134">
            <v>37</v>
          </cell>
        </row>
        <row r="3135">
          <cell r="A3135" t="str">
            <v>A5412&amp;T</v>
          </cell>
          <cell r="B3135" t="str">
            <v>Cambridge St @ Max A</v>
          </cell>
          <cell r="C3135">
            <v>52</v>
          </cell>
          <cell r="D3135">
            <v>0</v>
          </cell>
          <cell r="E3135">
            <v>0</v>
          </cell>
          <cell r="F3135">
            <v>0</v>
          </cell>
          <cell r="G3135">
            <v>53</v>
          </cell>
          <cell r="H3135">
            <v>52</v>
          </cell>
          <cell r="I3135">
            <v>0</v>
          </cell>
          <cell r="J3135">
            <v>0</v>
          </cell>
          <cell r="K3135">
            <v>0</v>
          </cell>
          <cell r="L3135">
            <v>53</v>
          </cell>
          <cell r="M3135">
            <v>52</v>
          </cell>
          <cell r="N3135">
            <v>0</v>
          </cell>
          <cell r="O3135">
            <v>0</v>
          </cell>
          <cell r="P3135">
            <v>0</v>
          </cell>
          <cell r="Q3135">
            <v>53</v>
          </cell>
        </row>
        <row r="3136">
          <cell r="A3136" t="str">
            <v>A6679&amp;T</v>
          </cell>
          <cell r="B3136" t="str">
            <v>Stuart St @ Dartmout</v>
          </cell>
          <cell r="C3136">
            <v>517</v>
          </cell>
          <cell r="D3136">
            <v>1</v>
          </cell>
          <cell r="E3136">
            <v>0</v>
          </cell>
          <cell r="F3136">
            <v>207</v>
          </cell>
          <cell r="G3136">
            <v>725</v>
          </cell>
          <cell r="H3136">
            <v>517</v>
          </cell>
          <cell r="I3136">
            <v>1</v>
          </cell>
          <cell r="J3136">
            <v>0</v>
          </cell>
          <cell r="K3136">
            <v>207</v>
          </cell>
          <cell r="L3136">
            <v>725</v>
          </cell>
          <cell r="M3136">
            <v>517</v>
          </cell>
          <cell r="N3136">
            <v>1</v>
          </cell>
          <cell r="O3136">
            <v>0</v>
          </cell>
          <cell r="P3136">
            <v>207</v>
          </cell>
          <cell r="Q3136">
            <v>725</v>
          </cell>
        </row>
        <row r="3137">
          <cell r="A3137" t="str">
            <v>A135&amp;T</v>
          </cell>
          <cell r="B3137" t="str">
            <v>Huntington Ave @ Rin</v>
          </cell>
          <cell r="C3137">
            <v>119</v>
          </cell>
          <cell r="D3137">
            <v>0</v>
          </cell>
          <cell r="E3137">
            <v>0</v>
          </cell>
          <cell r="F3137">
            <v>0</v>
          </cell>
          <cell r="G3137">
            <v>120</v>
          </cell>
          <cell r="H3137">
            <v>119</v>
          </cell>
          <cell r="I3137">
            <v>0</v>
          </cell>
          <cell r="J3137">
            <v>0</v>
          </cell>
          <cell r="K3137">
            <v>0</v>
          </cell>
          <cell r="L3137">
            <v>120</v>
          </cell>
          <cell r="M3137">
            <v>119</v>
          </cell>
          <cell r="N3137">
            <v>0</v>
          </cell>
          <cell r="O3137">
            <v>0</v>
          </cell>
          <cell r="P3137">
            <v>0</v>
          </cell>
          <cell r="Q3137">
            <v>120</v>
          </cell>
        </row>
        <row r="3138">
          <cell r="A3138" t="str">
            <v>A5321&amp;T</v>
          </cell>
          <cell r="B3138" t="str">
            <v>E Newton St @ Washin</v>
          </cell>
          <cell r="C3138">
            <v>85</v>
          </cell>
          <cell r="D3138">
            <v>0</v>
          </cell>
          <cell r="E3138">
            <v>0</v>
          </cell>
          <cell r="F3138">
            <v>65</v>
          </cell>
          <cell r="G3138">
            <v>149</v>
          </cell>
          <cell r="H3138">
            <v>85</v>
          </cell>
          <cell r="I3138">
            <v>0</v>
          </cell>
          <cell r="J3138">
            <v>0</v>
          </cell>
          <cell r="K3138">
            <v>65</v>
          </cell>
          <cell r="L3138">
            <v>149</v>
          </cell>
          <cell r="M3138">
            <v>85</v>
          </cell>
          <cell r="N3138">
            <v>0</v>
          </cell>
          <cell r="O3138">
            <v>0</v>
          </cell>
          <cell r="P3138">
            <v>65</v>
          </cell>
          <cell r="Q3138">
            <v>149</v>
          </cell>
        </row>
        <row r="3139">
          <cell r="A3139" t="str">
            <v>A5836&amp;T</v>
          </cell>
          <cell r="B3139" t="str">
            <v>Vassar St @ Massachu</v>
          </cell>
          <cell r="C3139">
            <v>56</v>
          </cell>
          <cell r="D3139">
            <v>0</v>
          </cell>
          <cell r="E3139">
            <v>0</v>
          </cell>
          <cell r="F3139">
            <v>22</v>
          </cell>
          <cell r="G3139">
            <v>77</v>
          </cell>
          <cell r="H3139">
            <v>56</v>
          </cell>
          <cell r="I3139">
            <v>0</v>
          </cell>
          <cell r="J3139">
            <v>0</v>
          </cell>
          <cell r="K3139">
            <v>22</v>
          </cell>
          <cell r="L3139">
            <v>77</v>
          </cell>
          <cell r="M3139">
            <v>56</v>
          </cell>
          <cell r="N3139">
            <v>0</v>
          </cell>
          <cell r="O3139">
            <v>0</v>
          </cell>
          <cell r="P3139">
            <v>22</v>
          </cell>
          <cell r="Q3139">
            <v>77</v>
          </cell>
        </row>
        <row r="3140">
          <cell r="A3140" t="str">
            <v>A866&amp;T</v>
          </cell>
          <cell r="B3140" t="str">
            <v>W Dedham St @ Washin</v>
          </cell>
          <cell r="C3140">
            <v>1</v>
          </cell>
          <cell r="D3140">
            <v>0</v>
          </cell>
          <cell r="E3140">
            <v>0</v>
          </cell>
          <cell r="F3140">
            <v>2</v>
          </cell>
          <cell r="G3140">
            <v>3</v>
          </cell>
          <cell r="H3140">
            <v>1</v>
          </cell>
          <cell r="I3140">
            <v>0</v>
          </cell>
          <cell r="J3140">
            <v>0</v>
          </cell>
          <cell r="K3140">
            <v>2</v>
          </cell>
          <cell r="L3140">
            <v>3</v>
          </cell>
          <cell r="M3140">
            <v>1</v>
          </cell>
          <cell r="N3140">
            <v>0</v>
          </cell>
          <cell r="O3140">
            <v>0</v>
          </cell>
          <cell r="P3140">
            <v>2</v>
          </cell>
          <cell r="Q3140">
            <v>3</v>
          </cell>
        </row>
        <row r="3141">
          <cell r="A3141" t="str">
            <v>A141&amp;T</v>
          </cell>
          <cell r="B3141" t="str">
            <v>Congress St @ North</v>
          </cell>
          <cell r="C3141">
            <v>45</v>
          </cell>
          <cell r="D3141">
            <v>0</v>
          </cell>
          <cell r="E3141">
            <v>0</v>
          </cell>
          <cell r="F3141">
            <v>6</v>
          </cell>
          <cell r="G3141">
            <v>52</v>
          </cell>
          <cell r="H3141">
            <v>45</v>
          </cell>
          <cell r="I3141">
            <v>0</v>
          </cell>
          <cell r="J3141">
            <v>0</v>
          </cell>
          <cell r="K3141">
            <v>6</v>
          </cell>
          <cell r="L3141">
            <v>52</v>
          </cell>
          <cell r="M3141">
            <v>45</v>
          </cell>
          <cell r="N3141">
            <v>0</v>
          </cell>
          <cell r="O3141">
            <v>0</v>
          </cell>
          <cell r="P3141">
            <v>6</v>
          </cell>
          <cell r="Q3141">
            <v>52</v>
          </cell>
        </row>
        <row r="3142">
          <cell r="A3142" t="str">
            <v>A5345&amp;T</v>
          </cell>
          <cell r="B3142" t="str">
            <v>Albany St @ Randolph</v>
          </cell>
          <cell r="C3142">
            <v>1</v>
          </cell>
          <cell r="D3142">
            <v>0</v>
          </cell>
          <cell r="E3142">
            <v>0</v>
          </cell>
          <cell r="F3142">
            <v>0</v>
          </cell>
          <cell r="G3142">
            <v>1</v>
          </cell>
          <cell r="H3142">
            <v>1</v>
          </cell>
          <cell r="I3142">
            <v>0</v>
          </cell>
          <cell r="J3142">
            <v>0</v>
          </cell>
          <cell r="K3142">
            <v>0</v>
          </cell>
          <cell r="L3142">
            <v>1</v>
          </cell>
          <cell r="M3142">
            <v>1</v>
          </cell>
          <cell r="N3142">
            <v>0</v>
          </cell>
          <cell r="O3142">
            <v>0</v>
          </cell>
          <cell r="P3142">
            <v>0</v>
          </cell>
          <cell r="Q3142">
            <v>1</v>
          </cell>
        </row>
        <row r="3143">
          <cell r="A3143" t="str">
            <v>A5825&amp;T</v>
          </cell>
          <cell r="B3143" t="str">
            <v>Harrison Ave opp Ply</v>
          </cell>
          <cell r="C3143">
            <v>120</v>
          </cell>
          <cell r="D3143">
            <v>0</v>
          </cell>
          <cell r="E3143">
            <v>0</v>
          </cell>
          <cell r="F3143">
            <v>3</v>
          </cell>
          <cell r="G3143">
            <v>123</v>
          </cell>
          <cell r="H3143">
            <v>120</v>
          </cell>
          <cell r="I3143">
            <v>0</v>
          </cell>
          <cell r="J3143">
            <v>0</v>
          </cell>
          <cell r="K3143">
            <v>3</v>
          </cell>
          <cell r="L3143">
            <v>123</v>
          </cell>
          <cell r="M3143">
            <v>120</v>
          </cell>
          <cell r="N3143">
            <v>0</v>
          </cell>
          <cell r="O3143">
            <v>0</v>
          </cell>
          <cell r="P3143">
            <v>3</v>
          </cell>
          <cell r="Q3143">
            <v>123</v>
          </cell>
        </row>
        <row r="3144">
          <cell r="A3144" t="str">
            <v>A552&amp;T</v>
          </cell>
          <cell r="B3144" t="str">
            <v>Summer St @ Atlantic</v>
          </cell>
          <cell r="C3144">
            <v>308</v>
          </cell>
          <cell r="D3144">
            <v>0</v>
          </cell>
          <cell r="E3144">
            <v>0</v>
          </cell>
          <cell r="F3144">
            <v>168</v>
          </cell>
          <cell r="G3144">
            <v>476</v>
          </cell>
          <cell r="H3144">
            <v>308</v>
          </cell>
          <cell r="I3144">
            <v>0</v>
          </cell>
          <cell r="J3144">
            <v>0</v>
          </cell>
          <cell r="K3144">
            <v>168</v>
          </cell>
          <cell r="L3144">
            <v>476</v>
          </cell>
          <cell r="M3144">
            <v>308</v>
          </cell>
          <cell r="N3144">
            <v>0</v>
          </cell>
          <cell r="O3144">
            <v>0</v>
          </cell>
          <cell r="P3144">
            <v>168</v>
          </cell>
          <cell r="Q3144">
            <v>476</v>
          </cell>
        </row>
        <row r="3145">
          <cell r="A3145" t="str">
            <v>A1751&amp;T</v>
          </cell>
          <cell r="B3145" t="str">
            <v>N Washington St @ Me</v>
          </cell>
          <cell r="C3145">
            <v>1704</v>
          </cell>
          <cell r="D3145">
            <v>6</v>
          </cell>
          <cell r="E3145">
            <v>0</v>
          </cell>
          <cell r="F3145">
            <v>3193</v>
          </cell>
          <cell r="G3145">
            <v>4902</v>
          </cell>
          <cell r="H3145">
            <v>1704</v>
          </cell>
          <cell r="I3145">
            <v>6</v>
          </cell>
          <cell r="J3145">
            <v>0</v>
          </cell>
          <cell r="K3145">
            <v>3193</v>
          </cell>
          <cell r="L3145">
            <v>4902</v>
          </cell>
          <cell r="M3145">
            <v>1704</v>
          </cell>
          <cell r="N3145">
            <v>6</v>
          </cell>
          <cell r="O3145">
            <v>0</v>
          </cell>
          <cell r="P3145">
            <v>3193</v>
          </cell>
          <cell r="Q3145">
            <v>4902</v>
          </cell>
        </row>
        <row r="3146">
          <cell r="A3146" t="str">
            <v>A145&amp;T</v>
          </cell>
          <cell r="B3146" t="str">
            <v>Summer St @ D St</v>
          </cell>
          <cell r="C3146">
            <v>89</v>
          </cell>
          <cell r="D3146">
            <v>0</v>
          </cell>
          <cell r="E3146">
            <v>0</v>
          </cell>
          <cell r="F3146">
            <v>8</v>
          </cell>
          <cell r="G3146">
            <v>97</v>
          </cell>
          <cell r="H3146">
            <v>89</v>
          </cell>
          <cell r="I3146">
            <v>0</v>
          </cell>
          <cell r="J3146">
            <v>0</v>
          </cell>
          <cell r="K3146">
            <v>8</v>
          </cell>
          <cell r="L3146">
            <v>97</v>
          </cell>
          <cell r="M3146">
            <v>89</v>
          </cell>
          <cell r="N3146">
            <v>0</v>
          </cell>
          <cell r="O3146">
            <v>0</v>
          </cell>
          <cell r="P3146">
            <v>8</v>
          </cell>
          <cell r="Q3146">
            <v>97</v>
          </cell>
        </row>
        <row r="3147">
          <cell r="A3147" t="str">
            <v>A5395&amp;T</v>
          </cell>
          <cell r="B3147" t="str">
            <v>A St @ Necco St</v>
          </cell>
          <cell r="C3147">
            <v>19</v>
          </cell>
          <cell r="D3147">
            <v>1</v>
          </cell>
          <cell r="E3147">
            <v>0</v>
          </cell>
          <cell r="F3147">
            <v>0</v>
          </cell>
          <cell r="G3147">
            <v>20</v>
          </cell>
          <cell r="H3147">
            <v>19</v>
          </cell>
          <cell r="I3147">
            <v>1</v>
          </cell>
          <cell r="J3147">
            <v>0</v>
          </cell>
          <cell r="K3147">
            <v>0</v>
          </cell>
          <cell r="L3147">
            <v>20</v>
          </cell>
          <cell r="M3147">
            <v>19</v>
          </cell>
          <cell r="N3147">
            <v>1</v>
          </cell>
          <cell r="O3147">
            <v>0</v>
          </cell>
          <cell r="P3147">
            <v>0</v>
          </cell>
          <cell r="Q3147">
            <v>20</v>
          </cell>
        </row>
        <row r="3148">
          <cell r="A3148" t="str">
            <v>A858&amp;T</v>
          </cell>
          <cell r="B3148" t="str">
            <v>W Dedham St @ Washin</v>
          </cell>
          <cell r="C3148">
            <v>51</v>
          </cell>
          <cell r="D3148">
            <v>0</v>
          </cell>
          <cell r="E3148">
            <v>0</v>
          </cell>
          <cell r="F3148">
            <v>0</v>
          </cell>
          <cell r="G3148">
            <v>52</v>
          </cell>
          <cell r="H3148">
            <v>51</v>
          </cell>
          <cell r="I3148">
            <v>0</v>
          </cell>
          <cell r="J3148">
            <v>0</v>
          </cell>
          <cell r="K3148">
            <v>0</v>
          </cell>
          <cell r="L3148">
            <v>52</v>
          </cell>
          <cell r="M3148">
            <v>51</v>
          </cell>
          <cell r="N3148">
            <v>0</v>
          </cell>
          <cell r="O3148">
            <v>0</v>
          </cell>
          <cell r="P3148">
            <v>0</v>
          </cell>
          <cell r="Q3148">
            <v>52</v>
          </cell>
        </row>
        <row r="3149">
          <cell r="A3149" t="str">
            <v>A3157&amp;T</v>
          </cell>
          <cell r="B3149" t="str">
            <v>E Newton St @ Harris</v>
          </cell>
          <cell r="C3149">
            <v>35</v>
          </cell>
          <cell r="D3149">
            <v>0</v>
          </cell>
          <cell r="E3149">
            <v>0</v>
          </cell>
          <cell r="F3149">
            <v>0</v>
          </cell>
          <cell r="G3149">
            <v>35</v>
          </cell>
          <cell r="H3149">
            <v>35</v>
          </cell>
          <cell r="I3149">
            <v>0</v>
          </cell>
          <cell r="J3149">
            <v>0</v>
          </cell>
          <cell r="K3149">
            <v>0</v>
          </cell>
          <cell r="L3149">
            <v>35</v>
          </cell>
          <cell r="M3149">
            <v>35</v>
          </cell>
          <cell r="N3149">
            <v>0</v>
          </cell>
          <cell r="O3149">
            <v>0</v>
          </cell>
          <cell r="P3149">
            <v>0</v>
          </cell>
          <cell r="Q3149">
            <v>35</v>
          </cell>
        </row>
        <row r="3150">
          <cell r="A3150" t="str">
            <v>A5340&amp;T</v>
          </cell>
          <cell r="B3150" t="str">
            <v>Albany St opp E Newt</v>
          </cell>
          <cell r="C3150">
            <v>42</v>
          </cell>
          <cell r="D3150">
            <v>0</v>
          </cell>
          <cell r="E3150">
            <v>0</v>
          </cell>
          <cell r="F3150">
            <v>0</v>
          </cell>
          <cell r="G3150">
            <v>42</v>
          </cell>
          <cell r="H3150">
            <v>42</v>
          </cell>
          <cell r="I3150">
            <v>0</v>
          </cell>
          <cell r="J3150">
            <v>0</v>
          </cell>
          <cell r="K3150">
            <v>0</v>
          </cell>
          <cell r="L3150">
            <v>42</v>
          </cell>
          <cell r="M3150">
            <v>42</v>
          </cell>
          <cell r="N3150">
            <v>0</v>
          </cell>
          <cell r="O3150">
            <v>0</v>
          </cell>
          <cell r="P3150">
            <v>0</v>
          </cell>
          <cell r="Q3150">
            <v>42</v>
          </cell>
        </row>
        <row r="3151">
          <cell r="A3151" t="str">
            <v>A85&amp;T</v>
          </cell>
          <cell r="B3151" t="str">
            <v>Causeway St @ North</v>
          </cell>
          <cell r="C3151">
            <v>75</v>
          </cell>
          <cell r="D3151">
            <v>0</v>
          </cell>
          <cell r="E3151">
            <v>0</v>
          </cell>
          <cell r="F3151">
            <v>193</v>
          </cell>
          <cell r="G3151">
            <v>268</v>
          </cell>
          <cell r="H3151">
            <v>75</v>
          </cell>
          <cell r="I3151">
            <v>0</v>
          </cell>
          <cell r="J3151">
            <v>0</v>
          </cell>
          <cell r="K3151">
            <v>193</v>
          </cell>
          <cell r="L3151">
            <v>268</v>
          </cell>
          <cell r="M3151">
            <v>75</v>
          </cell>
          <cell r="N3151">
            <v>0</v>
          </cell>
          <cell r="O3151">
            <v>0</v>
          </cell>
          <cell r="P3151">
            <v>193</v>
          </cell>
          <cell r="Q3151">
            <v>268</v>
          </cell>
        </row>
        <row r="3152">
          <cell r="A3152" t="str">
            <v>A133&amp;T</v>
          </cell>
          <cell r="B3152" t="str">
            <v>Saint James Ave @ Ar</v>
          </cell>
          <cell r="C3152">
            <v>11</v>
          </cell>
          <cell r="D3152">
            <v>0</v>
          </cell>
          <cell r="E3152">
            <v>0</v>
          </cell>
          <cell r="F3152">
            <v>0</v>
          </cell>
          <cell r="G3152">
            <v>11</v>
          </cell>
          <cell r="H3152">
            <v>11</v>
          </cell>
          <cell r="I3152">
            <v>0</v>
          </cell>
          <cell r="J3152">
            <v>0</v>
          </cell>
          <cell r="K3152">
            <v>0</v>
          </cell>
          <cell r="L3152">
            <v>11</v>
          </cell>
          <cell r="M3152">
            <v>11</v>
          </cell>
          <cell r="N3152">
            <v>0</v>
          </cell>
          <cell r="O3152">
            <v>0</v>
          </cell>
          <cell r="P3152">
            <v>0</v>
          </cell>
          <cell r="Q3152">
            <v>11</v>
          </cell>
        </row>
        <row r="3153">
          <cell r="A3153" t="str">
            <v>A5436&amp;T</v>
          </cell>
          <cell r="B3153" t="str">
            <v>Vassar St @ Massachu</v>
          </cell>
          <cell r="C3153">
            <v>206</v>
          </cell>
          <cell r="D3153">
            <v>0</v>
          </cell>
          <cell r="E3153">
            <v>0</v>
          </cell>
          <cell r="F3153">
            <v>44</v>
          </cell>
          <cell r="G3153">
            <v>250</v>
          </cell>
          <cell r="H3153">
            <v>206</v>
          </cell>
          <cell r="I3153">
            <v>0</v>
          </cell>
          <cell r="J3153">
            <v>0</v>
          </cell>
          <cell r="K3153">
            <v>44</v>
          </cell>
          <cell r="L3153">
            <v>250</v>
          </cell>
          <cell r="M3153">
            <v>206</v>
          </cell>
          <cell r="N3153">
            <v>0</v>
          </cell>
          <cell r="O3153">
            <v>0</v>
          </cell>
          <cell r="P3153">
            <v>44</v>
          </cell>
          <cell r="Q3153">
            <v>250</v>
          </cell>
        </row>
        <row r="3154">
          <cell r="A3154" t="str">
            <v>A879&amp;T</v>
          </cell>
          <cell r="B3154" t="str">
            <v>Cambridge St @ Sciar</v>
          </cell>
          <cell r="C3154">
            <v>16</v>
          </cell>
          <cell r="D3154">
            <v>0</v>
          </cell>
          <cell r="E3154">
            <v>0</v>
          </cell>
          <cell r="F3154">
            <v>1</v>
          </cell>
          <cell r="G3154">
            <v>16</v>
          </cell>
          <cell r="H3154">
            <v>16</v>
          </cell>
          <cell r="I3154">
            <v>0</v>
          </cell>
          <cell r="J3154">
            <v>0</v>
          </cell>
          <cell r="K3154">
            <v>1</v>
          </cell>
          <cell r="L3154">
            <v>16</v>
          </cell>
          <cell r="M3154">
            <v>16</v>
          </cell>
          <cell r="N3154">
            <v>0</v>
          </cell>
          <cell r="O3154">
            <v>0</v>
          </cell>
          <cell r="P3154">
            <v>1</v>
          </cell>
          <cell r="Q3154">
            <v>16</v>
          </cell>
        </row>
        <row r="3155">
          <cell r="A3155" t="str">
            <v>A2828&amp;T</v>
          </cell>
          <cell r="B3155" t="str">
            <v>Cambridge St @ Gover</v>
          </cell>
          <cell r="C3155">
            <v>33</v>
          </cell>
          <cell r="D3155">
            <v>0</v>
          </cell>
          <cell r="E3155">
            <v>0</v>
          </cell>
          <cell r="F3155">
            <v>4</v>
          </cell>
          <cell r="G3155">
            <v>36</v>
          </cell>
          <cell r="H3155">
            <v>33</v>
          </cell>
          <cell r="I3155">
            <v>0</v>
          </cell>
          <cell r="J3155">
            <v>0</v>
          </cell>
          <cell r="K3155">
            <v>4</v>
          </cell>
          <cell r="L3155">
            <v>36</v>
          </cell>
          <cell r="M3155">
            <v>33</v>
          </cell>
          <cell r="N3155">
            <v>0</v>
          </cell>
          <cell r="O3155">
            <v>0</v>
          </cell>
          <cell r="P3155">
            <v>4</v>
          </cell>
          <cell r="Q3155">
            <v>36</v>
          </cell>
        </row>
        <row r="3156">
          <cell r="A3156" t="str">
            <v>A5959&amp;T</v>
          </cell>
          <cell r="B3156" t="str">
            <v>23 Drydock Ave</v>
          </cell>
          <cell r="C3156">
            <v>730</v>
          </cell>
          <cell r="D3156">
            <v>0</v>
          </cell>
          <cell r="E3156">
            <v>0</v>
          </cell>
          <cell r="F3156">
            <v>0</v>
          </cell>
          <cell r="G3156">
            <v>730</v>
          </cell>
          <cell r="H3156">
            <v>730</v>
          </cell>
          <cell r="I3156">
            <v>0</v>
          </cell>
          <cell r="J3156">
            <v>0</v>
          </cell>
          <cell r="K3156">
            <v>0</v>
          </cell>
          <cell r="L3156">
            <v>730</v>
          </cell>
          <cell r="M3156">
            <v>730</v>
          </cell>
          <cell r="N3156">
            <v>0</v>
          </cell>
          <cell r="O3156">
            <v>0</v>
          </cell>
          <cell r="P3156">
            <v>0</v>
          </cell>
          <cell r="Q3156">
            <v>730</v>
          </cell>
        </row>
        <row r="3157">
          <cell r="A3157" t="str">
            <v>A111&amp;T</v>
          </cell>
          <cell r="B3157" t="str">
            <v>Arlington St @ Isabe</v>
          </cell>
          <cell r="C3157">
            <v>22</v>
          </cell>
          <cell r="D3157">
            <v>0</v>
          </cell>
          <cell r="E3157">
            <v>0</v>
          </cell>
          <cell r="F3157">
            <v>1</v>
          </cell>
          <cell r="G3157">
            <v>23</v>
          </cell>
          <cell r="H3157">
            <v>22</v>
          </cell>
          <cell r="I3157">
            <v>0</v>
          </cell>
          <cell r="J3157">
            <v>0</v>
          </cell>
          <cell r="K3157">
            <v>1</v>
          </cell>
          <cell r="L3157">
            <v>23</v>
          </cell>
          <cell r="M3157">
            <v>22</v>
          </cell>
          <cell r="N3157">
            <v>0</v>
          </cell>
          <cell r="O3157">
            <v>0</v>
          </cell>
          <cell r="P3157">
            <v>1</v>
          </cell>
          <cell r="Q3157">
            <v>23</v>
          </cell>
        </row>
        <row r="3158">
          <cell r="A3158" t="str">
            <v>A5337&amp;T</v>
          </cell>
          <cell r="B3158" t="str">
            <v>Tremont St opp Templ</v>
          </cell>
          <cell r="C3158">
            <v>45</v>
          </cell>
          <cell r="D3158">
            <v>0</v>
          </cell>
          <cell r="E3158">
            <v>0</v>
          </cell>
          <cell r="F3158">
            <v>1</v>
          </cell>
          <cell r="G3158">
            <v>45</v>
          </cell>
          <cell r="H3158">
            <v>45</v>
          </cell>
          <cell r="I3158">
            <v>0</v>
          </cell>
          <cell r="J3158">
            <v>0</v>
          </cell>
          <cell r="K3158">
            <v>1</v>
          </cell>
          <cell r="L3158">
            <v>45</v>
          </cell>
          <cell r="M3158">
            <v>45</v>
          </cell>
          <cell r="N3158">
            <v>0</v>
          </cell>
          <cell r="O3158">
            <v>0</v>
          </cell>
          <cell r="P3158">
            <v>1</v>
          </cell>
          <cell r="Q3158">
            <v>45</v>
          </cell>
        </row>
        <row r="3159">
          <cell r="A3159" t="str">
            <v>A5980&amp;T</v>
          </cell>
          <cell r="B3159" t="str">
            <v>Northern Ave opp Har</v>
          </cell>
          <cell r="C3159">
            <v>1</v>
          </cell>
          <cell r="D3159">
            <v>0</v>
          </cell>
          <cell r="E3159">
            <v>0</v>
          </cell>
          <cell r="F3159">
            <v>0</v>
          </cell>
          <cell r="G3159">
            <v>1</v>
          </cell>
          <cell r="H3159">
            <v>1</v>
          </cell>
          <cell r="I3159">
            <v>0</v>
          </cell>
          <cell r="J3159">
            <v>0</v>
          </cell>
          <cell r="K3159">
            <v>0</v>
          </cell>
          <cell r="L3159">
            <v>1</v>
          </cell>
          <cell r="M3159">
            <v>1</v>
          </cell>
          <cell r="N3159">
            <v>0</v>
          </cell>
          <cell r="O3159">
            <v>0</v>
          </cell>
          <cell r="P3159">
            <v>0</v>
          </cell>
          <cell r="Q3159">
            <v>1</v>
          </cell>
        </row>
        <row r="3160">
          <cell r="A3160" t="str">
            <v>A880&amp;T</v>
          </cell>
          <cell r="B3160" t="str">
            <v>Cambridge St @ Sixth</v>
          </cell>
          <cell r="C3160">
            <v>122</v>
          </cell>
          <cell r="D3160">
            <v>0</v>
          </cell>
          <cell r="E3160">
            <v>0</v>
          </cell>
          <cell r="F3160">
            <v>0</v>
          </cell>
          <cell r="G3160">
            <v>122</v>
          </cell>
          <cell r="H3160">
            <v>122</v>
          </cell>
          <cell r="I3160">
            <v>0</v>
          </cell>
          <cell r="J3160">
            <v>0</v>
          </cell>
          <cell r="K3160">
            <v>0</v>
          </cell>
          <cell r="L3160">
            <v>122</v>
          </cell>
          <cell r="M3160">
            <v>122</v>
          </cell>
          <cell r="N3160">
            <v>0</v>
          </cell>
          <cell r="O3160">
            <v>0</v>
          </cell>
          <cell r="P3160">
            <v>0</v>
          </cell>
          <cell r="Q3160">
            <v>122</v>
          </cell>
        </row>
        <row r="3161">
          <cell r="A3161" t="str">
            <v>A112&amp;T</v>
          </cell>
          <cell r="B3161" t="str">
            <v>Herald St @ Tremont</v>
          </cell>
          <cell r="C3161">
            <v>27</v>
          </cell>
          <cell r="D3161">
            <v>0</v>
          </cell>
          <cell r="E3161">
            <v>0</v>
          </cell>
          <cell r="F3161">
            <v>5</v>
          </cell>
          <cell r="G3161">
            <v>32</v>
          </cell>
          <cell r="H3161">
            <v>27</v>
          </cell>
          <cell r="I3161">
            <v>0</v>
          </cell>
          <cell r="J3161">
            <v>0</v>
          </cell>
          <cell r="K3161">
            <v>5</v>
          </cell>
          <cell r="L3161">
            <v>32</v>
          </cell>
          <cell r="M3161">
            <v>27</v>
          </cell>
          <cell r="N3161">
            <v>0</v>
          </cell>
          <cell r="O3161">
            <v>0</v>
          </cell>
          <cell r="P3161">
            <v>5</v>
          </cell>
          <cell r="Q3161">
            <v>32</v>
          </cell>
        </row>
        <row r="3162">
          <cell r="A3162" t="str">
            <v>A130&amp;T</v>
          </cell>
          <cell r="B3162" t="str">
            <v>Ring Rd @ Boylston S</v>
          </cell>
          <cell r="C3162">
            <v>682</v>
          </cell>
          <cell r="D3162">
            <v>5</v>
          </cell>
          <cell r="E3162">
            <v>0</v>
          </cell>
          <cell r="F3162">
            <v>9</v>
          </cell>
          <cell r="G3162">
            <v>696</v>
          </cell>
          <cell r="H3162">
            <v>682</v>
          </cell>
          <cell r="I3162">
            <v>5</v>
          </cell>
          <cell r="J3162">
            <v>0</v>
          </cell>
          <cell r="K3162">
            <v>9</v>
          </cell>
          <cell r="L3162">
            <v>696</v>
          </cell>
          <cell r="M3162">
            <v>682</v>
          </cell>
          <cell r="N3162">
            <v>5</v>
          </cell>
          <cell r="O3162">
            <v>0</v>
          </cell>
          <cell r="P3162">
            <v>9</v>
          </cell>
          <cell r="Q3162">
            <v>696</v>
          </cell>
        </row>
        <row r="3163">
          <cell r="A3163" t="str">
            <v>A5982&amp;T</v>
          </cell>
          <cell r="B3163" t="str">
            <v>Drydock Ave @ Black</v>
          </cell>
          <cell r="C3163">
            <v>0</v>
          </cell>
          <cell r="D3163">
            <v>0</v>
          </cell>
          <cell r="E3163">
            <v>0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</row>
        <row r="3164">
          <cell r="A3164" t="str">
            <v>A3970&amp;T</v>
          </cell>
          <cell r="B3164" t="str">
            <v>Washington St @ Esse</v>
          </cell>
          <cell r="C3164">
            <v>1334</v>
          </cell>
          <cell r="D3164">
            <v>0</v>
          </cell>
          <cell r="E3164">
            <v>0</v>
          </cell>
          <cell r="F3164">
            <v>424</v>
          </cell>
          <cell r="G3164">
            <v>1758</v>
          </cell>
          <cell r="H3164">
            <v>1334</v>
          </cell>
          <cell r="I3164">
            <v>0</v>
          </cell>
          <cell r="J3164">
            <v>0</v>
          </cell>
          <cell r="K3164">
            <v>424</v>
          </cell>
          <cell r="L3164">
            <v>1758</v>
          </cell>
          <cell r="M3164">
            <v>1334</v>
          </cell>
          <cell r="N3164">
            <v>0</v>
          </cell>
          <cell r="O3164">
            <v>0</v>
          </cell>
          <cell r="P3164">
            <v>424</v>
          </cell>
          <cell r="Q3164">
            <v>1758</v>
          </cell>
        </row>
        <row r="3165">
          <cell r="A3165" t="str">
            <v>A878&amp;T</v>
          </cell>
          <cell r="B3165" t="str">
            <v>Cambridge St @ Third</v>
          </cell>
          <cell r="C3165">
            <v>104</v>
          </cell>
          <cell r="D3165">
            <v>0</v>
          </cell>
          <cell r="E3165">
            <v>0</v>
          </cell>
          <cell r="F3165">
            <v>1</v>
          </cell>
          <cell r="G3165">
            <v>105</v>
          </cell>
          <cell r="H3165">
            <v>104</v>
          </cell>
          <cell r="I3165">
            <v>0</v>
          </cell>
          <cell r="J3165">
            <v>0</v>
          </cell>
          <cell r="K3165">
            <v>1</v>
          </cell>
          <cell r="L3165">
            <v>105</v>
          </cell>
          <cell r="M3165">
            <v>104</v>
          </cell>
          <cell r="N3165">
            <v>0</v>
          </cell>
          <cell r="O3165">
            <v>0</v>
          </cell>
          <cell r="P3165">
            <v>1</v>
          </cell>
          <cell r="Q3165">
            <v>105</v>
          </cell>
        </row>
        <row r="3166">
          <cell r="A3166" t="str">
            <v>A5960&amp;T</v>
          </cell>
          <cell r="B3166" t="str">
            <v>27 Drydock Ave</v>
          </cell>
          <cell r="C3166">
            <v>0</v>
          </cell>
          <cell r="D3166">
            <v>0</v>
          </cell>
          <cell r="E3166">
            <v>0</v>
          </cell>
          <cell r="F3166">
            <v>0</v>
          </cell>
          <cell r="G3166">
            <v>0</v>
          </cell>
          <cell r="H3166">
            <v>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</row>
        <row r="3167">
          <cell r="A3167" t="str">
            <v>A549&amp;T</v>
          </cell>
          <cell r="B3167" t="str">
            <v>Summer St opp WTC Av</v>
          </cell>
          <cell r="C3167">
            <v>18</v>
          </cell>
          <cell r="D3167">
            <v>0</v>
          </cell>
          <cell r="E3167">
            <v>0</v>
          </cell>
          <cell r="F3167">
            <v>4</v>
          </cell>
          <cell r="G3167">
            <v>22</v>
          </cell>
          <cell r="H3167">
            <v>18</v>
          </cell>
          <cell r="I3167">
            <v>0</v>
          </cell>
          <cell r="J3167">
            <v>0</v>
          </cell>
          <cell r="K3167">
            <v>4</v>
          </cell>
          <cell r="L3167">
            <v>22</v>
          </cell>
          <cell r="M3167">
            <v>18</v>
          </cell>
          <cell r="N3167">
            <v>0</v>
          </cell>
          <cell r="O3167">
            <v>0</v>
          </cell>
          <cell r="P3167">
            <v>4</v>
          </cell>
          <cell r="Q3167">
            <v>22</v>
          </cell>
        </row>
        <row r="3168">
          <cell r="A3168" t="str">
            <v>A5454&amp;T</v>
          </cell>
          <cell r="B3168" t="str">
            <v>Pearl St @ Congress</v>
          </cell>
          <cell r="C3168">
            <v>84</v>
          </cell>
          <cell r="D3168">
            <v>0</v>
          </cell>
          <cell r="E3168">
            <v>0</v>
          </cell>
          <cell r="F3168">
            <v>0</v>
          </cell>
          <cell r="G3168">
            <v>84</v>
          </cell>
          <cell r="H3168">
            <v>84</v>
          </cell>
          <cell r="I3168">
            <v>0</v>
          </cell>
          <cell r="J3168">
            <v>0</v>
          </cell>
          <cell r="K3168">
            <v>0</v>
          </cell>
          <cell r="L3168">
            <v>84</v>
          </cell>
          <cell r="M3168">
            <v>84</v>
          </cell>
          <cell r="N3168">
            <v>0</v>
          </cell>
          <cell r="O3168">
            <v>0</v>
          </cell>
          <cell r="P3168">
            <v>0</v>
          </cell>
          <cell r="Q3168">
            <v>84</v>
          </cell>
        </row>
        <row r="3169">
          <cell r="A3169" t="str">
            <v>A5336&amp;T</v>
          </cell>
          <cell r="B3169" t="str">
            <v>Stuart St @ Charles</v>
          </cell>
          <cell r="C3169">
            <v>33</v>
          </cell>
          <cell r="D3169">
            <v>0</v>
          </cell>
          <cell r="E3169">
            <v>0</v>
          </cell>
          <cell r="F3169">
            <v>14</v>
          </cell>
          <cell r="G3169">
            <v>46</v>
          </cell>
          <cell r="H3169">
            <v>33</v>
          </cell>
          <cell r="I3169">
            <v>0</v>
          </cell>
          <cell r="J3169">
            <v>0</v>
          </cell>
          <cell r="K3169">
            <v>14</v>
          </cell>
          <cell r="L3169">
            <v>46</v>
          </cell>
          <cell r="M3169">
            <v>33</v>
          </cell>
          <cell r="N3169">
            <v>0</v>
          </cell>
          <cell r="O3169">
            <v>0</v>
          </cell>
          <cell r="P3169">
            <v>14</v>
          </cell>
          <cell r="Q3169">
            <v>46</v>
          </cell>
        </row>
        <row r="3170">
          <cell r="A3170" t="str">
            <v>A548&amp;T</v>
          </cell>
          <cell r="B3170" t="str">
            <v>Summer St @ Melcher</v>
          </cell>
          <cell r="C3170">
            <v>0</v>
          </cell>
          <cell r="D3170">
            <v>0</v>
          </cell>
          <cell r="E3170">
            <v>0</v>
          </cell>
          <cell r="F3170">
            <v>0</v>
          </cell>
          <cell r="G3170">
            <v>0</v>
          </cell>
          <cell r="H3170">
            <v>0</v>
          </cell>
          <cell r="I3170">
            <v>0</v>
          </cell>
          <cell r="J3170">
            <v>0</v>
          </cell>
          <cell r="K3170">
            <v>0</v>
          </cell>
          <cell r="L3170">
            <v>0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</row>
        <row r="3171">
          <cell r="A3171" t="str">
            <v>A144&amp;T</v>
          </cell>
          <cell r="B3171" t="str">
            <v>Summer St @ Drydock</v>
          </cell>
          <cell r="C3171">
            <v>84</v>
          </cell>
          <cell r="D3171">
            <v>2</v>
          </cell>
          <cell r="E3171">
            <v>0</v>
          </cell>
          <cell r="F3171">
            <v>12</v>
          </cell>
          <cell r="G3171">
            <v>97</v>
          </cell>
          <cell r="H3171">
            <v>84</v>
          </cell>
          <cell r="I3171">
            <v>2</v>
          </cell>
          <cell r="J3171">
            <v>0</v>
          </cell>
          <cell r="K3171">
            <v>12</v>
          </cell>
          <cell r="L3171">
            <v>97</v>
          </cell>
          <cell r="M3171">
            <v>84</v>
          </cell>
          <cell r="N3171">
            <v>2</v>
          </cell>
          <cell r="O3171">
            <v>0</v>
          </cell>
          <cell r="P3171">
            <v>12</v>
          </cell>
          <cell r="Q3171">
            <v>97</v>
          </cell>
        </row>
        <row r="3172">
          <cell r="A3172" t="str">
            <v>A6056&amp;T</v>
          </cell>
          <cell r="B3172" t="str">
            <v>E Berkeley St @ Harr</v>
          </cell>
          <cell r="C3172">
            <v>109</v>
          </cell>
          <cell r="D3172">
            <v>0</v>
          </cell>
          <cell r="E3172">
            <v>0</v>
          </cell>
          <cell r="F3172">
            <v>16</v>
          </cell>
          <cell r="G3172">
            <v>126</v>
          </cell>
          <cell r="H3172">
            <v>109</v>
          </cell>
          <cell r="I3172">
            <v>0</v>
          </cell>
          <cell r="J3172">
            <v>0</v>
          </cell>
          <cell r="K3172">
            <v>16</v>
          </cell>
          <cell r="L3172">
            <v>126</v>
          </cell>
          <cell r="M3172">
            <v>109</v>
          </cell>
          <cell r="N3172">
            <v>0</v>
          </cell>
          <cell r="O3172">
            <v>0</v>
          </cell>
          <cell r="P3172">
            <v>16</v>
          </cell>
          <cell r="Q3172">
            <v>126</v>
          </cell>
        </row>
        <row r="3173">
          <cell r="A3173" t="str">
            <v>A108&amp;T</v>
          </cell>
          <cell r="B3173" t="str">
            <v>Boylston St @ Claren</v>
          </cell>
          <cell r="C3173">
            <v>1057</v>
          </cell>
          <cell r="D3173">
            <v>0</v>
          </cell>
          <cell r="E3173">
            <v>0</v>
          </cell>
          <cell r="F3173">
            <v>147</v>
          </cell>
          <cell r="G3173">
            <v>1205</v>
          </cell>
          <cell r="H3173">
            <v>1057</v>
          </cell>
          <cell r="I3173">
            <v>0</v>
          </cell>
          <cell r="J3173">
            <v>0</v>
          </cell>
          <cell r="K3173">
            <v>147</v>
          </cell>
          <cell r="L3173">
            <v>1205</v>
          </cell>
          <cell r="M3173">
            <v>1057</v>
          </cell>
          <cell r="N3173">
            <v>0</v>
          </cell>
          <cell r="O3173">
            <v>0</v>
          </cell>
          <cell r="P3173">
            <v>147</v>
          </cell>
          <cell r="Q3173">
            <v>1205</v>
          </cell>
        </row>
        <row r="3174">
          <cell r="A3174" t="str">
            <v>A550&amp;T</v>
          </cell>
          <cell r="B3174" t="str">
            <v>Summer St @ WTC Ave</v>
          </cell>
          <cell r="C3174">
            <v>38</v>
          </cell>
          <cell r="D3174">
            <v>0</v>
          </cell>
          <cell r="E3174">
            <v>0</v>
          </cell>
          <cell r="F3174">
            <v>34</v>
          </cell>
          <cell r="G3174">
            <v>72</v>
          </cell>
          <cell r="H3174">
            <v>38</v>
          </cell>
          <cell r="I3174">
            <v>0</v>
          </cell>
          <cell r="J3174">
            <v>0</v>
          </cell>
          <cell r="K3174">
            <v>34</v>
          </cell>
          <cell r="L3174">
            <v>72</v>
          </cell>
          <cell r="M3174">
            <v>38</v>
          </cell>
          <cell r="N3174">
            <v>0</v>
          </cell>
          <cell r="O3174">
            <v>0</v>
          </cell>
          <cell r="P3174">
            <v>34</v>
          </cell>
          <cell r="Q3174">
            <v>72</v>
          </cell>
        </row>
        <row r="3175">
          <cell r="A3175" t="str">
            <v>A1608&amp;T</v>
          </cell>
          <cell r="B3175" t="str">
            <v>McGrath Hwy opp Twin</v>
          </cell>
          <cell r="C3175">
            <v>57</v>
          </cell>
          <cell r="D3175">
            <v>0</v>
          </cell>
          <cell r="E3175">
            <v>0</v>
          </cell>
          <cell r="F3175">
            <v>0</v>
          </cell>
          <cell r="G3175">
            <v>58</v>
          </cell>
          <cell r="H3175">
            <v>57</v>
          </cell>
          <cell r="I3175">
            <v>0</v>
          </cell>
          <cell r="J3175">
            <v>0</v>
          </cell>
          <cell r="K3175">
            <v>0</v>
          </cell>
          <cell r="L3175">
            <v>58</v>
          </cell>
          <cell r="M3175">
            <v>57</v>
          </cell>
          <cell r="N3175">
            <v>0</v>
          </cell>
          <cell r="O3175">
            <v>0</v>
          </cell>
          <cell r="P3175">
            <v>0</v>
          </cell>
          <cell r="Q3175">
            <v>58</v>
          </cell>
        </row>
        <row r="3176">
          <cell r="A3176" t="str">
            <v>A6059&amp;T</v>
          </cell>
          <cell r="B3176" t="str">
            <v>E Berkeley St @ Wash</v>
          </cell>
          <cell r="C3176">
            <v>95</v>
          </cell>
          <cell r="D3176">
            <v>1</v>
          </cell>
          <cell r="E3176">
            <v>0</v>
          </cell>
          <cell r="F3176">
            <v>158</v>
          </cell>
          <cell r="G3176">
            <v>254</v>
          </cell>
          <cell r="H3176">
            <v>95</v>
          </cell>
          <cell r="I3176">
            <v>1</v>
          </cell>
          <cell r="J3176">
            <v>0</v>
          </cell>
          <cell r="K3176">
            <v>158</v>
          </cell>
          <cell r="L3176">
            <v>254</v>
          </cell>
          <cell r="M3176">
            <v>95</v>
          </cell>
          <cell r="N3176">
            <v>1</v>
          </cell>
          <cell r="O3176">
            <v>0</v>
          </cell>
          <cell r="P3176">
            <v>158</v>
          </cell>
          <cell r="Q3176">
            <v>254</v>
          </cell>
        </row>
        <row r="3177">
          <cell r="A3177" t="str">
            <v>A5348&amp;T</v>
          </cell>
          <cell r="B3177" t="str">
            <v>Albany St opp Boston</v>
          </cell>
          <cell r="C3177">
            <v>155</v>
          </cell>
          <cell r="D3177">
            <v>0</v>
          </cell>
          <cell r="E3177">
            <v>0</v>
          </cell>
          <cell r="F3177">
            <v>29</v>
          </cell>
          <cell r="G3177">
            <v>184</v>
          </cell>
          <cell r="H3177">
            <v>155</v>
          </cell>
          <cell r="I3177">
            <v>0</v>
          </cell>
          <cell r="J3177">
            <v>0</v>
          </cell>
          <cell r="K3177">
            <v>29</v>
          </cell>
          <cell r="L3177">
            <v>184</v>
          </cell>
          <cell r="M3177">
            <v>155</v>
          </cell>
          <cell r="N3177">
            <v>0</v>
          </cell>
          <cell r="O3177">
            <v>0</v>
          </cell>
          <cell r="P3177">
            <v>29</v>
          </cell>
          <cell r="Q3177">
            <v>184</v>
          </cell>
        </row>
        <row r="3178">
          <cell r="A3178" t="str">
            <v>A5415&amp;T</v>
          </cell>
          <cell r="B3178" t="str">
            <v>Herald St @ Harrison</v>
          </cell>
          <cell r="C3178">
            <v>35</v>
          </cell>
          <cell r="D3178">
            <v>0</v>
          </cell>
          <cell r="E3178">
            <v>0</v>
          </cell>
          <cell r="F3178">
            <v>0</v>
          </cell>
          <cell r="G3178">
            <v>35</v>
          </cell>
          <cell r="H3178">
            <v>35</v>
          </cell>
          <cell r="I3178">
            <v>0</v>
          </cell>
          <cell r="J3178">
            <v>0</v>
          </cell>
          <cell r="K3178">
            <v>0</v>
          </cell>
          <cell r="L3178">
            <v>35</v>
          </cell>
          <cell r="M3178">
            <v>35</v>
          </cell>
          <cell r="N3178">
            <v>0</v>
          </cell>
          <cell r="O3178">
            <v>0</v>
          </cell>
          <cell r="P3178">
            <v>0</v>
          </cell>
          <cell r="Q3178">
            <v>35</v>
          </cell>
        </row>
        <row r="3179">
          <cell r="A3179" t="str">
            <v>A881&amp;T</v>
          </cell>
          <cell r="B3179" t="str">
            <v>Cambridge St @ Lambe</v>
          </cell>
          <cell r="C3179">
            <v>3</v>
          </cell>
          <cell r="D3179">
            <v>0</v>
          </cell>
          <cell r="E3179">
            <v>0</v>
          </cell>
          <cell r="F3179">
            <v>0</v>
          </cell>
          <cell r="G3179">
            <v>4</v>
          </cell>
          <cell r="H3179">
            <v>3</v>
          </cell>
          <cell r="I3179">
            <v>0</v>
          </cell>
          <cell r="J3179">
            <v>0</v>
          </cell>
          <cell r="K3179">
            <v>0</v>
          </cell>
          <cell r="L3179">
            <v>4</v>
          </cell>
          <cell r="M3179">
            <v>3</v>
          </cell>
          <cell r="N3179">
            <v>0</v>
          </cell>
          <cell r="O3179">
            <v>0</v>
          </cell>
          <cell r="P3179">
            <v>0</v>
          </cell>
          <cell r="Q3179">
            <v>4</v>
          </cell>
        </row>
        <row r="3180">
          <cell r="A3180" t="str">
            <v>A6033&amp;T</v>
          </cell>
          <cell r="B3180" t="str">
            <v>Ames St @ Main St</v>
          </cell>
          <cell r="C3180">
            <v>334</v>
          </cell>
          <cell r="D3180">
            <v>0</v>
          </cell>
          <cell r="E3180">
            <v>0</v>
          </cell>
          <cell r="F3180">
            <v>2</v>
          </cell>
          <cell r="G3180">
            <v>337</v>
          </cell>
          <cell r="H3180">
            <v>334</v>
          </cell>
          <cell r="I3180">
            <v>0</v>
          </cell>
          <cell r="J3180">
            <v>0</v>
          </cell>
          <cell r="K3180">
            <v>2</v>
          </cell>
          <cell r="L3180">
            <v>337</v>
          </cell>
          <cell r="M3180">
            <v>334</v>
          </cell>
          <cell r="N3180">
            <v>0</v>
          </cell>
          <cell r="O3180">
            <v>0</v>
          </cell>
          <cell r="P3180">
            <v>2</v>
          </cell>
          <cell r="Q3180">
            <v>337</v>
          </cell>
        </row>
        <row r="3181">
          <cell r="A3181" t="str">
            <v>A5738&amp;T</v>
          </cell>
          <cell r="B3181" t="str">
            <v>Congress St @ World</v>
          </cell>
          <cell r="C3181">
            <v>371</v>
          </cell>
          <cell r="D3181">
            <v>0</v>
          </cell>
          <cell r="E3181">
            <v>0</v>
          </cell>
          <cell r="F3181">
            <v>360</v>
          </cell>
          <cell r="G3181">
            <v>731</v>
          </cell>
          <cell r="H3181">
            <v>371</v>
          </cell>
          <cell r="I3181">
            <v>0</v>
          </cell>
          <cell r="J3181">
            <v>0</v>
          </cell>
          <cell r="K3181">
            <v>360</v>
          </cell>
          <cell r="L3181">
            <v>731</v>
          </cell>
          <cell r="M3181">
            <v>371</v>
          </cell>
          <cell r="N3181">
            <v>0</v>
          </cell>
          <cell r="O3181">
            <v>0</v>
          </cell>
          <cell r="P3181">
            <v>360</v>
          </cell>
          <cell r="Q3181">
            <v>731</v>
          </cell>
        </row>
        <row r="3182">
          <cell r="A3182" t="str">
            <v>A3979&amp;T</v>
          </cell>
          <cell r="B3182" t="str">
            <v>Washington St @ Esse</v>
          </cell>
          <cell r="C3182">
            <v>356</v>
          </cell>
          <cell r="D3182">
            <v>0</v>
          </cell>
          <cell r="E3182">
            <v>0</v>
          </cell>
          <cell r="F3182">
            <v>2</v>
          </cell>
          <cell r="G3182">
            <v>358</v>
          </cell>
          <cell r="H3182">
            <v>356</v>
          </cell>
          <cell r="I3182">
            <v>0</v>
          </cell>
          <cell r="J3182">
            <v>0</v>
          </cell>
          <cell r="K3182">
            <v>2</v>
          </cell>
          <cell r="L3182">
            <v>358</v>
          </cell>
          <cell r="M3182">
            <v>356</v>
          </cell>
          <cell r="N3182">
            <v>0</v>
          </cell>
          <cell r="O3182">
            <v>0</v>
          </cell>
          <cell r="P3182">
            <v>2</v>
          </cell>
          <cell r="Q3182">
            <v>358</v>
          </cell>
        </row>
        <row r="3183">
          <cell r="A3183" t="str">
            <v>A140&amp;T</v>
          </cell>
          <cell r="B3183" t="str">
            <v>Congress St @ State</v>
          </cell>
          <cell r="C3183">
            <v>13</v>
          </cell>
          <cell r="D3183">
            <v>0</v>
          </cell>
          <cell r="E3183">
            <v>0</v>
          </cell>
          <cell r="F3183">
            <v>1</v>
          </cell>
          <cell r="G3183">
            <v>14</v>
          </cell>
          <cell r="H3183">
            <v>13</v>
          </cell>
          <cell r="I3183">
            <v>0</v>
          </cell>
          <cell r="J3183">
            <v>0</v>
          </cell>
          <cell r="K3183">
            <v>1</v>
          </cell>
          <cell r="L3183">
            <v>14</v>
          </cell>
          <cell r="M3183">
            <v>13</v>
          </cell>
          <cell r="N3183">
            <v>0</v>
          </cell>
          <cell r="O3183">
            <v>0</v>
          </cell>
          <cell r="P3183">
            <v>1</v>
          </cell>
          <cell r="Q3183">
            <v>14</v>
          </cell>
        </row>
        <row r="3184">
          <cell r="A3184" t="str">
            <v>A113&amp;T</v>
          </cell>
          <cell r="B3184" t="str">
            <v>Herald St @ Washingt</v>
          </cell>
          <cell r="C3184">
            <v>34</v>
          </cell>
          <cell r="D3184">
            <v>0</v>
          </cell>
          <cell r="E3184">
            <v>0</v>
          </cell>
          <cell r="F3184">
            <v>71</v>
          </cell>
          <cell r="G3184">
            <v>105</v>
          </cell>
          <cell r="H3184">
            <v>34</v>
          </cell>
          <cell r="I3184">
            <v>0</v>
          </cell>
          <cell r="J3184">
            <v>0</v>
          </cell>
          <cell r="K3184">
            <v>71</v>
          </cell>
          <cell r="L3184">
            <v>105</v>
          </cell>
          <cell r="M3184">
            <v>34</v>
          </cell>
          <cell r="N3184">
            <v>0</v>
          </cell>
          <cell r="O3184">
            <v>0</v>
          </cell>
          <cell r="P3184">
            <v>71</v>
          </cell>
          <cell r="Q3184">
            <v>105</v>
          </cell>
        </row>
        <row r="3185">
          <cell r="A3185" t="str">
            <v>A68&amp;T</v>
          </cell>
          <cell r="B3185" t="str">
            <v>Massachusetts Ave @</v>
          </cell>
          <cell r="C3185">
            <v>394</v>
          </cell>
          <cell r="D3185">
            <v>1</v>
          </cell>
          <cell r="E3185">
            <v>0</v>
          </cell>
          <cell r="F3185">
            <v>8</v>
          </cell>
          <cell r="G3185">
            <v>402</v>
          </cell>
          <cell r="H3185">
            <v>394</v>
          </cell>
          <cell r="I3185">
            <v>1</v>
          </cell>
          <cell r="J3185">
            <v>0</v>
          </cell>
          <cell r="K3185">
            <v>8</v>
          </cell>
          <cell r="L3185">
            <v>402</v>
          </cell>
          <cell r="M3185">
            <v>394</v>
          </cell>
          <cell r="N3185">
            <v>1</v>
          </cell>
          <cell r="O3185">
            <v>0</v>
          </cell>
          <cell r="P3185">
            <v>8</v>
          </cell>
          <cell r="Q3185">
            <v>402</v>
          </cell>
        </row>
        <row r="3186">
          <cell r="A3186" t="str">
            <v>A537&amp;T</v>
          </cell>
          <cell r="B3186" t="str">
            <v>Massachusetts Ave @</v>
          </cell>
          <cell r="C3186">
            <v>40</v>
          </cell>
          <cell r="D3186">
            <v>0</v>
          </cell>
          <cell r="E3186">
            <v>0</v>
          </cell>
          <cell r="F3186">
            <v>0</v>
          </cell>
          <cell r="G3186">
            <v>40</v>
          </cell>
          <cell r="H3186">
            <v>40</v>
          </cell>
          <cell r="I3186">
            <v>0</v>
          </cell>
          <cell r="J3186">
            <v>0</v>
          </cell>
          <cell r="K3186">
            <v>0</v>
          </cell>
          <cell r="L3186">
            <v>40</v>
          </cell>
          <cell r="M3186">
            <v>40</v>
          </cell>
          <cell r="N3186">
            <v>0</v>
          </cell>
          <cell r="O3186">
            <v>0</v>
          </cell>
          <cell r="P3186">
            <v>0</v>
          </cell>
          <cell r="Q3186">
            <v>40</v>
          </cell>
        </row>
        <row r="3187">
          <cell r="A3187" t="str">
            <v>A110&amp;T</v>
          </cell>
          <cell r="B3187" t="str">
            <v>Arlington St @ Saint</v>
          </cell>
          <cell r="C3187">
            <v>82</v>
          </cell>
          <cell r="D3187">
            <v>0</v>
          </cell>
          <cell r="E3187">
            <v>0</v>
          </cell>
          <cell r="F3187">
            <v>16</v>
          </cell>
          <cell r="G3187">
            <v>98</v>
          </cell>
          <cell r="H3187">
            <v>82</v>
          </cell>
          <cell r="I3187">
            <v>0</v>
          </cell>
          <cell r="J3187">
            <v>0</v>
          </cell>
          <cell r="K3187">
            <v>16</v>
          </cell>
          <cell r="L3187">
            <v>98</v>
          </cell>
          <cell r="M3187">
            <v>82</v>
          </cell>
          <cell r="N3187">
            <v>0</v>
          </cell>
          <cell r="O3187">
            <v>0</v>
          </cell>
          <cell r="P3187">
            <v>16</v>
          </cell>
          <cell r="Q3187">
            <v>98</v>
          </cell>
        </row>
        <row r="3188">
          <cell r="A3188" t="str">
            <v>A129&amp;T</v>
          </cell>
          <cell r="B3188" t="str">
            <v>Saint James Ave @ Be</v>
          </cell>
          <cell r="C3188">
            <v>454</v>
          </cell>
          <cell r="D3188">
            <v>1</v>
          </cell>
          <cell r="E3188">
            <v>0</v>
          </cell>
          <cell r="F3188">
            <v>62</v>
          </cell>
          <cell r="G3188">
            <v>516</v>
          </cell>
          <cell r="H3188">
            <v>454</v>
          </cell>
          <cell r="I3188">
            <v>1</v>
          </cell>
          <cell r="J3188">
            <v>0</v>
          </cell>
          <cell r="K3188">
            <v>62</v>
          </cell>
          <cell r="L3188">
            <v>516</v>
          </cell>
          <cell r="M3188">
            <v>454</v>
          </cell>
          <cell r="N3188">
            <v>1</v>
          </cell>
          <cell r="O3188">
            <v>0</v>
          </cell>
          <cell r="P3188">
            <v>62</v>
          </cell>
          <cell r="Q3188">
            <v>516</v>
          </cell>
        </row>
        <row r="3189">
          <cell r="A3189" t="str">
            <v>A5349&amp;T</v>
          </cell>
          <cell r="B3189" t="str">
            <v>Harrison Ave @ E New</v>
          </cell>
          <cell r="C3189">
            <v>76</v>
          </cell>
          <cell r="D3189">
            <v>0</v>
          </cell>
          <cell r="E3189">
            <v>0</v>
          </cell>
          <cell r="F3189">
            <v>20</v>
          </cell>
          <cell r="G3189">
            <v>97</v>
          </cell>
          <cell r="H3189">
            <v>76</v>
          </cell>
          <cell r="I3189">
            <v>0</v>
          </cell>
          <cell r="J3189">
            <v>0</v>
          </cell>
          <cell r="K3189">
            <v>20</v>
          </cell>
          <cell r="L3189">
            <v>97</v>
          </cell>
          <cell r="M3189">
            <v>76</v>
          </cell>
          <cell r="N3189">
            <v>0</v>
          </cell>
          <cell r="O3189">
            <v>0</v>
          </cell>
          <cell r="P3189">
            <v>20</v>
          </cell>
          <cell r="Q3189">
            <v>97</v>
          </cell>
        </row>
        <row r="3190">
          <cell r="A3190" t="str">
            <v>A1133&amp;T</v>
          </cell>
          <cell r="B3190" t="str">
            <v>Harrison Ave @ Worce</v>
          </cell>
          <cell r="C3190">
            <v>81</v>
          </cell>
          <cell r="D3190">
            <v>0</v>
          </cell>
          <cell r="E3190">
            <v>0</v>
          </cell>
          <cell r="F3190">
            <v>17</v>
          </cell>
          <cell r="G3190">
            <v>98</v>
          </cell>
          <cell r="H3190">
            <v>81</v>
          </cell>
          <cell r="I3190">
            <v>0</v>
          </cell>
          <cell r="J3190">
            <v>0</v>
          </cell>
          <cell r="K3190">
            <v>17</v>
          </cell>
          <cell r="L3190">
            <v>98</v>
          </cell>
          <cell r="M3190">
            <v>81</v>
          </cell>
          <cell r="N3190">
            <v>0</v>
          </cell>
          <cell r="O3190">
            <v>0</v>
          </cell>
          <cell r="P3190">
            <v>17</v>
          </cell>
          <cell r="Q3190">
            <v>98</v>
          </cell>
        </row>
        <row r="3191">
          <cell r="A3191" t="str">
            <v>A5339&amp;T</v>
          </cell>
          <cell r="B3191" t="str">
            <v>Albany St opp E Conc</v>
          </cell>
          <cell r="C3191">
            <v>5</v>
          </cell>
          <cell r="D3191">
            <v>0</v>
          </cell>
          <cell r="E3191">
            <v>0</v>
          </cell>
          <cell r="F3191">
            <v>56</v>
          </cell>
          <cell r="G3191">
            <v>61</v>
          </cell>
          <cell r="H3191">
            <v>5</v>
          </cell>
          <cell r="I3191">
            <v>0</v>
          </cell>
          <cell r="J3191">
            <v>0</v>
          </cell>
          <cell r="K3191">
            <v>56</v>
          </cell>
          <cell r="L3191">
            <v>61</v>
          </cell>
          <cell r="M3191">
            <v>5</v>
          </cell>
          <cell r="N3191">
            <v>0</v>
          </cell>
          <cell r="O3191">
            <v>0</v>
          </cell>
          <cell r="P3191">
            <v>56</v>
          </cell>
          <cell r="Q3191">
            <v>61</v>
          </cell>
        </row>
        <row r="3192">
          <cell r="A3192" t="str">
            <v>A73&amp;T</v>
          </cell>
          <cell r="B3192" t="str">
            <v>77 Massachusetts Ave</v>
          </cell>
          <cell r="C3192">
            <v>197</v>
          </cell>
          <cell r="D3192">
            <v>1</v>
          </cell>
          <cell r="E3192">
            <v>0</v>
          </cell>
          <cell r="F3192">
            <v>5</v>
          </cell>
          <cell r="G3192">
            <v>202</v>
          </cell>
          <cell r="H3192">
            <v>197</v>
          </cell>
          <cell r="I3192">
            <v>1</v>
          </cell>
          <cell r="J3192">
            <v>0</v>
          </cell>
          <cell r="K3192">
            <v>5</v>
          </cell>
          <cell r="L3192">
            <v>202</v>
          </cell>
          <cell r="M3192">
            <v>197</v>
          </cell>
          <cell r="N3192">
            <v>1</v>
          </cell>
          <cell r="O3192">
            <v>0</v>
          </cell>
          <cell r="P3192">
            <v>5</v>
          </cell>
          <cell r="Q3192">
            <v>202</v>
          </cell>
        </row>
        <row r="3193">
          <cell r="A3193" t="str">
            <v>A5463&amp;T</v>
          </cell>
          <cell r="B3193" t="str">
            <v>Ames St @ Broadway</v>
          </cell>
          <cell r="C3193">
            <v>377</v>
          </cell>
          <cell r="D3193">
            <v>0</v>
          </cell>
          <cell r="E3193">
            <v>0</v>
          </cell>
          <cell r="F3193">
            <v>8</v>
          </cell>
          <cell r="G3193">
            <v>385</v>
          </cell>
          <cell r="H3193">
            <v>377</v>
          </cell>
          <cell r="I3193">
            <v>0</v>
          </cell>
          <cell r="J3193">
            <v>0</v>
          </cell>
          <cell r="K3193">
            <v>8</v>
          </cell>
          <cell r="L3193">
            <v>385</v>
          </cell>
          <cell r="M3193">
            <v>377</v>
          </cell>
          <cell r="N3193">
            <v>0</v>
          </cell>
          <cell r="O3193">
            <v>0</v>
          </cell>
          <cell r="P3193">
            <v>8</v>
          </cell>
          <cell r="Q3193">
            <v>385</v>
          </cell>
        </row>
        <row r="3194">
          <cell r="A3194" t="str">
            <v>A5642&amp;T</v>
          </cell>
          <cell r="B3194" t="str">
            <v>Washington St @ Worc</v>
          </cell>
          <cell r="C3194">
            <v>171</v>
          </cell>
          <cell r="D3194">
            <v>0</v>
          </cell>
          <cell r="E3194">
            <v>0</v>
          </cell>
          <cell r="F3194">
            <v>1</v>
          </cell>
          <cell r="G3194">
            <v>172</v>
          </cell>
          <cell r="H3194">
            <v>171</v>
          </cell>
          <cell r="I3194">
            <v>0</v>
          </cell>
          <cell r="J3194">
            <v>0</v>
          </cell>
          <cell r="K3194">
            <v>1</v>
          </cell>
          <cell r="L3194">
            <v>172</v>
          </cell>
          <cell r="M3194">
            <v>171</v>
          </cell>
          <cell r="N3194">
            <v>0</v>
          </cell>
          <cell r="O3194">
            <v>0</v>
          </cell>
          <cell r="P3194">
            <v>1</v>
          </cell>
          <cell r="Q3194">
            <v>172</v>
          </cell>
        </row>
        <row r="3195">
          <cell r="A3195" t="str">
            <v>A109&amp;T</v>
          </cell>
          <cell r="B3195" t="str">
            <v>Boylston St @ Berkel</v>
          </cell>
          <cell r="C3195">
            <v>15</v>
          </cell>
          <cell r="D3195">
            <v>0</v>
          </cell>
          <cell r="E3195">
            <v>0</v>
          </cell>
          <cell r="F3195">
            <v>0</v>
          </cell>
          <cell r="G3195">
            <v>15</v>
          </cell>
          <cell r="H3195">
            <v>15</v>
          </cell>
          <cell r="I3195">
            <v>0</v>
          </cell>
          <cell r="J3195">
            <v>0</v>
          </cell>
          <cell r="K3195">
            <v>0</v>
          </cell>
          <cell r="L3195">
            <v>15</v>
          </cell>
          <cell r="M3195">
            <v>15</v>
          </cell>
          <cell r="N3195">
            <v>0</v>
          </cell>
          <cell r="O3195">
            <v>0</v>
          </cell>
          <cell r="P3195">
            <v>0</v>
          </cell>
          <cell r="Q3195">
            <v>15</v>
          </cell>
        </row>
        <row r="3196">
          <cell r="A3196" t="str">
            <v>A72&amp;T</v>
          </cell>
          <cell r="B3196" t="str">
            <v>Massachusetts Ave @</v>
          </cell>
          <cell r="C3196">
            <v>254</v>
          </cell>
          <cell r="D3196">
            <v>1</v>
          </cell>
          <cell r="E3196">
            <v>0</v>
          </cell>
          <cell r="F3196">
            <v>0</v>
          </cell>
          <cell r="G3196">
            <v>256</v>
          </cell>
          <cell r="H3196">
            <v>254</v>
          </cell>
          <cell r="I3196">
            <v>1</v>
          </cell>
          <cell r="J3196">
            <v>0</v>
          </cell>
          <cell r="K3196">
            <v>0</v>
          </cell>
          <cell r="L3196">
            <v>256</v>
          </cell>
          <cell r="M3196">
            <v>254</v>
          </cell>
          <cell r="N3196">
            <v>1</v>
          </cell>
          <cell r="O3196">
            <v>0</v>
          </cell>
          <cell r="P3196">
            <v>0</v>
          </cell>
          <cell r="Q3196">
            <v>256</v>
          </cell>
        </row>
        <row r="3197">
          <cell r="A3197" t="str">
            <v>A5717&amp;T</v>
          </cell>
          <cell r="B3197" t="str">
            <v>Chauncy St @ Summer</v>
          </cell>
          <cell r="C3197">
            <v>131</v>
          </cell>
          <cell r="D3197">
            <v>1</v>
          </cell>
          <cell r="E3197">
            <v>0</v>
          </cell>
          <cell r="F3197">
            <v>42</v>
          </cell>
          <cell r="G3197">
            <v>174</v>
          </cell>
          <cell r="H3197">
            <v>131</v>
          </cell>
          <cell r="I3197">
            <v>1</v>
          </cell>
          <cell r="J3197">
            <v>0</v>
          </cell>
          <cell r="K3197">
            <v>42</v>
          </cell>
          <cell r="L3197">
            <v>174</v>
          </cell>
          <cell r="M3197">
            <v>131</v>
          </cell>
          <cell r="N3197">
            <v>1</v>
          </cell>
          <cell r="O3197">
            <v>0</v>
          </cell>
          <cell r="P3197">
            <v>42</v>
          </cell>
          <cell r="Q3197">
            <v>174</v>
          </cell>
        </row>
        <row r="3198">
          <cell r="A3198" t="str">
            <v>A5979&amp;T</v>
          </cell>
          <cell r="B3198" t="str">
            <v>Drydock Ave @ Design</v>
          </cell>
          <cell r="C3198">
            <v>0</v>
          </cell>
          <cell r="D3198">
            <v>0</v>
          </cell>
          <cell r="E3198">
            <v>0</v>
          </cell>
          <cell r="F3198">
            <v>0</v>
          </cell>
          <cell r="G3198">
            <v>0</v>
          </cell>
          <cell r="H3198">
            <v>0</v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</row>
        <row r="3199">
          <cell r="A3199" t="str">
            <v>A70&amp;T</v>
          </cell>
          <cell r="B3199" t="str">
            <v>Massachusetts Ave @</v>
          </cell>
          <cell r="C3199">
            <v>270</v>
          </cell>
          <cell r="D3199">
            <v>1</v>
          </cell>
          <cell r="E3199">
            <v>0</v>
          </cell>
          <cell r="F3199">
            <v>15</v>
          </cell>
          <cell r="G3199">
            <v>285</v>
          </cell>
          <cell r="H3199">
            <v>270</v>
          </cell>
          <cell r="I3199">
            <v>1</v>
          </cell>
          <cell r="J3199">
            <v>0</v>
          </cell>
          <cell r="K3199">
            <v>15</v>
          </cell>
          <cell r="L3199">
            <v>285</v>
          </cell>
          <cell r="M3199">
            <v>270</v>
          </cell>
          <cell r="N3199">
            <v>1</v>
          </cell>
          <cell r="O3199">
            <v>0</v>
          </cell>
          <cell r="P3199">
            <v>15</v>
          </cell>
          <cell r="Q3199">
            <v>285</v>
          </cell>
        </row>
        <row r="3200">
          <cell r="A3200" t="str">
            <v>A3978&amp;T</v>
          </cell>
          <cell r="B3200" t="str">
            <v>Washington St @ Tuft</v>
          </cell>
          <cell r="C3200">
            <v>1171</v>
          </cell>
          <cell r="D3200">
            <v>0</v>
          </cell>
          <cell r="E3200">
            <v>0</v>
          </cell>
          <cell r="F3200">
            <v>43</v>
          </cell>
          <cell r="G3200">
            <v>1214</v>
          </cell>
          <cell r="H3200">
            <v>1171</v>
          </cell>
          <cell r="I3200">
            <v>0</v>
          </cell>
          <cell r="J3200">
            <v>0</v>
          </cell>
          <cell r="K3200">
            <v>43</v>
          </cell>
          <cell r="L3200">
            <v>1214</v>
          </cell>
          <cell r="M3200">
            <v>1171</v>
          </cell>
          <cell r="N3200">
            <v>0</v>
          </cell>
          <cell r="O3200">
            <v>0</v>
          </cell>
          <cell r="P3200">
            <v>43</v>
          </cell>
          <cell r="Q3200">
            <v>1214</v>
          </cell>
        </row>
        <row r="3201">
          <cell r="A3201" t="str">
            <v>A53&amp;T</v>
          </cell>
          <cell r="B3201" t="str">
            <v>State St @ Washingto</v>
          </cell>
          <cell r="C3201">
            <v>317</v>
          </cell>
          <cell r="D3201">
            <v>0</v>
          </cell>
          <cell r="E3201">
            <v>0</v>
          </cell>
          <cell r="F3201">
            <v>158</v>
          </cell>
          <cell r="G3201">
            <v>475</v>
          </cell>
          <cell r="H3201">
            <v>317</v>
          </cell>
          <cell r="I3201">
            <v>0</v>
          </cell>
          <cell r="J3201">
            <v>0</v>
          </cell>
          <cell r="K3201">
            <v>158</v>
          </cell>
          <cell r="L3201">
            <v>475</v>
          </cell>
          <cell r="M3201">
            <v>317</v>
          </cell>
          <cell r="N3201">
            <v>0</v>
          </cell>
          <cell r="O3201">
            <v>0</v>
          </cell>
          <cell r="P3201">
            <v>158</v>
          </cell>
          <cell r="Q3201">
            <v>475</v>
          </cell>
        </row>
        <row r="3202">
          <cell r="A3202" t="str">
            <v>A132&amp;T</v>
          </cell>
          <cell r="B3202" t="str">
            <v>Dartmouth St opp Bac</v>
          </cell>
          <cell r="C3202">
            <v>8</v>
          </cell>
          <cell r="D3202">
            <v>0</v>
          </cell>
          <cell r="E3202">
            <v>0</v>
          </cell>
          <cell r="F3202">
            <v>34</v>
          </cell>
          <cell r="G3202">
            <v>42</v>
          </cell>
          <cell r="H3202">
            <v>8</v>
          </cell>
          <cell r="I3202">
            <v>0</v>
          </cell>
          <cell r="J3202">
            <v>0</v>
          </cell>
          <cell r="K3202">
            <v>34</v>
          </cell>
          <cell r="L3202">
            <v>42</v>
          </cell>
          <cell r="M3202">
            <v>8</v>
          </cell>
          <cell r="N3202">
            <v>0</v>
          </cell>
          <cell r="O3202">
            <v>0</v>
          </cell>
          <cell r="P3202">
            <v>34</v>
          </cell>
          <cell r="Q3202">
            <v>42</v>
          </cell>
        </row>
        <row r="3203">
          <cell r="A3203" t="str">
            <v>A1355&amp;T</v>
          </cell>
          <cell r="B3203" t="str">
            <v>Main St @ Kendall St</v>
          </cell>
          <cell r="C3203">
            <v>215</v>
          </cell>
          <cell r="D3203">
            <v>1</v>
          </cell>
          <cell r="E3203">
            <v>0</v>
          </cell>
          <cell r="F3203">
            <v>35</v>
          </cell>
          <cell r="G3203">
            <v>251</v>
          </cell>
          <cell r="H3203">
            <v>215</v>
          </cell>
          <cell r="I3203">
            <v>1</v>
          </cell>
          <cell r="J3203">
            <v>0</v>
          </cell>
          <cell r="K3203">
            <v>35</v>
          </cell>
          <cell r="L3203">
            <v>251</v>
          </cell>
          <cell r="M3203">
            <v>215</v>
          </cell>
          <cell r="N3203">
            <v>1</v>
          </cell>
          <cell r="O3203">
            <v>0</v>
          </cell>
          <cell r="P3203">
            <v>35</v>
          </cell>
          <cell r="Q3203">
            <v>251</v>
          </cell>
        </row>
        <row r="3204">
          <cell r="A3204" t="str">
            <v>A5640&amp;T</v>
          </cell>
          <cell r="B3204" t="str">
            <v>Washington St @ Hera</v>
          </cell>
          <cell r="C3204">
            <v>474</v>
          </cell>
          <cell r="D3204">
            <v>1</v>
          </cell>
          <cell r="E3204">
            <v>0</v>
          </cell>
          <cell r="F3204">
            <v>67</v>
          </cell>
          <cell r="G3204">
            <v>542</v>
          </cell>
          <cell r="H3204">
            <v>474</v>
          </cell>
          <cell r="I3204">
            <v>1</v>
          </cell>
          <cell r="J3204">
            <v>0</v>
          </cell>
          <cell r="K3204">
            <v>67</v>
          </cell>
          <cell r="L3204">
            <v>542</v>
          </cell>
          <cell r="M3204">
            <v>474</v>
          </cell>
          <cell r="N3204">
            <v>1</v>
          </cell>
          <cell r="O3204">
            <v>0</v>
          </cell>
          <cell r="P3204">
            <v>67</v>
          </cell>
          <cell r="Q3204">
            <v>542</v>
          </cell>
        </row>
        <row r="3205">
          <cell r="A3205" t="str">
            <v>A5814&amp;T</v>
          </cell>
          <cell r="B3205" t="str">
            <v>Washington St @ W Ne</v>
          </cell>
          <cell r="C3205">
            <v>66</v>
          </cell>
          <cell r="D3205">
            <v>0</v>
          </cell>
          <cell r="E3205">
            <v>0</v>
          </cell>
          <cell r="F3205">
            <v>4</v>
          </cell>
          <cell r="G3205">
            <v>70</v>
          </cell>
          <cell r="H3205">
            <v>66</v>
          </cell>
          <cell r="I3205">
            <v>0</v>
          </cell>
          <cell r="J3205">
            <v>0</v>
          </cell>
          <cell r="K3205">
            <v>4</v>
          </cell>
          <cell r="L3205">
            <v>70</v>
          </cell>
          <cell r="M3205">
            <v>66</v>
          </cell>
          <cell r="N3205">
            <v>0</v>
          </cell>
          <cell r="O3205">
            <v>0</v>
          </cell>
          <cell r="P3205">
            <v>4</v>
          </cell>
          <cell r="Q3205">
            <v>70</v>
          </cell>
        </row>
        <row r="3206">
          <cell r="A3206" t="str">
            <v>A5370&amp;T</v>
          </cell>
          <cell r="B3206" t="str">
            <v>Massachusetts Ave @</v>
          </cell>
          <cell r="C3206">
            <v>66</v>
          </cell>
          <cell r="D3206">
            <v>1</v>
          </cell>
          <cell r="E3206">
            <v>0</v>
          </cell>
          <cell r="F3206">
            <v>187</v>
          </cell>
          <cell r="G3206">
            <v>253</v>
          </cell>
          <cell r="H3206">
            <v>66</v>
          </cell>
          <cell r="I3206">
            <v>1</v>
          </cell>
          <cell r="J3206">
            <v>0</v>
          </cell>
          <cell r="K3206">
            <v>187</v>
          </cell>
          <cell r="L3206">
            <v>253</v>
          </cell>
          <cell r="M3206">
            <v>66</v>
          </cell>
          <cell r="N3206">
            <v>1</v>
          </cell>
          <cell r="O3206">
            <v>0</v>
          </cell>
          <cell r="P3206">
            <v>187</v>
          </cell>
          <cell r="Q3206">
            <v>253</v>
          </cell>
        </row>
        <row r="3207">
          <cell r="A3207" t="str">
            <v>A69&amp;T</v>
          </cell>
          <cell r="B3207" t="str">
            <v>Massachusetts Ave @</v>
          </cell>
          <cell r="C3207">
            <v>175</v>
          </cell>
          <cell r="D3207">
            <v>0</v>
          </cell>
          <cell r="E3207">
            <v>0</v>
          </cell>
          <cell r="F3207">
            <v>177</v>
          </cell>
          <cell r="G3207">
            <v>352</v>
          </cell>
          <cell r="H3207">
            <v>175</v>
          </cell>
          <cell r="I3207">
            <v>0</v>
          </cell>
          <cell r="J3207">
            <v>0</v>
          </cell>
          <cell r="K3207">
            <v>177</v>
          </cell>
          <cell r="L3207">
            <v>352</v>
          </cell>
          <cell r="M3207">
            <v>175</v>
          </cell>
          <cell r="N3207">
            <v>0</v>
          </cell>
          <cell r="O3207">
            <v>0</v>
          </cell>
          <cell r="P3207">
            <v>177</v>
          </cell>
          <cell r="Q3207">
            <v>352</v>
          </cell>
        </row>
        <row r="3208">
          <cell r="A3208" t="str">
            <v>A3156&amp;T</v>
          </cell>
          <cell r="B3208" t="str">
            <v>91 E Concord St</v>
          </cell>
          <cell r="C3208">
            <v>125</v>
          </cell>
          <cell r="D3208">
            <v>0</v>
          </cell>
          <cell r="E3208">
            <v>0</v>
          </cell>
          <cell r="F3208">
            <v>0</v>
          </cell>
          <cell r="G3208">
            <v>125</v>
          </cell>
          <cell r="H3208">
            <v>125</v>
          </cell>
          <cell r="I3208">
            <v>0</v>
          </cell>
          <cell r="J3208">
            <v>0</v>
          </cell>
          <cell r="K3208">
            <v>0</v>
          </cell>
          <cell r="L3208">
            <v>125</v>
          </cell>
          <cell r="M3208">
            <v>125</v>
          </cell>
          <cell r="N3208">
            <v>0</v>
          </cell>
          <cell r="O3208">
            <v>0</v>
          </cell>
          <cell r="P3208">
            <v>0</v>
          </cell>
          <cell r="Q3208">
            <v>125</v>
          </cell>
        </row>
        <row r="3209">
          <cell r="A3209" t="str">
            <v>A5981&amp;T</v>
          </cell>
          <cell r="B3209" t="str">
            <v>Northern Ave @ Tide</v>
          </cell>
          <cell r="C3209">
            <v>11</v>
          </cell>
          <cell r="D3209">
            <v>0</v>
          </cell>
          <cell r="E3209">
            <v>0</v>
          </cell>
          <cell r="F3209">
            <v>0</v>
          </cell>
          <cell r="G3209">
            <v>11</v>
          </cell>
          <cell r="H3209">
            <v>11</v>
          </cell>
          <cell r="I3209">
            <v>0</v>
          </cell>
          <cell r="J3209">
            <v>0</v>
          </cell>
          <cell r="K3209">
            <v>0</v>
          </cell>
          <cell r="L3209">
            <v>11</v>
          </cell>
          <cell r="M3209">
            <v>11</v>
          </cell>
          <cell r="N3209">
            <v>0</v>
          </cell>
          <cell r="O3209">
            <v>0</v>
          </cell>
          <cell r="P3209">
            <v>0</v>
          </cell>
          <cell r="Q3209">
            <v>11</v>
          </cell>
        </row>
        <row r="3210">
          <cell r="A3210" t="str">
            <v>A3976&amp;T</v>
          </cell>
          <cell r="B3210" t="str">
            <v>Chinatown Gate</v>
          </cell>
          <cell r="C3210">
            <v>29</v>
          </cell>
          <cell r="D3210">
            <v>0</v>
          </cell>
          <cell r="E3210">
            <v>0</v>
          </cell>
          <cell r="F3210">
            <v>63</v>
          </cell>
          <cell r="G3210">
            <v>92</v>
          </cell>
          <cell r="H3210">
            <v>29</v>
          </cell>
          <cell r="I3210">
            <v>0</v>
          </cell>
          <cell r="J3210">
            <v>0</v>
          </cell>
          <cell r="K3210">
            <v>63</v>
          </cell>
          <cell r="L3210">
            <v>92</v>
          </cell>
          <cell r="M3210">
            <v>29</v>
          </cell>
          <cell r="N3210">
            <v>0</v>
          </cell>
          <cell r="O3210">
            <v>0</v>
          </cell>
          <cell r="P3210">
            <v>63</v>
          </cell>
          <cell r="Q3210">
            <v>92</v>
          </cell>
        </row>
        <row r="3211">
          <cell r="A3211" t="str">
            <v>A3973&amp;T</v>
          </cell>
          <cell r="B3211" t="str">
            <v>Devonshire St @ Milk</v>
          </cell>
          <cell r="C3211">
            <v>683</v>
          </cell>
          <cell r="D3211">
            <v>1</v>
          </cell>
          <cell r="E3211">
            <v>0</v>
          </cell>
          <cell r="F3211">
            <v>115</v>
          </cell>
          <cell r="G3211">
            <v>799</v>
          </cell>
          <cell r="H3211">
            <v>683</v>
          </cell>
          <cell r="I3211">
            <v>1</v>
          </cell>
          <cell r="J3211">
            <v>0</v>
          </cell>
          <cell r="K3211">
            <v>115</v>
          </cell>
          <cell r="L3211">
            <v>799</v>
          </cell>
          <cell r="M3211">
            <v>683</v>
          </cell>
          <cell r="N3211">
            <v>1</v>
          </cell>
          <cell r="O3211">
            <v>0</v>
          </cell>
          <cell r="P3211">
            <v>115</v>
          </cell>
          <cell r="Q3211">
            <v>799</v>
          </cell>
        </row>
        <row r="3212">
          <cell r="A3212" t="str">
            <v>A4780&amp;T</v>
          </cell>
          <cell r="B3212" t="str">
            <v>Tremont St @ Boylsto</v>
          </cell>
          <cell r="C3212">
            <v>95</v>
          </cell>
          <cell r="D3212">
            <v>0</v>
          </cell>
          <cell r="E3212">
            <v>0</v>
          </cell>
          <cell r="F3212">
            <v>2</v>
          </cell>
          <cell r="G3212">
            <v>98</v>
          </cell>
          <cell r="H3212">
            <v>95</v>
          </cell>
          <cell r="I3212">
            <v>0</v>
          </cell>
          <cell r="J3212">
            <v>0</v>
          </cell>
          <cell r="K3212">
            <v>2</v>
          </cell>
          <cell r="L3212">
            <v>98</v>
          </cell>
          <cell r="M3212">
            <v>95</v>
          </cell>
          <cell r="N3212">
            <v>0</v>
          </cell>
          <cell r="O3212">
            <v>0</v>
          </cell>
          <cell r="P3212">
            <v>2</v>
          </cell>
          <cell r="Q3212">
            <v>98</v>
          </cell>
        </row>
        <row r="3213">
          <cell r="A3213" t="str">
            <v>A5407&amp;T</v>
          </cell>
          <cell r="B3213" t="str">
            <v>Huntington Ave @ Bel</v>
          </cell>
          <cell r="C3213">
            <v>418</v>
          </cell>
          <cell r="D3213">
            <v>0</v>
          </cell>
          <cell r="E3213">
            <v>0</v>
          </cell>
          <cell r="F3213">
            <v>6</v>
          </cell>
          <cell r="G3213">
            <v>424</v>
          </cell>
          <cell r="H3213">
            <v>418</v>
          </cell>
          <cell r="I3213">
            <v>0</v>
          </cell>
          <cell r="J3213">
            <v>0</v>
          </cell>
          <cell r="K3213">
            <v>6</v>
          </cell>
          <cell r="L3213">
            <v>424</v>
          </cell>
          <cell r="M3213">
            <v>418</v>
          </cell>
          <cell r="N3213">
            <v>0</v>
          </cell>
          <cell r="O3213">
            <v>0</v>
          </cell>
          <cell r="P3213">
            <v>6</v>
          </cell>
          <cell r="Q3213">
            <v>424</v>
          </cell>
        </row>
        <row r="3214">
          <cell r="A3214" t="str">
            <v>A6224&amp;T</v>
          </cell>
          <cell r="B3214" t="str">
            <v>Washington St @ Hera</v>
          </cell>
          <cell r="C3214">
            <v>126</v>
          </cell>
          <cell r="D3214">
            <v>0</v>
          </cell>
          <cell r="E3214">
            <v>0</v>
          </cell>
          <cell r="F3214">
            <v>2</v>
          </cell>
          <cell r="G3214">
            <v>128</v>
          </cell>
          <cell r="H3214">
            <v>126</v>
          </cell>
          <cell r="I3214">
            <v>0</v>
          </cell>
          <cell r="J3214">
            <v>0</v>
          </cell>
          <cell r="K3214">
            <v>2</v>
          </cell>
          <cell r="L3214">
            <v>128</v>
          </cell>
          <cell r="M3214">
            <v>126</v>
          </cell>
          <cell r="N3214">
            <v>0</v>
          </cell>
          <cell r="O3214">
            <v>0</v>
          </cell>
          <cell r="P3214">
            <v>2</v>
          </cell>
          <cell r="Q3214">
            <v>128</v>
          </cell>
        </row>
        <row r="3215">
          <cell r="A3215" t="str">
            <v>A539&amp;T</v>
          </cell>
          <cell r="B3215" t="str">
            <v>Massachusetts Ave @</v>
          </cell>
          <cell r="C3215">
            <v>372</v>
          </cell>
          <cell r="D3215">
            <v>0</v>
          </cell>
          <cell r="E3215">
            <v>0</v>
          </cell>
          <cell r="F3215">
            <v>43</v>
          </cell>
          <cell r="G3215">
            <v>415</v>
          </cell>
          <cell r="H3215">
            <v>372</v>
          </cell>
          <cell r="I3215">
            <v>0</v>
          </cell>
          <cell r="J3215">
            <v>0</v>
          </cell>
          <cell r="K3215">
            <v>43</v>
          </cell>
          <cell r="L3215">
            <v>415</v>
          </cell>
          <cell r="M3215">
            <v>372</v>
          </cell>
          <cell r="N3215">
            <v>0</v>
          </cell>
          <cell r="O3215">
            <v>0</v>
          </cell>
          <cell r="P3215">
            <v>43</v>
          </cell>
          <cell r="Q3215">
            <v>415</v>
          </cell>
        </row>
        <row r="3216">
          <cell r="A3216" t="str">
            <v>A139&amp;T</v>
          </cell>
          <cell r="B3216" t="str">
            <v>Massachusetts Ave @</v>
          </cell>
          <cell r="C3216">
            <v>38</v>
          </cell>
          <cell r="D3216">
            <v>0</v>
          </cell>
          <cell r="E3216">
            <v>0</v>
          </cell>
          <cell r="F3216">
            <v>0</v>
          </cell>
          <cell r="G3216">
            <v>38</v>
          </cell>
          <cell r="H3216">
            <v>38</v>
          </cell>
          <cell r="I3216">
            <v>0</v>
          </cell>
          <cell r="J3216">
            <v>0</v>
          </cell>
          <cell r="K3216">
            <v>0</v>
          </cell>
          <cell r="L3216">
            <v>38</v>
          </cell>
          <cell r="M3216">
            <v>38</v>
          </cell>
          <cell r="N3216">
            <v>0</v>
          </cell>
          <cell r="O3216">
            <v>0</v>
          </cell>
          <cell r="P3216">
            <v>0</v>
          </cell>
          <cell r="Q3216">
            <v>38</v>
          </cell>
        </row>
        <row r="3217">
          <cell r="A3217" t="str">
            <v>A3975&amp;T</v>
          </cell>
          <cell r="B3217" t="str">
            <v>Federal St @ Frankli</v>
          </cell>
          <cell r="C3217">
            <v>389</v>
          </cell>
          <cell r="D3217">
            <v>0</v>
          </cell>
          <cell r="E3217">
            <v>0</v>
          </cell>
          <cell r="F3217">
            <v>61</v>
          </cell>
          <cell r="G3217">
            <v>449</v>
          </cell>
          <cell r="H3217">
            <v>389</v>
          </cell>
          <cell r="I3217">
            <v>0</v>
          </cell>
          <cell r="J3217">
            <v>0</v>
          </cell>
          <cell r="K3217">
            <v>61</v>
          </cell>
          <cell r="L3217">
            <v>449</v>
          </cell>
          <cell r="M3217">
            <v>389</v>
          </cell>
          <cell r="N3217">
            <v>0</v>
          </cell>
          <cell r="O3217">
            <v>0</v>
          </cell>
          <cell r="P3217">
            <v>61</v>
          </cell>
          <cell r="Q3217">
            <v>449</v>
          </cell>
        </row>
        <row r="3218">
          <cell r="A3218" t="str">
            <v>A3160&amp;T</v>
          </cell>
          <cell r="B3218" t="str">
            <v>Washington St @ E Be</v>
          </cell>
          <cell r="C3218">
            <v>125</v>
          </cell>
          <cell r="D3218">
            <v>0</v>
          </cell>
          <cell r="E3218">
            <v>0</v>
          </cell>
          <cell r="F3218">
            <v>68</v>
          </cell>
          <cell r="G3218">
            <v>194</v>
          </cell>
          <cell r="H3218">
            <v>125</v>
          </cell>
          <cell r="I3218">
            <v>0</v>
          </cell>
          <cell r="J3218">
            <v>0</v>
          </cell>
          <cell r="K3218">
            <v>68</v>
          </cell>
          <cell r="L3218">
            <v>194</v>
          </cell>
          <cell r="M3218">
            <v>125</v>
          </cell>
          <cell r="N3218">
            <v>0</v>
          </cell>
          <cell r="O3218">
            <v>0</v>
          </cell>
          <cell r="P3218">
            <v>68</v>
          </cell>
          <cell r="Q3218">
            <v>194</v>
          </cell>
        </row>
        <row r="3219">
          <cell r="A3219" t="str">
            <v>A3163&amp;T</v>
          </cell>
          <cell r="B3219" t="str">
            <v>Washington St @ W De</v>
          </cell>
          <cell r="C3219">
            <v>83</v>
          </cell>
          <cell r="D3219">
            <v>0</v>
          </cell>
          <cell r="E3219">
            <v>0</v>
          </cell>
          <cell r="F3219">
            <v>3</v>
          </cell>
          <cell r="G3219">
            <v>85</v>
          </cell>
          <cell r="H3219">
            <v>83</v>
          </cell>
          <cell r="I3219">
            <v>0</v>
          </cell>
          <cell r="J3219">
            <v>0</v>
          </cell>
          <cell r="K3219">
            <v>3</v>
          </cell>
          <cell r="L3219">
            <v>85</v>
          </cell>
          <cell r="M3219">
            <v>83</v>
          </cell>
          <cell r="N3219">
            <v>0</v>
          </cell>
          <cell r="O3219">
            <v>0</v>
          </cell>
          <cell r="P3219">
            <v>3</v>
          </cell>
          <cell r="Q3219">
            <v>85</v>
          </cell>
        </row>
        <row r="3220">
          <cell r="A3220" t="str">
            <v>A46&amp;T</v>
          </cell>
          <cell r="B3220" t="str">
            <v>Massachusetts Ave @</v>
          </cell>
          <cell r="C3220">
            <v>21</v>
          </cell>
          <cell r="D3220">
            <v>0</v>
          </cell>
          <cell r="E3220">
            <v>0</v>
          </cell>
          <cell r="F3220">
            <v>6</v>
          </cell>
          <cell r="G3220">
            <v>27</v>
          </cell>
          <cell r="H3220">
            <v>21</v>
          </cell>
          <cell r="I3220">
            <v>0</v>
          </cell>
          <cell r="J3220">
            <v>0</v>
          </cell>
          <cell r="K3220">
            <v>6</v>
          </cell>
          <cell r="L3220">
            <v>27</v>
          </cell>
          <cell r="M3220">
            <v>21</v>
          </cell>
          <cell r="N3220">
            <v>0</v>
          </cell>
          <cell r="O3220">
            <v>0</v>
          </cell>
          <cell r="P3220">
            <v>6</v>
          </cell>
          <cell r="Q3220">
            <v>27</v>
          </cell>
        </row>
        <row r="3221">
          <cell r="A3221" t="str">
            <v>A1752&amp;T</v>
          </cell>
          <cell r="B3221" t="str">
            <v>N Washington St @ Co</v>
          </cell>
          <cell r="C3221">
            <v>93</v>
          </cell>
          <cell r="D3221">
            <v>1</v>
          </cell>
          <cell r="E3221">
            <v>0</v>
          </cell>
          <cell r="F3221">
            <v>389</v>
          </cell>
          <cell r="G3221">
            <v>483</v>
          </cell>
          <cell r="H3221">
            <v>93</v>
          </cell>
          <cell r="I3221">
            <v>1</v>
          </cell>
          <cell r="J3221">
            <v>0</v>
          </cell>
          <cell r="K3221">
            <v>389</v>
          </cell>
          <cell r="L3221">
            <v>483</v>
          </cell>
          <cell r="M3221">
            <v>93</v>
          </cell>
          <cell r="N3221">
            <v>1</v>
          </cell>
          <cell r="O3221">
            <v>0</v>
          </cell>
          <cell r="P3221">
            <v>389</v>
          </cell>
          <cell r="Q3221">
            <v>483</v>
          </cell>
        </row>
        <row r="3222">
          <cell r="A3222" t="str">
            <v>A45&amp;T</v>
          </cell>
          <cell r="B3222" t="str">
            <v>Massachusetts Ave @</v>
          </cell>
          <cell r="C3222">
            <v>357</v>
          </cell>
          <cell r="D3222">
            <v>0</v>
          </cell>
          <cell r="E3222">
            <v>0</v>
          </cell>
          <cell r="F3222">
            <v>13</v>
          </cell>
          <cell r="G3222">
            <v>370</v>
          </cell>
          <cell r="H3222">
            <v>357</v>
          </cell>
          <cell r="I3222">
            <v>0</v>
          </cell>
          <cell r="J3222">
            <v>0</v>
          </cell>
          <cell r="K3222">
            <v>13</v>
          </cell>
          <cell r="L3222">
            <v>370</v>
          </cell>
          <cell r="M3222">
            <v>357</v>
          </cell>
          <cell r="N3222">
            <v>0</v>
          </cell>
          <cell r="O3222">
            <v>0</v>
          </cell>
          <cell r="P3222">
            <v>13</v>
          </cell>
          <cell r="Q3222">
            <v>370</v>
          </cell>
        </row>
        <row r="3223">
          <cell r="A3223" t="str">
            <v>A1130&amp;T</v>
          </cell>
          <cell r="B3223" t="str">
            <v>Washington St @ Worc</v>
          </cell>
          <cell r="C3223">
            <v>505</v>
          </cell>
          <cell r="D3223">
            <v>1</v>
          </cell>
          <cell r="E3223">
            <v>0</v>
          </cell>
          <cell r="F3223">
            <v>2</v>
          </cell>
          <cell r="G3223">
            <v>508</v>
          </cell>
          <cell r="H3223">
            <v>505</v>
          </cell>
          <cell r="I3223">
            <v>1</v>
          </cell>
          <cell r="J3223">
            <v>0</v>
          </cell>
          <cell r="K3223">
            <v>2</v>
          </cell>
          <cell r="L3223">
            <v>508</v>
          </cell>
          <cell r="M3223">
            <v>505</v>
          </cell>
          <cell r="N3223">
            <v>1</v>
          </cell>
          <cell r="O3223">
            <v>0</v>
          </cell>
          <cell r="P3223">
            <v>2</v>
          </cell>
          <cell r="Q3223">
            <v>508</v>
          </cell>
        </row>
        <row r="3224">
          <cell r="A3224" t="str">
            <v>A5855&amp;T</v>
          </cell>
          <cell r="B3224" t="str">
            <v>Back Bay</v>
          </cell>
          <cell r="C3224">
            <v>319</v>
          </cell>
          <cell r="D3224">
            <v>2</v>
          </cell>
          <cell r="E3224">
            <v>0</v>
          </cell>
          <cell r="F3224">
            <v>6</v>
          </cell>
          <cell r="G3224">
            <v>327</v>
          </cell>
          <cell r="H3224">
            <v>319</v>
          </cell>
          <cell r="I3224">
            <v>2</v>
          </cell>
          <cell r="J3224">
            <v>0</v>
          </cell>
          <cell r="K3224">
            <v>6</v>
          </cell>
          <cell r="L3224">
            <v>327</v>
          </cell>
          <cell r="M3224">
            <v>319</v>
          </cell>
          <cell r="N3224">
            <v>2</v>
          </cell>
          <cell r="O3224">
            <v>0</v>
          </cell>
          <cell r="P3224">
            <v>6</v>
          </cell>
          <cell r="Q3224">
            <v>327</v>
          </cell>
        </row>
        <row r="3225">
          <cell r="A3225" t="str">
            <v>A3158&amp;T</v>
          </cell>
          <cell r="B3225" t="str">
            <v>Washington St @ Unio</v>
          </cell>
          <cell r="C3225">
            <v>701</v>
          </cell>
          <cell r="D3225">
            <v>1</v>
          </cell>
          <cell r="E3225">
            <v>0</v>
          </cell>
          <cell r="F3225">
            <v>6</v>
          </cell>
          <cell r="G3225">
            <v>709</v>
          </cell>
          <cell r="H3225">
            <v>701</v>
          </cell>
          <cell r="I3225">
            <v>1</v>
          </cell>
          <cell r="J3225">
            <v>0</v>
          </cell>
          <cell r="K3225">
            <v>6</v>
          </cell>
          <cell r="L3225">
            <v>709</v>
          </cell>
          <cell r="M3225">
            <v>701</v>
          </cell>
          <cell r="N3225">
            <v>1</v>
          </cell>
          <cell r="O3225">
            <v>0</v>
          </cell>
          <cell r="P3225">
            <v>6</v>
          </cell>
          <cell r="Q3225">
            <v>709</v>
          </cell>
        </row>
        <row r="3226">
          <cell r="A3226" t="str">
            <v>A3161&amp;T</v>
          </cell>
          <cell r="B3226" t="str">
            <v>Washington St @ E Be</v>
          </cell>
          <cell r="C3226">
            <v>204</v>
          </cell>
          <cell r="D3226">
            <v>0</v>
          </cell>
          <cell r="E3226">
            <v>0</v>
          </cell>
          <cell r="F3226">
            <v>61</v>
          </cell>
          <cell r="G3226">
            <v>265</v>
          </cell>
          <cell r="H3226">
            <v>204</v>
          </cell>
          <cell r="I3226">
            <v>0</v>
          </cell>
          <cell r="J3226">
            <v>0</v>
          </cell>
          <cell r="K3226">
            <v>61</v>
          </cell>
          <cell r="L3226">
            <v>265</v>
          </cell>
          <cell r="M3226">
            <v>204</v>
          </cell>
          <cell r="N3226">
            <v>0</v>
          </cell>
          <cell r="O3226">
            <v>0</v>
          </cell>
          <cell r="P3226">
            <v>61</v>
          </cell>
          <cell r="Q3226">
            <v>265</v>
          </cell>
        </row>
        <row r="3227">
          <cell r="A3227" t="str">
            <v>A6692&amp;T</v>
          </cell>
          <cell r="B3227" t="str">
            <v>Silver Line Way</v>
          </cell>
          <cell r="C3227">
            <v>132</v>
          </cell>
          <cell r="D3227">
            <v>4</v>
          </cell>
          <cell r="E3227">
            <v>0</v>
          </cell>
          <cell r="F3227">
            <v>26</v>
          </cell>
          <cell r="G3227">
            <v>162</v>
          </cell>
          <cell r="H3227">
            <v>132</v>
          </cell>
          <cell r="I3227">
            <v>4</v>
          </cell>
          <cell r="J3227">
            <v>0</v>
          </cell>
          <cell r="K3227">
            <v>26</v>
          </cell>
          <cell r="L3227">
            <v>162</v>
          </cell>
          <cell r="M3227">
            <v>132</v>
          </cell>
          <cell r="N3227">
            <v>4</v>
          </cell>
          <cell r="O3227">
            <v>0</v>
          </cell>
          <cell r="P3227">
            <v>26</v>
          </cell>
          <cell r="Q3227">
            <v>162</v>
          </cell>
        </row>
        <row r="3228">
          <cell r="A3228" t="str">
            <v>A6686&amp;T</v>
          </cell>
          <cell r="B3228" t="str">
            <v>World Trade Center</v>
          </cell>
          <cell r="C3228">
            <v>216</v>
          </cell>
          <cell r="D3228">
            <v>2</v>
          </cell>
          <cell r="E3228">
            <v>0</v>
          </cell>
          <cell r="F3228">
            <v>335</v>
          </cell>
          <cell r="G3228">
            <v>553</v>
          </cell>
          <cell r="H3228">
            <v>216</v>
          </cell>
          <cell r="I3228">
            <v>2</v>
          </cell>
          <cell r="J3228">
            <v>0</v>
          </cell>
          <cell r="K3228">
            <v>335</v>
          </cell>
          <cell r="L3228">
            <v>553</v>
          </cell>
          <cell r="M3228">
            <v>216</v>
          </cell>
          <cell r="N3228">
            <v>2</v>
          </cell>
          <cell r="O3228">
            <v>0</v>
          </cell>
          <cell r="P3228">
            <v>335</v>
          </cell>
          <cell r="Q3228">
            <v>553</v>
          </cell>
        </row>
        <row r="3229">
          <cell r="A3229" t="str">
            <v>A3977&amp;T</v>
          </cell>
          <cell r="B3229" t="str">
            <v>Summer St @ South St</v>
          </cell>
          <cell r="C3229">
            <v>6</v>
          </cell>
          <cell r="D3229">
            <v>0</v>
          </cell>
          <cell r="E3229">
            <v>0</v>
          </cell>
          <cell r="F3229">
            <v>122</v>
          </cell>
          <cell r="G3229">
            <v>128</v>
          </cell>
          <cell r="H3229">
            <v>6</v>
          </cell>
          <cell r="I3229">
            <v>0</v>
          </cell>
          <cell r="J3229">
            <v>0</v>
          </cell>
          <cell r="K3229">
            <v>122</v>
          </cell>
          <cell r="L3229">
            <v>128</v>
          </cell>
          <cell r="M3229">
            <v>6</v>
          </cell>
          <cell r="N3229">
            <v>0</v>
          </cell>
          <cell r="O3229">
            <v>0</v>
          </cell>
          <cell r="P3229">
            <v>122</v>
          </cell>
          <cell r="Q3229">
            <v>128</v>
          </cell>
        </row>
        <row r="3230">
          <cell r="A3230" t="str">
            <v>A3971&amp;T</v>
          </cell>
          <cell r="B3230" t="str">
            <v>Essex St @ Atlantic</v>
          </cell>
          <cell r="C3230">
            <v>773</v>
          </cell>
          <cell r="D3230">
            <v>1</v>
          </cell>
          <cell r="E3230">
            <v>0</v>
          </cell>
          <cell r="F3230">
            <v>1131</v>
          </cell>
          <cell r="G3230">
            <v>1904</v>
          </cell>
          <cell r="H3230">
            <v>773</v>
          </cell>
          <cell r="I3230">
            <v>1</v>
          </cell>
          <cell r="J3230">
            <v>0</v>
          </cell>
          <cell r="K3230">
            <v>1131</v>
          </cell>
          <cell r="L3230">
            <v>1904</v>
          </cell>
          <cell r="M3230">
            <v>773</v>
          </cell>
          <cell r="N3230">
            <v>1</v>
          </cell>
          <cell r="O3230">
            <v>0</v>
          </cell>
          <cell r="P3230">
            <v>1131</v>
          </cell>
          <cell r="Q3230">
            <v>1904</v>
          </cell>
        </row>
        <row r="3231">
          <cell r="A3231" t="str">
            <v>A6687&amp;T</v>
          </cell>
          <cell r="B3231" t="str">
            <v>Silver Line Way</v>
          </cell>
          <cell r="C3231">
            <v>199</v>
          </cell>
          <cell r="D3231">
            <v>4</v>
          </cell>
          <cell r="E3231">
            <v>0</v>
          </cell>
          <cell r="F3231">
            <v>15</v>
          </cell>
          <cell r="G3231">
            <v>218</v>
          </cell>
          <cell r="H3231">
            <v>199</v>
          </cell>
          <cell r="I3231">
            <v>4</v>
          </cell>
          <cell r="J3231">
            <v>0</v>
          </cell>
          <cell r="K3231">
            <v>15</v>
          </cell>
          <cell r="L3231">
            <v>218</v>
          </cell>
          <cell r="M3231">
            <v>199</v>
          </cell>
          <cell r="N3231">
            <v>4</v>
          </cell>
          <cell r="O3231">
            <v>0</v>
          </cell>
          <cell r="P3231">
            <v>15</v>
          </cell>
          <cell r="Q3231">
            <v>218</v>
          </cell>
        </row>
        <row r="3232">
          <cell r="A3232" t="str">
            <v>A1131&amp;T</v>
          </cell>
          <cell r="B3232" t="str">
            <v>Washington St @ E Ne</v>
          </cell>
          <cell r="C3232">
            <v>481</v>
          </cell>
          <cell r="D3232">
            <v>1</v>
          </cell>
          <cell r="E3232">
            <v>0</v>
          </cell>
          <cell r="F3232">
            <v>111</v>
          </cell>
          <cell r="G3232">
            <v>593</v>
          </cell>
          <cell r="H3232">
            <v>481</v>
          </cell>
          <cell r="I3232">
            <v>1</v>
          </cell>
          <cell r="J3232">
            <v>0</v>
          </cell>
          <cell r="K3232">
            <v>111</v>
          </cell>
          <cell r="L3232">
            <v>593</v>
          </cell>
          <cell r="M3232">
            <v>481</v>
          </cell>
          <cell r="N3232">
            <v>1</v>
          </cell>
          <cell r="O3232">
            <v>0</v>
          </cell>
          <cell r="P3232">
            <v>111</v>
          </cell>
          <cell r="Q3232">
            <v>593</v>
          </cell>
        </row>
        <row r="3233">
          <cell r="A3233" t="str">
            <v>A71&amp;T</v>
          </cell>
          <cell r="B3233" t="str">
            <v>Massachusetts Ave @</v>
          </cell>
          <cell r="C3233">
            <v>256</v>
          </cell>
          <cell r="D3233">
            <v>0</v>
          </cell>
          <cell r="E3233">
            <v>0</v>
          </cell>
          <cell r="F3233">
            <v>21</v>
          </cell>
          <cell r="G3233">
            <v>278</v>
          </cell>
          <cell r="H3233">
            <v>256</v>
          </cell>
          <cell r="I3233">
            <v>0</v>
          </cell>
          <cell r="J3233">
            <v>0</v>
          </cell>
          <cell r="K3233">
            <v>21</v>
          </cell>
          <cell r="L3233">
            <v>278</v>
          </cell>
          <cell r="M3233">
            <v>256</v>
          </cell>
          <cell r="N3233">
            <v>0</v>
          </cell>
          <cell r="O3233">
            <v>0</v>
          </cell>
          <cell r="P3233">
            <v>21</v>
          </cell>
          <cell r="Q3233">
            <v>278</v>
          </cell>
        </row>
        <row r="3234">
          <cell r="A3234" t="str">
            <v>A6685&amp;T</v>
          </cell>
          <cell r="B3234" t="str">
            <v>Courthouse</v>
          </cell>
          <cell r="C3234">
            <v>682</v>
          </cell>
          <cell r="D3234">
            <v>2</v>
          </cell>
          <cell r="E3234">
            <v>0</v>
          </cell>
          <cell r="F3234">
            <v>205</v>
          </cell>
          <cell r="G3234">
            <v>889</v>
          </cell>
          <cell r="H3234">
            <v>682</v>
          </cell>
          <cell r="I3234">
            <v>2</v>
          </cell>
          <cell r="J3234">
            <v>0</v>
          </cell>
          <cell r="K3234">
            <v>205</v>
          </cell>
          <cell r="L3234">
            <v>889</v>
          </cell>
          <cell r="M3234">
            <v>682</v>
          </cell>
          <cell r="N3234">
            <v>2</v>
          </cell>
          <cell r="O3234">
            <v>0</v>
          </cell>
          <cell r="P3234">
            <v>205</v>
          </cell>
          <cell r="Q3234">
            <v>889</v>
          </cell>
        </row>
        <row r="3235">
          <cell r="A3235" t="str">
            <v>A5716&amp;T</v>
          </cell>
          <cell r="B3235" t="str">
            <v>Otis St @ Summer St</v>
          </cell>
          <cell r="C3235">
            <v>69</v>
          </cell>
          <cell r="D3235">
            <v>0</v>
          </cell>
          <cell r="E3235">
            <v>0</v>
          </cell>
          <cell r="F3235">
            <v>231</v>
          </cell>
          <cell r="G3235">
            <v>300</v>
          </cell>
          <cell r="H3235">
            <v>69</v>
          </cell>
          <cell r="I3235">
            <v>0</v>
          </cell>
          <cell r="J3235">
            <v>0</v>
          </cell>
          <cell r="K3235">
            <v>231</v>
          </cell>
          <cell r="L3235">
            <v>300</v>
          </cell>
          <cell r="M3235">
            <v>69</v>
          </cell>
          <cell r="N3235">
            <v>0</v>
          </cell>
          <cell r="O3235">
            <v>0</v>
          </cell>
          <cell r="P3235">
            <v>231</v>
          </cell>
          <cell r="Q3235">
            <v>300</v>
          </cell>
        </row>
        <row r="3236">
          <cell r="A3236" t="str">
            <v>A131&amp;T</v>
          </cell>
          <cell r="B3236" t="str">
            <v>Boylston St @ Dartmo</v>
          </cell>
          <cell r="C3236">
            <v>507</v>
          </cell>
          <cell r="D3236">
            <v>2</v>
          </cell>
          <cell r="E3236">
            <v>0</v>
          </cell>
          <cell r="F3236">
            <v>109</v>
          </cell>
          <cell r="G3236">
            <v>617</v>
          </cell>
          <cell r="H3236">
            <v>507</v>
          </cell>
          <cell r="I3236">
            <v>2</v>
          </cell>
          <cell r="J3236">
            <v>0</v>
          </cell>
          <cell r="K3236">
            <v>109</v>
          </cell>
          <cell r="L3236">
            <v>617</v>
          </cell>
          <cell r="M3236">
            <v>507</v>
          </cell>
          <cell r="N3236">
            <v>2</v>
          </cell>
          <cell r="O3236">
            <v>0</v>
          </cell>
          <cell r="P3236">
            <v>109</v>
          </cell>
          <cell r="Q3236">
            <v>617</v>
          </cell>
        </row>
        <row r="3237">
          <cell r="A3237" t="str">
            <v>A6688&amp;T</v>
          </cell>
          <cell r="B3237" t="str">
            <v>World Trade Center</v>
          </cell>
          <cell r="C3237">
            <v>200</v>
          </cell>
          <cell r="D3237">
            <v>2</v>
          </cell>
          <cell r="E3237">
            <v>0</v>
          </cell>
          <cell r="F3237">
            <v>42</v>
          </cell>
          <cell r="G3237">
            <v>244</v>
          </cell>
          <cell r="H3237">
            <v>200</v>
          </cell>
          <cell r="I3237">
            <v>2</v>
          </cell>
          <cell r="J3237">
            <v>0</v>
          </cell>
          <cell r="K3237">
            <v>42</v>
          </cell>
          <cell r="L3237">
            <v>244</v>
          </cell>
          <cell r="M3237">
            <v>200</v>
          </cell>
          <cell r="N3237">
            <v>2</v>
          </cell>
          <cell r="O3237">
            <v>0</v>
          </cell>
          <cell r="P3237">
            <v>42</v>
          </cell>
          <cell r="Q3237">
            <v>244</v>
          </cell>
        </row>
        <row r="3238">
          <cell r="A3238" t="str">
            <v>A6641&amp;T</v>
          </cell>
          <cell r="B3238" t="str">
            <v>Lechmere</v>
          </cell>
          <cell r="C3238">
            <v>334</v>
          </cell>
          <cell r="D3238">
            <v>1</v>
          </cell>
          <cell r="E3238">
            <v>0</v>
          </cell>
          <cell r="F3238">
            <v>28</v>
          </cell>
          <cell r="G3238">
            <v>363</v>
          </cell>
          <cell r="H3238">
            <v>334</v>
          </cell>
          <cell r="I3238">
            <v>1</v>
          </cell>
          <cell r="J3238">
            <v>0</v>
          </cell>
          <cell r="K3238">
            <v>28</v>
          </cell>
          <cell r="L3238">
            <v>363</v>
          </cell>
          <cell r="M3238">
            <v>334</v>
          </cell>
          <cell r="N3238">
            <v>1</v>
          </cell>
          <cell r="O3238">
            <v>0</v>
          </cell>
          <cell r="P3238">
            <v>28</v>
          </cell>
          <cell r="Q3238">
            <v>363</v>
          </cell>
        </row>
        <row r="3239">
          <cell r="A3239" t="str">
            <v>A134&amp;T</v>
          </cell>
          <cell r="B3239" t="str">
            <v>Saint James Ave @ Da</v>
          </cell>
          <cell r="C3239">
            <v>332</v>
          </cell>
          <cell r="D3239">
            <v>2</v>
          </cell>
          <cell r="E3239">
            <v>0</v>
          </cell>
          <cell r="F3239">
            <v>447</v>
          </cell>
          <cell r="G3239">
            <v>782</v>
          </cell>
          <cell r="H3239">
            <v>332</v>
          </cell>
          <cell r="I3239">
            <v>2</v>
          </cell>
          <cell r="J3239">
            <v>0</v>
          </cell>
          <cell r="K3239">
            <v>447</v>
          </cell>
          <cell r="L3239">
            <v>782</v>
          </cell>
          <cell r="M3239">
            <v>332</v>
          </cell>
          <cell r="N3239">
            <v>2</v>
          </cell>
          <cell r="O3239">
            <v>0</v>
          </cell>
          <cell r="P3239">
            <v>447</v>
          </cell>
          <cell r="Q3239">
            <v>782</v>
          </cell>
        </row>
        <row r="3240">
          <cell r="A3240" t="str">
            <v>A86&amp;T</v>
          </cell>
          <cell r="B3240" t="str">
            <v>Congress St @ Haymar</v>
          </cell>
          <cell r="C3240">
            <v>682</v>
          </cell>
          <cell r="D3240">
            <v>0</v>
          </cell>
          <cell r="E3240">
            <v>0</v>
          </cell>
          <cell r="F3240">
            <v>199</v>
          </cell>
          <cell r="G3240">
            <v>882</v>
          </cell>
          <cell r="H3240">
            <v>682</v>
          </cell>
          <cell r="I3240">
            <v>0</v>
          </cell>
          <cell r="J3240">
            <v>0</v>
          </cell>
          <cell r="K3240">
            <v>199</v>
          </cell>
          <cell r="L3240">
            <v>882</v>
          </cell>
          <cell r="M3240">
            <v>682</v>
          </cell>
          <cell r="N3240">
            <v>0</v>
          </cell>
          <cell r="O3240">
            <v>0</v>
          </cell>
          <cell r="P3240">
            <v>199</v>
          </cell>
          <cell r="Q3240">
            <v>882</v>
          </cell>
        </row>
        <row r="3241">
          <cell r="A3241" t="str">
            <v>A6222&amp;T</v>
          </cell>
          <cell r="B3241" t="str">
            <v>Temple Pl @ Washingt</v>
          </cell>
          <cell r="C3241">
            <v>366</v>
          </cell>
          <cell r="D3241">
            <v>1</v>
          </cell>
          <cell r="E3241">
            <v>0</v>
          </cell>
          <cell r="F3241">
            <v>12</v>
          </cell>
          <cell r="G3241">
            <v>379</v>
          </cell>
          <cell r="H3241">
            <v>366</v>
          </cell>
          <cell r="I3241">
            <v>1</v>
          </cell>
          <cell r="J3241">
            <v>0</v>
          </cell>
          <cell r="K3241">
            <v>12</v>
          </cell>
          <cell r="L3241">
            <v>379</v>
          </cell>
          <cell r="M3241">
            <v>366</v>
          </cell>
          <cell r="N3241">
            <v>1</v>
          </cell>
          <cell r="O3241">
            <v>0</v>
          </cell>
          <cell r="P3241">
            <v>12</v>
          </cell>
          <cell r="Q3241">
            <v>379</v>
          </cell>
        </row>
        <row r="3242">
          <cell r="A3242" t="str">
            <v>A6689&amp;T</v>
          </cell>
          <cell r="B3242" t="str">
            <v>Courthouse</v>
          </cell>
          <cell r="C3242">
            <v>460</v>
          </cell>
          <cell r="D3242">
            <v>1</v>
          </cell>
          <cell r="E3242">
            <v>0</v>
          </cell>
          <cell r="F3242">
            <v>1</v>
          </cell>
          <cell r="G3242">
            <v>461</v>
          </cell>
          <cell r="H3242">
            <v>460</v>
          </cell>
          <cell r="I3242">
            <v>1</v>
          </cell>
          <cell r="J3242">
            <v>0</v>
          </cell>
          <cell r="K3242">
            <v>1</v>
          </cell>
          <cell r="L3242">
            <v>461</v>
          </cell>
          <cell r="M3242">
            <v>460</v>
          </cell>
          <cell r="N3242">
            <v>1</v>
          </cell>
          <cell r="O3242">
            <v>0</v>
          </cell>
          <cell r="P3242">
            <v>1</v>
          </cell>
          <cell r="Q3242">
            <v>461</v>
          </cell>
        </row>
        <row r="3243">
          <cell r="A3243" t="str">
            <v>A6223&amp;T</v>
          </cell>
          <cell r="B3243" t="str">
            <v>Washington St @ Tuft</v>
          </cell>
          <cell r="C3243">
            <v>280</v>
          </cell>
          <cell r="D3243">
            <v>1</v>
          </cell>
          <cell r="E3243">
            <v>0</v>
          </cell>
          <cell r="F3243">
            <v>11</v>
          </cell>
          <cell r="G3243">
            <v>292</v>
          </cell>
          <cell r="H3243">
            <v>280</v>
          </cell>
          <cell r="I3243">
            <v>1</v>
          </cell>
          <cell r="J3243">
            <v>0</v>
          </cell>
          <cell r="K3243">
            <v>11</v>
          </cell>
          <cell r="L3243">
            <v>292</v>
          </cell>
          <cell r="M3243">
            <v>280</v>
          </cell>
          <cell r="N3243">
            <v>1</v>
          </cell>
          <cell r="O3243">
            <v>0</v>
          </cell>
          <cell r="P3243">
            <v>11</v>
          </cell>
          <cell r="Q3243">
            <v>292</v>
          </cell>
        </row>
        <row r="3244">
          <cell r="A3244" t="str">
            <v>A4799&amp;T</v>
          </cell>
          <cell r="B3244" t="str">
            <v>Surface Rd @ Hanover</v>
          </cell>
          <cell r="C3244">
            <v>2372</v>
          </cell>
          <cell r="D3244">
            <v>1</v>
          </cell>
          <cell r="E3244">
            <v>0</v>
          </cell>
          <cell r="F3244">
            <v>760</v>
          </cell>
          <cell r="G3244">
            <v>3133</v>
          </cell>
          <cell r="H3244">
            <v>2372</v>
          </cell>
          <cell r="I3244">
            <v>1</v>
          </cell>
          <cell r="J3244">
            <v>0</v>
          </cell>
          <cell r="K3244">
            <v>760</v>
          </cell>
          <cell r="L3244">
            <v>3133</v>
          </cell>
          <cell r="M3244">
            <v>2372</v>
          </cell>
          <cell r="N3244">
            <v>1</v>
          </cell>
          <cell r="O3244">
            <v>0</v>
          </cell>
          <cell r="P3244">
            <v>760</v>
          </cell>
          <cell r="Q3244">
            <v>3133</v>
          </cell>
        </row>
        <row r="3245">
          <cell r="A3245" t="str">
            <v>A6684&amp;T</v>
          </cell>
          <cell r="B3245" t="str">
            <v>South Station</v>
          </cell>
          <cell r="C3245">
            <v>460</v>
          </cell>
          <cell r="D3245">
            <v>38</v>
          </cell>
          <cell r="E3245">
            <v>1</v>
          </cell>
          <cell r="F3245">
            <v>4483</v>
          </cell>
          <cell r="G3245">
            <v>4982</v>
          </cell>
          <cell r="H3245">
            <v>460</v>
          </cell>
          <cell r="I3245">
            <v>38</v>
          </cell>
          <cell r="J3245">
            <v>1</v>
          </cell>
          <cell r="K3245">
            <v>4483</v>
          </cell>
          <cell r="L3245">
            <v>4982</v>
          </cell>
          <cell r="M3245">
            <v>460</v>
          </cell>
          <cell r="N3245">
            <v>38</v>
          </cell>
          <cell r="O3245">
            <v>1</v>
          </cell>
          <cell r="P3245">
            <v>4483</v>
          </cell>
          <cell r="Q3245">
            <v>4982</v>
          </cell>
        </row>
        <row r="3246">
          <cell r="A3246" t="str">
            <v>A1787&amp;T</v>
          </cell>
          <cell r="B3246" t="str">
            <v>Mystic Ave @ James S</v>
          </cell>
          <cell r="C3246">
            <v>46</v>
          </cell>
          <cell r="D3246">
            <v>0</v>
          </cell>
          <cell r="E3246">
            <v>0</v>
          </cell>
          <cell r="F3246">
            <v>2</v>
          </cell>
          <cell r="G3246">
            <v>48</v>
          </cell>
          <cell r="H3246">
            <v>46</v>
          </cell>
          <cell r="I3246">
            <v>0</v>
          </cell>
          <cell r="J3246">
            <v>0</v>
          </cell>
          <cell r="K3246">
            <v>2</v>
          </cell>
          <cell r="L3246">
            <v>48</v>
          </cell>
          <cell r="M3246">
            <v>46</v>
          </cell>
          <cell r="N3246">
            <v>0</v>
          </cell>
          <cell r="O3246">
            <v>0</v>
          </cell>
          <cell r="P3246">
            <v>2</v>
          </cell>
          <cell r="Q3246">
            <v>48</v>
          </cell>
        </row>
        <row r="3247">
          <cell r="A3247" t="str">
            <v>A3144&amp;T</v>
          </cell>
          <cell r="B3247" t="str">
            <v>Clifton St @ Kernwoo</v>
          </cell>
          <cell r="C3247">
            <v>0</v>
          </cell>
          <cell r="D3247">
            <v>0</v>
          </cell>
          <cell r="E3247">
            <v>0</v>
          </cell>
          <cell r="F3247">
            <v>0</v>
          </cell>
          <cell r="G3247">
            <v>0</v>
          </cell>
          <cell r="H3247">
            <v>0</v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</row>
        <row r="3248">
          <cell r="A3248" t="str">
            <v>A3145&amp;T</v>
          </cell>
          <cell r="B3248" t="str">
            <v>Clifton St @ Dexter</v>
          </cell>
          <cell r="C3248">
            <v>1</v>
          </cell>
          <cell r="D3248">
            <v>0</v>
          </cell>
          <cell r="E3248">
            <v>0</v>
          </cell>
          <cell r="F3248">
            <v>0</v>
          </cell>
          <cell r="G3248">
            <v>1</v>
          </cell>
          <cell r="H3248">
            <v>1</v>
          </cell>
          <cell r="I3248">
            <v>0</v>
          </cell>
          <cell r="J3248">
            <v>0</v>
          </cell>
          <cell r="K3248">
            <v>0</v>
          </cell>
          <cell r="L3248">
            <v>1</v>
          </cell>
          <cell r="M3248">
            <v>1</v>
          </cell>
          <cell r="N3248">
            <v>0</v>
          </cell>
          <cell r="O3248">
            <v>0</v>
          </cell>
          <cell r="P3248">
            <v>0</v>
          </cell>
          <cell r="Q3248">
            <v>1</v>
          </cell>
        </row>
        <row r="3249">
          <cell r="A3249" t="str">
            <v>A3146&amp;T</v>
          </cell>
          <cell r="B3249" t="str">
            <v>Clifton St @ Highlan</v>
          </cell>
          <cell r="C3249">
            <v>0</v>
          </cell>
          <cell r="D3249">
            <v>0</v>
          </cell>
          <cell r="E3249">
            <v>0</v>
          </cell>
          <cell r="F3249">
            <v>0</v>
          </cell>
          <cell r="G3249">
            <v>0</v>
          </cell>
          <cell r="H3249">
            <v>0</v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0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</row>
        <row r="3250">
          <cell r="A3250" t="str">
            <v>A3151&amp;T</v>
          </cell>
          <cell r="B3250" t="str">
            <v>Highland Ave @ Glenw</v>
          </cell>
          <cell r="C3250">
            <v>0</v>
          </cell>
          <cell r="D3250">
            <v>0</v>
          </cell>
          <cell r="E3250">
            <v>0</v>
          </cell>
          <cell r="F3250">
            <v>0</v>
          </cell>
          <cell r="G3250">
            <v>0</v>
          </cell>
          <cell r="H3250">
            <v>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</row>
        <row r="3251">
          <cell r="A3251" t="str">
            <v>A3152&amp;T</v>
          </cell>
          <cell r="B3251" t="str">
            <v>Highland Ave @ Circl</v>
          </cell>
          <cell r="C3251">
            <v>0</v>
          </cell>
          <cell r="D3251">
            <v>0</v>
          </cell>
          <cell r="E3251">
            <v>0</v>
          </cell>
          <cell r="F3251">
            <v>0</v>
          </cell>
          <cell r="G3251">
            <v>0</v>
          </cell>
          <cell r="H3251">
            <v>0</v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</row>
        <row r="3252">
          <cell r="A3252" t="str">
            <v>A3153&amp;T</v>
          </cell>
          <cell r="B3252" t="str">
            <v>Highland Ave @ McCor</v>
          </cell>
          <cell r="C3252">
            <v>0</v>
          </cell>
          <cell r="D3252">
            <v>0</v>
          </cell>
          <cell r="E3252">
            <v>0</v>
          </cell>
          <cell r="F3252">
            <v>0</v>
          </cell>
          <cell r="G3252">
            <v>0</v>
          </cell>
          <cell r="H3252">
            <v>0</v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</row>
        <row r="3253">
          <cell r="A3253" t="str">
            <v>A3154&amp;T</v>
          </cell>
          <cell r="B3253" t="str">
            <v>Highland Ave @ Blome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  <cell r="H3253">
            <v>0</v>
          </cell>
          <cell r="I3253">
            <v>0</v>
          </cell>
          <cell r="J3253">
            <v>0</v>
          </cell>
          <cell r="K3253">
            <v>0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</row>
        <row r="3254">
          <cell r="A3254" t="str">
            <v>A3155&amp;T</v>
          </cell>
          <cell r="B3254" t="str">
            <v>Highland Ave @ Tucke</v>
          </cell>
          <cell r="C3254">
            <v>0</v>
          </cell>
          <cell r="D3254">
            <v>0</v>
          </cell>
          <cell r="E3254">
            <v>0</v>
          </cell>
          <cell r="F3254">
            <v>0</v>
          </cell>
          <cell r="G3254">
            <v>0</v>
          </cell>
          <cell r="H3254">
            <v>0</v>
          </cell>
          <cell r="I3254">
            <v>0</v>
          </cell>
          <cell r="J3254">
            <v>0</v>
          </cell>
          <cell r="K3254">
            <v>0</v>
          </cell>
          <cell r="L3254">
            <v>0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</row>
        <row r="3255">
          <cell r="A3255" t="str">
            <v>A3228&amp;T</v>
          </cell>
          <cell r="B3255" t="str">
            <v>Fellsway @ Malden St</v>
          </cell>
          <cell r="C3255">
            <v>5</v>
          </cell>
          <cell r="D3255">
            <v>0</v>
          </cell>
          <cell r="E3255">
            <v>0</v>
          </cell>
          <cell r="F3255">
            <v>0</v>
          </cell>
          <cell r="G3255">
            <v>5</v>
          </cell>
          <cell r="H3255">
            <v>5</v>
          </cell>
          <cell r="I3255">
            <v>0</v>
          </cell>
          <cell r="J3255">
            <v>0</v>
          </cell>
          <cell r="K3255">
            <v>0</v>
          </cell>
          <cell r="L3255">
            <v>5</v>
          </cell>
          <cell r="M3255">
            <v>5</v>
          </cell>
          <cell r="N3255">
            <v>0</v>
          </cell>
          <cell r="O3255">
            <v>0</v>
          </cell>
          <cell r="P3255">
            <v>0</v>
          </cell>
          <cell r="Q3255">
            <v>5</v>
          </cell>
        </row>
        <row r="3256">
          <cell r="A3256" t="str">
            <v>A3229&amp;T</v>
          </cell>
          <cell r="B3256" t="str">
            <v>Fellsway @ Watts St</v>
          </cell>
          <cell r="C3256">
            <v>12</v>
          </cell>
          <cell r="D3256">
            <v>0</v>
          </cell>
          <cell r="E3256">
            <v>0</v>
          </cell>
          <cell r="F3256">
            <v>0</v>
          </cell>
          <cell r="G3256">
            <v>13</v>
          </cell>
          <cell r="H3256">
            <v>12</v>
          </cell>
          <cell r="I3256">
            <v>0</v>
          </cell>
          <cell r="J3256">
            <v>0</v>
          </cell>
          <cell r="K3256">
            <v>0</v>
          </cell>
          <cell r="L3256">
            <v>13</v>
          </cell>
          <cell r="M3256">
            <v>12</v>
          </cell>
          <cell r="N3256">
            <v>0</v>
          </cell>
          <cell r="O3256">
            <v>0</v>
          </cell>
          <cell r="P3256">
            <v>0</v>
          </cell>
          <cell r="Q3256">
            <v>13</v>
          </cell>
        </row>
        <row r="3257">
          <cell r="A3257" t="str">
            <v>A3342&amp;T</v>
          </cell>
          <cell r="B3257" t="str">
            <v>Cross St @ Pratt St</v>
          </cell>
          <cell r="C3257">
            <v>3</v>
          </cell>
          <cell r="D3257">
            <v>0</v>
          </cell>
          <cell r="E3257">
            <v>0</v>
          </cell>
          <cell r="F3257">
            <v>0</v>
          </cell>
          <cell r="G3257">
            <v>3</v>
          </cell>
          <cell r="H3257">
            <v>3</v>
          </cell>
          <cell r="I3257">
            <v>0</v>
          </cell>
          <cell r="J3257">
            <v>0</v>
          </cell>
          <cell r="K3257">
            <v>0</v>
          </cell>
          <cell r="L3257">
            <v>3</v>
          </cell>
          <cell r="M3257">
            <v>3</v>
          </cell>
          <cell r="N3257">
            <v>0</v>
          </cell>
          <cell r="O3257">
            <v>0</v>
          </cell>
          <cell r="P3257">
            <v>0</v>
          </cell>
          <cell r="Q3257">
            <v>3</v>
          </cell>
        </row>
        <row r="3258">
          <cell r="A3258" t="str">
            <v>A3358&amp;T</v>
          </cell>
          <cell r="B3258" t="str">
            <v>Lebanon St @ Wilbur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  <cell r="H3258">
            <v>0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</row>
        <row r="3259">
          <cell r="A3259" t="str">
            <v>A3359&amp;T</v>
          </cell>
          <cell r="B3259" t="str">
            <v>Lebanon St @ Sylvan</v>
          </cell>
          <cell r="C3259">
            <v>0</v>
          </cell>
          <cell r="D3259">
            <v>0</v>
          </cell>
          <cell r="E3259">
            <v>0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</row>
        <row r="3260">
          <cell r="A3260" t="str">
            <v>A3386&amp;T</v>
          </cell>
          <cell r="B3260" t="str">
            <v>Lebanon St @ Marshal</v>
          </cell>
          <cell r="C3260">
            <v>0</v>
          </cell>
          <cell r="D3260">
            <v>0</v>
          </cell>
          <cell r="E3260">
            <v>0</v>
          </cell>
          <cell r="F3260">
            <v>0</v>
          </cell>
          <cell r="G3260">
            <v>0</v>
          </cell>
          <cell r="H3260">
            <v>0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</row>
        <row r="3261">
          <cell r="A3261" t="str">
            <v>A3410&amp;T</v>
          </cell>
          <cell r="B3261" t="str">
            <v>Alford St @ West St</v>
          </cell>
          <cell r="C3261">
            <v>106</v>
          </cell>
          <cell r="D3261">
            <v>0</v>
          </cell>
          <cell r="E3261">
            <v>0</v>
          </cell>
          <cell r="F3261">
            <v>372</v>
          </cell>
          <cell r="G3261">
            <v>478</v>
          </cell>
          <cell r="H3261">
            <v>106</v>
          </cell>
          <cell r="I3261">
            <v>0</v>
          </cell>
          <cell r="J3261">
            <v>0</v>
          </cell>
          <cell r="K3261">
            <v>372</v>
          </cell>
          <cell r="L3261">
            <v>478</v>
          </cell>
          <cell r="M3261">
            <v>106</v>
          </cell>
          <cell r="N3261">
            <v>0</v>
          </cell>
          <cell r="O3261">
            <v>0</v>
          </cell>
          <cell r="P3261">
            <v>372</v>
          </cell>
          <cell r="Q3261">
            <v>478</v>
          </cell>
        </row>
        <row r="3262">
          <cell r="A3262" t="str">
            <v>A3430&amp;T</v>
          </cell>
          <cell r="B3262" t="str">
            <v>Eastern Ave @ Prenti</v>
          </cell>
          <cell r="C3262">
            <v>4</v>
          </cell>
          <cell r="D3262">
            <v>0</v>
          </cell>
          <cell r="E3262">
            <v>0</v>
          </cell>
          <cell r="F3262">
            <v>0</v>
          </cell>
          <cell r="G3262">
            <v>4</v>
          </cell>
          <cell r="H3262">
            <v>4</v>
          </cell>
          <cell r="I3262">
            <v>0</v>
          </cell>
          <cell r="J3262">
            <v>0</v>
          </cell>
          <cell r="K3262">
            <v>0</v>
          </cell>
          <cell r="L3262">
            <v>4</v>
          </cell>
          <cell r="M3262">
            <v>4</v>
          </cell>
          <cell r="N3262">
            <v>0</v>
          </cell>
          <cell r="O3262">
            <v>0</v>
          </cell>
          <cell r="P3262">
            <v>0</v>
          </cell>
          <cell r="Q3262">
            <v>4</v>
          </cell>
        </row>
        <row r="3263">
          <cell r="A3263" t="str">
            <v>A3431&amp;T</v>
          </cell>
          <cell r="B3263" t="str">
            <v>Eastern Ave @ Bellva</v>
          </cell>
          <cell r="C3263">
            <v>0</v>
          </cell>
          <cell r="D3263">
            <v>0</v>
          </cell>
          <cell r="E3263">
            <v>0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</row>
        <row r="3264">
          <cell r="A3264" t="str">
            <v>A3433&amp;T</v>
          </cell>
          <cell r="B3264" t="str">
            <v>Eastern Ave @ Lynn S</v>
          </cell>
          <cell r="C3264">
            <v>0</v>
          </cell>
          <cell r="D3264">
            <v>0</v>
          </cell>
          <cell r="E3264">
            <v>0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</row>
        <row r="3265">
          <cell r="A3265" t="str">
            <v>A3731&amp;T</v>
          </cell>
          <cell r="B3265" t="str">
            <v>349 Washington St</v>
          </cell>
          <cell r="C3265">
            <v>0</v>
          </cell>
          <cell r="D3265">
            <v>0</v>
          </cell>
          <cell r="E3265">
            <v>0</v>
          </cell>
          <cell r="F3265">
            <v>0</v>
          </cell>
          <cell r="G3265">
            <v>0</v>
          </cell>
          <cell r="H3265">
            <v>0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</row>
        <row r="3266">
          <cell r="A3266" t="str">
            <v>A3732&amp;T</v>
          </cell>
          <cell r="B3266" t="str">
            <v>377 Washington St</v>
          </cell>
          <cell r="C3266">
            <v>0</v>
          </cell>
          <cell r="D3266">
            <v>0</v>
          </cell>
          <cell r="E3266">
            <v>0</v>
          </cell>
          <cell r="F3266">
            <v>0</v>
          </cell>
          <cell r="G3266">
            <v>0</v>
          </cell>
          <cell r="H3266">
            <v>0</v>
          </cell>
          <cell r="I3266">
            <v>0</v>
          </cell>
          <cell r="J3266">
            <v>0</v>
          </cell>
          <cell r="K3266">
            <v>0</v>
          </cell>
          <cell r="L3266">
            <v>0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</row>
        <row r="3267">
          <cell r="A3267" t="str">
            <v>A3743&amp;T</v>
          </cell>
          <cell r="B3267" t="str">
            <v>Washington St @ Glen</v>
          </cell>
          <cell r="C3267">
            <v>0</v>
          </cell>
          <cell r="D3267">
            <v>0</v>
          </cell>
          <cell r="E3267">
            <v>0</v>
          </cell>
          <cell r="F3267">
            <v>11</v>
          </cell>
          <cell r="G3267">
            <v>11</v>
          </cell>
          <cell r="H3267">
            <v>0</v>
          </cell>
          <cell r="I3267">
            <v>0</v>
          </cell>
          <cell r="J3267">
            <v>0</v>
          </cell>
          <cell r="K3267">
            <v>11</v>
          </cell>
          <cell r="L3267">
            <v>11</v>
          </cell>
          <cell r="M3267">
            <v>0</v>
          </cell>
          <cell r="N3267">
            <v>0</v>
          </cell>
          <cell r="O3267">
            <v>0</v>
          </cell>
          <cell r="P3267">
            <v>11</v>
          </cell>
          <cell r="Q3267">
            <v>11</v>
          </cell>
        </row>
        <row r="3268">
          <cell r="A3268" t="str">
            <v>A3745&amp;T</v>
          </cell>
          <cell r="B3268" t="str">
            <v>Washington St @ Grov</v>
          </cell>
          <cell r="C3268">
            <v>34</v>
          </cell>
          <cell r="D3268">
            <v>0</v>
          </cell>
          <cell r="E3268">
            <v>1</v>
          </cell>
          <cell r="F3268">
            <v>0</v>
          </cell>
          <cell r="G3268">
            <v>36</v>
          </cell>
          <cell r="H3268">
            <v>34</v>
          </cell>
          <cell r="I3268">
            <v>0</v>
          </cell>
          <cell r="J3268">
            <v>1</v>
          </cell>
          <cell r="K3268">
            <v>0</v>
          </cell>
          <cell r="L3268">
            <v>36</v>
          </cell>
          <cell r="M3268">
            <v>34</v>
          </cell>
          <cell r="N3268">
            <v>0</v>
          </cell>
          <cell r="O3268">
            <v>1</v>
          </cell>
          <cell r="P3268">
            <v>0</v>
          </cell>
          <cell r="Q3268">
            <v>36</v>
          </cell>
        </row>
        <row r="3269">
          <cell r="A3269" t="str">
            <v>A3746&amp;T</v>
          </cell>
          <cell r="B3269" t="str">
            <v>Washington St @ Fran</v>
          </cell>
          <cell r="C3269">
            <v>0</v>
          </cell>
          <cell r="D3269">
            <v>0</v>
          </cell>
          <cell r="E3269">
            <v>0</v>
          </cell>
          <cell r="F3269">
            <v>0</v>
          </cell>
          <cell r="G3269">
            <v>0</v>
          </cell>
          <cell r="H3269">
            <v>0</v>
          </cell>
          <cell r="I3269">
            <v>0</v>
          </cell>
          <cell r="J3269">
            <v>0</v>
          </cell>
          <cell r="K3269">
            <v>0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</row>
        <row r="3270">
          <cell r="A3270" t="str">
            <v>A3864&amp;T</v>
          </cell>
          <cell r="B3270" t="str">
            <v>Playstead Rd @ Madis</v>
          </cell>
          <cell r="C3270">
            <v>0</v>
          </cell>
          <cell r="D3270">
            <v>0</v>
          </cell>
          <cell r="E3270">
            <v>0</v>
          </cell>
          <cell r="F3270">
            <v>0</v>
          </cell>
          <cell r="G3270">
            <v>0</v>
          </cell>
          <cell r="H3270">
            <v>0</v>
          </cell>
          <cell r="I3270">
            <v>0</v>
          </cell>
          <cell r="J3270">
            <v>0</v>
          </cell>
          <cell r="K3270">
            <v>0</v>
          </cell>
          <cell r="L3270">
            <v>0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</row>
        <row r="3271">
          <cell r="A3271" t="str">
            <v>A3865&amp;T</v>
          </cell>
          <cell r="B3271" t="str">
            <v>Playstead Rd @ Clewl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  <cell r="H3271">
            <v>0</v>
          </cell>
          <cell r="I3271">
            <v>0</v>
          </cell>
          <cell r="J3271">
            <v>0</v>
          </cell>
          <cell r="K3271">
            <v>0</v>
          </cell>
          <cell r="L3271">
            <v>0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</row>
        <row r="3272">
          <cell r="A3272" t="str">
            <v>A3866&amp;T</v>
          </cell>
          <cell r="B3272" t="str">
            <v>Playstead Rd @ Diann</v>
          </cell>
          <cell r="C3272">
            <v>1</v>
          </cell>
          <cell r="D3272">
            <v>0</v>
          </cell>
          <cell r="E3272">
            <v>0</v>
          </cell>
          <cell r="F3272">
            <v>0</v>
          </cell>
          <cell r="G3272">
            <v>1</v>
          </cell>
          <cell r="H3272">
            <v>1</v>
          </cell>
          <cell r="I3272">
            <v>0</v>
          </cell>
          <cell r="J3272">
            <v>0</v>
          </cell>
          <cell r="K3272">
            <v>0</v>
          </cell>
          <cell r="L3272">
            <v>1</v>
          </cell>
          <cell r="M3272">
            <v>1</v>
          </cell>
          <cell r="N3272">
            <v>0</v>
          </cell>
          <cell r="O3272">
            <v>0</v>
          </cell>
          <cell r="P3272">
            <v>0</v>
          </cell>
          <cell r="Q3272">
            <v>1</v>
          </cell>
        </row>
        <row r="3273">
          <cell r="A3273" t="str">
            <v>A3867&amp;T</v>
          </cell>
          <cell r="B3273" t="str">
            <v>Playstead Rd @ Osbor</v>
          </cell>
          <cell r="C3273">
            <v>1</v>
          </cell>
          <cell r="D3273">
            <v>0</v>
          </cell>
          <cell r="E3273">
            <v>0</v>
          </cell>
          <cell r="F3273">
            <v>0</v>
          </cell>
          <cell r="G3273">
            <v>1</v>
          </cell>
          <cell r="H3273">
            <v>1</v>
          </cell>
          <cell r="I3273">
            <v>0</v>
          </cell>
          <cell r="J3273">
            <v>0</v>
          </cell>
          <cell r="K3273">
            <v>0</v>
          </cell>
          <cell r="L3273">
            <v>1</v>
          </cell>
          <cell r="M3273">
            <v>1</v>
          </cell>
          <cell r="N3273">
            <v>0</v>
          </cell>
          <cell r="O3273">
            <v>0</v>
          </cell>
          <cell r="P3273">
            <v>0</v>
          </cell>
          <cell r="Q3273">
            <v>1</v>
          </cell>
        </row>
        <row r="3274">
          <cell r="A3274" t="str">
            <v>A3870&amp;T</v>
          </cell>
          <cell r="B3274" t="str">
            <v>Playstead Rd @ Rober</v>
          </cell>
          <cell r="C3274">
            <v>4</v>
          </cell>
          <cell r="D3274">
            <v>0</v>
          </cell>
          <cell r="E3274">
            <v>0</v>
          </cell>
          <cell r="F3274">
            <v>0</v>
          </cell>
          <cell r="G3274">
            <v>4</v>
          </cell>
          <cell r="H3274">
            <v>4</v>
          </cell>
          <cell r="I3274">
            <v>0</v>
          </cell>
          <cell r="J3274">
            <v>0</v>
          </cell>
          <cell r="K3274">
            <v>0</v>
          </cell>
          <cell r="L3274">
            <v>4</v>
          </cell>
          <cell r="M3274">
            <v>4</v>
          </cell>
          <cell r="N3274">
            <v>0</v>
          </cell>
          <cell r="O3274">
            <v>0</v>
          </cell>
          <cell r="P3274">
            <v>0</v>
          </cell>
          <cell r="Q3274">
            <v>4</v>
          </cell>
        </row>
        <row r="3275">
          <cell r="A3275" t="str">
            <v>A4143&amp;T</v>
          </cell>
          <cell r="B3275" t="str">
            <v>Winthrop St opp Winf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  <cell r="H3275">
            <v>0</v>
          </cell>
          <cell r="I3275">
            <v>0</v>
          </cell>
          <cell r="J3275">
            <v>0</v>
          </cell>
          <cell r="K3275">
            <v>0</v>
          </cell>
          <cell r="L3275">
            <v>0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</row>
        <row r="3276">
          <cell r="A3276" t="str">
            <v>A4791&amp;T</v>
          </cell>
          <cell r="B3276" t="str">
            <v>Fellsway W @ Elm St</v>
          </cell>
          <cell r="C3276">
            <v>14</v>
          </cell>
          <cell r="D3276">
            <v>0</v>
          </cell>
          <cell r="E3276">
            <v>0</v>
          </cell>
          <cell r="F3276">
            <v>0</v>
          </cell>
          <cell r="G3276">
            <v>14</v>
          </cell>
          <cell r="H3276">
            <v>14</v>
          </cell>
          <cell r="I3276">
            <v>0</v>
          </cell>
          <cell r="J3276">
            <v>0</v>
          </cell>
          <cell r="K3276">
            <v>0</v>
          </cell>
          <cell r="L3276">
            <v>14</v>
          </cell>
          <cell r="M3276">
            <v>14</v>
          </cell>
          <cell r="N3276">
            <v>0</v>
          </cell>
          <cell r="O3276">
            <v>0</v>
          </cell>
          <cell r="P3276">
            <v>0</v>
          </cell>
          <cell r="Q3276">
            <v>14</v>
          </cell>
        </row>
        <row r="3277">
          <cell r="A3277" t="str">
            <v>A4801&amp;T</v>
          </cell>
          <cell r="B3277" t="str">
            <v>Fellsway W @ Fern Rd</v>
          </cell>
          <cell r="C3277">
            <v>12</v>
          </cell>
          <cell r="D3277">
            <v>0</v>
          </cell>
          <cell r="E3277">
            <v>0</v>
          </cell>
          <cell r="F3277">
            <v>0</v>
          </cell>
          <cell r="G3277">
            <v>12</v>
          </cell>
          <cell r="H3277">
            <v>12</v>
          </cell>
          <cell r="I3277">
            <v>0</v>
          </cell>
          <cell r="J3277">
            <v>0</v>
          </cell>
          <cell r="K3277">
            <v>0</v>
          </cell>
          <cell r="L3277">
            <v>12</v>
          </cell>
          <cell r="M3277">
            <v>12</v>
          </cell>
          <cell r="N3277">
            <v>0</v>
          </cell>
          <cell r="O3277">
            <v>0</v>
          </cell>
          <cell r="P3277">
            <v>0</v>
          </cell>
          <cell r="Q3277">
            <v>12</v>
          </cell>
        </row>
        <row r="3278">
          <cell r="A3278" t="str">
            <v>A5128&amp;T</v>
          </cell>
          <cell r="B3278" t="str">
            <v>Salem St @ Brentwood</v>
          </cell>
          <cell r="C3278">
            <v>0</v>
          </cell>
          <cell r="D3278">
            <v>0</v>
          </cell>
          <cell r="E3278">
            <v>0</v>
          </cell>
          <cell r="F3278">
            <v>0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</row>
        <row r="3279">
          <cell r="A3279" t="str">
            <v>A5129&amp;T</v>
          </cell>
          <cell r="B3279" t="str">
            <v>Salem St @ Revere St</v>
          </cell>
          <cell r="C3279">
            <v>3</v>
          </cell>
          <cell r="D3279">
            <v>0</v>
          </cell>
          <cell r="E3279">
            <v>0</v>
          </cell>
          <cell r="F3279">
            <v>2</v>
          </cell>
          <cell r="G3279">
            <v>5</v>
          </cell>
          <cell r="H3279">
            <v>3</v>
          </cell>
          <cell r="I3279">
            <v>0</v>
          </cell>
          <cell r="J3279">
            <v>0</v>
          </cell>
          <cell r="K3279">
            <v>2</v>
          </cell>
          <cell r="L3279">
            <v>5</v>
          </cell>
          <cell r="M3279">
            <v>3</v>
          </cell>
          <cell r="N3279">
            <v>0</v>
          </cell>
          <cell r="O3279">
            <v>0</v>
          </cell>
          <cell r="P3279">
            <v>2</v>
          </cell>
          <cell r="Q3279">
            <v>5</v>
          </cell>
        </row>
        <row r="3280">
          <cell r="A3280" t="str">
            <v>A5159&amp;T</v>
          </cell>
          <cell r="B3280" t="str">
            <v>Winthrop St @ Winfor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  <cell r="H3280">
            <v>0</v>
          </cell>
          <cell r="I3280">
            <v>0</v>
          </cell>
          <cell r="J3280">
            <v>0</v>
          </cell>
          <cell r="K3280">
            <v>0</v>
          </cell>
          <cell r="L3280">
            <v>0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</row>
        <row r="3281">
          <cell r="A3281" t="str">
            <v>A5197&amp;T</v>
          </cell>
          <cell r="B3281" t="str">
            <v>578 Winthrop St</v>
          </cell>
          <cell r="C3281">
            <v>0</v>
          </cell>
          <cell r="D3281">
            <v>0</v>
          </cell>
          <cell r="E3281">
            <v>0</v>
          </cell>
          <cell r="F3281">
            <v>0</v>
          </cell>
          <cell r="G3281">
            <v>0</v>
          </cell>
          <cell r="H3281">
            <v>0</v>
          </cell>
          <cell r="I3281">
            <v>0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</row>
        <row r="3282">
          <cell r="A3282" t="str">
            <v>A5221&amp;T</v>
          </cell>
          <cell r="B3282" t="str">
            <v>Winthrop St @ Lawren</v>
          </cell>
          <cell r="C3282">
            <v>5</v>
          </cell>
          <cell r="D3282">
            <v>0</v>
          </cell>
          <cell r="E3282">
            <v>0</v>
          </cell>
          <cell r="F3282">
            <v>1</v>
          </cell>
          <cell r="G3282">
            <v>5</v>
          </cell>
          <cell r="H3282">
            <v>5</v>
          </cell>
          <cell r="I3282">
            <v>0</v>
          </cell>
          <cell r="J3282">
            <v>0</v>
          </cell>
          <cell r="K3282">
            <v>1</v>
          </cell>
          <cell r="L3282">
            <v>5</v>
          </cell>
          <cell r="M3282">
            <v>5</v>
          </cell>
          <cell r="N3282">
            <v>0</v>
          </cell>
          <cell r="O3282">
            <v>0</v>
          </cell>
          <cell r="P3282">
            <v>1</v>
          </cell>
          <cell r="Q3282">
            <v>5</v>
          </cell>
        </row>
        <row r="3283">
          <cell r="A3283" t="str">
            <v>A5225&amp;T</v>
          </cell>
          <cell r="B3283" t="str">
            <v>Winthrop St opp Smit</v>
          </cell>
          <cell r="C3283">
            <v>0</v>
          </cell>
          <cell r="D3283">
            <v>0</v>
          </cell>
          <cell r="E3283">
            <v>0</v>
          </cell>
          <cell r="F3283">
            <v>0</v>
          </cell>
          <cell r="G3283">
            <v>0</v>
          </cell>
          <cell r="H3283">
            <v>0</v>
          </cell>
          <cell r="I3283">
            <v>0</v>
          </cell>
          <cell r="J3283">
            <v>0</v>
          </cell>
          <cell r="K3283">
            <v>0</v>
          </cell>
          <cell r="L3283">
            <v>0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</row>
        <row r="3284">
          <cell r="A3284" t="str">
            <v>A5625&amp;T</v>
          </cell>
          <cell r="B3284" t="str">
            <v>George St @ Burget A</v>
          </cell>
          <cell r="C3284">
            <v>24</v>
          </cell>
          <cell r="D3284">
            <v>0</v>
          </cell>
          <cell r="E3284">
            <v>0</v>
          </cell>
          <cell r="F3284">
            <v>0</v>
          </cell>
          <cell r="G3284">
            <v>24</v>
          </cell>
          <cell r="H3284">
            <v>24</v>
          </cell>
          <cell r="I3284">
            <v>0</v>
          </cell>
          <cell r="J3284">
            <v>0</v>
          </cell>
          <cell r="K3284">
            <v>0</v>
          </cell>
          <cell r="L3284">
            <v>24</v>
          </cell>
          <cell r="M3284">
            <v>24</v>
          </cell>
          <cell r="N3284">
            <v>0</v>
          </cell>
          <cell r="O3284">
            <v>0</v>
          </cell>
          <cell r="P3284">
            <v>0</v>
          </cell>
          <cell r="Q3284">
            <v>24</v>
          </cell>
        </row>
        <row r="3285">
          <cell r="A3285" t="str">
            <v>A5831&amp;T</v>
          </cell>
          <cell r="B3285" t="str">
            <v>Winthrop St opp Orch</v>
          </cell>
          <cell r="C3285">
            <v>3</v>
          </cell>
          <cell r="D3285">
            <v>0</v>
          </cell>
          <cell r="E3285">
            <v>0</v>
          </cell>
          <cell r="F3285">
            <v>0</v>
          </cell>
          <cell r="G3285">
            <v>3</v>
          </cell>
          <cell r="H3285">
            <v>3</v>
          </cell>
          <cell r="I3285">
            <v>0</v>
          </cell>
          <cell r="J3285">
            <v>0</v>
          </cell>
          <cell r="K3285">
            <v>0</v>
          </cell>
          <cell r="L3285">
            <v>3</v>
          </cell>
          <cell r="M3285">
            <v>3</v>
          </cell>
          <cell r="N3285">
            <v>0</v>
          </cell>
          <cell r="O3285">
            <v>0</v>
          </cell>
          <cell r="P3285">
            <v>0</v>
          </cell>
          <cell r="Q3285">
            <v>3</v>
          </cell>
        </row>
        <row r="3286">
          <cell r="A3286" t="str">
            <v>A5898&amp;T</v>
          </cell>
          <cell r="B3286" t="str">
            <v>Highland Ave @ Molyn</v>
          </cell>
          <cell r="C3286">
            <v>0</v>
          </cell>
          <cell r="D3286">
            <v>0</v>
          </cell>
          <cell r="E3286">
            <v>0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</row>
        <row r="3287">
          <cell r="A3287" t="str">
            <v>A6197&amp;T</v>
          </cell>
          <cell r="B3287" t="str">
            <v>Kennedy Dr @ Salem S</v>
          </cell>
          <cell r="C3287">
            <v>0</v>
          </cell>
          <cell r="D3287">
            <v>0</v>
          </cell>
          <cell r="E3287">
            <v>0</v>
          </cell>
          <cell r="F3287">
            <v>1</v>
          </cell>
          <cell r="G3287">
            <v>1</v>
          </cell>
          <cell r="H3287">
            <v>0</v>
          </cell>
          <cell r="I3287">
            <v>0</v>
          </cell>
          <cell r="J3287">
            <v>0</v>
          </cell>
          <cell r="K3287">
            <v>1</v>
          </cell>
          <cell r="L3287">
            <v>1</v>
          </cell>
          <cell r="M3287">
            <v>0</v>
          </cell>
          <cell r="N3287">
            <v>0</v>
          </cell>
          <cell r="O3287">
            <v>0</v>
          </cell>
          <cell r="P3287">
            <v>1</v>
          </cell>
          <cell r="Q3287">
            <v>1</v>
          </cell>
        </row>
        <row r="3288">
          <cell r="A3288" t="str">
            <v>A6217&amp;T</v>
          </cell>
          <cell r="B3288" t="str">
            <v>Kennedy Dr @ Salem S</v>
          </cell>
          <cell r="C3288">
            <v>0</v>
          </cell>
          <cell r="D3288">
            <v>0</v>
          </cell>
          <cell r="E3288">
            <v>0</v>
          </cell>
          <cell r="F3288">
            <v>1</v>
          </cell>
          <cell r="G3288">
            <v>1</v>
          </cell>
          <cell r="H3288">
            <v>0</v>
          </cell>
          <cell r="I3288">
            <v>0</v>
          </cell>
          <cell r="J3288">
            <v>0</v>
          </cell>
          <cell r="K3288">
            <v>1</v>
          </cell>
          <cell r="L3288">
            <v>1</v>
          </cell>
          <cell r="M3288">
            <v>0</v>
          </cell>
          <cell r="N3288">
            <v>0</v>
          </cell>
          <cell r="O3288">
            <v>0</v>
          </cell>
          <cell r="P3288">
            <v>1</v>
          </cell>
          <cell r="Q3288">
            <v>1</v>
          </cell>
        </row>
        <row r="3289">
          <cell r="A3289" t="str">
            <v>A6219&amp;T</v>
          </cell>
          <cell r="B3289" t="str">
            <v>Trueman Dr @ Central</v>
          </cell>
          <cell r="C3289">
            <v>14</v>
          </cell>
          <cell r="D3289">
            <v>0</v>
          </cell>
          <cell r="E3289">
            <v>0</v>
          </cell>
          <cell r="F3289">
            <v>0</v>
          </cell>
          <cell r="G3289">
            <v>14</v>
          </cell>
          <cell r="H3289">
            <v>14</v>
          </cell>
          <cell r="I3289">
            <v>0</v>
          </cell>
          <cell r="J3289">
            <v>0</v>
          </cell>
          <cell r="K3289">
            <v>0</v>
          </cell>
          <cell r="L3289">
            <v>14</v>
          </cell>
          <cell r="M3289">
            <v>14</v>
          </cell>
          <cell r="N3289">
            <v>0</v>
          </cell>
          <cell r="O3289">
            <v>0</v>
          </cell>
          <cell r="P3289">
            <v>0</v>
          </cell>
          <cell r="Q3289">
            <v>14</v>
          </cell>
        </row>
        <row r="3290">
          <cell r="A3290" t="str">
            <v>A6227&amp;T</v>
          </cell>
          <cell r="B3290" t="str">
            <v>Salem St @ Clapp St</v>
          </cell>
          <cell r="C3290">
            <v>3</v>
          </cell>
          <cell r="D3290">
            <v>0</v>
          </cell>
          <cell r="E3290">
            <v>0</v>
          </cell>
          <cell r="F3290">
            <v>0</v>
          </cell>
          <cell r="G3290">
            <v>3</v>
          </cell>
          <cell r="H3290">
            <v>3</v>
          </cell>
          <cell r="I3290">
            <v>0</v>
          </cell>
          <cell r="J3290">
            <v>0</v>
          </cell>
          <cell r="K3290">
            <v>0</v>
          </cell>
          <cell r="L3290">
            <v>3</v>
          </cell>
          <cell r="M3290">
            <v>3</v>
          </cell>
          <cell r="N3290">
            <v>0</v>
          </cell>
          <cell r="O3290">
            <v>0</v>
          </cell>
          <cell r="P3290">
            <v>0</v>
          </cell>
          <cell r="Q3290">
            <v>3</v>
          </cell>
        </row>
        <row r="3291">
          <cell r="A3291" t="str">
            <v>A6305&amp;T</v>
          </cell>
          <cell r="B3291" t="str">
            <v>Highland Ave @ E Bor</v>
          </cell>
          <cell r="C3291">
            <v>9</v>
          </cell>
          <cell r="D3291">
            <v>0</v>
          </cell>
          <cell r="E3291">
            <v>0</v>
          </cell>
          <cell r="F3291">
            <v>0</v>
          </cell>
          <cell r="G3291">
            <v>9</v>
          </cell>
          <cell r="H3291">
            <v>9</v>
          </cell>
          <cell r="I3291">
            <v>0</v>
          </cell>
          <cell r="J3291">
            <v>0</v>
          </cell>
          <cell r="K3291">
            <v>0</v>
          </cell>
          <cell r="L3291">
            <v>9</v>
          </cell>
          <cell r="M3291">
            <v>9</v>
          </cell>
          <cell r="N3291">
            <v>0</v>
          </cell>
          <cell r="O3291">
            <v>0</v>
          </cell>
          <cell r="P3291">
            <v>0</v>
          </cell>
          <cell r="Q3291">
            <v>9</v>
          </cell>
        </row>
        <row r="3292">
          <cell r="A3292" t="str">
            <v>A6328&amp;T</v>
          </cell>
          <cell r="B3292" t="str">
            <v>Alford St @ MWRA Pum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  <cell r="H3292">
            <v>0</v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</row>
        <row r="3293">
          <cell r="A3293" t="str">
            <v>A6329&amp;T</v>
          </cell>
          <cell r="B3293" t="str">
            <v>Alford St @ MBTA Cha</v>
          </cell>
          <cell r="C3293">
            <v>4</v>
          </cell>
          <cell r="D3293">
            <v>0</v>
          </cell>
          <cell r="E3293">
            <v>0</v>
          </cell>
          <cell r="F3293">
            <v>4</v>
          </cell>
          <cell r="G3293">
            <v>7</v>
          </cell>
          <cell r="H3293">
            <v>4</v>
          </cell>
          <cell r="I3293">
            <v>0</v>
          </cell>
          <cell r="J3293">
            <v>0</v>
          </cell>
          <cell r="K3293">
            <v>4</v>
          </cell>
          <cell r="L3293">
            <v>7</v>
          </cell>
          <cell r="M3293">
            <v>4</v>
          </cell>
          <cell r="N3293">
            <v>0</v>
          </cell>
          <cell r="O3293">
            <v>0</v>
          </cell>
          <cell r="P3293">
            <v>4</v>
          </cell>
          <cell r="Q3293">
            <v>7</v>
          </cell>
        </row>
        <row r="3294">
          <cell r="A3294" t="str">
            <v>A7109&amp;T</v>
          </cell>
          <cell r="B3294" t="str">
            <v>Community College -</v>
          </cell>
          <cell r="C3294">
            <v>0</v>
          </cell>
          <cell r="D3294">
            <v>0</v>
          </cell>
          <cell r="E3294">
            <v>0</v>
          </cell>
          <cell r="F3294">
            <v>0</v>
          </cell>
          <cell r="G3294">
            <v>0</v>
          </cell>
          <cell r="H3294">
            <v>0</v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</row>
        <row r="3295">
          <cell r="A3295" t="str">
            <v>A7110&amp;T</v>
          </cell>
          <cell r="B3295" t="str">
            <v>Community College -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</row>
        <row r="3296">
          <cell r="A3296" t="str">
            <v>A7207&amp;T</v>
          </cell>
          <cell r="B3296" t="str">
            <v>Ball Square - Boston</v>
          </cell>
          <cell r="C3296">
            <v>0</v>
          </cell>
          <cell r="D3296">
            <v>0</v>
          </cell>
          <cell r="E3296">
            <v>0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</row>
        <row r="3297">
          <cell r="A3297" t="str">
            <v>A7341&amp;T</v>
          </cell>
          <cell r="B3297" t="str">
            <v>Ball Square - Boston</v>
          </cell>
          <cell r="C3297">
            <v>0</v>
          </cell>
          <cell r="D3297">
            <v>0</v>
          </cell>
          <cell r="E3297">
            <v>0</v>
          </cell>
          <cell r="F3297">
            <v>0</v>
          </cell>
          <cell r="G3297">
            <v>0</v>
          </cell>
          <cell r="H3297">
            <v>0</v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</row>
        <row r="3298">
          <cell r="A3298" t="str">
            <v>A7378&amp;T</v>
          </cell>
          <cell r="B3298" t="str">
            <v>Community College -</v>
          </cell>
          <cell r="C3298">
            <v>0</v>
          </cell>
          <cell r="D3298">
            <v>0</v>
          </cell>
          <cell r="E3298">
            <v>0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</row>
        <row r="3299">
          <cell r="A3299" t="str">
            <v>A7479&amp;T</v>
          </cell>
          <cell r="B3299" t="str">
            <v>Medford/Tufts - Bost</v>
          </cell>
          <cell r="C3299">
            <v>0</v>
          </cell>
          <cell r="D3299">
            <v>0</v>
          </cell>
          <cell r="E3299">
            <v>0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</row>
        <row r="3300">
          <cell r="A3300" t="str">
            <v>A7483&amp;T</v>
          </cell>
          <cell r="B3300" t="str">
            <v>Malden Center - Comm</v>
          </cell>
          <cell r="C3300">
            <v>0</v>
          </cell>
          <cell r="D3300">
            <v>0</v>
          </cell>
          <cell r="E3300">
            <v>0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</row>
        <row r="3301">
          <cell r="A3301" t="str">
            <v>A7484&amp;T</v>
          </cell>
          <cell r="B3301" t="str">
            <v>Malden Center - Summ</v>
          </cell>
          <cell r="C3301">
            <v>0</v>
          </cell>
          <cell r="D3301">
            <v>0</v>
          </cell>
          <cell r="E3301">
            <v>0</v>
          </cell>
          <cell r="F3301">
            <v>0</v>
          </cell>
          <cell r="G3301">
            <v>0</v>
          </cell>
          <cell r="H3301">
            <v>0</v>
          </cell>
          <cell r="I3301">
            <v>0</v>
          </cell>
          <cell r="J3301">
            <v>0</v>
          </cell>
          <cell r="K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</row>
        <row r="3302">
          <cell r="A3302" t="str">
            <v>A7485&amp;T</v>
          </cell>
          <cell r="B3302" t="str">
            <v>Malden Center - Comm</v>
          </cell>
          <cell r="C3302">
            <v>0</v>
          </cell>
          <cell r="D3302">
            <v>0</v>
          </cell>
          <cell r="E3302">
            <v>0</v>
          </cell>
          <cell r="F3302">
            <v>0</v>
          </cell>
          <cell r="G3302">
            <v>0</v>
          </cell>
          <cell r="H3302">
            <v>0</v>
          </cell>
          <cell r="I3302">
            <v>0</v>
          </cell>
          <cell r="J3302">
            <v>0</v>
          </cell>
          <cell r="K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</row>
        <row r="3303">
          <cell r="A3303" t="str">
            <v>A7515&amp;T</v>
          </cell>
          <cell r="B3303" t="str">
            <v>Oak Grove - Banks Pl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  <cell r="H3303">
            <v>0</v>
          </cell>
          <cell r="I3303">
            <v>0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</row>
        <row r="3304">
          <cell r="A3304" t="str">
            <v>A7516&amp;T</v>
          </cell>
          <cell r="B3304" t="str">
            <v>Oak Grove - Washingt</v>
          </cell>
          <cell r="C3304">
            <v>0</v>
          </cell>
          <cell r="D3304">
            <v>0</v>
          </cell>
          <cell r="E3304">
            <v>0</v>
          </cell>
          <cell r="F3304">
            <v>0</v>
          </cell>
          <cell r="G3304">
            <v>0</v>
          </cell>
          <cell r="H3304">
            <v>0</v>
          </cell>
          <cell r="I3304">
            <v>0</v>
          </cell>
          <cell r="J3304">
            <v>0</v>
          </cell>
          <cell r="K3304">
            <v>0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</row>
        <row r="3305">
          <cell r="A3305" t="str">
            <v>A7517&amp;T</v>
          </cell>
          <cell r="B3305" t="str">
            <v>Oak Grove - Washingt</v>
          </cell>
          <cell r="C3305">
            <v>0</v>
          </cell>
          <cell r="D3305">
            <v>0</v>
          </cell>
          <cell r="E3305">
            <v>0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</row>
        <row r="3306">
          <cell r="A3306" t="str">
            <v>A7586&amp;T</v>
          </cell>
          <cell r="B3306" t="str">
            <v>Sullivan Square - Bu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  <cell r="H3306">
            <v>0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</row>
        <row r="3307">
          <cell r="A3307" t="str">
            <v>A7603&amp;T</v>
          </cell>
          <cell r="B3307" t="str">
            <v>Wellington - Buses</v>
          </cell>
          <cell r="C3307">
            <v>0</v>
          </cell>
          <cell r="D3307">
            <v>0</v>
          </cell>
          <cell r="E3307">
            <v>0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</row>
        <row r="3308">
          <cell r="A3308" t="str">
            <v>A7604&amp;T</v>
          </cell>
          <cell r="B3308" t="str">
            <v>Wellington - Station</v>
          </cell>
          <cell r="C3308">
            <v>0</v>
          </cell>
          <cell r="D3308">
            <v>0</v>
          </cell>
          <cell r="E3308">
            <v>0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</row>
        <row r="3309">
          <cell r="A3309" t="str">
            <v>A7926&amp;T</v>
          </cell>
          <cell r="B3309" t="str">
            <v>West Medford - Plays</v>
          </cell>
          <cell r="C3309">
            <v>0</v>
          </cell>
          <cell r="D3309">
            <v>0</v>
          </cell>
          <cell r="E3309">
            <v>0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</row>
        <row r="3310">
          <cell r="A3310" t="str">
            <v>A7927&amp;T</v>
          </cell>
          <cell r="B3310" t="str">
            <v>West Medford - Plays</v>
          </cell>
          <cell r="C3310">
            <v>0</v>
          </cell>
          <cell r="D3310">
            <v>0</v>
          </cell>
          <cell r="E3310">
            <v>0</v>
          </cell>
          <cell r="F3310">
            <v>0</v>
          </cell>
          <cell r="G3310">
            <v>0</v>
          </cell>
          <cell r="H3310">
            <v>0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</row>
        <row r="3311">
          <cell r="A3311" t="str">
            <v>A7956&amp;T</v>
          </cell>
          <cell r="B3311" t="str">
            <v>Oak Grove</v>
          </cell>
          <cell r="C3311">
            <v>0</v>
          </cell>
          <cell r="D3311">
            <v>0</v>
          </cell>
          <cell r="E3311">
            <v>0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</row>
        <row r="3312">
          <cell r="A3312" t="str">
            <v>A7957&amp;T</v>
          </cell>
          <cell r="B3312" t="str">
            <v>Oak Grove</v>
          </cell>
          <cell r="C3312">
            <v>0</v>
          </cell>
          <cell r="D3312">
            <v>0</v>
          </cell>
          <cell r="E3312">
            <v>0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</row>
        <row r="3313">
          <cell r="A3313" t="str">
            <v>A7958&amp;T</v>
          </cell>
          <cell r="B3313" t="str">
            <v>Oak Grove</v>
          </cell>
          <cell r="C3313">
            <v>0</v>
          </cell>
          <cell r="D3313">
            <v>0</v>
          </cell>
          <cell r="E3313">
            <v>0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</row>
        <row r="3314">
          <cell r="A3314" t="str">
            <v>A7959&amp;T</v>
          </cell>
          <cell r="B3314" t="str">
            <v>Oak Grove</v>
          </cell>
          <cell r="C3314">
            <v>0</v>
          </cell>
          <cell r="D3314">
            <v>0</v>
          </cell>
          <cell r="E3314">
            <v>0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</row>
        <row r="3315">
          <cell r="A3315" t="str">
            <v>A7960&amp;T</v>
          </cell>
          <cell r="B3315" t="str">
            <v>Oak Grove</v>
          </cell>
          <cell r="C3315">
            <v>0</v>
          </cell>
          <cell r="D3315">
            <v>0</v>
          </cell>
          <cell r="E3315">
            <v>0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</row>
        <row r="3316">
          <cell r="A3316" t="str">
            <v>A7961&amp;T</v>
          </cell>
          <cell r="B3316" t="str">
            <v>Oak Grove</v>
          </cell>
          <cell r="C3316">
            <v>0</v>
          </cell>
          <cell r="D3316">
            <v>0</v>
          </cell>
          <cell r="E3316">
            <v>0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</row>
        <row r="3317">
          <cell r="A3317" t="str">
            <v>A7962&amp;T</v>
          </cell>
          <cell r="B3317" t="str">
            <v>Oak Grove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  <cell r="H3317">
            <v>0</v>
          </cell>
          <cell r="I3317">
            <v>0</v>
          </cell>
          <cell r="J3317">
            <v>0</v>
          </cell>
          <cell r="K3317">
            <v>0</v>
          </cell>
          <cell r="L3317">
            <v>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</row>
        <row r="3318">
          <cell r="A3318" t="str">
            <v>A7963&amp;T</v>
          </cell>
          <cell r="B3318" t="str">
            <v>Oak Grove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  <cell r="H3318">
            <v>0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</row>
        <row r="3319">
          <cell r="A3319" t="str">
            <v>A7980&amp;T</v>
          </cell>
          <cell r="B3319" t="str">
            <v>Wellington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</row>
        <row r="3320">
          <cell r="A3320" t="str">
            <v>A7981&amp;T</v>
          </cell>
          <cell r="B3320" t="str">
            <v>Wellington</v>
          </cell>
          <cell r="C3320">
            <v>0</v>
          </cell>
          <cell r="D3320">
            <v>0</v>
          </cell>
          <cell r="E3320">
            <v>0</v>
          </cell>
          <cell r="F3320">
            <v>0</v>
          </cell>
          <cell r="G3320">
            <v>0</v>
          </cell>
          <cell r="H3320">
            <v>0</v>
          </cell>
          <cell r="I3320">
            <v>0</v>
          </cell>
          <cell r="J3320">
            <v>0</v>
          </cell>
          <cell r="K3320">
            <v>0</v>
          </cell>
          <cell r="L3320">
            <v>0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</row>
        <row r="3321">
          <cell r="A3321" t="str">
            <v>A7982&amp;T</v>
          </cell>
          <cell r="B3321" t="str">
            <v>Wellington</v>
          </cell>
          <cell r="C3321">
            <v>0</v>
          </cell>
          <cell r="D3321">
            <v>0</v>
          </cell>
          <cell r="E3321">
            <v>0</v>
          </cell>
          <cell r="F3321">
            <v>0</v>
          </cell>
          <cell r="G3321">
            <v>0</v>
          </cell>
          <cell r="H3321">
            <v>0</v>
          </cell>
          <cell r="I3321">
            <v>0</v>
          </cell>
          <cell r="J3321">
            <v>0</v>
          </cell>
          <cell r="K3321">
            <v>0</v>
          </cell>
          <cell r="L3321">
            <v>0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</row>
        <row r="3322">
          <cell r="A3322" t="str">
            <v>A7983&amp;T</v>
          </cell>
          <cell r="B3322" t="str">
            <v>Wellington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  <cell r="H3322">
            <v>0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</row>
        <row r="3323">
          <cell r="A3323" t="str">
            <v>A7984&amp;T</v>
          </cell>
          <cell r="B3323" t="str">
            <v>Malden Center</v>
          </cell>
          <cell r="C3323">
            <v>0</v>
          </cell>
          <cell r="D3323">
            <v>0</v>
          </cell>
          <cell r="E3323">
            <v>0</v>
          </cell>
          <cell r="F3323">
            <v>0</v>
          </cell>
          <cell r="G3323">
            <v>0</v>
          </cell>
          <cell r="H3323">
            <v>0</v>
          </cell>
          <cell r="I3323">
            <v>0</v>
          </cell>
          <cell r="J3323">
            <v>0</v>
          </cell>
          <cell r="K3323">
            <v>0</v>
          </cell>
          <cell r="L3323">
            <v>0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</row>
        <row r="3324">
          <cell r="A3324" t="str">
            <v>A7985&amp;T</v>
          </cell>
          <cell r="B3324" t="str">
            <v>Malden Center</v>
          </cell>
          <cell r="C3324">
            <v>0</v>
          </cell>
          <cell r="D3324">
            <v>0</v>
          </cell>
          <cell r="E3324">
            <v>0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</row>
        <row r="3325">
          <cell r="A3325" t="str">
            <v>A7986&amp;T</v>
          </cell>
          <cell r="B3325" t="str">
            <v>Malden Center</v>
          </cell>
          <cell r="C3325">
            <v>0</v>
          </cell>
          <cell r="D3325">
            <v>0</v>
          </cell>
          <cell r="E3325">
            <v>0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</row>
        <row r="3326">
          <cell r="A3326" t="str">
            <v>A7987&amp;T</v>
          </cell>
          <cell r="B3326" t="str">
            <v>Malden Center</v>
          </cell>
          <cell r="C3326">
            <v>0</v>
          </cell>
          <cell r="D3326">
            <v>0</v>
          </cell>
          <cell r="E3326">
            <v>0</v>
          </cell>
          <cell r="F3326">
            <v>0</v>
          </cell>
          <cell r="G3326">
            <v>0</v>
          </cell>
          <cell r="H3326">
            <v>0</v>
          </cell>
          <cell r="I3326">
            <v>0</v>
          </cell>
          <cell r="J3326">
            <v>0</v>
          </cell>
          <cell r="K3326">
            <v>0</v>
          </cell>
          <cell r="L3326">
            <v>0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</row>
        <row r="3327">
          <cell r="A3327" t="str">
            <v>A8137&amp;T</v>
          </cell>
          <cell r="B3327" t="str">
            <v>Oak Grove</v>
          </cell>
          <cell r="C3327">
            <v>0</v>
          </cell>
          <cell r="D3327">
            <v>0</v>
          </cell>
          <cell r="E3327">
            <v>0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</row>
        <row r="3328">
          <cell r="A3328" t="str">
            <v>A8138&amp;T</v>
          </cell>
          <cell r="B3328" t="str">
            <v>Oak Grove</v>
          </cell>
          <cell r="C3328">
            <v>0</v>
          </cell>
          <cell r="D3328">
            <v>0</v>
          </cell>
          <cell r="E3328">
            <v>0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</row>
        <row r="3329">
          <cell r="A3329" t="str">
            <v>A8139&amp;T</v>
          </cell>
          <cell r="B3329" t="str">
            <v>Oak Grove</v>
          </cell>
          <cell r="C3329">
            <v>0</v>
          </cell>
          <cell r="D3329">
            <v>0</v>
          </cell>
          <cell r="E3329">
            <v>0</v>
          </cell>
          <cell r="F3329">
            <v>0</v>
          </cell>
          <cell r="G3329">
            <v>0</v>
          </cell>
          <cell r="H3329">
            <v>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</row>
        <row r="3330">
          <cell r="A3330" t="str">
            <v>A8140&amp;T</v>
          </cell>
          <cell r="B3330" t="str">
            <v>Oak Grove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</row>
        <row r="3331">
          <cell r="A3331" t="str">
            <v>A8141&amp;T</v>
          </cell>
          <cell r="B3331" t="str">
            <v>Oak Grove</v>
          </cell>
          <cell r="C3331">
            <v>0</v>
          </cell>
          <cell r="D3331">
            <v>0</v>
          </cell>
          <cell r="E3331">
            <v>0</v>
          </cell>
          <cell r="F3331">
            <v>0</v>
          </cell>
          <cell r="G3331">
            <v>0</v>
          </cell>
          <cell r="H3331">
            <v>0</v>
          </cell>
          <cell r="I3331">
            <v>0</v>
          </cell>
          <cell r="J3331">
            <v>0</v>
          </cell>
          <cell r="K3331">
            <v>0</v>
          </cell>
          <cell r="L3331">
            <v>0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</row>
        <row r="3332">
          <cell r="A3332" t="str">
            <v>A8142&amp;T</v>
          </cell>
          <cell r="B3332" t="str">
            <v>Oak Grove</v>
          </cell>
          <cell r="C3332">
            <v>0</v>
          </cell>
          <cell r="D3332">
            <v>0</v>
          </cell>
          <cell r="E3332">
            <v>0</v>
          </cell>
          <cell r="F3332">
            <v>0</v>
          </cell>
          <cell r="G3332">
            <v>0</v>
          </cell>
          <cell r="H3332">
            <v>0</v>
          </cell>
          <cell r="I3332">
            <v>0</v>
          </cell>
          <cell r="J3332">
            <v>0</v>
          </cell>
          <cell r="K3332">
            <v>0</v>
          </cell>
          <cell r="L3332">
            <v>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</row>
        <row r="3333">
          <cell r="A3333" t="str">
            <v>A8143&amp;T</v>
          </cell>
          <cell r="B3333" t="str">
            <v>Oak Grove</v>
          </cell>
          <cell r="C3333">
            <v>0</v>
          </cell>
          <cell r="D3333">
            <v>0</v>
          </cell>
          <cell r="E3333">
            <v>0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</row>
        <row r="3334">
          <cell r="A3334" t="str">
            <v>A8162&amp;T</v>
          </cell>
          <cell r="B3334" t="str">
            <v>Ball Square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</row>
        <row r="3335">
          <cell r="A3335" t="str">
            <v>A8163&amp;T</v>
          </cell>
          <cell r="B3335" t="str">
            <v>Ball Square</v>
          </cell>
          <cell r="C3335">
            <v>0</v>
          </cell>
          <cell r="D3335">
            <v>0</v>
          </cell>
          <cell r="E3335">
            <v>0</v>
          </cell>
          <cell r="F3335">
            <v>0</v>
          </cell>
          <cell r="G3335">
            <v>0</v>
          </cell>
          <cell r="H3335">
            <v>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</row>
        <row r="3336">
          <cell r="A3336" t="str">
            <v>A8164&amp;T</v>
          </cell>
          <cell r="B3336" t="str">
            <v>Medford/Tufts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  <cell r="H3336">
            <v>0</v>
          </cell>
          <cell r="I3336">
            <v>0</v>
          </cell>
          <cell r="J3336">
            <v>0</v>
          </cell>
          <cell r="K3336">
            <v>0</v>
          </cell>
          <cell r="L3336">
            <v>0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</row>
        <row r="3337">
          <cell r="A3337" t="str">
            <v>A8165&amp;T</v>
          </cell>
          <cell r="B3337" t="str">
            <v>Medford/Tufts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</row>
        <row r="3338">
          <cell r="A3338" t="str">
            <v>A8168&amp;T</v>
          </cell>
          <cell r="B3338" t="str">
            <v>Medford/Tufts</v>
          </cell>
          <cell r="C3338">
            <v>0</v>
          </cell>
          <cell r="D3338">
            <v>0</v>
          </cell>
          <cell r="E3338">
            <v>0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</row>
        <row r="3339">
          <cell r="A3339" t="str">
            <v>A8169&amp;T</v>
          </cell>
          <cell r="B3339" t="str">
            <v>Medford/Tufts</v>
          </cell>
          <cell r="C3339">
            <v>0</v>
          </cell>
          <cell r="D3339">
            <v>0</v>
          </cell>
          <cell r="E3339">
            <v>0</v>
          </cell>
          <cell r="F3339">
            <v>0</v>
          </cell>
          <cell r="G3339">
            <v>0</v>
          </cell>
          <cell r="H3339">
            <v>0</v>
          </cell>
          <cell r="I3339">
            <v>0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</row>
        <row r="3340">
          <cell r="A3340" t="str">
            <v>A8170&amp;T</v>
          </cell>
          <cell r="B3340" t="str">
            <v>Oak Grove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</row>
        <row r="3341">
          <cell r="A3341" t="str">
            <v>A8171&amp;T</v>
          </cell>
          <cell r="B3341" t="str">
            <v>Oak Grove</v>
          </cell>
          <cell r="C3341">
            <v>0</v>
          </cell>
          <cell r="D3341">
            <v>0</v>
          </cell>
          <cell r="E3341">
            <v>0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</row>
        <row r="3342">
          <cell r="A3342" t="str">
            <v>A8172&amp;T</v>
          </cell>
          <cell r="B3342" t="str">
            <v>Oak Grove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</row>
        <row r="3343">
          <cell r="A3343" t="str">
            <v>A8173&amp;T</v>
          </cell>
          <cell r="B3343" t="str">
            <v>Oak Grove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</row>
        <row r="3344">
          <cell r="A3344" t="str">
            <v>A8174&amp;T</v>
          </cell>
          <cell r="B3344" t="str">
            <v>Oak Grove</v>
          </cell>
          <cell r="C3344">
            <v>0</v>
          </cell>
          <cell r="D3344">
            <v>0</v>
          </cell>
          <cell r="E3344">
            <v>0</v>
          </cell>
          <cell r="F3344">
            <v>0</v>
          </cell>
          <cell r="G3344">
            <v>0</v>
          </cell>
          <cell r="H3344">
            <v>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</row>
        <row r="3345">
          <cell r="A3345" t="str">
            <v>A8229&amp;T</v>
          </cell>
          <cell r="B3345" t="str">
            <v>Wellington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  <cell r="H3345">
            <v>0</v>
          </cell>
          <cell r="I3345">
            <v>0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</row>
        <row r="3346">
          <cell r="A3346" t="str">
            <v>A8230&amp;T</v>
          </cell>
          <cell r="B3346" t="str">
            <v>Wellington</v>
          </cell>
          <cell r="C3346">
            <v>0</v>
          </cell>
          <cell r="D3346">
            <v>0</v>
          </cell>
          <cell r="E3346">
            <v>0</v>
          </cell>
          <cell r="F3346">
            <v>0</v>
          </cell>
          <cell r="G3346">
            <v>0</v>
          </cell>
          <cell r="H3346">
            <v>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</row>
        <row r="3347">
          <cell r="A3347" t="str">
            <v>A8231&amp;T</v>
          </cell>
          <cell r="B3347" t="str">
            <v>Wellington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</row>
        <row r="3348">
          <cell r="A3348" t="str">
            <v>A8232&amp;T</v>
          </cell>
          <cell r="B3348" t="str">
            <v>Wellington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</row>
        <row r="3349">
          <cell r="A3349" t="str">
            <v>A8277&amp;T</v>
          </cell>
          <cell r="B3349" t="str">
            <v>Malden Center</v>
          </cell>
          <cell r="C3349">
            <v>0</v>
          </cell>
          <cell r="D3349">
            <v>0</v>
          </cell>
          <cell r="E3349">
            <v>0</v>
          </cell>
          <cell r="F3349">
            <v>0</v>
          </cell>
          <cell r="G3349">
            <v>0</v>
          </cell>
          <cell r="H3349">
            <v>0</v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</row>
        <row r="3350">
          <cell r="A3350" t="str">
            <v>A8278&amp;T</v>
          </cell>
          <cell r="B3350" t="str">
            <v>Malden Center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</row>
        <row r="3351">
          <cell r="A3351" t="str">
            <v>A8279&amp;T</v>
          </cell>
          <cell r="B3351" t="str">
            <v>Malden Center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</row>
        <row r="3352">
          <cell r="A3352" t="str">
            <v>A8280&amp;T</v>
          </cell>
          <cell r="B3352" t="str">
            <v>Malden Center</v>
          </cell>
          <cell r="C3352">
            <v>0</v>
          </cell>
          <cell r="D3352">
            <v>0</v>
          </cell>
          <cell r="E3352">
            <v>0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</row>
        <row r="3353">
          <cell r="A3353" t="str">
            <v>A8433&amp;T</v>
          </cell>
          <cell r="B3353" t="str">
            <v>Ball Square</v>
          </cell>
          <cell r="C3353">
            <v>0</v>
          </cell>
          <cell r="D3353">
            <v>0</v>
          </cell>
          <cell r="E3353">
            <v>0</v>
          </cell>
          <cell r="F3353">
            <v>0</v>
          </cell>
          <cell r="G3353">
            <v>0</v>
          </cell>
          <cell r="H3353">
            <v>0</v>
          </cell>
          <cell r="I3353">
            <v>0</v>
          </cell>
          <cell r="J3353">
            <v>0</v>
          </cell>
          <cell r="K3353">
            <v>0</v>
          </cell>
          <cell r="L3353">
            <v>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</row>
        <row r="3354">
          <cell r="A3354" t="str">
            <v>A8434&amp;T</v>
          </cell>
          <cell r="B3354" t="str">
            <v>Ball Square</v>
          </cell>
          <cell r="C3354">
            <v>0</v>
          </cell>
          <cell r="D3354">
            <v>0</v>
          </cell>
          <cell r="E3354">
            <v>0</v>
          </cell>
          <cell r="F3354">
            <v>0</v>
          </cell>
          <cell r="G3354">
            <v>0</v>
          </cell>
          <cell r="H3354">
            <v>0</v>
          </cell>
          <cell r="I3354">
            <v>0</v>
          </cell>
          <cell r="J3354">
            <v>0</v>
          </cell>
          <cell r="K3354">
            <v>0</v>
          </cell>
          <cell r="L3354">
            <v>0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</row>
        <row r="3355">
          <cell r="A3355" t="str">
            <v>A8618&amp;T</v>
          </cell>
          <cell r="B3355" t="str">
            <v>Medford/Tufts</v>
          </cell>
          <cell r="C3355">
            <v>0</v>
          </cell>
          <cell r="D3355">
            <v>0</v>
          </cell>
          <cell r="E3355">
            <v>0</v>
          </cell>
          <cell r="F3355">
            <v>0</v>
          </cell>
          <cell r="G3355">
            <v>0</v>
          </cell>
          <cell r="H3355">
            <v>0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</row>
        <row r="3356">
          <cell r="A3356" t="str">
            <v>A8619&amp;T</v>
          </cell>
          <cell r="B3356" t="str">
            <v>Medford/Tufts</v>
          </cell>
          <cell r="C3356">
            <v>0</v>
          </cell>
          <cell r="D3356">
            <v>0</v>
          </cell>
          <cell r="E3356">
            <v>0</v>
          </cell>
          <cell r="F3356">
            <v>0</v>
          </cell>
          <cell r="G3356">
            <v>0</v>
          </cell>
          <cell r="H3356">
            <v>0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</row>
        <row r="3357">
          <cell r="A3357" t="str">
            <v>A8624&amp;T</v>
          </cell>
          <cell r="B3357" t="str">
            <v>Malden Center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</row>
        <row r="3358">
          <cell r="A3358" t="str">
            <v>A8625&amp;T</v>
          </cell>
          <cell r="B3358" t="str">
            <v>Malden Center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  <cell r="H3358">
            <v>0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</row>
        <row r="3359">
          <cell r="A3359" t="str">
            <v>A8626&amp;T</v>
          </cell>
          <cell r="B3359" t="str">
            <v>Malden Center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</row>
        <row r="3360">
          <cell r="A3360" t="str">
            <v>A8627&amp;T</v>
          </cell>
          <cell r="B3360" t="str">
            <v>Malden Center</v>
          </cell>
          <cell r="C3360">
            <v>0</v>
          </cell>
          <cell r="D3360">
            <v>0</v>
          </cell>
          <cell r="E3360">
            <v>0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</row>
        <row r="3361">
          <cell r="A3361" t="str">
            <v>A8628&amp;T</v>
          </cell>
          <cell r="B3361" t="str">
            <v>Malden Center</v>
          </cell>
          <cell r="C3361">
            <v>0</v>
          </cell>
          <cell r="D3361">
            <v>0</v>
          </cell>
          <cell r="E3361">
            <v>0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</row>
        <row r="3362">
          <cell r="A3362" t="str">
            <v>A8629&amp;T</v>
          </cell>
          <cell r="B3362" t="str">
            <v>Malden Center</v>
          </cell>
          <cell r="C3362">
            <v>0</v>
          </cell>
          <cell r="D3362">
            <v>0</v>
          </cell>
          <cell r="E3362">
            <v>0</v>
          </cell>
          <cell r="F3362">
            <v>0</v>
          </cell>
          <cell r="G3362">
            <v>0</v>
          </cell>
          <cell r="H3362">
            <v>0</v>
          </cell>
          <cell r="I3362">
            <v>0</v>
          </cell>
          <cell r="J3362">
            <v>0</v>
          </cell>
          <cell r="K3362">
            <v>0</v>
          </cell>
          <cell r="L3362">
            <v>0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</row>
        <row r="3363">
          <cell r="A3363" t="str">
            <v>A8630&amp;T</v>
          </cell>
          <cell r="B3363" t="str">
            <v>Malden Center</v>
          </cell>
          <cell r="C3363">
            <v>0</v>
          </cell>
          <cell r="D3363">
            <v>0</v>
          </cell>
          <cell r="E3363">
            <v>0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</row>
        <row r="3364">
          <cell r="A3364" t="str">
            <v>A8631&amp;T</v>
          </cell>
          <cell r="B3364" t="str">
            <v>Malden Center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</row>
        <row r="3365">
          <cell r="A3365" t="str">
            <v>A8632&amp;T</v>
          </cell>
          <cell r="B3365" t="str">
            <v>Malden Center</v>
          </cell>
          <cell r="C3365">
            <v>0</v>
          </cell>
          <cell r="D3365">
            <v>0</v>
          </cell>
          <cell r="E3365">
            <v>0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</row>
        <row r="3366">
          <cell r="A3366" t="str">
            <v>A8633&amp;T</v>
          </cell>
          <cell r="B3366" t="str">
            <v>Malden Center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</row>
        <row r="3367">
          <cell r="A3367" t="str">
            <v>A8634&amp;T</v>
          </cell>
          <cell r="B3367" t="str">
            <v>Malden Center</v>
          </cell>
          <cell r="C3367">
            <v>0</v>
          </cell>
          <cell r="D3367">
            <v>0</v>
          </cell>
          <cell r="E3367">
            <v>0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</row>
        <row r="3368">
          <cell r="A3368" t="str">
            <v>A8635&amp;T</v>
          </cell>
          <cell r="B3368" t="str">
            <v>Malden Center</v>
          </cell>
          <cell r="C3368">
            <v>0</v>
          </cell>
          <cell r="D3368">
            <v>0</v>
          </cell>
          <cell r="E3368">
            <v>0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</row>
        <row r="3369">
          <cell r="A3369" t="str">
            <v>A8636&amp;T</v>
          </cell>
          <cell r="B3369" t="str">
            <v>Malden Center</v>
          </cell>
          <cell r="C3369">
            <v>0</v>
          </cell>
          <cell r="D3369">
            <v>0</v>
          </cell>
          <cell r="E3369">
            <v>0</v>
          </cell>
          <cell r="F3369">
            <v>0</v>
          </cell>
          <cell r="G3369">
            <v>0</v>
          </cell>
          <cell r="H3369">
            <v>0</v>
          </cell>
          <cell r="I3369">
            <v>0</v>
          </cell>
          <cell r="J3369">
            <v>0</v>
          </cell>
          <cell r="K3369">
            <v>0</v>
          </cell>
          <cell r="L3369">
            <v>0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</row>
        <row r="3370">
          <cell r="A3370" t="str">
            <v>A8704&amp;T</v>
          </cell>
          <cell r="B3370" t="str">
            <v>Oak Grove</v>
          </cell>
          <cell r="C3370">
            <v>0</v>
          </cell>
          <cell r="D3370">
            <v>0</v>
          </cell>
          <cell r="E3370">
            <v>0</v>
          </cell>
          <cell r="F3370">
            <v>0</v>
          </cell>
          <cell r="G3370">
            <v>0</v>
          </cell>
          <cell r="H3370">
            <v>0</v>
          </cell>
          <cell r="I3370">
            <v>0</v>
          </cell>
          <cell r="J3370">
            <v>0</v>
          </cell>
          <cell r="K3370">
            <v>0</v>
          </cell>
          <cell r="L3370">
            <v>0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</row>
        <row r="3371">
          <cell r="A3371" t="str">
            <v>A8705&amp;T</v>
          </cell>
          <cell r="B3371" t="str">
            <v>Oak Grove</v>
          </cell>
          <cell r="C3371">
            <v>0</v>
          </cell>
          <cell r="D3371">
            <v>0</v>
          </cell>
          <cell r="E3371">
            <v>0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</row>
        <row r="3372">
          <cell r="A3372" t="str">
            <v>A8706&amp;T</v>
          </cell>
          <cell r="B3372" t="str">
            <v>Oak Grove</v>
          </cell>
          <cell r="C3372">
            <v>0</v>
          </cell>
          <cell r="D3372">
            <v>0</v>
          </cell>
          <cell r="E3372">
            <v>0</v>
          </cell>
          <cell r="F3372">
            <v>0</v>
          </cell>
          <cell r="G3372">
            <v>0</v>
          </cell>
          <cell r="H3372">
            <v>0</v>
          </cell>
          <cell r="I3372">
            <v>0</v>
          </cell>
          <cell r="J3372">
            <v>0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</row>
        <row r="3373">
          <cell r="A3373" t="str">
            <v>A8707&amp;T</v>
          </cell>
          <cell r="B3373" t="str">
            <v>Oak Grove</v>
          </cell>
          <cell r="C3373">
            <v>0</v>
          </cell>
          <cell r="D3373">
            <v>0</v>
          </cell>
          <cell r="E3373">
            <v>0</v>
          </cell>
          <cell r="F3373">
            <v>0</v>
          </cell>
          <cell r="G3373">
            <v>0</v>
          </cell>
          <cell r="H3373">
            <v>0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</row>
        <row r="3374">
          <cell r="A3374" t="str">
            <v>A8708&amp;T</v>
          </cell>
          <cell r="B3374" t="str">
            <v>Oak Grove</v>
          </cell>
          <cell r="C3374">
            <v>0</v>
          </cell>
          <cell r="D3374">
            <v>0</v>
          </cell>
          <cell r="E3374">
            <v>0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</row>
        <row r="3375">
          <cell r="A3375" t="str">
            <v>A8709&amp;T</v>
          </cell>
          <cell r="B3375" t="str">
            <v>Oak Grove</v>
          </cell>
          <cell r="C3375">
            <v>0</v>
          </cell>
          <cell r="D3375">
            <v>0</v>
          </cell>
          <cell r="E3375">
            <v>0</v>
          </cell>
          <cell r="F3375">
            <v>0</v>
          </cell>
          <cell r="G3375">
            <v>0</v>
          </cell>
          <cell r="H3375">
            <v>0</v>
          </cell>
          <cell r="I3375">
            <v>0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</row>
        <row r="3376">
          <cell r="A3376" t="str">
            <v>A8710&amp;T</v>
          </cell>
          <cell r="B3376" t="str">
            <v>Oak Grove</v>
          </cell>
          <cell r="C3376">
            <v>0</v>
          </cell>
          <cell r="D3376">
            <v>0</v>
          </cell>
          <cell r="E3376">
            <v>0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</row>
        <row r="3377">
          <cell r="A3377" t="str">
            <v>A8711&amp;T</v>
          </cell>
          <cell r="B3377" t="str">
            <v>Oak Grove</v>
          </cell>
          <cell r="C3377">
            <v>0</v>
          </cell>
          <cell r="D3377">
            <v>0</v>
          </cell>
          <cell r="E3377">
            <v>0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</row>
        <row r="3378">
          <cell r="A3378" t="str">
            <v>A8712&amp;T</v>
          </cell>
          <cell r="B3378" t="str">
            <v>Oak Grove</v>
          </cell>
          <cell r="C3378">
            <v>0</v>
          </cell>
          <cell r="D3378">
            <v>0</v>
          </cell>
          <cell r="E3378">
            <v>0</v>
          </cell>
          <cell r="F3378">
            <v>0</v>
          </cell>
          <cell r="G3378">
            <v>0</v>
          </cell>
          <cell r="H3378">
            <v>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</row>
        <row r="3379">
          <cell r="A3379" t="str">
            <v>A8713&amp;T</v>
          </cell>
          <cell r="B3379" t="str">
            <v>Oak Grove</v>
          </cell>
          <cell r="C3379">
            <v>0</v>
          </cell>
          <cell r="D3379">
            <v>0</v>
          </cell>
          <cell r="E3379">
            <v>0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</row>
        <row r="3380">
          <cell r="A3380" t="str">
            <v>A8883&amp;T</v>
          </cell>
          <cell r="B3380" t="str">
            <v>Wellington</v>
          </cell>
          <cell r="C3380">
            <v>0</v>
          </cell>
          <cell r="D3380">
            <v>0</v>
          </cell>
          <cell r="E3380">
            <v>0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</row>
        <row r="3381">
          <cell r="A3381" t="str">
            <v>A8884&amp;T</v>
          </cell>
          <cell r="B3381" t="str">
            <v>Wellington</v>
          </cell>
          <cell r="C3381">
            <v>0</v>
          </cell>
          <cell r="D3381">
            <v>0</v>
          </cell>
          <cell r="E3381">
            <v>0</v>
          </cell>
          <cell r="F3381">
            <v>0</v>
          </cell>
          <cell r="G3381">
            <v>0</v>
          </cell>
          <cell r="H3381">
            <v>0</v>
          </cell>
          <cell r="I3381">
            <v>0</v>
          </cell>
          <cell r="J3381">
            <v>0</v>
          </cell>
          <cell r="K3381">
            <v>0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</row>
        <row r="3382">
          <cell r="A3382" t="str">
            <v>A8885&amp;T</v>
          </cell>
          <cell r="B3382" t="str">
            <v>Wellington</v>
          </cell>
          <cell r="C3382">
            <v>0</v>
          </cell>
          <cell r="D3382">
            <v>0</v>
          </cell>
          <cell r="E3382">
            <v>0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</row>
        <row r="3383">
          <cell r="A3383" t="str">
            <v>A8886&amp;T</v>
          </cell>
          <cell r="B3383" t="str">
            <v>Wellington</v>
          </cell>
          <cell r="C3383">
            <v>0</v>
          </cell>
          <cell r="D3383">
            <v>0</v>
          </cell>
          <cell r="E3383">
            <v>0</v>
          </cell>
          <cell r="F3383">
            <v>0</v>
          </cell>
          <cell r="G3383">
            <v>0</v>
          </cell>
          <cell r="H3383">
            <v>0</v>
          </cell>
          <cell r="I3383">
            <v>0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</row>
        <row r="3384">
          <cell r="A3384" t="str">
            <v>A8887&amp;T</v>
          </cell>
          <cell r="B3384" t="str">
            <v>Wellington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</row>
        <row r="3385">
          <cell r="A3385" t="str">
            <v>A8888&amp;T</v>
          </cell>
          <cell r="B3385" t="str">
            <v>Wellington</v>
          </cell>
          <cell r="C3385">
            <v>0</v>
          </cell>
          <cell r="D3385">
            <v>0</v>
          </cell>
          <cell r="E3385">
            <v>0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</row>
        <row r="3386">
          <cell r="A3386" t="str">
            <v>A8889&amp;T</v>
          </cell>
          <cell r="B3386" t="str">
            <v>Wellington</v>
          </cell>
          <cell r="C3386">
            <v>0</v>
          </cell>
          <cell r="D3386">
            <v>0</v>
          </cell>
          <cell r="E3386">
            <v>0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</row>
        <row r="3387">
          <cell r="A3387" t="str">
            <v>A8890&amp;T</v>
          </cell>
          <cell r="B3387" t="str">
            <v>Wellington</v>
          </cell>
          <cell r="C3387">
            <v>0</v>
          </cell>
          <cell r="D3387">
            <v>0</v>
          </cell>
          <cell r="E3387">
            <v>0</v>
          </cell>
          <cell r="F3387">
            <v>0</v>
          </cell>
          <cell r="G3387">
            <v>0</v>
          </cell>
          <cell r="H3387">
            <v>0</v>
          </cell>
          <cell r="I3387">
            <v>0</v>
          </cell>
          <cell r="J3387">
            <v>0</v>
          </cell>
          <cell r="K3387">
            <v>0</v>
          </cell>
          <cell r="L3387">
            <v>0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</row>
        <row r="3388">
          <cell r="A3388" t="str">
            <v>A8891&amp;T</v>
          </cell>
          <cell r="B3388" t="str">
            <v>Wellington</v>
          </cell>
          <cell r="C3388">
            <v>0</v>
          </cell>
          <cell r="D3388">
            <v>0</v>
          </cell>
          <cell r="E3388">
            <v>0</v>
          </cell>
          <cell r="F3388">
            <v>0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</row>
        <row r="3389">
          <cell r="A3389" t="str">
            <v>A8892&amp;T</v>
          </cell>
          <cell r="B3389" t="str">
            <v>Wellington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  <cell r="H3389">
            <v>0</v>
          </cell>
          <cell r="I3389">
            <v>0</v>
          </cell>
          <cell r="J3389">
            <v>0</v>
          </cell>
          <cell r="K3389">
            <v>0</v>
          </cell>
          <cell r="L3389">
            <v>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</row>
        <row r="3390">
          <cell r="A3390" t="str">
            <v>A8893&amp;T</v>
          </cell>
          <cell r="B3390" t="str">
            <v>Wellington</v>
          </cell>
          <cell r="C3390">
            <v>0</v>
          </cell>
          <cell r="D3390">
            <v>0</v>
          </cell>
          <cell r="E3390">
            <v>0</v>
          </cell>
          <cell r="F3390">
            <v>0</v>
          </cell>
          <cell r="G3390">
            <v>0</v>
          </cell>
          <cell r="H3390">
            <v>0</v>
          </cell>
          <cell r="I3390">
            <v>0</v>
          </cell>
          <cell r="J3390">
            <v>0</v>
          </cell>
          <cell r="K3390">
            <v>0</v>
          </cell>
          <cell r="L3390">
            <v>0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</row>
        <row r="3391">
          <cell r="A3391" t="str">
            <v>A8960&amp;T</v>
          </cell>
          <cell r="B3391" t="str">
            <v>Ball Square</v>
          </cell>
          <cell r="C3391">
            <v>0</v>
          </cell>
          <cell r="D3391">
            <v>0</v>
          </cell>
          <cell r="E3391">
            <v>0</v>
          </cell>
          <cell r="F3391">
            <v>0</v>
          </cell>
          <cell r="G3391">
            <v>0</v>
          </cell>
          <cell r="H3391">
            <v>0</v>
          </cell>
          <cell r="I3391">
            <v>0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</row>
        <row r="3392">
          <cell r="A3392" t="str">
            <v>A8982&amp;T</v>
          </cell>
          <cell r="B3392" t="str">
            <v>Community College</v>
          </cell>
          <cell r="C3392">
            <v>0</v>
          </cell>
          <cell r="D3392">
            <v>0</v>
          </cell>
          <cell r="E3392">
            <v>0</v>
          </cell>
          <cell r="F3392">
            <v>0</v>
          </cell>
          <cell r="G3392">
            <v>0</v>
          </cell>
          <cell r="H3392">
            <v>0</v>
          </cell>
          <cell r="I3392">
            <v>0</v>
          </cell>
          <cell r="J3392">
            <v>0</v>
          </cell>
          <cell r="K3392">
            <v>0</v>
          </cell>
          <cell r="L3392">
            <v>0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</row>
        <row r="3393">
          <cell r="A3393" t="str">
            <v>A9097&amp;T</v>
          </cell>
          <cell r="B3393" t="str">
            <v>Medford/Tufts</v>
          </cell>
          <cell r="C3393">
            <v>0</v>
          </cell>
          <cell r="D3393">
            <v>0</v>
          </cell>
          <cell r="E3393">
            <v>0</v>
          </cell>
          <cell r="F3393">
            <v>0</v>
          </cell>
          <cell r="G3393">
            <v>0</v>
          </cell>
          <cell r="H3393">
            <v>0</v>
          </cell>
          <cell r="I3393">
            <v>0</v>
          </cell>
          <cell r="J3393">
            <v>0</v>
          </cell>
          <cell r="K3393">
            <v>0</v>
          </cell>
          <cell r="L3393">
            <v>0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</row>
        <row r="3394">
          <cell r="A3394" t="str">
            <v>A9175&amp;T</v>
          </cell>
          <cell r="B3394" t="str">
            <v>Sullivan Square</v>
          </cell>
          <cell r="C3394">
            <v>0</v>
          </cell>
          <cell r="D3394">
            <v>0</v>
          </cell>
          <cell r="E3394">
            <v>0</v>
          </cell>
          <cell r="F3394">
            <v>0</v>
          </cell>
          <cell r="G3394">
            <v>0</v>
          </cell>
          <cell r="H3394">
            <v>0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</row>
        <row r="3395">
          <cell r="A3395" t="str">
            <v>A9184&amp;T</v>
          </cell>
          <cell r="B3395" t="str">
            <v>Wellington</v>
          </cell>
          <cell r="C3395">
            <v>0</v>
          </cell>
          <cell r="D3395">
            <v>0</v>
          </cell>
          <cell r="E3395">
            <v>0</v>
          </cell>
          <cell r="F3395">
            <v>0</v>
          </cell>
          <cell r="G3395">
            <v>0</v>
          </cell>
          <cell r="H3395">
            <v>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</row>
        <row r="3396">
          <cell r="A3396" t="str">
            <v>A1489&amp;T</v>
          </cell>
          <cell r="B3396" t="str">
            <v>High St @ Pitcher Av</v>
          </cell>
          <cell r="C3396">
            <v>0</v>
          </cell>
          <cell r="D3396">
            <v>0</v>
          </cell>
          <cell r="E3396">
            <v>0</v>
          </cell>
          <cell r="F3396">
            <v>0</v>
          </cell>
          <cell r="G3396">
            <v>0</v>
          </cell>
          <cell r="H3396">
            <v>0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</row>
        <row r="3397">
          <cell r="A3397" t="str">
            <v>A1490&amp;T</v>
          </cell>
          <cell r="B3397" t="str">
            <v>High St @ Mystic Val</v>
          </cell>
          <cell r="C3397">
            <v>0</v>
          </cell>
          <cell r="D3397">
            <v>0</v>
          </cell>
          <cell r="E3397">
            <v>0</v>
          </cell>
          <cell r="F3397">
            <v>3</v>
          </cell>
          <cell r="G3397">
            <v>4</v>
          </cell>
          <cell r="H3397">
            <v>0</v>
          </cell>
          <cell r="I3397">
            <v>0</v>
          </cell>
          <cell r="J3397">
            <v>0</v>
          </cell>
          <cell r="K3397">
            <v>3</v>
          </cell>
          <cell r="L3397">
            <v>4</v>
          </cell>
          <cell r="M3397">
            <v>0</v>
          </cell>
          <cell r="N3397">
            <v>0</v>
          </cell>
          <cell r="O3397">
            <v>0</v>
          </cell>
          <cell r="P3397">
            <v>3</v>
          </cell>
          <cell r="Q3397">
            <v>4</v>
          </cell>
        </row>
        <row r="3398">
          <cell r="A3398" t="str">
            <v>A1716&amp;T</v>
          </cell>
          <cell r="B3398" t="str">
            <v>Cambridge St @ Carte</v>
          </cell>
          <cell r="C3398">
            <v>30</v>
          </cell>
          <cell r="D3398">
            <v>0</v>
          </cell>
          <cell r="E3398">
            <v>0</v>
          </cell>
          <cell r="F3398">
            <v>161</v>
          </cell>
          <cell r="G3398">
            <v>190</v>
          </cell>
          <cell r="H3398">
            <v>30</v>
          </cell>
          <cell r="I3398">
            <v>0</v>
          </cell>
          <cell r="J3398">
            <v>0</v>
          </cell>
          <cell r="K3398">
            <v>161</v>
          </cell>
          <cell r="L3398">
            <v>190</v>
          </cell>
          <cell r="M3398">
            <v>30</v>
          </cell>
          <cell r="N3398">
            <v>0</v>
          </cell>
          <cell r="O3398">
            <v>0</v>
          </cell>
          <cell r="P3398">
            <v>161</v>
          </cell>
          <cell r="Q3398">
            <v>190</v>
          </cell>
        </row>
        <row r="3399">
          <cell r="A3399" t="str">
            <v>A1758&amp;T</v>
          </cell>
          <cell r="B3399" t="str">
            <v>Main St @ Baldwin St</v>
          </cell>
          <cell r="C3399">
            <v>0</v>
          </cell>
          <cell r="D3399">
            <v>0</v>
          </cell>
          <cell r="E3399">
            <v>0</v>
          </cell>
          <cell r="F3399">
            <v>0</v>
          </cell>
          <cell r="G3399">
            <v>0</v>
          </cell>
          <cell r="H3399">
            <v>0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</row>
        <row r="3400">
          <cell r="A3400" t="str">
            <v>A1779&amp;T</v>
          </cell>
          <cell r="B3400" t="str">
            <v>Bunker Hill St @ Med</v>
          </cell>
          <cell r="C3400">
            <v>33</v>
          </cell>
          <cell r="D3400">
            <v>0</v>
          </cell>
          <cell r="E3400">
            <v>0</v>
          </cell>
          <cell r="F3400">
            <v>0</v>
          </cell>
          <cell r="G3400">
            <v>33</v>
          </cell>
          <cell r="H3400">
            <v>33</v>
          </cell>
          <cell r="I3400">
            <v>0</v>
          </cell>
          <cell r="J3400">
            <v>0</v>
          </cell>
          <cell r="K3400">
            <v>0</v>
          </cell>
          <cell r="L3400">
            <v>33</v>
          </cell>
          <cell r="M3400">
            <v>33</v>
          </cell>
          <cell r="N3400">
            <v>0</v>
          </cell>
          <cell r="O3400">
            <v>0</v>
          </cell>
          <cell r="P3400">
            <v>0</v>
          </cell>
          <cell r="Q3400">
            <v>33</v>
          </cell>
        </row>
        <row r="3401">
          <cell r="A3401" t="str">
            <v>A1786&amp;T</v>
          </cell>
          <cell r="B3401" t="str">
            <v>Mystic Ave @ Reardon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  <cell r="H3401">
            <v>0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</row>
        <row r="3402">
          <cell r="A3402" t="str">
            <v>A3118&amp;T</v>
          </cell>
          <cell r="B3402" t="str">
            <v>George St @ Winthrop</v>
          </cell>
          <cell r="C3402">
            <v>19</v>
          </cell>
          <cell r="D3402">
            <v>0</v>
          </cell>
          <cell r="E3402">
            <v>0</v>
          </cell>
          <cell r="F3402">
            <v>0</v>
          </cell>
          <cell r="G3402">
            <v>19</v>
          </cell>
          <cell r="H3402">
            <v>19</v>
          </cell>
          <cell r="I3402">
            <v>0</v>
          </cell>
          <cell r="J3402">
            <v>0</v>
          </cell>
          <cell r="K3402">
            <v>0</v>
          </cell>
          <cell r="L3402">
            <v>19</v>
          </cell>
          <cell r="M3402">
            <v>19</v>
          </cell>
          <cell r="N3402">
            <v>0</v>
          </cell>
          <cell r="O3402">
            <v>0</v>
          </cell>
          <cell r="P3402">
            <v>0</v>
          </cell>
          <cell r="Q3402">
            <v>19</v>
          </cell>
        </row>
        <row r="3403">
          <cell r="A3403" t="str">
            <v>A3119&amp;T</v>
          </cell>
          <cell r="B3403" t="str">
            <v>George St @ Wedgemer</v>
          </cell>
          <cell r="C3403">
            <v>0</v>
          </cell>
          <cell r="D3403">
            <v>0</v>
          </cell>
          <cell r="E3403">
            <v>0</v>
          </cell>
          <cell r="F3403">
            <v>0</v>
          </cell>
          <cell r="G3403">
            <v>0</v>
          </cell>
          <cell r="H3403">
            <v>0</v>
          </cell>
          <cell r="I3403">
            <v>0</v>
          </cell>
          <cell r="J3403">
            <v>0</v>
          </cell>
          <cell r="K3403">
            <v>0</v>
          </cell>
          <cell r="L3403">
            <v>0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</row>
        <row r="3404">
          <cell r="A3404" t="str">
            <v>A3120&amp;T</v>
          </cell>
          <cell r="B3404" t="str">
            <v>George St @ Main St</v>
          </cell>
          <cell r="C3404">
            <v>7</v>
          </cell>
          <cell r="D3404">
            <v>0</v>
          </cell>
          <cell r="E3404">
            <v>0</v>
          </cell>
          <cell r="F3404">
            <v>1</v>
          </cell>
          <cell r="G3404">
            <v>8</v>
          </cell>
          <cell r="H3404">
            <v>7</v>
          </cell>
          <cell r="I3404">
            <v>0</v>
          </cell>
          <cell r="J3404">
            <v>0</v>
          </cell>
          <cell r="K3404">
            <v>1</v>
          </cell>
          <cell r="L3404">
            <v>8</v>
          </cell>
          <cell r="M3404">
            <v>7</v>
          </cell>
          <cell r="N3404">
            <v>0</v>
          </cell>
          <cell r="O3404">
            <v>0</v>
          </cell>
          <cell r="P3404">
            <v>1</v>
          </cell>
          <cell r="Q3404">
            <v>8</v>
          </cell>
        </row>
        <row r="3405">
          <cell r="A3405" t="str">
            <v>A3137&amp;T</v>
          </cell>
          <cell r="B3405" t="str">
            <v>Clifton St @ Cedar S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  <cell r="H3405">
            <v>0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</row>
        <row r="3406">
          <cell r="A3406" t="str">
            <v>A3140&amp;T</v>
          </cell>
          <cell r="B3406" t="str">
            <v>14 Summer St</v>
          </cell>
          <cell r="C3406">
            <v>5</v>
          </cell>
          <cell r="D3406">
            <v>0</v>
          </cell>
          <cell r="E3406">
            <v>0</v>
          </cell>
          <cell r="F3406">
            <v>84</v>
          </cell>
          <cell r="G3406">
            <v>90</v>
          </cell>
          <cell r="H3406">
            <v>5</v>
          </cell>
          <cell r="I3406">
            <v>0</v>
          </cell>
          <cell r="J3406">
            <v>0</v>
          </cell>
          <cell r="K3406">
            <v>84</v>
          </cell>
          <cell r="L3406">
            <v>90</v>
          </cell>
          <cell r="M3406">
            <v>5</v>
          </cell>
          <cell r="N3406">
            <v>0</v>
          </cell>
          <cell r="O3406">
            <v>0</v>
          </cell>
          <cell r="P3406">
            <v>84</v>
          </cell>
          <cell r="Q3406">
            <v>90</v>
          </cell>
        </row>
        <row r="3407">
          <cell r="A3407" t="str">
            <v>A3149&amp;T</v>
          </cell>
          <cell r="B3407" t="str">
            <v>Savin St @ Fellsway</v>
          </cell>
          <cell r="C3407">
            <v>9</v>
          </cell>
          <cell r="D3407">
            <v>0</v>
          </cell>
          <cell r="E3407">
            <v>0</v>
          </cell>
          <cell r="F3407">
            <v>0</v>
          </cell>
          <cell r="G3407">
            <v>9</v>
          </cell>
          <cell r="H3407">
            <v>9</v>
          </cell>
          <cell r="I3407">
            <v>0</v>
          </cell>
          <cell r="J3407">
            <v>0</v>
          </cell>
          <cell r="K3407">
            <v>0</v>
          </cell>
          <cell r="L3407">
            <v>9</v>
          </cell>
          <cell r="M3407">
            <v>9</v>
          </cell>
          <cell r="N3407">
            <v>0</v>
          </cell>
          <cell r="O3407">
            <v>0</v>
          </cell>
          <cell r="P3407">
            <v>0</v>
          </cell>
          <cell r="Q3407">
            <v>9</v>
          </cell>
        </row>
        <row r="3408">
          <cell r="A3408" t="str">
            <v>A3150&amp;T</v>
          </cell>
          <cell r="B3408" t="str">
            <v>617 Highland Ave</v>
          </cell>
          <cell r="C3408">
            <v>0</v>
          </cell>
          <cell r="D3408">
            <v>0</v>
          </cell>
          <cell r="E3408">
            <v>0</v>
          </cell>
          <cell r="F3408">
            <v>0</v>
          </cell>
          <cell r="G3408">
            <v>0</v>
          </cell>
          <cell r="H3408">
            <v>0</v>
          </cell>
          <cell r="I3408">
            <v>0</v>
          </cell>
          <cell r="J3408">
            <v>0</v>
          </cell>
          <cell r="K3408">
            <v>0</v>
          </cell>
          <cell r="L3408">
            <v>0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</row>
        <row r="3409">
          <cell r="A3409" t="str">
            <v>A3225&amp;T</v>
          </cell>
          <cell r="B3409" t="str">
            <v>Fellsway @ Second St</v>
          </cell>
          <cell r="C3409">
            <v>4</v>
          </cell>
          <cell r="D3409">
            <v>0</v>
          </cell>
          <cell r="E3409">
            <v>0</v>
          </cell>
          <cell r="F3409">
            <v>0</v>
          </cell>
          <cell r="G3409">
            <v>4</v>
          </cell>
          <cell r="H3409">
            <v>4</v>
          </cell>
          <cell r="I3409">
            <v>0</v>
          </cell>
          <cell r="J3409">
            <v>0</v>
          </cell>
          <cell r="K3409">
            <v>0</v>
          </cell>
          <cell r="L3409">
            <v>4</v>
          </cell>
          <cell r="M3409">
            <v>4</v>
          </cell>
          <cell r="N3409">
            <v>0</v>
          </cell>
          <cell r="O3409">
            <v>0</v>
          </cell>
          <cell r="P3409">
            <v>0</v>
          </cell>
          <cell r="Q3409">
            <v>4</v>
          </cell>
        </row>
        <row r="3410">
          <cell r="A3410" t="str">
            <v>A3227&amp;T</v>
          </cell>
          <cell r="B3410" t="str">
            <v>Fellsway @ Medford S</v>
          </cell>
          <cell r="C3410">
            <v>0</v>
          </cell>
          <cell r="D3410">
            <v>0</v>
          </cell>
          <cell r="E3410">
            <v>0</v>
          </cell>
          <cell r="F3410">
            <v>0</v>
          </cell>
          <cell r="G3410">
            <v>0</v>
          </cell>
          <cell r="H3410">
            <v>0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</row>
        <row r="3411">
          <cell r="A3411" t="str">
            <v>A3301&amp;T</v>
          </cell>
          <cell r="B3411" t="str">
            <v>Florence St @ Washin</v>
          </cell>
          <cell r="C3411">
            <v>1</v>
          </cell>
          <cell r="D3411">
            <v>0</v>
          </cell>
          <cell r="E3411">
            <v>0</v>
          </cell>
          <cell r="F3411">
            <v>2</v>
          </cell>
          <cell r="G3411">
            <v>3</v>
          </cell>
          <cell r="H3411">
            <v>1</v>
          </cell>
          <cell r="I3411">
            <v>0</v>
          </cell>
          <cell r="J3411">
            <v>0</v>
          </cell>
          <cell r="K3411">
            <v>2</v>
          </cell>
          <cell r="L3411">
            <v>3</v>
          </cell>
          <cell r="M3411">
            <v>1</v>
          </cell>
          <cell r="N3411">
            <v>0</v>
          </cell>
          <cell r="O3411">
            <v>0</v>
          </cell>
          <cell r="P3411">
            <v>2</v>
          </cell>
          <cell r="Q3411">
            <v>3</v>
          </cell>
        </row>
        <row r="3412">
          <cell r="A3412" t="str">
            <v>A3305&amp;T</v>
          </cell>
          <cell r="B3412" t="str">
            <v>Eastern Ave @ Philli</v>
          </cell>
          <cell r="C3412">
            <v>0</v>
          </cell>
          <cell r="D3412">
            <v>0</v>
          </cell>
          <cell r="E3412">
            <v>0</v>
          </cell>
          <cell r="F3412">
            <v>0</v>
          </cell>
          <cell r="G3412">
            <v>0</v>
          </cell>
          <cell r="H3412">
            <v>0</v>
          </cell>
          <cell r="I3412">
            <v>0</v>
          </cell>
          <cell r="J3412">
            <v>0</v>
          </cell>
          <cell r="K3412">
            <v>0</v>
          </cell>
          <cell r="L3412">
            <v>0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</row>
        <row r="3413">
          <cell r="A3413" t="str">
            <v>A3307&amp;T</v>
          </cell>
          <cell r="B3413" t="str">
            <v>435 Eastern Ave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  <cell r="H3413">
            <v>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</row>
        <row r="3414">
          <cell r="A3414" t="str">
            <v>A3385&amp;T</v>
          </cell>
          <cell r="B3414" t="str">
            <v>Lebanon St @ Valley</v>
          </cell>
          <cell r="C3414">
            <v>0</v>
          </cell>
          <cell r="D3414">
            <v>0</v>
          </cell>
          <cell r="E3414">
            <v>0</v>
          </cell>
          <cell r="F3414">
            <v>0</v>
          </cell>
          <cell r="G3414">
            <v>0</v>
          </cell>
          <cell r="H3414">
            <v>0</v>
          </cell>
          <cell r="I3414">
            <v>0</v>
          </cell>
          <cell r="J3414">
            <v>0</v>
          </cell>
          <cell r="K3414">
            <v>0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</row>
        <row r="3415">
          <cell r="A3415" t="str">
            <v>A3409&amp;T</v>
          </cell>
          <cell r="B3415" t="str">
            <v>Opp 173 Alford St</v>
          </cell>
          <cell r="C3415">
            <v>5</v>
          </cell>
          <cell r="D3415">
            <v>0</v>
          </cell>
          <cell r="E3415">
            <v>0</v>
          </cell>
          <cell r="F3415">
            <v>0</v>
          </cell>
          <cell r="G3415">
            <v>5</v>
          </cell>
          <cell r="H3415">
            <v>5</v>
          </cell>
          <cell r="I3415">
            <v>0</v>
          </cell>
          <cell r="J3415">
            <v>0</v>
          </cell>
          <cell r="K3415">
            <v>0</v>
          </cell>
          <cell r="L3415">
            <v>5</v>
          </cell>
          <cell r="M3415">
            <v>5</v>
          </cell>
          <cell r="N3415">
            <v>0</v>
          </cell>
          <cell r="O3415">
            <v>0</v>
          </cell>
          <cell r="P3415">
            <v>0</v>
          </cell>
          <cell r="Q3415">
            <v>5</v>
          </cell>
        </row>
        <row r="3416">
          <cell r="A3416" t="str">
            <v>A3432&amp;T</v>
          </cell>
          <cell r="B3416" t="str">
            <v>Eastern Ave @ Clevel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1</v>
          </cell>
          <cell r="H3416">
            <v>0</v>
          </cell>
          <cell r="I3416">
            <v>0</v>
          </cell>
          <cell r="J3416">
            <v>0</v>
          </cell>
          <cell r="K3416">
            <v>0</v>
          </cell>
          <cell r="L3416">
            <v>1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1</v>
          </cell>
        </row>
        <row r="3417">
          <cell r="A3417" t="str">
            <v>A3519&amp;T</v>
          </cell>
          <cell r="B3417" t="str">
            <v>Chelsea St opp Franc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  <cell r="H3417">
            <v>0</v>
          </cell>
          <cell r="I3417">
            <v>0</v>
          </cell>
          <cell r="J3417">
            <v>0</v>
          </cell>
          <cell r="K3417">
            <v>0</v>
          </cell>
          <cell r="L3417">
            <v>0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</row>
        <row r="3418">
          <cell r="A3418" t="str">
            <v>A3730&amp;T</v>
          </cell>
          <cell r="B3418" t="str">
            <v>Washington St opp Fr</v>
          </cell>
          <cell r="C3418">
            <v>0</v>
          </cell>
          <cell r="D3418">
            <v>0</v>
          </cell>
          <cell r="E3418">
            <v>0</v>
          </cell>
          <cell r="F3418">
            <v>0</v>
          </cell>
          <cell r="G3418">
            <v>0</v>
          </cell>
          <cell r="H3418">
            <v>0</v>
          </cell>
          <cell r="I3418">
            <v>0</v>
          </cell>
          <cell r="J3418">
            <v>0</v>
          </cell>
          <cell r="K3418">
            <v>0</v>
          </cell>
          <cell r="L3418">
            <v>0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</row>
        <row r="3419">
          <cell r="A3419" t="str">
            <v>A3869&amp;T</v>
          </cell>
          <cell r="B3419" t="str">
            <v>Playstead Rd opp Osb</v>
          </cell>
          <cell r="C3419">
            <v>15</v>
          </cell>
          <cell r="D3419">
            <v>0</v>
          </cell>
          <cell r="E3419">
            <v>0</v>
          </cell>
          <cell r="F3419">
            <v>0</v>
          </cell>
          <cell r="G3419">
            <v>15</v>
          </cell>
          <cell r="H3419">
            <v>15</v>
          </cell>
          <cell r="I3419">
            <v>0</v>
          </cell>
          <cell r="J3419">
            <v>0</v>
          </cell>
          <cell r="K3419">
            <v>0</v>
          </cell>
          <cell r="L3419">
            <v>15</v>
          </cell>
          <cell r="M3419">
            <v>15</v>
          </cell>
          <cell r="N3419">
            <v>0</v>
          </cell>
          <cell r="O3419">
            <v>0</v>
          </cell>
          <cell r="P3419">
            <v>0</v>
          </cell>
          <cell r="Q3419">
            <v>15</v>
          </cell>
        </row>
        <row r="3420">
          <cell r="A3420" t="str">
            <v>A4442&amp;T</v>
          </cell>
          <cell r="B3420" t="str">
            <v>380 Broadway</v>
          </cell>
          <cell r="C3420">
            <v>0</v>
          </cell>
          <cell r="D3420">
            <v>0</v>
          </cell>
          <cell r="E3420">
            <v>0</v>
          </cell>
          <cell r="F3420">
            <v>0</v>
          </cell>
          <cell r="G3420">
            <v>0</v>
          </cell>
          <cell r="H3420">
            <v>0</v>
          </cell>
          <cell r="I3420">
            <v>0</v>
          </cell>
          <cell r="J3420">
            <v>0</v>
          </cell>
          <cell r="K3420">
            <v>0</v>
          </cell>
          <cell r="L3420">
            <v>0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</row>
        <row r="3421">
          <cell r="A3421" t="str">
            <v>A4448&amp;T</v>
          </cell>
          <cell r="B3421" t="str">
            <v>665 Broadway</v>
          </cell>
          <cell r="C3421">
            <v>0</v>
          </cell>
          <cell r="D3421">
            <v>0</v>
          </cell>
          <cell r="E3421">
            <v>0</v>
          </cell>
          <cell r="F3421">
            <v>0</v>
          </cell>
          <cell r="G3421">
            <v>0</v>
          </cell>
          <cell r="H3421">
            <v>0</v>
          </cell>
          <cell r="I3421">
            <v>0</v>
          </cell>
          <cell r="J3421">
            <v>0</v>
          </cell>
          <cell r="K3421">
            <v>0</v>
          </cell>
          <cell r="L3421">
            <v>0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</row>
        <row r="3422">
          <cell r="A3422" t="str">
            <v>A4802&amp;T</v>
          </cell>
          <cell r="B3422" t="str">
            <v>Fellsway W @ Fulton</v>
          </cell>
          <cell r="C3422">
            <v>3</v>
          </cell>
          <cell r="D3422">
            <v>0</v>
          </cell>
          <cell r="E3422">
            <v>0</v>
          </cell>
          <cell r="F3422">
            <v>0</v>
          </cell>
          <cell r="G3422">
            <v>3</v>
          </cell>
          <cell r="H3422">
            <v>3</v>
          </cell>
          <cell r="I3422">
            <v>0</v>
          </cell>
          <cell r="J3422">
            <v>0</v>
          </cell>
          <cell r="K3422">
            <v>0</v>
          </cell>
          <cell r="L3422">
            <v>3</v>
          </cell>
          <cell r="M3422">
            <v>3</v>
          </cell>
          <cell r="N3422">
            <v>0</v>
          </cell>
          <cell r="O3422">
            <v>0</v>
          </cell>
          <cell r="P3422">
            <v>0</v>
          </cell>
          <cell r="Q3422">
            <v>3</v>
          </cell>
        </row>
        <row r="3423">
          <cell r="A3423" t="str">
            <v>A4803&amp;T</v>
          </cell>
          <cell r="B3423" t="str">
            <v>Fellsway W @ Ridgewa</v>
          </cell>
          <cell r="C3423">
            <v>13</v>
          </cell>
          <cell r="D3423">
            <v>0</v>
          </cell>
          <cell r="E3423">
            <v>0</v>
          </cell>
          <cell r="F3423">
            <v>0</v>
          </cell>
          <cell r="G3423">
            <v>13</v>
          </cell>
          <cell r="H3423">
            <v>13</v>
          </cell>
          <cell r="I3423">
            <v>0</v>
          </cell>
          <cell r="J3423">
            <v>0</v>
          </cell>
          <cell r="K3423">
            <v>0</v>
          </cell>
          <cell r="L3423">
            <v>13</v>
          </cell>
          <cell r="M3423">
            <v>13</v>
          </cell>
          <cell r="N3423">
            <v>0</v>
          </cell>
          <cell r="O3423">
            <v>0</v>
          </cell>
          <cell r="P3423">
            <v>0</v>
          </cell>
          <cell r="Q3423">
            <v>13</v>
          </cell>
        </row>
        <row r="3424">
          <cell r="A3424" t="str">
            <v>A4945&amp;T</v>
          </cell>
          <cell r="B3424" t="str">
            <v>Trueman Dr @ Central</v>
          </cell>
          <cell r="C3424">
            <v>43</v>
          </cell>
          <cell r="D3424">
            <v>0</v>
          </cell>
          <cell r="E3424">
            <v>0</v>
          </cell>
          <cell r="F3424">
            <v>0</v>
          </cell>
          <cell r="G3424">
            <v>43</v>
          </cell>
          <cell r="H3424">
            <v>43</v>
          </cell>
          <cell r="I3424">
            <v>0</v>
          </cell>
          <cell r="J3424">
            <v>0</v>
          </cell>
          <cell r="K3424">
            <v>0</v>
          </cell>
          <cell r="L3424">
            <v>43</v>
          </cell>
          <cell r="M3424">
            <v>43</v>
          </cell>
          <cell r="N3424">
            <v>0</v>
          </cell>
          <cell r="O3424">
            <v>0</v>
          </cell>
          <cell r="P3424">
            <v>0</v>
          </cell>
          <cell r="Q3424">
            <v>43</v>
          </cell>
        </row>
        <row r="3425">
          <cell r="A3425" t="str">
            <v>A5006&amp;T</v>
          </cell>
          <cell r="B3425" t="str">
            <v>Winthrop St @ Playst</v>
          </cell>
          <cell r="C3425">
            <v>4</v>
          </cell>
          <cell r="D3425">
            <v>0</v>
          </cell>
          <cell r="E3425">
            <v>0</v>
          </cell>
          <cell r="F3425">
            <v>4</v>
          </cell>
          <cell r="G3425">
            <v>9</v>
          </cell>
          <cell r="H3425">
            <v>4</v>
          </cell>
          <cell r="I3425">
            <v>0</v>
          </cell>
          <cell r="J3425">
            <v>0</v>
          </cell>
          <cell r="K3425">
            <v>4</v>
          </cell>
          <cell r="L3425">
            <v>9</v>
          </cell>
          <cell r="M3425">
            <v>4</v>
          </cell>
          <cell r="N3425">
            <v>0</v>
          </cell>
          <cell r="O3425">
            <v>0</v>
          </cell>
          <cell r="P3425">
            <v>4</v>
          </cell>
          <cell r="Q3425">
            <v>9</v>
          </cell>
        </row>
        <row r="3426">
          <cell r="A3426" t="str">
            <v>A5127&amp;T</v>
          </cell>
          <cell r="B3426" t="str">
            <v>Salem St @ Bellvale</v>
          </cell>
          <cell r="C3426">
            <v>0</v>
          </cell>
          <cell r="D3426">
            <v>0</v>
          </cell>
          <cell r="E3426">
            <v>0</v>
          </cell>
          <cell r="F3426">
            <v>0</v>
          </cell>
          <cell r="G3426">
            <v>1</v>
          </cell>
          <cell r="H3426">
            <v>0</v>
          </cell>
          <cell r="I3426">
            <v>0</v>
          </cell>
          <cell r="J3426">
            <v>0</v>
          </cell>
          <cell r="K3426">
            <v>0</v>
          </cell>
          <cell r="L3426">
            <v>1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1</v>
          </cell>
        </row>
        <row r="3427">
          <cell r="A3427" t="str">
            <v>A5210&amp;T</v>
          </cell>
          <cell r="B3427" t="str">
            <v>Riverside Ave @ Comm</v>
          </cell>
          <cell r="C3427">
            <v>0</v>
          </cell>
          <cell r="D3427">
            <v>0</v>
          </cell>
          <cell r="E3427">
            <v>0</v>
          </cell>
          <cell r="F3427">
            <v>0</v>
          </cell>
          <cell r="G3427">
            <v>0</v>
          </cell>
          <cell r="H3427">
            <v>0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</row>
        <row r="3428">
          <cell r="A3428" t="str">
            <v>A5222&amp;T</v>
          </cell>
          <cell r="B3428" t="str">
            <v>Winthrop St @ Woodsi</v>
          </cell>
          <cell r="C3428">
            <v>1</v>
          </cell>
          <cell r="D3428">
            <v>0</v>
          </cell>
          <cell r="E3428">
            <v>0</v>
          </cell>
          <cell r="F3428">
            <v>4</v>
          </cell>
          <cell r="G3428">
            <v>5</v>
          </cell>
          <cell r="H3428">
            <v>1</v>
          </cell>
          <cell r="I3428">
            <v>0</v>
          </cell>
          <cell r="J3428">
            <v>0</v>
          </cell>
          <cell r="K3428">
            <v>4</v>
          </cell>
          <cell r="L3428">
            <v>5</v>
          </cell>
          <cell r="M3428">
            <v>1</v>
          </cell>
          <cell r="N3428">
            <v>0</v>
          </cell>
          <cell r="O3428">
            <v>0</v>
          </cell>
          <cell r="P3428">
            <v>4</v>
          </cell>
          <cell r="Q3428">
            <v>5</v>
          </cell>
        </row>
        <row r="3429">
          <cell r="A3429" t="str">
            <v>A5223&amp;T</v>
          </cell>
          <cell r="B3429" t="str">
            <v>475 Winthrop St @ Te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  <cell r="H3429">
            <v>0</v>
          </cell>
          <cell r="I3429">
            <v>0</v>
          </cell>
          <cell r="J3429">
            <v>0</v>
          </cell>
          <cell r="K3429">
            <v>0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</row>
        <row r="3430">
          <cell r="A3430" t="str">
            <v>A5261&amp;T</v>
          </cell>
          <cell r="B3430" t="str">
            <v>Main St @ Leonard St</v>
          </cell>
          <cell r="C3430">
            <v>1</v>
          </cell>
          <cell r="D3430">
            <v>0</v>
          </cell>
          <cell r="E3430">
            <v>0</v>
          </cell>
          <cell r="F3430">
            <v>0</v>
          </cell>
          <cell r="G3430">
            <v>1</v>
          </cell>
          <cell r="H3430">
            <v>1</v>
          </cell>
          <cell r="I3430">
            <v>0</v>
          </cell>
          <cell r="J3430">
            <v>0</v>
          </cell>
          <cell r="K3430">
            <v>0</v>
          </cell>
          <cell r="L3430">
            <v>1</v>
          </cell>
          <cell r="M3430">
            <v>1</v>
          </cell>
          <cell r="N3430">
            <v>0</v>
          </cell>
          <cell r="O3430">
            <v>0</v>
          </cell>
          <cell r="P3430">
            <v>0</v>
          </cell>
          <cell r="Q3430">
            <v>1</v>
          </cell>
        </row>
        <row r="3431">
          <cell r="A3431" t="str">
            <v>A5262&amp;T</v>
          </cell>
          <cell r="B3431" t="str">
            <v>Main St opp Rosemont</v>
          </cell>
          <cell r="C3431">
            <v>0</v>
          </cell>
          <cell r="D3431">
            <v>0</v>
          </cell>
          <cell r="E3431">
            <v>0</v>
          </cell>
          <cell r="F3431">
            <v>0</v>
          </cell>
          <cell r="G3431">
            <v>0</v>
          </cell>
          <cell r="H3431">
            <v>0</v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</row>
        <row r="3432">
          <cell r="A3432" t="str">
            <v>A5515&amp;T</v>
          </cell>
          <cell r="B3432" t="str">
            <v>Bunker Hill St @ Bal</v>
          </cell>
          <cell r="C3432">
            <v>0</v>
          </cell>
          <cell r="D3432">
            <v>0</v>
          </cell>
          <cell r="E3432">
            <v>0</v>
          </cell>
          <cell r="F3432">
            <v>0</v>
          </cell>
          <cell r="G3432">
            <v>0</v>
          </cell>
          <cell r="H3432">
            <v>0</v>
          </cell>
          <cell r="I3432">
            <v>0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</row>
        <row r="3433">
          <cell r="A3433" t="str">
            <v>A5654&amp;T</v>
          </cell>
          <cell r="B3433" t="str">
            <v>Everett Ave @ Revere</v>
          </cell>
          <cell r="C3433">
            <v>2</v>
          </cell>
          <cell r="D3433">
            <v>0</v>
          </cell>
          <cell r="E3433">
            <v>0</v>
          </cell>
          <cell r="F3433">
            <v>0</v>
          </cell>
          <cell r="G3433">
            <v>2</v>
          </cell>
          <cell r="H3433">
            <v>2</v>
          </cell>
          <cell r="I3433">
            <v>0</v>
          </cell>
          <cell r="J3433">
            <v>0</v>
          </cell>
          <cell r="K3433">
            <v>0</v>
          </cell>
          <cell r="L3433">
            <v>2</v>
          </cell>
          <cell r="M3433">
            <v>2</v>
          </cell>
          <cell r="N3433">
            <v>0</v>
          </cell>
          <cell r="O3433">
            <v>0</v>
          </cell>
          <cell r="P3433">
            <v>0</v>
          </cell>
          <cell r="Q3433">
            <v>2</v>
          </cell>
        </row>
        <row r="3434">
          <cell r="A3434" t="str">
            <v>A5765&amp;T</v>
          </cell>
          <cell r="B3434" t="str">
            <v>Central Ave @ Kenned</v>
          </cell>
          <cell r="C3434">
            <v>0</v>
          </cell>
          <cell r="D3434">
            <v>0</v>
          </cell>
          <cell r="E3434">
            <v>0</v>
          </cell>
          <cell r="F3434">
            <v>0</v>
          </cell>
          <cell r="G3434">
            <v>0</v>
          </cell>
          <cell r="H3434">
            <v>0</v>
          </cell>
          <cell r="I3434">
            <v>0</v>
          </cell>
          <cell r="J3434">
            <v>0</v>
          </cell>
          <cell r="K3434">
            <v>0</v>
          </cell>
          <cell r="L3434">
            <v>0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</row>
        <row r="3435">
          <cell r="A3435" t="str">
            <v>A6014&amp;T</v>
          </cell>
          <cell r="B3435" t="str">
            <v>Main St @ Bunker Hil</v>
          </cell>
          <cell r="C3435">
            <v>18</v>
          </cell>
          <cell r="D3435">
            <v>0</v>
          </cell>
          <cell r="E3435">
            <v>0</v>
          </cell>
          <cell r="F3435">
            <v>2</v>
          </cell>
          <cell r="G3435">
            <v>20</v>
          </cell>
          <cell r="H3435">
            <v>18</v>
          </cell>
          <cell r="I3435">
            <v>0</v>
          </cell>
          <cell r="J3435">
            <v>0</v>
          </cell>
          <cell r="K3435">
            <v>2</v>
          </cell>
          <cell r="L3435">
            <v>20</v>
          </cell>
          <cell r="M3435">
            <v>18</v>
          </cell>
          <cell r="N3435">
            <v>0</v>
          </cell>
          <cell r="O3435">
            <v>0</v>
          </cell>
          <cell r="P3435">
            <v>2</v>
          </cell>
          <cell r="Q3435">
            <v>20</v>
          </cell>
        </row>
        <row r="3436">
          <cell r="A3436" t="str">
            <v>A6149&amp;T</v>
          </cell>
          <cell r="B3436" t="str">
            <v>326 Mystic Ave</v>
          </cell>
          <cell r="C3436">
            <v>0</v>
          </cell>
          <cell r="D3436">
            <v>0</v>
          </cell>
          <cell r="E3436">
            <v>0</v>
          </cell>
          <cell r="F3436">
            <v>0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</row>
        <row r="3437">
          <cell r="A3437" t="str">
            <v>A6171&amp;T</v>
          </cell>
          <cell r="B3437" t="str">
            <v>Savin St @ Fellsmere</v>
          </cell>
          <cell r="C3437">
            <v>0</v>
          </cell>
          <cell r="D3437">
            <v>0</v>
          </cell>
          <cell r="E3437">
            <v>0</v>
          </cell>
          <cell r="F3437">
            <v>0</v>
          </cell>
          <cell r="G3437">
            <v>0</v>
          </cell>
          <cell r="H3437">
            <v>0</v>
          </cell>
          <cell r="I3437">
            <v>0</v>
          </cell>
          <cell r="J3437">
            <v>0</v>
          </cell>
          <cell r="K3437">
            <v>0</v>
          </cell>
          <cell r="L3437">
            <v>0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</row>
        <row r="3438">
          <cell r="A3438" t="str">
            <v>A6184&amp;T</v>
          </cell>
          <cell r="B3438" t="str">
            <v>Commercial St @ Char</v>
          </cell>
          <cell r="C3438">
            <v>0</v>
          </cell>
          <cell r="D3438">
            <v>0</v>
          </cell>
          <cell r="E3438">
            <v>0</v>
          </cell>
          <cell r="F3438">
            <v>31</v>
          </cell>
          <cell r="G3438">
            <v>31</v>
          </cell>
          <cell r="H3438">
            <v>0</v>
          </cell>
          <cell r="I3438">
            <v>0</v>
          </cell>
          <cell r="J3438">
            <v>0</v>
          </cell>
          <cell r="K3438">
            <v>31</v>
          </cell>
          <cell r="L3438">
            <v>31</v>
          </cell>
          <cell r="M3438">
            <v>0</v>
          </cell>
          <cell r="N3438">
            <v>0</v>
          </cell>
          <cell r="O3438">
            <v>0</v>
          </cell>
          <cell r="P3438">
            <v>31</v>
          </cell>
          <cell r="Q3438">
            <v>31</v>
          </cell>
        </row>
        <row r="3439">
          <cell r="A3439" t="str">
            <v>A6216&amp;T</v>
          </cell>
          <cell r="B3439" t="str">
            <v>Kennedy Dr @ Central</v>
          </cell>
          <cell r="C3439">
            <v>23</v>
          </cell>
          <cell r="D3439">
            <v>0</v>
          </cell>
          <cell r="E3439">
            <v>0</v>
          </cell>
          <cell r="F3439">
            <v>0</v>
          </cell>
          <cell r="G3439">
            <v>23</v>
          </cell>
          <cell r="H3439">
            <v>23</v>
          </cell>
          <cell r="I3439">
            <v>0</v>
          </cell>
          <cell r="J3439">
            <v>0</v>
          </cell>
          <cell r="K3439">
            <v>0</v>
          </cell>
          <cell r="L3439">
            <v>23</v>
          </cell>
          <cell r="M3439">
            <v>23</v>
          </cell>
          <cell r="N3439">
            <v>0</v>
          </cell>
          <cell r="O3439">
            <v>0</v>
          </cell>
          <cell r="P3439">
            <v>0</v>
          </cell>
          <cell r="Q3439">
            <v>23</v>
          </cell>
        </row>
        <row r="3440">
          <cell r="A3440" t="str">
            <v>A6228&amp;T</v>
          </cell>
          <cell r="B3440" t="str">
            <v>Riverside Ave @ Brad</v>
          </cell>
          <cell r="C3440">
            <v>0</v>
          </cell>
          <cell r="D3440">
            <v>0</v>
          </cell>
          <cell r="E3440">
            <v>0</v>
          </cell>
          <cell r="F3440">
            <v>0</v>
          </cell>
          <cell r="G3440">
            <v>0</v>
          </cell>
          <cell r="H3440">
            <v>0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</row>
        <row r="3441">
          <cell r="A3441" t="str">
            <v>A6846&amp;T</v>
          </cell>
          <cell r="B3441" t="str">
            <v>Fellsway W @ Fells A</v>
          </cell>
          <cell r="C3441">
            <v>0</v>
          </cell>
          <cell r="D3441">
            <v>0</v>
          </cell>
          <cell r="E3441">
            <v>0</v>
          </cell>
          <cell r="F3441">
            <v>0</v>
          </cell>
          <cell r="G3441">
            <v>0</v>
          </cell>
          <cell r="H3441">
            <v>0</v>
          </cell>
          <cell r="I3441">
            <v>0</v>
          </cell>
          <cell r="J3441">
            <v>0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</row>
        <row r="3442">
          <cell r="A3442" t="str">
            <v>A1777&amp;T</v>
          </cell>
          <cell r="B3442" t="str">
            <v>Bunker Hill St @ N M</v>
          </cell>
          <cell r="C3442">
            <v>2</v>
          </cell>
          <cell r="D3442">
            <v>0</v>
          </cell>
          <cell r="E3442">
            <v>0</v>
          </cell>
          <cell r="F3442">
            <v>0</v>
          </cell>
          <cell r="G3442">
            <v>2</v>
          </cell>
          <cell r="H3442">
            <v>2</v>
          </cell>
          <cell r="I3442">
            <v>0</v>
          </cell>
          <cell r="J3442">
            <v>0</v>
          </cell>
          <cell r="K3442">
            <v>0</v>
          </cell>
          <cell r="L3442">
            <v>2</v>
          </cell>
          <cell r="M3442">
            <v>2</v>
          </cell>
          <cell r="N3442">
            <v>0</v>
          </cell>
          <cell r="O3442">
            <v>0</v>
          </cell>
          <cell r="P3442">
            <v>0</v>
          </cell>
          <cell r="Q3442">
            <v>2</v>
          </cell>
        </row>
        <row r="3443">
          <cell r="A3443" t="str">
            <v>A1784&amp;T</v>
          </cell>
          <cell r="B3443" t="str">
            <v>Mystic Ave opp Harva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  <cell r="H3443">
            <v>0</v>
          </cell>
          <cell r="I3443">
            <v>0</v>
          </cell>
          <cell r="J3443">
            <v>0</v>
          </cell>
          <cell r="K3443">
            <v>0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</row>
        <row r="3444">
          <cell r="A3444" t="str">
            <v>A1785&amp;T</v>
          </cell>
          <cell r="B3444" t="str">
            <v>Mystic Ave opp Billi</v>
          </cell>
          <cell r="C3444">
            <v>59</v>
          </cell>
          <cell r="D3444">
            <v>0</v>
          </cell>
          <cell r="E3444">
            <v>0</v>
          </cell>
          <cell r="F3444">
            <v>0</v>
          </cell>
          <cell r="G3444">
            <v>59</v>
          </cell>
          <cell r="H3444">
            <v>59</v>
          </cell>
          <cell r="I3444">
            <v>0</v>
          </cell>
          <cell r="J3444">
            <v>0</v>
          </cell>
          <cell r="K3444">
            <v>0</v>
          </cell>
          <cell r="L3444">
            <v>59</v>
          </cell>
          <cell r="M3444">
            <v>59</v>
          </cell>
          <cell r="N3444">
            <v>0</v>
          </cell>
          <cell r="O3444">
            <v>0</v>
          </cell>
          <cell r="P3444">
            <v>0</v>
          </cell>
          <cell r="Q3444">
            <v>59</v>
          </cell>
        </row>
        <row r="3445">
          <cell r="A3445" t="str">
            <v>A3105&amp;T</v>
          </cell>
          <cell r="B3445" t="str">
            <v>305 Winthrop St</v>
          </cell>
          <cell r="C3445">
            <v>0</v>
          </cell>
          <cell r="D3445">
            <v>0</v>
          </cell>
          <cell r="E3445">
            <v>0</v>
          </cell>
          <cell r="F3445">
            <v>0</v>
          </cell>
          <cell r="G3445">
            <v>1</v>
          </cell>
          <cell r="H3445">
            <v>0</v>
          </cell>
          <cell r="I3445">
            <v>0</v>
          </cell>
          <cell r="J3445">
            <v>0</v>
          </cell>
          <cell r="K3445">
            <v>0</v>
          </cell>
          <cell r="L3445">
            <v>1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1</v>
          </cell>
        </row>
        <row r="3446">
          <cell r="A3446" t="str">
            <v>A3106&amp;T</v>
          </cell>
          <cell r="B3446" t="str">
            <v>300 Winthrop St</v>
          </cell>
          <cell r="C3446">
            <v>13</v>
          </cell>
          <cell r="D3446">
            <v>0</v>
          </cell>
          <cell r="E3446">
            <v>0</v>
          </cell>
          <cell r="F3446">
            <v>2</v>
          </cell>
          <cell r="G3446">
            <v>15</v>
          </cell>
          <cell r="H3446">
            <v>13</v>
          </cell>
          <cell r="I3446">
            <v>0</v>
          </cell>
          <cell r="J3446">
            <v>0</v>
          </cell>
          <cell r="K3446">
            <v>2</v>
          </cell>
          <cell r="L3446">
            <v>15</v>
          </cell>
          <cell r="M3446">
            <v>13</v>
          </cell>
          <cell r="N3446">
            <v>0</v>
          </cell>
          <cell r="O3446">
            <v>0</v>
          </cell>
          <cell r="P3446">
            <v>2</v>
          </cell>
          <cell r="Q3446">
            <v>15</v>
          </cell>
        </row>
        <row r="3447">
          <cell r="A3447" t="str">
            <v>A3130&amp;T</v>
          </cell>
          <cell r="B3447" t="str">
            <v>62 Belmont St opp Ki</v>
          </cell>
          <cell r="C3447">
            <v>0</v>
          </cell>
          <cell r="D3447">
            <v>0</v>
          </cell>
          <cell r="E3447">
            <v>0</v>
          </cell>
          <cell r="F3447">
            <v>0</v>
          </cell>
          <cell r="G3447">
            <v>0</v>
          </cell>
          <cell r="H3447">
            <v>0</v>
          </cell>
          <cell r="I3447">
            <v>0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</row>
        <row r="3448">
          <cell r="A3448" t="str">
            <v>A3139&amp;T</v>
          </cell>
          <cell r="B3448" t="str">
            <v>Summer St @ Chestnut</v>
          </cell>
          <cell r="C3448">
            <v>1</v>
          </cell>
          <cell r="D3448">
            <v>0</v>
          </cell>
          <cell r="E3448">
            <v>0</v>
          </cell>
          <cell r="F3448">
            <v>1</v>
          </cell>
          <cell r="G3448">
            <v>2</v>
          </cell>
          <cell r="H3448">
            <v>1</v>
          </cell>
          <cell r="I3448">
            <v>0</v>
          </cell>
          <cell r="J3448">
            <v>0</v>
          </cell>
          <cell r="K3448">
            <v>1</v>
          </cell>
          <cell r="L3448">
            <v>2</v>
          </cell>
          <cell r="M3448">
            <v>1</v>
          </cell>
          <cell r="N3448">
            <v>0</v>
          </cell>
          <cell r="O3448">
            <v>0</v>
          </cell>
          <cell r="P3448">
            <v>1</v>
          </cell>
          <cell r="Q3448">
            <v>2</v>
          </cell>
        </row>
        <row r="3449">
          <cell r="A3449" t="str">
            <v>A3143&amp;T</v>
          </cell>
          <cell r="B3449" t="str">
            <v>Summer St @ Clifton</v>
          </cell>
          <cell r="C3449">
            <v>6</v>
          </cell>
          <cell r="D3449">
            <v>0</v>
          </cell>
          <cell r="E3449">
            <v>0</v>
          </cell>
          <cell r="F3449">
            <v>1</v>
          </cell>
          <cell r="G3449">
            <v>7</v>
          </cell>
          <cell r="H3449">
            <v>6</v>
          </cell>
          <cell r="I3449">
            <v>0</v>
          </cell>
          <cell r="J3449">
            <v>0</v>
          </cell>
          <cell r="K3449">
            <v>1</v>
          </cell>
          <cell r="L3449">
            <v>7</v>
          </cell>
          <cell r="M3449">
            <v>6</v>
          </cell>
          <cell r="N3449">
            <v>0</v>
          </cell>
          <cell r="O3449">
            <v>0</v>
          </cell>
          <cell r="P3449">
            <v>1</v>
          </cell>
          <cell r="Q3449">
            <v>7</v>
          </cell>
        </row>
        <row r="3450">
          <cell r="A3450" t="str">
            <v>A3147&amp;T</v>
          </cell>
          <cell r="B3450" t="str">
            <v>Savin St @ Fellsway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  <cell r="H3450">
            <v>0</v>
          </cell>
          <cell r="I3450">
            <v>0</v>
          </cell>
          <cell r="J3450">
            <v>0</v>
          </cell>
          <cell r="K3450">
            <v>0</v>
          </cell>
          <cell r="L3450">
            <v>0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</row>
        <row r="3451">
          <cell r="A3451" t="str">
            <v>A3260&amp;T</v>
          </cell>
          <cell r="B3451" t="str">
            <v>Main St @ Hancock Av</v>
          </cell>
          <cell r="C3451">
            <v>0</v>
          </cell>
          <cell r="D3451">
            <v>0</v>
          </cell>
          <cell r="E3451">
            <v>0</v>
          </cell>
          <cell r="F3451">
            <v>0</v>
          </cell>
          <cell r="G3451">
            <v>0</v>
          </cell>
          <cell r="H3451">
            <v>0</v>
          </cell>
          <cell r="I3451">
            <v>0</v>
          </cell>
          <cell r="J3451">
            <v>0</v>
          </cell>
          <cell r="K3451">
            <v>0</v>
          </cell>
          <cell r="L3451">
            <v>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</row>
        <row r="3452">
          <cell r="A3452" t="str">
            <v>A3308&amp;T</v>
          </cell>
          <cell r="B3452" t="str">
            <v>210 Lyme St</v>
          </cell>
          <cell r="C3452">
            <v>0</v>
          </cell>
          <cell r="D3452">
            <v>0</v>
          </cell>
          <cell r="E3452">
            <v>0</v>
          </cell>
          <cell r="F3452">
            <v>0</v>
          </cell>
          <cell r="G3452">
            <v>0</v>
          </cell>
          <cell r="H3452">
            <v>0</v>
          </cell>
          <cell r="I3452">
            <v>0</v>
          </cell>
          <cell r="J3452">
            <v>0</v>
          </cell>
          <cell r="K3452">
            <v>0</v>
          </cell>
          <cell r="L3452">
            <v>0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</row>
        <row r="3453">
          <cell r="A3453" t="str">
            <v>A3340&amp;T</v>
          </cell>
          <cell r="B3453" t="str">
            <v>Cross St @ Main St</v>
          </cell>
          <cell r="C3453">
            <v>3</v>
          </cell>
          <cell r="D3453">
            <v>0</v>
          </cell>
          <cell r="E3453">
            <v>0</v>
          </cell>
          <cell r="F3453">
            <v>0</v>
          </cell>
          <cell r="G3453">
            <v>3</v>
          </cell>
          <cell r="H3453">
            <v>3</v>
          </cell>
          <cell r="I3453">
            <v>0</v>
          </cell>
          <cell r="J3453">
            <v>0</v>
          </cell>
          <cell r="K3453">
            <v>0</v>
          </cell>
          <cell r="L3453">
            <v>3</v>
          </cell>
          <cell r="M3453">
            <v>3</v>
          </cell>
          <cell r="N3453">
            <v>0</v>
          </cell>
          <cell r="O3453">
            <v>0</v>
          </cell>
          <cell r="P3453">
            <v>0</v>
          </cell>
          <cell r="Q3453">
            <v>3</v>
          </cell>
        </row>
        <row r="3454">
          <cell r="A3454" t="str">
            <v>A3355&amp;T</v>
          </cell>
          <cell r="B3454" t="str">
            <v>420 Eastern Ave</v>
          </cell>
          <cell r="C3454">
            <v>1</v>
          </cell>
          <cell r="D3454">
            <v>0</v>
          </cell>
          <cell r="E3454">
            <v>0</v>
          </cell>
          <cell r="F3454">
            <v>0</v>
          </cell>
          <cell r="G3454">
            <v>1</v>
          </cell>
          <cell r="H3454">
            <v>1</v>
          </cell>
          <cell r="I3454">
            <v>0</v>
          </cell>
          <cell r="J3454">
            <v>0</v>
          </cell>
          <cell r="K3454">
            <v>0</v>
          </cell>
          <cell r="L3454">
            <v>1</v>
          </cell>
          <cell r="M3454">
            <v>1</v>
          </cell>
          <cell r="N3454">
            <v>0</v>
          </cell>
          <cell r="O3454">
            <v>0</v>
          </cell>
          <cell r="P3454">
            <v>0</v>
          </cell>
          <cell r="Q3454">
            <v>1</v>
          </cell>
        </row>
        <row r="3455">
          <cell r="A3455" t="str">
            <v>A3384&amp;T</v>
          </cell>
          <cell r="B3455" t="str">
            <v>Lebanon St @ Granite</v>
          </cell>
          <cell r="C3455">
            <v>0</v>
          </cell>
          <cell r="D3455">
            <v>0</v>
          </cell>
          <cell r="E3455">
            <v>0</v>
          </cell>
          <cell r="F3455">
            <v>0</v>
          </cell>
          <cell r="G3455">
            <v>0</v>
          </cell>
          <cell r="H3455">
            <v>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</row>
        <row r="3456">
          <cell r="A3456" t="str">
            <v>A3391&amp;T</v>
          </cell>
          <cell r="B3456" t="str">
            <v>1332 Eastern Ave opp</v>
          </cell>
          <cell r="C3456">
            <v>12</v>
          </cell>
          <cell r="D3456">
            <v>0</v>
          </cell>
          <cell r="E3456">
            <v>0</v>
          </cell>
          <cell r="F3456">
            <v>0</v>
          </cell>
          <cell r="G3456">
            <v>12</v>
          </cell>
          <cell r="H3456">
            <v>12</v>
          </cell>
          <cell r="I3456">
            <v>0</v>
          </cell>
          <cell r="J3456">
            <v>0</v>
          </cell>
          <cell r="K3456">
            <v>0</v>
          </cell>
          <cell r="L3456">
            <v>12</v>
          </cell>
          <cell r="M3456">
            <v>12</v>
          </cell>
          <cell r="N3456">
            <v>0</v>
          </cell>
          <cell r="O3456">
            <v>0</v>
          </cell>
          <cell r="P3456">
            <v>0</v>
          </cell>
          <cell r="Q3456">
            <v>12</v>
          </cell>
        </row>
        <row r="3457">
          <cell r="A3457" t="str">
            <v>A3412&amp;T</v>
          </cell>
          <cell r="B3457" t="str">
            <v>173 Alford St</v>
          </cell>
          <cell r="C3457">
            <v>0</v>
          </cell>
          <cell r="D3457">
            <v>0</v>
          </cell>
          <cell r="E3457">
            <v>0</v>
          </cell>
          <cell r="F3457">
            <v>0</v>
          </cell>
          <cell r="G3457">
            <v>0</v>
          </cell>
          <cell r="H3457">
            <v>0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</row>
        <row r="3458">
          <cell r="A3458" t="str">
            <v>A3863&amp;T</v>
          </cell>
          <cell r="B3458" t="str">
            <v>Playstead Rd @ Irvin</v>
          </cell>
          <cell r="C3458">
            <v>4</v>
          </cell>
          <cell r="D3458">
            <v>0</v>
          </cell>
          <cell r="E3458">
            <v>0</v>
          </cell>
          <cell r="F3458">
            <v>1</v>
          </cell>
          <cell r="G3458">
            <v>6</v>
          </cell>
          <cell r="H3458">
            <v>4</v>
          </cell>
          <cell r="I3458">
            <v>0</v>
          </cell>
          <cell r="J3458">
            <v>0</v>
          </cell>
          <cell r="K3458">
            <v>1</v>
          </cell>
          <cell r="L3458">
            <v>6</v>
          </cell>
          <cell r="M3458">
            <v>4</v>
          </cell>
          <cell r="N3458">
            <v>0</v>
          </cell>
          <cell r="O3458">
            <v>0</v>
          </cell>
          <cell r="P3458">
            <v>1</v>
          </cell>
          <cell r="Q3458">
            <v>6</v>
          </cell>
        </row>
        <row r="3459">
          <cell r="A3459" t="str">
            <v>A3872&amp;T</v>
          </cell>
          <cell r="B3459" t="str">
            <v>Playstead Rd opp Mad</v>
          </cell>
          <cell r="C3459">
            <v>0</v>
          </cell>
          <cell r="D3459">
            <v>0</v>
          </cell>
          <cell r="E3459">
            <v>0</v>
          </cell>
          <cell r="F3459">
            <v>20</v>
          </cell>
          <cell r="G3459">
            <v>20</v>
          </cell>
          <cell r="H3459">
            <v>0</v>
          </cell>
          <cell r="I3459">
            <v>0</v>
          </cell>
          <cell r="J3459">
            <v>0</v>
          </cell>
          <cell r="K3459">
            <v>20</v>
          </cell>
          <cell r="L3459">
            <v>20</v>
          </cell>
          <cell r="M3459">
            <v>0</v>
          </cell>
          <cell r="N3459">
            <v>0</v>
          </cell>
          <cell r="O3459">
            <v>0</v>
          </cell>
          <cell r="P3459">
            <v>20</v>
          </cell>
          <cell r="Q3459">
            <v>20</v>
          </cell>
        </row>
        <row r="3460">
          <cell r="A3460" t="str">
            <v>A3877&amp;T</v>
          </cell>
          <cell r="B3460" t="str">
            <v>238 High St opp Esse</v>
          </cell>
          <cell r="C3460">
            <v>0</v>
          </cell>
          <cell r="D3460">
            <v>0</v>
          </cell>
          <cell r="E3460">
            <v>0</v>
          </cell>
          <cell r="F3460">
            <v>0</v>
          </cell>
          <cell r="G3460">
            <v>0</v>
          </cell>
          <cell r="H3460">
            <v>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</row>
        <row r="3461">
          <cell r="A3461" t="str">
            <v>A3980&amp;T</v>
          </cell>
          <cell r="B3461" t="str">
            <v>Corporation Way</v>
          </cell>
          <cell r="C3461">
            <v>57</v>
          </cell>
          <cell r="D3461">
            <v>0</v>
          </cell>
          <cell r="E3461">
            <v>0</v>
          </cell>
          <cell r="F3461">
            <v>143</v>
          </cell>
          <cell r="G3461">
            <v>201</v>
          </cell>
          <cell r="H3461">
            <v>57</v>
          </cell>
          <cell r="I3461">
            <v>0</v>
          </cell>
          <cell r="J3461">
            <v>0</v>
          </cell>
          <cell r="K3461">
            <v>143</v>
          </cell>
          <cell r="L3461">
            <v>201</v>
          </cell>
          <cell r="M3461">
            <v>57</v>
          </cell>
          <cell r="N3461">
            <v>0</v>
          </cell>
          <cell r="O3461">
            <v>0</v>
          </cell>
          <cell r="P3461">
            <v>143</v>
          </cell>
          <cell r="Q3461">
            <v>201</v>
          </cell>
        </row>
        <row r="3462">
          <cell r="A3462" t="str">
            <v>A4445&amp;T</v>
          </cell>
          <cell r="B3462" t="str">
            <v>Broadway @ Ridge Hil</v>
          </cell>
          <cell r="C3462">
            <v>0</v>
          </cell>
          <cell r="D3462">
            <v>0</v>
          </cell>
          <cell r="E3462">
            <v>0</v>
          </cell>
          <cell r="F3462">
            <v>0</v>
          </cell>
          <cell r="G3462">
            <v>0</v>
          </cell>
          <cell r="H3462">
            <v>0</v>
          </cell>
          <cell r="I3462">
            <v>0</v>
          </cell>
          <cell r="J3462">
            <v>0</v>
          </cell>
          <cell r="K3462">
            <v>0</v>
          </cell>
          <cell r="L3462">
            <v>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</row>
        <row r="3463">
          <cell r="A3463" t="str">
            <v>A4446&amp;T</v>
          </cell>
          <cell r="B3463" t="str">
            <v>Broadway opp Cliffsi</v>
          </cell>
          <cell r="C3463">
            <v>0</v>
          </cell>
          <cell r="D3463">
            <v>0</v>
          </cell>
          <cell r="E3463">
            <v>0</v>
          </cell>
          <cell r="F3463">
            <v>0</v>
          </cell>
          <cell r="G3463">
            <v>0</v>
          </cell>
          <cell r="H3463">
            <v>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</row>
        <row r="3464">
          <cell r="A3464" t="str">
            <v>A4800&amp;T</v>
          </cell>
          <cell r="B3464" t="str">
            <v>Fellsway W @ Salem S</v>
          </cell>
          <cell r="C3464">
            <v>0</v>
          </cell>
          <cell r="D3464">
            <v>0</v>
          </cell>
          <cell r="E3464">
            <v>0</v>
          </cell>
          <cell r="F3464">
            <v>13</v>
          </cell>
          <cell r="G3464">
            <v>13</v>
          </cell>
          <cell r="H3464">
            <v>0</v>
          </cell>
          <cell r="I3464">
            <v>0</v>
          </cell>
          <cell r="J3464">
            <v>0</v>
          </cell>
          <cell r="K3464">
            <v>13</v>
          </cell>
          <cell r="L3464">
            <v>13</v>
          </cell>
          <cell r="M3464">
            <v>0</v>
          </cell>
          <cell r="N3464">
            <v>0</v>
          </cell>
          <cell r="O3464">
            <v>0</v>
          </cell>
          <cell r="P3464">
            <v>13</v>
          </cell>
          <cell r="Q3464">
            <v>13</v>
          </cell>
        </row>
        <row r="3465">
          <cell r="A3465" t="str">
            <v>A4944&amp;T</v>
          </cell>
          <cell r="B3465" t="str">
            <v>Broadway @ Trueman D</v>
          </cell>
          <cell r="C3465">
            <v>0</v>
          </cell>
          <cell r="D3465">
            <v>0</v>
          </cell>
          <cell r="E3465">
            <v>0</v>
          </cell>
          <cell r="F3465">
            <v>0</v>
          </cell>
          <cell r="G3465">
            <v>0</v>
          </cell>
          <cell r="H3465">
            <v>0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</row>
        <row r="3466">
          <cell r="A3466" t="str">
            <v>A5005&amp;T</v>
          </cell>
          <cell r="B3466" t="str">
            <v>Washington St @ Clif</v>
          </cell>
          <cell r="C3466">
            <v>1</v>
          </cell>
          <cell r="D3466">
            <v>0</v>
          </cell>
          <cell r="E3466">
            <v>0</v>
          </cell>
          <cell r="F3466">
            <v>0</v>
          </cell>
          <cell r="G3466">
            <v>1</v>
          </cell>
          <cell r="H3466">
            <v>1</v>
          </cell>
          <cell r="I3466">
            <v>0</v>
          </cell>
          <cell r="J3466">
            <v>0</v>
          </cell>
          <cell r="K3466">
            <v>0</v>
          </cell>
          <cell r="L3466">
            <v>1</v>
          </cell>
          <cell r="M3466">
            <v>1</v>
          </cell>
          <cell r="N3466">
            <v>0</v>
          </cell>
          <cell r="O3466">
            <v>0</v>
          </cell>
          <cell r="P3466">
            <v>0</v>
          </cell>
          <cell r="Q3466">
            <v>1</v>
          </cell>
        </row>
        <row r="3467">
          <cell r="A3467" t="str">
            <v>A5089&amp;T</v>
          </cell>
          <cell r="B3467" t="str">
            <v>Hunting St @ Salem S</v>
          </cell>
          <cell r="C3467">
            <v>0</v>
          </cell>
          <cell r="D3467">
            <v>0</v>
          </cell>
          <cell r="E3467">
            <v>0</v>
          </cell>
          <cell r="F3467">
            <v>0</v>
          </cell>
          <cell r="G3467">
            <v>0</v>
          </cell>
          <cell r="H3467">
            <v>0</v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</row>
        <row r="3468">
          <cell r="A3468" t="str">
            <v>A5100&amp;T</v>
          </cell>
          <cell r="B3468" t="str">
            <v>Highland Ave @ Thach</v>
          </cell>
          <cell r="C3468">
            <v>0</v>
          </cell>
          <cell r="D3468">
            <v>0</v>
          </cell>
          <cell r="E3468">
            <v>0</v>
          </cell>
          <cell r="F3468">
            <v>0</v>
          </cell>
          <cell r="G3468">
            <v>0</v>
          </cell>
          <cell r="H3468">
            <v>0</v>
          </cell>
          <cell r="I3468">
            <v>0</v>
          </cell>
          <cell r="J3468">
            <v>0</v>
          </cell>
          <cell r="K3468">
            <v>0</v>
          </cell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</row>
        <row r="3469">
          <cell r="A3469" t="str">
            <v>A5202&amp;T</v>
          </cell>
          <cell r="B3469" t="str">
            <v>163 Riverside Ave</v>
          </cell>
          <cell r="C3469">
            <v>0</v>
          </cell>
          <cell r="D3469">
            <v>0</v>
          </cell>
          <cell r="E3469">
            <v>0</v>
          </cell>
          <cell r="F3469">
            <v>0</v>
          </cell>
          <cell r="G3469">
            <v>0</v>
          </cell>
          <cell r="H3469">
            <v>0</v>
          </cell>
          <cell r="I3469">
            <v>0</v>
          </cell>
          <cell r="J3469">
            <v>0</v>
          </cell>
          <cell r="K3469">
            <v>0</v>
          </cell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</row>
        <row r="3470">
          <cell r="A3470" t="str">
            <v>A5209&amp;T</v>
          </cell>
          <cell r="B3470" t="str">
            <v>Riverside Ave @ Hall</v>
          </cell>
          <cell r="C3470">
            <v>9</v>
          </cell>
          <cell r="D3470">
            <v>0</v>
          </cell>
          <cell r="E3470">
            <v>0</v>
          </cell>
          <cell r="F3470">
            <v>0</v>
          </cell>
          <cell r="G3470">
            <v>9</v>
          </cell>
          <cell r="H3470">
            <v>9</v>
          </cell>
          <cell r="I3470">
            <v>0</v>
          </cell>
          <cell r="J3470">
            <v>0</v>
          </cell>
          <cell r="K3470">
            <v>0</v>
          </cell>
          <cell r="L3470">
            <v>9</v>
          </cell>
          <cell r="M3470">
            <v>9</v>
          </cell>
          <cell r="N3470">
            <v>0</v>
          </cell>
          <cell r="O3470">
            <v>0</v>
          </cell>
          <cell r="P3470">
            <v>0</v>
          </cell>
          <cell r="Q3470">
            <v>9</v>
          </cell>
        </row>
        <row r="3471">
          <cell r="A3471" t="str">
            <v>A5214&amp;T</v>
          </cell>
          <cell r="B3471" t="str">
            <v>Riverside Ave opp Ha</v>
          </cell>
          <cell r="C3471">
            <v>24</v>
          </cell>
          <cell r="D3471">
            <v>0</v>
          </cell>
          <cell r="E3471">
            <v>0</v>
          </cell>
          <cell r="F3471">
            <v>0</v>
          </cell>
          <cell r="G3471">
            <v>24</v>
          </cell>
          <cell r="H3471">
            <v>24</v>
          </cell>
          <cell r="I3471">
            <v>0</v>
          </cell>
          <cell r="J3471">
            <v>0</v>
          </cell>
          <cell r="K3471">
            <v>0</v>
          </cell>
          <cell r="L3471">
            <v>24</v>
          </cell>
          <cell r="M3471">
            <v>24</v>
          </cell>
          <cell r="N3471">
            <v>0</v>
          </cell>
          <cell r="O3471">
            <v>0</v>
          </cell>
          <cell r="P3471">
            <v>0</v>
          </cell>
          <cell r="Q3471">
            <v>24</v>
          </cell>
        </row>
        <row r="3472">
          <cell r="A3472" t="str">
            <v>A5224&amp;T</v>
          </cell>
          <cell r="B3472" t="str">
            <v>Winthrop St @ Medfor</v>
          </cell>
          <cell r="C3472">
            <v>0</v>
          </cell>
          <cell r="D3472">
            <v>0</v>
          </cell>
          <cell r="E3472">
            <v>0</v>
          </cell>
          <cell r="F3472">
            <v>0</v>
          </cell>
          <cell r="G3472">
            <v>0</v>
          </cell>
          <cell r="H3472">
            <v>0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</row>
        <row r="3473">
          <cell r="A3473" t="str">
            <v>A5263&amp;T</v>
          </cell>
          <cell r="B3473" t="str">
            <v>Main St opp Fairlawn</v>
          </cell>
          <cell r="C3473">
            <v>1</v>
          </cell>
          <cell r="D3473">
            <v>0</v>
          </cell>
          <cell r="E3473">
            <v>0</v>
          </cell>
          <cell r="F3473">
            <v>0</v>
          </cell>
          <cell r="G3473">
            <v>1</v>
          </cell>
          <cell r="H3473">
            <v>1</v>
          </cell>
          <cell r="I3473">
            <v>0</v>
          </cell>
          <cell r="J3473">
            <v>0</v>
          </cell>
          <cell r="K3473">
            <v>0</v>
          </cell>
          <cell r="L3473">
            <v>1</v>
          </cell>
          <cell r="M3473">
            <v>1</v>
          </cell>
          <cell r="N3473">
            <v>0</v>
          </cell>
          <cell r="O3473">
            <v>0</v>
          </cell>
          <cell r="P3473">
            <v>0</v>
          </cell>
          <cell r="Q3473">
            <v>1</v>
          </cell>
        </row>
        <row r="3474">
          <cell r="A3474" t="str">
            <v>A5318&amp;T</v>
          </cell>
          <cell r="B3474" t="str">
            <v>Hunting St @ Salem S</v>
          </cell>
          <cell r="C3474">
            <v>0</v>
          </cell>
          <cell r="D3474">
            <v>0</v>
          </cell>
          <cell r="E3474">
            <v>0</v>
          </cell>
          <cell r="F3474">
            <v>0</v>
          </cell>
          <cell r="G3474">
            <v>0</v>
          </cell>
          <cell r="H3474">
            <v>0</v>
          </cell>
          <cell r="I3474">
            <v>0</v>
          </cell>
          <cell r="J3474">
            <v>0</v>
          </cell>
          <cell r="K3474">
            <v>0</v>
          </cell>
          <cell r="L3474">
            <v>0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</row>
        <row r="3475">
          <cell r="A3475" t="str">
            <v>A6158&amp;T</v>
          </cell>
          <cell r="B3475" t="str">
            <v>Mystic Ave @ Hancock</v>
          </cell>
          <cell r="C3475">
            <v>1</v>
          </cell>
          <cell r="D3475">
            <v>0</v>
          </cell>
          <cell r="E3475">
            <v>0</v>
          </cell>
          <cell r="F3475">
            <v>0</v>
          </cell>
          <cell r="G3475">
            <v>1</v>
          </cell>
          <cell r="H3475">
            <v>1</v>
          </cell>
          <cell r="I3475">
            <v>0</v>
          </cell>
          <cell r="J3475">
            <v>0</v>
          </cell>
          <cell r="K3475">
            <v>0</v>
          </cell>
          <cell r="L3475">
            <v>1</v>
          </cell>
          <cell r="M3475">
            <v>1</v>
          </cell>
          <cell r="N3475">
            <v>0</v>
          </cell>
          <cell r="O3475">
            <v>0</v>
          </cell>
          <cell r="P3475">
            <v>0</v>
          </cell>
          <cell r="Q3475">
            <v>1</v>
          </cell>
        </row>
        <row r="3476">
          <cell r="A3476" t="str">
            <v>A6163&amp;T</v>
          </cell>
          <cell r="B3476" t="str">
            <v>Medford St @ Bracken</v>
          </cell>
          <cell r="C3476">
            <v>8</v>
          </cell>
          <cell r="D3476">
            <v>0</v>
          </cell>
          <cell r="E3476">
            <v>0</v>
          </cell>
          <cell r="F3476">
            <v>0</v>
          </cell>
          <cell r="G3476">
            <v>8</v>
          </cell>
          <cell r="H3476">
            <v>8</v>
          </cell>
          <cell r="I3476">
            <v>0</v>
          </cell>
          <cell r="J3476">
            <v>0</v>
          </cell>
          <cell r="K3476">
            <v>0</v>
          </cell>
          <cell r="L3476">
            <v>8</v>
          </cell>
          <cell r="M3476">
            <v>8</v>
          </cell>
          <cell r="N3476">
            <v>0</v>
          </cell>
          <cell r="O3476">
            <v>0</v>
          </cell>
          <cell r="P3476">
            <v>0</v>
          </cell>
          <cell r="Q3476">
            <v>8</v>
          </cell>
        </row>
        <row r="3477">
          <cell r="A3477" t="str">
            <v>A6169&amp;T</v>
          </cell>
          <cell r="B3477" t="str">
            <v>Highland Ave @ Pamel</v>
          </cell>
          <cell r="C3477">
            <v>0</v>
          </cell>
          <cell r="D3477">
            <v>0</v>
          </cell>
          <cell r="E3477">
            <v>0</v>
          </cell>
          <cell r="F3477">
            <v>0</v>
          </cell>
          <cell r="G3477">
            <v>0</v>
          </cell>
          <cell r="H3477">
            <v>0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</row>
        <row r="3478">
          <cell r="A3478" t="str">
            <v>A6170&amp;T</v>
          </cell>
          <cell r="B3478" t="str">
            <v>Savin St @ Fellsmere</v>
          </cell>
          <cell r="C3478">
            <v>0</v>
          </cell>
          <cell r="D3478">
            <v>0</v>
          </cell>
          <cell r="E3478">
            <v>0</v>
          </cell>
          <cell r="F3478">
            <v>0</v>
          </cell>
          <cell r="G3478">
            <v>0</v>
          </cell>
          <cell r="H3478">
            <v>0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</row>
        <row r="3479">
          <cell r="A3479" t="str">
            <v>A6181&amp;T</v>
          </cell>
          <cell r="B3479" t="str">
            <v>Medford St @ Main St</v>
          </cell>
          <cell r="C3479">
            <v>7</v>
          </cell>
          <cell r="D3479">
            <v>0</v>
          </cell>
          <cell r="E3479">
            <v>0</v>
          </cell>
          <cell r="F3479">
            <v>0</v>
          </cell>
          <cell r="G3479">
            <v>7</v>
          </cell>
          <cell r="H3479">
            <v>7</v>
          </cell>
          <cell r="I3479">
            <v>0</v>
          </cell>
          <cell r="J3479">
            <v>0</v>
          </cell>
          <cell r="K3479">
            <v>0</v>
          </cell>
          <cell r="L3479">
            <v>7</v>
          </cell>
          <cell r="M3479">
            <v>7</v>
          </cell>
          <cell r="N3479">
            <v>0</v>
          </cell>
          <cell r="O3479">
            <v>0</v>
          </cell>
          <cell r="P3479">
            <v>0</v>
          </cell>
          <cell r="Q3479">
            <v>7</v>
          </cell>
        </row>
        <row r="3480">
          <cell r="A3480" t="str">
            <v>A6198&amp;T</v>
          </cell>
          <cell r="B3480" t="str">
            <v>Kennedy Dr @ Central</v>
          </cell>
          <cell r="C3480">
            <v>1</v>
          </cell>
          <cell r="D3480">
            <v>0</v>
          </cell>
          <cell r="E3480">
            <v>0</v>
          </cell>
          <cell r="F3480">
            <v>1</v>
          </cell>
          <cell r="G3480">
            <v>1</v>
          </cell>
          <cell r="H3480">
            <v>1</v>
          </cell>
          <cell r="I3480">
            <v>0</v>
          </cell>
          <cell r="J3480">
            <v>0</v>
          </cell>
          <cell r="K3480">
            <v>1</v>
          </cell>
          <cell r="L3480">
            <v>1</v>
          </cell>
          <cell r="M3480">
            <v>1</v>
          </cell>
          <cell r="N3480">
            <v>0</v>
          </cell>
          <cell r="O3480">
            <v>0</v>
          </cell>
          <cell r="P3480">
            <v>1</v>
          </cell>
          <cell r="Q3480">
            <v>1</v>
          </cell>
        </row>
        <row r="3481">
          <cell r="A3481" t="str">
            <v>A1481&amp;T</v>
          </cell>
          <cell r="B3481" t="str">
            <v>Boston Ave @ Piggott</v>
          </cell>
          <cell r="C3481">
            <v>1</v>
          </cell>
          <cell r="D3481">
            <v>0</v>
          </cell>
          <cell r="E3481">
            <v>0</v>
          </cell>
          <cell r="F3481">
            <v>1</v>
          </cell>
          <cell r="G3481">
            <v>2</v>
          </cell>
          <cell r="H3481">
            <v>1</v>
          </cell>
          <cell r="I3481">
            <v>0</v>
          </cell>
          <cell r="J3481">
            <v>0</v>
          </cell>
          <cell r="K3481">
            <v>1</v>
          </cell>
          <cell r="L3481">
            <v>2</v>
          </cell>
          <cell r="M3481">
            <v>1</v>
          </cell>
          <cell r="N3481">
            <v>0</v>
          </cell>
          <cell r="O3481">
            <v>0</v>
          </cell>
          <cell r="P3481">
            <v>1</v>
          </cell>
          <cell r="Q3481">
            <v>2</v>
          </cell>
        </row>
        <row r="3482">
          <cell r="A3482" t="str">
            <v>A1485&amp;T</v>
          </cell>
          <cell r="B3482" t="str">
            <v>Boston Ave @ Arlingt</v>
          </cell>
          <cell r="C3482">
            <v>0</v>
          </cell>
          <cell r="D3482">
            <v>0</v>
          </cell>
          <cell r="E3482">
            <v>0</v>
          </cell>
          <cell r="F3482">
            <v>0</v>
          </cell>
          <cell r="G3482">
            <v>0</v>
          </cell>
          <cell r="H3482">
            <v>0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</row>
        <row r="3483">
          <cell r="A3483" t="str">
            <v>A1778&amp;T</v>
          </cell>
          <cell r="B3483" t="str">
            <v>Bunker Hill St @ St</v>
          </cell>
          <cell r="C3483">
            <v>19</v>
          </cell>
          <cell r="D3483">
            <v>0</v>
          </cell>
          <cell r="E3483">
            <v>0</v>
          </cell>
          <cell r="F3483">
            <v>0</v>
          </cell>
          <cell r="G3483">
            <v>19</v>
          </cell>
          <cell r="H3483">
            <v>19</v>
          </cell>
          <cell r="I3483">
            <v>0</v>
          </cell>
          <cell r="J3483">
            <v>0</v>
          </cell>
          <cell r="K3483">
            <v>0</v>
          </cell>
          <cell r="L3483">
            <v>19</v>
          </cell>
          <cell r="M3483">
            <v>19</v>
          </cell>
          <cell r="N3483">
            <v>0</v>
          </cell>
          <cell r="O3483">
            <v>0</v>
          </cell>
          <cell r="P3483">
            <v>0</v>
          </cell>
          <cell r="Q3483">
            <v>19</v>
          </cell>
        </row>
        <row r="3484">
          <cell r="A3484" t="str">
            <v>A3123&amp;T</v>
          </cell>
          <cell r="B3484" t="str">
            <v>Belmont St @ Kinsman</v>
          </cell>
          <cell r="C3484">
            <v>0</v>
          </cell>
          <cell r="D3484">
            <v>0</v>
          </cell>
          <cell r="E3484">
            <v>0</v>
          </cell>
          <cell r="F3484">
            <v>0</v>
          </cell>
          <cell r="G3484">
            <v>0</v>
          </cell>
          <cell r="H3484">
            <v>0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</row>
        <row r="3485">
          <cell r="A3485" t="str">
            <v>A3142&amp;T</v>
          </cell>
          <cell r="B3485" t="str">
            <v>Summer St @ Lincoln</v>
          </cell>
          <cell r="C3485">
            <v>1</v>
          </cell>
          <cell r="D3485">
            <v>0</v>
          </cell>
          <cell r="E3485">
            <v>0</v>
          </cell>
          <cell r="F3485">
            <v>0</v>
          </cell>
          <cell r="G3485">
            <v>1</v>
          </cell>
          <cell r="H3485">
            <v>1</v>
          </cell>
          <cell r="I3485">
            <v>0</v>
          </cell>
          <cell r="J3485">
            <v>0</v>
          </cell>
          <cell r="K3485">
            <v>0</v>
          </cell>
          <cell r="L3485">
            <v>1</v>
          </cell>
          <cell r="M3485">
            <v>1</v>
          </cell>
          <cell r="N3485">
            <v>0</v>
          </cell>
          <cell r="O3485">
            <v>0</v>
          </cell>
          <cell r="P3485">
            <v>0</v>
          </cell>
          <cell r="Q3485">
            <v>1</v>
          </cell>
        </row>
        <row r="3486">
          <cell r="A3486" t="str">
            <v>A3226&amp;T</v>
          </cell>
          <cell r="B3486" t="str">
            <v>Fellsway @ Myrtle St</v>
          </cell>
          <cell r="C3486">
            <v>5</v>
          </cell>
          <cell r="D3486">
            <v>0</v>
          </cell>
          <cell r="E3486">
            <v>0</v>
          </cell>
          <cell r="F3486">
            <v>0</v>
          </cell>
          <cell r="G3486">
            <v>5</v>
          </cell>
          <cell r="H3486">
            <v>5</v>
          </cell>
          <cell r="I3486">
            <v>0</v>
          </cell>
          <cell r="J3486">
            <v>0</v>
          </cell>
          <cell r="K3486">
            <v>0</v>
          </cell>
          <cell r="L3486">
            <v>5</v>
          </cell>
          <cell r="M3486">
            <v>5</v>
          </cell>
          <cell r="N3486">
            <v>0</v>
          </cell>
          <cell r="O3486">
            <v>0</v>
          </cell>
          <cell r="P3486">
            <v>0</v>
          </cell>
          <cell r="Q3486">
            <v>5</v>
          </cell>
        </row>
        <row r="3487">
          <cell r="A3487" t="str">
            <v>A3311&amp;T</v>
          </cell>
          <cell r="B3487" t="str">
            <v>Bowdoin St @ Harvard</v>
          </cell>
          <cell r="C3487">
            <v>0</v>
          </cell>
          <cell r="D3487">
            <v>0</v>
          </cell>
          <cell r="E3487">
            <v>0</v>
          </cell>
          <cell r="F3487">
            <v>0</v>
          </cell>
          <cell r="G3487">
            <v>0</v>
          </cell>
          <cell r="H3487">
            <v>0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</row>
        <row r="3488">
          <cell r="A3488" t="str">
            <v>A3426&amp;T</v>
          </cell>
          <cell r="B3488" t="str">
            <v>Broadway @ Estes St</v>
          </cell>
          <cell r="C3488">
            <v>1</v>
          </cell>
          <cell r="D3488">
            <v>0</v>
          </cell>
          <cell r="E3488">
            <v>0</v>
          </cell>
          <cell r="F3488">
            <v>0</v>
          </cell>
          <cell r="G3488">
            <v>1</v>
          </cell>
          <cell r="H3488">
            <v>1</v>
          </cell>
          <cell r="I3488">
            <v>0</v>
          </cell>
          <cell r="J3488">
            <v>0</v>
          </cell>
          <cell r="K3488">
            <v>0</v>
          </cell>
          <cell r="L3488">
            <v>1</v>
          </cell>
          <cell r="M3488">
            <v>1</v>
          </cell>
          <cell r="N3488">
            <v>0</v>
          </cell>
          <cell r="O3488">
            <v>0</v>
          </cell>
          <cell r="P3488">
            <v>0</v>
          </cell>
          <cell r="Q3488">
            <v>1</v>
          </cell>
        </row>
        <row r="3489">
          <cell r="A3489" t="str">
            <v>A3729&amp;T</v>
          </cell>
          <cell r="B3489" t="str">
            <v>Washington St @ Clif</v>
          </cell>
          <cell r="C3489">
            <v>13</v>
          </cell>
          <cell r="D3489">
            <v>0</v>
          </cell>
          <cell r="E3489">
            <v>0</v>
          </cell>
          <cell r="F3489">
            <v>0</v>
          </cell>
          <cell r="G3489">
            <v>13</v>
          </cell>
          <cell r="H3489">
            <v>13</v>
          </cell>
          <cell r="I3489">
            <v>0</v>
          </cell>
          <cell r="J3489">
            <v>0</v>
          </cell>
          <cell r="K3489">
            <v>0</v>
          </cell>
          <cell r="L3489">
            <v>13</v>
          </cell>
          <cell r="M3489">
            <v>13</v>
          </cell>
          <cell r="N3489">
            <v>0</v>
          </cell>
          <cell r="O3489">
            <v>0</v>
          </cell>
          <cell r="P3489">
            <v>0</v>
          </cell>
          <cell r="Q3489">
            <v>13</v>
          </cell>
        </row>
        <row r="3490">
          <cell r="A3490" t="str">
            <v>A4804&amp;T</v>
          </cell>
          <cell r="B3490" t="str">
            <v>Fellsway W @ Foss St</v>
          </cell>
          <cell r="C3490">
            <v>0</v>
          </cell>
          <cell r="D3490">
            <v>0</v>
          </cell>
          <cell r="E3490">
            <v>0</v>
          </cell>
          <cell r="F3490">
            <v>0</v>
          </cell>
          <cell r="G3490">
            <v>0</v>
          </cell>
          <cell r="H3490">
            <v>0</v>
          </cell>
          <cell r="I3490">
            <v>0</v>
          </cell>
          <cell r="J3490">
            <v>0</v>
          </cell>
          <cell r="K3490">
            <v>0</v>
          </cell>
          <cell r="L3490">
            <v>0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</row>
        <row r="3491">
          <cell r="A3491" t="str">
            <v>A5097&amp;T</v>
          </cell>
          <cell r="B3491" t="str">
            <v>Highland Ave @ Wentw</v>
          </cell>
          <cell r="C3491">
            <v>0</v>
          </cell>
          <cell r="D3491">
            <v>0</v>
          </cell>
          <cell r="E3491">
            <v>0</v>
          </cell>
          <cell r="F3491">
            <v>0</v>
          </cell>
          <cell r="G3491">
            <v>0</v>
          </cell>
          <cell r="H3491">
            <v>0</v>
          </cell>
          <cell r="I3491">
            <v>0</v>
          </cell>
          <cell r="J3491">
            <v>0</v>
          </cell>
          <cell r="K3491">
            <v>0</v>
          </cell>
          <cell r="L3491">
            <v>0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</row>
        <row r="3492">
          <cell r="A3492" t="str">
            <v>A5108&amp;T</v>
          </cell>
          <cell r="B3492" t="str">
            <v>Riverside Ave @ Fell</v>
          </cell>
          <cell r="C3492">
            <v>21</v>
          </cell>
          <cell r="D3492">
            <v>0</v>
          </cell>
          <cell r="E3492">
            <v>0</v>
          </cell>
          <cell r="F3492">
            <v>1</v>
          </cell>
          <cell r="G3492">
            <v>22</v>
          </cell>
          <cell r="H3492">
            <v>21</v>
          </cell>
          <cell r="I3492">
            <v>0</v>
          </cell>
          <cell r="J3492">
            <v>0</v>
          </cell>
          <cell r="K3492">
            <v>1</v>
          </cell>
          <cell r="L3492">
            <v>22</v>
          </cell>
          <cell r="M3492">
            <v>21</v>
          </cell>
          <cell r="N3492">
            <v>0</v>
          </cell>
          <cell r="O3492">
            <v>0</v>
          </cell>
          <cell r="P3492">
            <v>1</v>
          </cell>
          <cell r="Q3492">
            <v>22</v>
          </cell>
        </row>
        <row r="3493">
          <cell r="A3493" t="str">
            <v>A5112&amp;T</v>
          </cell>
          <cell r="B3493" t="str">
            <v>Riverside Ave @ Midd</v>
          </cell>
          <cell r="C3493">
            <v>0</v>
          </cell>
          <cell r="D3493">
            <v>0</v>
          </cell>
          <cell r="E3493">
            <v>0</v>
          </cell>
          <cell r="F3493">
            <v>0</v>
          </cell>
          <cell r="G3493">
            <v>0</v>
          </cell>
          <cell r="H3493">
            <v>0</v>
          </cell>
          <cell r="I3493">
            <v>0</v>
          </cell>
          <cell r="J3493">
            <v>0</v>
          </cell>
          <cell r="K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</row>
        <row r="3494">
          <cell r="A3494" t="str">
            <v>A5113&amp;T</v>
          </cell>
          <cell r="B3494" t="str">
            <v>Middlesex Ave @ Thir</v>
          </cell>
          <cell r="C3494">
            <v>8</v>
          </cell>
          <cell r="D3494">
            <v>0</v>
          </cell>
          <cell r="E3494">
            <v>0</v>
          </cell>
          <cell r="F3494">
            <v>0</v>
          </cell>
          <cell r="G3494">
            <v>8</v>
          </cell>
          <cell r="H3494">
            <v>8</v>
          </cell>
          <cell r="I3494">
            <v>0</v>
          </cell>
          <cell r="J3494">
            <v>0</v>
          </cell>
          <cell r="K3494">
            <v>0</v>
          </cell>
          <cell r="L3494">
            <v>8</v>
          </cell>
          <cell r="M3494">
            <v>8</v>
          </cell>
          <cell r="N3494">
            <v>0</v>
          </cell>
          <cell r="O3494">
            <v>0</v>
          </cell>
          <cell r="P3494">
            <v>0</v>
          </cell>
          <cell r="Q3494">
            <v>8</v>
          </cell>
        </row>
        <row r="3495">
          <cell r="A3495" t="str">
            <v>A5130&amp;T</v>
          </cell>
          <cell r="B3495" t="str">
            <v>Salem St @ Lynn St</v>
          </cell>
          <cell r="C3495">
            <v>51</v>
          </cell>
          <cell r="D3495">
            <v>0</v>
          </cell>
          <cell r="E3495">
            <v>0</v>
          </cell>
          <cell r="F3495">
            <v>0</v>
          </cell>
          <cell r="G3495">
            <v>51</v>
          </cell>
          <cell r="H3495">
            <v>51</v>
          </cell>
          <cell r="I3495">
            <v>0</v>
          </cell>
          <cell r="J3495">
            <v>0</v>
          </cell>
          <cell r="K3495">
            <v>0</v>
          </cell>
          <cell r="L3495">
            <v>51</v>
          </cell>
          <cell r="M3495">
            <v>51</v>
          </cell>
          <cell r="N3495">
            <v>0</v>
          </cell>
          <cell r="O3495">
            <v>0</v>
          </cell>
          <cell r="P3495">
            <v>0</v>
          </cell>
          <cell r="Q3495">
            <v>51</v>
          </cell>
        </row>
        <row r="3496">
          <cell r="A3496" t="str">
            <v>A5199&amp;T</v>
          </cell>
          <cell r="B3496" t="str">
            <v>Winthrop St @ Exeter</v>
          </cell>
          <cell r="C3496">
            <v>1</v>
          </cell>
          <cell r="D3496">
            <v>0</v>
          </cell>
          <cell r="E3496">
            <v>0</v>
          </cell>
          <cell r="F3496">
            <v>4</v>
          </cell>
          <cell r="G3496">
            <v>5</v>
          </cell>
          <cell r="H3496">
            <v>1</v>
          </cell>
          <cell r="I3496">
            <v>0</v>
          </cell>
          <cell r="J3496">
            <v>0</v>
          </cell>
          <cell r="K3496">
            <v>4</v>
          </cell>
          <cell r="L3496">
            <v>5</v>
          </cell>
          <cell r="M3496">
            <v>1</v>
          </cell>
          <cell r="N3496">
            <v>0</v>
          </cell>
          <cell r="O3496">
            <v>0</v>
          </cell>
          <cell r="P3496">
            <v>4</v>
          </cell>
          <cell r="Q3496">
            <v>5</v>
          </cell>
        </row>
        <row r="3497">
          <cell r="A3497" t="str">
            <v>A5208&amp;T</v>
          </cell>
          <cell r="B3497" t="str">
            <v>Riverside Ave @ Locu</v>
          </cell>
          <cell r="C3497">
            <v>27</v>
          </cell>
          <cell r="D3497">
            <v>0</v>
          </cell>
          <cell r="E3497">
            <v>0</v>
          </cell>
          <cell r="F3497">
            <v>0</v>
          </cell>
          <cell r="G3497">
            <v>27</v>
          </cell>
          <cell r="H3497">
            <v>27</v>
          </cell>
          <cell r="I3497">
            <v>0</v>
          </cell>
          <cell r="J3497">
            <v>0</v>
          </cell>
          <cell r="K3497">
            <v>0</v>
          </cell>
          <cell r="L3497">
            <v>27</v>
          </cell>
          <cell r="M3497">
            <v>27</v>
          </cell>
          <cell r="N3497">
            <v>0</v>
          </cell>
          <cell r="O3497">
            <v>0</v>
          </cell>
          <cell r="P3497">
            <v>0</v>
          </cell>
          <cell r="Q3497">
            <v>27</v>
          </cell>
        </row>
        <row r="3498">
          <cell r="A3498" t="str">
            <v>A5935&amp;T</v>
          </cell>
          <cell r="B3498" t="str">
            <v>Sullivan Square</v>
          </cell>
          <cell r="C3498">
            <v>176</v>
          </cell>
          <cell r="D3498">
            <v>0</v>
          </cell>
          <cell r="E3498">
            <v>0</v>
          </cell>
          <cell r="F3498">
            <v>1074</v>
          </cell>
          <cell r="G3498">
            <v>1250</v>
          </cell>
          <cell r="H3498">
            <v>176</v>
          </cell>
          <cell r="I3498">
            <v>0</v>
          </cell>
          <cell r="J3498">
            <v>0</v>
          </cell>
          <cell r="K3498">
            <v>1074</v>
          </cell>
          <cell r="L3498">
            <v>1250</v>
          </cell>
          <cell r="M3498">
            <v>176</v>
          </cell>
          <cell r="N3498">
            <v>0</v>
          </cell>
          <cell r="O3498">
            <v>0</v>
          </cell>
          <cell r="P3498">
            <v>1074</v>
          </cell>
          <cell r="Q3498">
            <v>1250</v>
          </cell>
        </row>
        <row r="3499">
          <cell r="A3499" t="str">
            <v>A6177&amp;T</v>
          </cell>
          <cell r="B3499" t="str">
            <v>Medford St @ Main St</v>
          </cell>
          <cell r="C3499">
            <v>0</v>
          </cell>
          <cell r="D3499">
            <v>0</v>
          </cell>
          <cell r="E3499">
            <v>0</v>
          </cell>
          <cell r="F3499">
            <v>0</v>
          </cell>
          <cell r="G3499">
            <v>0</v>
          </cell>
          <cell r="H3499">
            <v>0</v>
          </cell>
          <cell r="I3499">
            <v>0</v>
          </cell>
          <cell r="J3499">
            <v>0</v>
          </cell>
          <cell r="K3499">
            <v>0</v>
          </cell>
          <cell r="L3499">
            <v>0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</row>
        <row r="3500">
          <cell r="A3500" t="str">
            <v>A1783&amp;T</v>
          </cell>
          <cell r="B3500" t="str">
            <v>Mystic Ave @ Fulbrig</v>
          </cell>
          <cell r="C3500">
            <v>60</v>
          </cell>
          <cell r="D3500">
            <v>0</v>
          </cell>
          <cell r="E3500">
            <v>0</v>
          </cell>
          <cell r="F3500">
            <v>0</v>
          </cell>
          <cell r="G3500">
            <v>60</v>
          </cell>
          <cell r="H3500">
            <v>60</v>
          </cell>
          <cell r="I3500">
            <v>0</v>
          </cell>
          <cell r="J3500">
            <v>0</v>
          </cell>
          <cell r="K3500">
            <v>0</v>
          </cell>
          <cell r="L3500">
            <v>60</v>
          </cell>
          <cell r="M3500">
            <v>60</v>
          </cell>
          <cell r="N3500">
            <v>0</v>
          </cell>
          <cell r="O3500">
            <v>0</v>
          </cell>
          <cell r="P3500">
            <v>0</v>
          </cell>
          <cell r="Q3500">
            <v>60</v>
          </cell>
        </row>
        <row r="3501">
          <cell r="A3501" t="str">
            <v>A3239&amp;T</v>
          </cell>
          <cell r="B3501" t="str">
            <v>Main St @ Stearns Av</v>
          </cell>
          <cell r="C3501">
            <v>1</v>
          </cell>
          <cell r="D3501">
            <v>0</v>
          </cell>
          <cell r="E3501">
            <v>0</v>
          </cell>
          <cell r="F3501">
            <v>0</v>
          </cell>
          <cell r="G3501">
            <v>1</v>
          </cell>
          <cell r="H3501">
            <v>1</v>
          </cell>
          <cell r="I3501">
            <v>0</v>
          </cell>
          <cell r="J3501">
            <v>0</v>
          </cell>
          <cell r="K3501">
            <v>0</v>
          </cell>
          <cell r="L3501">
            <v>1</v>
          </cell>
          <cell r="M3501">
            <v>1</v>
          </cell>
          <cell r="N3501">
            <v>0</v>
          </cell>
          <cell r="O3501">
            <v>0</v>
          </cell>
          <cell r="P3501">
            <v>0</v>
          </cell>
          <cell r="Q3501">
            <v>1</v>
          </cell>
        </row>
        <row r="3502">
          <cell r="A3502" t="str">
            <v>A3279&amp;T</v>
          </cell>
          <cell r="B3502" t="str">
            <v>Centre St @ Pleasant</v>
          </cell>
          <cell r="C3502">
            <v>11</v>
          </cell>
          <cell r="D3502">
            <v>0</v>
          </cell>
          <cell r="E3502">
            <v>0</v>
          </cell>
          <cell r="F3502">
            <v>13</v>
          </cell>
          <cell r="G3502">
            <v>25</v>
          </cell>
          <cell r="H3502">
            <v>11</v>
          </cell>
          <cell r="I3502">
            <v>0</v>
          </cell>
          <cell r="J3502">
            <v>0</v>
          </cell>
          <cell r="K3502">
            <v>13</v>
          </cell>
          <cell r="L3502">
            <v>25</v>
          </cell>
          <cell r="M3502">
            <v>11</v>
          </cell>
          <cell r="N3502">
            <v>0</v>
          </cell>
          <cell r="O3502">
            <v>0</v>
          </cell>
          <cell r="P3502">
            <v>13</v>
          </cell>
          <cell r="Q3502">
            <v>25</v>
          </cell>
        </row>
        <row r="3503">
          <cell r="A3503" t="str">
            <v>A3304&amp;T</v>
          </cell>
          <cell r="B3503" t="str">
            <v>Eastern Ave @ Ferry</v>
          </cell>
          <cell r="C3503">
            <v>0</v>
          </cell>
          <cell r="D3503">
            <v>0</v>
          </cell>
          <cell r="E3503">
            <v>0</v>
          </cell>
          <cell r="F3503">
            <v>0</v>
          </cell>
          <cell r="G3503">
            <v>0</v>
          </cell>
          <cell r="H3503">
            <v>0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</row>
        <row r="3504">
          <cell r="A3504" t="str">
            <v>A3341&amp;T</v>
          </cell>
          <cell r="B3504" t="str">
            <v>Cross St @ Stevens S</v>
          </cell>
          <cell r="C3504">
            <v>0</v>
          </cell>
          <cell r="D3504">
            <v>0</v>
          </cell>
          <cell r="E3504">
            <v>0</v>
          </cell>
          <cell r="F3504">
            <v>0</v>
          </cell>
          <cell r="G3504">
            <v>0</v>
          </cell>
          <cell r="H3504">
            <v>0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</row>
        <row r="3505">
          <cell r="A3505" t="str">
            <v>A3424&amp;T</v>
          </cell>
          <cell r="B3505" t="str">
            <v>Broadway @ Lynn St</v>
          </cell>
          <cell r="C3505">
            <v>1</v>
          </cell>
          <cell r="D3505">
            <v>0</v>
          </cell>
          <cell r="E3505">
            <v>0</v>
          </cell>
          <cell r="F3505">
            <v>0</v>
          </cell>
          <cell r="G3505">
            <v>1</v>
          </cell>
          <cell r="H3505">
            <v>1</v>
          </cell>
          <cell r="I3505">
            <v>0</v>
          </cell>
          <cell r="J3505">
            <v>0</v>
          </cell>
          <cell r="K3505">
            <v>0</v>
          </cell>
          <cell r="L3505">
            <v>1</v>
          </cell>
          <cell r="M3505">
            <v>1</v>
          </cell>
          <cell r="N3505">
            <v>0</v>
          </cell>
          <cell r="O3505">
            <v>0</v>
          </cell>
          <cell r="P3505">
            <v>0</v>
          </cell>
          <cell r="Q3505">
            <v>1</v>
          </cell>
        </row>
        <row r="3506">
          <cell r="A3506" t="str">
            <v>A3428&amp;T</v>
          </cell>
          <cell r="B3506" t="str">
            <v>Broadway opp Sheafe</v>
          </cell>
          <cell r="C3506">
            <v>9</v>
          </cell>
          <cell r="D3506">
            <v>0</v>
          </cell>
          <cell r="E3506">
            <v>0</v>
          </cell>
          <cell r="F3506">
            <v>0</v>
          </cell>
          <cell r="G3506">
            <v>9</v>
          </cell>
          <cell r="H3506">
            <v>9</v>
          </cell>
          <cell r="I3506">
            <v>0</v>
          </cell>
          <cell r="J3506">
            <v>0</v>
          </cell>
          <cell r="K3506">
            <v>0</v>
          </cell>
          <cell r="L3506">
            <v>9</v>
          </cell>
          <cell r="M3506">
            <v>9</v>
          </cell>
          <cell r="N3506">
            <v>0</v>
          </cell>
          <cell r="O3506">
            <v>0</v>
          </cell>
          <cell r="P3506">
            <v>0</v>
          </cell>
          <cell r="Q3506">
            <v>9</v>
          </cell>
        </row>
        <row r="3507">
          <cell r="A3507" t="str">
            <v>A3518&amp;T</v>
          </cell>
          <cell r="B3507" t="str">
            <v>271 Chelsea St opp L</v>
          </cell>
          <cell r="C3507">
            <v>8</v>
          </cell>
          <cell r="D3507">
            <v>0</v>
          </cell>
          <cell r="E3507">
            <v>0</v>
          </cell>
          <cell r="F3507">
            <v>0</v>
          </cell>
          <cell r="G3507">
            <v>8</v>
          </cell>
          <cell r="H3507">
            <v>8</v>
          </cell>
          <cell r="I3507">
            <v>0</v>
          </cell>
          <cell r="J3507">
            <v>0</v>
          </cell>
          <cell r="K3507">
            <v>0</v>
          </cell>
          <cell r="L3507">
            <v>8</v>
          </cell>
          <cell r="M3507">
            <v>8</v>
          </cell>
          <cell r="N3507">
            <v>0</v>
          </cell>
          <cell r="O3507">
            <v>0</v>
          </cell>
          <cell r="P3507">
            <v>0</v>
          </cell>
          <cell r="Q3507">
            <v>8</v>
          </cell>
        </row>
        <row r="3508">
          <cell r="A3508" t="str">
            <v>A3871&amp;T</v>
          </cell>
          <cell r="B3508" t="str">
            <v>Playstead Rd opp Cle</v>
          </cell>
          <cell r="C3508">
            <v>0</v>
          </cell>
          <cell r="D3508">
            <v>0</v>
          </cell>
          <cell r="E3508">
            <v>0</v>
          </cell>
          <cell r="F3508">
            <v>0</v>
          </cell>
          <cell r="G3508">
            <v>0</v>
          </cell>
          <cell r="H3508">
            <v>0</v>
          </cell>
          <cell r="I3508">
            <v>0</v>
          </cell>
          <cell r="J3508">
            <v>0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</row>
        <row r="3509">
          <cell r="A3509" t="str">
            <v>A3876&amp;T</v>
          </cell>
          <cell r="B3509" t="str">
            <v>High St @ Hastings L</v>
          </cell>
          <cell r="C3509">
            <v>46</v>
          </cell>
          <cell r="D3509">
            <v>0</v>
          </cell>
          <cell r="E3509">
            <v>0</v>
          </cell>
          <cell r="F3509">
            <v>0</v>
          </cell>
          <cell r="G3509">
            <v>46</v>
          </cell>
          <cell r="H3509">
            <v>46</v>
          </cell>
          <cell r="I3509">
            <v>0</v>
          </cell>
          <cell r="J3509">
            <v>0</v>
          </cell>
          <cell r="K3509">
            <v>0</v>
          </cell>
          <cell r="L3509">
            <v>46</v>
          </cell>
          <cell r="M3509">
            <v>46</v>
          </cell>
          <cell r="N3509">
            <v>0</v>
          </cell>
          <cell r="O3509">
            <v>0</v>
          </cell>
          <cell r="P3509">
            <v>0</v>
          </cell>
          <cell r="Q3509">
            <v>46</v>
          </cell>
        </row>
        <row r="3510">
          <cell r="A3510" t="str">
            <v>A4439&amp;T</v>
          </cell>
          <cell r="B3510" t="str">
            <v>Broadway @ Blue Hill</v>
          </cell>
          <cell r="C3510">
            <v>5</v>
          </cell>
          <cell r="D3510">
            <v>0</v>
          </cell>
          <cell r="E3510">
            <v>0</v>
          </cell>
          <cell r="F3510">
            <v>0</v>
          </cell>
          <cell r="G3510">
            <v>5</v>
          </cell>
          <cell r="H3510">
            <v>5</v>
          </cell>
          <cell r="I3510">
            <v>0</v>
          </cell>
          <cell r="J3510">
            <v>0</v>
          </cell>
          <cell r="K3510">
            <v>0</v>
          </cell>
          <cell r="L3510">
            <v>5</v>
          </cell>
          <cell r="M3510">
            <v>5</v>
          </cell>
          <cell r="N3510">
            <v>0</v>
          </cell>
          <cell r="O3510">
            <v>0</v>
          </cell>
          <cell r="P3510">
            <v>0</v>
          </cell>
          <cell r="Q3510">
            <v>5</v>
          </cell>
        </row>
        <row r="3511">
          <cell r="A3511" t="str">
            <v>A4447&amp;T</v>
          </cell>
          <cell r="B3511" t="str">
            <v>Broadway @ Central A</v>
          </cell>
          <cell r="C3511">
            <v>13</v>
          </cell>
          <cell r="D3511">
            <v>0</v>
          </cell>
          <cell r="E3511">
            <v>0</v>
          </cell>
          <cell r="F3511">
            <v>1</v>
          </cell>
          <cell r="G3511">
            <v>14</v>
          </cell>
          <cell r="H3511">
            <v>13</v>
          </cell>
          <cell r="I3511">
            <v>0</v>
          </cell>
          <cell r="J3511">
            <v>0</v>
          </cell>
          <cell r="K3511">
            <v>1</v>
          </cell>
          <cell r="L3511">
            <v>14</v>
          </cell>
          <cell r="M3511">
            <v>13</v>
          </cell>
          <cell r="N3511">
            <v>0</v>
          </cell>
          <cell r="O3511">
            <v>0</v>
          </cell>
          <cell r="P3511">
            <v>1</v>
          </cell>
          <cell r="Q3511">
            <v>14</v>
          </cell>
        </row>
        <row r="3512">
          <cell r="A3512" t="str">
            <v>A5102&amp;T</v>
          </cell>
          <cell r="B3512" t="str">
            <v>Highland Ave @ Medfo</v>
          </cell>
          <cell r="C3512">
            <v>50</v>
          </cell>
          <cell r="D3512">
            <v>0</v>
          </cell>
          <cell r="E3512">
            <v>0</v>
          </cell>
          <cell r="F3512">
            <v>0</v>
          </cell>
          <cell r="G3512">
            <v>50</v>
          </cell>
          <cell r="H3512">
            <v>50</v>
          </cell>
          <cell r="I3512">
            <v>0</v>
          </cell>
          <cell r="J3512">
            <v>0</v>
          </cell>
          <cell r="K3512">
            <v>0</v>
          </cell>
          <cell r="L3512">
            <v>50</v>
          </cell>
          <cell r="M3512">
            <v>50</v>
          </cell>
          <cell r="N3512">
            <v>0</v>
          </cell>
          <cell r="O3512">
            <v>0</v>
          </cell>
          <cell r="P3512">
            <v>0</v>
          </cell>
          <cell r="Q3512">
            <v>50</v>
          </cell>
        </row>
        <row r="3513">
          <cell r="A3513" t="str">
            <v>A5196&amp;T</v>
          </cell>
          <cell r="B3513" t="str">
            <v>Winthrop St @ Playst</v>
          </cell>
          <cell r="C3513">
            <v>18</v>
          </cell>
          <cell r="D3513">
            <v>0</v>
          </cell>
          <cell r="E3513">
            <v>0</v>
          </cell>
          <cell r="F3513">
            <v>0</v>
          </cell>
          <cell r="G3513">
            <v>18</v>
          </cell>
          <cell r="H3513">
            <v>18</v>
          </cell>
          <cell r="I3513">
            <v>0</v>
          </cell>
          <cell r="J3513">
            <v>0</v>
          </cell>
          <cell r="K3513">
            <v>0</v>
          </cell>
          <cell r="L3513">
            <v>18</v>
          </cell>
          <cell r="M3513">
            <v>18</v>
          </cell>
          <cell r="N3513">
            <v>0</v>
          </cell>
          <cell r="O3513">
            <v>0</v>
          </cell>
          <cell r="P3513">
            <v>0</v>
          </cell>
          <cell r="Q3513">
            <v>18</v>
          </cell>
        </row>
        <row r="3514">
          <cell r="A3514" t="str">
            <v>A5200&amp;T</v>
          </cell>
          <cell r="B3514" t="str">
            <v>Winthrop St @ Suffol</v>
          </cell>
          <cell r="C3514">
            <v>12</v>
          </cell>
          <cell r="D3514">
            <v>0</v>
          </cell>
          <cell r="E3514">
            <v>0</v>
          </cell>
          <cell r="F3514">
            <v>0</v>
          </cell>
          <cell r="G3514">
            <v>12</v>
          </cell>
          <cell r="H3514">
            <v>12</v>
          </cell>
          <cell r="I3514">
            <v>0</v>
          </cell>
          <cell r="J3514">
            <v>0</v>
          </cell>
          <cell r="K3514">
            <v>0</v>
          </cell>
          <cell r="L3514">
            <v>12</v>
          </cell>
          <cell r="M3514">
            <v>12</v>
          </cell>
          <cell r="N3514">
            <v>0</v>
          </cell>
          <cell r="O3514">
            <v>0</v>
          </cell>
          <cell r="P3514">
            <v>0</v>
          </cell>
          <cell r="Q3514">
            <v>12</v>
          </cell>
        </row>
        <row r="3515">
          <cell r="A3515" t="str">
            <v>A5211&amp;T</v>
          </cell>
          <cell r="B3515" t="str">
            <v>Riverside Ave @ Fell</v>
          </cell>
          <cell r="C3515">
            <v>1</v>
          </cell>
          <cell r="D3515">
            <v>0</v>
          </cell>
          <cell r="E3515">
            <v>0</v>
          </cell>
          <cell r="F3515">
            <v>0</v>
          </cell>
          <cell r="G3515">
            <v>1</v>
          </cell>
          <cell r="H3515">
            <v>1</v>
          </cell>
          <cell r="I3515">
            <v>0</v>
          </cell>
          <cell r="J3515">
            <v>0</v>
          </cell>
          <cell r="K3515">
            <v>0</v>
          </cell>
          <cell r="L3515">
            <v>1</v>
          </cell>
          <cell r="M3515">
            <v>1</v>
          </cell>
          <cell r="N3515">
            <v>0</v>
          </cell>
          <cell r="O3515">
            <v>0</v>
          </cell>
          <cell r="P3515">
            <v>0</v>
          </cell>
          <cell r="Q3515">
            <v>1</v>
          </cell>
        </row>
        <row r="3516">
          <cell r="A3516" t="str">
            <v>A5220&amp;T</v>
          </cell>
          <cell r="B3516" t="str">
            <v>116 Riverside Ave</v>
          </cell>
          <cell r="C3516">
            <v>0</v>
          </cell>
          <cell r="D3516">
            <v>0</v>
          </cell>
          <cell r="E3516">
            <v>0</v>
          </cell>
          <cell r="F3516">
            <v>15</v>
          </cell>
          <cell r="G3516">
            <v>15</v>
          </cell>
          <cell r="H3516">
            <v>0</v>
          </cell>
          <cell r="I3516">
            <v>0</v>
          </cell>
          <cell r="J3516">
            <v>0</v>
          </cell>
          <cell r="K3516">
            <v>15</v>
          </cell>
          <cell r="L3516">
            <v>15</v>
          </cell>
          <cell r="M3516">
            <v>0</v>
          </cell>
          <cell r="N3516">
            <v>0</v>
          </cell>
          <cell r="O3516">
            <v>0</v>
          </cell>
          <cell r="P3516">
            <v>15</v>
          </cell>
          <cell r="Q3516">
            <v>15</v>
          </cell>
        </row>
        <row r="3517">
          <cell r="A3517" t="str">
            <v>A5252&amp;T</v>
          </cell>
          <cell r="B3517" t="str">
            <v>Main St @ Fairlawn S</v>
          </cell>
          <cell r="C3517">
            <v>1</v>
          </cell>
          <cell r="D3517">
            <v>0</v>
          </cell>
          <cell r="E3517">
            <v>0</v>
          </cell>
          <cell r="F3517">
            <v>0</v>
          </cell>
          <cell r="G3517">
            <v>1</v>
          </cell>
          <cell r="H3517">
            <v>1</v>
          </cell>
          <cell r="I3517">
            <v>0</v>
          </cell>
          <cell r="J3517">
            <v>0</v>
          </cell>
          <cell r="K3517">
            <v>0</v>
          </cell>
          <cell r="L3517">
            <v>1</v>
          </cell>
          <cell r="M3517">
            <v>1</v>
          </cell>
          <cell r="N3517">
            <v>0</v>
          </cell>
          <cell r="O3517">
            <v>0</v>
          </cell>
          <cell r="P3517">
            <v>0</v>
          </cell>
          <cell r="Q3517">
            <v>1</v>
          </cell>
        </row>
        <row r="3518">
          <cell r="A3518" t="str">
            <v>A5254&amp;T</v>
          </cell>
          <cell r="B3518" t="str">
            <v>Main St @ Winter St</v>
          </cell>
          <cell r="C3518">
            <v>12</v>
          </cell>
          <cell r="D3518">
            <v>0</v>
          </cell>
          <cell r="E3518">
            <v>0</v>
          </cell>
          <cell r="F3518">
            <v>0</v>
          </cell>
          <cell r="G3518">
            <v>12</v>
          </cell>
          <cell r="H3518">
            <v>12</v>
          </cell>
          <cell r="I3518">
            <v>0</v>
          </cell>
          <cell r="J3518">
            <v>0</v>
          </cell>
          <cell r="K3518">
            <v>0</v>
          </cell>
          <cell r="L3518">
            <v>12</v>
          </cell>
          <cell r="M3518">
            <v>12</v>
          </cell>
          <cell r="N3518">
            <v>0</v>
          </cell>
          <cell r="O3518">
            <v>0</v>
          </cell>
          <cell r="P3518">
            <v>0</v>
          </cell>
          <cell r="Q3518">
            <v>12</v>
          </cell>
        </row>
        <row r="3519">
          <cell r="A3519" t="str">
            <v>A5257&amp;T</v>
          </cell>
          <cell r="B3519" t="str">
            <v>Main St @ Salem St</v>
          </cell>
          <cell r="C3519">
            <v>16</v>
          </cell>
          <cell r="D3519">
            <v>0</v>
          </cell>
          <cell r="E3519">
            <v>0</v>
          </cell>
          <cell r="F3519">
            <v>4</v>
          </cell>
          <cell r="G3519">
            <v>20</v>
          </cell>
          <cell r="H3519">
            <v>16</v>
          </cell>
          <cell r="I3519">
            <v>0</v>
          </cell>
          <cell r="J3519">
            <v>0</v>
          </cell>
          <cell r="K3519">
            <v>4</v>
          </cell>
          <cell r="L3519">
            <v>20</v>
          </cell>
          <cell r="M3519">
            <v>16</v>
          </cell>
          <cell r="N3519">
            <v>0</v>
          </cell>
          <cell r="O3519">
            <v>0</v>
          </cell>
          <cell r="P3519">
            <v>4</v>
          </cell>
          <cell r="Q3519">
            <v>20</v>
          </cell>
        </row>
        <row r="3520">
          <cell r="A3520" t="str">
            <v>A5260&amp;T</v>
          </cell>
          <cell r="B3520" t="str">
            <v>Main St @ Park Ave</v>
          </cell>
          <cell r="C3520">
            <v>0</v>
          </cell>
          <cell r="D3520">
            <v>0</v>
          </cell>
          <cell r="E3520">
            <v>0</v>
          </cell>
          <cell r="F3520">
            <v>0</v>
          </cell>
          <cell r="G3520">
            <v>0</v>
          </cell>
          <cell r="H3520">
            <v>0</v>
          </cell>
          <cell r="I3520">
            <v>0</v>
          </cell>
          <cell r="J3520">
            <v>0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</row>
        <row r="3521">
          <cell r="A3521" t="str">
            <v>A6175&amp;T</v>
          </cell>
          <cell r="B3521" t="str">
            <v>Commercial St @ Char</v>
          </cell>
          <cell r="C3521">
            <v>11</v>
          </cell>
          <cell r="D3521">
            <v>0</v>
          </cell>
          <cell r="E3521">
            <v>0</v>
          </cell>
          <cell r="F3521">
            <v>0</v>
          </cell>
          <cell r="G3521">
            <v>11</v>
          </cell>
          <cell r="H3521">
            <v>11</v>
          </cell>
          <cell r="I3521">
            <v>0</v>
          </cell>
          <cell r="J3521">
            <v>0</v>
          </cell>
          <cell r="K3521">
            <v>0</v>
          </cell>
          <cell r="L3521">
            <v>11</v>
          </cell>
          <cell r="M3521">
            <v>11</v>
          </cell>
          <cell r="N3521">
            <v>0</v>
          </cell>
          <cell r="O3521">
            <v>0</v>
          </cell>
          <cell r="P3521">
            <v>0</v>
          </cell>
          <cell r="Q3521">
            <v>11</v>
          </cell>
        </row>
        <row r="3522">
          <cell r="A3522" t="str">
            <v>A6179&amp;T</v>
          </cell>
          <cell r="B3522" t="str">
            <v>Lyme St @ Bryant St</v>
          </cell>
          <cell r="C3522">
            <v>0</v>
          </cell>
          <cell r="D3522">
            <v>0</v>
          </cell>
          <cell r="E3522">
            <v>0</v>
          </cell>
          <cell r="F3522">
            <v>0</v>
          </cell>
          <cell r="G3522">
            <v>0</v>
          </cell>
          <cell r="H3522">
            <v>0</v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</row>
        <row r="3523">
          <cell r="A3523" t="str">
            <v>A6183&amp;T</v>
          </cell>
          <cell r="B3523" t="str">
            <v>Commercial St @ Medf</v>
          </cell>
          <cell r="C3523">
            <v>45</v>
          </cell>
          <cell r="D3523">
            <v>0</v>
          </cell>
          <cell r="E3523">
            <v>0</v>
          </cell>
          <cell r="F3523">
            <v>0</v>
          </cell>
          <cell r="G3523">
            <v>46</v>
          </cell>
          <cell r="H3523">
            <v>45</v>
          </cell>
          <cell r="I3523">
            <v>0</v>
          </cell>
          <cell r="J3523">
            <v>0</v>
          </cell>
          <cell r="K3523">
            <v>0</v>
          </cell>
          <cell r="L3523">
            <v>46</v>
          </cell>
          <cell r="M3523">
            <v>45</v>
          </cell>
          <cell r="N3523">
            <v>0</v>
          </cell>
          <cell r="O3523">
            <v>0</v>
          </cell>
          <cell r="P3523">
            <v>0</v>
          </cell>
          <cell r="Q3523">
            <v>46</v>
          </cell>
        </row>
        <row r="3524">
          <cell r="A3524" t="str">
            <v>A6231&amp;T</v>
          </cell>
          <cell r="B3524" t="str">
            <v>400 Riverside Ave op</v>
          </cell>
          <cell r="C3524">
            <v>1</v>
          </cell>
          <cell r="D3524">
            <v>0</v>
          </cell>
          <cell r="E3524">
            <v>0</v>
          </cell>
          <cell r="F3524">
            <v>0</v>
          </cell>
          <cell r="G3524">
            <v>1</v>
          </cell>
          <cell r="H3524">
            <v>1</v>
          </cell>
          <cell r="I3524">
            <v>0</v>
          </cell>
          <cell r="J3524">
            <v>0</v>
          </cell>
          <cell r="K3524">
            <v>0</v>
          </cell>
          <cell r="L3524">
            <v>1</v>
          </cell>
          <cell r="M3524">
            <v>1</v>
          </cell>
          <cell r="N3524">
            <v>0</v>
          </cell>
          <cell r="O3524">
            <v>0</v>
          </cell>
          <cell r="P3524">
            <v>0</v>
          </cell>
          <cell r="Q3524">
            <v>1</v>
          </cell>
        </row>
        <row r="3525">
          <cell r="A3525" t="str">
            <v>A1486&amp;T</v>
          </cell>
          <cell r="B3525" t="str">
            <v>Boston Ave @ Holton</v>
          </cell>
          <cell r="C3525">
            <v>9</v>
          </cell>
          <cell r="D3525">
            <v>0</v>
          </cell>
          <cell r="E3525">
            <v>0</v>
          </cell>
          <cell r="F3525">
            <v>0</v>
          </cell>
          <cell r="G3525">
            <v>9</v>
          </cell>
          <cell r="H3525">
            <v>9</v>
          </cell>
          <cell r="I3525">
            <v>0</v>
          </cell>
          <cell r="J3525">
            <v>0</v>
          </cell>
          <cell r="K3525">
            <v>0</v>
          </cell>
          <cell r="L3525">
            <v>9</v>
          </cell>
          <cell r="M3525">
            <v>9</v>
          </cell>
          <cell r="N3525">
            <v>0</v>
          </cell>
          <cell r="O3525">
            <v>0</v>
          </cell>
          <cell r="P3525">
            <v>0</v>
          </cell>
          <cell r="Q3525">
            <v>9</v>
          </cell>
        </row>
        <row r="3526">
          <cell r="A3526" t="str">
            <v>A1759&amp;T</v>
          </cell>
          <cell r="B3526" t="str">
            <v>529 Main St</v>
          </cell>
          <cell r="C3526">
            <v>11</v>
          </cell>
          <cell r="D3526">
            <v>0</v>
          </cell>
          <cell r="E3526">
            <v>0</v>
          </cell>
          <cell r="F3526">
            <v>56</v>
          </cell>
          <cell r="G3526">
            <v>67</v>
          </cell>
          <cell r="H3526">
            <v>11</v>
          </cell>
          <cell r="I3526">
            <v>0</v>
          </cell>
          <cell r="J3526">
            <v>0</v>
          </cell>
          <cell r="K3526">
            <v>56</v>
          </cell>
          <cell r="L3526">
            <v>67</v>
          </cell>
          <cell r="M3526">
            <v>11</v>
          </cell>
          <cell r="N3526">
            <v>0</v>
          </cell>
          <cell r="O3526">
            <v>0</v>
          </cell>
          <cell r="P3526">
            <v>56</v>
          </cell>
          <cell r="Q3526">
            <v>67</v>
          </cell>
        </row>
        <row r="3527">
          <cell r="A3527" t="str">
            <v>A1776&amp;T</v>
          </cell>
          <cell r="B3527" t="str">
            <v>Bunker Hill St @ Sac</v>
          </cell>
          <cell r="C3527">
            <v>1</v>
          </cell>
          <cell r="D3527">
            <v>0</v>
          </cell>
          <cell r="E3527">
            <v>0</v>
          </cell>
          <cell r="F3527">
            <v>0</v>
          </cell>
          <cell r="G3527">
            <v>1</v>
          </cell>
          <cell r="H3527">
            <v>1</v>
          </cell>
          <cell r="I3527">
            <v>0</v>
          </cell>
          <cell r="J3527">
            <v>0</v>
          </cell>
          <cell r="K3527">
            <v>0</v>
          </cell>
          <cell r="L3527">
            <v>1</v>
          </cell>
          <cell r="M3527">
            <v>1</v>
          </cell>
          <cell r="N3527">
            <v>0</v>
          </cell>
          <cell r="O3527">
            <v>0</v>
          </cell>
          <cell r="P3527">
            <v>0</v>
          </cell>
          <cell r="Q3527">
            <v>1</v>
          </cell>
        </row>
        <row r="3528">
          <cell r="A3528" t="str">
            <v>A1792&amp;T</v>
          </cell>
          <cell r="B3528" t="str">
            <v>Mystic Ave @ Golden</v>
          </cell>
          <cell r="C3528">
            <v>15</v>
          </cell>
          <cell r="D3528">
            <v>0</v>
          </cell>
          <cell r="E3528">
            <v>0</v>
          </cell>
          <cell r="F3528">
            <v>0</v>
          </cell>
          <cell r="G3528">
            <v>15</v>
          </cell>
          <cell r="H3528">
            <v>15</v>
          </cell>
          <cell r="I3528">
            <v>0</v>
          </cell>
          <cell r="J3528">
            <v>0</v>
          </cell>
          <cell r="K3528">
            <v>0</v>
          </cell>
          <cell r="L3528">
            <v>15</v>
          </cell>
          <cell r="M3528">
            <v>15</v>
          </cell>
          <cell r="N3528">
            <v>0</v>
          </cell>
          <cell r="O3528">
            <v>0</v>
          </cell>
          <cell r="P3528">
            <v>0</v>
          </cell>
          <cell r="Q3528">
            <v>15</v>
          </cell>
        </row>
        <row r="3529">
          <cell r="A3529" t="str">
            <v>A3134&amp;T</v>
          </cell>
          <cell r="B3529" t="str">
            <v>Highland Ave @ Wiley</v>
          </cell>
          <cell r="C3529">
            <v>0</v>
          </cell>
          <cell r="D3529">
            <v>0</v>
          </cell>
          <cell r="E3529">
            <v>0</v>
          </cell>
          <cell r="F3529">
            <v>0</v>
          </cell>
          <cell r="G3529">
            <v>0</v>
          </cell>
          <cell r="H3529">
            <v>0</v>
          </cell>
          <cell r="I3529">
            <v>0</v>
          </cell>
          <cell r="J3529">
            <v>0</v>
          </cell>
          <cell r="K3529">
            <v>0</v>
          </cell>
          <cell r="L3529">
            <v>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</row>
        <row r="3530">
          <cell r="A3530" t="str">
            <v>A3309&amp;T</v>
          </cell>
          <cell r="B3530" t="str">
            <v>Willow St @ Daniels</v>
          </cell>
          <cell r="C3530">
            <v>0</v>
          </cell>
          <cell r="D3530">
            <v>0</v>
          </cell>
          <cell r="E3530">
            <v>0</v>
          </cell>
          <cell r="F3530">
            <v>0</v>
          </cell>
          <cell r="G3530">
            <v>0</v>
          </cell>
          <cell r="H3530">
            <v>0</v>
          </cell>
          <cell r="I3530">
            <v>0</v>
          </cell>
          <cell r="J3530">
            <v>0</v>
          </cell>
          <cell r="K3530">
            <v>0</v>
          </cell>
          <cell r="L3530">
            <v>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</row>
        <row r="3531">
          <cell r="A3531" t="str">
            <v>A3353&amp;T</v>
          </cell>
          <cell r="B3531" t="str">
            <v>Willow St @ Lyme St</v>
          </cell>
          <cell r="C3531">
            <v>10</v>
          </cell>
          <cell r="D3531">
            <v>0</v>
          </cell>
          <cell r="E3531">
            <v>0</v>
          </cell>
          <cell r="F3531">
            <v>0</v>
          </cell>
          <cell r="G3531">
            <v>10</v>
          </cell>
          <cell r="H3531">
            <v>10</v>
          </cell>
          <cell r="I3531">
            <v>0</v>
          </cell>
          <cell r="J3531">
            <v>0</v>
          </cell>
          <cell r="K3531">
            <v>0</v>
          </cell>
          <cell r="L3531">
            <v>10</v>
          </cell>
          <cell r="M3531">
            <v>10</v>
          </cell>
          <cell r="N3531">
            <v>0</v>
          </cell>
          <cell r="O3531">
            <v>0</v>
          </cell>
          <cell r="P3531">
            <v>0</v>
          </cell>
          <cell r="Q3531">
            <v>10</v>
          </cell>
        </row>
        <row r="3532">
          <cell r="A3532" t="str">
            <v>A3354&amp;T</v>
          </cell>
          <cell r="B3532" t="str">
            <v>Lyme St @ Cross St</v>
          </cell>
          <cell r="C3532">
            <v>0</v>
          </cell>
          <cell r="D3532">
            <v>0</v>
          </cell>
          <cell r="E3532">
            <v>0</v>
          </cell>
          <cell r="F3532">
            <v>0</v>
          </cell>
          <cell r="G3532">
            <v>0</v>
          </cell>
          <cell r="H3532">
            <v>0</v>
          </cell>
          <cell r="I3532">
            <v>0</v>
          </cell>
          <cell r="J3532">
            <v>0</v>
          </cell>
          <cell r="K3532">
            <v>0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</row>
        <row r="3533">
          <cell r="A3533" t="str">
            <v>A3423&amp;T</v>
          </cell>
          <cell r="B3533" t="str">
            <v>Broadway @ Summit Av</v>
          </cell>
          <cell r="C3533">
            <v>3</v>
          </cell>
          <cell r="D3533">
            <v>0</v>
          </cell>
          <cell r="E3533">
            <v>0</v>
          </cell>
          <cell r="F3533">
            <v>0</v>
          </cell>
          <cell r="G3533">
            <v>3</v>
          </cell>
          <cell r="H3533">
            <v>3</v>
          </cell>
          <cell r="I3533">
            <v>0</v>
          </cell>
          <cell r="J3533">
            <v>0</v>
          </cell>
          <cell r="K3533">
            <v>0</v>
          </cell>
          <cell r="L3533">
            <v>3</v>
          </cell>
          <cell r="M3533">
            <v>3</v>
          </cell>
          <cell r="N3533">
            <v>0</v>
          </cell>
          <cell r="O3533">
            <v>0</v>
          </cell>
          <cell r="P3533">
            <v>0</v>
          </cell>
          <cell r="Q3533">
            <v>3</v>
          </cell>
        </row>
        <row r="3534">
          <cell r="A3534" t="str">
            <v>A3429&amp;T</v>
          </cell>
          <cell r="B3534" t="str">
            <v>Eastern Ave @ Broadw</v>
          </cell>
          <cell r="C3534">
            <v>7</v>
          </cell>
          <cell r="D3534">
            <v>0</v>
          </cell>
          <cell r="E3534">
            <v>0</v>
          </cell>
          <cell r="F3534">
            <v>0</v>
          </cell>
          <cell r="G3534">
            <v>7</v>
          </cell>
          <cell r="H3534">
            <v>7</v>
          </cell>
          <cell r="I3534">
            <v>0</v>
          </cell>
          <cell r="J3534">
            <v>0</v>
          </cell>
          <cell r="K3534">
            <v>0</v>
          </cell>
          <cell r="L3534">
            <v>7</v>
          </cell>
          <cell r="M3534">
            <v>7</v>
          </cell>
          <cell r="N3534">
            <v>0</v>
          </cell>
          <cell r="O3534">
            <v>0</v>
          </cell>
          <cell r="P3534">
            <v>0</v>
          </cell>
          <cell r="Q3534">
            <v>7</v>
          </cell>
        </row>
        <row r="3535">
          <cell r="A3535" t="str">
            <v>A3462&amp;T</v>
          </cell>
          <cell r="B3535" t="str">
            <v>Elm St @ Winthrop Rd</v>
          </cell>
          <cell r="C3535">
            <v>2</v>
          </cell>
          <cell r="D3535">
            <v>0</v>
          </cell>
          <cell r="E3535">
            <v>0</v>
          </cell>
          <cell r="F3535">
            <v>0</v>
          </cell>
          <cell r="G3535">
            <v>2</v>
          </cell>
          <cell r="H3535">
            <v>2</v>
          </cell>
          <cell r="I3535">
            <v>0</v>
          </cell>
          <cell r="J3535">
            <v>0</v>
          </cell>
          <cell r="K3535">
            <v>0</v>
          </cell>
          <cell r="L3535">
            <v>2</v>
          </cell>
          <cell r="M3535">
            <v>2</v>
          </cell>
          <cell r="N3535">
            <v>0</v>
          </cell>
          <cell r="O3535">
            <v>0</v>
          </cell>
          <cell r="P3535">
            <v>0</v>
          </cell>
          <cell r="Q3535">
            <v>2</v>
          </cell>
        </row>
        <row r="3536">
          <cell r="A3536" t="str">
            <v>A3858&amp;T</v>
          </cell>
          <cell r="B3536" t="str">
            <v>High St @ Essex St</v>
          </cell>
          <cell r="C3536">
            <v>0</v>
          </cell>
          <cell r="D3536">
            <v>0</v>
          </cell>
          <cell r="E3536">
            <v>0</v>
          </cell>
          <cell r="F3536">
            <v>0</v>
          </cell>
          <cell r="G3536">
            <v>1</v>
          </cell>
          <cell r="H3536">
            <v>0</v>
          </cell>
          <cell r="I3536">
            <v>0</v>
          </cell>
          <cell r="J3536">
            <v>0</v>
          </cell>
          <cell r="K3536">
            <v>0</v>
          </cell>
          <cell r="L3536">
            <v>1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1</v>
          </cell>
        </row>
        <row r="3537">
          <cell r="A3537" t="str">
            <v>A3875&amp;T</v>
          </cell>
          <cell r="B3537" t="str">
            <v>High St @ Mystic St</v>
          </cell>
          <cell r="C3537">
            <v>9</v>
          </cell>
          <cell r="D3537">
            <v>0</v>
          </cell>
          <cell r="E3537">
            <v>0</v>
          </cell>
          <cell r="F3537">
            <v>0</v>
          </cell>
          <cell r="G3537">
            <v>9</v>
          </cell>
          <cell r="H3537">
            <v>9</v>
          </cell>
          <cell r="I3537">
            <v>0</v>
          </cell>
          <cell r="J3537">
            <v>0</v>
          </cell>
          <cell r="K3537">
            <v>0</v>
          </cell>
          <cell r="L3537">
            <v>9</v>
          </cell>
          <cell r="M3537">
            <v>9</v>
          </cell>
          <cell r="N3537">
            <v>0</v>
          </cell>
          <cell r="O3537">
            <v>0</v>
          </cell>
          <cell r="P3537">
            <v>0</v>
          </cell>
          <cell r="Q3537">
            <v>9</v>
          </cell>
        </row>
        <row r="3538">
          <cell r="A3538" t="str">
            <v>A4361&amp;T</v>
          </cell>
          <cell r="B3538" t="str">
            <v>Lynn St @ Oliver St</v>
          </cell>
          <cell r="C3538">
            <v>6</v>
          </cell>
          <cell r="D3538">
            <v>0</v>
          </cell>
          <cell r="E3538">
            <v>0</v>
          </cell>
          <cell r="F3538">
            <v>0</v>
          </cell>
          <cell r="G3538">
            <v>6</v>
          </cell>
          <cell r="H3538">
            <v>6</v>
          </cell>
          <cell r="I3538">
            <v>0</v>
          </cell>
          <cell r="J3538">
            <v>0</v>
          </cell>
          <cell r="K3538">
            <v>0</v>
          </cell>
          <cell r="L3538">
            <v>6</v>
          </cell>
          <cell r="M3538">
            <v>6</v>
          </cell>
          <cell r="N3538">
            <v>0</v>
          </cell>
          <cell r="O3538">
            <v>0</v>
          </cell>
          <cell r="P3538">
            <v>0</v>
          </cell>
          <cell r="Q3538">
            <v>6</v>
          </cell>
        </row>
        <row r="3539">
          <cell r="A3539" t="str">
            <v>A5082&amp;T</v>
          </cell>
          <cell r="B3539" t="str">
            <v>Sylvan St @ Blantyre</v>
          </cell>
          <cell r="C3539">
            <v>0</v>
          </cell>
          <cell r="D3539">
            <v>0</v>
          </cell>
          <cell r="E3539">
            <v>0</v>
          </cell>
          <cell r="F3539">
            <v>0</v>
          </cell>
          <cell r="G3539">
            <v>0</v>
          </cell>
          <cell r="H3539">
            <v>0</v>
          </cell>
          <cell r="I3539">
            <v>0</v>
          </cell>
          <cell r="J3539">
            <v>0</v>
          </cell>
          <cell r="K3539">
            <v>0</v>
          </cell>
          <cell r="L3539">
            <v>0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</row>
        <row r="3540">
          <cell r="A3540" t="str">
            <v>A5319&amp;T</v>
          </cell>
          <cell r="B3540" t="str">
            <v>Hunting St @ Coleman</v>
          </cell>
          <cell r="C3540">
            <v>16</v>
          </cell>
          <cell r="D3540">
            <v>0</v>
          </cell>
          <cell r="E3540">
            <v>0</v>
          </cell>
          <cell r="F3540">
            <v>0</v>
          </cell>
          <cell r="G3540">
            <v>16</v>
          </cell>
          <cell r="H3540">
            <v>16</v>
          </cell>
          <cell r="I3540">
            <v>0</v>
          </cell>
          <cell r="J3540">
            <v>0</v>
          </cell>
          <cell r="K3540">
            <v>0</v>
          </cell>
          <cell r="L3540">
            <v>16</v>
          </cell>
          <cell r="M3540">
            <v>16</v>
          </cell>
          <cell r="N3540">
            <v>0</v>
          </cell>
          <cell r="O3540">
            <v>0</v>
          </cell>
          <cell r="P3540">
            <v>0</v>
          </cell>
          <cell r="Q3540">
            <v>16</v>
          </cell>
        </row>
        <row r="3541">
          <cell r="A3541" t="str">
            <v>A5511&amp;T</v>
          </cell>
          <cell r="B3541" t="str">
            <v>Chelsea St @ Constit</v>
          </cell>
          <cell r="C3541">
            <v>17</v>
          </cell>
          <cell r="D3541">
            <v>0</v>
          </cell>
          <cell r="E3541">
            <v>0</v>
          </cell>
          <cell r="F3541">
            <v>0</v>
          </cell>
          <cell r="G3541">
            <v>17</v>
          </cell>
          <cell r="H3541">
            <v>17</v>
          </cell>
          <cell r="I3541">
            <v>0</v>
          </cell>
          <cell r="J3541">
            <v>0</v>
          </cell>
          <cell r="K3541">
            <v>0</v>
          </cell>
          <cell r="L3541">
            <v>17</v>
          </cell>
          <cell r="M3541">
            <v>17</v>
          </cell>
          <cell r="N3541">
            <v>0</v>
          </cell>
          <cell r="O3541">
            <v>0</v>
          </cell>
          <cell r="P3541">
            <v>0</v>
          </cell>
          <cell r="Q3541">
            <v>17</v>
          </cell>
        </row>
        <row r="3542">
          <cell r="A3542" t="str">
            <v>A5766&amp;T</v>
          </cell>
          <cell r="B3542" t="str">
            <v>Central Ave @ Kenned</v>
          </cell>
          <cell r="C3542">
            <v>12</v>
          </cell>
          <cell r="D3542">
            <v>0</v>
          </cell>
          <cell r="E3542">
            <v>0</v>
          </cell>
          <cell r="F3542">
            <v>0</v>
          </cell>
          <cell r="G3542">
            <v>12</v>
          </cell>
          <cell r="H3542">
            <v>12</v>
          </cell>
          <cell r="I3542">
            <v>0</v>
          </cell>
          <cell r="J3542">
            <v>0</v>
          </cell>
          <cell r="K3542">
            <v>0</v>
          </cell>
          <cell r="L3542">
            <v>12</v>
          </cell>
          <cell r="M3542">
            <v>12</v>
          </cell>
          <cell r="N3542">
            <v>0</v>
          </cell>
          <cell r="O3542">
            <v>0</v>
          </cell>
          <cell r="P3542">
            <v>0</v>
          </cell>
          <cell r="Q3542">
            <v>12</v>
          </cell>
        </row>
        <row r="3543">
          <cell r="A3543" t="str">
            <v>A1483&amp;T</v>
          </cell>
          <cell r="B3543" t="str">
            <v>196 Boston Ave opp S</v>
          </cell>
          <cell r="C3543">
            <v>10</v>
          </cell>
          <cell r="D3543">
            <v>0</v>
          </cell>
          <cell r="E3543">
            <v>0</v>
          </cell>
          <cell r="F3543">
            <v>0</v>
          </cell>
          <cell r="G3543">
            <v>10</v>
          </cell>
          <cell r="H3543">
            <v>10</v>
          </cell>
          <cell r="I3543">
            <v>0</v>
          </cell>
          <cell r="J3543">
            <v>0</v>
          </cell>
          <cell r="K3543">
            <v>0</v>
          </cell>
          <cell r="L3543">
            <v>10</v>
          </cell>
          <cell r="M3543">
            <v>10</v>
          </cell>
          <cell r="N3543">
            <v>0</v>
          </cell>
          <cell r="O3543">
            <v>0</v>
          </cell>
          <cell r="P3543">
            <v>0</v>
          </cell>
          <cell r="Q3543">
            <v>10</v>
          </cell>
        </row>
        <row r="3544">
          <cell r="A3544" t="str">
            <v>A1488&amp;T</v>
          </cell>
          <cell r="B3544" t="str">
            <v>Boston Ave @ High St</v>
          </cell>
          <cell r="C3544">
            <v>6</v>
          </cell>
          <cell r="D3544">
            <v>0</v>
          </cell>
          <cell r="E3544">
            <v>0</v>
          </cell>
          <cell r="F3544">
            <v>28</v>
          </cell>
          <cell r="G3544">
            <v>34</v>
          </cell>
          <cell r="H3544">
            <v>6</v>
          </cell>
          <cell r="I3544">
            <v>0</v>
          </cell>
          <cell r="J3544">
            <v>0</v>
          </cell>
          <cell r="K3544">
            <v>28</v>
          </cell>
          <cell r="L3544">
            <v>34</v>
          </cell>
          <cell r="M3544">
            <v>6</v>
          </cell>
          <cell r="N3544">
            <v>0</v>
          </cell>
          <cell r="O3544">
            <v>0</v>
          </cell>
          <cell r="P3544">
            <v>28</v>
          </cell>
          <cell r="Q3544">
            <v>34</v>
          </cell>
        </row>
        <row r="3545">
          <cell r="A3545" t="str">
            <v>A1770&amp;T</v>
          </cell>
          <cell r="B3545" t="str">
            <v>Adams St @ Lowney Wa</v>
          </cell>
          <cell r="C3545">
            <v>0</v>
          </cell>
          <cell r="D3545">
            <v>0</v>
          </cell>
          <cell r="E3545">
            <v>0</v>
          </cell>
          <cell r="F3545">
            <v>0</v>
          </cell>
          <cell r="G3545">
            <v>0</v>
          </cell>
          <cell r="H3545">
            <v>0</v>
          </cell>
          <cell r="I3545">
            <v>0</v>
          </cell>
          <cell r="J3545">
            <v>0</v>
          </cell>
          <cell r="K3545">
            <v>0</v>
          </cell>
          <cell r="L3545">
            <v>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</row>
        <row r="3546">
          <cell r="A3546" t="str">
            <v>A1789&amp;T</v>
          </cell>
          <cell r="B3546" t="str">
            <v>Mystic Ave opp Reard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  <cell r="H3546">
            <v>0</v>
          </cell>
          <cell r="I3546">
            <v>0</v>
          </cell>
          <cell r="J3546">
            <v>0</v>
          </cell>
          <cell r="K3546">
            <v>0</v>
          </cell>
          <cell r="L3546">
            <v>0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</row>
        <row r="3547">
          <cell r="A3547" t="str">
            <v>A1794&amp;T</v>
          </cell>
          <cell r="B3547" t="str">
            <v>Opp 326 Mystic Ave</v>
          </cell>
          <cell r="C3547">
            <v>0</v>
          </cell>
          <cell r="D3547">
            <v>0</v>
          </cell>
          <cell r="E3547">
            <v>0</v>
          </cell>
          <cell r="F3547">
            <v>0</v>
          </cell>
          <cell r="G3547">
            <v>0</v>
          </cell>
          <cell r="H3547">
            <v>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</row>
        <row r="3548">
          <cell r="A3548" t="str">
            <v>A3138&amp;T</v>
          </cell>
          <cell r="B3548" t="str">
            <v>Summer St @ Clifton</v>
          </cell>
          <cell r="C3548">
            <v>22</v>
          </cell>
          <cell r="D3548">
            <v>0</v>
          </cell>
          <cell r="E3548">
            <v>0</v>
          </cell>
          <cell r="F3548">
            <v>2</v>
          </cell>
          <cell r="G3548">
            <v>25</v>
          </cell>
          <cell r="H3548">
            <v>22</v>
          </cell>
          <cell r="I3548">
            <v>0</v>
          </cell>
          <cell r="J3548">
            <v>0</v>
          </cell>
          <cell r="K3548">
            <v>2</v>
          </cell>
          <cell r="L3548">
            <v>25</v>
          </cell>
          <cell r="M3548">
            <v>22</v>
          </cell>
          <cell r="N3548">
            <v>0</v>
          </cell>
          <cell r="O3548">
            <v>0</v>
          </cell>
          <cell r="P3548">
            <v>2</v>
          </cell>
          <cell r="Q3548">
            <v>25</v>
          </cell>
        </row>
        <row r="3549">
          <cell r="A3549" t="str">
            <v>A3273&amp;T</v>
          </cell>
          <cell r="B3549" t="str">
            <v>Pleasant St @ Fellsw</v>
          </cell>
          <cell r="C3549">
            <v>4</v>
          </cell>
          <cell r="D3549">
            <v>0</v>
          </cell>
          <cell r="E3549">
            <v>0</v>
          </cell>
          <cell r="F3549">
            <v>0</v>
          </cell>
          <cell r="G3549">
            <v>4</v>
          </cell>
          <cell r="H3549">
            <v>4</v>
          </cell>
          <cell r="I3549">
            <v>0</v>
          </cell>
          <cell r="J3549">
            <v>0</v>
          </cell>
          <cell r="K3549">
            <v>0</v>
          </cell>
          <cell r="L3549">
            <v>4</v>
          </cell>
          <cell r="M3549">
            <v>4</v>
          </cell>
          <cell r="N3549">
            <v>0</v>
          </cell>
          <cell r="O3549">
            <v>0</v>
          </cell>
          <cell r="P3549">
            <v>0</v>
          </cell>
          <cell r="Q3549">
            <v>4</v>
          </cell>
        </row>
        <row r="3550">
          <cell r="A3550" t="str">
            <v>A3306&amp;T</v>
          </cell>
          <cell r="B3550" t="str">
            <v>Eastern Ave @ Frankl</v>
          </cell>
          <cell r="C3550">
            <v>1</v>
          </cell>
          <cell r="D3550">
            <v>0</v>
          </cell>
          <cell r="E3550">
            <v>0</v>
          </cell>
          <cell r="F3550">
            <v>0</v>
          </cell>
          <cell r="G3550">
            <v>1</v>
          </cell>
          <cell r="H3550">
            <v>1</v>
          </cell>
          <cell r="I3550">
            <v>0</v>
          </cell>
          <cell r="J3550">
            <v>0</v>
          </cell>
          <cell r="K3550">
            <v>0</v>
          </cell>
          <cell r="L3550">
            <v>1</v>
          </cell>
          <cell r="M3550">
            <v>1</v>
          </cell>
          <cell r="N3550">
            <v>0</v>
          </cell>
          <cell r="O3550">
            <v>0</v>
          </cell>
          <cell r="P3550">
            <v>0</v>
          </cell>
          <cell r="Q3550">
            <v>1</v>
          </cell>
        </row>
        <row r="3551">
          <cell r="A3551" t="str">
            <v>A3318&amp;T</v>
          </cell>
          <cell r="B3551" t="str">
            <v>Cross St @ Ferry St</v>
          </cell>
          <cell r="C3551">
            <v>0</v>
          </cell>
          <cell r="D3551">
            <v>0</v>
          </cell>
          <cell r="E3551">
            <v>0</v>
          </cell>
          <cell r="F3551">
            <v>2</v>
          </cell>
          <cell r="G3551">
            <v>2</v>
          </cell>
          <cell r="H3551">
            <v>0</v>
          </cell>
          <cell r="I3551">
            <v>0</v>
          </cell>
          <cell r="J3551">
            <v>0</v>
          </cell>
          <cell r="K3551">
            <v>2</v>
          </cell>
          <cell r="L3551">
            <v>2</v>
          </cell>
          <cell r="M3551">
            <v>0</v>
          </cell>
          <cell r="N3551">
            <v>0</v>
          </cell>
          <cell r="O3551">
            <v>0</v>
          </cell>
          <cell r="P3551">
            <v>2</v>
          </cell>
          <cell r="Q3551">
            <v>2</v>
          </cell>
        </row>
        <row r="3552">
          <cell r="A3552" t="str">
            <v>A3320&amp;T</v>
          </cell>
          <cell r="B3552" t="str">
            <v>Cross St @ Pelham St</v>
          </cell>
          <cell r="C3552">
            <v>28</v>
          </cell>
          <cell r="D3552">
            <v>0</v>
          </cell>
          <cell r="E3552">
            <v>0</v>
          </cell>
          <cell r="F3552">
            <v>0</v>
          </cell>
          <cell r="G3552">
            <v>28</v>
          </cell>
          <cell r="H3552">
            <v>28</v>
          </cell>
          <cell r="I3552">
            <v>0</v>
          </cell>
          <cell r="J3552">
            <v>0</v>
          </cell>
          <cell r="K3552">
            <v>0</v>
          </cell>
          <cell r="L3552">
            <v>28</v>
          </cell>
          <cell r="M3552">
            <v>28</v>
          </cell>
          <cell r="N3552">
            <v>0</v>
          </cell>
          <cell r="O3552">
            <v>0</v>
          </cell>
          <cell r="P3552">
            <v>0</v>
          </cell>
          <cell r="Q3552">
            <v>28</v>
          </cell>
        </row>
        <row r="3553">
          <cell r="A3553" t="str">
            <v>A3322&amp;T</v>
          </cell>
          <cell r="B3553" t="str">
            <v>Cross St @ Main St</v>
          </cell>
          <cell r="C3553">
            <v>45</v>
          </cell>
          <cell r="D3553">
            <v>0</v>
          </cell>
          <cell r="E3553">
            <v>0</v>
          </cell>
          <cell r="F3553">
            <v>0</v>
          </cell>
          <cell r="G3553">
            <v>45</v>
          </cell>
          <cell r="H3553">
            <v>45</v>
          </cell>
          <cell r="I3553">
            <v>0</v>
          </cell>
          <cell r="J3553">
            <v>0</v>
          </cell>
          <cell r="K3553">
            <v>0</v>
          </cell>
          <cell r="L3553">
            <v>45</v>
          </cell>
          <cell r="M3553">
            <v>45</v>
          </cell>
          <cell r="N3553">
            <v>0</v>
          </cell>
          <cell r="O3553">
            <v>0</v>
          </cell>
          <cell r="P3553">
            <v>0</v>
          </cell>
          <cell r="Q3553">
            <v>45</v>
          </cell>
        </row>
        <row r="3554">
          <cell r="A3554" t="str">
            <v>A3343&amp;T</v>
          </cell>
          <cell r="B3554" t="str">
            <v>Cross St @ Walnut St</v>
          </cell>
          <cell r="C3554">
            <v>0</v>
          </cell>
          <cell r="D3554">
            <v>0</v>
          </cell>
          <cell r="E3554">
            <v>0</v>
          </cell>
          <cell r="F3554">
            <v>0</v>
          </cell>
          <cell r="G3554">
            <v>0</v>
          </cell>
          <cell r="H3554">
            <v>0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</row>
        <row r="3555">
          <cell r="A3555" t="str">
            <v>A3345&amp;T</v>
          </cell>
          <cell r="B3555" t="str">
            <v>Cross St @ Henry St</v>
          </cell>
          <cell r="C3555">
            <v>1</v>
          </cell>
          <cell r="D3555">
            <v>0</v>
          </cell>
          <cell r="E3555">
            <v>0</v>
          </cell>
          <cell r="F3555">
            <v>0</v>
          </cell>
          <cell r="G3555">
            <v>1</v>
          </cell>
          <cell r="H3555">
            <v>1</v>
          </cell>
          <cell r="I3555">
            <v>0</v>
          </cell>
          <cell r="J3555">
            <v>0</v>
          </cell>
          <cell r="K3555">
            <v>0</v>
          </cell>
          <cell r="L3555">
            <v>1</v>
          </cell>
          <cell r="M3555">
            <v>1</v>
          </cell>
          <cell r="N3555">
            <v>0</v>
          </cell>
          <cell r="O3555">
            <v>0</v>
          </cell>
          <cell r="P3555">
            <v>0</v>
          </cell>
          <cell r="Q3555">
            <v>1</v>
          </cell>
        </row>
        <row r="3556">
          <cell r="A3556" t="str">
            <v>A3356&amp;T</v>
          </cell>
          <cell r="B3556" t="str">
            <v>Eastern Ave @ Frankl</v>
          </cell>
          <cell r="C3556">
            <v>1</v>
          </cell>
          <cell r="D3556">
            <v>0</v>
          </cell>
          <cell r="E3556">
            <v>0</v>
          </cell>
          <cell r="F3556">
            <v>0</v>
          </cell>
          <cell r="G3556">
            <v>1</v>
          </cell>
          <cell r="H3556">
            <v>1</v>
          </cell>
          <cell r="I3556">
            <v>0</v>
          </cell>
          <cell r="J3556">
            <v>0</v>
          </cell>
          <cell r="K3556">
            <v>0</v>
          </cell>
          <cell r="L3556">
            <v>1</v>
          </cell>
          <cell r="M3556">
            <v>1</v>
          </cell>
          <cell r="N3556">
            <v>0</v>
          </cell>
          <cell r="O3556">
            <v>0</v>
          </cell>
          <cell r="P3556">
            <v>0</v>
          </cell>
          <cell r="Q3556">
            <v>1</v>
          </cell>
        </row>
        <row r="3557">
          <cell r="A3557" t="str">
            <v>A3357&amp;T</v>
          </cell>
          <cell r="B3557" t="str">
            <v>Eastern Ave @ Philli</v>
          </cell>
          <cell r="C3557">
            <v>0</v>
          </cell>
          <cell r="D3557">
            <v>0</v>
          </cell>
          <cell r="E3557">
            <v>0</v>
          </cell>
          <cell r="F3557">
            <v>0</v>
          </cell>
          <cell r="G3557">
            <v>0</v>
          </cell>
          <cell r="H3557">
            <v>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</row>
        <row r="3558">
          <cell r="A3558" t="str">
            <v>A3383&amp;T</v>
          </cell>
          <cell r="B3558" t="str">
            <v>Lebanon St @ Salem S</v>
          </cell>
          <cell r="C3558">
            <v>1</v>
          </cell>
          <cell r="D3558">
            <v>0</v>
          </cell>
          <cell r="E3558">
            <v>0</v>
          </cell>
          <cell r="F3558">
            <v>0</v>
          </cell>
          <cell r="G3558">
            <v>1</v>
          </cell>
          <cell r="H3558">
            <v>1</v>
          </cell>
          <cell r="I3558">
            <v>0</v>
          </cell>
          <cell r="J3558">
            <v>0</v>
          </cell>
          <cell r="K3558">
            <v>0</v>
          </cell>
          <cell r="L3558">
            <v>1</v>
          </cell>
          <cell r="M3558">
            <v>1</v>
          </cell>
          <cell r="N3558">
            <v>0</v>
          </cell>
          <cell r="O3558">
            <v>0</v>
          </cell>
          <cell r="P3558">
            <v>0</v>
          </cell>
          <cell r="Q3558">
            <v>1</v>
          </cell>
        </row>
        <row r="3559">
          <cell r="A3559" t="str">
            <v>A4443&amp;T</v>
          </cell>
          <cell r="B3559" t="str">
            <v>Broadway @ Mingo St</v>
          </cell>
          <cell r="C3559">
            <v>1</v>
          </cell>
          <cell r="D3559">
            <v>0</v>
          </cell>
          <cell r="E3559">
            <v>0</v>
          </cell>
          <cell r="F3559">
            <v>0</v>
          </cell>
          <cell r="G3559">
            <v>1</v>
          </cell>
          <cell r="H3559">
            <v>1</v>
          </cell>
          <cell r="I3559">
            <v>0</v>
          </cell>
          <cell r="J3559">
            <v>0</v>
          </cell>
          <cell r="K3559">
            <v>0</v>
          </cell>
          <cell r="L3559">
            <v>1</v>
          </cell>
          <cell r="M3559">
            <v>1</v>
          </cell>
          <cell r="N3559">
            <v>0</v>
          </cell>
          <cell r="O3559">
            <v>0</v>
          </cell>
          <cell r="P3559">
            <v>0</v>
          </cell>
          <cell r="Q3559">
            <v>1</v>
          </cell>
        </row>
        <row r="3560">
          <cell r="A3560" t="str">
            <v>A4796&amp;T</v>
          </cell>
          <cell r="B3560" t="str">
            <v>Fellsway W @ Cherry</v>
          </cell>
          <cell r="C3560">
            <v>0</v>
          </cell>
          <cell r="D3560">
            <v>0</v>
          </cell>
          <cell r="E3560">
            <v>0</v>
          </cell>
          <cell r="F3560">
            <v>0</v>
          </cell>
          <cell r="G3560">
            <v>0</v>
          </cell>
          <cell r="H3560">
            <v>0</v>
          </cell>
          <cell r="I3560">
            <v>0</v>
          </cell>
          <cell r="J3560">
            <v>0</v>
          </cell>
          <cell r="K3560">
            <v>0</v>
          </cell>
          <cell r="L3560">
            <v>0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</row>
        <row r="3561">
          <cell r="A3561" t="str">
            <v>A5096&amp;T</v>
          </cell>
          <cell r="B3561" t="str">
            <v>Highland Ave @ Pleas</v>
          </cell>
          <cell r="C3561">
            <v>6</v>
          </cell>
          <cell r="D3561">
            <v>0</v>
          </cell>
          <cell r="E3561">
            <v>0</v>
          </cell>
          <cell r="F3561">
            <v>0</v>
          </cell>
          <cell r="G3561">
            <v>6</v>
          </cell>
          <cell r="H3561">
            <v>6</v>
          </cell>
          <cell r="I3561">
            <v>0</v>
          </cell>
          <cell r="J3561">
            <v>0</v>
          </cell>
          <cell r="K3561">
            <v>0</v>
          </cell>
          <cell r="L3561">
            <v>6</v>
          </cell>
          <cell r="M3561">
            <v>6</v>
          </cell>
          <cell r="N3561">
            <v>0</v>
          </cell>
          <cell r="O3561">
            <v>0</v>
          </cell>
          <cell r="P3561">
            <v>0</v>
          </cell>
          <cell r="Q3561">
            <v>6</v>
          </cell>
        </row>
        <row r="3562">
          <cell r="A3562" t="str">
            <v>A5213&amp;T</v>
          </cell>
          <cell r="B3562" t="str">
            <v>Riverside Ave opp Co</v>
          </cell>
          <cell r="C3562">
            <v>0</v>
          </cell>
          <cell r="D3562">
            <v>0</v>
          </cell>
          <cell r="E3562">
            <v>0</v>
          </cell>
          <cell r="F3562">
            <v>0</v>
          </cell>
          <cell r="G3562">
            <v>0</v>
          </cell>
          <cell r="H3562">
            <v>0</v>
          </cell>
          <cell r="I3562">
            <v>0</v>
          </cell>
          <cell r="J3562">
            <v>0</v>
          </cell>
          <cell r="K3562">
            <v>0</v>
          </cell>
          <cell r="L3562">
            <v>0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</row>
        <row r="3563">
          <cell r="A3563" t="str">
            <v>A5255&amp;T</v>
          </cell>
          <cell r="B3563" t="str">
            <v>Main St @ Clifton St</v>
          </cell>
          <cell r="C3563">
            <v>0</v>
          </cell>
          <cell r="D3563">
            <v>0</v>
          </cell>
          <cell r="E3563">
            <v>0</v>
          </cell>
          <cell r="F3563">
            <v>0</v>
          </cell>
          <cell r="G3563">
            <v>0</v>
          </cell>
          <cell r="H3563">
            <v>0</v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</row>
        <row r="3564">
          <cell r="A3564" t="str">
            <v>A6226&amp;T</v>
          </cell>
          <cell r="B3564" t="str">
            <v>Salem St @ Church St</v>
          </cell>
          <cell r="C3564">
            <v>0</v>
          </cell>
          <cell r="D3564">
            <v>0</v>
          </cell>
          <cell r="E3564">
            <v>0</v>
          </cell>
          <cell r="F3564">
            <v>0</v>
          </cell>
          <cell r="G3564">
            <v>0</v>
          </cell>
          <cell r="H3564">
            <v>0</v>
          </cell>
          <cell r="I3564">
            <v>0</v>
          </cell>
          <cell r="J3564">
            <v>0</v>
          </cell>
          <cell r="K3564">
            <v>0</v>
          </cell>
          <cell r="L3564">
            <v>0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</row>
        <row r="3565">
          <cell r="A3565" t="str">
            <v>A1447&amp;T</v>
          </cell>
          <cell r="B3565" t="str">
            <v>High St @ Monument S</v>
          </cell>
          <cell r="C3565">
            <v>0</v>
          </cell>
          <cell r="D3565">
            <v>0</v>
          </cell>
          <cell r="E3565">
            <v>0</v>
          </cell>
          <cell r="F3565">
            <v>0</v>
          </cell>
          <cell r="G3565">
            <v>1</v>
          </cell>
          <cell r="H3565">
            <v>0</v>
          </cell>
          <cell r="I3565">
            <v>0</v>
          </cell>
          <cell r="J3565">
            <v>0</v>
          </cell>
          <cell r="K3565">
            <v>0</v>
          </cell>
          <cell r="L3565">
            <v>1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1</v>
          </cell>
        </row>
        <row r="3566">
          <cell r="A3566" t="str">
            <v>A1757&amp;T</v>
          </cell>
          <cell r="B3566" t="str">
            <v>Main St @ Oak St</v>
          </cell>
          <cell r="C3566">
            <v>20</v>
          </cell>
          <cell r="D3566">
            <v>0</v>
          </cell>
          <cell r="E3566">
            <v>0</v>
          </cell>
          <cell r="F3566">
            <v>0</v>
          </cell>
          <cell r="G3566">
            <v>20</v>
          </cell>
          <cell r="H3566">
            <v>20</v>
          </cell>
          <cell r="I3566">
            <v>0</v>
          </cell>
          <cell r="J3566">
            <v>0</v>
          </cell>
          <cell r="K3566">
            <v>0</v>
          </cell>
          <cell r="L3566">
            <v>20</v>
          </cell>
          <cell r="M3566">
            <v>20</v>
          </cell>
          <cell r="N3566">
            <v>0</v>
          </cell>
          <cell r="O3566">
            <v>0</v>
          </cell>
          <cell r="P3566">
            <v>0</v>
          </cell>
          <cell r="Q3566">
            <v>20</v>
          </cell>
        </row>
        <row r="3567">
          <cell r="A3567" t="str">
            <v>A1795&amp;T</v>
          </cell>
          <cell r="B3567" t="str">
            <v>Mystic Ave opp Fulbr</v>
          </cell>
          <cell r="C3567">
            <v>55</v>
          </cell>
          <cell r="D3567">
            <v>0</v>
          </cell>
          <cell r="E3567">
            <v>0</v>
          </cell>
          <cell r="F3567">
            <v>0</v>
          </cell>
          <cell r="G3567">
            <v>55</v>
          </cell>
          <cell r="H3567">
            <v>55</v>
          </cell>
          <cell r="I3567">
            <v>0</v>
          </cell>
          <cell r="J3567">
            <v>0</v>
          </cell>
          <cell r="K3567">
            <v>0</v>
          </cell>
          <cell r="L3567">
            <v>55</v>
          </cell>
          <cell r="M3567">
            <v>55</v>
          </cell>
          <cell r="N3567">
            <v>0</v>
          </cell>
          <cell r="O3567">
            <v>0</v>
          </cell>
          <cell r="P3567">
            <v>0</v>
          </cell>
          <cell r="Q3567">
            <v>55</v>
          </cell>
        </row>
        <row r="3568">
          <cell r="A3568" t="str">
            <v>A3132&amp;T</v>
          </cell>
          <cell r="B3568" t="str">
            <v>Highland Ave @ Rita</v>
          </cell>
          <cell r="C3568">
            <v>0</v>
          </cell>
          <cell r="D3568">
            <v>0</v>
          </cell>
          <cell r="E3568">
            <v>0</v>
          </cell>
          <cell r="F3568">
            <v>0</v>
          </cell>
          <cell r="G3568">
            <v>0</v>
          </cell>
          <cell r="H3568">
            <v>0</v>
          </cell>
          <cell r="I3568">
            <v>0</v>
          </cell>
          <cell r="J3568">
            <v>0</v>
          </cell>
          <cell r="K3568">
            <v>0</v>
          </cell>
          <cell r="L3568">
            <v>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</row>
        <row r="3569">
          <cell r="A3569" t="str">
            <v>A3133&amp;T</v>
          </cell>
          <cell r="B3569" t="str">
            <v>Highland Ave opp Cir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  <cell r="H3569">
            <v>0</v>
          </cell>
          <cell r="I3569">
            <v>0</v>
          </cell>
          <cell r="J3569">
            <v>0</v>
          </cell>
          <cell r="K3569">
            <v>0</v>
          </cell>
          <cell r="L3569">
            <v>0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</row>
        <row r="3570">
          <cell r="A3570" t="str">
            <v>A3219&amp;T</v>
          </cell>
          <cell r="B3570" t="str">
            <v>Fellsway @ Emerald S</v>
          </cell>
          <cell r="C3570">
            <v>0</v>
          </cell>
          <cell r="D3570">
            <v>0</v>
          </cell>
          <cell r="E3570">
            <v>0</v>
          </cell>
          <cell r="F3570">
            <v>0</v>
          </cell>
          <cell r="G3570">
            <v>0</v>
          </cell>
          <cell r="H3570">
            <v>0</v>
          </cell>
          <cell r="I3570">
            <v>0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</row>
        <row r="3571">
          <cell r="A3571" t="str">
            <v>A3277&amp;T</v>
          </cell>
          <cell r="B3571" t="str">
            <v>Pleasant St @ Talbot</v>
          </cell>
          <cell r="C3571">
            <v>6</v>
          </cell>
          <cell r="D3571">
            <v>0</v>
          </cell>
          <cell r="E3571">
            <v>0</v>
          </cell>
          <cell r="F3571">
            <v>0</v>
          </cell>
          <cell r="G3571">
            <v>6</v>
          </cell>
          <cell r="H3571">
            <v>6</v>
          </cell>
          <cell r="I3571">
            <v>0</v>
          </cell>
          <cell r="J3571">
            <v>0</v>
          </cell>
          <cell r="K3571">
            <v>0</v>
          </cell>
          <cell r="L3571">
            <v>6</v>
          </cell>
          <cell r="M3571">
            <v>6</v>
          </cell>
          <cell r="N3571">
            <v>0</v>
          </cell>
          <cell r="O3571">
            <v>0</v>
          </cell>
          <cell r="P3571">
            <v>0</v>
          </cell>
          <cell r="Q3571">
            <v>6</v>
          </cell>
        </row>
        <row r="3572">
          <cell r="A3572" t="str">
            <v>A3300&amp;T</v>
          </cell>
          <cell r="B3572" t="str">
            <v>Main St @ Centre St</v>
          </cell>
          <cell r="C3572">
            <v>3</v>
          </cell>
          <cell r="D3572">
            <v>0</v>
          </cell>
          <cell r="E3572">
            <v>0</v>
          </cell>
          <cell r="F3572">
            <v>5</v>
          </cell>
          <cell r="G3572">
            <v>8</v>
          </cell>
          <cell r="H3572">
            <v>3</v>
          </cell>
          <cell r="I3572">
            <v>0</v>
          </cell>
          <cell r="J3572">
            <v>0</v>
          </cell>
          <cell r="K3572">
            <v>5</v>
          </cell>
          <cell r="L3572">
            <v>8</v>
          </cell>
          <cell r="M3572">
            <v>3</v>
          </cell>
          <cell r="N3572">
            <v>0</v>
          </cell>
          <cell r="O3572">
            <v>0</v>
          </cell>
          <cell r="P3572">
            <v>5</v>
          </cell>
          <cell r="Q3572">
            <v>8</v>
          </cell>
        </row>
        <row r="3573">
          <cell r="A3573" t="str">
            <v>A3310&amp;T</v>
          </cell>
          <cell r="B3573" t="str">
            <v>23 Bowdoin St</v>
          </cell>
          <cell r="C3573">
            <v>0</v>
          </cell>
          <cell r="D3573">
            <v>0</v>
          </cell>
          <cell r="E3573">
            <v>0</v>
          </cell>
          <cell r="F3573">
            <v>0</v>
          </cell>
          <cell r="G3573">
            <v>0</v>
          </cell>
          <cell r="H3573">
            <v>0</v>
          </cell>
          <cell r="I3573">
            <v>0</v>
          </cell>
          <cell r="J3573">
            <v>0</v>
          </cell>
          <cell r="K3573">
            <v>0</v>
          </cell>
          <cell r="L3573">
            <v>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</row>
        <row r="3574">
          <cell r="A3574" t="str">
            <v>A3315&amp;T</v>
          </cell>
          <cell r="B3574" t="str">
            <v>Bryant St @ Harvard</v>
          </cell>
          <cell r="C3574">
            <v>1</v>
          </cell>
          <cell r="D3574">
            <v>0</v>
          </cell>
          <cell r="E3574">
            <v>0</v>
          </cell>
          <cell r="F3574">
            <v>0</v>
          </cell>
          <cell r="G3574">
            <v>1</v>
          </cell>
          <cell r="H3574">
            <v>1</v>
          </cell>
          <cell r="I3574">
            <v>0</v>
          </cell>
          <cell r="J3574">
            <v>0</v>
          </cell>
          <cell r="K3574">
            <v>0</v>
          </cell>
          <cell r="L3574">
            <v>1</v>
          </cell>
          <cell r="M3574">
            <v>1</v>
          </cell>
          <cell r="N3574">
            <v>0</v>
          </cell>
          <cell r="O3574">
            <v>0</v>
          </cell>
          <cell r="P3574">
            <v>0</v>
          </cell>
          <cell r="Q3574">
            <v>1</v>
          </cell>
        </row>
        <row r="3575">
          <cell r="A3575" t="str">
            <v>A3347&amp;T</v>
          </cell>
          <cell r="B3575" t="str">
            <v>Bryant St @ Harvard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  <cell r="H3575">
            <v>0</v>
          </cell>
          <cell r="I3575">
            <v>0</v>
          </cell>
          <cell r="J3575">
            <v>0</v>
          </cell>
          <cell r="K3575">
            <v>0</v>
          </cell>
          <cell r="L3575">
            <v>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</row>
        <row r="3576">
          <cell r="A3576" t="str">
            <v>A3744&amp;T</v>
          </cell>
          <cell r="B3576" t="str">
            <v>Washington St opp Oa</v>
          </cell>
          <cell r="C3576">
            <v>0</v>
          </cell>
          <cell r="D3576">
            <v>0</v>
          </cell>
          <cell r="E3576">
            <v>0</v>
          </cell>
          <cell r="F3576">
            <v>323</v>
          </cell>
          <cell r="G3576">
            <v>323</v>
          </cell>
          <cell r="H3576">
            <v>0</v>
          </cell>
          <cell r="I3576">
            <v>0</v>
          </cell>
          <cell r="J3576">
            <v>0</v>
          </cell>
          <cell r="K3576">
            <v>323</v>
          </cell>
          <cell r="L3576">
            <v>323</v>
          </cell>
          <cell r="M3576">
            <v>0</v>
          </cell>
          <cell r="N3576">
            <v>0</v>
          </cell>
          <cell r="O3576">
            <v>0</v>
          </cell>
          <cell r="P3576">
            <v>323</v>
          </cell>
          <cell r="Q3576">
            <v>323</v>
          </cell>
        </row>
        <row r="3577">
          <cell r="A3577" t="str">
            <v>A3859&amp;T</v>
          </cell>
          <cell r="B3577" t="str">
            <v>High St @ Woburn St</v>
          </cell>
          <cell r="C3577">
            <v>5</v>
          </cell>
          <cell r="D3577">
            <v>0</v>
          </cell>
          <cell r="E3577">
            <v>0</v>
          </cell>
          <cell r="F3577">
            <v>0</v>
          </cell>
          <cell r="G3577">
            <v>5</v>
          </cell>
          <cell r="H3577">
            <v>5</v>
          </cell>
          <cell r="I3577">
            <v>0</v>
          </cell>
          <cell r="J3577">
            <v>0</v>
          </cell>
          <cell r="K3577">
            <v>0</v>
          </cell>
          <cell r="L3577">
            <v>5</v>
          </cell>
          <cell r="M3577">
            <v>5</v>
          </cell>
          <cell r="N3577">
            <v>0</v>
          </cell>
          <cell r="O3577">
            <v>0</v>
          </cell>
          <cell r="P3577">
            <v>0</v>
          </cell>
          <cell r="Q3577">
            <v>5</v>
          </cell>
        </row>
        <row r="3578">
          <cell r="A3578" t="str">
            <v>A5114&amp;T</v>
          </cell>
          <cell r="B3578" t="str">
            <v>Middlesex Ave @ Firs</v>
          </cell>
          <cell r="C3578">
            <v>0</v>
          </cell>
          <cell r="D3578">
            <v>0</v>
          </cell>
          <cell r="E3578">
            <v>0</v>
          </cell>
          <cell r="F3578">
            <v>0</v>
          </cell>
          <cell r="G3578">
            <v>0</v>
          </cell>
          <cell r="H3578">
            <v>0</v>
          </cell>
          <cell r="I3578">
            <v>0</v>
          </cell>
          <cell r="J3578">
            <v>0</v>
          </cell>
          <cell r="K3578">
            <v>0</v>
          </cell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</row>
        <row r="3579">
          <cell r="A3579" t="str">
            <v>A5123&amp;T</v>
          </cell>
          <cell r="B3579" t="str">
            <v>Highland Ave @ Pleas</v>
          </cell>
          <cell r="C3579">
            <v>3</v>
          </cell>
          <cell r="D3579">
            <v>0</v>
          </cell>
          <cell r="E3579">
            <v>0</v>
          </cell>
          <cell r="F3579">
            <v>0</v>
          </cell>
          <cell r="G3579">
            <v>3</v>
          </cell>
          <cell r="H3579">
            <v>3</v>
          </cell>
          <cell r="I3579">
            <v>0</v>
          </cell>
          <cell r="J3579">
            <v>0</v>
          </cell>
          <cell r="K3579">
            <v>0</v>
          </cell>
          <cell r="L3579">
            <v>3</v>
          </cell>
          <cell r="M3579">
            <v>3</v>
          </cell>
          <cell r="N3579">
            <v>0</v>
          </cell>
          <cell r="O3579">
            <v>0</v>
          </cell>
          <cell r="P3579">
            <v>0</v>
          </cell>
          <cell r="Q3579">
            <v>3</v>
          </cell>
        </row>
        <row r="3580">
          <cell r="A3580" t="str">
            <v>A5125&amp;T</v>
          </cell>
          <cell r="B3580" t="str">
            <v>Salem St @ Spruce St</v>
          </cell>
          <cell r="C3580">
            <v>0</v>
          </cell>
          <cell r="D3580">
            <v>0</v>
          </cell>
          <cell r="E3580">
            <v>0</v>
          </cell>
          <cell r="F3580">
            <v>1</v>
          </cell>
          <cell r="G3580">
            <v>1</v>
          </cell>
          <cell r="H3580">
            <v>0</v>
          </cell>
          <cell r="I3580">
            <v>0</v>
          </cell>
          <cell r="J3580">
            <v>0</v>
          </cell>
          <cell r="K3580">
            <v>1</v>
          </cell>
          <cell r="L3580">
            <v>1</v>
          </cell>
          <cell r="M3580">
            <v>0</v>
          </cell>
          <cell r="N3580">
            <v>0</v>
          </cell>
          <cell r="O3580">
            <v>0</v>
          </cell>
          <cell r="P3580">
            <v>1</v>
          </cell>
          <cell r="Q3580">
            <v>1</v>
          </cell>
        </row>
        <row r="3581">
          <cell r="A3581" t="str">
            <v>A5203&amp;T</v>
          </cell>
          <cell r="B3581" t="str">
            <v>Riverside Ave @ Mari</v>
          </cell>
          <cell r="C3581">
            <v>4</v>
          </cell>
          <cell r="D3581">
            <v>0</v>
          </cell>
          <cell r="E3581">
            <v>0</v>
          </cell>
          <cell r="F3581">
            <v>0</v>
          </cell>
          <cell r="G3581">
            <v>5</v>
          </cell>
          <cell r="H3581">
            <v>4</v>
          </cell>
          <cell r="I3581">
            <v>0</v>
          </cell>
          <cell r="J3581">
            <v>0</v>
          </cell>
          <cell r="K3581">
            <v>0</v>
          </cell>
          <cell r="L3581">
            <v>5</v>
          </cell>
          <cell r="M3581">
            <v>4</v>
          </cell>
          <cell r="N3581">
            <v>0</v>
          </cell>
          <cell r="O3581">
            <v>0</v>
          </cell>
          <cell r="P3581">
            <v>0</v>
          </cell>
          <cell r="Q3581">
            <v>5</v>
          </cell>
        </row>
        <row r="3582">
          <cell r="A3582" t="str">
            <v>A5207&amp;T</v>
          </cell>
          <cell r="B3582" t="str">
            <v>Riverside Ave @ Rock</v>
          </cell>
          <cell r="C3582">
            <v>18</v>
          </cell>
          <cell r="D3582">
            <v>0</v>
          </cell>
          <cell r="E3582">
            <v>0</v>
          </cell>
          <cell r="F3582">
            <v>0</v>
          </cell>
          <cell r="G3582">
            <v>18</v>
          </cell>
          <cell r="H3582">
            <v>18</v>
          </cell>
          <cell r="I3582">
            <v>0</v>
          </cell>
          <cell r="J3582">
            <v>0</v>
          </cell>
          <cell r="K3582">
            <v>0</v>
          </cell>
          <cell r="L3582">
            <v>18</v>
          </cell>
          <cell r="M3582">
            <v>18</v>
          </cell>
          <cell r="N3582">
            <v>0</v>
          </cell>
          <cell r="O3582">
            <v>0</v>
          </cell>
          <cell r="P3582">
            <v>0</v>
          </cell>
          <cell r="Q3582">
            <v>18</v>
          </cell>
        </row>
        <row r="3583">
          <cell r="A3583" t="str">
            <v>A5253&amp;T</v>
          </cell>
          <cell r="B3583" t="str">
            <v>Main St @ Rosemont S</v>
          </cell>
          <cell r="C3583">
            <v>0</v>
          </cell>
          <cell r="D3583">
            <v>0</v>
          </cell>
          <cell r="E3583">
            <v>0</v>
          </cell>
          <cell r="F3583">
            <v>2</v>
          </cell>
          <cell r="G3583">
            <v>2</v>
          </cell>
          <cell r="H3583">
            <v>0</v>
          </cell>
          <cell r="I3583">
            <v>0</v>
          </cell>
          <cell r="J3583">
            <v>0</v>
          </cell>
          <cell r="K3583">
            <v>2</v>
          </cell>
          <cell r="L3583">
            <v>2</v>
          </cell>
          <cell r="M3583">
            <v>0</v>
          </cell>
          <cell r="N3583">
            <v>0</v>
          </cell>
          <cell r="O3583">
            <v>0</v>
          </cell>
          <cell r="P3583">
            <v>2</v>
          </cell>
          <cell r="Q3583">
            <v>2</v>
          </cell>
        </row>
        <row r="3584">
          <cell r="A3584" t="str">
            <v>A5503&amp;T</v>
          </cell>
          <cell r="B3584" t="str">
            <v>Chelsea St opp Const</v>
          </cell>
          <cell r="C3584">
            <v>125</v>
          </cell>
          <cell r="D3584">
            <v>0</v>
          </cell>
          <cell r="E3584">
            <v>0</v>
          </cell>
          <cell r="F3584">
            <v>0</v>
          </cell>
          <cell r="G3584">
            <v>125</v>
          </cell>
          <cell r="H3584">
            <v>125</v>
          </cell>
          <cell r="I3584">
            <v>0</v>
          </cell>
          <cell r="J3584">
            <v>0</v>
          </cell>
          <cell r="K3584">
            <v>0</v>
          </cell>
          <cell r="L3584">
            <v>125</v>
          </cell>
          <cell r="M3584">
            <v>125</v>
          </cell>
          <cell r="N3584">
            <v>0</v>
          </cell>
          <cell r="O3584">
            <v>0</v>
          </cell>
          <cell r="P3584">
            <v>0</v>
          </cell>
          <cell r="Q3584">
            <v>125</v>
          </cell>
        </row>
        <row r="3585">
          <cell r="A3585" t="str">
            <v>A5653&amp;T</v>
          </cell>
          <cell r="B3585" t="str">
            <v>Everett Ave @ Revere</v>
          </cell>
          <cell r="C3585">
            <v>0</v>
          </cell>
          <cell r="D3585">
            <v>0</v>
          </cell>
          <cell r="E3585">
            <v>0</v>
          </cell>
          <cell r="F3585">
            <v>0</v>
          </cell>
          <cell r="G3585">
            <v>0</v>
          </cell>
          <cell r="H3585">
            <v>0</v>
          </cell>
          <cell r="I3585">
            <v>0</v>
          </cell>
          <cell r="J3585">
            <v>0</v>
          </cell>
          <cell r="K3585">
            <v>0</v>
          </cell>
          <cell r="L3585">
            <v>0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</row>
        <row r="3586">
          <cell r="A3586" t="str">
            <v>A6215&amp;T</v>
          </cell>
          <cell r="B3586" t="str">
            <v>Fellsway W @ Park St</v>
          </cell>
          <cell r="C3586">
            <v>0</v>
          </cell>
          <cell r="D3586">
            <v>0</v>
          </cell>
          <cell r="E3586">
            <v>0</v>
          </cell>
          <cell r="F3586">
            <v>0</v>
          </cell>
          <cell r="G3586">
            <v>0</v>
          </cell>
          <cell r="H3586">
            <v>0</v>
          </cell>
          <cell r="I3586">
            <v>0</v>
          </cell>
          <cell r="J3586">
            <v>0</v>
          </cell>
          <cell r="K3586">
            <v>0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</row>
        <row r="3587">
          <cell r="A3587" t="str">
            <v>A1446&amp;T</v>
          </cell>
          <cell r="B3587" t="str">
            <v>High St @ Jerome St</v>
          </cell>
          <cell r="C3587">
            <v>0</v>
          </cell>
          <cell r="D3587">
            <v>0</v>
          </cell>
          <cell r="E3587">
            <v>0</v>
          </cell>
          <cell r="F3587">
            <v>3</v>
          </cell>
          <cell r="G3587">
            <v>3</v>
          </cell>
          <cell r="H3587">
            <v>0</v>
          </cell>
          <cell r="I3587">
            <v>0</v>
          </cell>
          <cell r="J3587">
            <v>0</v>
          </cell>
          <cell r="K3587">
            <v>3</v>
          </cell>
          <cell r="L3587">
            <v>3</v>
          </cell>
          <cell r="M3587">
            <v>0</v>
          </cell>
          <cell r="N3587">
            <v>0</v>
          </cell>
          <cell r="O3587">
            <v>0</v>
          </cell>
          <cell r="P3587">
            <v>3</v>
          </cell>
          <cell r="Q3587">
            <v>3</v>
          </cell>
        </row>
        <row r="3588">
          <cell r="A3588" t="str">
            <v>A1754&amp;T</v>
          </cell>
          <cell r="B3588" t="str">
            <v>Warren St @ Church S</v>
          </cell>
          <cell r="C3588">
            <v>3</v>
          </cell>
          <cell r="D3588">
            <v>0</v>
          </cell>
          <cell r="E3588">
            <v>0</v>
          </cell>
          <cell r="F3588">
            <v>0</v>
          </cell>
          <cell r="G3588">
            <v>3</v>
          </cell>
          <cell r="H3588">
            <v>3</v>
          </cell>
          <cell r="I3588">
            <v>0</v>
          </cell>
          <cell r="J3588">
            <v>0</v>
          </cell>
          <cell r="K3588">
            <v>0</v>
          </cell>
          <cell r="L3588">
            <v>3</v>
          </cell>
          <cell r="M3588">
            <v>3</v>
          </cell>
          <cell r="N3588">
            <v>0</v>
          </cell>
          <cell r="O3588">
            <v>0</v>
          </cell>
          <cell r="P3588">
            <v>0</v>
          </cell>
          <cell r="Q3588">
            <v>3</v>
          </cell>
        </row>
        <row r="3589">
          <cell r="A3589" t="str">
            <v>A3135&amp;T</v>
          </cell>
          <cell r="B3589" t="str">
            <v>Highland Ave @ Pine</v>
          </cell>
          <cell r="C3589">
            <v>1</v>
          </cell>
          <cell r="D3589">
            <v>0</v>
          </cell>
          <cell r="E3589">
            <v>0</v>
          </cell>
          <cell r="F3589">
            <v>0</v>
          </cell>
          <cell r="G3589">
            <v>1</v>
          </cell>
          <cell r="H3589">
            <v>1</v>
          </cell>
          <cell r="I3589">
            <v>0</v>
          </cell>
          <cell r="J3589">
            <v>0</v>
          </cell>
          <cell r="K3589">
            <v>0</v>
          </cell>
          <cell r="L3589">
            <v>1</v>
          </cell>
          <cell r="M3589">
            <v>1</v>
          </cell>
          <cell r="N3589">
            <v>0</v>
          </cell>
          <cell r="O3589">
            <v>0</v>
          </cell>
          <cell r="P3589">
            <v>0</v>
          </cell>
          <cell r="Q3589">
            <v>1</v>
          </cell>
        </row>
        <row r="3590">
          <cell r="A3590" t="str">
            <v>A3136&amp;T</v>
          </cell>
          <cell r="B3590" t="str">
            <v>Clifton St @ Dexter</v>
          </cell>
          <cell r="C3590">
            <v>13</v>
          </cell>
          <cell r="D3590">
            <v>0</v>
          </cell>
          <cell r="E3590">
            <v>0</v>
          </cell>
          <cell r="F3590">
            <v>0</v>
          </cell>
          <cell r="G3590">
            <v>13</v>
          </cell>
          <cell r="H3590">
            <v>13</v>
          </cell>
          <cell r="I3590">
            <v>0</v>
          </cell>
          <cell r="J3590">
            <v>0</v>
          </cell>
          <cell r="K3590">
            <v>0</v>
          </cell>
          <cell r="L3590">
            <v>13</v>
          </cell>
          <cell r="M3590">
            <v>13</v>
          </cell>
          <cell r="N3590">
            <v>0</v>
          </cell>
          <cell r="O3590">
            <v>0</v>
          </cell>
          <cell r="P3590">
            <v>0</v>
          </cell>
          <cell r="Q3590">
            <v>13</v>
          </cell>
        </row>
        <row r="3591">
          <cell r="A3591" t="str">
            <v>A3148&amp;T</v>
          </cell>
          <cell r="B3591" t="str">
            <v>Hospital Rd @ Savin</v>
          </cell>
          <cell r="C3591">
            <v>21</v>
          </cell>
          <cell r="D3591">
            <v>0</v>
          </cell>
          <cell r="E3591">
            <v>0</v>
          </cell>
          <cell r="F3591">
            <v>0</v>
          </cell>
          <cell r="G3591">
            <v>21</v>
          </cell>
          <cell r="H3591">
            <v>21</v>
          </cell>
          <cell r="I3591">
            <v>0</v>
          </cell>
          <cell r="J3591">
            <v>0</v>
          </cell>
          <cell r="K3591">
            <v>0</v>
          </cell>
          <cell r="L3591">
            <v>21</v>
          </cell>
          <cell r="M3591">
            <v>21</v>
          </cell>
          <cell r="N3591">
            <v>0</v>
          </cell>
          <cell r="O3591">
            <v>0</v>
          </cell>
          <cell r="P3591">
            <v>0</v>
          </cell>
          <cell r="Q3591">
            <v>21</v>
          </cell>
        </row>
        <row r="3592">
          <cell r="A3592" t="str">
            <v>A3241&amp;T</v>
          </cell>
          <cell r="B3592" t="str">
            <v>Main St @ Wellesley</v>
          </cell>
          <cell r="C3592">
            <v>15</v>
          </cell>
          <cell r="D3592">
            <v>0</v>
          </cell>
          <cell r="E3592">
            <v>0</v>
          </cell>
          <cell r="F3592">
            <v>0</v>
          </cell>
          <cell r="G3592">
            <v>15</v>
          </cell>
          <cell r="H3592">
            <v>15</v>
          </cell>
          <cell r="I3592">
            <v>0</v>
          </cell>
          <cell r="J3592">
            <v>0</v>
          </cell>
          <cell r="K3592">
            <v>0</v>
          </cell>
          <cell r="L3592">
            <v>15</v>
          </cell>
          <cell r="M3592">
            <v>15</v>
          </cell>
          <cell r="N3592">
            <v>0</v>
          </cell>
          <cell r="O3592">
            <v>0</v>
          </cell>
          <cell r="P3592">
            <v>0</v>
          </cell>
          <cell r="Q3592">
            <v>15</v>
          </cell>
        </row>
        <row r="3593">
          <cell r="A3593" t="str">
            <v>A3272&amp;T</v>
          </cell>
          <cell r="B3593" t="str">
            <v>Pleasant St opp West</v>
          </cell>
          <cell r="C3593">
            <v>10</v>
          </cell>
          <cell r="D3593">
            <v>0</v>
          </cell>
          <cell r="E3593">
            <v>0</v>
          </cell>
          <cell r="F3593">
            <v>0</v>
          </cell>
          <cell r="G3593">
            <v>10</v>
          </cell>
          <cell r="H3593">
            <v>10</v>
          </cell>
          <cell r="I3593">
            <v>0</v>
          </cell>
          <cell r="J3593">
            <v>0</v>
          </cell>
          <cell r="K3593">
            <v>0</v>
          </cell>
          <cell r="L3593">
            <v>10</v>
          </cell>
          <cell r="M3593">
            <v>10</v>
          </cell>
          <cell r="N3593">
            <v>0</v>
          </cell>
          <cell r="O3593">
            <v>0</v>
          </cell>
          <cell r="P3593">
            <v>0</v>
          </cell>
          <cell r="Q3593">
            <v>10</v>
          </cell>
        </row>
        <row r="3594">
          <cell r="A3594" t="str">
            <v>A3319&amp;T</v>
          </cell>
          <cell r="B3594" t="str">
            <v>Cross St @ Walnut St</v>
          </cell>
          <cell r="C3594">
            <v>0</v>
          </cell>
          <cell r="D3594">
            <v>0</v>
          </cell>
          <cell r="E3594">
            <v>0</v>
          </cell>
          <cell r="F3594">
            <v>0</v>
          </cell>
          <cell r="G3594">
            <v>0</v>
          </cell>
          <cell r="H3594">
            <v>0</v>
          </cell>
          <cell r="I3594">
            <v>0</v>
          </cell>
          <cell r="J3594">
            <v>0</v>
          </cell>
          <cell r="K3594">
            <v>0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</row>
        <row r="3595">
          <cell r="A3595" t="str">
            <v>A3369&amp;T</v>
          </cell>
          <cell r="B3595" t="str">
            <v>Main St @ Brown Terr</v>
          </cell>
          <cell r="C3595">
            <v>2</v>
          </cell>
          <cell r="D3595">
            <v>0</v>
          </cell>
          <cell r="E3595">
            <v>0</v>
          </cell>
          <cell r="F3595">
            <v>0</v>
          </cell>
          <cell r="G3595">
            <v>2</v>
          </cell>
          <cell r="H3595">
            <v>2</v>
          </cell>
          <cell r="I3595">
            <v>0</v>
          </cell>
          <cell r="J3595">
            <v>0</v>
          </cell>
          <cell r="K3595">
            <v>0</v>
          </cell>
          <cell r="L3595">
            <v>2</v>
          </cell>
          <cell r="M3595">
            <v>2</v>
          </cell>
          <cell r="N3595">
            <v>0</v>
          </cell>
          <cell r="O3595">
            <v>0</v>
          </cell>
          <cell r="P3595">
            <v>0</v>
          </cell>
          <cell r="Q3595">
            <v>2</v>
          </cell>
        </row>
        <row r="3596">
          <cell r="A3596" t="str">
            <v>A3517&amp;T</v>
          </cell>
          <cell r="B3596" t="str">
            <v>221 Chelsea St</v>
          </cell>
          <cell r="C3596">
            <v>2</v>
          </cell>
          <cell r="D3596">
            <v>0</v>
          </cell>
          <cell r="E3596">
            <v>0</v>
          </cell>
          <cell r="F3596">
            <v>0</v>
          </cell>
          <cell r="G3596">
            <v>2</v>
          </cell>
          <cell r="H3596">
            <v>2</v>
          </cell>
          <cell r="I3596">
            <v>0</v>
          </cell>
          <cell r="J3596">
            <v>0</v>
          </cell>
          <cell r="K3596">
            <v>0</v>
          </cell>
          <cell r="L3596">
            <v>2</v>
          </cell>
          <cell r="M3596">
            <v>2</v>
          </cell>
          <cell r="N3596">
            <v>0</v>
          </cell>
          <cell r="O3596">
            <v>0</v>
          </cell>
          <cell r="P3596">
            <v>0</v>
          </cell>
          <cell r="Q3596">
            <v>2</v>
          </cell>
        </row>
        <row r="3597">
          <cell r="A3597" t="str">
            <v>A3860&amp;T</v>
          </cell>
          <cell r="B3597" t="str">
            <v>High St @ Mystic St</v>
          </cell>
          <cell r="C3597">
            <v>39</v>
          </cell>
          <cell r="D3597">
            <v>0</v>
          </cell>
          <cell r="E3597">
            <v>0</v>
          </cell>
          <cell r="F3597">
            <v>0</v>
          </cell>
          <cell r="G3597">
            <v>39</v>
          </cell>
          <cell r="H3597">
            <v>39</v>
          </cell>
          <cell r="I3597">
            <v>0</v>
          </cell>
          <cell r="J3597">
            <v>0</v>
          </cell>
          <cell r="K3597">
            <v>0</v>
          </cell>
          <cell r="L3597">
            <v>39</v>
          </cell>
          <cell r="M3597">
            <v>39</v>
          </cell>
          <cell r="N3597">
            <v>0</v>
          </cell>
          <cell r="O3597">
            <v>0</v>
          </cell>
          <cell r="P3597">
            <v>0</v>
          </cell>
          <cell r="Q3597">
            <v>39</v>
          </cell>
        </row>
        <row r="3598">
          <cell r="A3598" t="str">
            <v>A4793&amp;T</v>
          </cell>
          <cell r="B3598" t="str">
            <v>Fellsway W @ S Borde</v>
          </cell>
          <cell r="C3598">
            <v>28</v>
          </cell>
          <cell r="D3598">
            <v>0</v>
          </cell>
          <cell r="E3598">
            <v>0</v>
          </cell>
          <cell r="F3598">
            <v>0</v>
          </cell>
          <cell r="G3598">
            <v>28</v>
          </cell>
          <cell r="H3598">
            <v>28</v>
          </cell>
          <cell r="I3598">
            <v>0</v>
          </cell>
          <cell r="J3598">
            <v>0</v>
          </cell>
          <cell r="K3598">
            <v>0</v>
          </cell>
          <cell r="L3598">
            <v>28</v>
          </cell>
          <cell r="M3598">
            <v>28</v>
          </cell>
          <cell r="N3598">
            <v>0</v>
          </cell>
          <cell r="O3598">
            <v>0</v>
          </cell>
          <cell r="P3598">
            <v>0</v>
          </cell>
          <cell r="Q3598">
            <v>28</v>
          </cell>
        </row>
        <row r="3599">
          <cell r="A3599" t="str">
            <v>A5106&amp;T</v>
          </cell>
          <cell r="B3599" t="str">
            <v>Middlesex Ave @ Thir</v>
          </cell>
          <cell r="C3599">
            <v>32</v>
          </cell>
          <cell r="D3599">
            <v>0</v>
          </cell>
          <cell r="E3599">
            <v>0</v>
          </cell>
          <cell r="F3599">
            <v>0</v>
          </cell>
          <cell r="G3599">
            <v>32</v>
          </cell>
          <cell r="H3599">
            <v>32</v>
          </cell>
          <cell r="I3599">
            <v>0</v>
          </cell>
          <cell r="J3599">
            <v>0</v>
          </cell>
          <cell r="K3599">
            <v>0</v>
          </cell>
          <cell r="L3599">
            <v>32</v>
          </cell>
          <cell r="M3599">
            <v>32</v>
          </cell>
          <cell r="N3599">
            <v>0</v>
          </cell>
          <cell r="O3599">
            <v>0</v>
          </cell>
          <cell r="P3599">
            <v>0</v>
          </cell>
          <cell r="Q3599">
            <v>32</v>
          </cell>
        </row>
        <row r="3600">
          <cell r="A3600" t="str">
            <v>A5205&amp;T</v>
          </cell>
          <cell r="B3600" t="str">
            <v>Riverside Ave @ Fost</v>
          </cell>
          <cell r="C3600">
            <v>59</v>
          </cell>
          <cell r="D3600">
            <v>0</v>
          </cell>
          <cell r="E3600">
            <v>0</v>
          </cell>
          <cell r="F3600">
            <v>0</v>
          </cell>
          <cell r="G3600">
            <v>59</v>
          </cell>
          <cell r="H3600">
            <v>59</v>
          </cell>
          <cell r="I3600">
            <v>0</v>
          </cell>
          <cell r="J3600">
            <v>0</v>
          </cell>
          <cell r="K3600">
            <v>0</v>
          </cell>
          <cell r="L3600">
            <v>59</v>
          </cell>
          <cell r="M3600">
            <v>59</v>
          </cell>
          <cell r="N3600">
            <v>0</v>
          </cell>
          <cell r="O3600">
            <v>0</v>
          </cell>
          <cell r="P3600">
            <v>0</v>
          </cell>
          <cell r="Q3600">
            <v>59</v>
          </cell>
        </row>
        <row r="3601">
          <cell r="A3601" t="str">
            <v>A5218&amp;T</v>
          </cell>
          <cell r="B3601" t="str">
            <v>Riverside Ave @ Pemb</v>
          </cell>
          <cell r="C3601">
            <v>0</v>
          </cell>
          <cell r="D3601">
            <v>0</v>
          </cell>
          <cell r="E3601">
            <v>0</v>
          </cell>
          <cell r="F3601">
            <v>0</v>
          </cell>
          <cell r="G3601">
            <v>0</v>
          </cell>
          <cell r="H3601">
            <v>0</v>
          </cell>
          <cell r="I3601">
            <v>0</v>
          </cell>
          <cell r="J3601">
            <v>0</v>
          </cell>
          <cell r="K3601">
            <v>0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</row>
        <row r="3602">
          <cell r="A3602" t="str">
            <v>A5219&amp;T</v>
          </cell>
          <cell r="B3602" t="str">
            <v>Riverside Ave @ Park</v>
          </cell>
          <cell r="C3602">
            <v>3</v>
          </cell>
          <cell r="D3602">
            <v>0</v>
          </cell>
          <cell r="E3602">
            <v>0</v>
          </cell>
          <cell r="F3602">
            <v>0</v>
          </cell>
          <cell r="G3602">
            <v>3</v>
          </cell>
          <cell r="H3602">
            <v>3</v>
          </cell>
          <cell r="I3602">
            <v>0</v>
          </cell>
          <cell r="J3602">
            <v>0</v>
          </cell>
          <cell r="K3602">
            <v>0</v>
          </cell>
          <cell r="L3602">
            <v>3</v>
          </cell>
          <cell r="M3602">
            <v>3</v>
          </cell>
          <cell r="N3602">
            <v>0</v>
          </cell>
          <cell r="O3602">
            <v>0</v>
          </cell>
          <cell r="P3602">
            <v>0</v>
          </cell>
          <cell r="Q3602">
            <v>3</v>
          </cell>
        </row>
        <row r="3603">
          <cell r="A3603" t="str">
            <v>A6178&amp;T</v>
          </cell>
          <cell r="B3603" t="str">
            <v>Pleasant St @ Vista</v>
          </cell>
          <cell r="C3603">
            <v>9</v>
          </cell>
          <cell r="D3603">
            <v>0</v>
          </cell>
          <cell r="E3603">
            <v>0</v>
          </cell>
          <cell r="F3603">
            <v>0</v>
          </cell>
          <cell r="G3603">
            <v>9</v>
          </cell>
          <cell r="H3603">
            <v>9</v>
          </cell>
          <cell r="I3603">
            <v>0</v>
          </cell>
          <cell r="J3603">
            <v>0</v>
          </cell>
          <cell r="K3603">
            <v>0</v>
          </cell>
          <cell r="L3603">
            <v>9</v>
          </cell>
          <cell r="M3603">
            <v>9</v>
          </cell>
          <cell r="N3603">
            <v>0</v>
          </cell>
          <cell r="O3603">
            <v>0</v>
          </cell>
          <cell r="P3603">
            <v>0</v>
          </cell>
          <cell r="Q3603">
            <v>9</v>
          </cell>
        </row>
        <row r="3604">
          <cell r="A3604" t="str">
            <v>A6185&amp;T</v>
          </cell>
          <cell r="B3604" t="str">
            <v>Lyme St @ Bryant St</v>
          </cell>
          <cell r="C3604">
            <v>0</v>
          </cell>
          <cell r="D3604">
            <v>0</v>
          </cell>
          <cell r="E3604">
            <v>0</v>
          </cell>
          <cell r="F3604">
            <v>0</v>
          </cell>
          <cell r="G3604">
            <v>0</v>
          </cell>
          <cell r="H3604">
            <v>0</v>
          </cell>
          <cell r="I3604">
            <v>0</v>
          </cell>
          <cell r="J3604">
            <v>0</v>
          </cell>
          <cell r="K3604">
            <v>0</v>
          </cell>
          <cell r="L3604">
            <v>0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</row>
        <row r="3605">
          <cell r="A3605" t="str">
            <v>A1771&amp;T</v>
          </cell>
          <cell r="B3605" t="str">
            <v>Park St @ Warren St</v>
          </cell>
          <cell r="C3605">
            <v>88</v>
          </cell>
          <cell r="D3605">
            <v>0</v>
          </cell>
          <cell r="E3605">
            <v>0</v>
          </cell>
          <cell r="F3605">
            <v>0</v>
          </cell>
          <cell r="G3605">
            <v>88</v>
          </cell>
          <cell r="H3605">
            <v>88</v>
          </cell>
          <cell r="I3605">
            <v>0</v>
          </cell>
          <cell r="J3605">
            <v>0</v>
          </cell>
          <cell r="K3605">
            <v>0</v>
          </cell>
          <cell r="L3605">
            <v>88</v>
          </cell>
          <cell r="M3605">
            <v>88</v>
          </cell>
          <cell r="N3605">
            <v>0</v>
          </cell>
          <cell r="O3605">
            <v>0</v>
          </cell>
          <cell r="P3605">
            <v>0</v>
          </cell>
          <cell r="Q3605">
            <v>88</v>
          </cell>
        </row>
        <row r="3606">
          <cell r="A3606" t="str">
            <v>A1788&amp;T</v>
          </cell>
          <cell r="B3606" t="str">
            <v>Mystic Ave @ Columbi</v>
          </cell>
          <cell r="C3606">
            <v>14</v>
          </cell>
          <cell r="D3606">
            <v>0</v>
          </cell>
          <cell r="E3606">
            <v>0</v>
          </cell>
          <cell r="F3606">
            <v>0</v>
          </cell>
          <cell r="G3606">
            <v>14</v>
          </cell>
          <cell r="H3606">
            <v>14</v>
          </cell>
          <cell r="I3606">
            <v>0</v>
          </cell>
          <cell r="J3606">
            <v>0</v>
          </cell>
          <cell r="K3606">
            <v>0</v>
          </cell>
          <cell r="L3606">
            <v>14</v>
          </cell>
          <cell r="M3606">
            <v>14</v>
          </cell>
          <cell r="N3606">
            <v>0</v>
          </cell>
          <cell r="O3606">
            <v>0</v>
          </cell>
          <cell r="P3606">
            <v>0</v>
          </cell>
          <cell r="Q3606">
            <v>14</v>
          </cell>
        </row>
        <row r="3607">
          <cell r="A3607" t="str">
            <v>A3321&amp;T</v>
          </cell>
          <cell r="B3607" t="str">
            <v>Cross St @ High St</v>
          </cell>
          <cell r="C3607">
            <v>0</v>
          </cell>
          <cell r="D3607">
            <v>0</v>
          </cell>
          <cell r="E3607">
            <v>0</v>
          </cell>
          <cell r="F3607">
            <v>0</v>
          </cell>
          <cell r="G3607">
            <v>0</v>
          </cell>
          <cell r="H3607">
            <v>0</v>
          </cell>
          <cell r="I3607">
            <v>0</v>
          </cell>
          <cell r="J3607">
            <v>0</v>
          </cell>
          <cell r="K3607">
            <v>0</v>
          </cell>
          <cell r="L3607">
            <v>0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</row>
        <row r="3608">
          <cell r="A3608" t="str">
            <v>A3375&amp;T</v>
          </cell>
          <cell r="B3608" t="str">
            <v>Main St @ Eastern Av</v>
          </cell>
          <cell r="C3608">
            <v>0</v>
          </cell>
          <cell r="D3608">
            <v>0</v>
          </cell>
          <cell r="E3608">
            <v>0</v>
          </cell>
          <cell r="F3608">
            <v>52</v>
          </cell>
          <cell r="G3608">
            <v>52</v>
          </cell>
          <cell r="H3608">
            <v>0</v>
          </cell>
          <cell r="I3608">
            <v>0</v>
          </cell>
          <cell r="J3608">
            <v>0</v>
          </cell>
          <cell r="K3608">
            <v>52</v>
          </cell>
          <cell r="L3608">
            <v>52</v>
          </cell>
          <cell r="M3608">
            <v>0</v>
          </cell>
          <cell r="N3608">
            <v>0</v>
          </cell>
          <cell r="O3608">
            <v>0</v>
          </cell>
          <cell r="P3608">
            <v>52</v>
          </cell>
          <cell r="Q3608">
            <v>52</v>
          </cell>
        </row>
        <row r="3609">
          <cell r="A3609" t="str">
            <v>A3544&amp;T</v>
          </cell>
          <cell r="B3609" t="str">
            <v>Chelsea St @ Luke Rd</v>
          </cell>
          <cell r="C3609">
            <v>46</v>
          </cell>
          <cell r="D3609">
            <v>0</v>
          </cell>
          <cell r="E3609">
            <v>0</v>
          </cell>
          <cell r="F3609">
            <v>0</v>
          </cell>
          <cell r="G3609">
            <v>46</v>
          </cell>
          <cell r="H3609">
            <v>46</v>
          </cell>
          <cell r="I3609">
            <v>0</v>
          </cell>
          <cell r="J3609">
            <v>0</v>
          </cell>
          <cell r="K3609">
            <v>0</v>
          </cell>
          <cell r="L3609">
            <v>46</v>
          </cell>
          <cell r="M3609">
            <v>46</v>
          </cell>
          <cell r="N3609">
            <v>0</v>
          </cell>
          <cell r="O3609">
            <v>0</v>
          </cell>
          <cell r="P3609">
            <v>0</v>
          </cell>
          <cell r="Q3609">
            <v>46</v>
          </cell>
        </row>
        <row r="3610">
          <cell r="A3610" t="str">
            <v>A5083&amp;T</v>
          </cell>
          <cell r="B3610" t="str">
            <v>Sylvan St @ Gilbert</v>
          </cell>
          <cell r="C3610">
            <v>0</v>
          </cell>
          <cell r="D3610">
            <v>0</v>
          </cell>
          <cell r="E3610">
            <v>0</v>
          </cell>
          <cell r="F3610">
            <v>0</v>
          </cell>
          <cell r="G3610">
            <v>0</v>
          </cell>
          <cell r="H3610">
            <v>0</v>
          </cell>
          <cell r="I3610">
            <v>0</v>
          </cell>
          <cell r="J3610">
            <v>0</v>
          </cell>
          <cell r="K3610">
            <v>0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</row>
        <row r="3611">
          <cell r="A3611" t="str">
            <v>A5099&amp;T</v>
          </cell>
          <cell r="B3611" t="str">
            <v>Highland Ave @ Emera</v>
          </cell>
          <cell r="C3611">
            <v>1</v>
          </cell>
          <cell r="D3611">
            <v>0</v>
          </cell>
          <cell r="E3611">
            <v>0</v>
          </cell>
          <cell r="F3611">
            <v>0</v>
          </cell>
          <cell r="G3611">
            <v>1</v>
          </cell>
          <cell r="H3611">
            <v>1</v>
          </cell>
          <cell r="I3611">
            <v>0</v>
          </cell>
          <cell r="J3611">
            <v>0</v>
          </cell>
          <cell r="K3611">
            <v>0</v>
          </cell>
          <cell r="L3611">
            <v>1</v>
          </cell>
          <cell r="M3611">
            <v>1</v>
          </cell>
          <cell r="N3611">
            <v>0</v>
          </cell>
          <cell r="O3611">
            <v>0</v>
          </cell>
          <cell r="P3611">
            <v>0</v>
          </cell>
          <cell r="Q3611">
            <v>1</v>
          </cell>
        </row>
        <row r="3612">
          <cell r="A3612" t="str">
            <v>A5101&amp;T</v>
          </cell>
          <cell r="B3612" t="str">
            <v>Highland Ave @ Oakla</v>
          </cell>
          <cell r="C3612">
            <v>0</v>
          </cell>
          <cell r="D3612">
            <v>0</v>
          </cell>
          <cell r="E3612">
            <v>0</v>
          </cell>
          <cell r="F3612">
            <v>0</v>
          </cell>
          <cell r="G3612">
            <v>0</v>
          </cell>
          <cell r="H3612">
            <v>0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</row>
        <row r="3613">
          <cell r="A3613" t="str">
            <v>A5204&amp;T</v>
          </cell>
          <cell r="B3613" t="str">
            <v>Riverside Ave @ Mave</v>
          </cell>
          <cell r="C3613">
            <v>0</v>
          </cell>
          <cell r="D3613">
            <v>0</v>
          </cell>
          <cell r="E3613">
            <v>0</v>
          </cell>
          <cell r="F3613">
            <v>0</v>
          </cell>
          <cell r="G3613">
            <v>0</v>
          </cell>
          <cell r="H3613">
            <v>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</row>
        <row r="3614">
          <cell r="A3614" t="str">
            <v>A5217&amp;T</v>
          </cell>
          <cell r="B3614" t="str">
            <v>Riverside Ave @ Caro</v>
          </cell>
          <cell r="C3614">
            <v>11</v>
          </cell>
          <cell r="D3614">
            <v>0</v>
          </cell>
          <cell r="E3614">
            <v>0</v>
          </cell>
          <cell r="F3614">
            <v>0</v>
          </cell>
          <cell r="G3614">
            <v>11</v>
          </cell>
          <cell r="H3614">
            <v>11</v>
          </cell>
          <cell r="I3614">
            <v>0</v>
          </cell>
          <cell r="J3614">
            <v>0</v>
          </cell>
          <cell r="K3614">
            <v>0</v>
          </cell>
          <cell r="L3614">
            <v>11</v>
          </cell>
          <cell r="M3614">
            <v>11</v>
          </cell>
          <cell r="N3614">
            <v>0</v>
          </cell>
          <cell r="O3614">
            <v>0</v>
          </cell>
          <cell r="P3614">
            <v>0</v>
          </cell>
          <cell r="Q3614">
            <v>11</v>
          </cell>
        </row>
        <row r="3615">
          <cell r="A3615" t="str">
            <v>A5256&amp;T</v>
          </cell>
          <cell r="B3615" t="str">
            <v>Main St @ Mountain A</v>
          </cell>
          <cell r="C3615">
            <v>4</v>
          </cell>
          <cell r="D3615">
            <v>0</v>
          </cell>
          <cell r="E3615">
            <v>0</v>
          </cell>
          <cell r="F3615">
            <v>0</v>
          </cell>
          <cell r="G3615">
            <v>4</v>
          </cell>
          <cell r="H3615">
            <v>4</v>
          </cell>
          <cell r="I3615">
            <v>0</v>
          </cell>
          <cell r="J3615">
            <v>0</v>
          </cell>
          <cell r="K3615">
            <v>0</v>
          </cell>
          <cell r="L3615">
            <v>4</v>
          </cell>
          <cell r="M3615">
            <v>4</v>
          </cell>
          <cell r="N3615">
            <v>0</v>
          </cell>
          <cell r="O3615">
            <v>0</v>
          </cell>
          <cell r="P3615">
            <v>0</v>
          </cell>
          <cell r="Q3615">
            <v>4</v>
          </cell>
        </row>
        <row r="3616">
          <cell r="A3616" t="str">
            <v>A5947&amp;T</v>
          </cell>
          <cell r="B3616" t="str">
            <v>Sullivan Square</v>
          </cell>
          <cell r="C3616">
            <v>4</v>
          </cell>
          <cell r="D3616">
            <v>0</v>
          </cell>
          <cell r="E3616">
            <v>0</v>
          </cell>
          <cell r="F3616">
            <v>2</v>
          </cell>
          <cell r="G3616">
            <v>6</v>
          </cell>
          <cell r="H3616">
            <v>4</v>
          </cell>
          <cell r="I3616">
            <v>0</v>
          </cell>
          <cell r="J3616">
            <v>0</v>
          </cell>
          <cell r="K3616">
            <v>2</v>
          </cell>
          <cell r="L3616">
            <v>6</v>
          </cell>
          <cell r="M3616">
            <v>4</v>
          </cell>
          <cell r="N3616">
            <v>0</v>
          </cell>
          <cell r="O3616">
            <v>0</v>
          </cell>
          <cell r="P3616">
            <v>2</v>
          </cell>
          <cell r="Q3616">
            <v>6</v>
          </cell>
        </row>
        <row r="3617">
          <cell r="A3617" t="str">
            <v>A6164&amp;T</v>
          </cell>
          <cell r="B3617" t="str">
            <v>Medford St @ Bracken</v>
          </cell>
          <cell r="C3617">
            <v>8</v>
          </cell>
          <cell r="D3617">
            <v>0</v>
          </cell>
          <cell r="E3617">
            <v>0</v>
          </cell>
          <cell r="F3617">
            <v>0</v>
          </cell>
          <cell r="G3617">
            <v>8</v>
          </cell>
          <cell r="H3617">
            <v>8</v>
          </cell>
          <cell r="I3617">
            <v>0</v>
          </cell>
          <cell r="J3617">
            <v>0</v>
          </cell>
          <cell r="K3617">
            <v>0</v>
          </cell>
          <cell r="L3617">
            <v>8</v>
          </cell>
          <cell r="M3617">
            <v>8</v>
          </cell>
          <cell r="N3617">
            <v>0</v>
          </cell>
          <cell r="O3617">
            <v>0</v>
          </cell>
          <cell r="P3617">
            <v>0</v>
          </cell>
          <cell r="Q3617">
            <v>8</v>
          </cell>
        </row>
        <row r="3618">
          <cell r="A3618" t="str">
            <v>A1487&amp;T</v>
          </cell>
          <cell r="B3618" t="str">
            <v>Boston Ave @ Harvard</v>
          </cell>
          <cell r="C3618">
            <v>3</v>
          </cell>
          <cell r="D3618">
            <v>0</v>
          </cell>
          <cell r="E3618">
            <v>2</v>
          </cell>
          <cell r="F3618">
            <v>0</v>
          </cell>
          <cell r="G3618">
            <v>5</v>
          </cell>
          <cell r="H3618">
            <v>3</v>
          </cell>
          <cell r="I3618">
            <v>0</v>
          </cell>
          <cell r="J3618">
            <v>2</v>
          </cell>
          <cell r="K3618">
            <v>0</v>
          </cell>
          <cell r="L3618">
            <v>5</v>
          </cell>
          <cell r="M3618">
            <v>3</v>
          </cell>
          <cell r="N3618">
            <v>0</v>
          </cell>
          <cell r="O3618">
            <v>2</v>
          </cell>
          <cell r="P3618">
            <v>0</v>
          </cell>
          <cell r="Q3618">
            <v>5</v>
          </cell>
        </row>
        <row r="3619">
          <cell r="A3619" t="str">
            <v>A1769&amp;T</v>
          </cell>
          <cell r="B3619" t="str">
            <v>Bunker Hill St @ Low</v>
          </cell>
          <cell r="C3619">
            <v>71</v>
          </cell>
          <cell r="D3619">
            <v>0</v>
          </cell>
          <cell r="E3619">
            <v>0</v>
          </cell>
          <cell r="F3619">
            <v>0</v>
          </cell>
          <cell r="G3619">
            <v>71</v>
          </cell>
          <cell r="H3619">
            <v>71</v>
          </cell>
          <cell r="I3619">
            <v>0</v>
          </cell>
          <cell r="J3619">
            <v>0</v>
          </cell>
          <cell r="K3619">
            <v>0</v>
          </cell>
          <cell r="L3619">
            <v>71</v>
          </cell>
          <cell r="M3619">
            <v>71</v>
          </cell>
          <cell r="N3619">
            <v>0</v>
          </cell>
          <cell r="O3619">
            <v>0</v>
          </cell>
          <cell r="P3619">
            <v>0</v>
          </cell>
          <cell r="Q3619">
            <v>71</v>
          </cell>
        </row>
        <row r="3620">
          <cell r="A3620" t="str">
            <v>A3115&amp;T</v>
          </cell>
          <cell r="B3620" t="str">
            <v>55 George St opp Wed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  <cell r="H3620">
            <v>0</v>
          </cell>
          <cell r="I3620">
            <v>0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</row>
        <row r="3621">
          <cell r="A3621" t="str">
            <v>A3122&amp;T</v>
          </cell>
          <cell r="B3621" t="str">
            <v>Belmont St @ Main St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  <cell r="H3621">
            <v>0</v>
          </cell>
          <cell r="I3621">
            <v>0</v>
          </cell>
          <cell r="J3621">
            <v>0</v>
          </cell>
          <cell r="K3621">
            <v>0</v>
          </cell>
          <cell r="L3621">
            <v>0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</row>
        <row r="3622">
          <cell r="A3622" t="str">
            <v>A3124&amp;T</v>
          </cell>
          <cell r="B3622" t="str">
            <v>Hancock St @ Belmont</v>
          </cell>
          <cell r="C3622">
            <v>1</v>
          </cell>
          <cell r="D3622">
            <v>0</v>
          </cell>
          <cell r="E3622">
            <v>0</v>
          </cell>
          <cell r="F3622">
            <v>0</v>
          </cell>
          <cell r="G3622">
            <v>1</v>
          </cell>
          <cell r="H3622">
            <v>1</v>
          </cell>
          <cell r="I3622">
            <v>0</v>
          </cell>
          <cell r="J3622">
            <v>0</v>
          </cell>
          <cell r="K3622">
            <v>0</v>
          </cell>
          <cell r="L3622">
            <v>1</v>
          </cell>
          <cell r="M3622">
            <v>1</v>
          </cell>
          <cell r="N3622">
            <v>0</v>
          </cell>
          <cell r="O3622">
            <v>0</v>
          </cell>
          <cell r="P3622">
            <v>0</v>
          </cell>
          <cell r="Q3622">
            <v>1</v>
          </cell>
        </row>
        <row r="3623">
          <cell r="A3623" t="str">
            <v>A3131&amp;T</v>
          </cell>
          <cell r="B3623" t="str">
            <v>Belmont St @ Main St</v>
          </cell>
          <cell r="C3623">
            <v>11</v>
          </cell>
          <cell r="D3623">
            <v>0</v>
          </cell>
          <cell r="E3623">
            <v>0</v>
          </cell>
          <cell r="F3623">
            <v>0</v>
          </cell>
          <cell r="G3623">
            <v>11</v>
          </cell>
          <cell r="H3623">
            <v>11</v>
          </cell>
          <cell r="I3623">
            <v>0</v>
          </cell>
          <cell r="J3623">
            <v>0</v>
          </cell>
          <cell r="K3623">
            <v>0</v>
          </cell>
          <cell r="L3623">
            <v>11</v>
          </cell>
          <cell r="M3623">
            <v>11</v>
          </cell>
          <cell r="N3623">
            <v>0</v>
          </cell>
          <cell r="O3623">
            <v>0</v>
          </cell>
          <cell r="P3623">
            <v>0</v>
          </cell>
          <cell r="Q3623">
            <v>11</v>
          </cell>
        </row>
        <row r="3624">
          <cell r="A3624" t="str">
            <v>A3240&amp;T</v>
          </cell>
          <cell r="B3624" t="str">
            <v>Main St @ Windsor Rd</v>
          </cell>
          <cell r="C3624">
            <v>0</v>
          </cell>
          <cell r="D3624">
            <v>0</v>
          </cell>
          <cell r="E3624">
            <v>0</v>
          </cell>
          <cell r="F3624">
            <v>0</v>
          </cell>
          <cell r="G3624">
            <v>0</v>
          </cell>
          <cell r="H3624">
            <v>0</v>
          </cell>
          <cell r="I3624">
            <v>0</v>
          </cell>
          <cell r="J3624">
            <v>0</v>
          </cell>
          <cell r="K3624">
            <v>0</v>
          </cell>
          <cell r="L3624">
            <v>0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</row>
        <row r="3625">
          <cell r="A3625" t="str">
            <v>A3271&amp;T</v>
          </cell>
          <cell r="B3625" t="str">
            <v>Pleasant St @ Prospe</v>
          </cell>
          <cell r="C3625">
            <v>24</v>
          </cell>
          <cell r="D3625">
            <v>0</v>
          </cell>
          <cell r="E3625">
            <v>0</v>
          </cell>
          <cell r="F3625">
            <v>0</v>
          </cell>
          <cell r="G3625">
            <v>24</v>
          </cell>
          <cell r="H3625">
            <v>24</v>
          </cell>
          <cell r="I3625">
            <v>0</v>
          </cell>
          <cell r="J3625">
            <v>0</v>
          </cell>
          <cell r="K3625">
            <v>0</v>
          </cell>
          <cell r="L3625">
            <v>24</v>
          </cell>
          <cell r="M3625">
            <v>24</v>
          </cell>
          <cell r="N3625">
            <v>0</v>
          </cell>
          <cell r="O3625">
            <v>0</v>
          </cell>
          <cell r="P3625">
            <v>0</v>
          </cell>
          <cell r="Q3625">
            <v>24</v>
          </cell>
        </row>
        <row r="3626">
          <cell r="A3626" t="str">
            <v>A3278&amp;T</v>
          </cell>
          <cell r="B3626" t="str">
            <v>Pleasant St @ Russel</v>
          </cell>
          <cell r="C3626">
            <v>3</v>
          </cell>
          <cell r="D3626">
            <v>0</v>
          </cell>
          <cell r="E3626">
            <v>0</v>
          </cell>
          <cell r="F3626">
            <v>25</v>
          </cell>
          <cell r="G3626">
            <v>28</v>
          </cell>
          <cell r="H3626">
            <v>3</v>
          </cell>
          <cell r="I3626">
            <v>0</v>
          </cell>
          <cell r="J3626">
            <v>0</v>
          </cell>
          <cell r="K3626">
            <v>25</v>
          </cell>
          <cell r="L3626">
            <v>28</v>
          </cell>
          <cell r="M3626">
            <v>3</v>
          </cell>
          <cell r="N3626">
            <v>0</v>
          </cell>
          <cell r="O3626">
            <v>0</v>
          </cell>
          <cell r="P3626">
            <v>25</v>
          </cell>
          <cell r="Q3626">
            <v>28</v>
          </cell>
        </row>
        <row r="3627">
          <cell r="A3627" t="str">
            <v>A3303&amp;T</v>
          </cell>
          <cell r="B3627" t="str">
            <v>Main St @ Madison St</v>
          </cell>
          <cell r="C3627">
            <v>1</v>
          </cell>
          <cell r="D3627">
            <v>0</v>
          </cell>
          <cell r="E3627">
            <v>0</v>
          </cell>
          <cell r="F3627">
            <v>0</v>
          </cell>
          <cell r="G3627">
            <v>1</v>
          </cell>
          <cell r="H3627">
            <v>1</v>
          </cell>
          <cell r="I3627">
            <v>0</v>
          </cell>
          <cell r="J3627">
            <v>0</v>
          </cell>
          <cell r="K3627">
            <v>0</v>
          </cell>
          <cell r="L3627">
            <v>1</v>
          </cell>
          <cell r="M3627">
            <v>1</v>
          </cell>
          <cell r="N3627">
            <v>0</v>
          </cell>
          <cell r="O3627">
            <v>0</v>
          </cell>
          <cell r="P3627">
            <v>0</v>
          </cell>
          <cell r="Q3627">
            <v>1</v>
          </cell>
        </row>
        <row r="3628">
          <cell r="A3628" t="str">
            <v>A3317&amp;T</v>
          </cell>
          <cell r="B3628" t="str">
            <v>Cross St @ Henry St</v>
          </cell>
          <cell r="C3628">
            <v>43</v>
          </cell>
          <cell r="D3628">
            <v>0</v>
          </cell>
          <cell r="E3628">
            <v>0</v>
          </cell>
          <cell r="F3628">
            <v>0</v>
          </cell>
          <cell r="G3628">
            <v>43</v>
          </cell>
          <cell r="H3628">
            <v>43</v>
          </cell>
          <cell r="I3628">
            <v>0</v>
          </cell>
          <cell r="J3628">
            <v>0</v>
          </cell>
          <cell r="K3628">
            <v>0</v>
          </cell>
          <cell r="L3628">
            <v>43</v>
          </cell>
          <cell r="M3628">
            <v>43</v>
          </cell>
          <cell r="N3628">
            <v>0</v>
          </cell>
          <cell r="O3628">
            <v>0</v>
          </cell>
          <cell r="P3628">
            <v>0</v>
          </cell>
          <cell r="Q3628">
            <v>43</v>
          </cell>
        </row>
        <row r="3629">
          <cell r="A3629" t="str">
            <v>A3344&amp;T</v>
          </cell>
          <cell r="B3629" t="str">
            <v>Cross St @ Ferry St</v>
          </cell>
          <cell r="C3629">
            <v>0</v>
          </cell>
          <cell r="D3629">
            <v>0</v>
          </cell>
          <cell r="E3629">
            <v>0</v>
          </cell>
          <cell r="F3629">
            <v>0</v>
          </cell>
          <cell r="G3629">
            <v>0</v>
          </cell>
          <cell r="H3629">
            <v>0</v>
          </cell>
          <cell r="I3629">
            <v>0</v>
          </cell>
          <cell r="J3629">
            <v>0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</row>
        <row r="3630">
          <cell r="A3630" t="str">
            <v>A3425&amp;T</v>
          </cell>
          <cell r="B3630" t="str">
            <v>Broadway @ Shute St</v>
          </cell>
          <cell r="C3630">
            <v>14</v>
          </cell>
          <cell r="D3630">
            <v>0</v>
          </cell>
          <cell r="E3630">
            <v>0</v>
          </cell>
          <cell r="F3630">
            <v>0</v>
          </cell>
          <cell r="G3630">
            <v>14</v>
          </cell>
          <cell r="H3630">
            <v>14</v>
          </cell>
          <cell r="I3630">
            <v>0</v>
          </cell>
          <cell r="J3630">
            <v>0</v>
          </cell>
          <cell r="K3630">
            <v>0</v>
          </cell>
          <cell r="L3630">
            <v>14</v>
          </cell>
          <cell r="M3630">
            <v>14</v>
          </cell>
          <cell r="N3630">
            <v>0</v>
          </cell>
          <cell r="O3630">
            <v>0</v>
          </cell>
          <cell r="P3630">
            <v>0</v>
          </cell>
          <cell r="Q3630">
            <v>14</v>
          </cell>
        </row>
        <row r="3631">
          <cell r="A3631" t="str">
            <v>A3545&amp;T</v>
          </cell>
          <cell r="B3631" t="str">
            <v>Chelsea St @ Irving</v>
          </cell>
          <cell r="C3631">
            <v>2</v>
          </cell>
          <cell r="D3631">
            <v>0</v>
          </cell>
          <cell r="E3631">
            <v>0</v>
          </cell>
          <cell r="F3631">
            <v>0</v>
          </cell>
          <cell r="G3631">
            <v>2</v>
          </cell>
          <cell r="H3631">
            <v>2</v>
          </cell>
          <cell r="I3631">
            <v>0</v>
          </cell>
          <cell r="J3631">
            <v>0</v>
          </cell>
          <cell r="K3631">
            <v>0</v>
          </cell>
          <cell r="L3631">
            <v>2</v>
          </cell>
          <cell r="M3631">
            <v>2</v>
          </cell>
          <cell r="N3631">
            <v>0</v>
          </cell>
          <cell r="O3631">
            <v>0</v>
          </cell>
          <cell r="P3631">
            <v>0</v>
          </cell>
          <cell r="Q3631">
            <v>2</v>
          </cell>
        </row>
        <row r="3632">
          <cell r="A3632" t="str">
            <v>A3861&amp;T</v>
          </cell>
          <cell r="B3632" t="str">
            <v>High St @ Allston St</v>
          </cell>
          <cell r="C3632">
            <v>1</v>
          </cell>
          <cell r="D3632">
            <v>0</v>
          </cell>
          <cell r="E3632">
            <v>0</v>
          </cell>
          <cell r="F3632">
            <v>1</v>
          </cell>
          <cell r="G3632">
            <v>1</v>
          </cell>
          <cell r="H3632">
            <v>1</v>
          </cell>
          <cell r="I3632">
            <v>0</v>
          </cell>
          <cell r="J3632">
            <v>0</v>
          </cell>
          <cell r="K3632">
            <v>1</v>
          </cell>
          <cell r="L3632">
            <v>1</v>
          </cell>
          <cell r="M3632">
            <v>1</v>
          </cell>
          <cell r="N3632">
            <v>0</v>
          </cell>
          <cell r="O3632">
            <v>0</v>
          </cell>
          <cell r="P3632">
            <v>1</v>
          </cell>
          <cell r="Q3632">
            <v>1</v>
          </cell>
        </row>
        <row r="3633">
          <cell r="A3633" t="str">
            <v>A4946&amp;T</v>
          </cell>
          <cell r="B3633" t="str">
            <v>Trueman Dr @ Broadwa</v>
          </cell>
          <cell r="C3633">
            <v>1</v>
          </cell>
          <cell r="D3633">
            <v>1</v>
          </cell>
          <cell r="E3633">
            <v>0</v>
          </cell>
          <cell r="F3633">
            <v>0</v>
          </cell>
          <cell r="G3633">
            <v>2</v>
          </cell>
          <cell r="H3633">
            <v>1</v>
          </cell>
          <cell r="I3633">
            <v>1</v>
          </cell>
          <cell r="J3633">
            <v>0</v>
          </cell>
          <cell r="K3633">
            <v>0</v>
          </cell>
          <cell r="L3633">
            <v>2</v>
          </cell>
          <cell r="M3633">
            <v>1</v>
          </cell>
          <cell r="N3633">
            <v>1</v>
          </cell>
          <cell r="O3633">
            <v>0</v>
          </cell>
          <cell r="P3633">
            <v>0</v>
          </cell>
          <cell r="Q3633">
            <v>2</v>
          </cell>
        </row>
        <row r="3634">
          <cell r="A3634" t="str">
            <v>A5119&amp;T</v>
          </cell>
          <cell r="B3634" t="str">
            <v>Highland Ave @ Thach</v>
          </cell>
          <cell r="C3634">
            <v>1</v>
          </cell>
          <cell r="D3634">
            <v>0</v>
          </cell>
          <cell r="E3634">
            <v>0</v>
          </cell>
          <cell r="F3634">
            <v>0</v>
          </cell>
          <cell r="G3634">
            <v>1</v>
          </cell>
          <cell r="H3634">
            <v>1</v>
          </cell>
          <cell r="I3634">
            <v>0</v>
          </cell>
          <cell r="J3634">
            <v>0</v>
          </cell>
          <cell r="K3634">
            <v>0</v>
          </cell>
          <cell r="L3634">
            <v>1</v>
          </cell>
          <cell r="M3634">
            <v>1</v>
          </cell>
          <cell r="N3634">
            <v>0</v>
          </cell>
          <cell r="O3634">
            <v>0</v>
          </cell>
          <cell r="P3634">
            <v>0</v>
          </cell>
          <cell r="Q3634">
            <v>1</v>
          </cell>
        </row>
        <row r="3635">
          <cell r="A3635" t="str">
            <v>A5506&amp;T</v>
          </cell>
          <cell r="B3635" t="str">
            <v>Chelsea St @ Fifth S</v>
          </cell>
          <cell r="C3635">
            <v>27</v>
          </cell>
          <cell r="D3635">
            <v>0</v>
          </cell>
          <cell r="E3635">
            <v>0</v>
          </cell>
          <cell r="F3635">
            <v>0</v>
          </cell>
          <cell r="G3635">
            <v>27</v>
          </cell>
          <cell r="H3635">
            <v>27</v>
          </cell>
          <cell r="I3635">
            <v>0</v>
          </cell>
          <cell r="J3635">
            <v>0</v>
          </cell>
          <cell r="K3635">
            <v>0</v>
          </cell>
          <cell r="L3635">
            <v>27</v>
          </cell>
          <cell r="M3635">
            <v>27</v>
          </cell>
          <cell r="N3635">
            <v>0</v>
          </cell>
          <cell r="O3635">
            <v>0</v>
          </cell>
          <cell r="P3635">
            <v>0</v>
          </cell>
          <cell r="Q3635">
            <v>27</v>
          </cell>
        </row>
        <row r="3636">
          <cell r="A3636" t="str">
            <v>A5509&amp;T</v>
          </cell>
          <cell r="B3636" t="str">
            <v>First Ave @ Ninth St</v>
          </cell>
          <cell r="C3636">
            <v>0</v>
          </cell>
          <cell r="D3636">
            <v>0</v>
          </cell>
          <cell r="E3636">
            <v>0</v>
          </cell>
          <cell r="F3636">
            <v>0</v>
          </cell>
          <cell r="G3636">
            <v>0</v>
          </cell>
          <cell r="H3636">
            <v>0</v>
          </cell>
          <cell r="I3636">
            <v>0</v>
          </cell>
          <cell r="J3636">
            <v>0</v>
          </cell>
          <cell r="K3636">
            <v>0</v>
          </cell>
          <cell r="L3636">
            <v>0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</row>
        <row r="3637">
          <cell r="A3637" t="str">
            <v>A6174&amp;T</v>
          </cell>
          <cell r="B3637" t="str">
            <v>Commercial St @ Medf</v>
          </cell>
          <cell r="C3637">
            <v>40</v>
          </cell>
          <cell r="D3637">
            <v>0</v>
          </cell>
          <cell r="E3637">
            <v>0</v>
          </cell>
          <cell r="F3637">
            <v>0</v>
          </cell>
          <cell r="G3637">
            <v>40</v>
          </cell>
          <cell r="H3637">
            <v>40</v>
          </cell>
          <cell r="I3637">
            <v>0</v>
          </cell>
          <cell r="J3637">
            <v>0</v>
          </cell>
          <cell r="K3637">
            <v>0</v>
          </cell>
          <cell r="L3637">
            <v>40</v>
          </cell>
          <cell r="M3637">
            <v>40</v>
          </cell>
          <cell r="N3637">
            <v>0</v>
          </cell>
          <cell r="O3637">
            <v>0</v>
          </cell>
          <cell r="P3637">
            <v>0</v>
          </cell>
          <cell r="Q3637">
            <v>40</v>
          </cell>
        </row>
        <row r="3638">
          <cell r="A3638" t="str">
            <v>A1755&amp;T</v>
          </cell>
          <cell r="B3638" t="str">
            <v>Main St @ School St</v>
          </cell>
          <cell r="C3638">
            <v>22</v>
          </cell>
          <cell r="D3638">
            <v>0</v>
          </cell>
          <cell r="E3638">
            <v>0</v>
          </cell>
          <cell r="F3638">
            <v>0</v>
          </cell>
          <cell r="G3638">
            <v>22</v>
          </cell>
          <cell r="H3638">
            <v>22</v>
          </cell>
          <cell r="I3638">
            <v>0</v>
          </cell>
          <cell r="J3638">
            <v>0</v>
          </cell>
          <cell r="K3638">
            <v>0</v>
          </cell>
          <cell r="L3638">
            <v>22</v>
          </cell>
          <cell r="M3638">
            <v>22</v>
          </cell>
          <cell r="N3638">
            <v>0</v>
          </cell>
          <cell r="O3638">
            <v>0</v>
          </cell>
          <cell r="P3638">
            <v>0</v>
          </cell>
          <cell r="Q3638">
            <v>22</v>
          </cell>
        </row>
        <row r="3639">
          <cell r="A3639" t="str">
            <v>A1760&amp;T</v>
          </cell>
          <cell r="B3639" t="str">
            <v>Bunker Hill St @ Mai</v>
          </cell>
          <cell r="C3639">
            <v>0</v>
          </cell>
          <cell r="D3639">
            <v>0</v>
          </cell>
          <cell r="E3639">
            <v>0</v>
          </cell>
          <cell r="F3639">
            <v>0</v>
          </cell>
          <cell r="G3639">
            <v>0</v>
          </cell>
          <cell r="H3639">
            <v>0</v>
          </cell>
          <cell r="I3639">
            <v>0</v>
          </cell>
          <cell r="J3639">
            <v>0</v>
          </cell>
          <cell r="K3639">
            <v>0</v>
          </cell>
          <cell r="L3639">
            <v>0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</row>
        <row r="3640">
          <cell r="A3640" t="str">
            <v>A1761&amp;T</v>
          </cell>
          <cell r="B3640" t="str">
            <v>Bunker Hill St @ Bal</v>
          </cell>
          <cell r="C3640">
            <v>0</v>
          </cell>
          <cell r="D3640">
            <v>0</v>
          </cell>
          <cell r="E3640">
            <v>0</v>
          </cell>
          <cell r="F3640">
            <v>0</v>
          </cell>
          <cell r="G3640">
            <v>0</v>
          </cell>
          <cell r="H3640">
            <v>0</v>
          </cell>
          <cell r="I3640">
            <v>0</v>
          </cell>
          <cell r="J3640">
            <v>0</v>
          </cell>
          <cell r="K3640">
            <v>0</v>
          </cell>
          <cell r="L3640">
            <v>0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</row>
        <row r="3641">
          <cell r="A3641" t="str">
            <v>A1762&amp;T</v>
          </cell>
          <cell r="B3641" t="str">
            <v>Bunker Hill St @ Aub</v>
          </cell>
          <cell r="C3641">
            <v>51</v>
          </cell>
          <cell r="D3641">
            <v>0</v>
          </cell>
          <cell r="E3641">
            <v>0</v>
          </cell>
          <cell r="F3641">
            <v>0</v>
          </cell>
          <cell r="G3641">
            <v>51</v>
          </cell>
          <cell r="H3641">
            <v>51</v>
          </cell>
          <cell r="I3641">
            <v>0</v>
          </cell>
          <cell r="J3641">
            <v>0</v>
          </cell>
          <cell r="K3641">
            <v>0</v>
          </cell>
          <cell r="L3641">
            <v>51</v>
          </cell>
          <cell r="M3641">
            <v>51</v>
          </cell>
          <cell r="N3641">
            <v>0</v>
          </cell>
          <cell r="O3641">
            <v>0</v>
          </cell>
          <cell r="P3641">
            <v>0</v>
          </cell>
          <cell r="Q3641">
            <v>51</v>
          </cell>
        </row>
        <row r="3642">
          <cell r="A3642" t="str">
            <v>A1790&amp;T</v>
          </cell>
          <cell r="B3642" t="str">
            <v>Mystic Ave @ Whyte S</v>
          </cell>
          <cell r="C3642">
            <v>1</v>
          </cell>
          <cell r="D3642">
            <v>0</v>
          </cell>
          <cell r="E3642">
            <v>0</v>
          </cell>
          <cell r="F3642">
            <v>0</v>
          </cell>
          <cell r="G3642">
            <v>1</v>
          </cell>
          <cell r="H3642">
            <v>1</v>
          </cell>
          <cell r="I3642">
            <v>0</v>
          </cell>
          <cell r="J3642">
            <v>0</v>
          </cell>
          <cell r="K3642">
            <v>0</v>
          </cell>
          <cell r="L3642">
            <v>1</v>
          </cell>
          <cell r="M3642">
            <v>1</v>
          </cell>
          <cell r="N3642">
            <v>0</v>
          </cell>
          <cell r="O3642">
            <v>0</v>
          </cell>
          <cell r="P3642">
            <v>0</v>
          </cell>
          <cell r="Q3642">
            <v>1</v>
          </cell>
        </row>
        <row r="3643">
          <cell r="A3643" t="str">
            <v>A3238&amp;T</v>
          </cell>
          <cell r="B3643" t="str">
            <v>Main St @ George St</v>
          </cell>
          <cell r="C3643">
            <v>25</v>
          </cell>
          <cell r="D3643">
            <v>0</v>
          </cell>
          <cell r="E3643">
            <v>0</v>
          </cell>
          <cell r="F3643">
            <v>1</v>
          </cell>
          <cell r="G3643">
            <v>26</v>
          </cell>
          <cell r="H3643">
            <v>25</v>
          </cell>
          <cell r="I3643">
            <v>0</v>
          </cell>
          <cell r="J3643">
            <v>0</v>
          </cell>
          <cell r="K3643">
            <v>1</v>
          </cell>
          <cell r="L3643">
            <v>26</v>
          </cell>
          <cell r="M3643">
            <v>25</v>
          </cell>
          <cell r="N3643">
            <v>0</v>
          </cell>
          <cell r="O3643">
            <v>0</v>
          </cell>
          <cell r="P3643">
            <v>1</v>
          </cell>
          <cell r="Q3643">
            <v>26</v>
          </cell>
        </row>
        <row r="3644">
          <cell r="A3644" t="str">
            <v>A3242&amp;T</v>
          </cell>
          <cell r="B3644" t="str">
            <v>Main St @ Princeton</v>
          </cell>
          <cell r="C3644">
            <v>16</v>
          </cell>
          <cell r="D3644">
            <v>0</v>
          </cell>
          <cell r="E3644">
            <v>0</v>
          </cell>
          <cell r="F3644">
            <v>0</v>
          </cell>
          <cell r="G3644">
            <v>16</v>
          </cell>
          <cell r="H3644">
            <v>16</v>
          </cell>
          <cell r="I3644">
            <v>0</v>
          </cell>
          <cell r="J3644">
            <v>0</v>
          </cell>
          <cell r="K3644">
            <v>0</v>
          </cell>
          <cell r="L3644">
            <v>16</v>
          </cell>
          <cell r="M3644">
            <v>16</v>
          </cell>
          <cell r="N3644">
            <v>0</v>
          </cell>
          <cell r="O3644">
            <v>0</v>
          </cell>
          <cell r="P3644">
            <v>0</v>
          </cell>
          <cell r="Q3644">
            <v>16</v>
          </cell>
        </row>
        <row r="3645">
          <cell r="A3645" t="str">
            <v>A3313&amp;T</v>
          </cell>
          <cell r="B3645" t="str">
            <v>Newland St @ Alden S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  <cell r="H3645">
            <v>0</v>
          </cell>
          <cell r="I3645">
            <v>0</v>
          </cell>
          <cell r="J3645">
            <v>0</v>
          </cell>
          <cell r="K3645">
            <v>0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</row>
        <row r="3646">
          <cell r="A3646" t="str">
            <v>A3420&amp;T</v>
          </cell>
          <cell r="B3646" t="str">
            <v>Broadway @ Gledhill</v>
          </cell>
          <cell r="C3646">
            <v>8</v>
          </cell>
          <cell r="D3646">
            <v>0</v>
          </cell>
          <cell r="E3646">
            <v>0</v>
          </cell>
          <cell r="F3646">
            <v>0</v>
          </cell>
          <cell r="G3646">
            <v>8</v>
          </cell>
          <cell r="H3646">
            <v>8</v>
          </cell>
          <cell r="I3646">
            <v>0</v>
          </cell>
          <cell r="J3646">
            <v>0</v>
          </cell>
          <cell r="K3646">
            <v>0</v>
          </cell>
          <cell r="L3646">
            <v>8</v>
          </cell>
          <cell r="M3646">
            <v>8</v>
          </cell>
          <cell r="N3646">
            <v>0</v>
          </cell>
          <cell r="O3646">
            <v>0</v>
          </cell>
          <cell r="P3646">
            <v>0</v>
          </cell>
          <cell r="Q3646">
            <v>8</v>
          </cell>
        </row>
        <row r="3647">
          <cell r="A3647" t="str">
            <v>A4367&amp;T</v>
          </cell>
          <cell r="B3647" t="str">
            <v>Lynn St opp Revere S</v>
          </cell>
          <cell r="C3647">
            <v>1</v>
          </cell>
          <cell r="D3647">
            <v>0</v>
          </cell>
          <cell r="E3647">
            <v>0</v>
          </cell>
          <cell r="F3647">
            <v>0</v>
          </cell>
          <cell r="G3647">
            <v>1</v>
          </cell>
          <cell r="H3647">
            <v>1</v>
          </cell>
          <cell r="I3647">
            <v>0</v>
          </cell>
          <cell r="J3647">
            <v>0</v>
          </cell>
          <cell r="K3647">
            <v>0</v>
          </cell>
          <cell r="L3647">
            <v>1</v>
          </cell>
          <cell r="M3647">
            <v>1</v>
          </cell>
          <cell r="N3647">
            <v>0</v>
          </cell>
          <cell r="O3647">
            <v>0</v>
          </cell>
          <cell r="P3647">
            <v>0</v>
          </cell>
          <cell r="Q3647">
            <v>1</v>
          </cell>
        </row>
        <row r="3648">
          <cell r="A3648" t="str">
            <v>A5105&amp;T</v>
          </cell>
          <cell r="B3648" t="str">
            <v>Middlesex Ave @ Firs</v>
          </cell>
          <cell r="C3648">
            <v>6</v>
          </cell>
          <cell r="D3648">
            <v>0</v>
          </cell>
          <cell r="E3648">
            <v>0</v>
          </cell>
          <cell r="F3648">
            <v>0</v>
          </cell>
          <cell r="G3648">
            <v>6</v>
          </cell>
          <cell r="H3648">
            <v>6</v>
          </cell>
          <cell r="I3648">
            <v>0</v>
          </cell>
          <cell r="J3648">
            <v>0</v>
          </cell>
          <cell r="K3648">
            <v>0</v>
          </cell>
          <cell r="L3648">
            <v>6</v>
          </cell>
          <cell r="M3648">
            <v>6</v>
          </cell>
          <cell r="N3648">
            <v>0</v>
          </cell>
          <cell r="O3648">
            <v>0</v>
          </cell>
          <cell r="P3648">
            <v>0</v>
          </cell>
          <cell r="Q3648">
            <v>6</v>
          </cell>
        </row>
        <row r="3649">
          <cell r="A3649" t="str">
            <v>A5637&amp;T</v>
          </cell>
          <cell r="B3649" t="str">
            <v>Highland Ave @ Wadde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  <cell r="H3649">
            <v>0</v>
          </cell>
          <cell r="I3649">
            <v>0</v>
          </cell>
          <cell r="J3649">
            <v>0</v>
          </cell>
          <cell r="K3649">
            <v>0</v>
          </cell>
          <cell r="L3649">
            <v>0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</row>
        <row r="3650">
          <cell r="A3650" t="str">
            <v>A6928&amp;T</v>
          </cell>
          <cell r="B3650" t="str">
            <v>Highland Ave @ Charl</v>
          </cell>
          <cell r="C3650">
            <v>72</v>
          </cell>
          <cell r="D3650">
            <v>0</v>
          </cell>
          <cell r="E3650">
            <v>0</v>
          </cell>
          <cell r="F3650">
            <v>0</v>
          </cell>
          <cell r="G3650">
            <v>72</v>
          </cell>
          <cell r="H3650">
            <v>72</v>
          </cell>
          <cell r="I3650">
            <v>0</v>
          </cell>
          <cell r="J3650">
            <v>0</v>
          </cell>
          <cell r="K3650">
            <v>0</v>
          </cell>
          <cell r="L3650">
            <v>72</v>
          </cell>
          <cell r="M3650">
            <v>72</v>
          </cell>
          <cell r="N3650">
            <v>0</v>
          </cell>
          <cell r="O3650">
            <v>0</v>
          </cell>
          <cell r="P3650">
            <v>0</v>
          </cell>
          <cell r="Q3650">
            <v>72</v>
          </cell>
        </row>
        <row r="3651">
          <cell r="A3651" t="str">
            <v>A1482&amp;T</v>
          </cell>
          <cell r="B3651" t="str">
            <v>Boston Ave @ North S</v>
          </cell>
          <cell r="C3651">
            <v>38</v>
          </cell>
          <cell r="D3651">
            <v>0</v>
          </cell>
          <cell r="E3651">
            <v>0</v>
          </cell>
          <cell r="F3651">
            <v>0</v>
          </cell>
          <cell r="G3651">
            <v>38</v>
          </cell>
          <cell r="H3651">
            <v>38</v>
          </cell>
          <cell r="I3651">
            <v>0</v>
          </cell>
          <cell r="J3651">
            <v>0</v>
          </cell>
          <cell r="K3651">
            <v>0</v>
          </cell>
          <cell r="L3651">
            <v>38</v>
          </cell>
          <cell r="M3651">
            <v>38</v>
          </cell>
          <cell r="N3651">
            <v>0</v>
          </cell>
          <cell r="O3651">
            <v>0</v>
          </cell>
          <cell r="P3651">
            <v>0</v>
          </cell>
          <cell r="Q3651">
            <v>38</v>
          </cell>
        </row>
        <row r="3652">
          <cell r="A3652" t="str">
            <v>A1756&amp;T</v>
          </cell>
          <cell r="B3652" t="str">
            <v>Main St @ Walker St</v>
          </cell>
          <cell r="C3652">
            <v>2</v>
          </cell>
          <cell r="D3652">
            <v>0</v>
          </cell>
          <cell r="E3652">
            <v>0</v>
          </cell>
          <cell r="F3652">
            <v>0</v>
          </cell>
          <cell r="G3652">
            <v>2</v>
          </cell>
          <cell r="H3652">
            <v>2</v>
          </cell>
          <cell r="I3652">
            <v>0</v>
          </cell>
          <cell r="J3652">
            <v>0</v>
          </cell>
          <cell r="K3652">
            <v>0</v>
          </cell>
          <cell r="L3652">
            <v>2</v>
          </cell>
          <cell r="M3652">
            <v>2</v>
          </cell>
          <cell r="N3652">
            <v>0</v>
          </cell>
          <cell r="O3652">
            <v>0</v>
          </cell>
          <cell r="P3652">
            <v>0</v>
          </cell>
          <cell r="Q3652">
            <v>2</v>
          </cell>
        </row>
        <row r="3653">
          <cell r="A3653" t="str">
            <v>A1775&amp;T</v>
          </cell>
          <cell r="B3653" t="str">
            <v>Bunker Hill St @ Pea</v>
          </cell>
          <cell r="C3653">
            <v>12</v>
          </cell>
          <cell r="D3653">
            <v>0</v>
          </cell>
          <cell r="E3653">
            <v>0</v>
          </cell>
          <cell r="F3653">
            <v>0</v>
          </cell>
          <cell r="G3653">
            <v>12</v>
          </cell>
          <cell r="H3653">
            <v>12</v>
          </cell>
          <cell r="I3653">
            <v>0</v>
          </cell>
          <cell r="J3653">
            <v>0</v>
          </cell>
          <cell r="K3653">
            <v>0</v>
          </cell>
          <cell r="L3653">
            <v>12</v>
          </cell>
          <cell r="M3653">
            <v>12</v>
          </cell>
          <cell r="N3653">
            <v>0</v>
          </cell>
          <cell r="O3653">
            <v>0</v>
          </cell>
          <cell r="P3653">
            <v>0</v>
          </cell>
          <cell r="Q3653">
            <v>12</v>
          </cell>
        </row>
        <row r="3654">
          <cell r="A3654" t="str">
            <v>A3221&amp;T</v>
          </cell>
          <cell r="B3654" t="str">
            <v>Fellsway @ Malden St</v>
          </cell>
          <cell r="C3654">
            <v>41</v>
          </cell>
          <cell r="D3654">
            <v>0</v>
          </cell>
          <cell r="E3654">
            <v>0</v>
          </cell>
          <cell r="F3654">
            <v>0</v>
          </cell>
          <cell r="G3654">
            <v>41</v>
          </cell>
          <cell r="H3654">
            <v>41</v>
          </cell>
          <cell r="I3654">
            <v>0</v>
          </cell>
          <cell r="J3654">
            <v>0</v>
          </cell>
          <cell r="K3654">
            <v>0</v>
          </cell>
          <cell r="L3654">
            <v>41</v>
          </cell>
          <cell r="M3654">
            <v>41</v>
          </cell>
          <cell r="N3654">
            <v>0</v>
          </cell>
          <cell r="O3654">
            <v>0</v>
          </cell>
          <cell r="P3654">
            <v>0</v>
          </cell>
          <cell r="Q3654">
            <v>41</v>
          </cell>
        </row>
        <row r="3655">
          <cell r="A3655" t="str">
            <v>A3381&amp;T</v>
          </cell>
          <cell r="B3655" t="str">
            <v>Salem St @ Dell St</v>
          </cell>
          <cell r="C3655">
            <v>8</v>
          </cell>
          <cell r="D3655">
            <v>0</v>
          </cell>
          <cell r="E3655">
            <v>0</v>
          </cell>
          <cell r="F3655">
            <v>0</v>
          </cell>
          <cell r="G3655">
            <v>8</v>
          </cell>
          <cell r="H3655">
            <v>8</v>
          </cell>
          <cell r="I3655">
            <v>0</v>
          </cell>
          <cell r="J3655">
            <v>0</v>
          </cell>
          <cell r="K3655">
            <v>0</v>
          </cell>
          <cell r="L3655">
            <v>8</v>
          </cell>
          <cell r="M3655">
            <v>8</v>
          </cell>
          <cell r="N3655">
            <v>0</v>
          </cell>
          <cell r="O3655">
            <v>0</v>
          </cell>
          <cell r="P3655">
            <v>0</v>
          </cell>
          <cell r="Q3655">
            <v>8</v>
          </cell>
        </row>
        <row r="3656">
          <cell r="A3656" t="str">
            <v>A5501&amp;T</v>
          </cell>
          <cell r="B3656" t="str">
            <v>Main St opp Schrafft</v>
          </cell>
          <cell r="C3656">
            <v>36</v>
          </cell>
          <cell r="D3656">
            <v>0</v>
          </cell>
          <cell r="E3656">
            <v>0</v>
          </cell>
          <cell r="F3656">
            <v>162</v>
          </cell>
          <cell r="G3656">
            <v>199</v>
          </cell>
          <cell r="H3656">
            <v>36</v>
          </cell>
          <cell r="I3656">
            <v>0</v>
          </cell>
          <cell r="J3656">
            <v>0</v>
          </cell>
          <cell r="K3656">
            <v>162</v>
          </cell>
          <cell r="L3656">
            <v>199</v>
          </cell>
          <cell r="M3656">
            <v>36</v>
          </cell>
          <cell r="N3656">
            <v>0</v>
          </cell>
          <cell r="O3656">
            <v>0</v>
          </cell>
          <cell r="P3656">
            <v>162</v>
          </cell>
          <cell r="Q3656">
            <v>199</v>
          </cell>
        </row>
        <row r="3657">
          <cell r="A3657" t="str">
            <v>A5513&amp;T</v>
          </cell>
          <cell r="B3657" t="str">
            <v>First Ave @ Ninth St</v>
          </cell>
          <cell r="C3657">
            <v>23</v>
          </cell>
          <cell r="D3657">
            <v>0</v>
          </cell>
          <cell r="E3657">
            <v>0</v>
          </cell>
          <cell r="F3657">
            <v>0</v>
          </cell>
          <cell r="G3657">
            <v>23</v>
          </cell>
          <cell r="H3657">
            <v>23</v>
          </cell>
          <cell r="I3657">
            <v>0</v>
          </cell>
          <cell r="J3657">
            <v>0</v>
          </cell>
          <cell r="K3657">
            <v>0</v>
          </cell>
          <cell r="L3657">
            <v>23</v>
          </cell>
          <cell r="M3657">
            <v>23</v>
          </cell>
          <cell r="N3657">
            <v>0</v>
          </cell>
          <cell r="O3657">
            <v>0</v>
          </cell>
          <cell r="P3657">
            <v>0</v>
          </cell>
          <cell r="Q3657">
            <v>23</v>
          </cell>
        </row>
        <row r="3658">
          <cell r="A3658" t="str">
            <v>A1791&amp;T</v>
          </cell>
          <cell r="B3658" t="str">
            <v>Mystic Ave @ Billing</v>
          </cell>
          <cell r="C3658">
            <v>54</v>
          </cell>
          <cell r="D3658">
            <v>0</v>
          </cell>
          <cell r="E3658">
            <v>0</v>
          </cell>
          <cell r="F3658">
            <v>0</v>
          </cell>
          <cell r="G3658">
            <v>54</v>
          </cell>
          <cell r="H3658">
            <v>54</v>
          </cell>
          <cell r="I3658">
            <v>0</v>
          </cell>
          <cell r="J3658">
            <v>0</v>
          </cell>
          <cell r="K3658">
            <v>0</v>
          </cell>
          <cell r="L3658">
            <v>54</v>
          </cell>
          <cell r="M3658">
            <v>54</v>
          </cell>
          <cell r="N3658">
            <v>0</v>
          </cell>
          <cell r="O3658">
            <v>0</v>
          </cell>
          <cell r="P3658">
            <v>0</v>
          </cell>
          <cell r="Q3658">
            <v>54</v>
          </cell>
        </row>
        <row r="3659">
          <cell r="A3659" t="str">
            <v>A3232&amp;T</v>
          </cell>
          <cell r="B3659" t="str">
            <v>Salem St @ Almont St</v>
          </cell>
          <cell r="C3659">
            <v>34</v>
          </cell>
          <cell r="D3659">
            <v>0</v>
          </cell>
          <cell r="E3659">
            <v>0</v>
          </cell>
          <cell r="F3659">
            <v>0</v>
          </cell>
          <cell r="G3659">
            <v>34</v>
          </cell>
          <cell r="H3659">
            <v>34</v>
          </cell>
          <cell r="I3659">
            <v>0</v>
          </cell>
          <cell r="J3659">
            <v>0</v>
          </cell>
          <cell r="K3659">
            <v>0</v>
          </cell>
          <cell r="L3659">
            <v>34</v>
          </cell>
          <cell r="M3659">
            <v>34</v>
          </cell>
          <cell r="N3659">
            <v>0</v>
          </cell>
          <cell r="O3659">
            <v>0</v>
          </cell>
          <cell r="P3659">
            <v>0</v>
          </cell>
          <cell r="Q3659">
            <v>34</v>
          </cell>
        </row>
        <row r="3660">
          <cell r="A3660" t="str">
            <v>A3267&amp;T</v>
          </cell>
          <cell r="B3660" t="str">
            <v>Salem St @ Garfield</v>
          </cell>
          <cell r="C3660">
            <v>0</v>
          </cell>
          <cell r="D3660">
            <v>0</v>
          </cell>
          <cell r="E3660">
            <v>0</v>
          </cell>
          <cell r="F3660">
            <v>0</v>
          </cell>
          <cell r="G3660">
            <v>0</v>
          </cell>
          <cell r="H3660">
            <v>0</v>
          </cell>
          <cell r="I3660">
            <v>0</v>
          </cell>
          <cell r="J3660">
            <v>0</v>
          </cell>
          <cell r="K3660">
            <v>0</v>
          </cell>
          <cell r="L3660">
            <v>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</row>
        <row r="3661">
          <cell r="A3661" t="str">
            <v>A3298&amp;T</v>
          </cell>
          <cell r="B3661" t="str">
            <v>Ferry St @ Eastern A</v>
          </cell>
          <cell r="C3661">
            <v>14</v>
          </cell>
          <cell r="D3661">
            <v>0</v>
          </cell>
          <cell r="E3661">
            <v>0</v>
          </cell>
          <cell r="F3661">
            <v>0</v>
          </cell>
          <cell r="G3661">
            <v>14</v>
          </cell>
          <cell r="H3661">
            <v>14</v>
          </cell>
          <cell r="I3661">
            <v>0</v>
          </cell>
          <cell r="J3661">
            <v>0</v>
          </cell>
          <cell r="K3661">
            <v>0</v>
          </cell>
          <cell r="L3661">
            <v>14</v>
          </cell>
          <cell r="M3661">
            <v>14</v>
          </cell>
          <cell r="N3661">
            <v>0</v>
          </cell>
          <cell r="O3661">
            <v>0</v>
          </cell>
          <cell r="P3661">
            <v>0</v>
          </cell>
          <cell r="Q3661">
            <v>14</v>
          </cell>
        </row>
        <row r="3662">
          <cell r="A3662" t="str">
            <v>A3314&amp;T</v>
          </cell>
          <cell r="B3662" t="str">
            <v>Newland St @ Bryant</v>
          </cell>
          <cell r="C3662">
            <v>2</v>
          </cell>
          <cell r="D3662">
            <v>0</v>
          </cell>
          <cell r="E3662">
            <v>0</v>
          </cell>
          <cell r="F3662">
            <v>0</v>
          </cell>
          <cell r="G3662">
            <v>2</v>
          </cell>
          <cell r="H3662">
            <v>2</v>
          </cell>
          <cell r="I3662">
            <v>0</v>
          </cell>
          <cell r="J3662">
            <v>0</v>
          </cell>
          <cell r="K3662">
            <v>0</v>
          </cell>
          <cell r="L3662">
            <v>2</v>
          </cell>
          <cell r="M3662">
            <v>2</v>
          </cell>
          <cell r="N3662">
            <v>0</v>
          </cell>
          <cell r="O3662">
            <v>0</v>
          </cell>
          <cell r="P3662">
            <v>0</v>
          </cell>
          <cell r="Q3662">
            <v>2</v>
          </cell>
        </row>
        <row r="3663">
          <cell r="A3663" t="str">
            <v>A3316&amp;T</v>
          </cell>
          <cell r="B3663" t="str">
            <v>Bryant St @ Willow S</v>
          </cell>
          <cell r="C3663">
            <v>2</v>
          </cell>
          <cell r="D3663">
            <v>0</v>
          </cell>
          <cell r="E3663">
            <v>0</v>
          </cell>
          <cell r="F3663">
            <v>0</v>
          </cell>
          <cell r="G3663">
            <v>2</v>
          </cell>
          <cell r="H3663">
            <v>2</v>
          </cell>
          <cell r="I3663">
            <v>0</v>
          </cell>
          <cell r="J3663">
            <v>0</v>
          </cell>
          <cell r="K3663">
            <v>0</v>
          </cell>
          <cell r="L3663">
            <v>2</v>
          </cell>
          <cell r="M3663">
            <v>2</v>
          </cell>
          <cell r="N3663">
            <v>0</v>
          </cell>
          <cell r="O3663">
            <v>0</v>
          </cell>
          <cell r="P3663">
            <v>0</v>
          </cell>
          <cell r="Q3663">
            <v>2</v>
          </cell>
        </row>
        <row r="3664">
          <cell r="A3664" t="str">
            <v>A3348&amp;T</v>
          </cell>
          <cell r="B3664" t="str">
            <v>Newland St @ Bryant</v>
          </cell>
          <cell r="C3664">
            <v>1</v>
          </cell>
          <cell r="D3664">
            <v>0</v>
          </cell>
          <cell r="E3664">
            <v>0</v>
          </cell>
          <cell r="F3664">
            <v>0</v>
          </cell>
          <cell r="G3664">
            <v>1</v>
          </cell>
          <cell r="H3664">
            <v>1</v>
          </cell>
          <cell r="I3664">
            <v>0</v>
          </cell>
          <cell r="J3664">
            <v>0</v>
          </cell>
          <cell r="K3664">
            <v>0</v>
          </cell>
          <cell r="L3664">
            <v>1</v>
          </cell>
          <cell r="M3664">
            <v>1</v>
          </cell>
          <cell r="N3664">
            <v>0</v>
          </cell>
          <cell r="O3664">
            <v>0</v>
          </cell>
          <cell r="P3664">
            <v>0</v>
          </cell>
          <cell r="Q3664">
            <v>1</v>
          </cell>
        </row>
        <row r="3665">
          <cell r="A3665" t="str">
            <v>A3543&amp;T</v>
          </cell>
          <cell r="B3665" t="str">
            <v>Chelsea St @ Malden</v>
          </cell>
          <cell r="C3665">
            <v>0</v>
          </cell>
          <cell r="D3665">
            <v>0</v>
          </cell>
          <cell r="E3665">
            <v>0</v>
          </cell>
          <cell r="F3665">
            <v>0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</row>
        <row r="3666">
          <cell r="A3666" t="str">
            <v>A4797&amp;T</v>
          </cell>
          <cell r="B3666" t="str">
            <v>Fellsway W @ Grant A</v>
          </cell>
          <cell r="C3666">
            <v>0</v>
          </cell>
          <cell r="D3666">
            <v>0</v>
          </cell>
          <cell r="E3666">
            <v>0</v>
          </cell>
          <cell r="F3666">
            <v>0</v>
          </cell>
          <cell r="G3666">
            <v>0</v>
          </cell>
          <cell r="H3666">
            <v>0</v>
          </cell>
          <cell r="I3666">
            <v>0</v>
          </cell>
          <cell r="J3666">
            <v>0</v>
          </cell>
          <cell r="K3666">
            <v>0</v>
          </cell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</row>
        <row r="3667">
          <cell r="A3667" t="str">
            <v>A5468&amp;T</v>
          </cell>
          <cell r="B3667" t="str">
            <v>Winthrop St @ Orchar</v>
          </cell>
          <cell r="C3667">
            <v>0</v>
          </cell>
          <cell r="D3667">
            <v>0</v>
          </cell>
          <cell r="E3667">
            <v>0</v>
          </cell>
          <cell r="F3667">
            <v>0</v>
          </cell>
          <cell r="G3667">
            <v>0</v>
          </cell>
          <cell r="H3667">
            <v>0</v>
          </cell>
          <cell r="I3667">
            <v>0</v>
          </cell>
          <cell r="J3667">
            <v>0</v>
          </cell>
          <cell r="K3667">
            <v>0</v>
          </cell>
          <cell r="L3667">
            <v>0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</row>
        <row r="3668">
          <cell r="A3668" t="str">
            <v>A5512&amp;T</v>
          </cell>
          <cell r="B3668" t="str">
            <v>First Ave @ Terry Ri</v>
          </cell>
          <cell r="C3668">
            <v>36</v>
          </cell>
          <cell r="D3668">
            <v>0</v>
          </cell>
          <cell r="E3668">
            <v>0</v>
          </cell>
          <cell r="F3668">
            <v>0</v>
          </cell>
          <cell r="G3668">
            <v>36</v>
          </cell>
          <cell r="H3668">
            <v>36</v>
          </cell>
          <cell r="I3668">
            <v>0</v>
          </cell>
          <cell r="J3668">
            <v>0</v>
          </cell>
          <cell r="K3668">
            <v>0</v>
          </cell>
          <cell r="L3668">
            <v>36</v>
          </cell>
          <cell r="M3668">
            <v>36</v>
          </cell>
          <cell r="N3668">
            <v>0</v>
          </cell>
          <cell r="O3668">
            <v>0</v>
          </cell>
          <cell r="P3668">
            <v>0</v>
          </cell>
          <cell r="Q3668">
            <v>36</v>
          </cell>
        </row>
        <row r="3669">
          <cell r="A3669" t="str">
            <v>A1449&amp;T</v>
          </cell>
          <cell r="B3669" t="str">
            <v>Boston Ave @ Holton</v>
          </cell>
          <cell r="C3669">
            <v>52</v>
          </cell>
          <cell r="D3669">
            <v>0</v>
          </cell>
          <cell r="E3669">
            <v>0</v>
          </cell>
          <cell r="F3669">
            <v>0</v>
          </cell>
          <cell r="G3669">
            <v>52</v>
          </cell>
          <cell r="H3669">
            <v>52</v>
          </cell>
          <cell r="I3669">
            <v>0</v>
          </cell>
          <cell r="J3669">
            <v>0</v>
          </cell>
          <cell r="K3669">
            <v>0</v>
          </cell>
          <cell r="L3669">
            <v>52</v>
          </cell>
          <cell r="M3669">
            <v>52</v>
          </cell>
          <cell r="N3669">
            <v>0</v>
          </cell>
          <cell r="O3669">
            <v>0</v>
          </cell>
          <cell r="P3669">
            <v>0</v>
          </cell>
          <cell r="Q3669">
            <v>52</v>
          </cell>
        </row>
        <row r="3670">
          <cell r="A3670" t="str">
            <v>A1745&amp;T</v>
          </cell>
          <cell r="B3670" t="str">
            <v>Main St @ Bunker Hil</v>
          </cell>
          <cell r="C3670">
            <v>0</v>
          </cell>
          <cell r="D3670">
            <v>0</v>
          </cell>
          <cell r="E3670">
            <v>0</v>
          </cell>
          <cell r="F3670">
            <v>0</v>
          </cell>
          <cell r="G3670">
            <v>0</v>
          </cell>
          <cell r="H3670">
            <v>0</v>
          </cell>
          <cell r="I3670">
            <v>0</v>
          </cell>
          <cell r="J3670">
            <v>0</v>
          </cell>
          <cell r="K3670">
            <v>0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</row>
        <row r="3671">
          <cell r="A3671" t="str">
            <v>A3103&amp;T</v>
          </cell>
          <cell r="B3671" t="str">
            <v>High St @ Powder Hou</v>
          </cell>
          <cell r="C3671">
            <v>12</v>
          </cell>
          <cell r="D3671">
            <v>0</v>
          </cell>
          <cell r="E3671">
            <v>0</v>
          </cell>
          <cell r="F3671">
            <v>2</v>
          </cell>
          <cell r="G3671">
            <v>14</v>
          </cell>
          <cell r="H3671">
            <v>12</v>
          </cell>
          <cell r="I3671">
            <v>0</v>
          </cell>
          <cell r="J3671">
            <v>0</v>
          </cell>
          <cell r="K3671">
            <v>2</v>
          </cell>
          <cell r="L3671">
            <v>14</v>
          </cell>
          <cell r="M3671">
            <v>12</v>
          </cell>
          <cell r="N3671">
            <v>0</v>
          </cell>
          <cell r="O3671">
            <v>0</v>
          </cell>
          <cell r="P3671">
            <v>2</v>
          </cell>
          <cell r="Q3671">
            <v>14</v>
          </cell>
        </row>
        <row r="3672">
          <cell r="A3672" t="str">
            <v>A3223&amp;T</v>
          </cell>
          <cell r="B3672" t="str">
            <v>Fellsway @ Second St</v>
          </cell>
          <cell r="C3672">
            <v>1</v>
          </cell>
          <cell r="D3672">
            <v>0</v>
          </cell>
          <cell r="E3672">
            <v>0</v>
          </cell>
          <cell r="F3672">
            <v>0</v>
          </cell>
          <cell r="G3672">
            <v>1</v>
          </cell>
          <cell r="H3672">
            <v>1</v>
          </cell>
          <cell r="I3672">
            <v>0</v>
          </cell>
          <cell r="J3672">
            <v>0</v>
          </cell>
          <cell r="K3672">
            <v>0</v>
          </cell>
          <cell r="L3672">
            <v>1</v>
          </cell>
          <cell r="M3672">
            <v>1</v>
          </cell>
          <cell r="N3672">
            <v>0</v>
          </cell>
          <cell r="O3672">
            <v>0</v>
          </cell>
          <cell r="P3672">
            <v>0</v>
          </cell>
          <cell r="Q3672">
            <v>1</v>
          </cell>
        </row>
        <row r="3673">
          <cell r="A3673" t="str">
            <v>A3231&amp;T</v>
          </cell>
          <cell r="B3673" t="str">
            <v>390 Salem St</v>
          </cell>
          <cell r="C3673">
            <v>0</v>
          </cell>
          <cell r="D3673">
            <v>0</v>
          </cell>
          <cell r="E3673">
            <v>0</v>
          </cell>
          <cell r="F3673">
            <v>0</v>
          </cell>
          <cell r="G3673">
            <v>0</v>
          </cell>
          <cell r="H3673">
            <v>0</v>
          </cell>
          <cell r="I3673">
            <v>0</v>
          </cell>
          <cell r="J3673">
            <v>0</v>
          </cell>
          <cell r="K3673">
            <v>0</v>
          </cell>
          <cell r="L3673">
            <v>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</row>
        <row r="3674">
          <cell r="A3674" t="str">
            <v>A3262&amp;T</v>
          </cell>
          <cell r="B3674" t="str">
            <v>160 Main St</v>
          </cell>
          <cell r="C3674">
            <v>11</v>
          </cell>
          <cell r="D3674">
            <v>0</v>
          </cell>
          <cell r="E3674">
            <v>0</v>
          </cell>
          <cell r="F3674">
            <v>8</v>
          </cell>
          <cell r="G3674">
            <v>19</v>
          </cell>
          <cell r="H3674">
            <v>11</v>
          </cell>
          <cell r="I3674">
            <v>0</v>
          </cell>
          <cell r="J3674">
            <v>0</v>
          </cell>
          <cell r="K3674">
            <v>8</v>
          </cell>
          <cell r="L3674">
            <v>19</v>
          </cell>
          <cell r="M3674">
            <v>11</v>
          </cell>
          <cell r="N3674">
            <v>0</v>
          </cell>
          <cell r="O3674">
            <v>0</v>
          </cell>
          <cell r="P3674">
            <v>8</v>
          </cell>
          <cell r="Q3674">
            <v>19</v>
          </cell>
        </row>
        <row r="3675">
          <cell r="A3675" t="str">
            <v>A3263&amp;T</v>
          </cell>
          <cell r="B3675" t="str">
            <v>Main St @ Mystic Ave</v>
          </cell>
          <cell r="C3675">
            <v>20</v>
          </cell>
          <cell r="D3675">
            <v>0</v>
          </cell>
          <cell r="E3675">
            <v>0</v>
          </cell>
          <cell r="F3675">
            <v>6</v>
          </cell>
          <cell r="G3675">
            <v>26</v>
          </cell>
          <cell r="H3675">
            <v>20</v>
          </cell>
          <cell r="I3675">
            <v>0</v>
          </cell>
          <cell r="J3675">
            <v>0</v>
          </cell>
          <cell r="K3675">
            <v>6</v>
          </cell>
          <cell r="L3675">
            <v>26</v>
          </cell>
          <cell r="M3675">
            <v>20</v>
          </cell>
          <cell r="N3675">
            <v>0</v>
          </cell>
          <cell r="O3675">
            <v>0</v>
          </cell>
          <cell r="P3675">
            <v>6</v>
          </cell>
          <cell r="Q3675">
            <v>26</v>
          </cell>
        </row>
        <row r="3676">
          <cell r="A3676" t="str">
            <v>A3266&amp;T</v>
          </cell>
          <cell r="B3676" t="str">
            <v>Salem St @ Dudley St</v>
          </cell>
          <cell r="C3676">
            <v>123</v>
          </cell>
          <cell r="D3676">
            <v>0</v>
          </cell>
          <cell r="E3676">
            <v>0</v>
          </cell>
          <cell r="F3676">
            <v>0</v>
          </cell>
          <cell r="G3676">
            <v>123</v>
          </cell>
          <cell r="H3676">
            <v>123</v>
          </cell>
          <cell r="I3676">
            <v>0</v>
          </cell>
          <cell r="J3676">
            <v>0</v>
          </cell>
          <cell r="K3676">
            <v>0</v>
          </cell>
          <cell r="L3676">
            <v>123</v>
          </cell>
          <cell r="M3676">
            <v>123</v>
          </cell>
          <cell r="N3676">
            <v>0</v>
          </cell>
          <cell r="O3676">
            <v>0</v>
          </cell>
          <cell r="P3676">
            <v>0</v>
          </cell>
          <cell r="Q3676">
            <v>123</v>
          </cell>
        </row>
        <row r="3677">
          <cell r="A3677" t="str">
            <v>A3312&amp;T</v>
          </cell>
          <cell r="B3677" t="str">
            <v>Bowdoin St @ Newland</v>
          </cell>
          <cell r="C3677">
            <v>10</v>
          </cell>
          <cell r="D3677">
            <v>0</v>
          </cell>
          <cell r="E3677">
            <v>0</v>
          </cell>
          <cell r="F3677">
            <v>1</v>
          </cell>
          <cell r="G3677">
            <v>12</v>
          </cell>
          <cell r="H3677">
            <v>10</v>
          </cell>
          <cell r="I3677">
            <v>0</v>
          </cell>
          <cell r="J3677">
            <v>0</v>
          </cell>
          <cell r="K3677">
            <v>1</v>
          </cell>
          <cell r="L3677">
            <v>12</v>
          </cell>
          <cell r="M3677">
            <v>10</v>
          </cell>
          <cell r="N3677">
            <v>0</v>
          </cell>
          <cell r="O3677">
            <v>0</v>
          </cell>
          <cell r="P3677">
            <v>1</v>
          </cell>
          <cell r="Q3677">
            <v>12</v>
          </cell>
        </row>
        <row r="3678">
          <cell r="A3678" t="str">
            <v>A3346&amp;T</v>
          </cell>
          <cell r="B3678" t="str">
            <v>Opp 314 Bryant St @</v>
          </cell>
          <cell r="C3678">
            <v>1</v>
          </cell>
          <cell r="D3678">
            <v>0</v>
          </cell>
          <cell r="E3678">
            <v>0</v>
          </cell>
          <cell r="F3678">
            <v>0</v>
          </cell>
          <cell r="G3678">
            <v>1</v>
          </cell>
          <cell r="H3678">
            <v>1</v>
          </cell>
          <cell r="I3678">
            <v>0</v>
          </cell>
          <cell r="J3678">
            <v>0</v>
          </cell>
          <cell r="K3678">
            <v>0</v>
          </cell>
          <cell r="L3678">
            <v>1</v>
          </cell>
          <cell r="M3678">
            <v>1</v>
          </cell>
          <cell r="N3678">
            <v>0</v>
          </cell>
          <cell r="O3678">
            <v>0</v>
          </cell>
          <cell r="P3678">
            <v>0</v>
          </cell>
          <cell r="Q3678">
            <v>1</v>
          </cell>
        </row>
        <row r="3679">
          <cell r="A3679" t="str">
            <v>A3427&amp;T</v>
          </cell>
          <cell r="B3679" t="str">
            <v>53 Broadway</v>
          </cell>
          <cell r="C3679">
            <v>63</v>
          </cell>
          <cell r="D3679">
            <v>0</v>
          </cell>
          <cell r="E3679">
            <v>0</v>
          </cell>
          <cell r="F3679">
            <v>0</v>
          </cell>
          <cell r="G3679">
            <v>63</v>
          </cell>
          <cell r="H3679">
            <v>63</v>
          </cell>
          <cell r="I3679">
            <v>0</v>
          </cell>
          <cell r="J3679">
            <v>0</v>
          </cell>
          <cell r="K3679">
            <v>0</v>
          </cell>
          <cell r="L3679">
            <v>63</v>
          </cell>
          <cell r="M3679">
            <v>63</v>
          </cell>
          <cell r="N3679">
            <v>0</v>
          </cell>
          <cell r="O3679">
            <v>0</v>
          </cell>
          <cell r="P3679">
            <v>0</v>
          </cell>
          <cell r="Q3679">
            <v>63</v>
          </cell>
        </row>
        <row r="3680">
          <cell r="A3680" t="str">
            <v>A4795&amp;T</v>
          </cell>
          <cell r="B3680" t="str">
            <v>Fellsway W @ Paris S</v>
          </cell>
          <cell r="C3680">
            <v>39</v>
          </cell>
          <cell r="D3680">
            <v>0</v>
          </cell>
          <cell r="E3680">
            <v>0</v>
          </cell>
          <cell r="F3680">
            <v>0</v>
          </cell>
          <cell r="G3680">
            <v>39</v>
          </cell>
          <cell r="H3680">
            <v>39</v>
          </cell>
          <cell r="I3680">
            <v>0</v>
          </cell>
          <cell r="J3680">
            <v>0</v>
          </cell>
          <cell r="K3680">
            <v>0</v>
          </cell>
          <cell r="L3680">
            <v>39</v>
          </cell>
          <cell r="M3680">
            <v>39</v>
          </cell>
          <cell r="N3680">
            <v>0</v>
          </cell>
          <cell r="O3680">
            <v>0</v>
          </cell>
          <cell r="P3680">
            <v>0</v>
          </cell>
          <cell r="Q3680">
            <v>39</v>
          </cell>
        </row>
        <row r="3681">
          <cell r="A3681" t="str">
            <v>A5122&amp;T</v>
          </cell>
          <cell r="B3681" t="str">
            <v>Highland Ave @ Wentw</v>
          </cell>
          <cell r="C3681">
            <v>1</v>
          </cell>
          <cell r="D3681">
            <v>0</v>
          </cell>
          <cell r="E3681">
            <v>0</v>
          </cell>
          <cell r="F3681">
            <v>0</v>
          </cell>
          <cell r="G3681">
            <v>1</v>
          </cell>
          <cell r="H3681">
            <v>1</v>
          </cell>
          <cell r="I3681">
            <v>0</v>
          </cell>
          <cell r="J3681">
            <v>0</v>
          </cell>
          <cell r="K3681">
            <v>0</v>
          </cell>
          <cell r="L3681">
            <v>1</v>
          </cell>
          <cell r="M3681">
            <v>1</v>
          </cell>
          <cell r="N3681">
            <v>0</v>
          </cell>
          <cell r="O3681">
            <v>0</v>
          </cell>
          <cell r="P3681">
            <v>0</v>
          </cell>
          <cell r="Q3681">
            <v>1</v>
          </cell>
        </row>
        <row r="3682">
          <cell r="A3682" t="str">
            <v>A5505&amp;T</v>
          </cell>
          <cell r="B3682" t="str">
            <v>Chelsea St @ Warren</v>
          </cell>
          <cell r="C3682">
            <v>30</v>
          </cell>
          <cell r="D3682">
            <v>0</v>
          </cell>
          <cell r="E3682">
            <v>0</v>
          </cell>
          <cell r="F3682">
            <v>1</v>
          </cell>
          <cell r="G3682">
            <v>32</v>
          </cell>
          <cell r="H3682">
            <v>30</v>
          </cell>
          <cell r="I3682">
            <v>0</v>
          </cell>
          <cell r="J3682">
            <v>0</v>
          </cell>
          <cell r="K3682">
            <v>1</v>
          </cell>
          <cell r="L3682">
            <v>32</v>
          </cell>
          <cell r="M3682">
            <v>30</v>
          </cell>
          <cell r="N3682">
            <v>0</v>
          </cell>
          <cell r="O3682">
            <v>0</v>
          </cell>
          <cell r="P3682">
            <v>1</v>
          </cell>
          <cell r="Q3682">
            <v>32</v>
          </cell>
        </row>
        <row r="3683">
          <cell r="A3683" t="str">
            <v>A6157&amp;T</v>
          </cell>
          <cell r="B3683" t="str">
            <v>Mystic Ave opp Bonne</v>
          </cell>
          <cell r="C3683">
            <v>8</v>
          </cell>
          <cell r="D3683">
            <v>0</v>
          </cell>
          <cell r="E3683">
            <v>0</v>
          </cell>
          <cell r="F3683">
            <v>0</v>
          </cell>
          <cell r="G3683">
            <v>8</v>
          </cell>
          <cell r="H3683">
            <v>8</v>
          </cell>
          <cell r="I3683">
            <v>0</v>
          </cell>
          <cell r="J3683">
            <v>0</v>
          </cell>
          <cell r="K3683">
            <v>0</v>
          </cell>
          <cell r="L3683">
            <v>8</v>
          </cell>
          <cell r="M3683">
            <v>8</v>
          </cell>
          <cell r="N3683">
            <v>0</v>
          </cell>
          <cell r="O3683">
            <v>0</v>
          </cell>
          <cell r="P3683">
            <v>0</v>
          </cell>
          <cell r="Q3683">
            <v>8</v>
          </cell>
        </row>
        <row r="3684">
          <cell r="A3684" t="str">
            <v>A3129&amp;T</v>
          </cell>
          <cell r="B3684" t="str">
            <v>Hancock St @ Belmont</v>
          </cell>
          <cell r="C3684">
            <v>0</v>
          </cell>
          <cell r="D3684">
            <v>0</v>
          </cell>
          <cell r="E3684">
            <v>0</v>
          </cell>
          <cell r="F3684">
            <v>0</v>
          </cell>
          <cell r="G3684">
            <v>0</v>
          </cell>
          <cell r="H3684">
            <v>0</v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</row>
        <row r="3685">
          <cell r="A3685" t="str">
            <v>A3218&amp;T</v>
          </cell>
          <cell r="B3685" t="str">
            <v>1250 Fellsway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  <cell r="H3685">
            <v>0</v>
          </cell>
          <cell r="I3685">
            <v>0</v>
          </cell>
          <cell r="J3685">
            <v>0</v>
          </cell>
          <cell r="K3685">
            <v>0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</row>
        <row r="3686">
          <cell r="A3686" t="str">
            <v>A3246&amp;T</v>
          </cell>
          <cell r="B3686" t="str">
            <v>Main St @ Albion St</v>
          </cell>
          <cell r="C3686">
            <v>34</v>
          </cell>
          <cell r="D3686">
            <v>0</v>
          </cell>
          <cell r="E3686">
            <v>0</v>
          </cell>
          <cell r="F3686">
            <v>0</v>
          </cell>
          <cell r="G3686">
            <v>34</v>
          </cell>
          <cell r="H3686">
            <v>34</v>
          </cell>
          <cell r="I3686">
            <v>0</v>
          </cell>
          <cell r="J3686">
            <v>0</v>
          </cell>
          <cell r="K3686">
            <v>0</v>
          </cell>
          <cell r="L3686">
            <v>34</v>
          </cell>
          <cell r="M3686">
            <v>34</v>
          </cell>
          <cell r="N3686">
            <v>0</v>
          </cell>
          <cell r="O3686">
            <v>0</v>
          </cell>
          <cell r="P3686">
            <v>0</v>
          </cell>
          <cell r="Q3686">
            <v>34</v>
          </cell>
        </row>
        <row r="3687">
          <cell r="A3687" t="str">
            <v>A3275&amp;T</v>
          </cell>
          <cell r="B3687" t="str">
            <v>Pleasant St @ Fellsw</v>
          </cell>
          <cell r="C3687">
            <v>15</v>
          </cell>
          <cell r="D3687">
            <v>0</v>
          </cell>
          <cell r="E3687">
            <v>0</v>
          </cell>
          <cell r="F3687">
            <v>0</v>
          </cell>
          <cell r="G3687">
            <v>15</v>
          </cell>
          <cell r="H3687">
            <v>15</v>
          </cell>
          <cell r="I3687">
            <v>0</v>
          </cell>
          <cell r="J3687">
            <v>0</v>
          </cell>
          <cell r="K3687">
            <v>0</v>
          </cell>
          <cell r="L3687">
            <v>15</v>
          </cell>
          <cell r="M3687">
            <v>15</v>
          </cell>
          <cell r="N3687">
            <v>0</v>
          </cell>
          <cell r="O3687">
            <v>0</v>
          </cell>
          <cell r="P3687">
            <v>0</v>
          </cell>
          <cell r="Q3687">
            <v>15</v>
          </cell>
        </row>
        <row r="3688">
          <cell r="A3688" t="str">
            <v>A3333&amp;T</v>
          </cell>
          <cell r="B3688" t="str">
            <v>Main St @ Oakes St</v>
          </cell>
          <cell r="C3688">
            <v>54</v>
          </cell>
          <cell r="D3688">
            <v>0</v>
          </cell>
          <cell r="E3688">
            <v>0</v>
          </cell>
          <cell r="F3688">
            <v>0</v>
          </cell>
          <cell r="G3688">
            <v>55</v>
          </cell>
          <cell r="H3688">
            <v>54</v>
          </cell>
          <cell r="I3688">
            <v>0</v>
          </cell>
          <cell r="J3688">
            <v>0</v>
          </cell>
          <cell r="K3688">
            <v>0</v>
          </cell>
          <cell r="L3688">
            <v>55</v>
          </cell>
          <cell r="M3688">
            <v>54</v>
          </cell>
          <cell r="N3688">
            <v>0</v>
          </cell>
          <cell r="O3688">
            <v>0</v>
          </cell>
          <cell r="P3688">
            <v>0</v>
          </cell>
          <cell r="Q3688">
            <v>55</v>
          </cell>
        </row>
        <row r="3689">
          <cell r="A3689" t="str">
            <v>A3352&amp;T</v>
          </cell>
          <cell r="B3689" t="str">
            <v>Bowdoin St @ Willow</v>
          </cell>
          <cell r="C3689">
            <v>4</v>
          </cell>
          <cell r="D3689">
            <v>0</v>
          </cell>
          <cell r="E3689">
            <v>0</v>
          </cell>
          <cell r="F3689">
            <v>0</v>
          </cell>
          <cell r="G3689">
            <v>4</v>
          </cell>
          <cell r="H3689">
            <v>4</v>
          </cell>
          <cell r="I3689">
            <v>0</v>
          </cell>
          <cell r="J3689">
            <v>0</v>
          </cell>
          <cell r="K3689">
            <v>0</v>
          </cell>
          <cell r="L3689">
            <v>4</v>
          </cell>
          <cell r="M3689">
            <v>4</v>
          </cell>
          <cell r="N3689">
            <v>0</v>
          </cell>
          <cell r="O3689">
            <v>0</v>
          </cell>
          <cell r="P3689">
            <v>0</v>
          </cell>
          <cell r="Q3689">
            <v>4</v>
          </cell>
        </row>
        <row r="3690">
          <cell r="A3690" t="str">
            <v>A5103&amp;T</v>
          </cell>
          <cell r="B3690" t="str">
            <v>Highland Ave @ Devir</v>
          </cell>
          <cell r="C3690">
            <v>0</v>
          </cell>
          <cell r="D3690">
            <v>0</v>
          </cell>
          <cell r="E3690">
            <v>0</v>
          </cell>
          <cell r="F3690">
            <v>0</v>
          </cell>
          <cell r="G3690">
            <v>0</v>
          </cell>
          <cell r="H3690">
            <v>0</v>
          </cell>
          <cell r="I3690">
            <v>0</v>
          </cell>
          <cell r="J3690">
            <v>0</v>
          </cell>
          <cell r="K3690">
            <v>0</v>
          </cell>
          <cell r="L3690">
            <v>0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</row>
        <row r="3691">
          <cell r="A3691" t="str">
            <v>A5516&amp;T</v>
          </cell>
          <cell r="B3691" t="str">
            <v>Mystic Ave @ Main St</v>
          </cell>
          <cell r="C3691">
            <v>17</v>
          </cell>
          <cell r="D3691">
            <v>0</v>
          </cell>
          <cell r="E3691">
            <v>0</v>
          </cell>
          <cell r="F3691">
            <v>4</v>
          </cell>
          <cell r="G3691">
            <v>21</v>
          </cell>
          <cell r="H3691">
            <v>17</v>
          </cell>
          <cell r="I3691">
            <v>0</v>
          </cell>
          <cell r="J3691">
            <v>0</v>
          </cell>
          <cell r="K3691">
            <v>4</v>
          </cell>
          <cell r="L3691">
            <v>21</v>
          </cell>
          <cell r="M3691">
            <v>17</v>
          </cell>
          <cell r="N3691">
            <v>0</v>
          </cell>
          <cell r="O3691">
            <v>0</v>
          </cell>
          <cell r="P3691">
            <v>4</v>
          </cell>
          <cell r="Q3691">
            <v>21</v>
          </cell>
        </row>
        <row r="3692">
          <cell r="A3692" t="str">
            <v>A5636&amp;T</v>
          </cell>
          <cell r="B3692" t="str">
            <v>Highland Ave @ Sturg</v>
          </cell>
          <cell r="C3692">
            <v>54</v>
          </cell>
          <cell r="D3692">
            <v>0</v>
          </cell>
          <cell r="E3692">
            <v>0</v>
          </cell>
          <cell r="F3692">
            <v>0</v>
          </cell>
          <cell r="G3692">
            <v>54</v>
          </cell>
          <cell r="H3692">
            <v>54</v>
          </cell>
          <cell r="I3692">
            <v>0</v>
          </cell>
          <cell r="J3692">
            <v>0</v>
          </cell>
          <cell r="K3692">
            <v>0</v>
          </cell>
          <cell r="L3692">
            <v>54</v>
          </cell>
          <cell r="M3692">
            <v>54</v>
          </cell>
          <cell r="N3692">
            <v>0</v>
          </cell>
          <cell r="O3692">
            <v>0</v>
          </cell>
          <cell r="P3692">
            <v>0</v>
          </cell>
          <cell r="Q3692">
            <v>54</v>
          </cell>
        </row>
        <row r="3693">
          <cell r="A3693" t="str">
            <v>A5700&amp;T</v>
          </cell>
          <cell r="B3693" t="str">
            <v>High St @ Johnson Av</v>
          </cell>
          <cell r="C3693">
            <v>4</v>
          </cell>
          <cell r="D3693">
            <v>0</v>
          </cell>
          <cell r="E3693">
            <v>1</v>
          </cell>
          <cell r="F3693">
            <v>14</v>
          </cell>
          <cell r="G3693">
            <v>19</v>
          </cell>
          <cell r="H3693">
            <v>4</v>
          </cell>
          <cell r="I3693">
            <v>0</v>
          </cell>
          <cell r="J3693">
            <v>1</v>
          </cell>
          <cell r="K3693">
            <v>14</v>
          </cell>
          <cell r="L3693">
            <v>19</v>
          </cell>
          <cell r="M3693">
            <v>4</v>
          </cell>
          <cell r="N3693">
            <v>0</v>
          </cell>
          <cell r="O3693">
            <v>1</v>
          </cell>
          <cell r="P3693">
            <v>14</v>
          </cell>
          <cell r="Q3693">
            <v>19</v>
          </cell>
        </row>
        <row r="3694">
          <cell r="A3694" t="str">
            <v>A6182&amp;T</v>
          </cell>
          <cell r="B3694" t="str">
            <v>Medford St @ Green S</v>
          </cell>
          <cell r="C3694">
            <v>6</v>
          </cell>
          <cell r="D3694">
            <v>0</v>
          </cell>
          <cell r="E3694">
            <v>0</v>
          </cell>
          <cell r="F3694">
            <v>0</v>
          </cell>
          <cell r="G3694">
            <v>6</v>
          </cell>
          <cell r="H3694">
            <v>6</v>
          </cell>
          <cell r="I3694">
            <v>0</v>
          </cell>
          <cell r="J3694">
            <v>0</v>
          </cell>
          <cell r="K3694">
            <v>0</v>
          </cell>
          <cell r="L3694">
            <v>6</v>
          </cell>
          <cell r="M3694">
            <v>6</v>
          </cell>
          <cell r="N3694">
            <v>0</v>
          </cell>
          <cell r="O3694">
            <v>0</v>
          </cell>
          <cell r="P3694">
            <v>0</v>
          </cell>
          <cell r="Q3694">
            <v>6</v>
          </cell>
        </row>
        <row r="3695">
          <cell r="A3695" t="str">
            <v>A1454&amp;T</v>
          </cell>
          <cell r="B3695" t="str">
            <v>Boston Ave @ Hillsda</v>
          </cell>
          <cell r="C3695">
            <v>0</v>
          </cell>
          <cell r="D3695">
            <v>0</v>
          </cell>
          <cell r="E3695">
            <v>0</v>
          </cell>
          <cell r="F3695">
            <v>0</v>
          </cell>
          <cell r="G3695">
            <v>0</v>
          </cell>
          <cell r="H3695">
            <v>0</v>
          </cell>
          <cell r="I3695">
            <v>0</v>
          </cell>
          <cell r="J3695">
            <v>0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</row>
        <row r="3696">
          <cell r="A3696" t="str">
            <v>A1456&amp;T</v>
          </cell>
          <cell r="B3696" t="str">
            <v>Boston Ave @ Tufts G</v>
          </cell>
          <cell r="C3696">
            <v>5</v>
          </cell>
          <cell r="D3696">
            <v>0</v>
          </cell>
          <cell r="E3696">
            <v>0</v>
          </cell>
          <cell r="F3696">
            <v>87</v>
          </cell>
          <cell r="G3696">
            <v>92</v>
          </cell>
          <cell r="H3696">
            <v>5</v>
          </cell>
          <cell r="I3696">
            <v>0</v>
          </cell>
          <cell r="J3696">
            <v>0</v>
          </cell>
          <cell r="K3696">
            <v>87</v>
          </cell>
          <cell r="L3696">
            <v>92</v>
          </cell>
          <cell r="M3696">
            <v>5</v>
          </cell>
          <cell r="N3696">
            <v>0</v>
          </cell>
          <cell r="O3696">
            <v>0</v>
          </cell>
          <cell r="P3696">
            <v>87</v>
          </cell>
          <cell r="Q3696">
            <v>92</v>
          </cell>
        </row>
        <row r="3697">
          <cell r="A3697" t="str">
            <v>A3234&amp;T</v>
          </cell>
          <cell r="B3697" t="str">
            <v>Salem St @ Court St</v>
          </cell>
          <cell r="C3697">
            <v>72</v>
          </cell>
          <cell r="D3697">
            <v>0</v>
          </cell>
          <cell r="E3697">
            <v>0</v>
          </cell>
          <cell r="F3697">
            <v>0</v>
          </cell>
          <cell r="G3697">
            <v>73</v>
          </cell>
          <cell r="H3697">
            <v>72</v>
          </cell>
          <cell r="I3697">
            <v>0</v>
          </cell>
          <cell r="J3697">
            <v>0</v>
          </cell>
          <cell r="K3697">
            <v>0</v>
          </cell>
          <cell r="L3697">
            <v>73</v>
          </cell>
          <cell r="M3697">
            <v>72</v>
          </cell>
          <cell r="N3697">
            <v>0</v>
          </cell>
          <cell r="O3697">
            <v>0</v>
          </cell>
          <cell r="P3697">
            <v>0</v>
          </cell>
          <cell r="Q3697">
            <v>73</v>
          </cell>
        </row>
        <row r="3698">
          <cell r="A3698" t="str">
            <v>A3254&amp;T</v>
          </cell>
          <cell r="B3698" t="str">
            <v>Main St opp Albion S</v>
          </cell>
          <cell r="C3698">
            <v>48</v>
          </cell>
          <cell r="D3698">
            <v>0</v>
          </cell>
          <cell r="E3698">
            <v>0</v>
          </cell>
          <cell r="F3698">
            <v>0</v>
          </cell>
          <cell r="G3698">
            <v>48</v>
          </cell>
          <cell r="H3698">
            <v>48</v>
          </cell>
          <cell r="I3698">
            <v>0</v>
          </cell>
          <cell r="J3698">
            <v>0</v>
          </cell>
          <cell r="K3698">
            <v>0</v>
          </cell>
          <cell r="L3698">
            <v>48</v>
          </cell>
          <cell r="M3698">
            <v>48</v>
          </cell>
          <cell r="N3698">
            <v>0</v>
          </cell>
          <cell r="O3698">
            <v>0</v>
          </cell>
          <cell r="P3698">
            <v>0</v>
          </cell>
          <cell r="Q3698">
            <v>48</v>
          </cell>
        </row>
        <row r="3699">
          <cell r="A3699" t="str">
            <v>A3261&amp;T</v>
          </cell>
          <cell r="B3699" t="str">
            <v>Main St opp George S</v>
          </cell>
          <cell r="C3699">
            <v>2</v>
          </cell>
          <cell r="D3699">
            <v>0</v>
          </cell>
          <cell r="E3699">
            <v>0</v>
          </cell>
          <cell r="F3699">
            <v>0</v>
          </cell>
          <cell r="G3699">
            <v>2</v>
          </cell>
          <cell r="H3699">
            <v>2</v>
          </cell>
          <cell r="I3699">
            <v>0</v>
          </cell>
          <cell r="J3699">
            <v>0</v>
          </cell>
          <cell r="K3699">
            <v>0</v>
          </cell>
          <cell r="L3699">
            <v>2</v>
          </cell>
          <cell r="M3699">
            <v>2</v>
          </cell>
          <cell r="N3699">
            <v>0</v>
          </cell>
          <cell r="O3699">
            <v>0</v>
          </cell>
          <cell r="P3699">
            <v>0</v>
          </cell>
          <cell r="Q3699">
            <v>2</v>
          </cell>
        </row>
        <row r="3700">
          <cell r="A3700" t="str">
            <v>A3299&amp;T</v>
          </cell>
          <cell r="B3700" t="str">
            <v>Eastern Ave @ Main S</v>
          </cell>
          <cell r="C3700">
            <v>25</v>
          </cell>
          <cell r="D3700">
            <v>0</v>
          </cell>
          <cell r="E3700">
            <v>0</v>
          </cell>
          <cell r="F3700">
            <v>52</v>
          </cell>
          <cell r="G3700">
            <v>77</v>
          </cell>
          <cell r="H3700">
            <v>25</v>
          </cell>
          <cell r="I3700">
            <v>0</v>
          </cell>
          <cell r="J3700">
            <v>0</v>
          </cell>
          <cell r="K3700">
            <v>52</v>
          </cell>
          <cell r="L3700">
            <v>77</v>
          </cell>
          <cell r="M3700">
            <v>25</v>
          </cell>
          <cell r="N3700">
            <v>0</v>
          </cell>
          <cell r="O3700">
            <v>0</v>
          </cell>
          <cell r="P3700">
            <v>52</v>
          </cell>
          <cell r="Q3700">
            <v>77</v>
          </cell>
        </row>
        <row r="3701">
          <cell r="A3701" t="str">
            <v>A3879&amp;T</v>
          </cell>
          <cell r="B3701" t="str">
            <v>High St opp Powder H</v>
          </cell>
          <cell r="C3701">
            <v>0</v>
          </cell>
          <cell r="D3701">
            <v>0</v>
          </cell>
          <cell r="E3701">
            <v>0</v>
          </cell>
          <cell r="F3701">
            <v>14</v>
          </cell>
          <cell r="G3701">
            <v>14</v>
          </cell>
          <cell r="H3701">
            <v>0</v>
          </cell>
          <cell r="I3701">
            <v>0</v>
          </cell>
          <cell r="J3701">
            <v>0</v>
          </cell>
          <cell r="K3701">
            <v>14</v>
          </cell>
          <cell r="L3701">
            <v>14</v>
          </cell>
          <cell r="M3701">
            <v>0</v>
          </cell>
          <cell r="N3701">
            <v>0</v>
          </cell>
          <cell r="O3701">
            <v>0</v>
          </cell>
          <cell r="P3701">
            <v>14</v>
          </cell>
          <cell r="Q3701">
            <v>14</v>
          </cell>
        </row>
        <row r="3702">
          <cell r="A3702" t="str">
            <v>A5201&amp;T</v>
          </cell>
          <cell r="B3702" t="str">
            <v>Riverside Ave @ Salt</v>
          </cell>
          <cell r="C3702">
            <v>0</v>
          </cell>
          <cell r="D3702">
            <v>0</v>
          </cell>
          <cell r="E3702">
            <v>0</v>
          </cell>
          <cell r="F3702">
            <v>2</v>
          </cell>
          <cell r="G3702">
            <v>2</v>
          </cell>
          <cell r="H3702">
            <v>0</v>
          </cell>
          <cell r="I3702">
            <v>0</v>
          </cell>
          <cell r="J3702">
            <v>0</v>
          </cell>
          <cell r="K3702">
            <v>2</v>
          </cell>
          <cell r="L3702">
            <v>2</v>
          </cell>
          <cell r="M3702">
            <v>0</v>
          </cell>
          <cell r="N3702">
            <v>0</v>
          </cell>
          <cell r="O3702">
            <v>0</v>
          </cell>
          <cell r="P3702">
            <v>2</v>
          </cell>
          <cell r="Q3702">
            <v>2</v>
          </cell>
        </row>
        <row r="3703">
          <cell r="A3703" t="str">
            <v>A5259&amp;T</v>
          </cell>
          <cell r="B3703" t="str">
            <v>Main St @ Mountain A</v>
          </cell>
          <cell r="C3703">
            <v>2</v>
          </cell>
          <cell r="D3703">
            <v>0</v>
          </cell>
          <cell r="E3703">
            <v>0</v>
          </cell>
          <cell r="F3703">
            <v>0</v>
          </cell>
          <cell r="G3703">
            <v>2</v>
          </cell>
          <cell r="H3703">
            <v>2</v>
          </cell>
          <cell r="I3703">
            <v>0</v>
          </cell>
          <cell r="J3703">
            <v>0</v>
          </cell>
          <cell r="K3703">
            <v>0</v>
          </cell>
          <cell r="L3703">
            <v>2</v>
          </cell>
          <cell r="M3703">
            <v>2</v>
          </cell>
          <cell r="N3703">
            <v>0</v>
          </cell>
          <cell r="O3703">
            <v>0</v>
          </cell>
          <cell r="P3703">
            <v>0</v>
          </cell>
          <cell r="Q3703">
            <v>2</v>
          </cell>
        </row>
        <row r="3704">
          <cell r="A3704" t="str">
            <v>A6176&amp;T</v>
          </cell>
          <cell r="B3704" t="str">
            <v>Medford St @ Green S</v>
          </cell>
          <cell r="C3704">
            <v>4</v>
          </cell>
          <cell r="D3704">
            <v>0</v>
          </cell>
          <cell r="E3704">
            <v>0</v>
          </cell>
          <cell r="F3704">
            <v>0</v>
          </cell>
          <cell r="G3704">
            <v>4</v>
          </cell>
          <cell r="H3704">
            <v>4</v>
          </cell>
          <cell r="I3704">
            <v>0</v>
          </cell>
          <cell r="J3704">
            <v>0</v>
          </cell>
          <cell r="K3704">
            <v>0</v>
          </cell>
          <cell r="L3704">
            <v>4</v>
          </cell>
          <cell r="M3704">
            <v>4</v>
          </cell>
          <cell r="N3704">
            <v>0</v>
          </cell>
          <cell r="O3704">
            <v>0</v>
          </cell>
          <cell r="P3704">
            <v>0</v>
          </cell>
          <cell r="Q3704">
            <v>4</v>
          </cell>
        </row>
        <row r="3705">
          <cell r="A3705" t="str">
            <v>A6332&amp;T</v>
          </cell>
          <cell r="B3705" t="str">
            <v>Gateway Center opp T</v>
          </cell>
          <cell r="C3705">
            <v>0</v>
          </cell>
          <cell r="D3705">
            <v>0</v>
          </cell>
          <cell r="E3705">
            <v>0</v>
          </cell>
          <cell r="F3705">
            <v>0</v>
          </cell>
          <cell r="G3705">
            <v>0</v>
          </cell>
          <cell r="H3705">
            <v>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</row>
        <row r="3706">
          <cell r="A3706" t="str">
            <v>A3127&amp;T</v>
          </cell>
          <cell r="B3706" t="str">
            <v>Hancock St @ Glendal</v>
          </cell>
          <cell r="C3706">
            <v>1</v>
          </cell>
          <cell r="D3706">
            <v>0</v>
          </cell>
          <cell r="E3706">
            <v>0</v>
          </cell>
          <cell r="F3706">
            <v>0</v>
          </cell>
          <cell r="G3706">
            <v>1</v>
          </cell>
          <cell r="H3706">
            <v>1</v>
          </cell>
          <cell r="I3706">
            <v>0</v>
          </cell>
          <cell r="J3706">
            <v>0</v>
          </cell>
          <cell r="K3706">
            <v>0</v>
          </cell>
          <cell r="L3706">
            <v>1</v>
          </cell>
          <cell r="M3706">
            <v>1</v>
          </cell>
          <cell r="N3706">
            <v>0</v>
          </cell>
          <cell r="O3706">
            <v>0</v>
          </cell>
          <cell r="P3706">
            <v>0</v>
          </cell>
          <cell r="Q3706">
            <v>1</v>
          </cell>
        </row>
        <row r="3707">
          <cell r="A3707" t="str">
            <v>A3243&amp;T</v>
          </cell>
          <cell r="B3707" t="str">
            <v>Main St @ Harvard St</v>
          </cell>
          <cell r="C3707">
            <v>7</v>
          </cell>
          <cell r="D3707">
            <v>0</v>
          </cell>
          <cell r="E3707">
            <v>0</v>
          </cell>
          <cell r="F3707">
            <v>0</v>
          </cell>
          <cell r="G3707">
            <v>7</v>
          </cell>
          <cell r="H3707">
            <v>7</v>
          </cell>
          <cell r="I3707">
            <v>0</v>
          </cell>
          <cell r="J3707">
            <v>0</v>
          </cell>
          <cell r="K3707">
            <v>0</v>
          </cell>
          <cell r="L3707">
            <v>7</v>
          </cell>
          <cell r="M3707">
            <v>7</v>
          </cell>
          <cell r="N3707">
            <v>0</v>
          </cell>
          <cell r="O3707">
            <v>0</v>
          </cell>
          <cell r="P3707">
            <v>0</v>
          </cell>
          <cell r="Q3707">
            <v>7</v>
          </cell>
        </row>
        <row r="3708">
          <cell r="A3708" t="str">
            <v>A3248&amp;T</v>
          </cell>
          <cell r="B3708" t="str">
            <v>Main St @ Bow St</v>
          </cell>
          <cell r="C3708">
            <v>3</v>
          </cell>
          <cell r="D3708">
            <v>0</v>
          </cell>
          <cell r="E3708">
            <v>0</v>
          </cell>
          <cell r="F3708">
            <v>0</v>
          </cell>
          <cell r="G3708">
            <v>3</v>
          </cell>
          <cell r="H3708">
            <v>3</v>
          </cell>
          <cell r="I3708">
            <v>0</v>
          </cell>
          <cell r="J3708">
            <v>0</v>
          </cell>
          <cell r="K3708">
            <v>0</v>
          </cell>
          <cell r="L3708">
            <v>3</v>
          </cell>
          <cell r="M3708">
            <v>3</v>
          </cell>
          <cell r="N3708">
            <v>0</v>
          </cell>
          <cell r="O3708">
            <v>0</v>
          </cell>
          <cell r="P3708">
            <v>0</v>
          </cell>
          <cell r="Q3708">
            <v>3</v>
          </cell>
        </row>
        <row r="3709">
          <cell r="A3709" t="str">
            <v>A3290&amp;T</v>
          </cell>
          <cell r="B3709" t="str">
            <v>Ferry St @ Walnut St</v>
          </cell>
          <cell r="C3709">
            <v>21</v>
          </cell>
          <cell r="D3709">
            <v>0</v>
          </cell>
          <cell r="E3709">
            <v>0</v>
          </cell>
          <cell r="F3709">
            <v>0</v>
          </cell>
          <cell r="G3709">
            <v>21</v>
          </cell>
          <cell r="H3709">
            <v>21</v>
          </cell>
          <cell r="I3709">
            <v>0</v>
          </cell>
          <cell r="J3709">
            <v>0</v>
          </cell>
          <cell r="K3709">
            <v>0</v>
          </cell>
          <cell r="L3709">
            <v>21</v>
          </cell>
          <cell r="M3709">
            <v>21</v>
          </cell>
          <cell r="N3709">
            <v>0</v>
          </cell>
          <cell r="O3709">
            <v>0</v>
          </cell>
          <cell r="P3709">
            <v>0</v>
          </cell>
          <cell r="Q3709">
            <v>21</v>
          </cell>
        </row>
        <row r="3710">
          <cell r="A3710" t="str">
            <v>A3382&amp;T</v>
          </cell>
          <cell r="B3710" t="str">
            <v>Salem St @ Branch St</v>
          </cell>
          <cell r="C3710">
            <v>27</v>
          </cell>
          <cell r="D3710">
            <v>0</v>
          </cell>
          <cell r="E3710">
            <v>0</v>
          </cell>
          <cell r="F3710">
            <v>0</v>
          </cell>
          <cell r="G3710">
            <v>27</v>
          </cell>
          <cell r="H3710">
            <v>27</v>
          </cell>
          <cell r="I3710">
            <v>0</v>
          </cell>
          <cell r="J3710">
            <v>0</v>
          </cell>
          <cell r="K3710">
            <v>0</v>
          </cell>
          <cell r="L3710">
            <v>27</v>
          </cell>
          <cell r="M3710">
            <v>27</v>
          </cell>
          <cell r="N3710">
            <v>0</v>
          </cell>
          <cell r="O3710">
            <v>0</v>
          </cell>
          <cell r="P3710">
            <v>0</v>
          </cell>
          <cell r="Q3710">
            <v>27</v>
          </cell>
        </row>
        <row r="3711">
          <cell r="A3711" t="str">
            <v>A3855&amp;T</v>
          </cell>
          <cell r="B3711" t="str">
            <v>Beach St @ Clapp St</v>
          </cell>
          <cell r="C3711">
            <v>97</v>
          </cell>
          <cell r="D3711">
            <v>0</v>
          </cell>
          <cell r="E3711">
            <v>0</v>
          </cell>
          <cell r="F3711">
            <v>0</v>
          </cell>
          <cell r="G3711">
            <v>97</v>
          </cell>
          <cell r="H3711">
            <v>97</v>
          </cell>
          <cell r="I3711">
            <v>0</v>
          </cell>
          <cell r="J3711">
            <v>0</v>
          </cell>
          <cell r="K3711">
            <v>0</v>
          </cell>
          <cell r="L3711">
            <v>97</v>
          </cell>
          <cell r="M3711">
            <v>97</v>
          </cell>
          <cell r="N3711">
            <v>0</v>
          </cell>
          <cell r="O3711">
            <v>0</v>
          </cell>
          <cell r="P3711">
            <v>0</v>
          </cell>
          <cell r="Q3711">
            <v>97</v>
          </cell>
        </row>
        <row r="3712">
          <cell r="A3712" t="str">
            <v>A5126&amp;T</v>
          </cell>
          <cell r="B3712" t="str">
            <v>Salem St @ Broadway</v>
          </cell>
          <cell r="C3712">
            <v>21</v>
          </cell>
          <cell r="D3712">
            <v>0</v>
          </cell>
          <cell r="E3712">
            <v>0</v>
          </cell>
          <cell r="F3712">
            <v>1</v>
          </cell>
          <cell r="G3712">
            <v>21</v>
          </cell>
          <cell r="H3712">
            <v>21</v>
          </cell>
          <cell r="I3712">
            <v>0</v>
          </cell>
          <cell r="J3712">
            <v>0</v>
          </cell>
          <cell r="K3712">
            <v>1</v>
          </cell>
          <cell r="L3712">
            <v>21</v>
          </cell>
          <cell r="M3712">
            <v>21</v>
          </cell>
          <cell r="N3712">
            <v>0</v>
          </cell>
          <cell r="O3712">
            <v>0</v>
          </cell>
          <cell r="P3712">
            <v>1</v>
          </cell>
          <cell r="Q3712">
            <v>21</v>
          </cell>
        </row>
        <row r="3713">
          <cell r="A3713" t="str">
            <v>A6327&amp;T</v>
          </cell>
          <cell r="B3713" t="str">
            <v>627 Salem St</v>
          </cell>
          <cell r="C3713">
            <v>0</v>
          </cell>
          <cell r="D3713">
            <v>0</v>
          </cell>
          <cell r="E3713">
            <v>0</v>
          </cell>
          <cell r="F3713">
            <v>0</v>
          </cell>
          <cell r="G3713">
            <v>0</v>
          </cell>
          <cell r="H3713">
            <v>0</v>
          </cell>
          <cell r="I3713">
            <v>0</v>
          </cell>
          <cell r="J3713">
            <v>0</v>
          </cell>
          <cell r="K3713">
            <v>0</v>
          </cell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</row>
        <row r="3714">
          <cell r="A3714" t="str">
            <v>A1753&amp;T</v>
          </cell>
          <cell r="B3714" t="str">
            <v>Warren St @ Winthrop</v>
          </cell>
          <cell r="C3714">
            <v>33</v>
          </cell>
          <cell r="D3714">
            <v>0</v>
          </cell>
          <cell r="E3714">
            <v>0</v>
          </cell>
          <cell r="F3714">
            <v>1</v>
          </cell>
          <cell r="G3714">
            <v>33</v>
          </cell>
          <cell r="H3714">
            <v>33</v>
          </cell>
          <cell r="I3714">
            <v>0</v>
          </cell>
          <cell r="J3714">
            <v>0</v>
          </cell>
          <cell r="K3714">
            <v>1</v>
          </cell>
          <cell r="L3714">
            <v>33</v>
          </cell>
          <cell r="M3714">
            <v>33</v>
          </cell>
          <cell r="N3714">
            <v>0</v>
          </cell>
          <cell r="O3714">
            <v>0</v>
          </cell>
          <cell r="P3714">
            <v>1</v>
          </cell>
          <cell r="Q3714">
            <v>33</v>
          </cell>
        </row>
        <row r="3715">
          <cell r="A3715" t="str">
            <v>A3335&amp;T</v>
          </cell>
          <cell r="B3715" t="str">
            <v>Main St @ Clark St</v>
          </cell>
          <cell r="C3715">
            <v>0</v>
          </cell>
          <cell r="D3715">
            <v>0</v>
          </cell>
          <cell r="E3715">
            <v>0</v>
          </cell>
          <cell r="F3715">
            <v>0</v>
          </cell>
          <cell r="G3715">
            <v>0</v>
          </cell>
          <cell r="H3715">
            <v>0</v>
          </cell>
          <cell r="I3715">
            <v>0</v>
          </cell>
          <cell r="J3715">
            <v>0</v>
          </cell>
          <cell r="K3715">
            <v>0</v>
          </cell>
          <cell r="L3715">
            <v>0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</row>
        <row r="3716">
          <cell r="A3716" t="str">
            <v>A3351&amp;T</v>
          </cell>
          <cell r="B3716" t="str">
            <v>Bowdoin St opp Harva</v>
          </cell>
          <cell r="C3716">
            <v>0</v>
          </cell>
          <cell r="D3716">
            <v>0</v>
          </cell>
          <cell r="E3716">
            <v>0</v>
          </cell>
          <cell r="F3716">
            <v>0</v>
          </cell>
          <cell r="G3716">
            <v>0</v>
          </cell>
          <cell r="H3716">
            <v>0</v>
          </cell>
          <cell r="I3716">
            <v>0</v>
          </cell>
          <cell r="J3716">
            <v>0</v>
          </cell>
          <cell r="K3716">
            <v>0</v>
          </cell>
          <cell r="L3716">
            <v>0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</row>
        <row r="3717">
          <cell r="A3717" t="str">
            <v>A3411&amp;T</v>
          </cell>
          <cell r="B3717" t="str">
            <v>Alford St @ Main St</v>
          </cell>
          <cell r="C3717">
            <v>7</v>
          </cell>
          <cell r="D3717">
            <v>0</v>
          </cell>
          <cell r="E3717">
            <v>0</v>
          </cell>
          <cell r="F3717">
            <v>22</v>
          </cell>
          <cell r="G3717">
            <v>30</v>
          </cell>
          <cell r="H3717">
            <v>7</v>
          </cell>
          <cell r="I3717">
            <v>0</v>
          </cell>
          <cell r="J3717">
            <v>0</v>
          </cell>
          <cell r="K3717">
            <v>22</v>
          </cell>
          <cell r="L3717">
            <v>30</v>
          </cell>
          <cell r="M3717">
            <v>7</v>
          </cell>
          <cell r="N3717">
            <v>0</v>
          </cell>
          <cell r="O3717">
            <v>0</v>
          </cell>
          <cell r="P3717">
            <v>22</v>
          </cell>
          <cell r="Q3717">
            <v>30</v>
          </cell>
        </row>
        <row r="3718">
          <cell r="A3718" t="str">
            <v>A5701&amp;T</v>
          </cell>
          <cell r="B3718" t="str">
            <v>High St @ Harvard Av</v>
          </cell>
          <cell r="C3718">
            <v>6</v>
          </cell>
          <cell r="D3718">
            <v>0</v>
          </cell>
          <cell r="E3718">
            <v>0</v>
          </cell>
          <cell r="F3718">
            <v>58</v>
          </cell>
          <cell r="G3718">
            <v>65</v>
          </cell>
          <cell r="H3718">
            <v>6</v>
          </cell>
          <cell r="I3718">
            <v>0</v>
          </cell>
          <cell r="J3718">
            <v>0</v>
          </cell>
          <cell r="K3718">
            <v>58</v>
          </cell>
          <cell r="L3718">
            <v>65</v>
          </cell>
          <cell r="M3718">
            <v>6</v>
          </cell>
          <cell r="N3718">
            <v>0</v>
          </cell>
          <cell r="O3718">
            <v>0</v>
          </cell>
          <cell r="P3718">
            <v>58</v>
          </cell>
          <cell r="Q3718">
            <v>65</v>
          </cell>
        </row>
        <row r="3719">
          <cell r="A3719" t="str">
            <v>A5929&amp;T</v>
          </cell>
          <cell r="B3719" t="str">
            <v>Main St @ City Sq</v>
          </cell>
          <cell r="C3719">
            <v>35</v>
          </cell>
          <cell r="D3719">
            <v>0</v>
          </cell>
          <cell r="E3719">
            <v>0</v>
          </cell>
          <cell r="F3719">
            <v>1</v>
          </cell>
          <cell r="G3719">
            <v>36</v>
          </cell>
          <cell r="H3719">
            <v>35</v>
          </cell>
          <cell r="I3719">
            <v>0</v>
          </cell>
          <cell r="J3719">
            <v>0</v>
          </cell>
          <cell r="K3719">
            <v>1</v>
          </cell>
          <cell r="L3719">
            <v>36</v>
          </cell>
          <cell r="M3719">
            <v>35</v>
          </cell>
          <cell r="N3719">
            <v>0</v>
          </cell>
          <cell r="O3719">
            <v>0</v>
          </cell>
          <cell r="P3719">
            <v>1</v>
          </cell>
          <cell r="Q3719">
            <v>36</v>
          </cell>
        </row>
        <row r="3720">
          <cell r="A3720" t="str">
            <v>A6180&amp;T</v>
          </cell>
          <cell r="B3720" t="str">
            <v>Main St @ Winthrop S</v>
          </cell>
          <cell r="C3720">
            <v>10</v>
          </cell>
          <cell r="D3720">
            <v>0</v>
          </cell>
          <cell r="E3720">
            <v>0</v>
          </cell>
          <cell r="F3720">
            <v>0</v>
          </cell>
          <cell r="G3720">
            <v>10</v>
          </cell>
          <cell r="H3720">
            <v>10</v>
          </cell>
          <cell r="I3720">
            <v>0</v>
          </cell>
          <cell r="J3720">
            <v>0</v>
          </cell>
          <cell r="K3720">
            <v>0</v>
          </cell>
          <cell r="L3720">
            <v>10</v>
          </cell>
          <cell r="M3720">
            <v>10</v>
          </cell>
          <cell r="N3720">
            <v>0</v>
          </cell>
          <cell r="O3720">
            <v>0</v>
          </cell>
          <cell r="P3720">
            <v>0</v>
          </cell>
          <cell r="Q3720">
            <v>10</v>
          </cell>
        </row>
        <row r="3721">
          <cell r="A3721" t="str">
            <v>A1480&amp;T</v>
          </cell>
          <cell r="B3721" t="str">
            <v>Boston Ave @ Winthro</v>
          </cell>
          <cell r="C3721">
            <v>47</v>
          </cell>
          <cell r="D3721">
            <v>0</v>
          </cell>
          <cell r="E3721">
            <v>0</v>
          </cell>
          <cell r="F3721">
            <v>3</v>
          </cell>
          <cell r="G3721">
            <v>50</v>
          </cell>
          <cell r="H3721">
            <v>47</v>
          </cell>
          <cell r="I3721">
            <v>0</v>
          </cell>
          <cell r="J3721">
            <v>0</v>
          </cell>
          <cell r="K3721">
            <v>3</v>
          </cell>
          <cell r="L3721">
            <v>50</v>
          </cell>
          <cell r="M3721">
            <v>47</v>
          </cell>
          <cell r="N3721">
            <v>0</v>
          </cell>
          <cell r="O3721">
            <v>0</v>
          </cell>
          <cell r="P3721">
            <v>3</v>
          </cell>
          <cell r="Q3721">
            <v>50</v>
          </cell>
        </row>
        <row r="3722">
          <cell r="A3722" t="str">
            <v>A1706&amp;T</v>
          </cell>
          <cell r="B3722" t="str">
            <v>Cambridge St @ Brigh</v>
          </cell>
          <cell r="C3722">
            <v>7</v>
          </cell>
          <cell r="D3722">
            <v>0</v>
          </cell>
          <cell r="E3722">
            <v>0</v>
          </cell>
          <cell r="F3722">
            <v>527</v>
          </cell>
          <cell r="G3722">
            <v>534</v>
          </cell>
          <cell r="H3722">
            <v>7</v>
          </cell>
          <cell r="I3722">
            <v>0</v>
          </cell>
          <cell r="J3722">
            <v>0</v>
          </cell>
          <cell r="K3722">
            <v>527</v>
          </cell>
          <cell r="L3722">
            <v>534</v>
          </cell>
          <cell r="M3722">
            <v>7</v>
          </cell>
          <cell r="N3722">
            <v>0</v>
          </cell>
          <cell r="O3722">
            <v>0</v>
          </cell>
          <cell r="P3722">
            <v>527</v>
          </cell>
          <cell r="Q3722">
            <v>534</v>
          </cell>
        </row>
        <row r="3723">
          <cell r="A3723" t="str">
            <v>A2184&amp;T</v>
          </cell>
          <cell r="B3723" t="str">
            <v>Boston Ave @ High St</v>
          </cell>
          <cell r="C3723">
            <v>9</v>
          </cell>
          <cell r="D3723">
            <v>1</v>
          </cell>
          <cell r="E3723">
            <v>0</v>
          </cell>
          <cell r="F3723">
            <v>16</v>
          </cell>
          <cell r="G3723">
            <v>26</v>
          </cell>
          <cell r="H3723">
            <v>9</v>
          </cell>
          <cell r="I3723">
            <v>1</v>
          </cell>
          <cell r="J3723">
            <v>0</v>
          </cell>
          <cell r="K3723">
            <v>16</v>
          </cell>
          <cell r="L3723">
            <v>26</v>
          </cell>
          <cell r="M3723">
            <v>9</v>
          </cell>
          <cell r="N3723">
            <v>1</v>
          </cell>
          <cell r="O3723">
            <v>0</v>
          </cell>
          <cell r="P3723">
            <v>16</v>
          </cell>
          <cell r="Q3723">
            <v>26</v>
          </cell>
        </row>
        <row r="3724">
          <cell r="A3724" t="str">
            <v>A3102&amp;T</v>
          </cell>
          <cell r="B3724" t="str">
            <v>High St @ Hillside A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  <cell r="H3724">
            <v>0</v>
          </cell>
          <cell r="I3724">
            <v>0</v>
          </cell>
          <cell r="J3724">
            <v>0</v>
          </cell>
          <cell r="K3724">
            <v>0</v>
          </cell>
          <cell r="L3724">
            <v>0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</row>
        <row r="3725">
          <cell r="A3725" t="str">
            <v>A3114&amp;T</v>
          </cell>
          <cell r="B3725" t="str">
            <v>George St @ Main St</v>
          </cell>
          <cell r="C3725">
            <v>9</v>
          </cell>
          <cell r="D3725">
            <v>0</v>
          </cell>
          <cell r="E3725">
            <v>0</v>
          </cell>
          <cell r="F3725">
            <v>1</v>
          </cell>
          <cell r="G3725">
            <v>10</v>
          </cell>
          <cell r="H3725">
            <v>9</v>
          </cell>
          <cell r="I3725">
            <v>0</v>
          </cell>
          <cell r="J3725">
            <v>0</v>
          </cell>
          <cell r="K3725">
            <v>1</v>
          </cell>
          <cell r="L3725">
            <v>10</v>
          </cell>
          <cell r="M3725">
            <v>9</v>
          </cell>
          <cell r="N3725">
            <v>0</v>
          </cell>
          <cell r="O3725">
            <v>0</v>
          </cell>
          <cell r="P3725">
            <v>1</v>
          </cell>
          <cell r="Q3725">
            <v>10</v>
          </cell>
        </row>
        <row r="3726">
          <cell r="A3726" t="str">
            <v>A3125&amp;T</v>
          </cell>
          <cell r="B3726" t="str">
            <v>Hancock St @ Tappan</v>
          </cell>
          <cell r="C3726">
            <v>69</v>
          </cell>
          <cell r="D3726">
            <v>0</v>
          </cell>
          <cell r="E3726">
            <v>0</v>
          </cell>
          <cell r="F3726">
            <v>0</v>
          </cell>
          <cell r="G3726">
            <v>69</v>
          </cell>
          <cell r="H3726">
            <v>69</v>
          </cell>
          <cell r="I3726">
            <v>0</v>
          </cell>
          <cell r="J3726">
            <v>0</v>
          </cell>
          <cell r="K3726">
            <v>0</v>
          </cell>
          <cell r="L3726">
            <v>69</v>
          </cell>
          <cell r="M3726">
            <v>69</v>
          </cell>
          <cell r="N3726">
            <v>0</v>
          </cell>
          <cell r="O3726">
            <v>0</v>
          </cell>
          <cell r="P3726">
            <v>0</v>
          </cell>
          <cell r="Q3726">
            <v>69</v>
          </cell>
        </row>
        <row r="3727">
          <cell r="A3727" t="str">
            <v>A3233&amp;T</v>
          </cell>
          <cell r="B3727" t="str">
            <v>Salem St @ Paris St</v>
          </cell>
          <cell r="C3727">
            <v>59</v>
          </cell>
          <cell r="D3727">
            <v>0</v>
          </cell>
          <cell r="E3727">
            <v>0</v>
          </cell>
          <cell r="F3727">
            <v>0</v>
          </cell>
          <cell r="G3727">
            <v>59</v>
          </cell>
          <cell r="H3727">
            <v>59</v>
          </cell>
          <cell r="I3727">
            <v>0</v>
          </cell>
          <cell r="J3727">
            <v>0</v>
          </cell>
          <cell r="K3727">
            <v>0</v>
          </cell>
          <cell r="L3727">
            <v>59</v>
          </cell>
          <cell r="M3727">
            <v>59</v>
          </cell>
          <cell r="N3727">
            <v>0</v>
          </cell>
          <cell r="O3727">
            <v>0</v>
          </cell>
          <cell r="P3727">
            <v>0</v>
          </cell>
          <cell r="Q3727">
            <v>59</v>
          </cell>
        </row>
        <row r="3728">
          <cell r="A3728" t="str">
            <v>A3247&amp;T</v>
          </cell>
          <cell r="B3728" t="str">
            <v>Main St @ Dexter St</v>
          </cell>
          <cell r="C3728">
            <v>13</v>
          </cell>
          <cell r="D3728">
            <v>0</v>
          </cell>
          <cell r="E3728">
            <v>0</v>
          </cell>
          <cell r="F3728">
            <v>3</v>
          </cell>
          <cell r="G3728">
            <v>16</v>
          </cell>
          <cell r="H3728">
            <v>13</v>
          </cell>
          <cell r="I3728">
            <v>0</v>
          </cell>
          <cell r="J3728">
            <v>0</v>
          </cell>
          <cell r="K3728">
            <v>3</v>
          </cell>
          <cell r="L3728">
            <v>16</v>
          </cell>
          <cell r="M3728">
            <v>13</v>
          </cell>
          <cell r="N3728">
            <v>0</v>
          </cell>
          <cell r="O3728">
            <v>0</v>
          </cell>
          <cell r="P3728">
            <v>3</v>
          </cell>
          <cell r="Q3728">
            <v>16</v>
          </cell>
        </row>
        <row r="3729">
          <cell r="A3729" t="str">
            <v>A3374&amp;T</v>
          </cell>
          <cell r="B3729" t="str">
            <v>Main St @ Newhall St</v>
          </cell>
          <cell r="C3729">
            <v>4</v>
          </cell>
          <cell r="D3729">
            <v>0</v>
          </cell>
          <cell r="E3729">
            <v>0</v>
          </cell>
          <cell r="F3729">
            <v>0</v>
          </cell>
          <cell r="G3729">
            <v>4</v>
          </cell>
          <cell r="H3729">
            <v>4</v>
          </cell>
          <cell r="I3729">
            <v>0</v>
          </cell>
          <cell r="J3729">
            <v>0</v>
          </cell>
          <cell r="K3729">
            <v>0</v>
          </cell>
          <cell r="L3729">
            <v>4</v>
          </cell>
          <cell r="M3729">
            <v>4</v>
          </cell>
          <cell r="N3729">
            <v>0</v>
          </cell>
          <cell r="O3729">
            <v>0</v>
          </cell>
          <cell r="P3729">
            <v>0</v>
          </cell>
          <cell r="Q3729">
            <v>4</v>
          </cell>
        </row>
        <row r="3730">
          <cell r="A3730" t="str">
            <v>A3388&amp;T</v>
          </cell>
          <cell r="B3730" t="str">
            <v>Eastern Ave @ Lynn S</v>
          </cell>
          <cell r="C3730">
            <v>0</v>
          </cell>
          <cell r="D3730">
            <v>0</v>
          </cell>
          <cell r="E3730">
            <v>0</v>
          </cell>
          <cell r="F3730">
            <v>0</v>
          </cell>
          <cell r="G3730">
            <v>0</v>
          </cell>
          <cell r="H3730">
            <v>0</v>
          </cell>
          <cell r="I3730">
            <v>0</v>
          </cell>
          <cell r="J3730">
            <v>0</v>
          </cell>
          <cell r="K3730">
            <v>0</v>
          </cell>
          <cell r="L3730">
            <v>0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</row>
        <row r="3731">
          <cell r="A3731" t="str">
            <v>A3862&amp;T</v>
          </cell>
          <cell r="B3731" t="str">
            <v>High St @ Warren St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  <cell r="H3731">
            <v>0</v>
          </cell>
          <cell r="I3731">
            <v>0</v>
          </cell>
          <cell r="J3731">
            <v>0</v>
          </cell>
          <cell r="K3731">
            <v>0</v>
          </cell>
          <cell r="L3731">
            <v>0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</row>
        <row r="3732">
          <cell r="A3732" t="str">
            <v>A4363&amp;T</v>
          </cell>
          <cell r="B3732" t="str">
            <v>Beach St @ Hancock R</v>
          </cell>
          <cell r="C3732">
            <v>0</v>
          </cell>
          <cell r="D3732">
            <v>0</v>
          </cell>
          <cell r="E3732">
            <v>0</v>
          </cell>
          <cell r="F3732">
            <v>22</v>
          </cell>
          <cell r="G3732">
            <v>22</v>
          </cell>
          <cell r="H3732">
            <v>0</v>
          </cell>
          <cell r="I3732">
            <v>0</v>
          </cell>
          <cell r="J3732">
            <v>0</v>
          </cell>
          <cell r="K3732">
            <v>22</v>
          </cell>
          <cell r="L3732">
            <v>22</v>
          </cell>
          <cell r="M3732">
            <v>0</v>
          </cell>
          <cell r="N3732">
            <v>0</v>
          </cell>
          <cell r="O3732">
            <v>0</v>
          </cell>
          <cell r="P3732">
            <v>22</v>
          </cell>
          <cell r="Q3732">
            <v>22</v>
          </cell>
        </row>
        <row r="3733">
          <cell r="A3733" t="str">
            <v>A5087&amp;T</v>
          </cell>
          <cell r="B3733" t="str">
            <v>Salem St opp Wescott</v>
          </cell>
          <cell r="C3733">
            <v>1</v>
          </cell>
          <cell r="D3733">
            <v>0</v>
          </cell>
          <cell r="E3733">
            <v>0</v>
          </cell>
          <cell r="F3733">
            <v>0</v>
          </cell>
          <cell r="G3733">
            <v>1</v>
          </cell>
          <cell r="H3733">
            <v>1</v>
          </cell>
          <cell r="I3733">
            <v>0</v>
          </cell>
          <cell r="J3733">
            <v>0</v>
          </cell>
          <cell r="K3733">
            <v>0</v>
          </cell>
          <cell r="L3733">
            <v>1</v>
          </cell>
          <cell r="M3733">
            <v>1</v>
          </cell>
          <cell r="N3733">
            <v>0</v>
          </cell>
          <cell r="O3733">
            <v>0</v>
          </cell>
          <cell r="P3733">
            <v>0</v>
          </cell>
          <cell r="Q3733">
            <v>1</v>
          </cell>
        </row>
        <row r="3734">
          <cell r="A3734" t="str">
            <v>A5104&amp;T</v>
          </cell>
          <cell r="B3734" t="str">
            <v>Highland Ave @ Middl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  <cell r="H3734">
            <v>0</v>
          </cell>
          <cell r="I3734">
            <v>0</v>
          </cell>
          <cell r="J3734">
            <v>0</v>
          </cell>
          <cell r="K3734">
            <v>0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</row>
        <row r="3735">
          <cell r="A3735" t="str">
            <v>A5107&amp;T</v>
          </cell>
          <cell r="B3735" t="str">
            <v>Riverside Ave @ Midd</v>
          </cell>
          <cell r="C3735">
            <v>1</v>
          </cell>
          <cell r="D3735">
            <v>0</v>
          </cell>
          <cell r="E3735">
            <v>0</v>
          </cell>
          <cell r="F3735">
            <v>0</v>
          </cell>
          <cell r="G3735">
            <v>1</v>
          </cell>
          <cell r="H3735">
            <v>1</v>
          </cell>
          <cell r="I3735">
            <v>0</v>
          </cell>
          <cell r="J3735">
            <v>0</v>
          </cell>
          <cell r="K3735">
            <v>0</v>
          </cell>
          <cell r="L3735">
            <v>1</v>
          </cell>
          <cell r="M3735">
            <v>1</v>
          </cell>
          <cell r="N3735">
            <v>0</v>
          </cell>
          <cell r="O3735">
            <v>0</v>
          </cell>
          <cell r="P3735">
            <v>0</v>
          </cell>
          <cell r="Q3735">
            <v>1</v>
          </cell>
        </row>
        <row r="3736">
          <cell r="A3736" t="str">
            <v>A5111&amp;T</v>
          </cell>
          <cell r="B3736" t="str">
            <v>Fellsway @ Bradbury</v>
          </cell>
          <cell r="C3736">
            <v>3</v>
          </cell>
          <cell r="D3736">
            <v>0</v>
          </cell>
          <cell r="E3736">
            <v>0</v>
          </cell>
          <cell r="F3736">
            <v>0</v>
          </cell>
          <cell r="G3736">
            <v>3</v>
          </cell>
          <cell r="H3736">
            <v>3</v>
          </cell>
          <cell r="I3736">
            <v>0</v>
          </cell>
          <cell r="J3736">
            <v>0</v>
          </cell>
          <cell r="K3736">
            <v>0</v>
          </cell>
          <cell r="L3736">
            <v>3</v>
          </cell>
          <cell r="M3736">
            <v>3</v>
          </cell>
          <cell r="N3736">
            <v>0</v>
          </cell>
          <cell r="O3736">
            <v>0</v>
          </cell>
          <cell r="P3736">
            <v>0</v>
          </cell>
          <cell r="Q3736">
            <v>3</v>
          </cell>
        </row>
        <row r="3737">
          <cell r="A3737" t="str">
            <v>A5117&amp;T</v>
          </cell>
          <cell r="B3737" t="str">
            <v>Highland Ave @ Medfo</v>
          </cell>
          <cell r="C3737">
            <v>16</v>
          </cell>
          <cell r="D3737">
            <v>0</v>
          </cell>
          <cell r="E3737">
            <v>0</v>
          </cell>
          <cell r="F3737">
            <v>0</v>
          </cell>
          <cell r="G3737">
            <v>16</v>
          </cell>
          <cell r="H3737">
            <v>16</v>
          </cell>
          <cell r="I3737">
            <v>0</v>
          </cell>
          <cell r="J3737">
            <v>0</v>
          </cell>
          <cell r="K3737">
            <v>0</v>
          </cell>
          <cell r="L3737">
            <v>16</v>
          </cell>
          <cell r="M3737">
            <v>16</v>
          </cell>
          <cell r="N3737">
            <v>0</v>
          </cell>
          <cell r="O3737">
            <v>0</v>
          </cell>
          <cell r="P3737">
            <v>0</v>
          </cell>
          <cell r="Q3737">
            <v>16</v>
          </cell>
        </row>
        <row r="3738">
          <cell r="A3738" t="str">
            <v>A5206&amp;T</v>
          </cell>
          <cell r="B3738" t="str">
            <v>Riverside Ave @ Ligh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  <cell r="H3738">
            <v>0</v>
          </cell>
          <cell r="I3738">
            <v>0</v>
          </cell>
          <cell r="J3738">
            <v>0</v>
          </cell>
          <cell r="K3738">
            <v>0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</row>
        <row r="3739">
          <cell r="A3739" t="str">
            <v>A5313&amp;T</v>
          </cell>
          <cell r="B3739" t="str">
            <v>Corporation Way afte</v>
          </cell>
          <cell r="C3739">
            <v>6</v>
          </cell>
          <cell r="D3739">
            <v>1</v>
          </cell>
          <cell r="E3739">
            <v>0</v>
          </cell>
          <cell r="F3739">
            <v>112</v>
          </cell>
          <cell r="G3739">
            <v>119</v>
          </cell>
          <cell r="H3739">
            <v>6</v>
          </cell>
          <cell r="I3739">
            <v>1</v>
          </cell>
          <cell r="J3739">
            <v>0</v>
          </cell>
          <cell r="K3739">
            <v>112</v>
          </cell>
          <cell r="L3739">
            <v>119</v>
          </cell>
          <cell r="M3739">
            <v>6</v>
          </cell>
          <cell r="N3739">
            <v>1</v>
          </cell>
          <cell r="O3739">
            <v>0</v>
          </cell>
          <cell r="P3739">
            <v>112</v>
          </cell>
          <cell r="Q3739">
            <v>119</v>
          </cell>
        </row>
        <row r="3740">
          <cell r="A3740" t="str">
            <v>A3128&amp;T</v>
          </cell>
          <cell r="B3740" t="str">
            <v>Hancock St @ Central</v>
          </cell>
          <cell r="C3740">
            <v>70</v>
          </cell>
          <cell r="D3740">
            <v>0</v>
          </cell>
          <cell r="E3740">
            <v>0</v>
          </cell>
          <cell r="F3740">
            <v>0</v>
          </cell>
          <cell r="G3740">
            <v>70</v>
          </cell>
          <cell r="H3740">
            <v>70</v>
          </cell>
          <cell r="I3740">
            <v>0</v>
          </cell>
          <cell r="J3740">
            <v>0</v>
          </cell>
          <cell r="K3740">
            <v>0</v>
          </cell>
          <cell r="L3740">
            <v>70</v>
          </cell>
          <cell r="M3740">
            <v>70</v>
          </cell>
          <cell r="N3740">
            <v>0</v>
          </cell>
          <cell r="O3740">
            <v>0</v>
          </cell>
          <cell r="P3740">
            <v>0</v>
          </cell>
          <cell r="Q3740">
            <v>70</v>
          </cell>
        </row>
        <row r="3741">
          <cell r="A3741" t="str">
            <v>A3252&amp;T</v>
          </cell>
          <cell r="B3741" t="str">
            <v>Main St @ Henry St</v>
          </cell>
          <cell r="C3741">
            <v>4</v>
          </cell>
          <cell r="D3741">
            <v>0</v>
          </cell>
          <cell r="E3741">
            <v>0</v>
          </cell>
          <cell r="F3741">
            <v>0</v>
          </cell>
          <cell r="G3741">
            <v>4</v>
          </cell>
          <cell r="H3741">
            <v>4</v>
          </cell>
          <cell r="I3741">
            <v>0</v>
          </cell>
          <cell r="J3741">
            <v>0</v>
          </cell>
          <cell r="K3741">
            <v>0</v>
          </cell>
          <cell r="L3741">
            <v>4</v>
          </cell>
          <cell r="M3741">
            <v>4</v>
          </cell>
          <cell r="N3741">
            <v>0</v>
          </cell>
          <cell r="O3741">
            <v>0</v>
          </cell>
          <cell r="P3741">
            <v>0</v>
          </cell>
          <cell r="Q3741">
            <v>4</v>
          </cell>
        </row>
        <row r="3742">
          <cell r="A3742" t="str">
            <v>A3268&amp;T</v>
          </cell>
          <cell r="B3742" t="str">
            <v>Salem St @ Grant Ave</v>
          </cell>
          <cell r="C3742">
            <v>1</v>
          </cell>
          <cell r="D3742">
            <v>0</v>
          </cell>
          <cell r="E3742">
            <v>0</v>
          </cell>
          <cell r="F3742">
            <v>0</v>
          </cell>
          <cell r="G3742">
            <v>1</v>
          </cell>
          <cell r="H3742">
            <v>1</v>
          </cell>
          <cell r="I3742">
            <v>0</v>
          </cell>
          <cell r="J3742">
            <v>0</v>
          </cell>
          <cell r="K3742">
            <v>0</v>
          </cell>
          <cell r="L3742">
            <v>1</v>
          </cell>
          <cell r="M3742">
            <v>1</v>
          </cell>
          <cell r="N3742">
            <v>0</v>
          </cell>
          <cell r="O3742">
            <v>0</v>
          </cell>
          <cell r="P3742">
            <v>0</v>
          </cell>
          <cell r="Q3742">
            <v>1</v>
          </cell>
        </row>
        <row r="3743">
          <cell r="A3743" t="str">
            <v>A3373&amp;T</v>
          </cell>
          <cell r="B3743" t="str">
            <v>Main St @ Wilson Ave</v>
          </cell>
          <cell r="C3743">
            <v>8</v>
          </cell>
          <cell r="D3743">
            <v>0</v>
          </cell>
          <cell r="E3743">
            <v>0</v>
          </cell>
          <cell r="F3743">
            <v>0</v>
          </cell>
          <cell r="G3743">
            <v>8</v>
          </cell>
          <cell r="H3743">
            <v>8</v>
          </cell>
          <cell r="I3743">
            <v>0</v>
          </cell>
          <cell r="J3743">
            <v>0</v>
          </cell>
          <cell r="K3743">
            <v>0</v>
          </cell>
          <cell r="L3743">
            <v>8</v>
          </cell>
          <cell r="M3743">
            <v>8</v>
          </cell>
          <cell r="N3743">
            <v>0</v>
          </cell>
          <cell r="O3743">
            <v>0</v>
          </cell>
          <cell r="P3743">
            <v>0</v>
          </cell>
          <cell r="Q3743">
            <v>8</v>
          </cell>
        </row>
        <row r="3744">
          <cell r="A3744" t="str">
            <v>A3380&amp;T</v>
          </cell>
          <cell r="B3744" t="str">
            <v>Salem St @ Cross St</v>
          </cell>
          <cell r="C3744">
            <v>19</v>
          </cell>
          <cell r="D3744">
            <v>0</v>
          </cell>
          <cell r="E3744">
            <v>0</v>
          </cell>
          <cell r="F3744">
            <v>0</v>
          </cell>
          <cell r="G3744">
            <v>19</v>
          </cell>
          <cell r="H3744">
            <v>19</v>
          </cell>
          <cell r="I3744">
            <v>0</v>
          </cell>
          <cell r="J3744">
            <v>0</v>
          </cell>
          <cell r="K3744">
            <v>0</v>
          </cell>
          <cell r="L3744">
            <v>19</v>
          </cell>
          <cell r="M3744">
            <v>19</v>
          </cell>
          <cell r="N3744">
            <v>0</v>
          </cell>
          <cell r="O3744">
            <v>0</v>
          </cell>
          <cell r="P3744">
            <v>0</v>
          </cell>
          <cell r="Q3744">
            <v>19</v>
          </cell>
        </row>
        <row r="3745">
          <cell r="A3745" t="str">
            <v>A5502&amp;T</v>
          </cell>
          <cell r="B3745" t="str">
            <v>Main St @ Union St</v>
          </cell>
          <cell r="C3745">
            <v>20</v>
          </cell>
          <cell r="D3745">
            <v>0</v>
          </cell>
          <cell r="E3745">
            <v>0</v>
          </cell>
          <cell r="F3745">
            <v>0</v>
          </cell>
          <cell r="G3745">
            <v>20</v>
          </cell>
          <cell r="H3745">
            <v>20</v>
          </cell>
          <cell r="I3745">
            <v>0</v>
          </cell>
          <cell r="J3745">
            <v>0</v>
          </cell>
          <cell r="K3745">
            <v>0</v>
          </cell>
          <cell r="L3745">
            <v>20</v>
          </cell>
          <cell r="M3745">
            <v>20</v>
          </cell>
          <cell r="N3745">
            <v>0</v>
          </cell>
          <cell r="O3745">
            <v>0</v>
          </cell>
          <cell r="P3745">
            <v>0</v>
          </cell>
          <cell r="Q3745">
            <v>20</v>
          </cell>
        </row>
        <row r="3746">
          <cell r="A3746" t="str">
            <v>A6225&amp;T</v>
          </cell>
          <cell r="B3746" t="str">
            <v>Riverside Ave @ Brad</v>
          </cell>
          <cell r="C3746">
            <v>0</v>
          </cell>
          <cell r="D3746">
            <v>0</v>
          </cell>
          <cell r="E3746">
            <v>0</v>
          </cell>
          <cell r="F3746">
            <v>0</v>
          </cell>
          <cell r="G3746">
            <v>0</v>
          </cell>
          <cell r="H3746">
            <v>0</v>
          </cell>
          <cell r="I3746">
            <v>0</v>
          </cell>
          <cell r="J3746">
            <v>0</v>
          </cell>
          <cell r="K3746">
            <v>0</v>
          </cell>
          <cell r="L3746">
            <v>0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</row>
        <row r="3747">
          <cell r="A3747" t="str">
            <v>A3126&amp;T</v>
          </cell>
          <cell r="B3747" t="str">
            <v>Hancock St @ Dean St</v>
          </cell>
          <cell r="C3747">
            <v>2</v>
          </cell>
          <cell r="D3747">
            <v>0</v>
          </cell>
          <cell r="E3747">
            <v>0</v>
          </cell>
          <cell r="F3747">
            <v>0</v>
          </cell>
          <cell r="G3747">
            <v>2</v>
          </cell>
          <cell r="H3747">
            <v>2</v>
          </cell>
          <cell r="I3747">
            <v>0</v>
          </cell>
          <cell r="J3747">
            <v>0</v>
          </cell>
          <cell r="K3747">
            <v>0</v>
          </cell>
          <cell r="L3747">
            <v>2</v>
          </cell>
          <cell r="M3747">
            <v>2</v>
          </cell>
          <cell r="N3747">
            <v>0</v>
          </cell>
          <cell r="O3747">
            <v>0</v>
          </cell>
          <cell r="P3747">
            <v>0</v>
          </cell>
          <cell r="Q3747">
            <v>2</v>
          </cell>
        </row>
        <row r="3748">
          <cell r="A3748" t="str">
            <v>A3258&amp;T</v>
          </cell>
          <cell r="B3748" t="str">
            <v>Main St @ Bowen Ave</v>
          </cell>
          <cell r="C3748">
            <v>13</v>
          </cell>
          <cell r="D3748">
            <v>0</v>
          </cell>
          <cell r="E3748">
            <v>0</v>
          </cell>
          <cell r="F3748">
            <v>0</v>
          </cell>
          <cell r="G3748">
            <v>13</v>
          </cell>
          <cell r="H3748">
            <v>13</v>
          </cell>
          <cell r="I3748">
            <v>0</v>
          </cell>
          <cell r="J3748">
            <v>0</v>
          </cell>
          <cell r="K3748">
            <v>0</v>
          </cell>
          <cell r="L3748">
            <v>13</v>
          </cell>
          <cell r="M3748">
            <v>13</v>
          </cell>
          <cell r="N3748">
            <v>0</v>
          </cell>
          <cell r="O3748">
            <v>0</v>
          </cell>
          <cell r="P3748">
            <v>0</v>
          </cell>
          <cell r="Q3748">
            <v>13</v>
          </cell>
        </row>
        <row r="3749">
          <cell r="A3749" t="str">
            <v>A3370&amp;T</v>
          </cell>
          <cell r="B3749" t="str">
            <v>Main St @ Wiggleswor</v>
          </cell>
          <cell r="C3749">
            <v>14</v>
          </cell>
          <cell r="D3749">
            <v>0</v>
          </cell>
          <cell r="E3749">
            <v>0</v>
          </cell>
          <cell r="F3749">
            <v>0</v>
          </cell>
          <cell r="G3749">
            <v>14</v>
          </cell>
          <cell r="H3749">
            <v>14</v>
          </cell>
          <cell r="I3749">
            <v>0</v>
          </cell>
          <cell r="J3749">
            <v>0</v>
          </cell>
          <cell r="K3749">
            <v>0</v>
          </cell>
          <cell r="L3749">
            <v>14</v>
          </cell>
          <cell r="M3749">
            <v>14</v>
          </cell>
          <cell r="N3749">
            <v>0</v>
          </cell>
          <cell r="O3749">
            <v>0</v>
          </cell>
          <cell r="P3749">
            <v>0</v>
          </cell>
          <cell r="Q3749">
            <v>14</v>
          </cell>
        </row>
        <row r="3750">
          <cell r="A3750" t="str">
            <v>A3548&amp;T</v>
          </cell>
          <cell r="B3750" t="str">
            <v>Chelsea St @ Plumer</v>
          </cell>
          <cell r="C3750">
            <v>128</v>
          </cell>
          <cell r="D3750">
            <v>0</v>
          </cell>
          <cell r="E3750">
            <v>0</v>
          </cell>
          <cell r="F3750">
            <v>0</v>
          </cell>
          <cell r="G3750">
            <v>128</v>
          </cell>
          <cell r="H3750">
            <v>128</v>
          </cell>
          <cell r="I3750">
            <v>0</v>
          </cell>
          <cell r="J3750">
            <v>0</v>
          </cell>
          <cell r="K3750">
            <v>0</v>
          </cell>
          <cell r="L3750">
            <v>128</v>
          </cell>
          <cell r="M3750">
            <v>128</v>
          </cell>
          <cell r="N3750">
            <v>0</v>
          </cell>
          <cell r="O3750">
            <v>0</v>
          </cell>
          <cell r="P3750">
            <v>0</v>
          </cell>
          <cell r="Q3750">
            <v>128</v>
          </cell>
        </row>
        <row r="3751">
          <cell r="A3751" t="str">
            <v>A3878&amp;T</v>
          </cell>
          <cell r="B3751" t="str">
            <v>High St @ Winthrop S</v>
          </cell>
          <cell r="C3751">
            <v>37</v>
          </cell>
          <cell r="D3751">
            <v>0</v>
          </cell>
          <cell r="E3751">
            <v>0</v>
          </cell>
          <cell r="F3751">
            <v>30</v>
          </cell>
          <cell r="G3751">
            <v>67</v>
          </cell>
          <cell r="H3751">
            <v>37</v>
          </cell>
          <cell r="I3751">
            <v>0</v>
          </cell>
          <cell r="J3751">
            <v>0</v>
          </cell>
          <cell r="K3751">
            <v>30</v>
          </cell>
          <cell r="L3751">
            <v>67</v>
          </cell>
          <cell r="M3751">
            <v>37</v>
          </cell>
          <cell r="N3751">
            <v>0</v>
          </cell>
          <cell r="O3751">
            <v>0</v>
          </cell>
          <cell r="P3751">
            <v>30</v>
          </cell>
          <cell r="Q3751">
            <v>67</v>
          </cell>
        </row>
        <row r="3752">
          <cell r="A3752" t="str">
            <v>A5092&amp;T</v>
          </cell>
          <cell r="B3752" t="str">
            <v>Salem St opp Spruce</v>
          </cell>
          <cell r="C3752">
            <v>0</v>
          </cell>
          <cell r="D3752">
            <v>0</v>
          </cell>
          <cell r="E3752">
            <v>0</v>
          </cell>
          <cell r="F3752">
            <v>1</v>
          </cell>
          <cell r="G3752">
            <v>1</v>
          </cell>
          <cell r="H3752">
            <v>0</v>
          </cell>
          <cell r="I3752">
            <v>0</v>
          </cell>
          <cell r="J3752">
            <v>0</v>
          </cell>
          <cell r="K3752">
            <v>1</v>
          </cell>
          <cell r="L3752">
            <v>1</v>
          </cell>
          <cell r="M3752">
            <v>0</v>
          </cell>
          <cell r="N3752">
            <v>0</v>
          </cell>
          <cell r="O3752">
            <v>0</v>
          </cell>
          <cell r="P3752">
            <v>1</v>
          </cell>
          <cell r="Q3752">
            <v>1</v>
          </cell>
        </row>
        <row r="3753">
          <cell r="A3753" t="str">
            <v>A5124&amp;T</v>
          </cell>
          <cell r="B3753" t="str">
            <v>Salem St @ Maplewood</v>
          </cell>
          <cell r="C3753">
            <v>10</v>
          </cell>
          <cell r="D3753">
            <v>0</v>
          </cell>
          <cell r="E3753">
            <v>0</v>
          </cell>
          <cell r="F3753">
            <v>3</v>
          </cell>
          <cell r="G3753">
            <v>12</v>
          </cell>
          <cell r="H3753">
            <v>10</v>
          </cell>
          <cell r="I3753">
            <v>0</v>
          </cell>
          <cell r="J3753">
            <v>0</v>
          </cell>
          <cell r="K3753">
            <v>3</v>
          </cell>
          <cell r="L3753">
            <v>12</v>
          </cell>
          <cell r="M3753">
            <v>10</v>
          </cell>
          <cell r="N3753">
            <v>0</v>
          </cell>
          <cell r="O3753">
            <v>0</v>
          </cell>
          <cell r="P3753">
            <v>3</v>
          </cell>
          <cell r="Q3753">
            <v>12</v>
          </cell>
        </row>
        <row r="3754">
          <cell r="A3754" t="str">
            <v>A5812&amp;T</v>
          </cell>
          <cell r="B3754" t="str">
            <v>Florence St @ Ramsde</v>
          </cell>
          <cell r="C3754">
            <v>21</v>
          </cell>
          <cell r="D3754">
            <v>0</v>
          </cell>
          <cell r="E3754">
            <v>0</v>
          </cell>
          <cell r="F3754">
            <v>0</v>
          </cell>
          <cell r="G3754">
            <v>21</v>
          </cell>
          <cell r="H3754">
            <v>21</v>
          </cell>
          <cell r="I3754">
            <v>0</v>
          </cell>
          <cell r="J3754">
            <v>0</v>
          </cell>
          <cell r="K3754">
            <v>0</v>
          </cell>
          <cell r="L3754">
            <v>21</v>
          </cell>
          <cell r="M3754">
            <v>21</v>
          </cell>
          <cell r="N3754">
            <v>0</v>
          </cell>
          <cell r="O3754">
            <v>0</v>
          </cell>
          <cell r="P3754">
            <v>0</v>
          </cell>
          <cell r="Q3754">
            <v>21</v>
          </cell>
        </row>
        <row r="3755">
          <cell r="A3755" t="str">
            <v>A3270&amp;T</v>
          </cell>
          <cell r="B3755" t="str">
            <v>Pleasant St @ Elm St</v>
          </cell>
          <cell r="C3755">
            <v>17</v>
          </cell>
          <cell r="D3755">
            <v>0</v>
          </cell>
          <cell r="E3755">
            <v>2</v>
          </cell>
          <cell r="F3755">
            <v>87</v>
          </cell>
          <cell r="G3755">
            <v>106</v>
          </cell>
          <cell r="H3755">
            <v>17</v>
          </cell>
          <cell r="I3755">
            <v>0</v>
          </cell>
          <cell r="J3755">
            <v>2</v>
          </cell>
          <cell r="K3755">
            <v>87</v>
          </cell>
          <cell r="L3755">
            <v>106</v>
          </cell>
          <cell r="M3755">
            <v>17</v>
          </cell>
          <cell r="N3755">
            <v>0</v>
          </cell>
          <cell r="O3755">
            <v>2</v>
          </cell>
          <cell r="P3755">
            <v>87</v>
          </cell>
          <cell r="Q3755">
            <v>106</v>
          </cell>
        </row>
        <row r="3756">
          <cell r="A3756" t="str">
            <v>A3332&amp;T</v>
          </cell>
          <cell r="B3756" t="str">
            <v>Main St @ Elmwood St</v>
          </cell>
          <cell r="C3756">
            <v>17</v>
          </cell>
          <cell r="D3756">
            <v>0</v>
          </cell>
          <cell r="E3756">
            <v>0</v>
          </cell>
          <cell r="F3756">
            <v>10</v>
          </cell>
          <cell r="G3756">
            <v>28</v>
          </cell>
          <cell r="H3756">
            <v>17</v>
          </cell>
          <cell r="I3756">
            <v>0</v>
          </cell>
          <cell r="J3756">
            <v>0</v>
          </cell>
          <cell r="K3756">
            <v>10</v>
          </cell>
          <cell r="L3756">
            <v>28</v>
          </cell>
          <cell r="M3756">
            <v>17</v>
          </cell>
          <cell r="N3756">
            <v>0</v>
          </cell>
          <cell r="O3756">
            <v>0</v>
          </cell>
          <cell r="P3756">
            <v>10</v>
          </cell>
          <cell r="Q3756">
            <v>28</v>
          </cell>
        </row>
        <row r="3757">
          <cell r="A3757" t="str">
            <v>A3334&amp;T</v>
          </cell>
          <cell r="B3757" t="str">
            <v>Main St @ Baldwin Av</v>
          </cell>
          <cell r="C3757">
            <v>77</v>
          </cell>
          <cell r="D3757">
            <v>0</v>
          </cell>
          <cell r="E3757">
            <v>0</v>
          </cell>
          <cell r="F3757">
            <v>0</v>
          </cell>
          <cell r="G3757">
            <v>77</v>
          </cell>
          <cell r="H3757">
            <v>77</v>
          </cell>
          <cell r="I3757">
            <v>0</v>
          </cell>
          <cell r="J3757">
            <v>0</v>
          </cell>
          <cell r="K3757">
            <v>0</v>
          </cell>
          <cell r="L3757">
            <v>77</v>
          </cell>
          <cell r="M3757">
            <v>77</v>
          </cell>
          <cell r="N3757">
            <v>0</v>
          </cell>
          <cell r="O3757">
            <v>0</v>
          </cell>
          <cell r="P3757">
            <v>0</v>
          </cell>
          <cell r="Q3757">
            <v>77</v>
          </cell>
        </row>
        <row r="3758">
          <cell r="A3758" t="str">
            <v>A3389&amp;T</v>
          </cell>
          <cell r="B3758" t="str">
            <v>Eastern Ave @ Clapp</v>
          </cell>
          <cell r="C3758">
            <v>0</v>
          </cell>
          <cell r="D3758">
            <v>0</v>
          </cell>
          <cell r="E3758">
            <v>0</v>
          </cell>
          <cell r="F3758">
            <v>0</v>
          </cell>
          <cell r="G3758">
            <v>0</v>
          </cell>
          <cell r="H3758">
            <v>0</v>
          </cell>
          <cell r="I3758">
            <v>0</v>
          </cell>
          <cell r="J3758">
            <v>0</v>
          </cell>
          <cell r="K3758">
            <v>0</v>
          </cell>
          <cell r="L3758">
            <v>0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</row>
        <row r="3759">
          <cell r="A3759" t="str">
            <v>A4822&amp;T</v>
          </cell>
          <cell r="B3759" t="str">
            <v>Kennedy Dr @ Bldg 18</v>
          </cell>
          <cell r="C3759">
            <v>21</v>
          </cell>
          <cell r="D3759">
            <v>0</v>
          </cell>
          <cell r="E3759">
            <v>0</v>
          </cell>
          <cell r="F3759">
            <v>3</v>
          </cell>
          <cell r="G3759">
            <v>24</v>
          </cell>
          <cell r="H3759">
            <v>21</v>
          </cell>
          <cell r="I3759">
            <v>0</v>
          </cell>
          <cell r="J3759">
            <v>0</v>
          </cell>
          <cell r="K3759">
            <v>3</v>
          </cell>
          <cell r="L3759">
            <v>24</v>
          </cell>
          <cell r="M3759">
            <v>21</v>
          </cell>
          <cell r="N3759">
            <v>0</v>
          </cell>
          <cell r="O3759">
            <v>0</v>
          </cell>
          <cell r="P3759">
            <v>3</v>
          </cell>
          <cell r="Q3759">
            <v>24</v>
          </cell>
        </row>
        <row r="3760">
          <cell r="A3760" t="str">
            <v>A5212&amp;T</v>
          </cell>
          <cell r="B3760" t="str">
            <v>Riverside Ave @ Fell</v>
          </cell>
          <cell r="C3760">
            <v>7</v>
          </cell>
          <cell r="D3760">
            <v>0</v>
          </cell>
          <cell r="E3760">
            <v>0</v>
          </cell>
          <cell r="F3760">
            <v>1</v>
          </cell>
          <cell r="G3760">
            <v>8</v>
          </cell>
          <cell r="H3760">
            <v>7</v>
          </cell>
          <cell r="I3760">
            <v>0</v>
          </cell>
          <cell r="J3760">
            <v>0</v>
          </cell>
          <cell r="K3760">
            <v>1</v>
          </cell>
          <cell r="L3760">
            <v>8</v>
          </cell>
          <cell r="M3760">
            <v>7</v>
          </cell>
          <cell r="N3760">
            <v>0</v>
          </cell>
          <cell r="O3760">
            <v>0</v>
          </cell>
          <cell r="P3760">
            <v>1</v>
          </cell>
          <cell r="Q3760">
            <v>8</v>
          </cell>
        </row>
        <row r="3761">
          <cell r="A3761" t="str">
            <v>A3104&amp;T</v>
          </cell>
          <cell r="B3761" t="str">
            <v>High St @ Rural Ave</v>
          </cell>
          <cell r="C3761">
            <v>24</v>
          </cell>
          <cell r="D3761">
            <v>0</v>
          </cell>
          <cell r="E3761">
            <v>0</v>
          </cell>
          <cell r="F3761">
            <v>50</v>
          </cell>
          <cell r="G3761">
            <v>74</v>
          </cell>
          <cell r="H3761">
            <v>24</v>
          </cell>
          <cell r="I3761">
            <v>0</v>
          </cell>
          <cell r="J3761">
            <v>0</v>
          </cell>
          <cell r="K3761">
            <v>50</v>
          </cell>
          <cell r="L3761">
            <v>74</v>
          </cell>
          <cell r="M3761">
            <v>24</v>
          </cell>
          <cell r="N3761">
            <v>0</v>
          </cell>
          <cell r="O3761">
            <v>0</v>
          </cell>
          <cell r="P3761">
            <v>50</v>
          </cell>
          <cell r="Q3761">
            <v>74</v>
          </cell>
        </row>
        <row r="3762">
          <cell r="A3762" t="str">
            <v>A3245&amp;T</v>
          </cell>
          <cell r="B3762" t="str">
            <v>Main St @ Medford St</v>
          </cell>
          <cell r="C3762">
            <v>2</v>
          </cell>
          <cell r="D3762">
            <v>0</v>
          </cell>
          <cell r="E3762">
            <v>0</v>
          </cell>
          <cell r="F3762">
            <v>0</v>
          </cell>
          <cell r="G3762">
            <v>2</v>
          </cell>
          <cell r="H3762">
            <v>2</v>
          </cell>
          <cell r="I3762">
            <v>0</v>
          </cell>
          <cell r="J3762">
            <v>0</v>
          </cell>
          <cell r="K3762">
            <v>0</v>
          </cell>
          <cell r="L3762">
            <v>2</v>
          </cell>
          <cell r="M3762">
            <v>2</v>
          </cell>
          <cell r="N3762">
            <v>0</v>
          </cell>
          <cell r="O3762">
            <v>0</v>
          </cell>
          <cell r="P3762">
            <v>0</v>
          </cell>
          <cell r="Q3762">
            <v>2</v>
          </cell>
        </row>
        <row r="3763">
          <cell r="A3763" t="str">
            <v>A3264&amp;T</v>
          </cell>
          <cell r="B3763" t="str">
            <v>Salem St @ Hadley Pl</v>
          </cell>
          <cell r="C3763">
            <v>25</v>
          </cell>
          <cell r="D3763">
            <v>0</v>
          </cell>
          <cell r="E3763">
            <v>0</v>
          </cell>
          <cell r="F3763">
            <v>0</v>
          </cell>
          <cell r="G3763">
            <v>25</v>
          </cell>
          <cell r="H3763">
            <v>25</v>
          </cell>
          <cell r="I3763">
            <v>0</v>
          </cell>
          <cell r="J3763">
            <v>0</v>
          </cell>
          <cell r="K3763">
            <v>0</v>
          </cell>
          <cell r="L3763">
            <v>25</v>
          </cell>
          <cell r="M3763">
            <v>25</v>
          </cell>
          <cell r="N3763">
            <v>0</v>
          </cell>
          <cell r="O3763">
            <v>0</v>
          </cell>
          <cell r="P3763">
            <v>0</v>
          </cell>
          <cell r="Q3763">
            <v>25</v>
          </cell>
        </row>
        <row r="3764">
          <cell r="A3764" t="str">
            <v>A3350&amp;T</v>
          </cell>
          <cell r="B3764" t="str">
            <v>172 Bowdoin St</v>
          </cell>
          <cell r="C3764">
            <v>0</v>
          </cell>
          <cell r="D3764">
            <v>0</v>
          </cell>
          <cell r="E3764">
            <v>0</v>
          </cell>
          <cell r="F3764">
            <v>0</v>
          </cell>
          <cell r="G3764">
            <v>0</v>
          </cell>
          <cell r="H3764">
            <v>0</v>
          </cell>
          <cell r="I3764">
            <v>0</v>
          </cell>
          <cell r="J3764">
            <v>0</v>
          </cell>
          <cell r="K3764">
            <v>0</v>
          </cell>
          <cell r="L3764">
            <v>0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</row>
        <row r="3765">
          <cell r="A3765" t="str">
            <v>A3393&amp;T</v>
          </cell>
          <cell r="B3765" t="str">
            <v>Broadway @ Sheafe St</v>
          </cell>
          <cell r="C3765">
            <v>20</v>
          </cell>
          <cell r="D3765">
            <v>0</v>
          </cell>
          <cell r="E3765">
            <v>0</v>
          </cell>
          <cell r="F3765">
            <v>0</v>
          </cell>
          <cell r="G3765">
            <v>20</v>
          </cell>
          <cell r="H3765">
            <v>20</v>
          </cell>
          <cell r="I3765">
            <v>0</v>
          </cell>
          <cell r="J3765">
            <v>0</v>
          </cell>
          <cell r="K3765">
            <v>0</v>
          </cell>
          <cell r="L3765">
            <v>20</v>
          </cell>
          <cell r="M3765">
            <v>20</v>
          </cell>
          <cell r="N3765">
            <v>0</v>
          </cell>
          <cell r="O3765">
            <v>0</v>
          </cell>
          <cell r="P3765">
            <v>0</v>
          </cell>
          <cell r="Q3765">
            <v>20</v>
          </cell>
        </row>
        <row r="3766">
          <cell r="A3766" t="str">
            <v>A3868&amp;T</v>
          </cell>
          <cell r="B3766" t="str">
            <v>Playstead Rd @ Winth</v>
          </cell>
          <cell r="C3766">
            <v>11</v>
          </cell>
          <cell r="D3766">
            <v>0</v>
          </cell>
          <cell r="E3766">
            <v>0</v>
          </cell>
          <cell r="F3766">
            <v>4</v>
          </cell>
          <cell r="G3766">
            <v>15</v>
          </cell>
          <cell r="H3766">
            <v>11</v>
          </cell>
          <cell r="I3766">
            <v>0</v>
          </cell>
          <cell r="J3766">
            <v>0</v>
          </cell>
          <cell r="K3766">
            <v>4</v>
          </cell>
          <cell r="L3766">
            <v>15</v>
          </cell>
          <cell r="M3766">
            <v>11</v>
          </cell>
          <cell r="N3766">
            <v>0</v>
          </cell>
          <cell r="O3766">
            <v>0</v>
          </cell>
          <cell r="P3766">
            <v>4</v>
          </cell>
          <cell r="Q3766">
            <v>15</v>
          </cell>
        </row>
        <row r="3767">
          <cell r="A3767" t="str">
            <v>A3874&amp;T</v>
          </cell>
          <cell r="B3767" t="str">
            <v>High St @ Allston St</v>
          </cell>
          <cell r="C3767">
            <v>3</v>
          </cell>
          <cell r="D3767">
            <v>0</v>
          </cell>
          <cell r="E3767">
            <v>0</v>
          </cell>
          <cell r="F3767">
            <v>1</v>
          </cell>
          <cell r="G3767">
            <v>3</v>
          </cell>
          <cell r="H3767">
            <v>3</v>
          </cell>
          <cell r="I3767">
            <v>0</v>
          </cell>
          <cell r="J3767">
            <v>0</v>
          </cell>
          <cell r="K3767">
            <v>1</v>
          </cell>
          <cell r="L3767">
            <v>3</v>
          </cell>
          <cell r="M3767">
            <v>3</v>
          </cell>
          <cell r="N3767">
            <v>0</v>
          </cell>
          <cell r="O3767">
            <v>0</v>
          </cell>
          <cell r="P3767">
            <v>1</v>
          </cell>
          <cell r="Q3767">
            <v>3</v>
          </cell>
        </row>
        <row r="3768">
          <cell r="A3768" t="str">
            <v>A5116&amp;T</v>
          </cell>
          <cell r="B3768" t="str">
            <v>41 Highland Ave opp</v>
          </cell>
          <cell r="C3768">
            <v>0</v>
          </cell>
          <cell r="D3768">
            <v>0</v>
          </cell>
          <cell r="E3768">
            <v>0</v>
          </cell>
          <cell r="F3768">
            <v>0</v>
          </cell>
          <cell r="G3768">
            <v>0</v>
          </cell>
          <cell r="H3768">
            <v>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</row>
        <row r="3769">
          <cell r="A3769" t="str">
            <v>A5118&amp;T</v>
          </cell>
          <cell r="B3769" t="str">
            <v>Highland Ave @ Oakla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  <cell r="H3769">
            <v>0</v>
          </cell>
          <cell r="I3769">
            <v>0</v>
          </cell>
          <cell r="J3769">
            <v>0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</row>
        <row r="3770">
          <cell r="A3770" t="str">
            <v>A1478&amp;T</v>
          </cell>
          <cell r="B3770" t="str">
            <v>College Ave @ Boston</v>
          </cell>
          <cell r="C3770">
            <v>14</v>
          </cell>
          <cell r="D3770">
            <v>0</v>
          </cell>
          <cell r="E3770">
            <v>0</v>
          </cell>
          <cell r="F3770">
            <v>0</v>
          </cell>
          <cell r="G3770">
            <v>14</v>
          </cell>
          <cell r="H3770">
            <v>14</v>
          </cell>
          <cell r="I3770">
            <v>0</v>
          </cell>
          <cell r="J3770">
            <v>0</v>
          </cell>
          <cell r="K3770">
            <v>0</v>
          </cell>
          <cell r="L3770">
            <v>14</v>
          </cell>
          <cell r="M3770">
            <v>14</v>
          </cell>
          <cell r="N3770">
            <v>0</v>
          </cell>
          <cell r="O3770">
            <v>0</v>
          </cell>
          <cell r="P3770">
            <v>0</v>
          </cell>
          <cell r="Q3770">
            <v>14</v>
          </cell>
        </row>
        <row r="3771">
          <cell r="A3771" t="str">
            <v>A1750&amp;T</v>
          </cell>
          <cell r="B3771" t="str">
            <v>Main St @ Harvard St</v>
          </cell>
          <cell r="C3771">
            <v>14</v>
          </cell>
          <cell r="D3771">
            <v>0</v>
          </cell>
          <cell r="E3771">
            <v>0</v>
          </cell>
          <cell r="F3771">
            <v>0</v>
          </cell>
          <cell r="G3771">
            <v>14</v>
          </cell>
          <cell r="H3771">
            <v>14</v>
          </cell>
          <cell r="I3771">
            <v>0</v>
          </cell>
          <cell r="J3771">
            <v>0</v>
          </cell>
          <cell r="K3771">
            <v>0</v>
          </cell>
          <cell r="L3771">
            <v>14</v>
          </cell>
          <cell r="M3771">
            <v>14</v>
          </cell>
          <cell r="N3771">
            <v>0</v>
          </cell>
          <cell r="O3771">
            <v>0</v>
          </cell>
          <cell r="P3771">
            <v>0</v>
          </cell>
          <cell r="Q3771">
            <v>14</v>
          </cell>
        </row>
        <row r="3772">
          <cell r="A3772" t="str">
            <v>A1763&amp;T</v>
          </cell>
          <cell r="B3772" t="str">
            <v>Bunker Hill St @ Cla</v>
          </cell>
          <cell r="C3772">
            <v>32</v>
          </cell>
          <cell r="D3772">
            <v>0</v>
          </cell>
          <cell r="E3772">
            <v>0</v>
          </cell>
          <cell r="F3772">
            <v>0</v>
          </cell>
          <cell r="G3772">
            <v>32</v>
          </cell>
          <cell r="H3772">
            <v>32</v>
          </cell>
          <cell r="I3772">
            <v>0</v>
          </cell>
          <cell r="J3772">
            <v>0</v>
          </cell>
          <cell r="K3772">
            <v>0</v>
          </cell>
          <cell r="L3772">
            <v>32</v>
          </cell>
          <cell r="M3772">
            <v>32</v>
          </cell>
          <cell r="N3772">
            <v>0</v>
          </cell>
          <cell r="O3772">
            <v>0</v>
          </cell>
          <cell r="P3772">
            <v>0</v>
          </cell>
          <cell r="Q3772">
            <v>32</v>
          </cell>
        </row>
        <row r="3773">
          <cell r="A3773" t="str">
            <v>A3116&amp;T</v>
          </cell>
          <cell r="B3773" t="str">
            <v>George St @ Marston</v>
          </cell>
          <cell r="C3773">
            <v>54</v>
          </cell>
          <cell r="D3773">
            <v>0</v>
          </cell>
          <cell r="E3773">
            <v>0</v>
          </cell>
          <cell r="F3773">
            <v>0</v>
          </cell>
          <cell r="G3773">
            <v>54</v>
          </cell>
          <cell r="H3773">
            <v>54</v>
          </cell>
          <cell r="I3773">
            <v>0</v>
          </cell>
          <cell r="J3773">
            <v>0</v>
          </cell>
          <cell r="K3773">
            <v>0</v>
          </cell>
          <cell r="L3773">
            <v>54</v>
          </cell>
          <cell r="M3773">
            <v>54</v>
          </cell>
          <cell r="N3773">
            <v>0</v>
          </cell>
          <cell r="O3773">
            <v>0</v>
          </cell>
          <cell r="P3773">
            <v>0</v>
          </cell>
          <cell r="Q3773">
            <v>54</v>
          </cell>
        </row>
        <row r="3774">
          <cell r="A3774" t="str">
            <v>A3256&amp;T</v>
          </cell>
          <cell r="B3774" t="str">
            <v>Main St @ Mayberry A</v>
          </cell>
          <cell r="C3774">
            <v>0</v>
          </cell>
          <cell r="D3774">
            <v>0</v>
          </cell>
          <cell r="E3774">
            <v>0</v>
          </cell>
          <cell r="F3774">
            <v>0</v>
          </cell>
          <cell r="G3774">
            <v>0</v>
          </cell>
          <cell r="H3774">
            <v>0</v>
          </cell>
          <cell r="I3774">
            <v>0</v>
          </cell>
          <cell r="J3774">
            <v>0</v>
          </cell>
          <cell r="K3774">
            <v>0</v>
          </cell>
          <cell r="L3774">
            <v>0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</row>
        <row r="3775">
          <cell r="A3775" t="str">
            <v>A3379&amp;T</v>
          </cell>
          <cell r="B3775" t="str">
            <v>Salem St @ Harding A</v>
          </cell>
          <cell r="C3775">
            <v>2</v>
          </cell>
          <cell r="D3775">
            <v>0</v>
          </cell>
          <cell r="E3775">
            <v>0</v>
          </cell>
          <cell r="F3775">
            <v>0</v>
          </cell>
          <cell r="G3775">
            <v>2</v>
          </cell>
          <cell r="H3775">
            <v>2</v>
          </cell>
          <cell r="I3775">
            <v>0</v>
          </cell>
          <cell r="J3775">
            <v>0</v>
          </cell>
          <cell r="K3775">
            <v>0</v>
          </cell>
          <cell r="L3775">
            <v>2</v>
          </cell>
          <cell r="M3775">
            <v>2</v>
          </cell>
          <cell r="N3775">
            <v>0</v>
          </cell>
          <cell r="O3775">
            <v>0</v>
          </cell>
          <cell r="P3775">
            <v>0</v>
          </cell>
          <cell r="Q3775">
            <v>2</v>
          </cell>
        </row>
        <row r="3776">
          <cell r="A3776" t="str">
            <v>A5121&amp;T</v>
          </cell>
          <cell r="B3776" t="str">
            <v>Highland Ave @ Charl</v>
          </cell>
          <cell r="C3776">
            <v>36</v>
          </cell>
          <cell r="D3776">
            <v>0</v>
          </cell>
          <cell r="E3776">
            <v>0</v>
          </cell>
          <cell r="F3776">
            <v>0</v>
          </cell>
          <cell r="G3776">
            <v>36</v>
          </cell>
          <cell r="H3776">
            <v>36</v>
          </cell>
          <cell r="I3776">
            <v>0</v>
          </cell>
          <cell r="J3776">
            <v>0</v>
          </cell>
          <cell r="K3776">
            <v>0</v>
          </cell>
          <cell r="L3776">
            <v>36</v>
          </cell>
          <cell r="M3776">
            <v>36</v>
          </cell>
          <cell r="N3776">
            <v>0</v>
          </cell>
          <cell r="O3776">
            <v>0</v>
          </cell>
          <cell r="P3776">
            <v>0</v>
          </cell>
          <cell r="Q3776">
            <v>36</v>
          </cell>
        </row>
        <row r="3777">
          <cell r="A3777" t="str">
            <v>A5508&amp;T</v>
          </cell>
          <cell r="B3777" t="str">
            <v>Thirteenth St @ Seco</v>
          </cell>
          <cell r="C3777">
            <v>141</v>
          </cell>
          <cell r="D3777">
            <v>0</v>
          </cell>
          <cell r="E3777">
            <v>0</v>
          </cell>
          <cell r="F3777">
            <v>0</v>
          </cell>
          <cell r="G3777">
            <v>141</v>
          </cell>
          <cell r="H3777">
            <v>141</v>
          </cell>
          <cell r="I3777">
            <v>0</v>
          </cell>
          <cell r="J3777">
            <v>0</v>
          </cell>
          <cell r="K3777">
            <v>0</v>
          </cell>
          <cell r="L3777">
            <v>141</v>
          </cell>
          <cell r="M3777">
            <v>141</v>
          </cell>
          <cell r="N3777">
            <v>0</v>
          </cell>
          <cell r="O3777">
            <v>0</v>
          </cell>
          <cell r="P3777">
            <v>0</v>
          </cell>
          <cell r="Q3777">
            <v>141</v>
          </cell>
        </row>
        <row r="3778">
          <cell r="A3778" t="str">
            <v>A3244&amp;T</v>
          </cell>
          <cell r="B3778" t="str">
            <v>Main St @ Marion St</v>
          </cell>
          <cell r="C3778">
            <v>1</v>
          </cell>
          <cell r="D3778">
            <v>0</v>
          </cell>
          <cell r="E3778">
            <v>0</v>
          </cell>
          <cell r="F3778">
            <v>0</v>
          </cell>
          <cell r="G3778">
            <v>1</v>
          </cell>
          <cell r="H3778">
            <v>1</v>
          </cell>
          <cell r="I3778">
            <v>0</v>
          </cell>
          <cell r="J3778">
            <v>0</v>
          </cell>
          <cell r="K3778">
            <v>0</v>
          </cell>
          <cell r="L3778">
            <v>1</v>
          </cell>
          <cell r="M3778">
            <v>1</v>
          </cell>
          <cell r="N3778">
            <v>0</v>
          </cell>
          <cell r="O3778">
            <v>0</v>
          </cell>
          <cell r="P3778">
            <v>0</v>
          </cell>
          <cell r="Q3778">
            <v>1</v>
          </cell>
        </row>
        <row r="3779">
          <cell r="A3779" t="str">
            <v>A3349&amp;T</v>
          </cell>
          <cell r="B3779" t="str">
            <v>218 Newland St</v>
          </cell>
          <cell r="C3779">
            <v>0</v>
          </cell>
          <cell r="D3779">
            <v>0</v>
          </cell>
          <cell r="E3779">
            <v>0</v>
          </cell>
          <cell r="F3779">
            <v>0</v>
          </cell>
          <cell r="G3779">
            <v>0</v>
          </cell>
          <cell r="H3779">
            <v>0</v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</row>
        <row r="3780">
          <cell r="A3780" t="str">
            <v>A3416&amp;T</v>
          </cell>
          <cell r="B3780" t="str">
            <v>Broadway St @ Bartle</v>
          </cell>
          <cell r="C3780">
            <v>3</v>
          </cell>
          <cell r="D3780">
            <v>0</v>
          </cell>
          <cell r="E3780">
            <v>0</v>
          </cell>
          <cell r="F3780">
            <v>0</v>
          </cell>
          <cell r="G3780">
            <v>3</v>
          </cell>
          <cell r="H3780">
            <v>3</v>
          </cell>
          <cell r="I3780">
            <v>0</v>
          </cell>
          <cell r="J3780">
            <v>0</v>
          </cell>
          <cell r="K3780">
            <v>0</v>
          </cell>
          <cell r="L3780">
            <v>3</v>
          </cell>
          <cell r="M3780">
            <v>3</v>
          </cell>
          <cell r="N3780">
            <v>0</v>
          </cell>
          <cell r="O3780">
            <v>0</v>
          </cell>
          <cell r="P3780">
            <v>0</v>
          </cell>
          <cell r="Q3780">
            <v>3</v>
          </cell>
        </row>
        <row r="3781">
          <cell r="A3781" t="str">
            <v>A4444&amp;T</v>
          </cell>
          <cell r="B3781" t="str">
            <v>Broadway opp Mingo S</v>
          </cell>
          <cell r="C3781">
            <v>2</v>
          </cell>
          <cell r="D3781">
            <v>0</v>
          </cell>
          <cell r="E3781">
            <v>0</v>
          </cell>
          <cell r="F3781">
            <v>0</v>
          </cell>
          <cell r="G3781">
            <v>2</v>
          </cell>
          <cell r="H3781">
            <v>2</v>
          </cell>
          <cell r="I3781">
            <v>0</v>
          </cell>
          <cell r="J3781">
            <v>0</v>
          </cell>
          <cell r="K3781">
            <v>0</v>
          </cell>
          <cell r="L3781">
            <v>2</v>
          </cell>
          <cell r="M3781">
            <v>2</v>
          </cell>
          <cell r="N3781">
            <v>0</v>
          </cell>
          <cell r="O3781">
            <v>0</v>
          </cell>
          <cell r="P3781">
            <v>0</v>
          </cell>
          <cell r="Q3781">
            <v>2</v>
          </cell>
        </row>
        <row r="3782">
          <cell r="A3782" t="str">
            <v>A5510&amp;T</v>
          </cell>
          <cell r="B3782" t="str">
            <v>First Ave @ Fifth St</v>
          </cell>
          <cell r="C3782">
            <v>112</v>
          </cell>
          <cell r="D3782">
            <v>0</v>
          </cell>
          <cell r="E3782">
            <v>0</v>
          </cell>
          <cell r="F3782">
            <v>0</v>
          </cell>
          <cell r="G3782">
            <v>112</v>
          </cell>
          <cell r="H3782">
            <v>112</v>
          </cell>
          <cell r="I3782">
            <v>0</v>
          </cell>
          <cell r="J3782">
            <v>0</v>
          </cell>
          <cell r="K3782">
            <v>0</v>
          </cell>
          <cell r="L3782">
            <v>112</v>
          </cell>
          <cell r="M3782">
            <v>112</v>
          </cell>
          <cell r="N3782">
            <v>0</v>
          </cell>
          <cell r="O3782">
            <v>0</v>
          </cell>
          <cell r="P3782">
            <v>0</v>
          </cell>
          <cell r="Q3782">
            <v>112</v>
          </cell>
        </row>
        <row r="3783">
          <cell r="A3783" t="str">
            <v>A5650&amp;T</v>
          </cell>
          <cell r="B3783" t="str">
            <v>Centre St @ Jackson</v>
          </cell>
          <cell r="C3783">
            <v>23</v>
          </cell>
          <cell r="D3783">
            <v>0</v>
          </cell>
          <cell r="E3783">
            <v>0</v>
          </cell>
          <cell r="F3783">
            <v>223</v>
          </cell>
          <cell r="G3783">
            <v>246</v>
          </cell>
          <cell r="H3783">
            <v>23</v>
          </cell>
          <cell r="I3783">
            <v>0</v>
          </cell>
          <cell r="J3783">
            <v>0</v>
          </cell>
          <cell r="K3783">
            <v>223</v>
          </cell>
          <cell r="L3783">
            <v>246</v>
          </cell>
          <cell r="M3783">
            <v>23</v>
          </cell>
          <cell r="N3783">
            <v>0</v>
          </cell>
          <cell r="O3783">
            <v>0</v>
          </cell>
          <cell r="P3783">
            <v>223</v>
          </cell>
          <cell r="Q3783">
            <v>246</v>
          </cell>
        </row>
        <row r="3784">
          <cell r="A3784" t="str">
            <v>A3117&amp;T</v>
          </cell>
          <cell r="B3784" t="str">
            <v>George St @ Winthrop</v>
          </cell>
          <cell r="C3784">
            <v>45</v>
          </cell>
          <cell r="D3784">
            <v>0</v>
          </cell>
          <cell r="E3784">
            <v>0</v>
          </cell>
          <cell r="F3784">
            <v>0</v>
          </cell>
          <cell r="G3784">
            <v>45</v>
          </cell>
          <cell r="H3784">
            <v>45</v>
          </cell>
          <cell r="I3784">
            <v>0</v>
          </cell>
          <cell r="J3784">
            <v>0</v>
          </cell>
          <cell r="K3784">
            <v>0</v>
          </cell>
          <cell r="L3784">
            <v>45</v>
          </cell>
          <cell r="M3784">
            <v>45</v>
          </cell>
          <cell r="N3784">
            <v>0</v>
          </cell>
          <cell r="O3784">
            <v>0</v>
          </cell>
          <cell r="P3784">
            <v>0</v>
          </cell>
          <cell r="Q3784">
            <v>45</v>
          </cell>
        </row>
        <row r="3785">
          <cell r="A3785" t="str">
            <v>A3265&amp;T</v>
          </cell>
          <cell r="B3785" t="str">
            <v>Salem St @ Park St</v>
          </cell>
          <cell r="C3785">
            <v>2</v>
          </cell>
          <cell r="D3785">
            <v>0</v>
          </cell>
          <cell r="E3785">
            <v>0</v>
          </cell>
          <cell r="F3785">
            <v>0</v>
          </cell>
          <cell r="G3785">
            <v>2</v>
          </cell>
          <cell r="H3785">
            <v>2</v>
          </cell>
          <cell r="I3785">
            <v>0</v>
          </cell>
          <cell r="J3785">
            <v>0</v>
          </cell>
          <cell r="K3785">
            <v>0</v>
          </cell>
          <cell r="L3785">
            <v>2</v>
          </cell>
          <cell r="M3785">
            <v>2</v>
          </cell>
          <cell r="N3785">
            <v>0</v>
          </cell>
          <cell r="O3785">
            <v>0</v>
          </cell>
          <cell r="P3785">
            <v>0</v>
          </cell>
          <cell r="Q3785">
            <v>2</v>
          </cell>
        </row>
        <row r="3786">
          <cell r="A3786" t="str">
            <v>A3378&amp;T</v>
          </cell>
          <cell r="B3786" t="str">
            <v>Salem St @ Salem Pl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  <cell r="H3786">
            <v>0</v>
          </cell>
          <cell r="I3786">
            <v>0</v>
          </cell>
          <cell r="J3786">
            <v>0</v>
          </cell>
          <cell r="K3786">
            <v>0</v>
          </cell>
          <cell r="L3786">
            <v>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</row>
        <row r="3787">
          <cell r="A3787" t="str">
            <v>A3390&amp;T</v>
          </cell>
          <cell r="B3787" t="str">
            <v>1388 Eastern Ave opp</v>
          </cell>
          <cell r="C3787">
            <v>0</v>
          </cell>
          <cell r="D3787">
            <v>0</v>
          </cell>
          <cell r="E3787">
            <v>0</v>
          </cell>
          <cell r="F3787">
            <v>0</v>
          </cell>
          <cell r="G3787">
            <v>0</v>
          </cell>
          <cell r="H3787">
            <v>0</v>
          </cell>
          <cell r="I3787">
            <v>0</v>
          </cell>
          <cell r="J3787">
            <v>0</v>
          </cell>
          <cell r="K3787">
            <v>0</v>
          </cell>
          <cell r="L3787">
            <v>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</row>
        <row r="3788">
          <cell r="A3788" t="str">
            <v>A5120&amp;T</v>
          </cell>
          <cell r="B3788" t="str">
            <v>Highland Ave @ Adams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  <cell r="H3788">
            <v>0</v>
          </cell>
          <cell r="I3788">
            <v>0</v>
          </cell>
          <cell r="J3788">
            <v>0</v>
          </cell>
          <cell r="K3788">
            <v>0</v>
          </cell>
          <cell r="L3788">
            <v>0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</row>
        <row r="3789">
          <cell r="A3789" t="str">
            <v>A1746&amp;T</v>
          </cell>
          <cell r="B3789" t="str">
            <v>Main St @ Baldwin St</v>
          </cell>
          <cell r="C3789">
            <v>4</v>
          </cell>
          <cell r="D3789">
            <v>0</v>
          </cell>
          <cell r="E3789">
            <v>0</v>
          </cell>
          <cell r="F3789">
            <v>0</v>
          </cell>
          <cell r="G3789">
            <v>4</v>
          </cell>
          <cell r="H3789">
            <v>4</v>
          </cell>
          <cell r="I3789">
            <v>0</v>
          </cell>
          <cell r="J3789">
            <v>0</v>
          </cell>
          <cell r="K3789">
            <v>0</v>
          </cell>
          <cell r="L3789">
            <v>4</v>
          </cell>
          <cell r="M3789">
            <v>4</v>
          </cell>
          <cell r="N3789">
            <v>0</v>
          </cell>
          <cell r="O3789">
            <v>0</v>
          </cell>
          <cell r="P3789">
            <v>0</v>
          </cell>
          <cell r="Q3789">
            <v>4</v>
          </cell>
        </row>
        <row r="3790">
          <cell r="A3790" t="str">
            <v>A3237&amp;T</v>
          </cell>
          <cell r="B3790" t="str">
            <v>Main St @ Summer St</v>
          </cell>
          <cell r="C3790">
            <v>10</v>
          </cell>
          <cell r="D3790">
            <v>0</v>
          </cell>
          <cell r="E3790">
            <v>0</v>
          </cell>
          <cell r="F3790">
            <v>78</v>
          </cell>
          <cell r="G3790">
            <v>88</v>
          </cell>
          <cell r="H3790">
            <v>10</v>
          </cell>
          <cell r="I3790">
            <v>0</v>
          </cell>
          <cell r="J3790">
            <v>0</v>
          </cell>
          <cell r="K3790">
            <v>78</v>
          </cell>
          <cell r="L3790">
            <v>88</v>
          </cell>
          <cell r="M3790">
            <v>10</v>
          </cell>
          <cell r="N3790">
            <v>0</v>
          </cell>
          <cell r="O3790">
            <v>0</v>
          </cell>
          <cell r="P3790">
            <v>78</v>
          </cell>
          <cell r="Q3790">
            <v>88</v>
          </cell>
        </row>
        <row r="3791">
          <cell r="A3791" t="str">
            <v>A3444&amp;T</v>
          </cell>
          <cell r="B3791" t="str">
            <v>Elm St @ Abbott Ave</v>
          </cell>
          <cell r="C3791">
            <v>12</v>
          </cell>
          <cell r="D3791">
            <v>0</v>
          </cell>
          <cell r="E3791">
            <v>0</v>
          </cell>
          <cell r="F3791">
            <v>0</v>
          </cell>
          <cell r="G3791">
            <v>12</v>
          </cell>
          <cell r="H3791">
            <v>12</v>
          </cell>
          <cell r="I3791">
            <v>0</v>
          </cell>
          <cell r="J3791">
            <v>0</v>
          </cell>
          <cell r="K3791">
            <v>0</v>
          </cell>
          <cell r="L3791">
            <v>12</v>
          </cell>
          <cell r="M3791">
            <v>12</v>
          </cell>
          <cell r="N3791">
            <v>0</v>
          </cell>
          <cell r="O3791">
            <v>0</v>
          </cell>
          <cell r="P3791">
            <v>0</v>
          </cell>
          <cell r="Q3791">
            <v>12</v>
          </cell>
        </row>
        <row r="3792">
          <cell r="A3792" t="str">
            <v>A3253&amp;T</v>
          </cell>
          <cell r="B3792" t="str">
            <v>Main St @ Dexter St</v>
          </cell>
          <cell r="C3792">
            <v>4</v>
          </cell>
          <cell r="D3792">
            <v>0</v>
          </cell>
          <cell r="E3792">
            <v>0</v>
          </cell>
          <cell r="F3792">
            <v>9</v>
          </cell>
          <cell r="G3792">
            <v>12</v>
          </cell>
          <cell r="H3792">
            <v>4</v>
          </cell>
          <cell r="I3792">
            <v>0</v>
          </cell>
          <cell r="J3792">
            <v>0</v>
          </cell>
          <cell r="K3792">
            <v>9</v>
          </cell>
          <cell r="L3792">
            <v>12</v>
          </cell>
          <cell r="M3792">
            <v>4</v>
          </cell>
          <cell r="N3792">
            <v>0</v>
          </cell>
          <cell r="O3792">
            <v>0</v>
          </cell>
          <cell r="P3792">
            <v>9</v>
          </cell>
          <cell r="Q3792">
            <v>12</v>
          </cell>
        </row>
        <row r="3793">
          <cell r="A3793" t="str">
            <v>A3457&amp;T</v>
          </cell>
          <cell r="B3793" t="str">
            <v>Ferry St @ Union St</v>
          </cell>
          <cell r="C3793">
            <v>2</v>
          </cell>
          <cell r="D3793">
            <v>0</v>
          </cell>
          <cell r="E3793">
            <v>0</v>
          </cell>
          <cell r="F3793">
            <v>0</v>
          </cell>
          <cell r="G3793">
            <v>2</v>
          </cell>
          <cell r="H3793">
            <v>2</v>
          </cell>
          <cell r="I3793">
            <v>0</v>
          </cell>
          <cell r="J3793">
            <v>0</v>
          </cell>
          <cell r="K3793">
            <v>0</v>
          </cell>
          <cell r="L3793">
            <v>2</v>
          </cell>
          <cell r="M3793">
            <v>2</v>
          </cell>
          <cell r="N3793">
            <v>0</v>
          </cell>
          <cell r="O3793">
            <v>0</v>
          </cell>
          <cell r="P3793">
            <v>0</v>
          </cell>
          <cell r="Q3793">
            <v>2</v>
          </cell>
        </row>
        <row r="3794">
          <cell r="A3794" t="str">
            <v>A3547&amp;T</v>
          </cell>
          <cell r="B3794" t="str">
            <v>Chelsea St @ Edmeste</v>
          </cell>
          <cell r="C3794">
            <v>9</v>
          </cell>
          <cell r="D3794">
            <v>0</v>
          </cell>
          <cell r="E3794">
            <v>0</v>
          </cell>
          <cell r="F3794">
            <v>0</v>
          </cell>
          <cell r="G3794">
            <v>10</v>
          </cell>
          <cell r="H3794">
            <v>9</v>
          </cell>
          <cell r="I3794">
            <v>0</v>
          </cell>
          <cell r="J3794">
            <v>0</v>
          </cell>
          <cell r="K3794">
            <v>0</v>
          </cell>
          <cell r="L3794">
            <v>10</v>
          </cell>
          <cell r="M3794">
            <v>9</v>
          </cell>
          <cell r="N3794">
            <v>0</v>
          </cell>
          <cell r="O3794">
            <v>0</v>
          </cell>
          <cell r="P3794">
            <v>0</v>
          </cell>
          <cell r="Q3794">
            <v>10</v>
          </cell>
        </row>
        <row r="3795">
          <cell r="A3795" t="str">
            <v>A5084&amp;T</v>
          </cell>
          <cell r="B3795" t="str">
            <v>Sylvan St @ Lebanon</v>
          </cell>
          <cell r="C3795">
            <v>0</v>
          </cell>
          <cell r="D3795">
            <v>0</v>
          </cell>
          <cell r="E3795">
            <v>0</v>
          </cell>
          <cell r="F3795">
            <v>0</v>
          </cell>
          <cell r="G3795">
            <v>0</v>
          </cell>
          <cell r="H3795">
            <v>0</v>
          </cell>
          <cell r="I3795">
            <v>0</v>
          </cell>
          <cell r="J3795">
            <v>0</v>
          </cell>
          <cell r="K3795">
            <v>0</v>
          </cell>
          <cell r="L3795">
            <v>0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</row>
        <row r="3796">
          <cell r="A3796" t="str">
            <v>A5095&amp;T</v>
          </cell>
          <cell r="B3796" t="str">
            <v>Pleasant St opp Russ</v>
          </cell>
          <cell r="C3796">
            <v>0</v>
          </cell>
          <cell r="D3796">
            <v>0</v>
          </cell>
          <cell r="E3796">
            <v>0</v>
          </cell>
          <cell r="F3796">
            <v>52</v>
          </cell>
          <cell r="G3796">
            <v>52</v>
          </cell>
          <cell r="H3796">
            <v>0</v>
          </cell>
          <cell r="I3796">
            <v>0</v>
          </cell>
          <cell r="J3796">
            <v>0</v>
          </cell>
          <cell r="K3796">
            <v>52</v>
          </cell>
          <cell r="L3796">
            <v>52</v>
          </cell>
          <cell r="M3796">
            <v>0</v>
          </cell>
          <cell r="N3796">
            <v>0</v>
          </cell>
          <cell r="O3796">
            <v>0</v>
          </cell>
          <cell r="P3796">
            <v>52</v>
          </cell>
          <cell r="Q3796">
            <v>52</v>
          </cell>
        </row>
        <row r="3797">
          <cell r="A3797" t="str">
            <v>A1450&amp;T</v>
          </cell>
          <cell r="B3797" t="str">
            <v>Boston Ave @ Arlingt</v>
          </cell>
          <cell r="C3797">
            <v>3</v>
          </cell>
          <cell r="D3797">
            <v>1</v>
          </cell>
          <cell r="E3797">
            <v>33</v>
          </cell>
          <cell r="F3797">
            <v>0</v>
          </cell>
          <cell r="G3797">
            <v>37</v>
          </cell>
          <cell r="H3797">
            <v>3</v>
          </cell>
          <cell r="I3797">
            <v>1</v>
          </cell>
          <cell r="J3797">
            <v>33</v>
          </cell>
          <cell r="K3797">
            <v>0</v>
          </cell>
          <cell r="L3797">
            <v>37</v>
          </cell>
          <cell r="M3797">
            <v>3</v>
          </cell>
          <cell r="N3797">
            <v>1</v>
          </cell>
          <cell r="O3797">
            <v>33</v>
          </cell>
          <cell r="P3797">
            <v>0</v>
          </cell>
          <cell r="Q3797">
            <v>37</v>
          </cell>
        </row>
        <row r="3798">
          <cell r="A3798" t="str">
            <v>A3367&amp;T</v>
          </cell>
          <cell r="B3798" t="str">
            <v>Salem St @ Tremont S</v>
          </cell>
          <cell r="C3798">
            <v>18</v>
          </cell>
          <cell r="D3798">
            <v>0</v>
          </cell>
          <cell r="E3798">
            <v>0</v>
          </cell>
          <cell r="F3798">
            <v>0</v>
          </cell>
          <cell r="G3798">
            <v>18</v>
          </cell>
          <cell r="H3798">
            <v>18</v>
          </cell>
          <cell r="I3798">
            <v>0</v>
          </cell>
          <cell r="J3798">
            <v>0</v>
          </cell>
          <cell r="K3798">
            <v>0</v>
          </cell>
          <cell r="L3798">
            <v>18</v>
          </cell>
          <cell r="M3798">
            <v>18</v>
          </cell>
          <cell r="N3798">
            <v>0</v>
          </cell>
          <cell r="O3798">
            <v>0</v>
          </cell>
          <cell r="P3798">
            <v>0</v>
          </cell>
          <cell r="Q3798">
            <v>18</v>
          </cell>
        </row>
        <row r="3799">
          <cell r="A3799" t="str">
            <v>A3459&amp;T</v>
          </cell>
          <cell r="B3799" t="str">
            <v>Ferry St @ Clarence</v>
          </cell>
          <cell r="C3799">
            <v>79</v>
          </cell>
          <cell r="D3799">
            <v>0</v>
          </cell>
          <cell r="E3799">
            <v>0</v>
          </cell>
          <cell r="F3799">
            <v>2</v>
          </cell>
          <cell r="G3799">
            <v>81</v>
          </cell>
          <cell r="H3799">
            <v>79</v>
          </cell>
          <cell r="I3799">
            <v>0</v>
          </cell>
          <cell r="J3799">
            <v>0</v>
          </cell>
          <cell r="K3799">
            <v>2</v>
          </cell>
          <cell r="L3799">
            <v>81</v>
          </cell>
          <cell r="M3799">
            <v>79</v>
          </cell>
          <cell r="N3799">
            <v>0</v>
          </cell>
          <cell r="O3799">
            <v>0</v>
          </cell>
          <cell r="P3799">
            <v>2</v>
          </cell>
          <cell r="Q3799">
            <v>81</v>
          </cell>
        </row>
        <row r="3800">
          <cell r="A3800" t="str">
            <v>A4794&amp;T</v>
          </cell>
          <cell r="B3800" t="str">
            <v>Fellsway W @ Fulton</v>
          </cell>
          <cell r="C3800">
            <v>5</v>
          </cell>
          <cell r="D3800">
            <v>0</v>
          </cell>
          <cell r="E3800">
            <v>0</v>
          </cell>
          <cell r="F3800">
            <v>0</v>
          </cell>
          <cell r="G3800">
            <v>5</v>
          </cell>
          <cell r="H3800">
            <v>5</v>
          </cell>
          <cell r="I3800">
            <v>0</v>
          </cell>
          <cell r="J3800">
            <v>0</v>
          </cell>
          <cell r="K3800">
            <v>0</v>
          </cell>
          <cell r="L3800">
            <v>5</v>
          </cell>
          <cell r="M3800">
            <v>5</v>
          </cell>
          <cell r="N3800">
            <v>0</v>
          </cell>
          <cell r="O3800">
            <v>0</v>
          </cell>
          <cell r="P3800">
            <v>0</v>
          </cell>
          <cell r="Q3800">
            <v>5</v>
          </cell>
        </row>
        <row r="3801">
          <cell r="A3801" t="str">
            <v>A5215&amp;T</v>
          </cell>
          <cell r="B3801" t="str">
            <v>350 Riverside Ave</v>
          </cell>
          <cell r="C3801">
            <v>2</v>
          </cell>
          <cell r="D3801">
            <v>0</v>
          </cell>
          <cell r="E3801">
            <v>0</v>
          </cell>
          <cell r="F3801">
            <v>0</v>
          </cell>
          <cell r="G3801">
            <v>2</v>
          </cell>
          <cell r="H3801">
            <v>2</v>
          </cell>
          <cell r="I3801">
            <v>0</v>
          </cell>
          <cell r="J3801">
            <v>0</v>
          </cell>
          <cell r="K3801">
            <v>0</v>
          </cell>
          <cell r="L3801">
            <v>2</v>
          </cell>
          <cell r="M3801">
            <v>2</v>
          </cell>
          <cell r="N3801">
            <v>0</v>
          </cell>
          <cell r="O3801">
            <v>0</v>
          </cell>
          <cell r="P3801">
            <v>0</v>
          </cell>
          <cell r="Q3801">
            <v>2</v>
          </cell>
        </row>
        <row r="3802">
          <cell r="A3802" t="str">
            <v>A1747&amp;T</v>
          </cell>
          <cell r="B3802" t="str">
            <v>Main St @ Middlesex</v>
          </cell>
          <cell r="C3802">
            <v>147</v>
          </cell>
          <cell r="D3802">
            <v>0</v>
          </cell>
          <cell r="E3802">
            <v>0</v>
          </cell>
          <cell r="F3802">
            <v>0</v>
          </cell>
          <cell r="G3802">
            <v>148</v>
          </cell>
          <cell r="H3802">
            <v>147</v>
          </cell>
          <cell r="I3802">
            <v>0</v>
          </cell>
          <cell r="J3802">
            <v>0</v>
          </cell>
          <cell r="K3802">
            <v>0</v>
          </cell>
          <cell r="L3802">
            <v>148</v>
          </cell>
          <cell r="M3802">
            <v>147</v>
          </cell>
          <cell r="N3802">
            <v>0</v>
          </cell>
          <cell r="O3802">
            <v>0</v>
          </cell>
          <cell r="P3802">
            <v>0</v>
          </cell>
          <cell r="Q3802">
            <v>148</v>
          </cell>
        </row>
        <row r="3803">
          <cell r="A3803" t="str">
            <v>A3113&amp;T</v>
          </cell>
          <cell r="B3803" t="str">
            <v>Main St @ Emerson St</v>
          </cell>
          <cell r="C3803">
            <v>41</v>
          </cell>
          <cell r="D3803">
            <v>0</v>
          </cell>
          <cell r="E3803">
            <v>0</v>
          </cell>
          <cell r="F3803">
            <v>2</v>
          </cell>
          <cell r="G3803">
            <v>43</v>
          </cell>
          <cell r="H3803">
            <v>41</v>
          </cell>
          <cell r="I3803">
            <v>0</v>
          </cell>
          <cell r="J3803">
            <v>0</v>
          </cell>
          <cell r="K3803">
            <v>2</v>
          </cell>
          <cell r="L3803">
            <v>43</v>
          </cell>
          <cell r="M3803">
            <v>41</v>
          </cell>
          <cell r="N3803">
            <v>0</v>
          </cell>
          <cell r="O3803">
            <v>0</v>
          </cell>
          <cell r="P3803">
            <v>2</v>
          </cell>
          <cell r="Q3803">
            <v>43</v>
          </cell>
        </row>
        <row r="3804">
          <cell r="A3804" t="str">
            <v>A3259&amp;T</v>
          </cell>
          <cell r="B3804" t="str">
            <v>Main St @ Hancock St</v>
          </cell>
          <cell r="C3804">
            <v>2</v>
          </cell>
          <cell r="D3804">
            <v>0</v>
          </cell>
          <cell r="E3804">
            <v>0</v>
          </cell>
          <cell r="F3804">
            <v>0</v>
          </cell>
          <cell r="G3804">
            <v>2</v>
          </cell>
          <cell r="H3804">
            <v>2</v>
          </cell>
          <cell r="I3804">
            <v>0</v>
          </cell>
          <cell r="J3804">
            <v>0</v>
          </cell>
          <cell r="K3804">
            <v>0</v>
          </cell>
          <cell r="L3804">
            <v>2</v>
          </cell>
          <cell r="M3804">
            <v>2</v>
          </cell>
          <cell r="N3804">
            <v>0</v>
          </cell>
          <cell r="O3804">
            <v>0</v>
          </cell>
          <cell r="P3804">
            <v>0</v>
          </cell>
          <cell r="Q3804">
            <v>2</v>
          </cell>
        </row>
        <row r="3805">
          <cell r="A3805" t="str">
            <v>A3285&amp;T</v>
          </cell>
          <cell r="B3805" t="str">
            <v>Ferry St @ Winthrop</v>
          </cell>
          <cell r="C3805">
            <v>23</v>
          </cell>
          <cell r="D3805">
            <v>0</v>
          </cell>
          <cell r="E3805">
            <v>0</v>
          </cell>
          <cell r="F3805">
            <v>0</v>
          </cell>
          <cell r="G3805">
            <v>23</v>
          </cell>
          <cell r="H3805">
            <v>23</v>
          </cell>
          <cell r="I3805">
            <v>0</v>
          </cell>
          <cell r="J3805">
            <v>0</v>
          </cell>
          <cell r="K3805">
            <v>0</v>
          </cell>
          <cell r="L3805">
            <v>23</v>
          </cell>
          <cell r="M3805">
            <v>23</v>
          </cell>
          <cell r="N3805">
            <v>0</v>
          </cell>
          <cell r="O3805">
            <v>0</v>
          </cell>
          <cell r="P3805">
            <v>0</v>
          </cell>
          <cell r="Q3805">
            <v>23</v>
          </cell>
        </row>
        <row r="3806">
          <cell r="A3806" t="str">
            <v>A5115&amp;T</v>
          </cell>
          <cell r="B3806" t="str">
            <v>Middlesex Ave @ High</v>
          </cell>
          <cell r="C3806">
            <v>4</v>
          </cell>
          <cell r="D3806">
            <v>0</v>
          </cell>
          <cell r="E3806">
            <v>0</v>
          </cell>
          <cell r="F3806">
            <v>0</v>
          </cell>
          <cell r="G3806">
            <v>4</v>
          </cell>
          <cell r="H3806">
            <v>4</v>
          </cell>
          <cell r="I3806">
            <v>0</v>
          </cell>
          <cell r="J3806">
            <v>0</v>
          </cell>
          <cell r="K3806">
            <v>0</v>
          </cell>
          <cell r="L3806">
            <v>4</v>
          </cell>
          <cell r="M3806">
            <v>4</v>
          </cell>
          <cell r="N3806">
            <v>0</v>
          </cell>
          <cell r="O3806">
            <v>0</v>
          </cell>
          <cell r="P3806">
            <v>0</v>
          </cell>
          <cell r="Q3806">
            <v>4</v>
          </cell>
        </row>
        <row r="3807">
          <cell r="A3807" t="str">
            <v>A3330&amp;T</v>
          </cell>
          <cell r="B3807" t="str">
            <v>Main St @ Tileston S</v>
          </cell>
          <cell r="C3807">
            <v>3</v>
          </cell>
          <cell r="D3807">
            <v>0</v>
          </cell>
          <cell r="E3807">
            <v>0</v>
          </cell>
          <cell r="F3807">
            <v>0</v>
          </cell>
          <cell r="G3807">
            <v>3</v>
          </cell>
          <cell r="H3807">
            <v>3</v>
          </cell>
          <cell r="I3807">
            <v>0</v>
          </cell>
          <cell r="J3807">
            <v>0</v>
          </cell>
          <cell r="K3807">
            <v>0</v>
          </cell>
          <cell r="L3807">
            <v>3</v>
          </cell>
          <cell r="M3807">
            <v>3</v>
          </cell>
          <cell r="N3807">
            <v>0</v>
          </cell>
          <cell r="O3807">
            <v>0</v>
          </cell>
          <cell r="P3807">
            <v>0</v>
          </cell>
          <cell r="Q3807">
            <v>3</v>
          </cell>
        </row>
        <row r="3808">
          <cell r="A3808" t="str">
            <v>A3461&amp;T</v>
          </cell>
          <cell r="B3808" t="str">
            <v>Elm St @ Springvale</v>
          </cell>
          <cell r="C3808">
            <v>78</v>
          </cell>
          <cell r="D3808">
            <v>0</v>
          </cell>
          <cell r="E3808">
            <v>0</v>
          </cell>
          <cell r="F3808">
            <v>0</v>
          </cell>
          <cell r="G3808">
            <v>78</v>
          </cell>
          <cell r="H3808">
            <v>78</v>
          </cell>
          <cell r="I3808">
            <v>0</v>
          </cell>
          <cell r="J3808">
            <v>0</v>
          </cell>
          <cell r="K3808">
            <v>0</v>
          </cell>
          <cell r="L3808">
            <v>78</v>
          </cell>
          <cell r="M3808">
            <v>78</v>
          </cell>
          <cell r="N3808">
            <v>0</v>
          </cell>
          <cell r="O3808">
            <v>0</v>
          </cell>
          <cell r="P3808">
            <v>0</v>
          </cell>
          <cell r="Q3808">
            <v>78</v>
          </cell>
        </row>
        <row r="3809">
          <cell r="A3809" t="str">
            <v>A3515&amp;T</v>
          </cell>
          <cell r="B3809" t="str">
            <v>Chelsea St @ Spring</v>
          </cell>
          <cell r="C3809">
            <v>35</v>
          </cell>
          <cell r="D3809">
            <v>0</v>
          </cell>
          <cell r="E3809">
            <v>0</v>
          </cell>
          <cell r="F3809">
            <v>0</v>
          </cell>
          <cell r="G3809">
            <v>35</v>
          </cell>
          <cell r="H3809">
            <v>35</v>
          </cell>
          <cell r="I3809">
            <v>0</v>
          </cell>
          <cell r="J3809">
            <v>0</v>
          </cell>
          <cell r="K3809">
            <v>0</v>
          </cell>
          <cell r="L3809">
            <v>35</v>
          </cell>
          <cell r="M3809">
            <v>35</v>
          </cell>
          <cell r="N3809">
            <v>0</v>
          </cell>
          <cell r="O3809">
            <v>0</v>
          </cell>
          <cell r="P3809">
            <v>0</v>
          </cell>
          <cell r="Q3809">
            <v>35</v>
          </cell>
        </row>
        <row r="3810">
          <cell r="A3810" t="str">
            <v>A3880&amp;T</v>
          </cell>
          <cell r="B3810" t="str">
            <v>High St opp Governor</v>
          </cell>
          <cell r="C3810">
            <v>1</v>
          </cell>
          <cell r="D3810">
            <v>0</v>
          </cell>
          <cell r="E3810">
            <v>0</v>
          </cell>
          <cell r="F3810">
            <v>42</v>
          </cell>
          <cell r="G3810">
            <v>43</v>
          </cell>
          <cell r="H3810">
            <v>1</v>
          </cell>
          <cell r="I3810">
            <v>0</v>
          </cell>
          <cell r="J3810">
            <v>0</v>
          </cell>
          <cell r="K3810">
            <v>42</v>
          </cell>
          <cell r="L3810">
            <v>43</v>
          </cell>
          <cell r="M3810">
            <v>1</v>
          </cell>
          <cell r="N3810">
            <v>0</v>
          </cell>
          <cell r="O3810">
            <v>0</v>
          </cell>
          <cell r="P3810">
            <v>42</v>
          </cell>
          <cell r="Q3810">
            <v>43</v>
          </cell>
        </row>
        <row r="3811">
          <cell r="A3811" t="str">
            <v>A6301&amp;T</v>
          </cell>
          <cell r="B3811" t="str">
            <v>Clippership Dr @ Riv</v>
          </cell>
          <cell r="C3811">
            <v>10</v>
          </cell>
          <cell r="D3811">
            <v>0</v>
          </cell>
          <cell r="E3811">
            <v>0</v>
          </cell>
          <cell r="F3811">
            <v>33</v>
          </cell>
          <cell r="G3811">
            <v>44</v>
          </cell>
          <cell r="H3811">
            <v>10</v>
          </cell>
          <cell r="I3811">
            <v>0</v>
          </cell>
          <cell r="J3811">
            <v>0</v>
          </cell>
          <cell r="K3811">
            <v>33</v>
          </cell>
          <cell r="L3811">
            <v>44</v>
          </cell>
          <cell r="M3811">
            <v>10</v>
          </cell>
          <cell r="N3811">
            <v>0</v>
          </cell>
          <cell r="O3811">
            <v>0</v>
          </cell>
          <cell r="P3811">
            <v>33</v>
          </cell>
          <cell r="Q3811">
            <v>44</v>
          </cell>
        </row>
        <row r="3812">
          <cell r="A3812" t="str">
            <v>A1453&amp;T</v>
          </cell>
          <cell r="B3812" t="str">
            <v>Boston Ave @ North S</v>
          </cell>
          <cell r="C3812">
            <v>66</v>
          </cell>
          <cell r="D3812">
            <v>0</v>
          </cell>
          <cell r="E3812">
            <v>0</v>
          </cell>
          <cell r="F3812">
            <v>0</v>
          </cell>
          <cell r="G3812">
            <v>66</v>
          </cell>
          <cell r="H3812">
            <v>66</v>
          </cell>
          <cell r="I3812">
            <v>0</v>
          </cell>
          <cell r="J3812">
            <v>0</v>
          </cell>
          <cell r="K3812">
            <v>0</v>
          </cell>
          <cell r="L3812">
            <v>66</v>
          </cell>
          <cell r="M3812">
            <v>66</v>
          </cell>
          <cell r="N3812">
            <v>0</v>
          </cell>
          <cell r="O3812">
            <v>0</v>
          </cell>
          <cell r="P3812">
            <v>0</v>
          </cell>
          <cell r="Q3812">
            <v>66</v>
          </cell>
        </row>
        <row r="3813">
          <cell r="A3813" t="str">
            <v>A3450&amp;T</v>
          </cell>
          <cell r="B3813" t="str">
            <v>Ferry St @ Chelsea S</v>
          </cell>
          <cell r="C3813">
            <v>20</v>
          </cell>
          <cell r="D3813">
            <v>0</v>
          </cell>
          <cell r="E3813">
            <v>0</v>
          </cell>
          <cell r="F3813">
            <v>0</v>
          </cell>
          <cell r="G3813">
            <v>21</v>
          </cell>
          <cell r="H3813">
            <v>20</v>
          </cell>
          <cell r="I3813">
            <v>0</v>
          </cell>
          <cell r="J3813">
            <v>0</v>
          </cell>
          <cell r="K3813">
            <v>0</v>
          </cell>
          <cell r="L3813">
            <v>21</v>
          </cell>
          <cell r="M3813">
            <v>20</v>
          </cell>
          <cell r="N3813">
            <v>0</v>
          </cell>
          <cell r="O3813">
            <v>0</v>
          </cell>
          <cell r="P3813">
            <v>0</v>
          </cell>
          <cell r="Q3813">
            <v>21</v>
          </cell>
        </row>
        <row r="3814">
          <cell r="A3814" t="str">
            <v>A3463&amp;T</v>
          </cell>
          <cell r="B3814" t="str">
            <v>Elm St @ Haskell Ave</v>
          </cell>
          <cell r="C3814">
            <v>9</v>
          </cell>
          <cell r="D3814">
            <v>0</v>
          </cell>
          <cell r="E3814">
            <v>0</v>
          </cell>
          <cell r="F3814">
            <v>21</v>
          </cell>
          <cell r="G3814">
            <v>30</v>
          </cell>
          <cell r="H3814">
            <v>9</v>
          </cell>
          <cell r="I3814">
            <v>0</v>
          </cell>
          <cell r="J3814">
            <v>0</v>
          </cell>
          <cell r="K3814">
            <v>21</v>
          </cell>
          <cell r="L3814">
            <v>30</v>
          </cell>
          <cell r="M3814">
            <v>9</v>
          </cell>
          <cell r="N3814">
            <v>0</v>
          </cell>
          <cell r="O3814">
            <v>0</v>
          </cell>
          <cell r="P3814">
            <v>21</v>
          </cell>
          <cell r="Q3814">
            <v>30</v>
          </cell>
        </row>
        <row r="3815">
          <cell r="A3815" t="str">
            <v>A5504&amp;T</v>
          </cell>
          <cell r="B3815" t="str">
            <v>Chelsea St @ Warren</v>
          </cell>
          <cell r="C3815">
            <v>23</v>
          </cell>
          <cell r="D3815">
            <v>0</v>
          </cell>
          <cell r="E3815">
            <v>0</v>
          </cell>
          <cell r="F3815">
            <v>1</v>
          </cell>
          <cell r="G3815">
            <v>24</v>
          </cell>
          <cell r="H3815">
            <v>23</v>
          </cell>
          <cell r="I3815">
            <v>0</v>
          </cell>
          <cell r="J3815">
            <v>0</v>
          </cell>
          <cell r="K3815">
            <v>1</v>
          </cell>
          <cell r="L3815">
            <v>24</v>
          </cell>
          <cell r="M3815">
            <v>23</v>
          </cell>
          <cell r="N3815">
            <v>0</v>
          </cell>
          <cell r="O3815">
            <v>0</v>
          </cell>
          <cell r="P3815">
            <v>1</v>
          </cell>
          <cell r="Q3815">
            <v>24</v>
          </cell>
        </row>
        <row r="3816">
          <cell r="A3816" t="str">
            <v>A6229&amp;T</v>
          </cell>
          <cell r="B3816" t="str">
            <v>61 Locust St</v>
          </cell>
          <cell r="C3816">
            <v>10</v>
          </cell>
          <cell r="D3816">
            <v>0</v>
          </cell>
          <cell r="E3816">
            <v>0</v>
          </cell>
          <cell r="F3816">
            <v>0</v>
          </cell>
          <cell r="G3816">
            <v>10</v>
          </cell>
          <cell r="H3816">
            <v>10</v>
          </cell>
          <cell r="I3816">
            <v>0</v>
          </cell>
          <cell r="J3816">
            <v>0</v>
          </cell>
          <cell r="K3816">
            <v>0</v>
          </cell>
          <cell r="L3816">
            <v>10</v>
          </cell>
          <cell r="M3816">
            <v>10</v>
          </cell>
          <cell r="N3816">
            <v>0</v>
          </cell>
          <cell r="O3816">
            <v>0</v>
          </cell>
          <cell r="P3816">
            <v>0</v>
          </cell>
          <cell r="Q3816">
            <v>10</v>
          </cell>
        </row>
        <row r="3817">
          <cell r="A3817" t="str">
            <v>A1793&amp;T</v>
          </cell>
          <cell r="B3817" t="str">
            <v>Mystic Ave @ Bonner</v>
          </cell>
          <cell r="C3817">
            <v>13</v>
          </cell>
          <cell r="D3817">
            <v>0</v>
          </cell>
          <cell r="E3817">
            <v>0</v>
          </cell>
          <cell r="F3817">
            <v>0</v>
          </cell>
          <cell r="G3817">
            <v>13</v>
          </cell>
          <cell r="H3817">
            <v>13</v>
          </cell>
          <cell r="I3817">
            <v>0</v>
          </cell>
          <cell r="J3817">
            <v>0</v>
          </cell>
          <cell r="K3817">
            <v>0</v>
          </cell>
          <cell r="L3817">
            <v>13</v>
          </cell>
          <cell r="M3817">
            <v>13</v>
          </cell>
          <cell r="N3817">
            <v>0</v>
          </cell>
          <cell r="O3817">
            <v>0</v>
          </cell>
          <cell r="P3817">
            <v>0</v>
          </cell>
          <cell r="Q3817">
            <v>13</v>
          </cell>
        </row>
        <row r="3818">
          <cell r="A3818" t="str">
            <v>A3854&amp;T</v>
          </cell>
          <cell r="B3818" t="str">
            <v>Beach St @ Lawrence</v>
          </cell>
          <cell r="C3818">
            <v>0</v>
          </cell>
          <cell r="D3818">
            <v>0</v>
          </cell>
          <cell r="E3818">
            <v>0</v>
          </cell>
          <cell r="F3818">
            <v>0</v>
          </cell>
          <cell r="G3818">
            <v>0</v>
          </cell>
          <cell r="H3818">
            <v>0</v>
          </cell>
          <cell r="I3818">
            <v>0</v>
          </cell>
          <cell r="J3818">
            <v>0</v>
          </cell>
          <cell r="K3818">
            <v>0</v>
          </cell>
          <cell r="L3818">
            <v>0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</row>
        <row r="3819">
          <cell r="A3819" t="str">
            <v>A3220&amp;T</v>
          </cell>
          <cell r="B3819" t="str">
            <v>Fellsway @ Central A</v>
          </cell>
          <cell r="C3819">
            <v>0</v>
          </cell>
          <cell r="D3819">
            <v>0</v>
          </cell>
          <cell r="E3819">
            <v>0</v>
          </cell>
          <cell r="F3819">
            <v>0</v>
          </cell>
          <cell r="G3819">
            <v>0</v>
          </cell>
          <cell r="H3819">
            <v>0</v>
          </cell>
          <cell r="I3819">
            <v>0</v>
          </cell>
          <cell r="J3819">
            <v>0</v>
          </cell>
          <cell r="K3819">
            <v>0</v>
          </cell>
          <cell r="L3819">
            <v>0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</row>
        <row r="3820">
          <cell r="A3820" t="str">
            <v>A3222&amp;T</v>
          </cell>
          <cell r="B3820" t="str">
            <v>Fellsway @ Myrtle St</v>
          </cell>
          <cell r="C3820">
            <v>14</v>
          </cell>
          <cell r="D3820">
            <v>0</v>
          </cell>
          <cell r="E3820">
            <v>0</v>
          </cell>
          <cell r="F3820">
            <v>0</v>
          </cell>
          <cell r="G3820">
            <v>14</v>
          </cell>
          <cell r="H3820">
            <v>14</v>
          </cell>
          <cell r="I3820">
            <v>0</v>
          </cell>
          <cell r="J3820">
            <v>0</v>
          </cell>
          <cell r="K3820">
            <v>0</v>
          </cell>
          <cell r="L3820">
            <v>14</v>
          </cell>
          <cell r="M3820">
            <v>14</v>
          </cell>
          <cell r="N3820">
            <v>0</v>
          </cell>
          <cell r="O3820">
            <v>0</v>
          </cell>
          <cell r="P3820">
            <v>0</v>
          </cell>
          <cell r="Q3820">
            <v>14</v>
          </cell>
        </row>
        <row r="3821">
          <cell r="A3821" t="str">
            <v>A3235&amp;T</v>
          </cell>
          <cell r="B3821" t="str">
            <v>Salem St @ Allen Ct</v>
          </cell>
          <cell r="C3821">
            <v>2</v>
          </cell>
          <cell r="D3821">
            <v>0</v>
          </cell>
          <cell r="E3821">
            <v>0</v>
          </cell>
          <cell r="F3821">
            <v>0</v>
          </cell>
          <cell r="G3821">
            <v>2</v>
          </cell>
          <cell r="H3821">
            <v>2</v>
          </cell>
          <cell r="I3821">
            <v>0</v>
          </cell>
          <cell r="J3821">
            <v>0</v>
          </cell>
          <cell r="K3821">
            <v>0</v>
          </cell>
          <cell r="L3821">
            <v>2</v>
          </cell>
          <cell r="M3821">
            <v>2</v>
          </cell>
          <cell r="N3821">
            <v>0</v>
          </cell>
          <cell r="O3821">
            <v>0</v>
          </cell>
          <cell r="P3821">
            <v>0</v>
          </cell>
          <cell r="Q3821">
            <v>2</v>
          </cell>
        </row>
        <row r="3822">
          <cell r="A3822" t="str">
            <v>A3255&amp;T</v>
          </cell>
          <cell r="B3822" t="str">
            <v>Main St @ Medford St</v>
          </cell>
          <cell r="C3822">
            <v>0</v>
          </cell>
          <cell r="D3822">
            <v>0</v>
          </cell>
          <cell r="E3822">
            <v>0</v>
          </cell>
          <cell r="F3822">
            <v>0</v>
          </cell>
          <cell r="G3822">
            <v>0</v>
          </cell>
          <cell r="H3822">
            <v>0</v>
          </cell>
          <cell r="I3822">
            <v>0</v>
          </cell>
          <cell r="J3822">
            <v>0</v>
          </cell>
          <cell r="K3822">
            <v>0</v>
          </cell>
          <cell r="L3822">
            <v>0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</row>
        <row r="3823">
          <cell r="A3823" t="str">
            <v>A3338&amp;T</v>
          </cell>
          <cell r="B3823" t="str">
            <v>Main St @ Belmont St</v>
          </cell>
          <cell r="C3823">
            <v>0</v>
          </cell>
          <cell r="D3823">
            <v>0</v>
          </cell>
          <cell r="E3823">
            <v>0</v>
          </cell>
          <cell r="F3823">
            <v>0</v>
          </cell>
          <cell r="G3823">
            <v>0</v>
          </cell>
          <cell r="H3823">
            <v>0</v>
          </cell>
          <cell r="I3823">
            <v>0</v>
          </cell>
          <cell r="J3823">
            <v>0</v>
          </cell>
          <cell r="K3823">
            <v>0</v>
          </cell>
          <cell r="L3823">
            <v>0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</row>
        <row r="3824">
          <cell r="A3824" t="str">
            <v>A1457&amp;T</v>
          </cell>
          <cell r="B3824" t="str">
            <v>College Ave @ Boston</v>
          </cell>
          <cell r="C3824">
            <v>2</v>
          </cell>
          <cell r="D3824">
            <v>0</v>
          </cell>
          <cell r="E3824">
            <v>0</v>
          </cell>
          <cell r="F3824">
            <v>0</v>
          </cell>
          <cell r="G3824">
            <v>3</v>
          </cell>
          <cell r="H3824">
            <v>2</v>
          </cell>
          <cell r="I3824">
            <v>0</v>
          </cell>
          <cell r="J3824">
            <v>0</v>
          </cell>
          <cell r="K3824">
            <v>0</v>
          </cell>
          <cell r="L3824">
            <v>3</v>
          </cell>
          <cell r="M3824">
            <v>2</v>
          </cell>
          <cell r="N3824">
            <v>0</v>
          </cell>
          <cell r="O3824">
            <v>0</v>
          </cell>
          <cell r="P3824">
            <v>0</v>
          </cell>
          <cell r="Q3824">
            <v>3</v>
          </cell>
        </row>
        <row r="3825">
          <cell r="A3825" t="str">
            <v>A3302&amp;T</v>
          </cell>
          <cell r="B3825" t="str">
            <v>310 Main St</v>
          </cell>
          <cell r="C3825">
            <v>11</v>
          </cell>
          <cell r="D3825">
            <v>0</v>
          </cell>
          <cell r="E3825">
            <v>0</v>
          </cell>
          <cell r="F3825">
            <v>0</v>
          </cell>
          <cell r="G3825">
            <v>11</v>
          </cell>
          <cell r="H3825">
            <v>11</v>
          </cell>
          <cell r="I3825">
            <v>0</v>
          </cell>
          <cell r="J3825">
            <v>0</v>
          </cell>
          <cell r="K3825">
            <v>0</v>
          </cell>
          <cell r="L3825">
            <v>11</v>
          </cell>
          <cell r="M3825">
            <v>11</v>
          </cell>
          <cell r="N3825">
            <v>0</v>
          </cell>
          <cell r="O3825">
            <v>0</v>
          </cell>
          <cell r="P3825">
            <v>0</v>
          </cell>
          <cell r="Q3825">
            <v>11</v>
          </cell>
        </row>
        <row r="3826">
          <cell r="A3826" t="str">
            <v>A3361&amp;T</v>
          </cell>
          <cell r="B3826" t="str">
            <v>Lebanon St @ Orchard</v>
          </cell>
          <cell r="C3826">
            <v>37</v>
          </cell>
          <cell r="D3826">
            <v>0</v>
          </cell>
          <cell r="E3826">
            <v>0</v>
          </cell>
          <cell r="F3826">
            <v>0</v>
          </cell>
          <cell r="G3826">
            <v>37</v>
          </cell>
          <cell r="H3826">
            <v>37</v>
          </cell>
          <cell r="I3826">
            <v>0</v>
          </cell>
          <cell r="J3826">
            <v>0</v>
          </cell>
          <cell r="K3826">
            <v>0</v>
          </cell>
          <cell r="L3826">
            <v>37</v>
          </cell>
          <cell r="M3826">
            <v>37</v>
          </cell>
          <cell r="N3826">
            <v>0</v>
          </cell>
          <cell r="O3826">
            <v>0</v>
          </cell>
          <cell r="P3826">
            <v>0</v>
          </cell>
          <cell r="Q3826">
            <v>37</v>
          </cell>
        </row>
        <row r="3827">
          <cell r="A3827" t="str">
            <v>A3422&amp;T</v>
          </cell>
          <cell r="B3827" t="str">
            <v>Broadway @ Coburn Te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  <cell r="H3827">
            <v>0</v>
          </cell>
          <cell r="I3827">
            <v>0</v>
          </cell>
          <cell r="J3827">
            <v>0</v>
          </cell>
          <cell r="K3827">
            <v>0</v>
          </cell>
          <cell r="L3827">
            <v>0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</row>
        <row r="3828">
          <cell r="A3828" t="str">
            <v>A4792&amp;T</v>
          </cell>
          <cell r="B3828" t="str">
            <v>Fellsway W opp Elm S</v>
          </cell>
          <cell r="C3828">
            <v>35</v>
          </cell>
          <cell r="D3828">
            <v>0</v>
          </cell>
          <cell r="E3828">
            <v>0</v>
          </cell>
          <cell r="F3828">
            <v>0</v>
          </cell>
          <cell r="G3828">
            <v>35</v>
          </cell>
          <cell r="H3828">
            <v>35</v>
          </cell>
          <cell r="I3828">
            <v>0</v>
          </cell>
          <cell r="J3828">
            <v>0</v>
          </cell>
          <cell r="K3828">
            <v>0</v>
          </cell>
          <cell r="L3828">
            <v>35</v>
          </cell>
          <cell r="M3828">
            <v>35</v>
          </cell>
          <cell r="N3828">
            <v>0</v>
          </cell>
          <cell r="O3828">
            <v>0</v>
          </cell>
          <cell r="P3828">
            <v>0</v>
          </cell>
          <cell r="Q3828">
            <v>35</v>
          </cell>
        </row>
        <row r="3829">
          <cell r="A3829" t="str">
            <v>A1749&amp;T</v>
          </cell>
          <cell r="B3829" t="str">
            <v>Main St @ W School S</v>
          </cell>
          <cell r="C3829">
            <v>158</v>
          </cell>
          <cell r="D3829">
            <v>0</v>
          </cell>
          <cell r="E3829">
            <v>0</v>
          </cell>
          <cell r="F3829">
            <v>0</v>
          </cell>
          <cell r="G3829">
            <v>158</v>
          </cell>
          <cell r="H3829">
            <v>158</v>
          </cell>
          <cell r="I3829">
            <v>0</v>
          </cell>
          <cell r="J3829">
            <v>0</v>
          </cell>
          <cell r="K3829">
            <v>0</v>
          </cell>
          <cell r="L3829">
            <v>158</v>
          </cell>
          <cell r="M3829">
            <v>158</v>
          </cell>
          <cell r="N3829">
            <v>0</v>
          </cell>
          <cell r="O3829">
            <v>0</v>
          </cell>
          <cell r="P3829">
            <v>0</v>
          </cell>
          <cell r="Q3829">
            <v>158</v>
          </cell>
        </row>
        <row r="3830">
          <cell r="A3830" t="str">
            <v>A3336&amp;T</v>
          </cell>
          <cell r="B3830" t="str">
            <v>Main St @ Dyer Ave</v>
          </cell>
          <cell r="C3830">
            <v>96</v>
          </cell>
          <cell r="D3830">
            <v>0</v>
          </cell>
          <cell r="E3830">
            <v>0</v>
          </cell>
          <cell r="F3830">
            <v>0</v>
          </cell>
          <cell r="G3830">
            <v>96</v>
          </cell>
          <cell r="H3830">
            <v>96</v>
          </cell>
          <cell r="I3830">
            <v>0</v>
          </cell>
          <cell r="J3830">
            <v>0</v>
          </cell>
          <cell r="K3830">
            <v>0</v>
          </cell>
          <cell r="L3830">
            <v>96</v>
          </cell>
          <cell r="M3830">
            <v>96</v>
          </cell>
          <cell r="N3830">
            <v>0</v>
          </cell>
          <cell r="O3830">
            <v>0</v>
          </cell>
          <cell r="P3830">
            <v>0</v>
          </cell>
          <cell r="Q3830">
            <v>96</v>
          </cell>
        </row>
        <row r="3831">
          <cell r="A3831" t="str">
            <v>A3337&amp;T</v>
          </cell>
          <cell r="B3831" t="str">
            <v>Main St @ Bradford S</v>
          </cell>
          <cell r="C3831">
            <v>9</v>
          </cell>
          <cell r="D3831">
            <v>0</v>
          </cell>
          <cell r="E3831">
            <v>0</v>
          </cell>
          <cell r="F3831">
            <v>0</v>
          </cell>
          <cell r="G3831">
            <v>9</v>
          </cell>
          <cell r="H3831">
            <v>9</v>
          </cell>
          <cell r="I3831">
            <v>0</v>
          </cell>
          <cell r="J3831">
            <v>0</v>
          </cell>
          <cell r="K3831">
            <v>0</v>
          </cell>
          <cell r="L3831">
            <v>9</v>
          </cell>
          <cell r="M3831">
            <v>9</v>
          </cell>
          <cell r="N3831">
            <v>0</v>
          </cell>
          <cell r="O3831">
            <v>0</v>
          </cell>
          <cell r="P3831">
            <v>0</v>
          </cell>
          <cell r="Q3831">
            <v>9</v>
          </cell>
        </row>
        <row r="3832">
          <cell r="A3832" t="str">
            <v>A3395&amp;T</v>
          </cell>
          <cell r="B3832" t="str">
            <v>990 Broadway opp Gro</v>
          </cell>
          <cell r="C3832">
            <v>2</v>
          </cell>
          <cell r="D3832">
            <v>0</v>
          </cell>
          <cell r="E3832">
            <v>0</v>
          </cell>
          <cell r="F3832">
            <v>1</v>
          </cell>
          <cell r="G3832">
            <v>4</v>
          </cell>
          <cell r="H3832">
            <v>2</v>
          </cell>
          <cell r="I3832">
            <v>0</v>
          </cell>
          <cell r="J3832">
            <v>0</v>
          </cell>
          <cell r="K3832">
            <v>1</v>
          </cell>
          <cell r="L3832">
            <v>4</v>
          </cell>
          <cell r="M3832">
            <v>2</v>
          </cell>
          <cell r="N3832">
            <v>0</v>
          </cell>
          <cell r="O3832">
            <v>0</v>
          </cell>
          <cell r="P3832">
            <v>1</v>
          </cell>
          <cell r="Q3832">
            <v>4</v>
          </cell>
        </row>
        <row r="3833">
          <cell r="A3833" t="str">
            <v>A5314&amp;T</v>
          </cell>
          <cell r="B3833" t="str">
            <v>Fellsway @ Middlesex</v>
          </cell>
          <cell r="C3833">
            <v>1</v>
          </cell>
          <cell r="D3833">
            <v>0</v>
          </cell>
          <cell r="E3833">
            <v>0</v>
          </cell>
          <cell r="F3833">
            <v>0</v>
          </cell>
          <cell r="G3833">
            <v>1</v>
          </cell>
          <cell r="H3833">
            <v>1</v>
          </cell>
          <cell r="I3833">
            <v>0</v>
          </cell>
          <cell r="J3833">
            <v>0</v>
          </cell>
          <cell r="K3833">
            <v>0</v>
          </cell>
          <cell r="L3833">
            <v>1</v>
          </cell>
          <cell r="M3833">
            <v>1</v>
          </cell>
          <cell r="N3833">
            <v>0</v>
          </cell>
          <cell r="O3833">
            <v>0</v>
          </cell>
          <cell r="P3833">
            <v>0</v>
          </cell>
          <cell r="Q3833">
            <v>1</v>
          </cell>
        </row>
        <row r="3834">
          <cell r="A3834" t="str">
            <v>A1448&amp;T</v>
          </cell>
          <cell r="B3834" t="str">
            <v>Boston Ave @ Harvard</v>
          </cell>
          <cell r="C3834">
            <v>2</v>
          </cell>
          <cell r="D3834">
            <v>0</v>
          </cell>
          <cell r="E3834">
            <v>0</v>
          </cell>
          <cell r="F3834">
            <v>18</v>
          </cell>
          <cell r="G3834">
            <v>20</v>
          </cell>
          <cell r="H3834">
            <v>2</v>
          </cell>
          <cell r="I3834">
            <v>0</v>
          </cell>
          <cell r="J3834">
            <v>0</v>
          </cell>
          <cell r="K3834">
            <v>18</v>
          </cell>
          <cell r="L3834">
            <v>20</v>
          </cell>
          <cell r="M3834">
            <v>2</v>
          </cell>
          <cell r="N3834">
            <v>0</v>
          </cell>
          <cell r="O3834">
            <v>0</v>
          </cell>
          <cell r="P3834">
            <v>18</v>
          </cell>
          <cell r="Q3834">
            <v>20</v>
          </cell>
        </row>
        <row r="3835">
          <cell r="A3835" t="str">
            <v>A3217&amp;T</v>
          </cell>
          <cell r="B3835" t="str">
            <v>Fellsway W @ Salem S</v>
          </cell>
          <cell r="C3835">
            <v>0</v>
          </cell>
          <cell r="D3835">
            <v>0</v>
          </cell>
          <cell r="E3835">
            <v>0</v>
          </cell>
          <cell r="F3835">
            <v>13</v>
          </cell>
          <cell r="G3835">
            <v>13</v>
          </cell>
          <cell r="H3835">
            <v>0</v>
          </cell>
          <cell r="I3835">
            <v>0</v>
          </cell>
          <cell r="J3835">
            <v>0</v>
          </cell>
          <cell r="K3835">
            <v>13</v>
          </cell>
          <cell r="L3835">
            <v>13</v>
          </cell>
          <cell r="M3835">
            <v>0</v>
          </cell>
          <cell r="N3835">
            <v>0</v>
          </cell>
          <cell r="O3835">
            <v>0</v>
          </cell>
          <cell r="P3835">
            <v>13</v>
          </cell>
          <cell r="Q3835">
            <v>13</v>
          </cell>
        </row>
        <row r="3836">
          <cell r="A3836" t="str">
            <v>A3297&amp;T</v>
          </cell>
          <cell r="B3836" t="str">
            <v>Ferry St @ Holyoke S</v>
          </cell>
          <cell r="C3836">
            <v>29</v>
          </cell>
          <cell r="D3836">
            <v>0</v>
          </cell>
          <cell r="E3836">
            <v>0</v>
          </cell>
          <cell r="F3836">
            <v>0</v>
          </cell>
          <cell r="G3836">
            <v>29</v>
          </cell>
          <cell r="H3836">
            <v>29</v>
          </cell>
          <cell r="I3836">
            <v>0</v>
          </cell>
          <cell r="J3836">
            <v>0</v>
          </cell>
          <cell r="K3836">
            <v>0</v>
          </cell>
          <cell r="L3836">
            <v>29</v>
          </cell>
          <cell r="M3836">
            <v>29</v>
          </cell>
          <cell r="N3836">
            <v>0</v>
          </cell>
          <cell r="O3836">
            <v>0</v>
          </cell>
          <cell r="P3836">
            <v>0</v>
          </cell>
          <cell r="Q3836">
            <v>29</v>
          </cell>
        </row>
        <row r="3837">
          <cell r="A3837" t="str">
            <v>A3331&amp;T</v>
          </cell>
          <cell r="B3837" t="str">
            <v>Main St @ West St</v>
          </cell>
          <cell r="C3837">
            <v>7</v>
          </cell>
          <cell r="D3837">
            <v>0</v>
          </cell>
          <cell r="E3837">
            <v>0</v>
          </cell>
          <cell r="F3837">
            <v>22</v>
          </cell>
          <cell r="G3837">
            <v>29</v>
          </cell>
          <cell r="H3837">
            <v>7</v>
          </cell>
          <cell r="I3837">
            <v>0</v>
          </cell>
          <cell r="J3837">
            <v>0</v>
          </cell>
          <cell r="K3837">
            <v>22</v>
          </cell>
          <cell r="L3837">
            <v>29</v>
          </cell>
          <cell r="M3837">
            <v>7</v>
          </cell>
          <cell r="N3837">
            <v>0</v>
          </cell>
          <cell r="O3837">
            <v>0</v>
          </cell>
          <cell r="P3837">
            <v>22</v>
          </cell>
          <cell r="Q3837">
            <v>29</v>
          </cell>
        </row>
        <row r="3838">
          <cell r="A3838" t="str">
            <v>A3407&amp;T</v>
          </cell>
          <cell r="B3838" t="str">
            <v>Broadway opp Thorndi</v>
          </cell>
          <cell r="C3838">
            <v>0</v>
          </cell>
          <cell r="D3838">
            <v>0</v>
          </cell>
          <cell r="E3838">
            <v>0</v>
          </cell>
          <cell r="F3838">
            <v>0</v>
          </cell>
          <cell r="G3838">
            <v>0</v>
          </cell>
          <cell r="H3838">
            <v>0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</row>
        <row r="3839">
          <cell r="A3839" t="str">
            <v>A3421&amp;T</v>
          </cell>
          <cell r="B3839" t="str">
            <v>Broadway @ Oakland A</v>
          </cell>
          <cell r="C3839">
            <v>42</v>
          </cell>
          <cell r="D3839">
            <v>0</v>
          </cell>
          <cell r="E3839">
            <v>0</v>
          </cell>
          <cell r="F3839">
            <v>0</v>
          </cell>
          <cell r="G3839">
            <v>42</v>
          </cell>
          <cell r="H3839">
            <v>42</v>
          </cell>
          <cell r="I3839">
            <v>0</v>
          </cell>
          <cell r="J3839">
            <v>0</v>
          </cell>
          <cell r="K3839">
            <v>0</v>
          </cell>
          <cell r="L3839">
            <v>42</v>
          </cell>
          <cell r="M3839">
            <v>42</v>
          </cell>
          <cell r="N3839">
            <v>0</v>
          </cell>
          <cell r="O3839">
            <v>0</v>
          </cell>
          <cell r="P3839">
            <v>0</v>
          </cell>
          <cell r="Q3839">
            <v>42</v>
          </cell>
        </row>
        <row r="3840">
          <cell r="A3840" t="str">
            <v>A3257&amp;T</v>
          </cell>
          <cell r="B3840" t="str">
            <v>Main St @ Harvard St</v>
          </cell>
          <cell r="C3840">
            <v>11</v>
          </cell>
          <cell r="D3840">
            <v>0</v>
          </cell>
          <cell r="E3840">
            <v>0</v>
          </cell>
          <cell r="F3840">
            <v>0</v>
          </cell>
          <cell r="G3840">
            <v>11</v>
          </cell>
          <cell r="H3840">
            <v>11</v>
          </cell>
          <cell r="I3840">
            <v>0</v>
          </cell>
          <cell r="J3840">
            <v>0</v>
          </cell>
          <cell r="K3840">
            <v>0</v>
          </cell>
          <cell r="L3840">
            <v>11</v>
          </cell>
          <cell r="M3840">
            <v>11</v>
          </cell>
          <cell r="N3840">
            <v>0</v>
          </cell>
          <cell r="O3840">
            <v>0</v>
          </cell>
          <cell r="P3840">
            <v>0</v>
          </cell>
          <cell r="Q3840">
            <v>11</v>
          </cell>
        </row>
        <row r="3841">
          <cell r="A3841" t="str">
            <v>A4441&amp;T</v>
          </cell>
          <cell r="B3841" t="str">
            <v>522 Broadway @ Cliff</v>
          </cell>
          <cell r="C3841">
            <v>0</v>
          </cell>
          <cell r="D3841">
            <v>0</v>
          </cell>
          <cell r="E3841">
            <v>0</v>
          </cell>
          <cell r="F3841">
            <v>5</v>
          </cell>
          <cell r="G3841">
            <v>5</v>
          </cell>
          <cell r="H3841">
            <v>0</v>
          </cell>
          <cell r="I3841">
            <v>0</v>
          </cell>
          <cell r="J3841">
            <v>0</v>
          </cell>
          <cell r="K3841">
            <v>5</v>
          </cell>
          <cell r="L3841">
            <v>5</v>
          </cell>
          <cell r="M3841">
            <v>0</v>
          </cell>
          <cell r="N3841">
            <v>0</v>
          </cell>
          <cell r="O3841">
            <v>0</v>
          </cell>
          <cell r="P3841">
            <v>5</v>
          </cell>
          <cell r="Q3841">
            <v>5</v>
          </cell>
        </row>
        <row r="3842">
          <cell r="A3842" t="str">
            <v>A5216&amp;T</v>
          </cell>
          <cell r="B3842" t="str">
            <v>Riverside Ave @ Hune</v>
          </cell>
          <cell r="C3842">
            <v>58</v>
          </cell>
          <cell r="D3842">
            <v>0</v>
          </cell>
          <cell r="E3842">
            <v>0</v>
          </cell>
          <cell r="F3842">
            <v>0</v>
          </cell>
          <cell r="G3842">
            <v>58</v>
          </cell>
          <cell r="H3842">
            <v>58</v>
          </cell>
          <cell r="I3842">
            <v>0</v>
          </cell>
          <cell r="J3842">
            <v>0</v>
          </cell>
          <cell r="K3842">
            <v>0</v>
          </cell>
          <cell r="L3842">
            <v>58</v>
          </cell>
          <cell r="M3842">
            <v>58</v>
          </cell>
          <cell r="N3842">
            <v>0</v>
          </cell>
          <cell r="O3842">
            <v>0</v>
          </cell>
          <cell r="P3842">
            <v>0</v>
          </cell>
          <cell r="Q3842">
            <v>58</v>
          </cell>
        </row>
        <row r="3843">
          <cell r="A3843" t="str">
            <v>A3387&amp;T</v>
          </cell>
          <cell r="B3843" t="str">
            <v>Lebanon St Loop</v>
          </cell>
          <cell r="C3843">
            <v>57</v>
          </cell>
          <cell r="D3843">
            <v>0</v>
          </cell>
          <cell r="E3843">
            <v>0</v>
          </cell>
          <cell r="F3843">
            <v>0</v>
          </cell>
          <cell r="G3843">
            <v>57</v>
          </cell>
          <cell r="H3843">
            <v>57</v>
          </cell>
          <cell r="I3843">
            <v>0</v>
          </cell>
          <cell r="J3843">
            <v>0</v>
          </cell>
          <cell r="K3843">
            <v>0</v>
          </cell>
          <cell r="L3843">
            <v>57</v>
          </cell>
          <cell r="M3843">
            <v>57</v>
          </cell>
          <cell r="N3843">
            <v>0</v>
          </cell>
          <cell r="O3843">
            <v>0</v>
          </cell>
          <cell r="P3843">
            <v>0</v>
          </cell>
          <cell r="Q3843">
            <v>57</v>
          </cell>
        </row>
        <row r="3844">
          <cell r="A3844" t="str">
            <v>A1452&amp;T</v>
          </cell>
          <cell r="B3844" t="str">
            <v>Boston Ave @ Harris</v>
          </cell>
          <cell r="C3844">
            <v>27</v>
          </cell>
          <cell r="D3844">
            <v>0</v>
          </cell>
          <cell r="E3844">
            <v>0</v>
          </cell>
          <cell r="F3844">
            <v>0</v>
          </cell>
          <cell r="G3844">
            <v>27</v>
          </cell>
          <cell r="H3844">
            <v>27</v>
          </cell>
          <cell r="I3844">
            <v>0</v>
          </cell>
          <cell r="J3844">
            <v>0</v>
          </cell>
          <cell r="K3844">
            <v>0</v>
          </cell>
          <cell r="L3844">
            <v>27</v>
          </cell>
          <cell r="M3844">
            <v>27</v>
          </cell>
          <cell r="N3844">
            <v>0</v>
          </cell>
          <cell r="O3844">
            <v>0</v>
          </cell>
          <cell r="P3844">
            <v>0</v>
          </cell>
          <cell r="Q3844">
            <v>27</v>
          </cell>
        </row>
        <row r="3845">
          <cell r="A3845" t="str">
            <v>A3287&amp;T</v>
          </cell>
          <cell r="B3845" t="str">
            <v>Ferry St @ Bennett S</v>
          </cell>
          <cell r="C3845">
            <v>18</v>
          </cell>
          <cell r="D3845">
            <v>0</v>
          </cell>
          <cell r="E3845">
            <v>0</v>
          </cell>
          <cell r="F3845">
            <v>0</v>
          </cell>
          <cell r="G3845">
            <v>18</v>
          </cell>
          <cell r="H3845">
            <v>18</v>
          </cell>
          <cell r="I3845">
            <v>0</v>
          </cell>
          <cell r="J3845">
            <v>0</v>
          </cell>
          <cell r="K3845">
            <v>0</v>
          </cell>
          <cell r="L3845">
            <v>18</v>
          </cell>
          <cell r="M3845">
            <v>18</v>
          </cell>
          <cell r="N3845">
            <v>0</v>
          </cell>
          <cell r="O3845">
            <v>0</v>
          </cell>
          <cell r="P3845">
            <v>0</v>
          </cell>
          <cell r="Q3845">
            <v>18</v>
          </cell>
        </row>
        <row r="3846">
          <cell r="A3846" t="str">
            <v>A3458&amp;T</v>
          </cell>
          <cell r="B3846" t="str">
            <v>Ferry St @ Nichols S</v>
          </cell>
          <cell r="C3846">
            <v>19</v>
          </cell>
          <cell r="D3846">
            <v>0</v>
          </cell>
          <cell r="E3846">
            <v>0</v>
          </cell>
          <cell r="F3846">
            <v>0</v>
          </cell>
          <cell r="G3846">
            <v>19</v>
          </cell>
          <cell r="H3846">
            <v>19</v>
          </cell>
          <cell r="I3846">
            <v>0</v>
          </cell>
          <cell r="J3846">
            <v>0</v>
          </cell>
          <cell r="K3846">
            <v>0</v>
          </cell>
          <cell r="L3846">
            <v>19</v>
          </cell>
          <cell r="M3846">
            <v>19</v>
          </cell>
          <cell r="N3846">
            <v>0</v>
          </cell>
          <cell r="O3846">
            <v>0</v>
          </cell>
          <cell r="P3846">
            <v>0</v>
          </cell>
          <cell r="Q3846">
            <v>19</v>
          </cell>
        </row>
        <row r="3847">
          <cell r="A3847" t="str">
            <v>A3856&amp;T</v>
          </cell>
          <cell r="B3847" t="str">
            <v>Salem St opp Bellval</v>
          </cell>
          <cell r="C3847">
            <v>25</v>
          </cell>
          <cell r="D3847">
            <v>1</v>
          </cell>
          <cell r="E3847">
            <v>0</v>
          </cell>
          <cell r="F3847">
            <v>3</v>
          </cell>
          <cell r="G3847">
            <v>28</v>
          </cell>
          <cell r="H3847">
            <v>25</v>
          </cell>
          <cell r="I3847">
            <v>1</v>
          </cell>
          <cell r="J3847">
            <v>0</v>
          </cell>
          <cell r="K3847">
            <v>3</v>
          </cell>
          <cell r="L3847">
            <v>28</v>
          </cell>
          <cell r="M3847">
            <v>25</v>
          </cell>
          <cell r="N3847">
            <v>1</v>
          </cell>
          <cell r="O3847">
            <v>0</v>
          </cell>
          <cell r="P3847">
            <v>3</v>
          </cell>
          <cell r="Q3847">
            <v>28</v>
          </cell>
        </row>
        <row r="3848">
          <cell r="A3848" t="str">
            <v>A5790&amp;T</v>
          </cell>
          <cell r="B3848" t="str">
            <v>Kennedy Dr @ Bldg 14</v>
          </cell>
          <cell r="C3848">
            <v>0</v>
          </cell>
          <cell r="D3848">
            <v>0</v>
          </cell>
          <cell r="E3848">
            <v>0</v>
          </cell>
          <cell r="F3848">
            <v>0</v>
          </cell>
          <cell r="G3848">
            <v>0</v>
          </cell>
          <cell r="H3848">
            <v>0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</row>
        <row r="3849">
          <cell r="A3849" t="str">
            <v>A3360&amp;T</v>
          </cell>
          <cell r="B3849" t="str">
            <v>Lebanon St @ Cherry</v>
          </cell>
          <cell r="C3849">
            <v>2</v>
          </cell>
          <cell r="D3849">
            <v>0</v>
          </cell>
          <cell r="E3849">
            <v>0</v>
          </cell>
          <cell r="F3849">
            <v>0</v>
          </cell>
          <cell r="G3849">
            <v>2</v>
          </cell>
          <cell r="H3849">
            <v>2</v>
          </cell>
          <cell r="I3849">
            <v>0</v>
          </cell>
          <cell r="J3849">
            <v>0</v>
          </cell>
          <cell r="K3849">
            <v>0</v>
          </cell>
          <cell r="L3849">
            <v>2</v>
          </cell>
          <cell r="M3849">
            <v>2</v>
          </cell>
          <cell r="N3849">
            <v>0</v>
          </cell>
          <cell r="O3849">
            <v>0</v>
          </cell>
          <cell r="P3849">
            <v>0</v>
          </cell>
          <cell r="Q3849">
            <v>2</v>
          </cell>
        </row>
        <row r="3850">
          <cell r="A3850" t="str">
            <v>A3516&amp;T</v>
          </cell>
          <cell r="B3850" t="str">
            <v>Chelsea St @ S Ferry</v>
          </cell>
          <cell r="C3850">
            <v>29</v>
          </cell>
          <cell r="D3850">
            <v>0</v>
          </cell>
          <cell r="E3850">
            <v>0</v>
          </cell>
          <cell r="F3850">
            <v>0</v>
          </cell>
          <cell r="G3850">
            <v>29</v>
          </cell>
          <cell r="H3850">
            <v>29</v>
          </cell>
          <cell r="I3850">
            <v>0</v>
          </cell>
          <cell r="J3850">
            <v>0</v>
          </cell>
          <cell r="K3850">
            <v>0</v>
          </cell>
          <cell r="L3850">
            <v>29</v>
          </cell>
          <cell r="M3850">
            <v>29</v>
          </cell>
          <cell r="N3850">
            <v>0</v>
          </cell>
          <cell r="O3850">
            <v>0</v>
          </cell>
          <cell r="P3850">
            <v>0</v>
          </cell>
          <cell r="Q3850">
            <v>29</v>
          </cell>
        </row>
        <row r="3851">
          <cell r="A3851" t="str">
            <v>A5624&amp;T</v>
          </cell>
          <cell r="B3851" t="str">
            <v>High St @ Bradlee Rd</v>
          </cell>
          <cell r="C3851">
            <v>6</v>
          </cell>
          <cell r="D3851">
            <v>0</v>
          </cell>
          <cell r="E3851">
            <v>0</v>
          </cell>
          <cell r="F3851">
            <v>1</v>
          </cell>
          <cell r="G3851">
            <v>7</v>
          </cell>
          <cell r="H3851">
            <v>6</v>
          </cell>
          <cell r="I3851">
            <v>0</v>
          </cell>
          <cell r="J3851">
            <v>0</v>
          </cell>
          <cell r="K3851">
            <v>1</v>
          </cell>
          <cell r="L3851">
            <v>7</v>
          </cell>
          <cell r="M3851">
            <v>6</v>
          </cell>
          <cell r="N3851">
            <v>0</v>
          </cell>
          <cell r="O3851">
            <v>0</v>
          </cell>
          <cell r="P3851">
            <v>1</v>
          </cell>
          <cell r="Q3851">
            <v>7</v>
          </cell>
        </row>
        <row r="3852">
          <cell r="A3852" t="str">
            <v>A3546&amp;T</v>
          </cell>
          <cell r="B3852" t="str">
            <v>Chelsea St @ Mead St</v>
          </cell>
          <cell r="C3852">
            <v>128</v>
          </cell>
          <cell r="D3852">
            <v>0</v>
          </cell>
          <cell r="E3852">
            <v>0</v>
          </cell>
          <cell r="F3852">
            <v>0</v>
          </cell>
          <cell r="G3852">
            <v>128</v>
          </cell>
          <cell r="H3852">
            <v>128</v>
          </cell>
          <cell r="I3852">
            <v>0</v>
          </cell>
          <cell r="J3852">
            <v>0</v>
          </cell>
          <cell r="K3852">
            <v>0</v>
          </cell>
          <cell r="L3852">
            <v>128</v>
          </cell>
          <cell r="M3852">
            <v>128</v>
          </cell>
          <cell r="N3852">
            <v>0</v>
          </cell>
          <cell r="O3852">
            <v>0</v>
          </cell>
          <cell r="P3852">
            <v>0</v>
          </cell>
          <cell r="Q3852">
            <v>128</v>
          </cell>
        </row>
        <row r="3853">
          <cell r="A3853" t="str">
            <v>A4798&amp;T</v>
          </cell>
          <cell r="B3853" t="str">
            <v>Salem St @ Fellsway</v>
          </cell>
          <cell r="C3853">
            <v>11</v>
          </cell>
          <cell r="D3853">
            <v>0</v>
          </cell>
          <cell r="E3853">
            <v>0</v>
          </cell>
          <cell r="F3853">
            <v>24</v>
          </cell>
          <cell r="G3853">
            <v>35</v>
          </cell>
          <cell r="H3853">
            <v>11</v>
          </cell>
          <cell r="I3853">
            <v>0</v>
          </cell>
          <cell r="J3853">
            <v>0</v>
          </cell>
          <cell r="K3853">
            <v>24</v>
          </cell>
          <cell r="L3853">
            <v>35</v>
          </cell>
          <cell r="M3853">
            <v>11</v>
          </cell>
          <cell r="N3853">
            <v>0</v>
          </cell>
          <cell r="O3853">
            <v>0</v>
          </cell>
          <cell r="P3853">
            <v>24</v>
          </cell>
          <cell r="Q3853">
            <v>35</v>
          </cell>
        </row>
        <row r="3854">
          <cell r="A3854" t="str">
            <v>A4820&amp;T</v>
          </cell>
          <cell r="B3854" t="str">
            <v>Kennedy Dr @ Main St</v>
          </cell>
          <cell r="C3854">
            <v>8</v>
          </cell>
          <cell r="D3854">
            <v>0</v>
          </cell>
          <cell r="E3854">
            <v>0</v>
          </cell>
          <cell r="F3854">
            <v>6</v>
          </cell>
          <cell r="G3854">
            <v>14</v>
          </cell>
          <cell r="H3854">
            <v>8</v>
          </cell>
          <cell r="I3854">
            <v>0</v>
          </cell>
          <cell r="J3854">
            <v>0</v>
          </cell>
          <cell r="K3854">
            <v>6</v>
          </cell>
          <cell r="L3854">
            <v>14</v>
          </cell>
          <cell r="M3854">
            <v>8</v>
          </cell>
          <cell r="N3854">
            <v>0</v>
          </cell>
          <cell r="O3854">
            <v>0</v>
          </cell>
          <cell r="P3854">
            <v>6</v>
          </cell>
          <cell r="Q3854">
            <v>14</v>
          </cell>
        </row>
        <row r="3855">
          <cell r="A3855" t="str">
            <v>A1479&amp;T</v>
          </cell>
          <cell r="B3855" t="str">
            <v>Boston Ave @ Tufts G</v>
          </cell>
          <cell r="C3855">
            <v>0</v>
          </cell>
          <cell r="D3855">
            <v>0</v>
          </cell>
          <cell r="E3855">
            <v>0</v>
          </cell>
          <cell r="F3855">
            <v>2</v>
          </cell>
          <cell r="G3855">
            <v>2</v>
          </cell>
          <cell r="H3855">
            <v>0</v>
          </cell>
          <cell r="I3855">
            <v>0</v>
          </cell>
          <cell r="J3855">
            <v>0</v>
          </cell>
          <cell r="K3855">
            <v>2</v>
          </cell>
          <cell r="L3855">
            <v>2</v>
          </cell>
          <cell r="M3855">
            <v>0</v>
          </cell>
          <cell r="N3855">
            <v>0</v>
          </cell>
          <cell r="O3855">
            <v>0</v>
          </cell>
          <cell r="P3855">
            <v>2</v>
          </cell>
          <cell r="Q3855">
            <v>2</v>
          </cell>
        </row>
        <row r="3856">
          <cell r="A3856" t="str">
            <v>A3282&amp;T</v>
          </cell>
          <cell r="B3856" t="str">
            <v>Ferry St @ Eastern A</v>
          </cell>
          <cell r="C3856">
            <v>0</v>
          </cell>
          <cell r="D3856">
            <v>0</v>
          </cell>
          <cell r="E3856">
            <v>0</v>
          </cell>
          <cell r="F3856">
            <v>0</v>
          </cell>
          <cell r="G3856">
            <v>0</v>
          </cell>
          <cell r="H3856">
            <v>0</v>
          </cell>
          <cell r="I3856">
            <v>0</v>
          </cell>
          <cell r="J3856">
            <v>0</v>
          </cell>
          <cell r="K3856">
            <v>0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</row>
        <row r="3857">
          <cell r="A3857" t="str">
            <v>A3873&amp;T</v>
          </cell>
          <cell r="B3857" t="str">
            <v>High St @ Canal St -</v>
          </cell>
          <cell r="C3857">
            <v>1</v>
          </cell>
          <cell r="D3857">
            <v>0</v>
          </cell>
          <cell r="E3857">
            <v>94</v>
          </cell>
          <cell r="F3857">
            <v>0</v>
          </cell>
          <cell r="G3857">
            <v>95</v>
          </cell>
          <cell r="H3857">
            <v>1</v>
          </cell>
          <cell r="I3857">
            <v>0</v>
          </cell>
          <cell r="J3857">
            <v>94</v>
          </cell>
          <cell r="K3857">
            <v>0</v>
          </cell>
          <cell r="L3857">
            <v>95</v>
          </cell>
          <cell r="M3857">
            <v>1</v>
          </cell>
          <cell r="N3857">
            <v>0</v>
          </cell>
          <cell r="O3857">
            <v>94</v>
          </cell>
          <cell r="P3857">
            <v>0</v>
          </cell>
          <cell r="Q3857">
            <v>95</v>
          </cell>
        </row>
        <row r="3858">
          <cell r="A3858" t="str">
            <v>A1764&amp;T</v>
          </cell>
          <cell r="B3858" t="str">
            <v>Bunker Hill St @ Sul</v>
          </cell>
          <cell r="C3858">
            <v>7</v>
          </cell>
          <cell r="D3858">
            <v>0</v>
          </cell>
          <cell r="E3858">
            <v>0</v>
          </cell>
          <cell r="F3858">
            <v>0</v>
          </cell>
          <cell r="G3858">
            <v>7</v>
          </cell>
          <cell r="H3858">
            <v>7</v>
          </cell>
          <cell r="I3858">
            <v>0</v>
          </cell>
          <cell r="J3858">
            <v>0</v>
          </cell>
          <cell r="K3858">
            <v>0</v>
          </cell>
          <cell r="L3858">
            <v>7</v>
          </cell>
          <cell r="M3858">
            <v>7</v>
          </cell>
          <cell r="N3858">
            <v>0</v>
          </cell>
          <cell r="O3858">
            <v>0</v>
          </cell>
          <cell r="P3858">
            <v>0</v>
          </cell>
          <cell r="Q3858">
            <v>7</v>
          </cell>
        </row>
        <row r="3859">
          <cell r="A3859" t="str">
            <v>A3284&amp;T</v>
          </cell>
          <cell r="B3859" t="str">
            <v>Ferry St @ Cross St</v>
          </cell>
          <cell r="C3859">
            <v>9</v>
          </cell>
          <cell r="D3859">
            <v>0</v>
          </cell>
          <cell r="E3859">
            <v>0</v>
          </cell>
          <cell r="F3859">
            <v>1</v>
          </cell>
          <cell r="G3859">
            <v>10</v>
          </cell>
          <cell r="H3859">
            <v>9</v>
          </cell>
          <cell r="I3859">
            <v>0</v>
          </cell>
          <cell r="J3859">
            <v>0</v>
          </cell>
          <cell r="K3859">
            <v>1</v>
          </cell>
          <cell r="L3859">
            <v>10</v>
          </cell>
          <cell r="M3859">
            <v>9</v>
          </cell>
          <cell r="N3859">
            <v>0</v>
          </cell>
          <cell r="O3859">
            <v>0</v>
          </cell>
          <cell r="P3859">
            <v>1</v>
          </cell>
          <cell r="Q3859">
            <v>10</v>
          </cell>
        </row>
        <row r="3860">
          <cell r="A3860" t="str">
            <v>A3323&amp;T</v>
          </cell>
          <cell r="B3860" t="str">
            <v>Main St @ Converse A</v>
          </cell>
          <cell r="C3860">
            <v>5</v>
          </cell>
          <cell r="D3860">
            <v>0</v>
          </cell>
          <cell r="E3860">
            <v>0</v>
          </cell>
          <cell r="F3860">
            <v>2</v>
          </cell>
          <cell r="G3860">
            <v>6</v>
          </cell>
          <cell r="H3860">
            <v>5</v>
          </cell>
          <cell r="I3860">
            <v>0</v>
          </cell>
          <cell r="J3860">
            <v>0</v>
          </cell>
          <cell r="K3860">
            <v>2</v>
          </cell>
          <cell r="L3860">
            <v>6</v>
          </cell>
          <cell r="M3860">
            <v>5</v>
          </cell>
          <cell r="N3860">
            <v>0</v>
          </cell>
          <cell r="O3860">
            <v>0</v>
          </cell>
          <cell r="P3860">
            <v>2</v>
          </cell>
          <cell r="Q3860">
            <v>6</v>
          </cell>
        </row>
        <row r="3861">
          <cell r="A3861" t="str">
            <v>A3419&amp;T</v>
          </cell>
          <cell r="B3861" t="str">
            <v>Broadway @ Lexington</v>
          </cell>
          <cell r="C3861">
            <v>49</v>
          </cell>
          <cell r="D3861">
            <v>0</v>
          </cell>
          <cell r="E3861">
            <v>0</v>
          </cell>
          <cell r="F3861">
            <v>0</v>
          </cell>
          <cell r="G3861">
            <v>50</v>
          </cell>
          <cell r="H3861">
            <v>49</v>
          </cell>
          <cell r="I3861">
            <v>0</v>
          </cell>
          <cell r="J3861">
            <v>0</v>
          </cell>
          <cell r="K3861">
            <v>0</v>
          </cell>
          <cell r="L3861">
            <v>50</v>
          </cell>
          <cell r="M3861">
            <v>49</v>
          </cell>
          <cell r="N3861">
            <v>0</v>
          </cell>
          <cell r="O3861">
            <v>0</v>
          </cell>
          <cell r="P3861">
            <v>0</v>
          </cell>
          <cell r="Q3861">
            <v>50</v>
          </cell>
        </row>
        <row r="3862">
          <cell r="A3862" t="str">
            <v>A3289&amp;T</v>
          </cell>
          <cell r="B3862" t="str">
            <v>Ferry St @ Glendale</v>
          </cell>
          <cell r="C3862">
            <v>0</v>
          </cell>
          <cell r="D3862">
            <v>0</v>
          </cell>
          <cell r="E3862">
            <v>0</v>
          </cell>
          <cell r="F3862">
            <v>0</v>
          </cell>
          <cell r="G3862">
            <v>0</v>
          </cell>
          <cell r="H3862">
            <v>0</v>
          </cell>
          <cell r="I3862">
            <v>0</v>
          </cell>
          <cell r="J3862">
            <v>0</v>
          </cell>
          <cell r="K3862">
            <v>0</v>
          </cell>
          <cell r="L3862">
            <v>0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</row>
        <row r="3863">
          <cell r="A3863" t="str">
            <v>A3329&amp;T</v>
          </cell>
          <cell r="B3863" t="str">
            <v>202 Main St</v>
          </cell>
          <cell r="C3863">
            <v>4</v>
          </cell>
          <cell r="D3863">
            <v>0</v>
          </cell>
          <cell r="E3863">
            <v>0</v>
          </cell>
          <cell r="F3863">
            <v>7</v>
          </cell>
          <cell r="G3863">
            <v>10</v>
          </cell>
          <cell r="H3863">
            <v>4</v>
          </cell>
          <cell r="I3863">
            <v>0</v>
          </cell>
          <cell r="J3863">
            <v>0</v>
          </cell>
          <cell r="K3863">
            <v>7</v>
          </cell>
          <cell r="L3863">
            <v>10</v>
          </cell>
          <cell r="M3863">
            <v>4</v>
          </cell>
          <cell r="N3863">
            <v>0</v>
          </cell>
          <cell r="O3863">
            <v>0</v>
          </cell>
          <cell r="P3863">
            <v>7</v>
          </cell>
          <cell r="Q3863">
            <v>10</v>
          </cell>
        </row>
        <row r="3864">
          <cell r="A3864" t="str">
            <v>A3372&amp;T</v>
          </cell>
          <cell r="B3864" t="str">
            <v>Main St @ Cross St</v>
          </cell>
          <cell r="C3864">
            <v>8</v>
          </cell>
          <cell r="D3864">
            <v>0</v>
          </cell>
          <cell r="E3864">
            <v>0</v>
          </cell>
          <cell r="F3864">
            <v>0</v>
          </cell>
          <cell r="G3864">
            <v>8</v>
          </cell>
          <cell r="H3864">
            <v>8</v>
          </cell>
          <cell r="I3864">
            <v>0</v>
          </cell>
          <cell r="J3864">
            <v>0</v>
          </cell>
          <cell r="K3864">
            <v>0</v>
          </cell>
          <cell r="L3864">
            <v>8</v>
          </cell>
          <cell r="M3864">
            <v>8</v>
          </cell>
          <cell r="N3864">
            <v>0</v>
          </cell>
          <cell r="O3864">
            <v>0</v>
          </cell>
          <cell r="P3864">
            <v>0</v>
          </cell>
          <cell r="Q3864">
            <v>8</v>
          </cell>
        </row>
        <row r="3865">
          <cell r="A3865" t="str">
            <v>A1748&amp;T</v>
          </cell>
          <cell r="B3865" t="str">
            <v>Main St @ Dunstable</v>
          </cell>
          <cell r="C3865">
            <v>31</v>
          </cell>
          <cell r="D3865">
            <v>0</v>
          </cell>
          <cell r="E3865">
            <v>0</v>
          </cell>
          <cell r="F3865">
            <v>0</v>
          </cell>
          <cell r="G3865">
            <v>32</v>
          </cell>
          <cell r="H3865">
            <v>31</v>
          </cell>
          <cell r="I3865">
            <v>0</v>
          </cell>
          <cell r="J3865">
            <v>0</v>
          </cell>
          <cell r="K3865">
            <v>0</v>
          </cell>
          <cell r="L3865">
            <v>32</v>
          </cell>
          <cell r="M3865">
            <v>31</v>
          </cell>
          <cell r="N3865">
            <v>0</v>
          </cell>
          <cell r="O3865">
            <v>0</v>
          </cell>
          <cell r="P3865">
            <v>0</v>
          </cell>
          <cell r="Q3865">
            <v>32</v>
          </cell>
        </row>
        <row r="3866">
          <cell r="A3866" t="str">
            <v>A3339&amp;T</v>
          </cell>
          <cell r="B3866" t="str">
            <v>Main St @ Clarendon</v>
          </cell>
          <cell r="C3866">
            <v>0</v>
          </cell>
          <cell r="D3866">
            <v>0</v>
          </cell>
          <cell r="E3866">
            <v>0</v>
          </cell>
          <cell r="F3866">
            <v>12</v>
          </cell>
          <cell r="G3866">
            <v>12</v>
          </cell>
          <cell r="H3866">
            <v>0</v>
          </cell>
          <cell r="I3866">
            <v>0</v>
          </cell>
          <cell r="J3866">
            <v>0</v>
          </cell>
          <cell r="K3866">
            <v>12</v>
          </cell>
          <cell r="L3866">
            <v>12</v>
          </cell>
          <cell r="M3866">
            <v>0</v>
          </cell>
          <cell r="N3866">
            <v>0</v>
          </cell>
          <cell r="O3866">
            <v>0</v>
          </cell>
          <cell r="P3866">
            <v>12</v>
          </cell>
          <cell r="Q3866">
            <v>12</v>
          </cell>
        </row>
        <row r="3867">
          <cell r="A3867" t="str">
            <v>A3362&amp;T</v>
          </cell>
          <cell r="B3867" t="str">
            <v>Lebanon St @ Salem S</v>
          </cell>
          <cell r="C3867">
            <v>16</v>
          </cell>
          <cell r="D3867">
            <v>0</v>
          </cell>
          <cell r="E3867">
            <v>0</v>
          </cell>
          <cell r="F3867">
            <v>3</v>
          </cell>
          <cell r="G3867">
            <v>18</v>
          </cell>
          <cell r="H3867">
            <v>16</v>
          </cell>
          <cell r="I3867">
            <v>0</v>
          </cell>
          <cell r="J3867">
            <v>0</v>
          </cell>
          <cell r="K3867">
            <v>3</v>
          </cell>
          <cell r="L3867">
            <v>18</v>
          </cell>
          <cell r="M3867">
            <v>16</v>
          </cell>
          <cell r="N3867">
            <v>0</v>
          </cell>
          <cell r="O3867">
            <v>0</v>
          </cell>
          <cell r="P3867">
            <v>3</v>
          </cell>
          <cell r="Q3867">
            <v>18</v>
          </cell>
        </row>
        <row r="3868">
          <cell r="A3868" t="str">
            <v>A5514&amp;T</v>
          </cell>
          <cell r="B3868" t="str">
            <v>Thirteenth St @ Fift</v>
          </cell>
          <cell r="C3868">
            <v>17</v>
          </cell>
          <cell r="D3868">
            <v>0</v>
          </cell>
          <cell r="E3868">
            <v>0</v>
          </cell>
          <cell r="F3868">
            <v>0</v>
          </cell>
          <cell r="G3868">
            <v>17</v>
          </cell>
          <cell r="H3868">
            <v>17</v>
          </cell>
          <cell r="I3868">
            <v>0</v>
          </cell>
          <cell r="J3868">
            <v>0</v>
          </cell>
          <cell r="K3868">
            <v>0</v>
          </cell>
          <cell r="L3868">
            <v>17</v>
          </cell>
          <cell r="M3868">
            <v>17</v>
          </cell>
          <cell r="N3868">
            <v>0</v>
          </cell>
          <cell r="O3868">
            <v>0</v>
          </cell>
          <cell r="P3868">
            <v>0</v>
          </cell>
          <cell r="Q3868">
            <v>17</v>
          </cell>
        </row>
        <row r="3869">
          <cell r="A3869" t="str">
            <v>A3295&amp;T</v>
          </cell>
          <cell r="B3869" t="str">
            <v>Ferry St @ Cross St</v>
          </cell>
          <cell r="C3869">
            <v>7</v>
          </cell>
          <cell r="D3869">
            <v>0</v>
          </cell>
          <cell r="E3869">
            <v>0</v>
          </cell>
          <cell r="F3869">
            <v>1</v>
          </cell>
          <cell r="G3869">
            <v>8</v>
          </cell>
          <cell r="H3869">
            <v>7</v>
          </cell>
          <cell r="I3869">
            <v>0</v>
          </cell>
          <cell r="J3869">
            <v>0</v>
          </cell>
          <cell r="K3869">
            <v>1</v>
          </cell>
          <cell r="L3869">
            <v>8</v>
          </cell>
          <cell r="M3869">
            <v>7</v>
          </cell>
          <cell r="N3869">
            <v>0</v>
          </cell>
          <cell r="O3869">
            <v>0</v>
          </cell>
          <cell r="P3869">
            <v>1</v>
          </cell>
          <cell r="Q3869">
            <v>8</v>
          </cell>
        </row>
        <row r="3870">
          <cell r="A3870" t="str">
            <v>A3399&amp;T</v>
          </cell>
          <cell r="B3870" t="str">
            <v>Broadway @ Edith Ave</v>
          </cell>
          <cell r="C3870">
            <v>42</v>
          </cell>
          <cell r="D3870">
            <v>0</v>
          </cell>
          <cell r="E3870">
            <v>0</v>
          </cell>
          <cell r="F3870">
            <v>0</v>
          </cell>
          <cell r="G3870">
            <v>42</v>
          </cell>
          <cell r="H3870">
            <v>42</v>
          </cell>
          <cell r="I3870">
            <v>0</v>
          </cell>
          <cell r="J3870">
            <v>0</v>
          </cell>
          <cell r="K3870">
            <v>0</v>
          </cell>
          <cell r="L3870">
            <v>42</v>
          </cell>
          <cell r="M3870">
            <v>42</v>
          </cell>
          <cell r="N3870">
            <v>0</v>
          </cell>
          <cell r="O3870">
            <v>0</v>
          </cell>
          <cell r="P3870">
            <v>0</v>
          </cell>
          <cell r="Q3870">
            <v>42</v>
          </cell>
        </row>
        <row r="3871">
          <cell r="A3871" t="str">
            <v>A4440&amp;T</v>
          </cell>
          <cell r="B3871" t="str">
            <v>Broadway @ Elwell St</v>
          </cell>
          <cell r="C3871">
            <v>80</v>
          </cell>
          <cell r="D3871">
            <v>0</v>
          </cell>
          <cell r="E3871">
            <v>0</v>
          </cell>
          <cell r="F3871">
            <v>0</v>
          </cell>
          <cell r="G3871">
            <v>80</v>
          </cell>
          <cell r="H3871">
            <v>80</v>
          </cell>
          <cell r="I3871">
            <v>0</v>
          </cell>
          <cell r="J3871">
            <v>0</v>
          </cell>
          <cell r="K3871">
            <v>0</v>
          </cell>
          <cell r="L3871">
            <v>80</v>
          </cell>
          <cell r="M3871">
            <v>80</v>
          </cell>
          <cell r="N3871">
            <v>0</v>
          </cell>
          <cell r="O3871">
            <v>0</v>
          </cell>
          <cell r="P3871">
            <v>0</v>
          </cell>
          <cell r="Q3871">
            <v>80</v>
          </cell>
        </row>
        <row r="3872">
          <cell r="A3872" t="str">
            <v>A3276&amp;T</v>
          </cell>
          <cell r="B3872" t="str">
            <v>Pleasant St @ Gale S</v>
          </cell>
          <cell r="C3872">
            <v>21</v>
          </cell>
          <cell r="D3872">
            <v>0</v>
          </cell>
          <cell r="E3872">
            <v>0</v>
          </cell>
          <cell r="F3872">
            <v>0</v>
          </cell>
          <cell r="G3872">
            <v>21</v>
          </cell>
          <cell r="H3872">
            <v>21</v>
          </cell>
          <cell r="I3872">
            <v>0</v>
          </cell>
          <cell r="J3872">
            <v>0</v>
          </cell>
          <cell r="K3872">
            <v>0</v>
          </cell>
          <cell r="L3872">
            <v>21</v>
          </cell>
          <cell r="M3872">
            <v>21</v>
          </cell>
          <cell r="N3872">
            <v>0</v>
          </cell>
          <cell r="O3872">
            <v>0</v>
          </cell>
          <cell r="P3872">
            <v>0</v>
          </cell>
          <cell r="Q3872">
            <v>21</v>
          </cell>
        </row>
        <row r="3873">
          <cell r="A3873" t="str">
            <v>A3281&amp;T</v>
          </cell>
          <cell r="B3873" t="str">
            <v>Ferry St @ Irving St</v>
          </cell>
          <cell r="C3873">
            <v>19</v>
          </cell>
          <cell r="D3873">
            <v>0</v>
          </cell>
          <cell r="E3873">
            <v>0</v>
          </cell>
          <cell r="F3873">
            <v>0</v>
          </cell>
          <cell r="G3873">
            <v>20</v>
          </cell>
          <cell r="H3873">
            <v>19</v>
          </cell>
          <cell r="I3873">
            <v>0</v>
          </cell>
          <cell r="J3873">
            <v>0</v>
          </cell>
          <cell r="K3873">
            <v>0</v>
          </cell>
          <cell r="L3873">
            <v>20</v>
          </cell>
          <cell r="M3873">
            <v>19</v>
          </cell>
          <cell r="N3873">
            <v>0</v>
          </cell>
          <cell r="O3873">
            <v>0</v>
          </cell>
          <cell r="P3873">
            <v>0</v>
          </cell>
          <cell r="Q3873">
            <v>20</v>
          </cell>
        </row>
        <row r="3874">
          <cell r="A3874" t="str">
            <v>A3294&amp;T</v>
          </cell>
          <cell r="B3874" t="str">
            <v>Ferry St @ Harvard S</v>
          </cell>
          <cell r="C3874">
            <v>27</v>
          </cell>
          <cell r="D3874">
            <v>0</v>
          </cell>
          <cell r="E3874">
            <v>0</v>
          </cell>
          <cell r="F3874">
            <v>0</v>
          </cell>
          <cell r="G3874">
            <v>28</v>
          </cell>
          <cell r="H3874">
            <v>27</v>
          </cell>
          <cell r="I3874">
            <v>0</v>
          </cell>
          <cell r="J3874">
            <v>0</v>
          </cell>
          <cell r="K3874">
            <v>0</v>
          </cell>
          <cell r="L3874">
            <v>28</v>
          </cell>
          <cell r="M3874">
            <v>27</v>
          </cell>
          <cell r="N3874">
            <v>0</v>
          </cell>
          <cell r="O3874">
            <v>0</v>
          </cell>
          <cell r="P3874">
            <v>0</v>
          </cell>
          <cell r="Q3874">
            <v>28</v>
          </cell>
        </row>
        <row r="3875">
          <cell r="A3875" t="str">
            <v>A3173&amp;T</v>
          </cell>
          <cell r="B3875" t="str">
            <v>Fellsway @ Riverside</v>
          </cell>
          <cell r="C3875">
            <v>49</v>
          </cell>
          <cell r="D3875">
            <v>0</v>
          </cell>
          <cell r="E3875">
            <v>0</v>
          </cell>
          <cell r="F3875">
            <v>4</v>
          </cell>
          <cell r="G3875">
            <v>53</v>
          </cell>
          <cell r="H3875">
            <v>49</v>
          </cell>
          <cell r="I3875">
            <v>0</v>
          </cell>
          <cell r="J3875">
            <v>0</v>
          </cell>
          <cell r="K3875">
            <v>4</v>
          </cell>
          <cell r="L3875">
            <v>53</v>
          </cell>
          <cell r="M3875">
            <v>49</v>
          </cell>
          <cell r="N3875">
            <v>0</v>
          </cell>
          <cell r="O3875">
            <v>0</v>
          </cell>
          <cell r="P3875">
            <v>4</v>
          </cell>
          <cell r="Q3875">
            <v>53</v>
          </cell>
        </row>
        <row r="3876">
          <cell r="A3876" t="str">
            <v>A5258&amp;T</v>
          </cell>
          <cell r="B3876" t="str">
            <v>Main St @ Salem St</v>
          </cell>
          <cell r="C3876">
            <v>38</v>
          </cell>
          <cell r="D3876">
            <v>0</v>
          </cell>
          <cell r="E3876">
            <v>0</v>
          </cell>
          <cell r="F3876">
            <v>6</v>
          </cell>
          <cell r="G3876">
            <v>44</v>
          </cell>
          <cell r="H3876">
            <v>38</v>
          </cell>
          <cell r="I3876">
            <v>0</v>
          </cell>
          <cell r="J3876">
            <v>0</v>
          </cell>
          <cell r="K3876">
            <v>6</v>
          </cell>
          <cell r="L3876">
            <v>44</v>
          </cell>
          <cell r="M3876">
            <v>38</v>
          </cell>
          <cell r="N3876">
            <v>0</v>
          </cell>
          <cell r="O3876">
            <v>0</v>
          </cell>
          <cell r="P3876">
            <v>6</v>
          </cell>
          <cell r="Q3876">
            <v>44</v>
          </cell>
        </row>
        <row r="3877">
          <cell r="A3877" t="str">
            <v>A3514&amp;T</v>
          </cell>
          <cell r="B3877" t="str">
            <v>Chelsea St @ Victori</v>
          </cell>
          <cell r="C3877">
            <v>28</v>
          </cell>
          <cell r="D3877">
            <v>0</v>
          </cell>
          <cell r="E3877">
            <v>0</v>
          </cell>
          <cell r="F3877">
            <v>3</v>
          </cell>
          <cell r="G3877">
            <v>31</v>
          </cell>
          <cell r="H3877">
            <v>28</v>
          </cell>
          <cell r="I3877">
            <v>0</v>
          </cell>
          <cell r="J3877">
            <v>0</v>
          </cell>
          <cell r="K3877">
            <v>3</v>
          </cell>
          <cell r="L3877">
            <v>31</v>
          </cell>
          <cell r="M3877">
            <v>28</v>
          </cell>
          <cell r="N3877">
            <v>0</v>
          </cell>
          <cell r="O3877">
            <v>0</v>
          </cell>
          <cell r="P3877">
            <v>3</v>
          </cell>
          <cell r="Q3877">
            <v>31</v>
          </cell>
        </row>
        <row r="3878">
          <cell r="A3878" t="str">
            <v>A5110&amp;T</v>
          </cell>
          <cell r="B3878" t="str">
            <v>Fellsway @ Wellingto</v>
          </cell>
          <cell r="C3878">
            <v>4</v>
          </cell>
          <cell r="D3878">
            <v>0</v>
          </cell>
          <cell r="E3878">
            <v>0</v>
          </cell>
          <cell r="F3878">
            <v>8</v>
          </cell>
          <cell r="G3878">
            <v>12</v>
          </cell>
          <cell r="H3878">
            <v>4</v>
          </cell>
          <cell r="I3878">
            <v>0</v>
          </cell>
          <cell r="J3878">
            <v>0</v>
          </cell>
          <cell r="K3878">
            <v>8</v>
          </cell>
          <cell r="L3878">
            <v>12</v>
          </cell>
          <cell r="M3878">
            <v>4</v>
          </cell>
          <cell r="N3878">
            <v>0</v>
          </cell>
          <cell r="O3878">
            <v>0</v>
          </cell>
          <cell r="P3878">
            <v>8</v>
          </cell>
          <cell r="Q3878">
            <v>12</v>
          </cell>
        </row>
        <row r="3879">
          <cell r="A3879" t="str">
            <v>A3398&amp;T</v>
          </cell>
          <cell r="B3879" t="str">
            <v>Broadway @ Kenwood R</v>
          </cell>
          <cell r="C3879">
            <v>8</v>
          </cell>
          <cell r="D3879">
            <v>0</v>
          </cell>
          <cell r="E3879">
            <v>0</v>
          </cell>
          <cell r="F3879">
            <v>0</v>
          </cell>
          <cell r="G3879">
            <v>8</v>
          </cell>
          <cell r="H3879">
            <v>8</v>
          </cell>
          <cell r="I3879">
            <v>0</v>
          </cell>
          <cell r="J3879">
            <v>0</v>
          </cell>
          <cell r="K3879">
            <v>0</v>
          </cell>
          <cell r="L3879">
            <v>8</v>
          </cell>
          <cell r="M3879">
            <v>8</v>
          </cell>
          <cell r="N3879">
            <v>0</v>
          </cell>
          <cell r="O3879">
            <v>0</v>
          </cell>
          <cell r="P3879">
            <v>0</v>
          </cell>
          <cell r="Q3879">
            <v>8</v>
          </cell>
        </row>
        <row r="3880">
          <cell r="A3880" t="str">
            <v>A3283&amp;T</v>
          </cell>
          <cell r="B3880" t="str">
            <v>Ferry St opp Clayton</v>
          </cell>
          <cell r="C3880">
            <v>31</v>
          </cell>
          <cell r="D3880">
            <v>0</v>
          </cell>
          <cell r="E3880">
            <v>0</v>
          </cell>
          <cell r="F3880">
            <v>0</v>
          </cell>
          <cell r="G3880">
            <v>31</v>
          </cell>
          <cell r="H3880">
            <v>31</v>
          </cell>
          <cell r="I3880">
            <v>0</v>
          </cell>
          <cell r="J3880">
            <v>0</v>
          </cell>
          <cell r="K3880">
            <v>0</v>
          </cell>
          <cell r="L3880">
            <v>31</v>
          </cell>
          <cell r="M3880">
            <v>31</v>
          </cell>
          <cell r="N3880">
            <v>0</v>
          </cell>
          <cell r="O3880">
            <v>0</v>
          </cell>
          <cell r="P3880">
            <v>0</v>
          </cell>
          <cell r="Q3880">
            <v>31</v>
          </cell>
        </row>
        <row r="3881">
          <cell r="A3881" t="str">
            <v>A3296&amp;T</v>
          </cell>
          <cell r="B3881" t="str">
            <v>Ferry St @ Magnolia</v>
          </cell>
          <cell r="C3881">
            <v>16</v>
          </cell>
          <cell r="D3881">
            <v>0</v>
          </cell>
          <cell r="E3881">
            <v>0</v>
          </cell>
          <cell r="F3881">
            <v>0</v>
          </cell>
          <cell r="G3881">
            <v>16</v>
          </cell>
          <cell r="H3881">
            <v>16</v>
          </cell>
          <cell r="I3881">
            <v>0</v>
          </cell>
          <cell r="J3881">
            <v>0</v>
          </cell>
          <cell r="K3881">
            <v>0</v>
          </cell>
          <cell r="L3881">
            <v>16</v>
          </cell>
          <cell r="M3881">
            <v>16</v>
          </cell>
          <cell r="N3881">
            <v>0</v>
          </cell>
          <cell r="O3881">
            <v>0</v>
          </cell>
          <cell r="P3881">
            <v>0</v>
          </cell>
          <cell r="Q3881">
            <v>16</v>
          </cell>
        </row>
        <row r="3882">
          <cell r="A3882" t="str">
            <v>A3324&amp;T</v>
          </cell>
          <cell r="B3882" t="str">
            <v>Main St @ Peirce Ave</v>
          </cell>
          <cell r="C3882">
            <v>1</v>
          </cell>
          <cell r="D3882">
            <v>0</v>
          </cell>
          <cell r="E3882">
            <v>0</v>
          </cell>
          <cell r="F3882">
            <v>0</v>
          </cell>
          <cell r="G3882">
            <v>1</v>
          </cell>
          <cell r="H3882">
            <v>1</v>
          </cell>
          <cell r="I3882">
            <v>0</v>
          </cell>
          <cell r="J3882">
            <v>0</v>
          </cell>
          <cell r="K3882">
            <v>0</v>
          </cell>
          <cell r="L3882">
            <v>1</v>
          </cell>
          <cell r="M3882">
            <v>1</v>
          </cell>
          <cell r="N3882">
            <v>0</v>
          </cell>
          <cell r="O3882">
            <v>0</v>
          </cell>
          <cell r="P3882">
            <v>0</v>
          </cell>
          <cell r="Q3882">
            <v>1</v>
          </cell>
        </row>
        <row r="3883">
          <cell r="A3883" t="str">
            <v>A5091&amp;T</v>
          </cell>
          <cell r="B3883" t="str">
            <v>Salem St @ Stanton S</v>
          </cell>
          <cell r="C3883">
            <v>0</v>
          </cell>
          <cell r="D3883">
            <v>0</v>
          </cell>
          <cell r="E3883">
            <v>0</v>
          </cell>
          <cell r="F3883">
            <v>0</v>
          </cell>
          <cell r="G3883">
            <v>0</v>
          </cell>
          <cell r="H3883">
            <v>0</v>
          </cell>
          <cell r="I3883">
            <v>0</v>
          </cell>
          <cell r="J3883">
            <v>0</v>
          </cell>
          <cell r="K3883">
            <v>0</v>
          </cell>
          <cell r="L3883">
            <v>0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</row>
        <row r="3884">
          <cell r="A3884" t="str">
            <v>A5081&amp;T</v>
          </cell>
          <cell r="B3884" t="str">
            <v>Sylvan St @ Kimball</v>
          </cell>
          <cell r="C3884">
            <v>7</v>
          </cell>
          <cell r="D3884">
            <v>0</v>
          </cell>
          <cell r="E3884">
            <v>0</v>
          </cell>
          <cell r="F3884">
            <v>0</v>
          </cell>
          <cell r="G3884">
            <v>7</v>
          </cell>
          <cell r="H3884">
            <v>7</v>
          </cell>
          <cell r="I3884">
            <v>0</v>
          </cell>
          <cell r="J3884">
            <v>0</v>
          </cell>
          <cell r="K3884">
            <v>0</v>
          </cell>
          <cell r="L3884">
            <v>7</v>
          </cell>
          <cell r="M3884">
            <v>7</v>
          </cell>
          <cell r="N3884">
            <v>0</v>
          </cell>
          <cell r="O3884">
            <v>0</v>
          </cell>
          <cell r="P3884">
            <v>0</v>
          </cell>
          <cell r="Q3884">
            <v>7</v>
          </cell>
        </row>
        <row r="3885">
          <cell r="A3885" t="str">
            <v>A3396&amp;T</v>
          </cell>
          <cell r="B3885" t="str">
            <v>Broadway @ Shute St</v>
          </cell>
          <cell r="C3885">
            <v>23</v>
          </cell>
          <cell r="D3885">
            <v>0</v>
          </cell>
          <cell r="E3885">
            <v>0</v>
          </cell>
          <cell r="F3885">
            <v>0</v>
          </cell>
          <cell r="G3885">
            <v>23</v>
          </cell>
          <cell r="H3885">
            <v>23</v>
          </cell>
          <cell r="I3885">
            <v>0</v>
          </cell>
          <cell r="J3885">
            <v>0</v>
          </cell>
          <cell r="K3885">
            <v>0</v>
          </cell>
          <cell r="L3885">
            <v>23</v>
          </cell>
          <cell r="M3885">
            <v>23</v>
          </cell>
          <cell r="N3885">
            <v>0</v>
          </cell>
          <cell r="O3885">
            <v>0</v>
          </cell>
          <cell r="P3885">
            <v>0</v>
          </cell>
          <cell r="Q3885">
            <v>23</v>
          </cell>
        </row>
        <row r="3886">
          <cell r="A3886" t="str">
            <v>A3286&amp;T</v>
          </cell>
          <cell r="B3886" t="str">
            <v>Ferry St @ Belmont S</v>
          </cell>
          <cell r="C3886">
            <v>0</v>
          </cell>
          <cell r="D3886">
            <v>0</v>
          </cell>
          <cell r="E3886">
            <v>0</v>
          </cell>
          <cell r="F3886">
            <v>0</v>
          </cell>
          <cell r="G3886">
            <v>0</v>
          </cell>
          <cell r="H3886">
            <v>0</v>
          </cell>
          <cell r="I3886">
            <v>0</v>
          </cell>
          <cell r="J3886">
            <v>0</v>
          </cell>
          <cell r="K3886">
            <v>0</v>
          </cell>
          <cell r="L3886">
            <v>0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</row>
        <row r="3887">
          <cell r="A3887" t="str">
            <v>A3449&amp;T</v>
          </cell>
          <cell r="B3887" t="str">
            <v>Ferry St @ Orange Ct</v>
          </cell>
          <cell r="C3887">
            <v>50</v>
          </cell>
          <cell r="D3887">
            <v>0</v>
          </cell>
          <cell r="E3887">
            <v>0</v>
          </cell>
          <cell r="F3887">
            <v>0</v>
          </cell>
          <cell r="G3887">
            <v>50</v>
          </cell>
          <cell r="H3887">
            <v>50</v>
          </cell>
          <cell r="I3887">
            <v>0</v>
          </cell>
          <cell r="J3887">
            <v>0</v>
          </cell>
          <cell r="K3887">
            <v>0</v>
          </cell>
          <cell r="L3887">
            <v>50</v>
          </cell>
          <cell r="M3887">
            <v>50</v>
          </cell>
          <cell r="N3887">
            <v>0</v>
          </cell>
          <cell r="O3887">
            <v>0</v>
          </cell>
          <cell r="P3887">
            <v>0</v>
          </cell>
          <cell r="Q3887">
            <v>50</v>
          </cell>
        </row>
        <row r="3888">
          <cell r="A3888" t="str">
            <v>A1768&amp;T</v>
          </cell>
          <cell r="B3888" t="str">
            <v>Bunker Hill St @ Vin</v>
          </cell>
          <cell r="C3888">
            <v>96</v>
          </cell>
          <cell r="D3888">
            <v>0</v>
          </cell>
          <cell r="E3888">
            <v>0</v>
          </cell>
          <cell r="F3888">
            <v>7</v>
          </cell>
          <cell r="G3888">
            <v>104</v>
          </cell>
          <cell r="H3888">
            <v>96</v>
          </cell>
          <cell r="I3888">
            <v>0</v>
          </cell>
          <cell r="J3888">
            <v>0</v>
          </cell>
          <cell r="K3888">
            <v>7</v>
          </cell>
          <cell r="L3888">
            <v>104</v>
          </cell>
          <cell r="M3888">
            <v>96</v>
          </cell>
          <cell r="N3888">
            <v>0</v>
          </cell>
          <cell r="O3888">
            <v>0</v>
          </cell>
          <cell r="P3888">
            <v>7</v>
          </cell>
          <cell r="Q3888">
            <v>104</v>
          </cell>
        </row>
        <row r="3889">
          <cell r="A3889" t="str">
            <v>A3327&amp;T</v>
          </cell>
          <cell r="B3889" t="str">
            <v>Main St @ Prescott S</v>
          </cell>
          <cell r="C3889">
            <v>135</v>
          </cell>
          <cell r="D3889">
            <v>0</v>
          </cell>
          <cell r="E3889">
            <v>0</v>
          </cell>
          <cell r="F3889">
            <v>0</v>
          </cell>
          <cell r="G3889">
            <v>135</v>
          </cell>
          <cell r="H3889">
            <v>135</v>
          </cell>
          <cell r="I3889">
            <v>0</v>
          </cell>
          <cell r="J3889">
            <v>0</v>
          </cell>
          <cell r="K3889">
            <v>0</v>
          </cell>
          <cell r="L3889">
            <v>135</v>
          </cell>
          <cell r="M3889">
            <v>135</v>
          </cell>
          <cell r="N3889">
            <v>0</v>
          </cell>
          <cell r="O3889">
            <v>0</v>
          </cell>
          <cell r="P3889">
            <v>0</v>
          </cell>
          <cell r="Q3889">
            <v>135</v>
          </cell>
        </row>
        <row r="3890">
          <cell r="A3890" t="str">
            <v>A3325&amp;T</v>
          </cell>
          <cell r="B3890" t="str">
            <v>Main St @ Floyd St</v>
          </cell>
          <cell r="C3890">
            <v>2</v>
          </cell>
          <cell r="D3890">
            <v>0</v>
          </cell>
          <cell r="E3890">
            <v>0</v>
          </cell>
          <cell r="F3890">
            <v>0</v>
          </cell>
          <cell r="G3890">
            <v>2</v>
          </cell>
          <cell r="H3890">
            <v>2</v>
          </cell>
          <cell r="I3890">
            <v>0</v>
          </cell>
          <cell r="J3890">
            <v>0</v>
          </cell>
          <cell r="K3890">
            <v>0</v>
          </cell>
          <cell r="L3890">
            <v>2</v>
          </cell>
          <cell r="M3890">
            <v>2</v>
          </cell>
          <cell r="N3890">
            <v>0</v>
          </cell>
          <cell r="O3890">
            <v>0</v>
          </cell>
          <cell r="P3890">
            <v>0</v>
          </cell>
          <cell r="Q3890">
            <v>2</v>
          </cell>
        </row>
        <row r="3891">
          <cell r="A3891" t="str">
            <v>A3326&amp;T</v>
          </cell>
          <cell r="B3891" t="str">
            <v>Main St @ Everett St</v>
          </cell>
          <cell r="C3891">
            <v>4</v>
          </cell>
          <cell r="D3891">
            <v>0</v>
          </cell>
          <cell r="E3891">
            <v>0</v>
          </cell>
          <cell r="F3891">
            <v>0</v>
          </cell>
          <cell r="G3891">
            <v>4</v>
          </cell>
          <cell r="H3891">
            <v>4</v>
          </cell>
          <cell r="I3891">
            <v>0</v>
          </cell>
          <cell r="J3891">
            <v>0</v>
          </cell>
          <cell r="K3891">
            <v>0</v>
          </cell>
          <cell r="L3891">
            <v>4</v>
          </cell>
          <cell r="M3891">
            <v>4</v>
          </cell>
          <cell r="N3891">
            <v>0</v>
          </cell>
          <cell r="O3891">
            <v>0</v>
          </cell>
          <cell r="P3891">
            <v>0</v>
          </cell>
          <cell r="Q3891">
            <v>4</v>
          </cell>
        </row>
        <row r="3892">
          <cell r="A3892" t="str">
            <v>A3406&amp;T</v>
          </cell>
          <cell r="B3892" t="str">
            <v>Broadway opp Beacham</v>
          </cell>
          <cell r="C3892">
            <v>271</v>
          </cell>
          <cell r="D3892">
            <v>0</v>
          </cell>
          <cell r="E3892">
            <v>0</v>
          </cell>
          <cell r="F3892">
            <v>0</v>
          </cell>
          <cell r="G3892">
            <v>271</v>
          </cell>
          <cell r="H3892">
            <v>271</v>
          </cell>
          <cell r="I3892">
            <v>0</v>
          </cell>
          <cell r="J3892">
            <v>0</v>
          </cell>
          <cell r="K3892">
            <v>0</v>
          </cell>
          <cell r="L3892">
            <v>271</v>
          </cell>
          <cell r="M3892">
            <v>271</v>
          </cell>
          <cell r="N3892">
            <v>0</v>
          </cell>
          <cell r="O3892">
            <v>0</v>
          </cell>
          <cell r="P3892">
            <v>0</v>
          </cell>
          <cell r="Q3892">
            <v>271</v>
          </cell>
        </row>
        <row r="3893">
          <cell r="A3893" t="str">
            <v>A3364&amp;T</v>
          </cell>
          <cell r="B3893" t="str">
            <v>Salem St @ Granville</v>
          </cell>
          <cell r="C3893">
            <v>39</v>
          </cell>
          <cell r="D3893">
            <v>0</v>
          </cell>
          <cell r="E3893">
            <v>0</v>
          </cell>
          <cell r="F3893">
            <v>0</v>
          </cell>
          <cell r="G3893">
            <v>39</v>
          </cell>
          <cell r="H3893">
            <v>39</v>
          </cell>
          <cell r="I3893">
            <v>0</v>
          </cell>
          <cell r="J3893">
            <v>0</v>
          </cell>
          <cell r="K3893">
            <v>0</v>
          </cell>
          <cell r="L3893">
            <v>39</v>
          </cell>
          <cell r="M3893">
            <v>39</v>
          </cell>
          <cell r="N3893">
            <v>0</v>
          </cell>
          <cell r="O3893">
            <v>0</v>
          </cell>
          <cell r="P3893">
            <v>0</v>
          </cell>
          <cell r="Q3893">
            <v>39</v>
          </cell>
        </row>
        <row r="3894">
          <cell r="A3894" t="str">
            <v>A3447&amp;T</v>
          </cell>
          <cell r="B3894" t="str">
            <v>Ferry St @ Reed Ave</v>
          </cell>
          <cell r="C3894">
            <v>31</v>
          </cell>
          <cell r="D3894">
            <v>0</v>
          </cell>
          <cell r="E3894">
            <v>0</v>
          </cell>
          <cell r="F3894">
            <v>0</v>
          </cell>
          <cell r="G3894">
            <v>31</v>
          </cell>
          <cell r="H3894">
            <v>31</v>
          </cell>
          <cell r="I3894">
            <v>0</v>
          </cell>
          <cell r="J3894">
            <v>0</v>
          </cell>
          <cell r="K3894">
            <v>0</v>
          </cell>
          <cell r="L3894">
            <v>31</v>
          </cell>
          <cell r="M3894">
            <v>31</v>
          </cell>
          <cell r="N3894">
            <v>0</v>
          </cell>
          <cell r="O3894">
            <v>0</v>
          </cell>
          <cell r="P3894">
            <v>0</v>
          </cell>
          <cell r="Q3894">
            <v>31</v>
          </cell>
        </row>
        <row r="3895">
          <cell r="A3895" t="str">
            <v>A5948&amp;T</v>
          </cell>
          <cell r="B3895" t="str">
            <v>Sullivan Square</v>
          </cell>
          <cell r="C3895">
            <v>0</v>
          </cell>
          <cell r="D3895">
            <v>0</v>
          </cell>
          <cell r="E3895">
            <v>0</v>
          </cell>
          <cell r="F3895">
            <v>6</v>
          </cell>
          <cell r="G3895">
            <v>7</v>
          </cell>
          <cell r="H3895">
            <v>0</v>
          </cell>
          <cell r="I3895">
            <v>0</v>
          </cell>
          <cell r="J3895">
            <v>0</v>
          </cell>
          <cell r="K3895">
            <v>6</v>
          </cell>
          <cell r="L3895">
            <v>7</v>
          </cell>
          <cell r="M3895">
            <v>0</v>
          </cell>
          <cell r="N3895">
            <v>0</v>
          </cell>
          <cell r="O3895">
            <v>0</v>
          </cell>
          <cell r="P3895">
            <v>6</v>
          </cell>
          <cell r="Q3895">
            <v>7</v>
          </cell>
        </row>
        <row r="3896">
          <cell r="A3896" t="str">
            <v>A3400&amp;T</v>
          </cell>
          <cell r="B3896" t="str">
            <v>Broadway @ Marie Ave</v>
          </cell>
          <cell r="C3896">
            <v>1</v>
          </cell>
          <cell r="D3896">
            <v>0</v>
          </cell>
          <cell r="E3896">
            <v>0</v>
          </cell>
          <cell r="F3896">
            <v>0</v>
          </cell>
          <cell r="G3896">
            <v>1</v>
          </cell>
          <cell r="H3896">
            <v>1</v>
          </cell>
          <cell r="I3896">
            <v>0</v>
          </cell>
          <cell r="J3896">
            <v>0</v>
          </cell>
          <cell r="K3896">
            <v>0</v>
          </cell>
          <cell r="L3896">
            <v>1</v>
          </cell>
          <cell r="M3896">
            <v>1</v>
          </cell>
          <cell r="N3896">
            <v>0</v>
          </cell>
          <cell r="O3896">
            <v>0</v>
          </cell>
          <cell r="P3896">
            <v>0</v>
          </cell>
          <cell r="Q3896">
            <v>1</v>
          </cell>
        </row>
        <row r="3897">
          <cell r="A3897" t="str">
            <v>A1455&amp;T</v>
          </cell>
          <cell r="B3897" t="str">
            <v>Boston Ave @ Winthro</v>
          </cell>
          <cell r="C3897">
            <v>56</v>
          </cell>
          <cell r="D3897">
            <v>0</v>
          </cell>
          <cell r="E3897">
            <v>0</v>
          </cell>
          <cell r="F3897">
            <v>3</v>
          </cell>
          <cell r="G3897">
            <v>59</v>
          </cell>
          <cell r="H3897">
            <v>56</v>
          </cell>
          <cell r="I3897">
            <v>0</v>
          </cell>
          <cell r="J3897">
            <v>0</v>
          </cell>
          <cell r="K3897">
            <v>3</v>
          </cell>
          <cell r="L3897">
            <v>59</v>
          </cell>
          <cell r="M3897">
            <v>56</v>
          </cell>
          <cell r="N3897">
            <v>0</v>
          </cell>
          <cell r="O3897">
            <v>0</v>
          </cell>
          <cell r="P3897">
            <v>3</v>
          </cell>
          <cell r="Q3897">
            <v>59</v>
          </cell>
        </row>
        <row r="3898">
          <cell r="A3898" t="str">
            <v>A3405&amp;T</v>
          </cell>
          <cell r="B3898" t="str">
            <v>Broadway @ Bowdoin S</v>
          </cell>
          <cell r="C3898">
            <v>18</v>
          </cell>
          <cell r="D3898">
            <v>0</v>
          </cell>
          <cell r="E3898">
            <v>0</v>
          </cell>
          <cell r="F3898">
            <v>2</v>
          </cell>
          <cell r="G3898">
            <v>19</v>
          </cell>
          <cell r="H3898">
            <v>18</v>
          </cell>
          <cell r="I3898">
            <v>0</v>
          </cell>
          <cell r="J3898">
            <v>0</v>
          </cell>
          <cell r="K3898">
            <v>2</v>
          </cell>
          <cell r="L3898">
            <v>19</v>
          </cell>
          <cell r="M3898">
            <v>18</v>
          </cell>
          <cell r="N3898">
            <v>0</v>
          </cell>
          <cell r="O3898">
            <v>0</v>
          </cell>
          <cell r="P3898">
            <v>2</v>
          </cell>
          <cell r="Q3898">
            <v>19</v>
          </cell>
        </row>
        <row r="3899">
          <cell r="A3899" t="str">
            <v>A3448&amp;T</v>
          </cell>
          <cell r="B3899" t="str">
            <v>Ferry St @ Arlington</v>
          </cell>
          <cell r="C3899">
            <v>61</v>
          </cell>
          <cell r="D3899">
            <v>0</v>
          </cell>
          <cell r="E3899">
            <v>0</v>
          </cell>
          <cell r="F3899">
            <v>0</v>
          </cell>
          <cell r="G3899">
            <v>61</v>
          </cell>
          <cell r="H3899">
            <v>61</v>
          </cell>
          <cell r="I3899">
            <v>0</v>
          </cell>
          <cell r="J3899">
            <v>0</v>
          </cell>
          <cell r="K3899">
            <v>0</v>
          </cell>
          <cell r="L3899">
            <v>61</v>
          </cell>
          <cell r="M3899">
            <v>61</v>
          </cell>
          <cell r="N3899">
            <v>0</v>
          </cell>
          <cell r="O3899">
            <v>0</v>
          </cell>
          <cell r="P3899">
            <v>0</v>
          </cell>
          <cell r="Q3899">
            <v>61</v>
          </cell>
        </row>
        <row r="3900">
          <cell r="A3900" t="str">
            <v>A5088&amp;T</v>
          </cell>
          <cell r="B3900" t="str">
            <v>68 Hunting St opp Hu</v>
          </cell>
          <cell r="C3900">
            <v>39</v>
          </cell>
          <cell r="D3900">
            <v>0</v>
          </cell>
          <cell r="E3900">
            <v>0</v>
          </cell>
          <cell r="F3900">
            <v>0</v>
          </cell>
          <cell r="G3900">
            <v>39</v>
          </cell>
          <cell r="H3900">
            <v>39</v>
          </cell>
          <cell r="I3900">
            <v>0</v>
          </cell>
          <cell r="J3900">
            <v>0</v>
          </cell>
          <cell r="K3900">
            <v>0</v>
          </cell>
          <cell r="L3900">
            <v>39</v>
          </cell>
          <cell r="M3900">
            <v>39</v>
          </cell>
          <cell r="N3900">
            <v>0</v>
          </cell>
          <cell r="O3900">
            <v>0</v>
          </cell>
          <cell r="P3900">
            <v>0</v>
          </cell>
          <cell r="Q3900">
            <v>39</v>
          </cell>
        </row>
        <row r="3901">
          <cell r="A3901" t="str">
            <v>A6333&amp;T</v>
          </cell>
          <cell r="B3901" t="str">
            <v>Gateway Center @ Tar</v>
          </cell>
          <cell r="C3901">
            <v>0</v>
          </cell>
          <cell r="D3901">
            <v>0</v>
          </cell>
          <cell r="E3901">
            <v>0</v>
          </cell>
          <cell r="F3901">
            <v>0</v>
          </cell>
          <cell r="G3901">
            <v>0</v>
          </cell>
          <cell r="H3901">
            <v>0</v>
          </cell>
          <cell r="I3901">
            <v>0</v>
          </cell>
          <cell r="J3901">
            <v>0</v>
          </cell>
          <cell r="K3901">
            <v>0</v>
          </cell>
          <cell r="L3901">
            <v>0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</row>
        <row r="3902">
          <cell r="A3902" t="str">
            <v>A1765&amp;T</v>
          </cell>
          <cell r="B3902" t="str">
            <v>Bunker Hill St @ Gre</v>
          </cell>
          <cell r="C3902">
            <v>50</v>
          </cell>
          <cell r="D3902">
            <v>0</v>
          </cell>
          <cell r="E3902">
            <v>0</v>
          </cell>
          <cell r="F3902">
            <v>0</v>
          </cell>
          <cell r="G3902">
            <v>50</v>
          </cell>
          <cell r="H3902">
            <v>50</v>
          </cell>
          <cell r="I3902">
            <v>0</v>
          </cell>
          <cell r="J3902">
            <v>0</v>
          </cell>
          <cell r="K3902">
            <v>0</v>
          </cell>
          <cell r="L3902">
            <v>50</v>
          </cell>
          <cell r="M3902">
            <v>50</v>
          </cell>
          <cell r="N3902">
            <v>0</v>
          </cell>
          <cell r="O3902">
            <v>0</v>
          </cell>
          <cell r="P3902">
            <v>0</v>
          </cell>
          <cell r="Q3902">
            <v>50</v>
          </cell>
        </row>
        <row r="3903">
          <cell r="A3903" t="str">
            <v>A3415&amp;T</v>
          </cell>
          <cell r="B3903" t="str">
            <v>Broadway @ Langdon S</v>
          </cell>
          <cell r="C3903">
            <v>102</v>
          </cell>
          <cell r="D3903">
            <v>0</v>
          </cell>
          <cell r="E3903">
            <v>0</v>
          </cell>
          <cell r="F3903">
            <v>0</v>
          </cell>
          <cell r="G3903">
            <v>102</v>
          </cell>
          <cell r="H3903">
            <v>102</v>
          </cell>
          <cell r="I3903">
            <v>0</v>
          </cell>
          <cell r="J3903">
            <v>0</v>
          </cell>
          <cell r="K3903">
            <v>0</v>
          </cell>
          <cell r="L3903">
            <v>102</v>
          </cell>
          <cell r="M3903">
            <v>102</v>
          </cell>
          <cell r="N3903">
            <v>0</v>
          </cell>
          <cell r="O3903">
            <v>0</v>
          </cell>
          <cell r="P3903">
            <v>0</v>
          </cell>
          <cell r="Q3903">
            <v>102</v>
          </cell>
        </row>
        <row r="3904">
          <cell r="A3904" t="str">
            <v>A3230&amp;T</v>
          </cell>
          <cell r="B3904" t="str">
            <v>Salem St @ Grant Ave</v>
          </cell>
          <cell r="C3904">
            <v>18</v>
          </cell>
          <cell r="D3904">
            <v>0</v>
          </cell>
          <cell r="E3904">
            <v>0</v>
          </cell>
          <cell r="F3904">
            <v>0</v>
          </cell>
          <cell r="G3904">
            <v>18</v>
          </cell>
          <cell r="H3904">
            <v>18</v>
          </cell>
          <cell r="I3904">
            <v>0</v>
          </cell>
          <cell r="J3904">
            <v>0</v>
          </cell>
          <cell r="K3904">
            <v>0</v>
          </cell>
          <cell r="L3904">
            <v>18</v>
          </cell>
          <cell r="M3904">
            <v>18</v>
          </cell>
          <cell r="N3904">
            <v>0</v>
          </cell>
          <cell r="O3904">
            <v>0</v>
          </cell>
          <cell r="P3904">
            <v>0</v>
          </cell>
          <cell r="Q3904">
            <v>18</v>
          </cell>
        </row>
        <row r="3905">
          <cell r="A3905" t="str">
            <v>A3328&amp;T</v>
          </cell>
          <cell r="B3905" t="str">
            <v>Main St @ Baldwin Av</v>
          </cell>
          <cell r="C3905">
            <v>21</v>
          </cell>
          <cell r="D3905">
            <v>0</v>
          </cell>
          <cell r="E3905">
            <v>0</v>
          </cell>
          <cell r="F3905">
            <v>0</v>
          </cell>
          <cell r="G3905">
            <v>21</v>
          </cell>
          <cell r="H3905">
            <v>21</v>
          </cell>
          <cell r="I3905">
            <v>0</v>
          </cell>
          <cell r="J3905">
            <v>0</v>
          </cell>
          <cell r="K3905">
            <v>0</v>
          </cell>
          <cell r="L3905">
            <v>21</v>
          </cell>
          <cell r="M3905">
            <v>21</v>
          </cell>
          <cell r="N3905">
            <v>0</v>
          </cell>
          <cell r="O3905">
            <v>0</v>
          </cell>
          <cell r="P3905">
            <v>0</v>
          </cell>
          <cell r="Q3905">
            <v>21</v>
          </cell>
        </row>
        <row r="3906">
          <cell r="A3906" t="str">
            <v>A3377&amp;T</v>
          </cell>
          <cell r="B3906" t="str">
            <v>Salem St @ Richardso</v>
          </cell>
          <cell r="C3906">
            <v>25</v>
          </cell>
          <cell r="D3906">
            <v>0</v>
          </cell>
          <cell r="E3906">
            <v>0</v>
          </cell>
          <cell r="F3906">
            <v>0</v>
          </cell>
          <cell r="G3906">
            <v>25</v>
          </cell>
          <cell r="H3906">
            <v>25</v>
          </cell>
          <cell r="I3906">
            <v>0</v>
          </cell>
          <cell r="J3906">
            <v>0</v>
          </cell>
          <cell r="K3906">
            <v>0</v>
          </cell>
          <cell r="L3906">
            <v>25</v>
          </cell>
          <cell r="M3906">
            <v>25</v>
          </cell>
          <cell r="N3906">
            <v>0</v>
          </cell>
          <cell r="O3906">
            <v>0</v>
          </cell>
          <cell r="P3906">
            <v>0</v>
          </cell>
          <cell r="Q3906">
            <v>25</v>
          </cell>
        </row>
        <row r="3907">
          <cell r="A3907" t="str">
            <v>A5507&amp;T</v>
          </cell>
          <cell r="B3907" t="str">
            <v>Vine St @ Bunker Hil</v>
          </cell>
          <cell r="C3907">
            <v>108</v>
          </cell>
          <cell r="D3907">
            <v>0</v>
          </cell>
          <cell r="E3907">
            <v>0</v>
          </cell>
          <cell r="F3907">
            <v>0</v>
          </cell>
          <cell r="G3907">
            <v>108</v>
          </cell>
          <cell r="H3907">
            <v>108</v>
          </cell>
          <cell r="I3907">
            <v>0</v>
          </cell>
          <cell r="J3907">
            <v>0</v>
          </cell>
          <cell r="K3907">
            <v>0</v>
          </cell>
          <cell r="L3907">
            <v>108</v>
          </cell>
          <cell r="M3907">
            <v>108</v>
          </cell>
          <cell r="N3907">
            <v>0</v>
          </cell>
          <cell r="O3907">
            <v>0</v>
          </cell>
          <cell r="P3907">
            <v>0</v>
          </cell>
          <cell r="Q3907">
            <v>108</v>
          </cell>
        </row>
        <row r="3908">
          <cell r="A3908" t="str">
            <v>A6230&amp;T</v>
          </cell>
          <cell r="B3908" t="str">
            <v>Meadow Glen Mall @ M</v>
          </cell>
          <cell r="C3908">
            <v>59</v>
          </cell>
          <cell r="D3908">
            <v>0</v>
          </cell>
          <cell r="E3908">
            <v>0</v>
          </cell>
          <cell r="F3908">
            <v>0</v>
          </cell>
          <cell r="G3908">
            <v>59</v>
          </cell>
          <cell r="H3908">
            <v>59</v>
          </cell>
          <cell r="I3908">
            <v>0</v>
          </cell>
          <cell r="J3908">
            <v>0</v>
          </cell>
          <cell r="K3908">
            <v>0</v>
          </cell>
          <cell r="L3908">
            <v>59</v>
          </cell>
          <cell r="M3908">
            <v>59</v>
          </cell>
          <cell r="N3908">
            <v>0</v>
          </cell>
          <cell r="O3908">
            <v>0</v>
          </cell>
          <cell r="P3908">
            <v>0</v>
          </cell>
          <cell r="Q3908">
            <v>59</v>
          </cell>
        </row>
        <row r="3909">
          <cell r="A3909" t="str">
            <v>A3288&amp;T</v>
          </cell>
          <cell r="B3909" t="str">
            <v>Ferry St @ Central A</v>
          </cell>
          <cell r="C3909">
            <v>110</v>
          </cell>
          <cell r="D3909">
            <v>0</v>
          </cell>
          <cell r="E3909">
            <v>0</v>
          </cell>
          <cell r="F3909">
            <v>0</v>
          </cell>
          <cell r="G3909">
            <v>110</v>
          </cell>
          <cell r="H3909">
            <v>110</v>
          </cell>
          <cell r="I3909">
            <v>0</v>
          </cell>
          <cell r="J3909">
            <v>0</v>
          </cell>
          <cell r="K3909">
            <v>0</v>
          </cell>
          <cell r="L3909">
            <v>110</v>
          </cell>
          <cell r="M3909">
            <v>110</v>
          </cell>
          <cell r="N3909">
            <v>0</v>
          </cell>
          <cell r="O3909">
            <v>0</v>
          </cell>
          <cell r="P3909">
            <v>0</v>
          </cell>
          <cell r="Q3909">
            <v>110</v>
          </cell>
        </row>
        <row r="3910">
          <cell r="A3910" t="str">
            <v>A5943&amp;T</v>
          </cell>
          <cell r="B3910" t="str">
            <v>Sullivan Square</v>
          </cell>
          <cell r="C3910">
            <v>37</v>
          </cell>
          <cell r="D3910">
            <v>2</v>
          </cell>
          <cell r="E3910">
            <v>27</v>
          </cell>
          <cell r="F3910">
            <v>290</v>
          </cell>
          <cell r="G3910">
            <v>356</v>
          </cell>
          <cell r="H3910">
            <v>37</v>
          </cell>
          <cell r="I3910">
            <v>2</v>
          </cell>
          <cell r="J3910">
            <v>27</v>
          </cell>
          <cell r="K3910">
            <v>290</v>
          </cell>
          <cell r="L3910">
            <v>356</v>
          </cell>
          <cell r="M3910">
            <v>37</v>
          </cell>
          <cell r="N3910">
            <v>2</v>
          </cell>
          <cell r="O3910">
            <v>27</v>
          </cell>
          <cell r="P3910">
            <v>290</v>
          </cell>
          <cell r="Q3910">
            <v>356</v>
          </cell>
        </row>
        <row r="3911">
          <cell r="A3911" t="str">
            <v>A3414&amp;T</v>
          </cell>
          <cell r="B3911" t="str">
            <v>Broadway @ Thorndike</v>
          </cell>
          <cell r="C3911">
            <v>69</v>
          </cell>
          <cell r="D3911">
            <v>0</v>
          </cell>
          <cell r="E3911">
            <v>0</v>
          </cell>
          <cell r="F3911">
            <v>0</v>
          </cell>
          <cell r="G3911">
            <v>69</v>
          </cell>
          <cell r="H3911">
            <v>69</v>
          </cell>
          <cell r="I3911">
            <v>0</v>
          </cell>
          <cell r="J3911">
            <v>0</v>
          </cell>
          <cell r="K3911">
            <v>0</v>
          </cell>
          <cell r="L3911">
            <v>69</v>
          </cell>
          <cell r="M3911">
            <v>69</v>
          </cell>
          <cell r="N3911">
            <v>0</v>
          </cell>
          <cell r="O3911">
            <v>0</v>
          </cell>
          <cell r="P3911">
            <v>0</v>
          </cell>
          <cell r="Q3911">
            <v>69</v>
          </cell>
        </row>
        <row r="3912">
          <cell r="A3912" t="str">
            <v>A1773&amp;T</v>
          </cell>
          <cell r="B3912" t="str">
            <v>121 Bunker Hill St o</v>
          </cell>
          <cell r="C3912">
            <v>33</v>
          </cell>
          <cell r="D3912">
            <v>0</v>
          </cell>
          <cell r="E3912">
            <v>0</v>
          </cell>
          <cell r="F3912">
            <v>0</v>
          </cell>
          <cell r="G3912">
            <v>33</v>
          </cell>
          <cell r="H3912">
            <v>33</v>
          </cell>
          <cell r="I3912">
            <v>0</v>
          </cell>
          <cell r="J3912">
            <v>0</v>
          </cell>
          <cell r="K3912">
            <v>0</v>
          </cell>
          <cell r="L3912">
            <v>33</v>
          </cell>
          <cell r="M3912">
            <v>33</v>
          </cell>
          <cell r="N3912">
            <v>0</v>
          </cell>
          <cell r="O3912">
            <v>0</v>
          </cell>
          <cell r="P3912">
            <v>0</v>
          </cell>
          <cell r="Q3912">
            <v>33</v>
          </cell>
        </row>
        <row r="3913">
          <cell r="A3913" t="str">
            <v>A3274&amp;T</v>
          </cell>
          <cell r="B3913" t="str">
            <v>Salem St @ Fellsway</v>
          </cell>
          <cell r="C3913">
            <v>0</v>
          </cell>
          <cell r="D3913">
            <v>0</v>
          </cell>
          <cell r="E3913">
            <v>0</v>
          </cell>
          <cell r="F3913">
            <v>2</v>
          </cell>
          <cell r="G3913">
            <v>2</v>
          </cell>
          <cell r="H3913">
            <v>0</v>
          </cell>
          <cell r="I3913">
            <v>0</v>
          </cell>
          <cell r="J3913">
            <v>0</v>
          </cell>
          <cell r="K3913">
            <v>2</v>
          </cell>
          <cell r="L3913">
            <v>2</v>
          </cell>
          <cell r="M3913">
            <v>0</v>
          </cell>
          <cell r="N3913">
            <v>0</v>
          </cell>
          <cell r="O3913">
            <v>0</v>
          </cell>
          <cell r="P3913">
            <v>2</v>
          </cell>
          <cell r="Q3913">
            <v>2</v>
          </cell>
        </row>
        <row r="3914">
          <cell r="A3914" t="str">
            <v>A3293&amp;T</v>
          </cell>
          <cell r="B3914" t="str">
            <v>Ferry St @ Rich St</v>
          </cell>
          <cell r="C3914">
            <v>6</v>
          </cell>
          <cell r="D3914">
            <v>0</v>
          </cell>
          <cell r="E3914">
            <v>0</v>
          </cell>
          <cell r="F3914">
            <v>0</v>
          </cell>
          <cell r="G3914">
            <v>6</v>
          </cell>
          <cell r="H3914">
            <v>6</v>
          </cell>
          <cell r="I3914">
            <v>0</v>
          </cell>
          <cell r="J3914">
            <v>0</v>
          </cell>
          <cell r="K3914">
            <v>0</v>
          </cell>
          <cell r="L3914">
            <v>6</v>
          </cell>
          <cell r="M3914">
            <v>6</v>
          </cell>
          <cell r="N3914">
            <v>0</v>
          </cell>
          <cell r="O3914">
            <v>0</v>
          </cell>
          <cell r="P3914">
            <v>0</v>
          </cell>
          <cell r="Q3914">
            <v>6</v>
          </cell>
        </row>
        <row r="3915">
          <cell r="A3915" t="str">
            <v>A3445&amp;T</v>
          </cell>
          <cell r="B3915" t="str">
            <v>Elm St @ Jackson Ave</v>
          </cell>
          <cell r="C3915">
            <v>130</v>
          </cell>
          <cell r="D3915">
            <v>0</v>
          </cell>
          <cell r="E3915">
            <v>0</v>
          </cell>
          <cell r="F3915">
            <v>0</v>
          </cell>
          <cell r="G3915">
            <v>130</v>
          </cell>
          <cell r="H3915">
            <v>130</v>
          </cell>
          <cell r="I3915">
            <v>0</v>
          </cell>
          <cell r="J3915">
            <v>0</v>
          </cell>
          <cell r="K3915">
            <v>0</v>
          </cell>
          <cell r="L3915">
            <v>130</v>
          </cell>
          <cell r="M3915">
            <v>130</v>
          </cell>
          <cell r="N3915">
            <v>0</v>
          </cell>
          <cell r="O3915">
            <v>0</v>
          </cell>
          <cell r="P3915">
            <v>0</v>
          </cell>
          <cell r="Q3915">
            <v>130</v>
          </cell>
        </row>
        <row r="3916">
          <cell r="A3916" t="str">
            <v>A3368&amp;T</v>
          </cell>
          <cell r="B3916" t="str">
            <v>Salem St @ Park St</v>
          </cell>
          <cell r="C3916">
            <v>48</v>
          </cell>
          <cell r="D3916">
            <v>0</v>
          </cell>
          <cell r="E3916">
            <v>0</v>
          </cell>
          <cell r="F3916">
            <v>2</v>
          </cell>
          <cell r="G3916">
            <v>50</v>
          </cell>
          <cell r="H3916">
            <v>48</v>
          </cell>
          <cell r="I3916">
            <v>0</v>
          </cell>
          <cell r="J3916">
            <v>0</v>
          </cell>
          <cell r="K3916">
            <v>2</v>
          </cell>
          <cell r="L3916">
            <v>50</v>
          </cell>
          <cell r="M3916">
            <v>48</v>
          </cell>
          <cell r="N3916">
            <v>0</v>
          </cell>
          <cell r="O3916">
            <v>0</v>
          </cell>
          <cell r="P3916">
            <v>2</v>
          </cell>
          <cell r="Q3916">
            <v>50</v>
          </cell>
        </row>
        <row r="3917">
          <cell r="A3917" t="str">
            <v>A3453&amp;T</v>
          </cell>
          <cell r="B3917" t="str">
            <v>Santilli Circle</v>
          </cell>
          <cell r="C3917">
            <v>209</v>
          </cell>
          <cell r="D3917">
            <v>0</v>
          </cell>
          <cell r="E3917">
            <v>0</v>
          </cell>
          <cell r="F3917">
            <v>11</v>
          </cell>
          <cell r="G3917">
            <v>221</v>
          </cell>
          <cell r="H3917">
            <v>209</v>
          </cell>
          <cell r="I3917">
            <v>0</v>
          </cell>
          <cell r="J3917">
            <v>0</v>
          </cell>
          <cell r="K3917">
            <v>11</v>
          </cell>
          <cell r="L3917">
            <v>221</v>
          </cell>
          <cell r="M3917">
            <v>209</v>
          </cell>
          <cell r="N3917">
            <v>0</v>
          </cell>
          <cell r="O3917">
            <v>0</v>
          </cell>
          <cell r="P3917">
            <v>11</v>
          </cell>
          <cell r="Q3917">
            <v>221</v>
          </cell>
        </row>
        <row r="3918">
          <cell r="A3918" t="str">
            <v>A5109&amp;T</v>
          </cell>
          <cell r="B3918" t="str">
            <v>Fellsway @ Riverside</v>
          </cell>
          <cell r="C3918">
            <v>96</v>
          </cell>
          <cell r="D3918">
            <v>0</v>
          </cell>
          <cell r="E3918">
            <v>0</v>
          </cell>
          <cell r="F3918">
            <v>4</v>
          </cell>
          <cell r="G3918">
            <v>100</v>
          </cell>
          <cell r="H3918">
            <v>96</v>
          </cell>
          <cell r="I3918">
            <v>0</v>
          </cell>
          <cell r="J3918">
            <v>0</v>
          </cell>
          <cell r="K3918">
            <v>4</v>
          </cell>
          <cell r="L3918">
            <v>100</v>
          </cell>
          <cell r="M3918">
            <v>96</v>
          </cell>
          <cell r="N3918">
            <v>0</v>
          </cell>
          <cell r="O3918">
            <v>0</v>
          </cell>
          <cell r="P3918">
            <v>4</v>
          </cell>
          <cell r="Q3918">
            <v>100</v>
          </cell>
        </row>
        <row r="3919">
          <cell r="A3919" t="str">
            <v>A3397&amp;T</v>
          </cell>
          <cell r="B3919" t="str">
            <v>Broadway @ Cameron S</v>
          </cell>
          <cell r="C3919">
            <v>0</v>
          </cell>
          <cell r="D3919">
            <v>0</v>
          </cell>
          <cell r="E3919">
            <v>0</v>
          </cell>
          <cell r="F3919">
            <v>0</v>
          </cell>
          <cell r="G3919">
            <v>0</v>
          </cell>
          <cell r="H3919">
            <v>0</v>
          </cell>
          <cell r="I3919">
            <v>0</v>
          </cell>
          <cell r="J3919">
            <v>0</v>
          </cell>
          <cell r="K3919">
            <v>0</v>
          </cell>
          <cell r="L3919">
            <v>0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</row>
        <row r="3920">
          <cell r="A3920" t="str">
            <v>A3460&amp;T</v>
          </cell>
          <cell r="B3920" t="str">
            <v>Elm St @ Woodlawn St</v>
          </cell>
          <cell r="C3920">
            <v>21</v>
          </cell>
          <cell r="D3920">
            <v>0</v>
          </cell>
          <cell r="E3920">
            <v>0</v>
          </cell>
          <cell r="F3920">
            <v>0</v>
          </cell>
          <cell r="G3920">
            <v>21</v>
          </cell>
          <cell r="H3920">
            <v>21</v>
          </cell>
          <cell r="I3920">
            <v>0</v>
          </cell>
          <cell r="J3920">
            <v>0</v>
          </cell>
          <cell r="K3920">
            <v>0</v>
          </cell>
          <cell r="L3920">
            <v>21</v>
          </cell>
          <cell r="M3920">
            <v>21</v>
          </cell>
          <cell r="N3920">
            <v>0</v>
          </cell>
          <cell r="O3920">
            <v>0</v>
          </cell>
          <cell r="P3920">
            <v>0</v>
          </cell>
          <cell r="Q3920">
            <v>21</v>
          </cell>
        </row>
        <row r="3921">
          <cell r="A3921" t="str">
            <v>A3394&amp;T</v>
          </cell>
          <cell r="B3921" t="str">
            <v>Broadway @ Broadway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  <cell r="H3921">
            <v>0</v>
          </cell>
          <cell r="I3921">
            <v>0</v>
          </cell>
          <cell r="J3921">
            <v>0</v>
          </cell>
          <cell r="K3921">
            <v>0</v>
          </cell>
          <cell r="L3921">
            <v>0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</row>
        <row r="3922">
          <cell r="A3922" t="str">
            <v>A1772&amp;T</v>
          </cell>
          <cell r="B3922" t="str">
            <v>Vine St @ Moulton St</v>
          </cell>
          <cell r="C3922">
            <v>57</v>
          </cell>
          <cell r="D3922">
            <v>0</v>
          </cell>
          <cell r="E3922">
            <v>0</v>
          </cell>
          <cell r="F3922">
            <v>7</v>
          </cell>
          <cell r="G3922">
            <v>64</v>
          </cell>
          <cell r="H3922">
            <v>57</v>
          </cell>
          <cell r="I3922">
            <v>0</v>
          </cell>
          <cell r="J3922">
            <v>0</v>
          </cell>
          <cell r="K3922">
            <v>7</v>
          </cell>
          <cell r="L3922">
            <v>64</v>
          </cell>
          <cell r="M3922">
            <v>57</v>
          </cell>
          <cell r="N3922">
            <v>0</v>
          </cell>
          <cell r="O3922">
            <v>0</v>
          </cell>
          <cell r="P3922">
            <v>7</v>
          </cell>
          <cell r="Q3922">
            <v>64</v>
          </cell>
        </row>
        <row r="3923">
          <cell r="A3923" t="str">
            <v>A3392&amp;T</v>
          </cell>
          <cell r="B3923" t="str">
            <v>Broadway @ Eastern A</v>
          </cell>
          <cell r="C3923">
            <v>53</v>
          </cell>
          <cell r="D3923">
            <v>1</v>
          </cell>
          <cell r="E3923">
            <v>0</v>
          </cell>
          <cell r="F3923">
            <v>0</v>
          </cell>
          <cell r="G3923">
            <v>54</v>
          </cell>
          <cell r="H3923">
            <v>53</v>
          </cell>
          <cell r="I3923">
            <v>1</v>
          </cell>
          <cell r="J3923">
            <v>0</v>
          </cell>
          <cell r="K3923">
            <v>0</v>
          </cell>
          <cell r="L3923">
            <v>54</v>
          </cell>
          <cell r="M3923">
            <v>53</v>
          </cell>
          <cell r="N3923">
            <v>1</v>
          </cell>
          <cell r="O3923">
            <v>0</v>
          </cell>
          <cell r="P3923">
            <v>0</v>
          </cell>
          <cell r="Q3923">
            <v>54</v>
          </cell>
        </row>
        <row r="3924">
          <cell r="A3924" t="str">
            <v>A1774&amp;T</v>
          </cell>
          <cell r="B3924" t="str">
            <v>Bunker Hill St @ Pol</v>
          </cell>
          <cell r="C3924">
            <v>2</v>
          </cell>
          <cell r="D3924">
            <v>0</v>
          </cell>
          <cell r="E3924">
            <v>0</v>
          </cell>
          <cell r="F3924">
            <v>0</v>
          </cell>
          <cell r="G3924">
            <v>2</v>
          </cell>
          <cell r="H3924">
            <v>2</v>
          </cell>
          <cell r="I3924">
            <v>0</v>
          </cell>
          <cell r="J3924">
            <v>0</v>
          </cell>
          <cell r="K3924">
            <v>0</v>
          </cell>
          <cell r="L3924">
            <v>2</v>
          </cell>
          <cell r="M3924">
            <v>2</v>
          </cell>
          <cell r="N3924">
            <v>0</v>
          </cell>
          <cell r="O3924">
            <v>0</v>
          </cell>
          <cell r="P3924">
            <v>0</v>
          </cell>
          <cell r="Q3924">
            <v>2</v>
          </cell>
        </row>
        <row r="3925">
          <cell r="A3925" t="str">
            <v>A3455&amp;T</v>
          </cell>
          <cell r="B3925" t="str">
            <v>Santilli Circle</v>
          </cell>
          <cell r="C3925">
            <v>55</v>
          </cell>
          <cell r="D3925">
            <v>0</v>
          </cell>
          <cell r="E3925">
            <v>0</v>
          </cell>
          <cell r="F3925">
            <v>7</v>
          </cell>
          <cell r="G3925">
            <v>62</v>
          </cell>
          <cell r="H3925">
            <v>55</v>
          </cell>
          <cell r="I3925">
            <v>0</v>
          </cell>
          <cell r="J3925">
            <v>0</v>
          </cell>
          <cell r="K3925">
            <v>7</v>
          </cell>
          <cell r="L3925">
            <v>62</v>
          </cell>
          <cell r="M3925">
            <v>55</v>
          </cell>
          <cell r="N3925">
            <v>0</v>
          </cell>
          <cell r="O3925">
            <v>0</v>
          </cell>
          <cell r="P3925">
            <v>7</v>
          </cell>
          <cell r="Q3925">
            <v>62</v>
          </cell>
        </row>
        <row r="3926">
          <cell r="A3926" t="str">
            <v>A6168&amp;T</v>
          </cell>
          <cell r="B3926" t="str">
            <v>City Hall Mall @ Sal</v>
          </cell>
          <cell r="C3926">
            <v>96</v>
          </cell>
          <cell r="D3926">
            <v>1</v>
          </cell>
          <cell r="E3926">
            <v>0</v>
          </cell>
          <cell r="F3926">
            <v>331</v>
          </cell>
          <cell r="G3926">
            <v>428</v>
          </cell>
          <cell r="H3926">
            <v>96</v>
          </cell>
          <cell r="I3926">
            <v>1</v>
          </cell>
          <cell r="J3926">
            <v>0</v>
          </cell>
          <cell r="K3926">
            <v>331</v>
          </cell>
          <cell r="L3926">
            <v>428</v>
          </cell>
          <cell r="M3926">
            <v>96</v>
          </cell>
          <cell r="N3926">
            <v>1</v>
          </cell>
          <cell r="O3926">
            <v>0</v>
          </cell>
          <cell r="P3926">
            <v>331</v>
          </cell>
          <cell r="Q3926">
            <v>428</v>
          </cell>
        </row>
        <row r="3927">
          <cell r="A3927" t="str">
            <v>A3292&amp;T</v>
          </cell>
          <cell r="B3927" t="str">
            <v>Ferry St @ Rock Vall</v>
          </cell>
          <cell r="C3927">
            <v>119</v>
          </cell>
          <cell r="D3927">
            <v>0</v>
          </cell>
          <cell r="E3927">
            <v>0</v>
          </cell>
          <cell r="F3927">
            <v>0</v>
          </cell>
          <cell r="G3927">
            <v>119</v>
          </cell>
          <cell r="H3927">
            <v>119</v>
          </cell>
          <cell r="I3927">
            <v>0</v>
          </cell>
          <cell r="J3927">
            <v>0</v>
          </cell>
          <cell r="K3927">
            <v>0</v>
          </cell>
          <cell r="L3927">
            <v>119</v>
          </cell>
          <cell r="M3927">
            <v>119</v>
          </cell>
          <cell r="N3927">
            <v>0</v>
          </cell>
          <cell r="O3927">
            <v>0</v>
          </cell>
          <cell r="P3927">
            <v>0</v>
          </cell>
          <cell r="Q3927">
            <v>119</v>
          </cell>
        </row>
        <row r="3928">
          <cell r="A3928" t="str">
            <v>A3413&amp;T</v>
          </cell>
          <cell r="B3928" t="str">
            <v>Broadway @ Dexter St</v>
          </cell>
          <cell r="C3928">
            <v>0</v>
          </cell>
          <cell r="D3928">
            <v>0</v>
          </cell>
          <cell r="E3928">
            <v>0</v>
          </cell>
          <cell r="F3928">
            <v>0</v>
          </cell>
          <cell r="G3928">
            <v>0</v>
          </cell>
          <cell r="H3928">
            <v>0</v>
          </cell>
          <cell r="I3928">
            <v>0</v>
          </cell>
          <cell r="J3928">
            <v>0</v>
          </cell>
          <cell r="K3928">
            <v>0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</row>
        <row r="3929">
          <cell r="A3929" t="str">
            <v>A5315&amp;T</v>
          </cell>
          <cell r="B3929" t="str">
            <v>Washington St @ Oak</v>
          </cell>
          <cell r="C3929">
            <v>22</v>
          </cell>
          <cell r="D3929">
            <v>0</v>
          </cell>
          <cell r="E3929">
            <v>1</v>
          </cell>
          <cell r="F3929">
            <v>82</v>
          </cell>
          <cell r="G3929">
            <v>104</v>
          </cell>
          <cell r="H3929">
            <v>22</v>
          </cell>
          <cell r="I3929">
            <v>0</v>
          </cell>
          <cell r="J3929">
            <v>1</v>
          </cell>
          <cell r="K3929">
            <v>82</v>
          </cell>
          <cell r="L3929">
            <v>104</v>
          </cell>
          <cell r="M3929">
            <v>22</v>
          </cell>
          <cell r="N3929">
            <v>0</v>
          </cell>
          <cell r="O3929">
            <v>1</v>
          </cell>
          <cell r="P3929">
            <v>82</v>
          </cell>
          <cell r="Q3929">
            <v>104</v>
          </cell>
        </row>
        <row r="3930">
          <cell r="A3930" t="str">
            <v>A3401&amp;T</v>
          </cell>
          <cell r="B3930" t="str">
            <v>Broadway @ Ferry St</v>
          </cell>
          <cell r="C3930">
            <v>65</v>
          </cell>
          <cell r="D3930">
            <v>0</v>
          </cell>
          <cell r="E3930">
            <v>0</v>
          </cell>
          <cell r="F3930">
            <v>0</v>
          </cell>
          <cell r="G3930">
            <v>65</v>
          </cell>
          <cell r="H3930">
            <v>65</v>
          </cell>
          <cell r="I3930">
            <v>0</v>
          </cell>
          <cell r="J3930">
            <v>0</v>
          </cell>
          <cell r="K3930">
            <v>0</v>
          </cell>
          <cell r="L3930">
            <v>65</v>
          </cell>
          <cell r="M3930">
            <v>65</v>
          </cell>
          <cell r="N3930">
            <v>0</v>
          </cell>
          <cell r="O3930">
            <v>0</v>
          </cell>
          <cell r="P3930">
            <v>0</v>
          </cell>
          <cell r="Q3930">
            <v>65</v>
          </cell>
        </row>
        <row r="3931">
          <cell r="A3931" t="str">
            <v>A3365&amp;T</v>
          </cell>
          <cell r="B3931" t="str">
            <v>Salem St @ Pierce St</v>
          </cell>
          <cell r="C3931">
            <v>8</v>
          </cell>
          <cell r="D3931">
            <v>0</v>
          </cell>
          <cell r="E3931">
            <v>0</v>
          </cell>
          <cell r="F3931">
            <v>0</v>
          </cell>
          <cell r="G3931">
            <v>8</v>
          </cell>
          <cell r="H3931">
            <v>8</v>
          </cell>
          <cell r="I3931">
            <v>0</v>
          </cell>
          <cell r="J3931">
            <v>0</v>
          </cell>
          <cell r="K3931">
            <v>0</v>
          </cell>
          <cell r="L3931">
            <v>8</v>
          </cell>
          <cell r="M3931">
            <v>8</v>
          </cell>
          <cell r="N3931">
            <v>0</v>
          </cell>
          <cell r="O3931">
            <v>0</v>
          </cell>
          <cell r="P3931">
            <v>0</v>
          </cell>
          <cell r="Q3931">
            <v>8</v>
          </cell>
        </row>
        <row r="3932">
          <cell r="A3932" t="str">
            <v>A6167&amp;T</v>
          </cell>
          <cell r="B3932" t="str">
            <v>Medford Sq @ City Ha</v>
          </cell>
          <cell r="C3932">
            <v>30</v>
          </cell>
          <cell r="D3932">
            <v>1</v>
          </cell>
          <cell r="E3932">
            <v>0</v>
          </cell>
          <cell r="F3932">
            <v>59</v>
          </cell>
          <cell r="G3932">
            <v>90</v>
          </cell>
          <cell r="H3932">
            <v>30</v>
          </cell>
          <cell r="I3932">
            <v>1</v>
          </cell>
          <cell r="J3932">
            <v>0</v>
          </cell>
          <cell r="K3932">
            <v>59</v>
          </cell>
          <cell r="L3932">
            <v>90</v>
          </cell>
          <cell r="M3932">
            <v>30</v>
          </cell>
          <cell r="N3932">
            <v>1</v>
          </cell>
          <cell r="O3932">
            <v>0</v>
          </cell>
          <cell r="P3932">
            <v>59</v>
          </cell>
          <cell r="Q3932">
            <v>90</v>
          </cell>
        </row>
        <row r="3933">
          <cell r="A3933" t="str">
            <v>A3403&amp;T</v>
          </cell>
          <cell r="B3933" t="str">
            <v>Broadway @ Church St</v>
          </cell>
          <cell r="C3933">
            <v>161</v>
          </cell>
          <cell r="D3933">
            <v>0</v>
          </cell>
          <cell r="E3933">
            <v>0</v>
          </cell>
          <cell r="F3933">
            <v>0</v>
          </cell>
          <cell r="G3933">
            <v>162</v>
          </cell>
          <cell r="H3933">
            <v>161</v>
          </cell>
          <cell r="I3933">
            <v>0</v>
          </cell>
          <cell r="J3933">
            <v>0</v>
          </cell>
          <cell r="K3933">
            <v>0</v>
          </cell>
          <cell r="L3933">
            <v>162</v>
          </cell>
          <cell r="M3933">
            <v>161</v>
          </cell>
          <cell r="N3933">
            <v>0</v>
          </cell>
          <cell r="O3933">
            <v>0</v>
          </cell>
          <cell r="P3933">
            <v>0</v>
          </cell>
          <cell r="Q3933">
            <v>162</v>
          </cell>
        </row>
        <row r="3934">
          <cell r="A3934" t="str">
            <v>A3418&amp;T</v>
          </cell>
          <cell r="B3934" t="str">
            <v>Broadway @ High St</v>
          </cell>
          <cell r="C3934">
            <v>13</v>
          </cell>
          <cell r="D3934">
            <v>0</v>
          </cell>
          <cell r="E3934">
            <v>0</v>
          </cell>
          <cell r="F3934">
            <v>2</v>
          </cell>
          <cell r="G3934">
            <v>15</v>
          </cell>
          <cell r="H3934">
            <v>13</v>
          </cell>
          <cell r="I3934">
            <v>0</v>
          </cell>
          <cell r="J3934">
            <v>0</v>
          </cell>
          <cell r="K3934">
            <v>2</v>
          </cell>
          <cell r="L3934">
            <v>15</v>
          </cell>
          <cell r="M3934">
            <v>13</v>
          </cell>
          <cell r="N3934">
            <v>0</v>
          </cell>
          <cell r="O3934">
            <v>0</v>
          </cell>
          <cell r="P3934">
            <v>2</v>
          </cell>
          <cell r="Q3934">
            <v>15</v>
          </cell>
        </row>
        <row r="3935">
          <cell r="A3935" t="str">
            <v>A1766&amp;T</v>
          </cell>
          <cell r="B3935" t="str">
            <v>Bunker Hill St @ Con</v>
          </cell>
          <cell r="C3935">
            <v>16</v>
          </cell>
          <cell r="D3935">
            <v>0</v>
          </cell>
          <cell r="E3935">
            <v>0</v>
          </cell>
          <cell r="F3935">
            <v>0</v>
          </cell>
          <cell r="G3935">
            <v>16</v>
          </cell>
          <cell r="H3935">
            <v>16</v>
          </cell>
          <cell r="I3935">
            <v>0</v>
          </cell>
          <cell r="J3935">
            <v>0</v>
          </cell>
          <cell r="K3935">
            <v>0</v>
          </cell>
          <cell r="L3935">
            <v>16</v>
          </cell>
          <cell r="M3935">
            <v>16</v>
          </cell>
          <cell r="N3935">
            <v>0</v>
          </cell>
          <cell r="O3935">
            <v>0</v>
          </cell>
          <cell r="P3935">
            <v>0</v>
          </cell>
          <cell r="Q3935">
            <v>16</v>
          </cell>
        </row>
        <row r="3936">
          <cell r="A3936" t="str">
            <v>A3363&amp;T</v>
          </cell>
          <cell r="B3936" t="str">
            <v>468 Salem St opp Del</v>
          </cell>
          <cell r="C3936">
            <v>7</v>
          </cell>
          <cell r="D3936">
            <v>0</v>
          </cell>
          <cell r="E3936">
            <v>0</v>
          </cell>
          <cell r="F3936">
            <v>0</v>
          </cell>
          <cell r="G3936">
            <v>7</v>
          </cell>
          <cell r="H3936">
            <v>7</v>
          </cell>
          <cell r="I3936">
            <v>0</v>
          </cell>
          <cell r="J3936">
            <v>0</v>
          </cell>
          <cell r="K3936">
            <v>0</v>
          </cell>
          <cell r="L3936">
            <v>7</v>
          </cell>
          <cell r="M3936">
            <v>7</v>
          </cell>
          <cell r="N3936">
            <v>0</v>
          </cell>
          <cell r="O3936">
            <v>0</v>
          </cell>
          <cell r="P3936">
            <v>0</v>
          </cell>
          <cell r="Q3936">
            <v>7</v>
          </cell>
        </row>
        <row r="3937">
          <cell r="A3937" t="str">
            <v>A1767&amp;T</v>
          </cell>
          <cell r="B3937" t="str">
            <v>Bunker Hill St @ Fer</v>
          </cell>
          <cell r="C3937">
            <v>8</v>
          </cell>
          <cell r="D3937">
            <v>0</v>
          </cell>
          <cell r="E3937">
            <v>0</v>
          </cell>
          <cell r="F3937">
            <v>0</v>
          </cell>
          <cell r="G3937">
            <v>8</v>
          </cell>
          <cell r="H3937">
            <v>8</v>
          </cell>
          <cell r="I3937">
            <v>0</v>
          </cell>
          <cell r="J3937">
            <v>0</v>
          </cell>
          <cell r="K3937">
            <v>0</v>
          </cell>
          <cell r="L3937">
            <v>8</v>
          </cell>
          <cell r="M3937">
            <v>8</v>
          </cell>
          <cell r="N3937">
            <v>0</v>
          </cell>
          <cell r="O3937">
            <v>0</v>
          </cell>
          <cell r="P3937">
            <v>0</v>
          </cell>
          <cell r="Q3937">
            <v>8</v>
          </cell>
        </row>
        <row r="3938">
          <cell r="A3938" t="str">
            <v>A3446&amp;T</v>
          </cell>
          <cell r="B3938" t="str">
            <v>Elm St @ Russell St</v>
          </cell>
          <cell r="C3938">
            <v>48</v>
          </cell>
          <cell r="D3938">
            <v>0</v>
          </cell>
          <cell r="E3938">
            <v>0</v>
          </cell>
          <cell r="F3938">
            <v>0</v>
          </cell>
          <cell r="G3938">
            <v>48</v>
          </cell>
          <cell r="H3938">
            <v>48</v>
          </cell>
          <cell r="I3938">
            <v>0</v>
          </cell>
          <cell r="J3938">
            <v>0</v>
          </cell>
          <cell r="K3938">
            <v>0</v>
          </cell>
          <cell r="L3938">
            <v>48</v>
          </cell>
          <cell r="M3938">
            <v>48</v>
          </cell>
          <cell r="N3938">
            <v>0</v>
          </cell>
          <cell r="O3938">
            <v>0</v>
          </cell>
          <cell r="P3938">
            <v>0</v>
          </cell>
          <cell r="Q3938">
            <v>48</v>
          </cell>
        </row>
        <row r="3939">
          <cell r="A3939" t="str">
            <v>A5093&amp;T</v>
          </cell>
          <cell r="B3939" t="str">
            <v>Salem St @ Lebanon S</v>
          </cell>
          <cell r="C3939">
            <v>40</v>
          </cell>
          <cell r="D3939">
            <v>0</v>
          </cell>
          <cell r="E3939">
            <v>0</v>
          </cell>
          <cell r="F3939">
            <v>0</v>
          </cell>
          <cell r="G3939">
            <v>40</v>
          </cell>
          <cell r="H3939">
            <v>40</v>
          </cell>
          <cell r="I3939">
            <v>0</v>
          </cell>
          <cell r="J3939">
            <v>0</v>
          </cell>
          <cell r="K3939">
            <v>0</v>
          </cell>
          <cell r="L3939">
            <v>40</v>
          </cell>
          <cell r="M3939">
            <v>40</v>
          </cell>
          <cell r="N3939">
            <v>0</v>
          </cell>
          <cell r="O3939">
            <v>0</v>
          </cell>
          <cell r="P3939">
            <v>0</v>
          </cell>
          <cell r="Q3939">
            <v>40</v>
          </cell>
        </row>
        <row r="3940">
          <cell r="A3940" t="str">
            <v>A3291&amp;T</v>
          </cell>
          <cell r="B3940" t="str">
            <v>Ferry St @ Broadway</v>
          </cell>
          <cell r="C3940">
            <v>100</v>
          </cell>
          <cell r="D3940">
            <v>0</v>
          </cell>
          <cell r="E3940">
            <v>0</v>
          </cell>
          <cell r="F3940">
            <v>0</v>
          </cell>
          <cell r="G3940">
            <v>100</v>
          </cell>
          <cell r="H3940">
            <v>100</v>
          </cell>
          <cell r="I3940">
            <v>0</v>
          </cell>
          <cell r="J3940">
            <v>0</v>
          </cell>
          <cell r="K3940">
            <v>0</v>
          </cell>
          <cell r="L3940">
            <v>100</v>
          </cell>
          <cell r="M3940">
            <v>100</v>
          </cell>
          <cell r="N3940">
            <v>0</v>
          </cell>
          <cell r="O3940">
            <v>0</v>
          </cell>
          <cell r="P3940">
            <v>0</v>
          </cell>
          <cell r="Q3940">
            <v>100</v>
          </cell>
        </row>
        <row r="3941">
          <cell r="A3941" t="str">
            <v>A3452&amp;T</v>
          </cell>
          <cell r="B3941" t="str">
            <v>Broadway @ Gladstone</v>
          </cell>
          <cell r="C3941">
            <v>35</v>
          </cell>
          <cell r="D3941">
            <v>0</v>
          </cell>
          <cell r="E3941">
            <v>0</v>
          </cell>
          <cell r="F3941">
            <v>307</v>
          </cell>
          <cell r="G3941">
            <v>342</v>
          </cell>
          <cell r="H3941">
            <v>35</v>
          </cell>
          <cell r="I3941">
            <v>0</v>
          </cell>
          <cell r="J3941">
            <v>0</v>
          </cell>
          <cell r="K3941">
            <v>307</v>
          </cell>
          <cell r="L3941">
            <v>342</v>
          </cell>
          <cell r="M3941">
            <v>35</v>
          </cell>
          <cell r="N3941">
            <v>0</v>
          </cell>
          <cell r="O3941">
            <v>0</v>
          </cell>
          <cell r="P3941">
            <v>307</v>
          </cell>
          <cell r="Q3941">
            <v>342</v>
          </cell>
        </row>
        <row r="3942">
          <cell r="A3942" t="str">
            <v>A6324&amp;T</v>
          </cell>
          <cell r="B3942" t="str">
            <v>Ferry St @ Broadway</v>
          </cell>
          <cell r="C3942">
            <v>61</v>
          </cell>
          <cell r="D3942">
            <v>0</v>
          </cell>
          <cell r="E3942">
            <v>0</v>
          </cell>
          <cell r="F3942">
            <v>0</v>
          </cell>
          <cell r="G3942">
            <v>61</v>
          </cell>
          <cell r="H3942">
            <v>61</v>
          </cell>
          <cell r="I3942">
            <v>0</v>
          </cell>
          <cell r="J3942">
            <v>0</v>
          </cell>
          <cell r="K3942">
            <v>0</v>
          </cell>
          <cell r="L3942">
            <v>61</v>
          </cell>
          <cell r="M3942">
            <v>61</v>
          </cell>
          <cell r="N3942">
            <v>0</v>
          </cell>
          <cell r="O3942">
            <v>0</v>
          </cell>
          <cell r="P3942">
            <v>0</v>
          </cell>
          <cell r="Q3942">
            <v>61</v>
          </cell>
        </row>
        <row r="3943">
          <cell r="A3943" t="str">
            <v>A3366&amp;T</v>
          </cell>
          <cell r="B3943" t="str">
            <v>Salem St @ Wolcott S</v>
          </cell>
          <cell r="C3943">
            <v>57</v>
          </cell>
          <cell r="D3943">
            <v>0</v>
          </cell>
          <cell r="E3943">
            <v>0</v>
          </cell>
          <cell r="F3943">
            <v>2</v>
          </cell>
          <cell r="G3943">
            <v>59</v>
          </cell>
          <cell r="H3943">
            <v>57</v>
          </cell>
          <cell r="I3943">
            <v>0</v>
          </cell>
          <cell r="J3943">
            <v>0</v>
          </cell>
          <cell r="K3943">
            <v>2</v>
          </cell>
          <cell r="L3943">
            <v>59</v>
          </cell>
          <cell r="M3943">
            <v>57</v>
          </cell>
          <cell r="N3943">
            <v>0</v>
          </cell>
          <cell r="O3943">
            <v>0</v>
          </cell>
          <cell r="P3943">
            <v>2</v>
          </cell>
          <cell r="Q3943">
            <v>59</v>
          </cell>
        </row>
        <row r="3944">
          <cell r="A3944" t="str">
            <v>A3451&amp;T</v>
          </cell>
          <cell r="B3944" t="str">
            <v>Broadway opp Second</v>
          </cell>
          <cell r="C3944">
            <v>82</v>
          </cell>
          <cell r="D3944">
            <v>0</v>
          </cell>
          <cell r="E3944">
            <v>0</v>
          </cell>
          <cell r="F3944">
            <v>93</v>
          </cell>
          <cell r="G3944">
            <v>175</v>
          </cell>
          <cell r="H3944">
            <v>82</v>
          </cell>
          <cell r="I3944">
            <v>0</v>
          </cell>
          <cell r="J3944">
            <v>0</v>
          </cell>
          <cell r="K3944">
            <v>93</v>
          </cell>
          <cell r="L3944">
            <v>175</v>
          </cell>
          <cell r="M3944">
            <v>82</v>
          </cell>
          <cell r="N3944">
            <v>0</v>
          </cell>
          <cell r="O3944">
            <v>0</v>
          </cell>
          <cell r="P3944">
            <v>93</v>
          </cell>
          <cell r="Q3944">
            <v>175</v>
          </cell>
        </row>
        <row r="3945">
          <cell r="A3945" t="str">
            <v>A6367&amp;T</v>
          </cell>
          <cell r="B3945" t="str">
            <v>37 Riverside Ave @ M</v>
          </cell>
          <cell r="C3945">
            <v>23</v>
          </cell>
          <cell r="D3945">
            <v>0</v>
          </cell>
          <cell r="E3945">
            <v>0</v>
          </cell>
          <cell r="F3945">
            <v>208</v>
          </cell>
          <cell r="G3945">
            <v>231</v>
          </cell>
          <cell r="H3945">
            <v>23</v>
          </cell>
          <cell r="I3945">
            <v>0</v>
          </cell>
          <cell r="J3945">
            <v>0</v>
          </cell>
          <cell r="K3945">
            <v>208</v>
          </cell>
          <cell r="L3945">
            <v>231</v>
          </cell>
          <cell r="M3945">
            <v>23</v>
          </cell>
          <cell r="N3945">
            <v>0</v>
          </cell>
          <cell r="O3945">
            <v>0</v>
          </cell>
          <cell r="P3945">
            <v>208</v>
          </cell>
          <cell r="Q3945">
            <v>231</v>
          </cell>
        </row>
        <row r="3946">
          <cell r="A3946" t="str">
            <v>A4366&amp;T</v>
          </cell>
          <cell r="B3946" t="str">
            <v>Wesley St @ Lynn St</v>
          </cell>
          <cell r="C3946">
            <v>28</v>
          </cell>
          <cell r="D3946">
            <v>1</v>
          </cell>
          <cell r="E3946">
            <v>0</v>
          </cell>
          <cell r="F3946">
            <v>53</v>
          </cell>
          <cell r="G3946">
            <v>82</v>
          </cell>
          <cell r="H3946">
            <v>28</v>
          </cell>
          <cell r="I3946">
            <v>1</v>
          </cell>
          <cell r="J3946">
            <v>0</v>
          </cell>
          <cell r="K3946">
            <v>53</v>
          </cell>
          <cell r="L3946">
            <v>82</v>
          </cell>
          <cell r="M3946">
            <v>28</v>
          </cell>
          <cell r="N3946">
            <v>1</v>
          </cell>
          <cell r="O3946">
            <v>0</v>
          </cell>
          <cell r="P3946">
            <v>53</v>
          </cell>
          <cell r="Q3946">
            <v>82</v>
          </cell>
        </row>
        <row r="3947">
          <cell r="A3947" t="str">
            <v>A3456&amp;T</v>
          </cell>
          <cell r="B3947" t="str">
            <v>Broadway @ Gladstone</v>
          </cell>
          <cell r="C3947">
            <v>24</v>
          </cell>
          <cell r="D3947">
            <v>1</v>
          </cell>
          <cell r="E3947">
            <v>0</v>
          </cell>
          <cell r="F3947">
            <v>52</v>
          </cell>
          <cell r="G3947">
            <v>77</v>
          </cell>
          <cell r="H3947">
            <v>24</v>
          </cell>
          <cell r="I3947">
            <v>1</v>
          </cell>
          <cell r="J3947">
            <v>0</v>
          </cell>
          <cell r="K3947">
            <v>52</v>
          </cell>
          <cell r="L3947">
            <v>77</v>
          </cell>
          <cell r="M3947">
            <v>24</v>
          </cell>
          <cell r="N3947">
            <v>1</v>
          </cell>
          <cell r="O3947">
            <v>0</v>
          </cell>
          <cell r="P3947">
            <v>52</v>
          </cell>
          <cell r="Q3947">
            <v>77</v>
          </cell>
        </row>
        <row r="3948">
          <cell r="A3948" t="str">
            <v>A3408&amp;T</v>
          </cell>
          <cell r="B3948" t="str">
            <v>Broadway @ Horizon W</v>
          </cell>
          <cell r="C3948">
            <v>0</v>
          </cell>
          <cell r="D3948">
            <v>0</v>
          </cell>
          <cell r="E3948">
            <v>0</v>
          </cell>
          <cell r="F3948">
            <v>0</v>
          </cell>
          <cell r="G3948">
            <v>0</v>
          </cell>
          <cell r="H3948">
            <v>0</v>
          </cell>
          <cell r="I3948">
            <v>0</v>
          </cell>
          <cell r="J3948">
            <v>0</v>
          </cell>
          <cell r="K3948">
            <v>0</v>
          </cell>
          <cell r="L3948">
            <v>0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</row>
        <row r="3949">
          <cell r="A3949" t="str">
            <v>A5936&amp;T</v>
          </cell>
          <cell r="B3949" t="str">
            <v>Sullivan Square</v>
          </cell>
          <cell r="C3949">
            <v>0</v>
          </cell>
          <cell r="D3949">
            <v>0</v>
          </cell>
          <cell r="E3949">
            <v>0</v>
          </cell>
          <cell r="F3949">
            <v>43</v>
          </cell>
          <cell r="G3949">
            <v>44</v>
          </cell>
          <cell r="H3949">
            <v>0</v>
          </cell>
          <cell r="I3949">
            <v>0</v>
          </cell>
          <cell r="J3949">
            <v>0</v>
          </cell>
          <cell r="K3949">
            <v>43</v>
          </cell>
          <cell r="L3949">
            <v>44</v>
          </cell>
          <cell r="M3949">
            <v>0</v>
          </cell>
          <cell r="N3949">
            <v>0</v>
          </cell>
          <cell r="O3949">
            <v>0</v>
          </cell>
          <cell r="P3949">
            <v>43</v>
          </cell>
          <cell r="Q3949">
            <v>44</v>
          </cell>
        </row>
        <row r="3950">
          <cell r="A3950" t="str">
            <v>A3417&amp;T</v>
          </cell>
          <cell r="B3950" t="str">
            <v>Broadway @ Mansfield</v>
          </cell>
          <cell r="C3950">
            <v>45</v>
          </cell>
          <cell r="D3950">
            <v>0</v>
          </cell>
          <cell r="E3950">
            <v>0</v>
          </cell>
          <cell r="F3950">
            <v>35</v>
          </cell>
          <cell r="G3950">
            <v>80</v>
          </cell>
          <cell r="H3950">
            <v>45</v>
          </cell>
          <cell r="I3950">
            <v>0</v>
          </cell>
          <cell r="J3950">
            <v>0</v>
          </cell>
          <cell r="K3950">
            <v>35</v>
          </cell>
          <cell r="L3950">
            <v>80</v>
          </cell>
          <cell r="M3950">
            <v>45</v>
          </cell>
          <cell r="N3950">
            <v>0</v>
          </cell>
          <cell r="O3950">
            <v>0</v>
          </cell>
          <cell r="P3950">
            <v>35</v>
          </cell>
          <cell r="Q3950">
            <v>80</v>
          </cell>
        </row>
        <row r="3951">
          <cell r="A3951" t="str">
            <v>A5090&amp;T</v>
          </cell>
          <cell r="B3951" t="str">
            <v>Salem St @ Home St -</v>
          </cell>
          <cell r="C3951">
            <v>128</v>
          </cell>
          <cell r="D3951">
            <v>0</v>
          </cell>
          <cell r="E3951">
            <v>0</v>
          </cell>
          <cell r="F3951">
            <v>1</v>
          </cell>
          <cell r="G3951">
            <v>129</v>
          </cell>
          <cell r="H3951">
            <v>128</v>
          </cell>
          <cell r="I3951">
            <v>0</v>
          </cell>
          <cell r="J3951">
            <v>0</v>
          </cell>
          <cell r="K3951">
            <v>1</v>
          </cell>
          <cell r="L3951">
            <v>129</v>
          </cell>
          <cell r="M3951">
            <v>128</v>
          </cell>
          <cell r="N3951">
            <v>0</v>
          </cell>
          <cell r="O3951">
            <v>0</v>
          </cell>
          <cell r="P3951">
            <v>1</v>
          </cell>
          <cell r="Q3951">
            <v>129</v>
          </cell>
        </row>
        <row r="3952">
          <cell r="A3952" t="str">
            <v>A3101&amp;T</v>
          </cell>
          <cell r="B3952" t="str">
            <v>Salem St opp River S</v>
          </cell>
          <cell r="C3952">
            <v>169</v>
          </cell>
          <cell r="D3952">
            <v>1</v>
          </cell>
          <cell r="E3952">
            <v>0</v>
          </cell>
          <cell r="F3952">
            <v>179</v>
          </cell>
          <cell r="G3952">
            <v>348</v>
          </cell>
          <cell r="H3952">
            <v>169</v>
          </cell>
          <cell r="I3952">
            <v>1</v>
          </cell>
          <cell r="J3952">
            <v>0</v>
          </cell>
          <cell r="K3952">
            <v>179</v>
          </cell>
          <cell r="L3952">
            <v>348</v>
          </cell>
          <cell r="M3952">
            <v>169</v>
          </cell>
          <cell r="N3952">
            <v>1</v>
          </cell>
          <cell r="O3952">
            <v>0</v>
          </cell>
          <cell r="P3952">
            <v>179</v>
          </cell>
          <cell r="Q3952">
            <v>348</v>
          </cell>
        </row>
        <row r="3953">
          <cell r="A3953" t="str">
            <v>A3112&amp;T</v>
          </cell>
          <cell r="B3953" t="str">
            <v>Main St @ High St</v>
          </cell>
          <cell r="C3953">
            <v>22</v>
          </cell>
          <cell r="D3953">
            <v>0</v>
          </cell>
          <cell r="E3953">
            <v>0</v>
          </cell>
          <cell r="F3953">
            <v>146</v>
          </cell>
          <cell r="G3953">
            <v>168</v>
          </cell>
          <cell r="H3953">
            <v>22</v>
          </cell>
          <cell r="I3953">
            <v>0</v>
          </cell>
          <cell r="J3953">
            <v>0</v>
          </cell>
          <cell r="K3953">
            <v>146</v>
          </cell>
          <cell r="L3953">
            <v>168</v>
          </cell>
          <cell r="M3953">
            <v>22</v>
          </cell>
          <cell r="N3953">
            <v>0</v>
          </cell>
          <cell r="O3953">
            <v>0</v>
          </cell>
          <cell r="P3953">
            <v>146</v>
          </cell>
          <cell r="Q3953">
            <v>168</v>
          </cell>
        </row>
        <row r="3954">
          <cell r="A3954" t="str">
            <v>A5094&amp;T</v>
          </cell>
          <cell r="B3954" t="str">
            <v>Salem St @ Rockwell</v>
          </cell>
          <cell r="C3954">
            <v>111</v>
          </cell>
          <cell r="D3954">
            <v>0</v>
          </cell>
          <cell r="E3954">
            <v>0</v>
          </cell>
          <cell r="F3954">
            <v>0</v>
          </cell>
          <cell r="G3954">
            <v>111</v>
          </cell>
          <cell r="H3954">
            <v>111</v>
          </cell>
          <cell r="I3954">
            <v>0</v>
          </cell>
          <cell r="J3954">
            <v>0</v>
          </cell>
          <cell r="K3954">
            <v>0</v>
          </cell>
          <cell r="L3954">
            <v>111</v>
          </cell>
          <cell r="M3954">
            <v>111</v>
          </cell>
          <cell r="N3954">
            <v>0</v>
          </cell>
          <cell r="O3954">
            <v>0</v>
          </cell>
          <cell r="P3954">
            <v>0</v>
          </cell>
          <cell r="Q3954">
            <v>111</v>
          </cell>
        </row>
        <row r="3955">
          <cell r="A3955" t="str">
            <v>A5938&amp;T</v>
          </cell>
          <cell r="B3955" t="str">
            <v>Sullivan Square</v>
          </cell>
          <cell r="C3955">
            <v>17</v>
          </cell>
          <cell r="D3955">
            <v>1</v>
          </cell>
          <cell r="E3955">
            <v>14</v>
          </cell>
          <cell r="F3955">
            <v>303</v>
          </cell>
          <cell r="G3955">
            <v>335</v>
          </cell>
          <cell r="H3955">
            <v>17</v>
          </cell>
          <cell r="I3955">
            <v>1</v>
          </cell>
          <cell r="J3955">
            <v>14</v>
          </cell>
          <cell r="K3955">
            <v>303</v>
          </cell>
          <cell r="L3955">
            <v>335</v>
          </cell>
          <cell r="M3955">
            <v>17</v>
          </cell>
          <cell r="N3955">
            <v>1</v>
          </cell>
          <cell r="O3955">
            <v>14</v>
          </cell>
          <cell r="P3955">
            <v>303</v>
          </cell>
          <cell r="Q3955">
            <v>335</v>
          </cell>
        </row>
        <row r="3956">
          <cell r="A3956" t="str">
            <v>A5940&amp;T</v>
          </cell>
          <cell r="B3956" t="str">
            <v>Sullivan Square</v>
          </cell>
          <cell r="C3956">
            <v>3</v>
          </cell>
          <cell r="D3956">
            <v>0</v>
          </cell>
          <cell r="E3956">
            <v>3</v>
          </cell>
          <cell r="F3956">
            <v>7</v>
          </cell>
          <cell r="G3956">
            <v>13</v>
          </cell>
          <cell r="H3956">
            <v>3</v>
          </cell>
          <cell r="I3956">
            <v>0</v>
          </cell>
          <cell r="J3956">
            <v>3</v>
          </cell>
          <cell r="K3956">
            <v>7</v>
          </cell>
          <cell r="L3956">
            <v>13</v>
          </cell>
          <cell r="M3956">
            <v>3</v>
          </cell>
          <cell r="N3956">
            <v>0</v>
          </cell>
          <cell r="O3956">
            <v>3</v>
          </cell>
          <cell r="P3956">
            <v>7</v>
          </cell>
          <cell r="Q3956">
            <v>13</v>
          </cell>
        </row>
        <row r="3957">
          <cell r="A3957" t="str">
            <v>A3402&amp;T</v>
          </cell>
          <cell r="B3957" t="str">
            <v>Broadway @ Raymond S</v>
          </cell>
          <cell r="C3957">
            <v>196</v>
          </cell>
          <cell r="D3957">
            <v>0</v>
          </cell>
          <cell r="E3957">
            <v>0</v>
          </cell>
          <cell r="F3957">
            <v>2</v>
          </cell>
          <cell r="G3957">
            <v>198</v>
          </cell>
          <cell r="H3957">
            <v>196</v>
          </cell>
          <cell r="I3957">
            <v>0</v>
          </cell>
          <cell r="J3957">
            <v>0</v>
          </cell>
          <cell r="K3957">
            <v>2</v>
          </cell>
          <cell r="L3957">
            <v>198</v>
          </cell>
          <cell r="M3957">
            <v>196</v>
          </cell>
          <cell r="N3957">
            <v>0</v>
          </cell>
          <cell r="O3957">
            <v>0</v>
          </cell>
          <cell r="P3957">
            <v>2</v>
          </cell>
          <cell r="Q3957">
            <v>198</v>
          </cell>
        </row>
        <row r="3958">
          <cell r="A3958" t="str">
            <v>A3280&amp;T</v>
          </cell>
          <cell r="B3958" t="str">
            <v>Main St opp Pleasant</v>
          </cell>
          <cell r="C3958">
            <v>138</v>
          </cell>
          <cell r="D3958">
            <v>1</v>
          </cell>
          <cell r="E3958">
            <v>0</v>
          </cell>
          <cell r="F3958">
            <v>63</v>
          </cell>
          <cell r="G3958">
            <v>201</v>
          </cell>
          <cell r="H3958">
            <v>138</v>
          </cell>
          <cell r="I3958">
            <v>1</v>
          </cell>
          <cell r="J3958">
            <v>0</v>
          </cell>
          <cell r="K3958">
            <v>63</v>
          </cell>
          <cell r="L3958">
            <v>201</v>
          </cell>
          <cell r="M3958">
            <v>138</v>
          </cell>
          <cell r="N3958">
            <v>1</v>
          </cell>
          <cell r="O3958">
            <v>0</v>
          </cell>
          <cell r="P3958">
            <v>63</v>
          </cell>
          <cell r="Q3958">
            <v>201</v>
          </cell>
        </row>
        <row r="3959">
          <cell r="A3959" t="str">
            <v>A5651&amp;T</v>
          </cell>
          <cell r="B3959" t="str">
            <v>Broadway @ Maple Ave</v>
          </cell>
          <cell r="C3959">
            <v>4</v>
          </cell>
          <cell r="D3959">
            <v>2</v>
          </cell>
          <cell r="E3959">
            <v>0</v>
          </cell>
          <cell r="F3959">
            <v>2</v>
          </cell>
          <cell r="G3959">
            <v>8</v>
          </cell>
          <cell r="H3959">
            <v>4</v>
          </cell>
          <cell r="I3959">
            <v>2</v>
          </cell>
          <cell r="J3959">
            <v>0</v>
          </cell>
          <cell r="K3959">
            <v>2</v>
          </cell>
          <cell r="L3959">
            <v>8</v>
          </cell>
          <cell r="M3959">
            <v>4</v>
          </cell>
          <cell r="N3959">
            <v>2</v>
          </cell>
          <cell r="O3959">
            <v>0</v>
          </cell>
          <cell r="P3959">
            <v>2</v>
          </cell>
          <cell r="Q3959">
            <v>8</v>
          </cell>
        </row>
        <row r="3960">
          <cell r="A3960" t="str">
            <v>A3376&amp;T</v>
          </cell>
          <cell r="B3960" t="str">
            <v>Salem St opp Sprague</v>
          </cell>
          <cell r="C3960">
            <v>4</v>
          </cell>
          <cell r="D3960">
            <v>0</v>
          </cell>
          <cell r="E3960">
            <v>0</v>
          </cell>
          <cell r="F3960">
            <v>0</v>
          </cell>
          <cell r="G3960">
            <v>4</v>
          </cell>
          <cell r="H3960">
            <v>4</v>
          </cell>
          <cell r="I3960">
            <v>0</v>
          </cell>
          <cell r="J3960">
            <v>0</v>
          </cell>
          <cell r="K3960">
            <v>0</v>
          </cell>
          <cell r="L3960">
            <v>4</v>
          </cell>
          <cell r="M3960">
            <v>4</v>
          </cell>
          <cell r="N3960">
            <v>0</v>
          </cell>
          <cell r="O3960">
            <v>0</v>
          </cell>
          <cell r="P3960">
            <v>0</v>
          </cell>
          <cell r="Q3960">
            <v>4</v>
          </cell>
        </row>
        <row r="3961">
          <cell r="A3961" t="str">
            <v>A5198&amp;T</v>
          </cell>
          <cell r="B3961" t="str">
            <v>Winthrop St @ Brooks</v>
          </cell>
          <cell r="C3961">
            <v>0</v>
          </cell>
          <cell r="D3961">
            <v>0</v>
          </cell>
          <cell r="E3961">
            <v>0</v>
          </cell>
          <cell r="F3961">
            <v>4</v>
          </cell>
          <cell r="G3961">
            <v>4</v>
          </cell>
          <cell r="H3961">
            <v>0</v>
          </cell>
          <cell r="I3961">
            <v>0</v>
          </cell>
          <cell r="J3961">
            <v>0</v>
          </cell>
          <cell r="K3961">
            <v>4</v>
          </cell>
          <cell r="L3961">
            <v>4</v>
          </cell>
          <cell r="M3961">
            <v>0</v>
          </cell>
          <cell r="N3961">
            <v>0</v>
          </cell>
          <cell r="O3961">
            <v>0</v>
          </cell>
          <cell r="P3961">
            <v>4</v>
          </cell>
          <cell r="Q3961">
            <v>4</v>
          </cell>
        </row>
        <row r="3962">
          <cell r="A3962" t="str">
            <v>A5944&amp;T</v>
          </cell>
          <cell r="B3962" t="str">
            <v>Sullivan Square</v>
          </cell>
          <cell r="C3962">
            <v>12</v>
          </cell>
          <cell r="D3962">
            <v>1</v>
          </cell>
          <cell r="E3962">
            <v>6</v>
          </cell>
          <cell r="F3962">
            <v>116</v>
          </cell>
          <cell r="G3962">
            <v>135</v>
          </cell>
          <cell r="H3962">
            <v>12</v>
          </cell>
          <cell r="I3962">
            <v>1</v>
          </cell>
          <cell r="J3962">
            <v>6</v>
          </cell>
          <cell r="K3962">
            <v>116</v>
          </cell>
          <cell r="L3962">
            <v>135</v>
          </cell>
          <cell r="M3962">
            <v>12</v>
          </cell>
          <cell r="N3962">
            <v>1</v>
          </cell>
          <cell r="O3962">
            <v>6</v>
          </cell>
          <cell r="P3962">
            <v>116</v>
          </cell>
          <cell r="Q3962">
            <v>135</v>
          </cell>
        </row>
        <row r="3963">
          <cell r="A3963" t="str">
            <v>A3269&amp;T</v>
          </cell>
          <cell r="B3963" t="str">
            <v>Malden Center</v>
          </cell>
          <cell r="C3963">
            <v>34</v>
          </cell>
          <cell r="D3963">
            <v>0</v>
          </cell>
          <cell r="E3963">
            <v>0</v>
          </cell>
          <cell r="F3963">
            <v>69</v>
          </cell>
          <cell r="G3963">
            <v>103</v>
          </cell>
          <cell r="H3963">
            <v>34</v>
          </cell>
          <cell r="I3963">
            <v>0</v>
          </cell>
          <cell r="J3963">
            <v>0</v>
          </cell>
          <cell r="K3963">
            <v>69</v>
          </cell>
          <cell r="L3963">
            <v>103</v>
          </cell>
          <cell r="M3963">
            <v>34</v>
          </cell>
          <cell r="N3963">
            <v>0</v>
          </cell>
          <cell r="O3963">
            <v>0</v>
          </cell>
          <cell r="P3963">
            <v>69</v>
          </cell>
          <cell r="Q3963">
            <v>103</v>
          </cell>
        </row>
        <row r="3964">
          <cell r="A3964" t="str">
            <v>A3236&amp;T</v>
          </cell>
          <cell r="B3964" t="str">
            <v>Centre St @ Stop &amp; S</v>
          </cell>
          <cell r="C3964">
            <v>0</v>
          </cell>
          <cell r="D3964">
            <v>0</v>
          </cell>
          <cell r="E3964">
            <v>0</v>
          </cell>
          <cell r="F3964">
            <v>78</v>
          </cell>
          <cell r="G3964">
            <v>78</v>
          </cell>
          <cell r="H3964">
            <v>0</v>
          </cell>
          <cell r="I3964">
            <v>0</v>
          </cell>
          <cell r="J3964">
            <v>0</v>
          </cell>
          <cell r="K3964">
            <v>78</v>
          </cell>
          <cell r="L3964">
            <v>78</v>
          </cell>
          <cell r="M3964">
            <v>0</v>
          </cell>
          <cell r="N3964">
            <v>0</v>
          </cell>
          <cell r="O3964">
            <v>0</v>
          </cell>
          <cell r="P3964">
            <v>78</v>
          </cell>
          <cell r="Q3964">
            <v>78</v>
          </cell>
        </row>
        <row r="3965">
          <cell r="A3965" t="str">
            <v>A5317&amp;T</v>
          </cell>
          <cell r="B3965" t="str">
            <v>Oak Grove Busway</v>
          </cell>
          <cell r="C3965">
            <v>7</v>
          </cell>
          <cell r="D3965">
            <v>0</v>
          </cell>
          <cell r="E3965">
            <v>1</v>
          </cell>
          <cell r="F3965">
            <v>582</v>
          </cell>
          <cell r="G3965">
            <v>590</v>
          </cell>
          <cell r="H3965">
            <v>7</v>
          </cell>
          <cell r="I3965">
            <v>0</v>
          </cell>
          <cell r="J3965">
            <v>1</v>
          </cell>
          <cell r="K3965">
            <v>582</v>
          </cell>
          <cell r="L3965">
            <v>590</v>
          </cell>
          <cell r="M3965">
            <v>7</v>
          </cell>
          <cell r="N3965">
            <v>0</v>
          </cell>
          <cell r="O3965">
            <v>1</v>
          </cell>
          <cell r="P3965">
            <v>582</v>
          </cell>
          <cell r="Q3965">
            <v>590</v>
          </cell>
        </row>
        <row r="3966">
          <cell r="A3966" t="str">
            <v>A5937&amp;T</v>
          </cell>
          <cell r="B3966" t="str">
            <v>Sullivan Square</v>
          </cell>
          <cell r="C3966">
            <v>5</v>
          </cell>
          <cell r="D3966">
            <v>0</v>
          </cell>
          <cell r="E3966">
            <v>1</v>
          </cell>
          <cell r="F3966">
            <v>120</v>
          </cell>
          <cell r="G3966">
            <v>127</v>
          </cell>
          <cell r="H3966">
            <v>5</v>
          </cell>
          <cell r="I3966">
            <v>0</v>
          </cell>
          <cell r="J3966">
            <v>1</v>
          </cell>
          <cell r="K3966">
            <v>120</v>
          </cell>
          <cell r="L3966">
            <v>127</v>
          </cell>
          <cell r="M3966">
            <v>5</v>
          </cell>
          <cell r="N3966">
            <v>0</v>
          </cell>
          <cell r="O3966">
            <v>1</v>
          </cell>
          <cell r="P3966">
            <v>120</v>
          </cell>
          <cell r="Q3966">
            <v>127</v>
          </cell>
        </row>
        <row r="3967">
          <cell r="A3967" t="str">
            <v>A5946&amp;T</v>
          </cell>
          <cell r="B3967" t="str">
            <v>Sullivan Square</v>
          </cell>
          <cell r="C3967">
            <v>0</v>
          </cell>
          <cell r="D3967">
            <v>0</v>
          </cell>
          <cell r="E3967">
            <v>0</v>
          </cell>
          <cell r="F3967">
            <v>14</v>
          </cell>
          <cell r="G3967">
            <v>15</v>
          </cell>
          <cell r="H3967">
            <v>0</v>
          </cell>
          <cell r="I3967">
            <v>0</v>
          </cell>
          <cell r="J3967">
            <v>0</v>
          </cell>
          <cell r="K3967">
            <v>14</v>
          </cell>
          <cell r="L3967">
            <v>15</v>
          </cell>
          <cell r="M3967">
            <v>0</v>
          </cell>
          <cell r="N3967">
            <v>0</v>
          </cell>
          <cell r="O3967">
            <v>0</v>
          </cell>
          <cell r="P3967">
            <v>14</v>
          </cell>
          <cell r="Q3967">
            <v>15</v>
          </cell>
        </row>
        <row r="3968">
          <cell r="A3968" t="str">
            <v>A3404&amp;T</v>
          </cell>
          <cell r="B3968" t="str">
            <v>Broadway @ Norwood S</v>
          </cell>
          <cell r="C3968">
            <v>343</v>
          </cell>
          <cell r="D3968">
            <v>1</v>
          </cell>
          <cell r="E3968">
            <v>0</v>
          </cell>
          <cell r="F3968">
            <v>82</v>
          </cell>
          <cell r="G3968">
            <v>425</v>
          </cell>
          <cell r="H3968">
            <v>343</v>
          </cell>
          <cell r="I3968">
            <v>1</v>
          </cell>
          <cell r="J3968">
            <v>0</v>
          </cell>
          <cell r="K3968">
            <v>82</v>
          </cell>
          <cell r="L3968">
            <v>425</v>
          </cell>
          <cell r="M3968">
            <v>343</v>
          </cell>
          <cell r="N3968">
            <v>1</v>
          </cell>
          <cell r="O3968">
            <v>0</v>
          </cell>
          <cell r="P3968">
            <v>82</v>
          </cell>
          <cell r="Q3968">
            <v>425</v>
          </cell>
        </row>
        <row r="3969">
          <cell r="A3969" t="str">
            <v>A3443&amp;T</v>
          </cell>
          <cell r="B3969" t="str">
            <v>Elm St opp Haskell A</v>
          </cell>
          <cell r="C3969">
            <v>335</v>
          </cell>
          <cell r="D3969">
            <v>3</v>
          </cell>
          <cell r="E3969">
            <v>0</v>
          </cell>
          <cell r="F3969">
            <v>234</v>
          </cell>
          <cell r="G3969">
            <v>571</v>
          </cell>
          <cell r="H3969">
            <v>335</v>
          </cell>
          <cell r="I3969">
            <v>3</v>
          </cell>
          <cell r="J3969">
            <v>0</v>
          </cell>
          <cell r="K3969">
            <v>234</v>
          </cell>
          <cell r="L3969">
            <v>571</v>
          </cell>
          <cell r="M3969">
            <v>335</v>
          </cell>
          <cell r="N3969">
            <v>3</v>
          </cell>
          <cell r="O3969">
            <v>0</v>
          </cell>
          <cell r="P3969">
            <v>234</v>
          </cell>
          <cell r="Q3969">
            <v>571</v>
          </cell>
        </row>
        <row r="3970">
          <cell r="A3970" t="str">
            <v>A3549&amp;T</v>
          </cell>
          <cell r="B3970" t="str">
            <v>Broadway @ Everett S</v>
          </cell>
          <cell r="C3970">
            <v>53</v>
          </cell>
          <cell r="D3970">
            <v>0</v>
          </cell>
          <cell r="E3970">
            <v>0</v>
          </cell>
          <cell r="F3970">
            <v>38</v>
          </cell>
          <cell r="G3970">
            <v>91</v>
          </cell>
          <cell r="H3970">
            <v>53</v>
          </cell>
          <cell r="I3970">
            <v>0</v>
          </cell>
          <cell r="J3970">
            <v>0</v>
          </cell>
          <cell r="K3970">
            <v>38</v>
          </cell>
          <cell r="L3970">
            <v>91</v>
          </cell>
          <cell r="M3970">
            <v>53</v>
          </cell>
          <cell r="N3970">
            <v>0</v>
          </cell>
          <cell r="O3970">
            <v>0</v>
          </cell>
          <cell r="P3970">
            <v>38</v>
          </cell>
          <cell r="Q3970">
            <v>91</v>
          </cell>
        </row>
        <row r="3971">
          <cell r="A3971" t="str">
            <v>A5945&amp;T</v>
          </cell>
          <cell r="B3971" t="str">
            <v>Sullivan Square</v>
          </cell>
          <cell r="C3971">
            <v>3</v>
          </cell>
          <cell r="D3971">
            <v>0</v>
          </cell>
          <cell r="E3971">
            <v>1</v>
          </cell>
          <cell r="F3971">
            <v>60</v>
          </cell>
          <cell r="G3971">
            <v>65</v>
          </cell>
          <cell r="H3971">
            <v>3</v>
          </cell>
          <cell r="I3971">
            <v>0</v>
          </cell>
          <cell r="J3971">
            <v>1</v>
          </cell>
          <cell r="K3971">
            <v>60</v>
          </cell>
          <cell r="L3971">
            <v>65</v>
          </cell>
          <cell r="M3971">
            <v>3</v>
          </cell>
          <cell r="N3971">
            <v>0</v>
          </cell>
          <cell r="O3971">
            <v>1</v>
          </cell>
          <cell r="P3971">
            <v>60</v>
          </cell>
          <cell r="Q3971">
            <v>65</v>
          </cell>
        </row>
        <row r="3972">
          <cell r="A3972" t="str">
            <v>A4362&amp;T</v>
          </cell>
          <cell r="B3972" t="str">
            <v>Lynn St @ Beach St</v>
          </cell>
          <cell r="C3972">
            <v>91</v>
          </cell>
          <cell r="D3972">
            <v>2</v>
          </cell>
          <cell r="E3972">
            <v>0</v>
          </cell>
          <cell r="F3972">
            <v>343</v>
          </cell>
          <cell r="G3972">
            <v>436</v>
          </cell>
          <cell r="H3972">
            <v>91</v>
          </cell>
          <cell r="I3972">
            <v>2</v>
          </cell>
          <cell r="J3972">
            <v>0</v>
          </cell>
          <cell r="K3972">
            <v>343</v>
          </cell>
          <cell r="L3972">
            <v>436</v>
          </cell>
          <cell r="M3972">
            <v>91</v>
          </cell>
          <cell r="N3972">
            <v>2</v>
          </cell>
          <cell r="O3972">
            <v>0</v>
          </cell>
          <cell r="P3972">
            <v>343</v>
          </cell>
          <cell r="Q3972">
            <v>436</v>
          </cell>
        </row>
        <row r="3973">
          <cell r="A3973" t="str">
            <v>A3141&amp;T</v>
          </cell>
          <cell r="B3973" t="str">
            <v>Malden Center</v>
          </cell>
          <cell r="C3973">
            <v>121</v>
          </cell>
          <cell r="D3973">
            <v>2</v>
          </cell>
          <cell r="E3973">
            <v>0</v>
          </cell>
          <cell r="F3973">
            <v>483</v>
          </cell>
          <cell r="G3973">
            <v>606</v>
          </cell>
          <cell r="H3973">
            <v>121</v>
          </cell>
          <cell r="I3973">
            <v>2</v>
          </cell>
          <cell r="J3973">
            <v>0</v>
          </cell>
          <cell r="K3973">
            <v>483</v>
          </cell>
          <cell r="L3973">
            <v>606</v>
          </cell>
          <cell r="M3973">
            <v>121</v>
          </cell>
          <cell r="N3973">
            <v>2</v>
          </cell>
          <cell r="O3973">
            <v>0</v>
          </cell>
          <cell r="P3973">
            <v>483</v>
          </cell>
          <cell r="Q3973">
            <v>606</v>
          </cell>
        </row>
        <row r="3974">
          <cell r="A3974" t="str">
            <v>A5939&amp;T</v>
          </cell>
          <cell r="B3974" t="str">
            <v>Sullivan Square</v>
          </cell>
          <cell r="C3974">
            <v>16</v>
          </cell>
          <cell r="D3974">
            <v>2</v>
          </cell>
          <cell r="E3974">
            <v>13</v>
          </cell>
          <cell r="F3974">
            <v>97</v>
          </cell>
          <cell r="G3974">
            <v>128</v>
          </cell>
          <cell r="H3974">
            <v>16</v>
          </cell>
          <cell r="I3974">
            <v>2</v>
          </cell>
          <cell r="J3974">
            <v>13</v>
          </cell>
          <cell r="K3974">
            <v>97</v>
          </cell>
          <cell r="L3974">
            <v>128</v>
          </cell>
          <cell r="M3974">
            <v>16</v>
          </cell>
          <cell r="N3974">
            <v>2</v>
          </cell>
          <cell r="O3974">
            <v>13</v>
          </cell>
          <cell r="P3974">
            <v>97</v>
          </cell>
          <cell r="Q3974">
            <v>128</v>
          </cell>
        </row>
        <row r="3975">
          <cell r="A3975" t="str">
            <v>A5941&amp;T</v>
          </cell>
          <cell r="B3975" t="str">
            <v>Sullivan Square</v>
          </cell>
          <cell r="C3975">
            <v>1</v>
          </cell>
          <cell r="D3975">
            <v>0</v>
          </cell>
          <cell r="E3975">
            <v>1</v>
          </cell>
          <cell r="F3975">
            <v>99</v>
          </cell>
          <cell r="G3975">
            <v>101</v>
          </cell>
          <cell r="H3975">
            <v>1</v>
          </cell>
          <cell r="I3975">
            <v>0</v>
          </cell>
          <cell r="J3975">
            <v>1</v>
          </cell>
          <cell r="K3975">
            <v>99</v>
          </cell>
          <cell r="L3975">
            <v>101</v>
          </cell>
          <cell r="M3975">
            <v>1</v>
          </cell>
          <cell r="N3975">
            <v>0</v>
          </cell>
          <cell r="O3975">
            <v>1</v>
          </cell>
          <cell r="P3975">
            <v>99</v>
          </cell>
          <cell r="Q3975">
            <v>101</v>
          </cell>
        </row>
        <row r="3976">
          <cell r="A3976" t="str">
            <v>A5942&amp;T</v>
          </cell>
          <cell r="B3976" t="str">
            <v>Sullivan Square</v>
          </cell>
          <cell r="C3976">
            <v>5</v>
          </cell>
          <cell r="D3976">
            <v>2</v>
          </cell>
          <cell r="E3976">
            <v>1</v>
          </cell>
          <cell r="F3976">
            <v>147</v>
          </cell>
          <cell r="G3976">
            <v>154</v>
          </cell>
          <cell r="H3976">
            <v>5</v>
          </cell>
          <cell r="I3976">
            <v>2</v>
          </cell>
          <cell r="J3976">
            <v>1</v>
          </cell>
          <cell r="K3976">
            <v>147</v>
          </cell>
          <cell r="L3976">
            <v>154</v>
          </cell>
          <cell r="M3976">
            <v>5</v>
          </cell>
          <cell r="N3976">
            <v>2</v>
          </cell>
          <cell r="O3976">
            <v>1</v>
          </cell>
          <cell r="P3976">
            <v>147</v>
          </cell>
          <cell r="Q3976">
            <v>154</v>
          </cell>
        </row>
        <row r="3977">
          <cell r="A3977" t="str">
            <v>A6323&amp;T</v>
          </cell>
          <cell r="B3977" t="str">
            <v>Malden Center</v>
          </cell>
          <cell r="C3977">
            <v>66</v>
          </cell>
          <cell r="D3977">
            <v>1</v>
          </cell>
          <cell r="E3977">
            <v>1</v>
          </cell>
          <cell r="F3977">
            <v>622</v>
          </cell>
          <cell r="G3977">
            <v>690</v>
          </cell>
          <cell r="H3977">
            <v>66</v>
          </cell>
          <cell r="I3977">
            <v>1</v>
          </cell>
          <cell r="J3977">
            <v>1</v>
          </cell>
          <cell r="K3977">
            <v>622</v>
          </cell>
          <cell r="L3977">
            <v>690</v>
          </cell>
          <cell r="M3977">
            <v>66</v>
          </cell>
          <cell r="N3977">
            <v>1</v>
          </cell>
          <cell r="O3977">
            <v>1</v>
          </cell>
          <cell r="P3977">
            <v>622</v>
          </cell>
          <cell r="Q3977">
            <v>690</v>
          </cell>
        </row>
        <row r="3978">
          <cell r="A3978" t="str">
            <v>A3224&amp;T</v>
          </cell>
          <cell r="B3978" t="str">
            <v>Wellington Station B</v>
          </cell>
          <cell r="C3978">
            <v>73</v>
          </cell>
          <cell r="D3978">
            <v>3</v>
          </cell>
          <cell r="E3978">
            <v>11</v>
          </cell>
          <cell r="F3978">
            <v>1121</v>
          </cell>
          <cell r="G3978">
            <v>1208</v>
          </cell>
          <cell r="H3978">
            <v>73</v>
          </cell>
          <cell r="I3978">
            <v>3</v>
          </cell>
          <cell r="J3978">
            <v>11</v>
          </cell>
          <cell r="K3978">
            <v>1121</v>
          </cell>
          <cell r="L3978">
            <v>1208</v>
          </cell>
          <cell r="M3978">
            <v>73</v>
          </cell>
          <cell r="N3978">
            <v>3</v>
          </cell>
          <cell r="O3978">
            <v>11</v>
          </cell>
          <cell r="P3978">
            <v>1121</v>
          </cell>
          <cell r="Q3978">
            <v>1208</v>
          </cell>
        </row>
        <row r="3979">
          <cell r="A3979" t="str">
            <v>A2926&amp;T</v>
          </cell>
          <cell r="B3979" t="str">
            <v>McClellan Highway op</v>
          </cell>
          <cell r="C3979">
            <v>21</v>
          </cell>
          <cell r="D3979">
            <v>0</v>
          </cell>
          <cell r="E3979">
            <v>0</v>
          </cell>
          <cell r="F3979">
            <v>0</v>
          </cell>
          <cell r="G3979">
            <v>21</v>
          </cell>
          <cell r="H3979">
            <v>21</v>
          </cell>
          <cell r="I3979">
            <v>0</v>
          </cell>
          <cell r="J3979">
            <v>0</v>
          </cell>
          <cell r="K3979">
            <v>0</v>
          </cell>
          <cell r="L3979">
            <v>21</v>
          </cell>
          <cell r="M3979">
            <v>21</v>
          </cell>
          <cell r="N3979">
            <v>0</v>
          </cell>
          <cell r="O3979">
            <v>0</v>
          </cell>
          <cell r="P3979">
            <v>0</v>
          </cell>
          <cell r="Q3979">
            <v>21</v>
          </cell>
        </row>
        <row r="3980">
          <cell r="A3980" t="str">
            <v>A2931&amp;T</v>
          </cell>
          <cell r="B3980" t="str">
            <v>Burbank Hwy @ Suffol</v>
          </cell>
          <cell r="C3980">
            <v>0</v>
          </cell>
          <cell r="D3980">
            <v>0</v>
          </cell>
          <cell r="E3980">
            <v>0</v>
          </cell>
          <cell r="F3980">
            <v>0</v>
          </cell>
          <cell r="G3980">
            <v>0</v>
          </cell>
          <cell r="H3980">
            <v>0</v>
          </cell>
          <cell r="I3980">
            <v>0</v>
          </cell>
          <cell r="J3980">
            <v>0</v>
          </cell>
          <cell r="K3980">
            <v>0</v>
          </cell>
          <cell r="L3980">
            <v>0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</row>
        <row r="3981">
          <cell r="A3981" t="str">
            <v>A3534&amp;T</v>
          </cell>
          <cell r="B3981" t="str">
            <v>Chelsea St opp Curti</v>
          </cell>
          <cell r="C3981">
            <v>32</v>
          </cell>
          <cell r="D3981">
            <v>0</v>
          </cell>
          <cell r="E3981">
            <v>0</v>
          </cell>
          <cell r="F3981">
            <v>2</v>
          </cell>
          <cell r="G3981">
            <v>34</v>
          </cell>
          <cell r="H3981">
            <v>32</v>
          </cell>
          <cell r="I3981">
            <v>0</v>
          </cell>
          <cell r="J3981">
            <v>0</v>
          </cell>
          <cell r="K3981">
            <v>2</v>
          </cell>
          <cell r="L3981">
            <v>34</v>
          </cell>
          <cell r="M3981">
            <v>32</v>
          </cell>
          <cell r="N3981">
            <v>0</v>
          </cell>
          <cell r="O3981">
            <v>0</v>
          </cell>
          <cell r="P3981">
            <v>2</v>
          </cell>
          <cell r="Q3981">
            <v>34</v>
          </cell>
        </row>
        <row r="3982">
          <cell r="A3982" t="str">
            <v>A3571&amp;T</v>
          </cell>
          <cell r="B3982" t="str">
            <v>Meridian St @ Condor</v>
          </cell>
          <cell r="C3982">
            <v>30</v>
          </cell>
          <cell r="D3982">
            <v>0</v>
          </cell>
          <cell r="E3982">
            <v>0</v>
          </cell>
          <cell r="F3982">
            <v>0</v>
          </cell>
          <cell r="G3982">
            <v>30</v>
          </cell>
          <cell r="H3982">
            <v>30</v>
          </cell>
          <cell r="I3982">
            <v>0</v>
          </cell>
          <cell r="J3982">
            <v>0</v>
          </cell>
          <cell r="K3982">
            <v>0</v>
          </cell>
          <cell r="L3982">
            <v>30</v>
          </cell>
          <cell r="M3982">
            <v>30</v>
          </cell>
          <cell r="N3982">
            <v>0</v>
          </cell>
          <cell r="O3982">
            <v>0</v>
          </cell>
          <cell r="P3982">
            <v>0</v>
          </cell>
          <cell r="Q3982">
            <v>30</v>
          </cell>
        </row>
        <row r="3983">
          <cell r="A3983" t="str">
            <v>A3573&amp;T</v>
          </cell>
          <cell r="B3983" t="str">
            <v>Meridian St @ White</v>
          </cell>
          <cell r="C3983">
            <v>1</v>
          </cell>
          <cell r="D3983">
            <v>0</v>
          </cell>
          <cell r="E3983">
            <v>0</v>
          </cell>
          <cell r="F3983">
            <v>0</v>
          </cell>
          <cell r="G3983">
            <v>1</v>
          </cell>
          <cell r="H3983">
            <v>1</v>
          </cell>
          <cell r="I3983">
            <v>0</v>
          </cell>
          <cell r="J3983">
            <v>0</v>
          </cell>
          <cell r="K3983">
            <v>0</v>
          </cell>
          <cell r="L3983">
            <v>1</v>
          </cell>
          <cell r="M3983">
            <v>1</v>
          </cell>
          <cell r="N3983">
            <v>0</v>
          </cell>
          <cell r="O3983">
            <v>0</v>
          </cell>
          <cell r="P3983">
            <v>0</v>
          </cell>
          <cell r="Q3983">
            <v>1</v>
          </cell>
        </row>
        <row r="3984">
          <cell r="A3984" t="str">
            <v>A3575&amp;T</v>
          </cell>
          <cell r="B3984" t="str">
            <v>Meridian St @ Lexing</v>
          </cell>
          <cell r="C3984">
            <v>10</v>
          </cell>
          <cell r="D3984">
            <v>0</v>
          </cell>
          <cell r="E3984">
            <v>0</v>
          </cell>
          <cell r="F3984">
            <v>0</v>
          </cell>
          <cell r="G3984">
            <v>10</v>
          </cell>
          <cell r="H3984">
            <v>10</v>
          </cell>
          <cell r="I3984">
            <v>0</v>
          </cell>
          <cell r="J3984">
            <v>0</v>
          </cell>
          <cell r="K3984">
            <v>0</v>
          </cell>
          <cell r="L3984">
            <v>10</v>
          </cell>
          <cell r="M3984">
            <v>10</v>
          </cell>
          <cell r="N3984">
            <v>0</v>
          </cell>
          <cell r="O3984">
            <v>0</v>
          </cell>
          <cell r="P3984">
            <v>0</v>
          </cell>
          <cell r="Q3984">
            <v>10</v>
          </cell>
        </row>
        <row r="3985">
          <cell r="A3985" t="str">
            <v>A3576&amp;T</v>
          </cell>
          <cell r="B3985" t="str">
            <v>Meridian St @ Liverp</v>
          </cell>
          <cell r="C3985">
            <v>137</v>
          </cell>
          <cell r="D3985">
            <v>0</v>
          </cell>
          <cell r="E3985">
            <v>0</v>
          </cell>
          <cell r="F3985">
            <v>2</v>
          </cell>
          <cell r="G3985">
            <v>139</v>
          </cell>
          <cell r="H3985">
            <v>137</v>
          </cell>
          <cell r="I3985">
            <v>0</v>
          </cell>
          <cell r="J3985">
            <v>0</v>
          </cell>
          <cell r="K3985">
            <v>2</v>
          </cell>
          <cell r="L3985">
            <v>139</v>
          </cell>
          <cell r="M3985">
            <v>137</v>
          </cell>
          <cell r="N3985">
            <v>0</v>
          </cell>
          <cell r="O3985">
            <v>0</v>
          </cell>
          <cell r="P3985">
            <v>2</v>
          </cell>
          <cell r="Q3985">
            <v>139</v>
          </cell>
        </row>
        <row r="3986">
          <cell r="A3986" t="str">
            <v>A3583&amp;T</v>
          </cell>
          <cell r="B3986" t="str">
            <v>Meridian St @ Falcon</v>
          </cell>
          <cell r="C3986">
            <v>459</v>
          </cell>
          <cell r="D3986">
            <v>0</v>
          </cell>
          <cell r="E3986">
            <v>0</v>
          </cell>
          <cell r="F3986">
            <v>0</v>
          </cell>
          <cell r="G3986">
            <v>460</v>
          </cell>
          <cell r="H3986">
            <v>459</v>
          </cell>
          <cell r="I3986">
            <v>0</v>
          </cell>
          <cell r="J3986">
            <v>0</v>
          </cell>
          <cell r="K3986">
            <v>0</v>
          </cell>
          <cell r="L3986">
            <v>460</v>
          </cell>
          <cell r="M3986">
            <v>459</v>
          </cell>
          <cell r="N3986">
            <v>0</v>
          </cell>
          <cell r="O3986">
            <v>0</v>
          </cell>
          <cell r="P3986">
            <v>0</v>
          </cell>
          <cell r="Q3986">
            <v>460</v>
          </cell>
        </row>
        <row r="3987">
          <cell r="A3987" t="str">
            <v>A3833&amp;T</v>
          </cell>
          <cell r="B3987" t="str">
            <v>Malden St @ Patriot</v>
          </cell>
          <cell r="C3987">
            <v>0</v>
          </cell>
          <cell r="D3987">
            <v>0</v>
          </cell>
          <cell r="E3987">
            <v>0</v>
          </cell>
          <cell r="F3987">
            <v>0</v>
          </cell>
          <cell r="G3987">
            <v>0</v>
          </cell>
          <cell r="H3987">
            <v>0</v>
          </cell>
          <cell r="I3987">
            <v>0</v>
          </cell>
          <cell r="J3987">
            <v>0</v>
          </cell>
          <cell r="K3987">
            <v>0</v>
          </cell>
          <cell r="L3987">
            <v>0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</row>
        <row r="3988">
          <cell r="A3988" t="str">
            <v>A3836&amp;T</v>
          </cell>
          <cell r="B3988" t="str">
            <v>Malden St @ Steeple</v>
          </cell>
          <cell r="C3988">
            <v>0</v>
          </cell>
          <cell r="D3988">
            <v>0</v>
          </cell>
          <cell r="E3988">
            <v>0</v>
          </cell>
          <cell r="F3988">
            <v>0</v>
          </cell>
          <cell r="G3988">
            <v>0</v>
          </cell>
          <cell r="H3988">
            <v>0</v>
          </cell>
          <cell r="I3988">
            <v>0</v>
          </cell>
          <cell r="J3988">
            <v>0</v>
          </cell>
          <cell r="K3988">
            <v>0</v>
          </cell>
          <cell r="L3988">
            <v>0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</row>
        <row r="3989">
          <cell r="A3989" t="str">
            <v>A4144&amp;T</v>
          </cell>
          <cell r="B3989" t="str">
            <v>Terminal C - Departu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  <cell r="H3989">
            <v>0</v>
          </cell>
          <cell r="I3989">
            <v>0</v>
          </cell>
          <cell r="J3989">
            <v>0</v>
          </cell>
          <cell r="K3989">
            <v>0</v>
          </cell>
          <cell r="L3989">
            <v>0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</row>
        <row r="3990">
          <cell r="A3990" t="str">
            <v>A4370&amp;T</v>
          </cell>
          <cell r="B3990" t="str">
            <v>Salem St @ Marshall</v>
          </cell>
          <cell r="C3990">
            <v>15</v>
          </cell>
          <cell r="D3990">
            <v>0</v>
          </cell>
          <cell r="E3990">
            <v>0</v>
          </cell>
          <cell r="F3990">
            <v>0</v>
          </cell>
          <cell r="G3990">
            <v>15</v>
          </cell>
          <cell r="H3990">
            <v>15</v>
          </cell>
          <cell r="I3990">
            <v>0</v>
          </cell>
          <cell r="J3990">
            <v>0</v>
          </cell>
          <cell r="K3990">
            <v>0</v>
          </cell>
          <cell r="L3990">
            <v>15</v>
          </cell>
          <cell r="M3990">
            <v>15</v>
          </cell>
          <cell r="N3990">
            <v>0</v>
          </cell>
          <cell r="O3990">
            <v>0</v>
          </cell>
          <cell r="P3990">
            <v>0</v>
          </cell>
          <cell r="Q3990">
            <v>15</v>
          </cell>
        </row>
        <row r="3991">
          <cell r="A3991" t="str">
            <v>A5632&amp;T</v>
          </cell>
          <cell r="B3991" t="str">
            <v>Commandants Way @ Wi</v>
          </cell>
          <cell r="C3991">
            <v>4</v>
          </cell>
          <cell r="D3991">
            <v>0</v>
          </cell>
          <cell r="E3991">
            <v>0</v>
          </cell>
          <cell r="F3991">
            <v>0</v>
          </cell>
          <cell r="G3991">
            <v>4</v>
          </cell>
          <cell r="H3991">
            <v>4</v>
          </cell>
          <cell r="I3991">
            <v>0</v>
          </cell>
          <cell r="J3991">
            <v>0</v>
          </cell>
          <cell r="K3991">
            <v>0</v>
          </cell>
          <cell r="L3991">
            <v>4</v>
          </cell>
          <cell r="M3991">
            <v>4</v>
          </cell>
          <cell r="N3991">
            <v>0</v>
          </cell>
          <cell r="O3991">
            <v>0</v>
          </cell>
          <cell r="P3991">
            <v>0</v>
          </cell>
          <cell r="Q3991">
            <v>4</v>
          </cell>
        </row>
        <row r="3992">
          <cell r="A3992" t="str">
            <v>A5656&amp;T</v>
          </cell>
          <cell r="B3992" t="str">
            <v>Summit Ave @ Chelsea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  <cell r="H3992">
            <v>0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</row>
        <row r="3993">
          <cell r="A3993" t="str">
            <v>A5893&amp;T</v>
          </cell>
          <cell r="B3993" t="str">
            <v>VFW Pkwy opp Wonderl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  <cell r="H3993">
            <v>0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</row>
        <row r="3994">
          <cell r="A3994" t="str">
            <v>A5894&amp;T</v>
          </cell>
          <cell r="B3994" t="str">
            <v>VFW Pkwy @ Wonderlan</v>
          </cell>
          <cell r="C3994">
            <v>0</v>
          </cell>
          <cell r="D3994">
            <v>0</v>
          </cell>
          <cell r="E3994">
            <v>0</v>
          </cell>
          <cell r="F3994">
            <v>0</v>
          </cell>
          <cell r="G3994">
            <v>0</v>
          </cell>
          <cell r="H3994">
            <v>0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</row>
        <row r="3995">
          <cell r="A3995" t="str">
            <v>A6190&amp;T</v>
          </cell>
          <cell r="B3995" t="str">
            <v>Endicott Ave @ Water</v>
          </cell>
          <cell r="C3995">
            <v>0</v>
          </cell>
          <cell r="D3995">
            <v>0</v>
          </cell>
          <cell r="E3995">
            <v>0</v>
          </cell>
          <cell r="F3995">
            <v>0</v>
          </cell>
          <cell r="G3995">
            <v>0</v>
          </cell>
          <cell r="H3995">
            <v>0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</row>
        <row r="3996">
          <cell r="A3996" t="str">
            <v>A6342&amp;T</v>
          </cell>
          <cell r="B3996" t="str">
            <v>E Eagle St @ Chelsea</v>
          </cell>
          <cell r="C3996">
            <v>7</v>
          </cell>
          <cell r="D3996">
            <v>0</v>
          </cell>
          <cell r="E3996">
            <v>0</v>
          </cell>
          <cell r="F3996">
            <v>0</v>
          </cell>
          <cell r="G3996">
            <v>7</v>
          </cell>
          <cell r="H3996">
            <v>7</v>
          </cell>
          <cell r="I3996">
            <v>0</v>
          </cell>
          <cell r="J3996">
            <v>0</v>
          </cell>
          <cell r="K3996">
            <v>0</v>
          </cell>
          <cell r="L3996">
            <v>7</v>
          </cell>
          <cell r="M3996">
            <v>7</v>
          </cell>
          <cell r="N3996">
            <v>0</v>
          </cell>
          <cell r="O3996">
            <v>0</v>
          </cell>
          <cell r="P3996">
            <v>0</v>
          </cell>
          <cell r="Q3996">
            <v>7</v>
          </cell>
        </row>
        <row r="3997">
          <cell r="A3997" t="str">
            <v>A6694&amp;T</v>
          </cell>
          <cell r="B3997" t="str">
            <v>Chelsea</v>
          </cell>
          <cell r="C3997">
            <v>41</v>
          </cell>
          <cell r="D3997">
            <v>0</v>
          </cell>
          <cell r="E3997">
            <v>0</v>
          </cell>
          <cell r="F3997">
            <v>0</v>
          </cell>
          <cell r="G3997">
            <v>41</v>
          </cell>
          <cell r="H3997">
            <v>41</v>
          </cell>
          <cell r="I3997">
            <v>0</v>
          </cell>
          <cell r="J3997">
            <v>0</v>
          </cell>
          <cell r="K3997">
            <v>0</v>
          </cell>
          <cell r="L3997">
            <v>41</v>
          </cell>
          <cell r="M3997">
            <v>41</v>
          </cell>
          <cell r="N3997">
            <v>0</v>
          </cell>
          <cell r="O3997">
            <v>0</v>
          </cell>
          <cell r="P3997">
            <v>0</v>
          </cell>
          <cell r="Q3997">
            <v>41</v>
          </cell>
        </row>
        <row r="3998">
          <cell r="A3998" t="str">
            <v>A6961&amp;T</v>
          </cell>
          <cell r="B3998" t="str">
            <v>Walden St @ Lincoln</v>
          </cell>
          <cell r="C3998">
            <v>2</v>
          </cell>
          <cell r="D3998">
            <v>0</v>
          </cell>
          <cell r="E3998">
            <v>0</v>
          </cell>
          <cell r="F3998">
            <v>0</v>
          </cell>
          <cell r="G3998">
            <v>2</v>
          </cell>
          <cell r="H3998">
            <v>2</v>
          </cell>
          <cell r="I3998">
            <v>0</v>
          </cell>
          <cell r="J3998">
            <v>0</v>
          </cell>
          <cell r="K3998">
            <v>0</v>
          </cell>
          <cell r="L3998">
            <v>2</v>
          </cell>
          <cell r="M3998">
            <v>2</v>
          </cell>
          <cell r="N3998">
            <v>0</v>
          </cell>
          <cell r="O3998">
            <v>0</v>
          </cell>
          <cell r="P3998">
            <v>0</v>
          </cell>
          <cell r="Q3998">
            <v>2</v>
          </cell>
        </row>
        <row r="3999">
          <cell r="A3999" t="str">
            <v>A6962&amp;T</v>
          </cell>
          <cell r="B3999" t="str">
            <v>Walden St @ Inglesid</v>
          </cell>
          <cell r="C3999">
            <v>0</v>
          </cell>
          <cell r="D3999">
            <v>0</v>
          </cell>
          <cell r="E3999">
            <v>0</v>
          </cell>
          <cell r="F3999">
            <v>0</v>
          </cell>
          <cell r="G3999">
            <v>0</v>
          </cell>
          <cell r="H3999">
            <v>0</v>
          </cell>
          <cell r="I3999">
            <v>0</v>
          </cell>
          <cell r="J3999">
            <v>0</v>
          </cell>
          <cell r="K3999">
            <v>0</v>
          </cell>
          <cell r="L3999">
            <v>0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</row>
        <row r="4000">
          <cell r="A4000" t="str">
            <v>A6964&amp;T</v>
          </cell>
          <cell r="B4000" t="str">
            <v>Pauline St @ Pleasan</v>
          </cell>
          <cell r="C4000">
            <v>21</v>
          </cell>
          <cell r="D4000">
            <v>0</v>
          </cell>
          <cell r="E4000">
            <v>0</v>
          </cell>
          <cell r="F4000">
            <v>0</v>
          </cell>
          <cell r="G4000">
            <v>21</v>
          </cell>
          <cell r="H4000">
            <v>21</v>
          </cell>
          <cell r="I4000">
            <v>0</v>
          </cell>
          <cell r="J4000">
            <v>0</v>
          </cell>
          <cell r="K4000">
            <v>0</v>
          </cell>
          <cell r="L4000">
            <v>21</v>
          </cell>
          <cell r="M4000">
            <v>21</v>
          </cell>
          <cell r="N4000">
            <v>0</v>
          </cell>
          <cell r="O4000">
            <v>0</v>
          </cell>
          <cell r="P4000">
            <v>0</v>
          </cell>
          <cell r="Q4000">
            <v>21</v>
          </cell>
        </row>
        <row r="4001">
          <cell r="A4001" t="str">
            <v>A6968&amp;T</v>
          </cell>
          <cell r="B4001" t="str">
            <v>Pleasant St @ Seavie</v>
          </cell>
          <cell r="C4001">
            <v>40</v>
          </cell>
          <cell r="D4001">
            <v>0</v>
          </cell>
          <cell r="E4001">
            <v>0</v>
          </cell>
          <cell r="F4001">
            <v>0</v>
          </cell>
          <cell r="G4001">
            <v>40</v>
          </cell>
          <cell r="H4001">
            <v>40</v>
          </cell>
          <cell r="I4001">
            <v>0</v>
          </cell>
          <cell r="J4001">
            <v>0</v>
          </cell>
          <cell r="K4001">
            <v>0</v>
          </cell>
          <cell r="L4001">
            <v>40</v>
          </cell>
          <cell r="M4001">
            <v>40</v>
          </cell>
          <cell r="N4001">
            <v>0</v>
          </cell>
          <cell r="O4001">
            <v>0</v>
          </cell>
          <cell r="P4001">
            <v>0</v>
          </cell>
          <cell r="Q4001">
            <v>40</v>
          </cell>
        </row>
        <row r="4002">
          <cell r="A4002" t="str">
            <v>A6969&amp;T</v>
          </cell>
          <cell r="B4002" t="str">
            <v>Pleasant St @ Winthr</v>
          </cell>
          <cell r="C4002">
            <v>0</v>
          </cell>
          <cell r="D4002">
            <v>0</v>
          </cell>
          <cell r="E4002">
            <v>0</v>
          </cell>
          <cell r="F4002">
            <v>0</v>
          </cell>
          <cell r="G4002">
            <v>0</v>
          </cell>
          <cell r="H4002">
            <v>0</v>
          </cell>
          <cell r="I4002">
            <v>0</v>
          </cell>
          <cell r="J4002">
            <v>0</v>
          </cell>
          <cell r="K4002">
            <v>0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</row>
        <row r="4003">
          <cell r="A4003" t="str">
            <v>A6970&amp;T</v>
          </cell>
          <cell r="B4003" t="str">
            <v>Washington Ave opp W</v>
          </cell>
          <cell r="C4003">
            <v>0</v>
          </cell>
          <cell r="D4003">
            <v>0</v>
          </cell>
          <cell r="E4003">
            <v>0</v>
          </cell>
          <cell r="F4003">
            <v>0</v>
          </cell>
          <cell r="G4003">
            <v>0</v>
          </cell>
          <cell r="H4003">
            <v>0</v>
          </cell>
          <cell r="I4003">
            <v>0</v>
          </cell>
          <cell r="J4003">
            <v>0</v>
          </cell>
          <cell r="K4003">
            <v>0</v>
          </cell>
          <cell r="L4003">
            <v>0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</row>
        <row r="4004">
          <cell r="A4004" t="str">
            <v>A6971&amp;T</v>
          </cell>
          <cell r="B4004" t="str">
            <v>Washington Ave opp L</v>
          </cell>
          <cell r="C4004">
            <v>0</v>
          </cell>
          <cell r="D4004">
            <v>0</v>
          </cell>
          <cell r="E4004">
            <v>0</v>
          </cell>
          <cell r="F4004">
            <v>0</v>
          </cell>
          <cell r="G4004">
            <v>0</v>
          </cell>
          <cell r="H4004">
            <v>0</v>
          </cell>
          <cell r="I4004">
            <v>0</v>
          </cell>
          <cell r="J4004">
            <v>0</v>
          </cell>
          <cell r="K4004">
            <v>0</v>
          </cell>
          <cell r="L4004">
            <v>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</row>
        <row r="4005">
          <cell r="A4005" t="str">
            <v>A6972&amp;T</v>
          </cell>
          <cell r="B4005" t="str">
            <v>Washington Ave opp R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  <cell r="H4005">
            <v>0</v>
          </cell>
          <cell r="I4005">
            <v>0</v>
          </cell>
          <cell r="J4005">
            <v>0</v>
          </cell>
          <cell r="K4005">
            <v>0</v>
          </cell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</row>
        <row r="4006">
          <cell r="A4006" t="str">
            <v>A6973&amp;T</v>
          </cell>
          <cell r="B4006" t="str">
            <v>Washington Ave opp V</v>
          </cell>
          <cell r="C4006">
            <v>0</v>
          </cell>
          <cell r="D4006">
            <v>0</v>
          </cell>
          <cell r="E4006">
            <v>0</v>
          </cell>
          <cell r="F4006">
            <v>0</v>
          </cell>
          <cell r="G4006">
            <v>0</v>
          </cell>
          <cell r="H4006">
            <v>0</v>
          </cell>
          <cell r="I4006">
            <v>0</v>
          </cell>
          <cell r="J4006">
            <v>0</v>
          </cell>
          <cell r="K4006">
            <v>0</v>
          </cell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</row>
        <row r="4007">
          <cell r="A4007" t="str">
            <v>A6989&amp;T</v>
          </cell>
          <cell r="B4007" t="str">
            <v>Shirley St opp Moore</v>
          </cell>
          <cell r="C4007">
            <v>0</v>
          </cell>
          <cell r="D4007">
            <v>0</v>
          </cell>
          <cell r="E4007">
            <v>0</v>
          </cell>
          <cell r="F4007">
            <v>0</v>
          </cell>
          <cell r="G4007">
            <v>0</v>
          </cell>
          <cell r="H4007">
            <v>0</v>
          </cell>
          <cell r="I4007">
            <v>0</v>
          </cell>
          <cell r="J4007">
            <v>0</v>
          </cell>
          <cell r="K4007">
            <v>0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</row>
        <row r="4008">
          <cell r="A4008" t="str">
            <v>A6991&amp;T</v>
          </cell>
          <cell r="B4008" t="str">
            <v>Shirley St @ Pontos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  <cell r="H4008">
            <v>0</v>
          </cell>
          <cell r="I4008">
            <v>0</v>
          </cell>
          <cell r="J4008">
            <v>0</v>
          </cell>
          <cell r="K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</row>
        <row r="4009">
          <cell r="A4009" t="str">
            <v>A6992&amp;T</v>
          </cell>
          <cell r="B4009" t="str">
            <v>Shirley St @ Petrel</v>
          </cell>
          <cell r="C4009">
            <v>6</v>
          </cell>
          <cell r="D4009">
            <v>0</v>
          </cell>
          <cell r="E4009">
            <v>0</v>
          </cell>
          <cell r="F4009">
            <v>0</v>
          </cell>
          <cell r="G4009">
            <v>6</v>
          </cell>
          <cell r="H4009">
            <v>6</v>
          </cell>
          <cell r="I4009">
            <v>0</v>
          </cell>
          <cell r="J4009">
            <v>0</v>
          </cell>
          <cell r="K4009">
            <v>0</v>
          </cell>
          <cell r="L4009">
            <v>6</v>
          </cell>
          <cell r="M4009">
            <v>6</v>
          </cell>
          <cell r="N4009">
            <v>0</v>
          </cell>
          <cell r="O4009">
            <v>0</v>
          </cell>
          <cell r="P4009">
            <v>0</v>
          </cell>
          <cell r="Q4009">
            <v>6</v>
          </cell>
        </row>
        <row r="4010">
          <cell r="A4010" t="str">
            <v>A6993&amp;T</v>
          </cell>
          <cell r="B4010" t="str">
            <v>Shirley St opp Yirre</v>
          </cell>
          <cell r="C4010">
            <v>0</v>
          </cell>
          <cell r="D4010">
            <v>0</v>
          </cell>
          <cell r="E4010">
            <v>0</v>
          </cell>
          <cell r="F4010">
            <v>0</v>
          </cell>
          <cell r="G4010">
            <v>0</v>
          </cell>
          <cell r="H4010">
            <v>0</v>
          </cell>
          <cell r="I4010">
            <v>0</v>
          </cell>
          <cell r="J4010">
            <v>0</v>
          </cell>
          <cell r="K4010">
            <v>0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</row>
        <row r="4011">
          <cell r="A4011" t="str">
            <v>A6995&amp;T</v>
          </cell>
          <cell r="B4011" t="str">
            <v>Tafts Ave @ Otis St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  <cell r="H4011">
            <v>0</v>
          </cell>
          <cell r="I4011">
            <v>0</v>
          </cell>
          <cell r="J4011">
            <v>0</v>
          </cell>
          <cell r="K4011">
            <v>0</v>
          </cell>
          <cell r="L4011">
            <v>0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</row>
        <row r="4012">
          <cell r="A4012" t="str">
            <v>A6999&amp;T</v>
          </cell>
          <cell r="B4012" t="str">
            <v>Shirley St @ Yirrell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  <cell r="H4012">
            <v>0</v>
          </cell>
          <cell r="I4012">
            <v>0</v>
          </cell>
          <cell r="J4012">
            <v>0</v>
          </cell>
          <cell r="K4012">
            <v>0</v>
          </cell>
          <cell r="L4012">
            <v>0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</row>
        <row r="4013">
          <cell r="A4013" t="str">
            <v>A7000&amp;T</v>
          </cell>
          <cell r="B4013" t="str">
            <v>Shirley St @ Petrel</v>
          </cell>
          <cell r="C4013">
            <v>40</v>
          </cell>
          <cell r="D4013">
            <v>0</v>
          </cell>
          <cell r="E4013">
            <v>0</v>
          </cell>
          <cell r="F4013">
            <v>0</v>
          </cell>
          <cell r="G4013">
            <v>40</v>
          </cell>
          <cell r="H4013">
            <v>40</v>
          </cell>
          <cell r="I4013">
            <v>0</v>
          </cell>
          <cell r="J4013">
            <v>0</v>
          </cell>
          <cell r="K4013">
            <v>0</v>
          </cell>
          <cell r="L4013">
            <v>40</v>
          </cell>
          <cell r="M4013">
            <v>40</v>
          </cell>
          <cell r="N4013">
            <v>0</v>
          </cell>
          <cell r="O4013">
            <v>0</v>
          </cell>
          <cell r="P4013">
            <v>0</v>
          </cell>
          <cell r="Q4013">
            <v>40</v>
          </cell>
        </row>
        <row r="4014">
          <cell r="A4014" t="str">
            <v>A7025&amp;T</v>
          </cell>
          <cell r="B4014" t="str">
            <v>Walden St @ Lincoln</v>
          </cell>
          <cell r="C4014">
            <v>0</v>
          </cell>
          <cell r="D4014">
            <v>0</v>
          </cell>
          <cell r="E4014">
            <v>0</v>
          </cell>
          <cell r="F4014">
            <v>0</v>
          </cell>
          <cell r="G4014">
            <v>0</v>
          </cell>
          <cell r="H4014">
            <v>0</v>
          </cell>
          <cell r="I4014">
            <v>0</v>
          </cell>
          <cell r="J4014">
            <v>0</v>
          </cell>
          <cell r="K4014">
            <v>0</v>
          </cell>
          <cell r="L4014">
            <v>0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</row>
        <row r="4015">
          <cell r="A4015" t="str">
            <v>A7030&amp;T</v>
          </cell>
          <cell r="B4015" t="str">
            <v>Tafts Ave @ Shirley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  <cell r="H4015">
            <v>0</v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</row>
        <row r="4016">
          <cell r="A4016" t="str">
            <v>A7113&amp;T</v>
          </cell>
          <cell r="B4016" t="str">
            <v>Maverick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  <cell r="H4016">
            <v>0</v>
          </cell>
          <cell r="I4016">
            <v>0</v>
          </cell>
          <cell r="J4016">
            <v>0</v>
          </cell>
          <cell r="K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</row>
        <row r="4017">
          <cell r="A4017" t="str">
            <v>A7114&amp;T</v>
          </cell>
          <cell r="B4017" t="str">
            <v>Maverick</v>
          </cell>
          <cell r="C4017">
            <v>0</v>
          </cell>
          <cell r="D4017">
            <v>0</v>
          </cell>
          <cell r="E4017">
            <v>0</v>
          </cell>
          <cell r="F4017">
            <v>0</v>
          </cell>
          <cell r="G4017">
            <v>0</v>
          </cell>
          <cell r="H4017">
            <v>0</v>
          </cell>
          <cell r="I4017">
            <v>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</row>
        <row r="4018">
          <cell r="A4018" t="str">
            <v>A7115&amp;T</v>
          </cell>
          <cell r="B4018" t="str">
            <v>Airport</v>
          </cell>
          <cell r="C4018">
            <v>0</v>
          </cell>
          <cell r="D4018">
            <v>0</v>
          </cell>
          <cell r="E4018">
            <v>0</v>
          </cell>
          <cell r="F4018">
            <v>0</v>
          </cell>
          <cell r="G4018">
            <v>0</v>
          </cell>
          <cell r="H4018">
            <v>0</v>
          </cell>
          <cell r="I4018">
            <v>0</v>
          </cell>
          <cell r="J4018">
            <v>0</v>
          </cell>
          <cell r="K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</row>
        <row r="4019">
          <cell r="A4019" t="str">
            <v>A7116&amp;T</v>
          </cell>
          <cell r="B4019" t="str">
            <v>Suffolk Downs - Benn</v>
          </cell>
          <cell r="C4019">
            <v>0</v>
          </cell>
          <cell r="D4019">
            <v>0</v>
          </cell>
          <cell r="E4019">
            <v>0</v>
          </cell>
          <cell r="F4019">
            <v>0</v>
          </cell>
          <cell r="G4019">
            <v>0</v>
          </cell>
          <cell r="H4019">
            <v>0</v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</row>
        <row r="4020">
          <cell r="A4020" t="str">
            <v>A7117&amp;T</v>
          </cell>
          <cell r="B4020" t="str">
            <v>Suffolk Downs - Benn</v>
          </cell>
          <cell r="C4020">
            <v>0</v>
          </cell>
          <cell r="D4020">
            <v>0</v>
          </cell>
          <cell r="E4020">
            <v>0</v>
          </cell>
          <cell r="F4020">
            <v>0</v>
          </cell>
          <cell r="G4020">
            <v>0</v>
          </cell>
          <cell r="H4020">
            <v>0</v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</row>
        <row r="4021">
          <cell r="A4021" t="str">
            <v>A7118&amp;T</v>
          </cell>
          <cell r="B4021" t="str">
            <v>Beachmont - State Rd</v>
          </cell>
          <cell r="C4021">
            <v>0</v>
          </cell>
          <cell r="D4021">
            <v>0</v>
          </cell>
          <cell r="E4021">
            <v>0</v>
          </cell>
          <cell r="F4021">
            <v>0</v>
          </cell>
          <cell r="G4021">
            <v>0</v>
          </cell>
          <cell r="H4021">
            <v>0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</row>
        <row r="4022">
          <cell r="A4022" t="str">
            <v>A7119&amp;T</v>
          </cell>
          <cell r="B4022" t="str">
            <v>Beachmont - Benningt</v>
          </cell>
          <cell r="C4022">
            <v>0</v>
          </cell>
          <cell r="D4022">
            <v>0</v>
          </cell>
          <cell r="E4022">
            <v>0</v>
          </cell>
          <cell r="F4022">
            <v>0</v>
          </cell>
          <cell r="G4022">
            <v>0</v>
          </cell>
          <cell r="H4022">
            <v>0</v>
          </cell>
          <cell r="I4022">
            <v>0</v>
          </cell>
          <cell r="J4022">
            <v>0</v>
          </cell>
          <cell r="K4022">
            <v>0</v>
          </cell>
          <cell r="L4022">
            <v>0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</row>
        <row r="4023">
          <cell r="A4023" t="str">
            <v>A7120&amp;T</v>
          </cell>
          <cell r="B4023" t="str">
            <v>Revere Beach - Beach</v>
          </cell>
          <cell r="C4023">
            <v>0</v>
          </cell>
          <cell r="D4023">
            <v>0</v>
          </cell>
          <cell r="E4023">
            <v>0</v>
          </cell>
          <cell r="F4023">
            <v>0</v>
          </cell>
          <cell r="G4023">
            <v>0</v>
          </cell>
          <cell r="H4023">
            <v>0</v>
          </cell>
          <cell r="I4023">
            <v>0</v>
          </cell>
          <cell r="J4023">
            <v>0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</row>
        <row r="4024">
          <cell r="A4024" t="str">
            <v>A7121&amp;T</v>
          </cell>
          <cell r="B4024" t="str">
            <v>Revere Beach - Beach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  <cell r="H4024">
            <v>0</v>
          </cell>
          <cell r="I4024">
            <v>0</v>
          </cell>
          <cell r="J4024">
            <v>0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</row>
        <row r="4025">
          <cell r="A4025" t="str">
            <v>A7213&amp;T</v>
          </cell>
          <cell r="B4025" t="str">
            <v>Airport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  <cell r="H4025">
            <v>0</v>
          </cell>
          <cell r="I4025">
            <v>0</v>
          </cell>
          <cell r="J4025">
            <v>0</v>
          </cell>
          <cell r="K4025">
            <v>0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</row>
        <row r="4026">
          <cell r="A4026" t="str">
            <v>A7320&amp;T</v>
          </cell>
          <cell r="B4026" t="str">
            <v>Airport - Bremen St</v>
          </cell>
          <cell r="C4026">
            <v>0</v>
          </cell>
          <cell r="D4026">
            <v>0</v>
          </cell>
          <cell r="E4026">
            <v>0</v>
          </cell>
          <cell r="F4026">
            <v>0</v>
          </cell>
          <cell r="G4026">
            <v>0</v>
          </cell>
          <cell r="H4026">
            <v>0</v>
          </cell>
          <cell r="I4026">
            <v>0</v>
          </cell>
          <cell r="J4026">
            <v>0</v>
          </cell>
          <cell r="K4026">
            <v>0</v>
          </cell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</row>
        <row r="4027">
          <cell r="A4027" t="str">
            <v>A7321&amp;T</v>
          </cell>
          <cell r="B4027" t="str">
            <v>Airport - Buses Air</v>
          </cell>
          <cell r="C4027">
            <v>0</v>
          </cell>
          <cell r="D4027">
            <v>0</v>
          </cell>
          <cell r="E4027">
            <v>0</v>
          </cell>
          <cell r="F4027">
            <v>0</v>
          </cell>
          <cell r="G4027">
            <v>0</v>
          </cell>
          <cell r="H4027">
            <v>0</v>
          </cell>
          <cell r="I4027">
            <v>0</v>
          </cell>
          <cell r="J4027">
            <v>0</v>
          </cell>
          <cell r="K4027">
            <v>0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</row>
        <row r="4028">
          <cell r="A4028" t="str">
            <v>A7357&amp;T</v>
          </cell>
          <cell r="B4028" t="str">
            <v>Bellingham Square -</v>
          </cell>
          <cell r="C4028">
            <v>0</v>
          </cell>
          <cell r="D4028">
            <v>0</v>
          </cell>
          <cell r="E4028">
            <v>0</v>
          </cell>
          <cell r="F4028">
            <v>0</v>
          </cell>
          <cell r="G4028">
            <v>0</v>
          </cell>
          <cell r="H4028">
            <v>0</v>
          </cell>
          <cell r="I4028">
            <v>0</v>
          </cell>
          <cell r="J4028">
            <v>0</v>
          </cell>
          <cell r="K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</row>
        <row r="4029">
          <cell r="A4029" t="str">
            <v>A7358&amp;T</v>
          </cell>
          <cell r="B4029" t="str">
            <v>Bellingham Square -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  <cell r="H4029">
            <v>0</v>
          </cell>
          <cell r="I4029">
            <v>0</v>
          </cell>
          <cell r="J4029">
            <v>0</v>
          </cell>
          <cell r="K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</row>
        <row r="4030">
          <cell r="A4030" t="str">
            <v>A7359&amp;T</v>
          </cell>
          <cell r="B4030" t="str">
            <v>Bellingham Square -</v>
          </cell>
          <cell r="C4030">
            <v>0</v>
          </cell>
          <cell r="D4030">
            <v>0</v>
          </cell>
          <cell r="E4030">
            <v>0</v>
          </cell>
          <cell r="F4030">
            <v>0</v>
          </cell>
          <cell r="G4030">
            <v>0</v>
          </cell>
          <cell r="H4030">
            <v>0</v>
          </cell>
          <cell r="I4030">
            <v>0</v>
          </cell>
          <cell r="J4030">
            <v>0</v>
          </cell>
          <cell r="K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</row>
        <row r="4031">
          <cell r="A4031" t="str">
            <v>A7360&amp;T</v>
          </cell>
          <cell r="B4031" t="str">
            <v>Beachmont - Winthrop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  <cell r="H4031">
            <v>0</v>
          </cell>
          <cell r="I4031">
            <v>0</v>
          </cell>
          <cell r="J4031">
            <v>0</v>
          </cell>
          <cell r="K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</row>
        <row r="4032">
          <cell r="A4032" t="str">
            <v>A7383&amp;T</v>
          </cell>
          <cell r="B4032" t="str">
            <v>Chelsea - Everett Av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  <cell r="H4032">
            <v>0</v>
          </cell>
          <cell r="I4032">
            <v>0</v>
          </cell>
          <cell r="J4032">
            <v>0</v>
          </cell>
          <cell r="K4032">
            <v>0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</row>
        <row r="4033">
          <cell r="A4033" t="str">
            <v>A7384&amp;T</v>
          </cell>
          <cell r="B4033" t="str">
            <v>Chelsea - Third St</v>
          </cell>
          <cell r="C4033">
            <v>0</v>
          </cell>
          <cell r="D4033">
            <v>0</v>
          </cell>
          <cell r="E4033">
            <v>0</v>
          </cell>
          <cell r="F4033">
            <v>0</v>
          </cell>
          <cell r="G4033">
            <v>0</v>
          </cell>
          <cell r="H4033">
            <v>0</v>
          </cell>
          <cell r="I4033">
            <v>0</v>
          </cell>
          <cell r="J4033">
            <v>0</v>
          </cell>
          <cell r="K4033">
            <v>0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</row>
        <row r="4034">
          <cell r="A4034" t="str">
            <v>A7385&amp;T</v>
          </cell>
          <cell r="B4034" t="str">
            <v>Chelsea - Third St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  <cell r="H4034">
            <v>0</v>
          </cell>
          <cell r="I4034">
            <v>0</v>
          </cell>
          <cell r="J4034">
            <v>0</v>
          </cell>
          <cell r="K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</row>
        <row r="4035">
          <cell r="A4035" t="str">
            <v>A7386&amp;T</v>
          </cell>
          <cell r="B4035" t="str">
            <v>Chelsea - Buses 112</v>
          </cell>
          <cell r="C4035">
            <v>0</v>
          </cell>
          <cell r="D4035">
            <v>0</v>
          </cell>
          <cell r="E4035">
            <v>0</v>
          </cell>
          <cell r="F4035">
            <v>0</v>
          </cell>
          <cell r="G4035">
            <v>0</v>
          </cell>
          <cell r="H4035">
            <v>0</v>
          </cell>
          <cell r="I4035">
            <v>0</v>
          </cell>
          <cell r="J4035">
            <v>0</v>
          </cell>
          <cell r="K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</row>
        <row r="4036">
          <cell r="A4036" t="str">
            <v>A7387&amp;T</v>
          </cell>
          <cell r="B4036" t="str">
            <v>Chelsea - Everett Av</v>
          </cell>
          <cell r="C4036">
            <v>0</v>
          </cell>
          <cell r="D4036">
            <v>0</v>
          </cell>
          <cell r="E4036">
            <v>0</v>
          </cell>
          <cell r="F4036">
            <v>0</v>
          </cell>
          <cell r="G4036">
            <v>0</v>
          </cell>
          <cell r="H4036">
            <v>0</v>
          </cell>
          <cell r="I4036">
            <v>0</v>
          </cell>
          <cell r="J4036">
            <v>0</v>
          </cell>
          <cell r="K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</row>
        <row r="4037">
          <cell r="A4037" t="str">
            <v>A7388&amp;T</v>
          </cell>
          <cell r="B4037" t="str">
            <v>Chelsea - Everett Av</v>
          </cell>
          <cell r="C4037">
            <v>0</v>
          </cell>
          <cell r="D4037">
            <v>0</v>
          </cell>
          <cell r="E4037">
            <v>0</v>
          </cell>
          <cell r="F4037">
            <v>0</v>
          </cell>
          <cell r="G4037">
            <v>0</v>
          </cell>
          <cell r="H4037">
            <v>0</v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</row>
        <row r="4038">
          <cell r="A4038" t="str">
            <v>A7486&amp;T</v>
          </cell>
          <cell r="B4038" t="str">
            <v>Maverick - Lewis Mal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  <cell r="H4038">
            <v>0</v>
          </cell>
          <cell r="I4038">
            <v>0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</row>
        <row r="4039">
          <cell r="A4039" t="str">
            <v>A7487&amp;T</v>
          </cell>
          <cell r="B4039" t="str">
            <v>Maverick - Sumner St</v>
          </cell>
          <cell r="C4039">
            <v>0</v>
          </cell>
          <cell r="D4039">
            <v>0</v>
          </cell>
          <cell r="E4039">
            <v>0</v>
          </cell>
          <cell r="F4039">
            <v>0</v>
          </cell>
          <cell r="G4039">
            <v>0</v>
          </cell>
          <cell r="H4039">
            <v>0</v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</row>
        <row r="4040">
          <cell r="A4040" t="str">
            <v>A7518&amp;T</v>
          </cell>
          <cell r="B4040" t="str">
            <v>Orient Heights - Ben</v>
          </cell>
          <cell r="C4040">
            <v>0</v>
          </cell>
          <cell r="D4040">
            <v>0</v>
          </cell>
          <cell r="E4040">
            <v>0</v>
          </cell>
          <cell r="F4040">
            <v>0</v>
          </cell>
          <cell r="G4040">
            <v>0</v>
          </cell>
          <cell r="H4040">
            <v>0</v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</row>
        <row r="4041">
          <cell r="A4041" t="str">
            <v>A7519&amp;T</v>
          </cell>
          <cell r="B4041" t="str">
            <v>Orient Heights - Sar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  <cell r="H4041">
            <v>0</v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</row>
        <row r="4042">
          <cell r="A4042" t="str">
            <v>A7543&amp;T</v>
          </cell>
          <cell r="B4042" t="str">
            <v>Revere Beach - Beach</v>
          </cell>
          <cell r="C4042">
            <v>0</v>
          </cell>
          <cell r="D4042">
            <v>0</v>
          </cell>
          <cell r="E4042">
            <v>0</v>
          </cell>
          <cell r="F4042">
            <v>0</v>
          </cell>
          <cell r="G4042">
            <v>0</v>
          </cell>
          <cell r="H4042">
            <v>0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</row>
        <row r="4043">
          <cell r="A4043" t="str">
            <v>A7544&amp;T</v>
          </cell>
          <cell r="B4043" t="str">
            <v>Revere Beach - Ocean</v>
          </cell>
          <cell r="C4043">
            <v>0</v>
          </cell>
          <cell r="D4043">
            <v>0</v>
          </cell>
          <cell r="E4043">
            <v>0</v>
          </cell>
          <cell r="F4043">
            <v>0</v>
          </cell>
          <cell r="G4043">
            <v>0</v>
          </cell>
          <cell r="H4043">
            <v>0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</row>
        <row r="4044">
          <cell r="A4044" t="str">
            <v>A7545&amp;T</v>
          </cell>
          <cell r="B4044" t="str">
            <v>Revere Beach - 300 O</v>
          </cell>
          <cell r="C4044">
            <v>0</v>
          </cell>
          <cell r="D4044">
            <v>0</v>
          </cell>
          <cell r="E4044">
            <v>0</v>
          </cell>
          <cell r="F4044">
            <v>0</v>
          </cell>
          <cell r="G4044">
            <v>0</v>
          </cell>
          <cell r="H4044">
            <v>0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</row>
        <row r="4045">
          <cell r="A4045" t="str">
            <v>A7546&amp;T</v>
          </cell>
          <cell r="B4045" t="str">
            <v>Revere Beach - Shirl</v>
          </cell>
          <cell r="C4045">
            <v>0</v>
          </cell>
          <cell r="D4045">
            <v>0</v>
          </cell>
          <cell r="E4045">
            <v>0</v>
          </cell>
          <cell r="F4045">
            <v>0</v>
          </cell>
          <cell r="G4045">
            <v>0</v>
          </cell>
          <cell r="H4045">
            <v>0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</row>
        <row r="4046">
          <cell r="A4046" t="str">
            <v>A7562&amp;T</v>
          </cell>
          <cell r="B4046" t="str">
            <v>Suffolk Downs - Benn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  <cell r="H4046">
            <v>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</row>
        <row r="4047">
          <cell r="A4047" t="str">
            <v>A7563&amp;T</v>
          </cell>
          <cell r="B4047" t="str">
            <v>Suffolk Downs - Wall</v>
          </cell>
          <cell r="C4047">
            <v>0</v>
          </cell>
          <cell r="D4047">
            <v>0</v>
          </cell>
          <cell r="E4047">
            <v>0</v>
          </cell>
          <cell r="F4047">
            <v>0</v>
          </cell>
          <cell r="G4047">
            <v>0</v>
          </cell>
          <cell r="H4047">
            <v>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</row>
        <row r="4048">
          <cell r="A4048" t="str">
            <v>A7605&amp;T</v>
          </cell>
          <cell r="B4048" t="str">
            <v>Wood Island - Bennin</v>
          </cell>
          <cell r="C4048">
            <v>0</v>
          </cell>
          <cell r="D4048">
            <v>0</v>
          </cell>
          <cell r="E4048">
            <v>0</v>
          </cell>
          <cell r="F4048">
            <v>0</v>
          </cell>
          <cell r="G4048">
            <v>0</v>
          </cell>
          <cell r="H4048">
            <v>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</row>
        <row r="4049">
          <cell r="A4049" t="str">
            <v>A7606&amp;T</v>
          </cell>
          <cell r="B4049" t="str">
            <v>Wood Island - Lovell</v>
          </cell>
          <cell r="C4049">
            <v>0</v>
          </cell>
          <cell r="D4049">
            <v>0</v>
          </cell>
          <cell r="E4049">
            <v>0</v>
          </cell>
          <cell r="F4049">
            <v>0</v>
          </cell>
          <cell r="G4049">
            <v>0</v>
          </cell>
          <cell r="H4049">
            <v>0</v>
          </cell>
          <cell r="I4049">
            <v>0</v>
          </cell>
          <cell r="J4049">
            <v>0</v>
          </cell>
          <cell r="K4049">
            <v>0</v>
          </cell>
          <cell r="L4049">
            <v>0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</row>
        <row r="4050">
          <cell r="A4050" t="str">
            <v>A7617&amp;T</v>
          </cell>
          <cell r="B4050" t="str">
            <v>Wonderland - 1300 No</v>
          </cell>
          <cell r="C4050">
            <v>0</v>
          </cell>
          <cell r="D4050">
            <v>0</v>
          </cell>
          <cell r="E4050">
            <v>0</v>
          </cell>
          <cell r="F4050">
            <v>0</v>
          </cell>
          <cell r="G4050">
            <v>0</v>
          </cell>
          <cell r="H4050">
            <v>0</v>
          </cell>
          <cell r="I4050">
            <v>0</v>
          </cell>
          <cell r="J4050">
            <v>0</v>
          </cell>
          <cell r="K4050">
            <v>0</v>
          </cell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</row>
        <row r="4051">
          <cell r="A4051" t="str">
            <v>A7618&amp;T</v>
          </cell>
          <cell r="B4051" t="str">
            <v>Wonderland - Ocean A</v>
          </cell>
          <cell r="C4051">
            <v>0</v>
          </cell>
          <cell r="D4051">
            <v>0</v>
          </cell>
          <cell r="E4051">
            <v>0</v>
          </cell>
          <cell r="F4051">
            <v>0</v>
          </cell>
          <cell r="G4051">
            <v>0</v>
          </cell>
          <cell r="H4051">
            <v>0</v>
          </cell>
          <cell r="I4051">
            <v>0</v>
          </cell>
          <cell r="J4051">
            <v>0</v>
          </cell>
          <cell r="K4051">
            <v>0</v>
          </cell>
          <cell r="L4051">
            <v>0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</row>
        <row r="4052">
          <cell r="A4052" t="str">
            <v>A7619&amp;T</v>
          </cell>
          <cell r="B4052" t="str">
            <v>Wonderland - Ocean A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  <cell r="H4052">
            <v>0</v>
          </cell>
          <cell r="I4052">
            <v>0</v>
          </cell>
          <cell r="J4052">
            <v>0</v>
          </cell>
          <cell r="K4052">
            <v>0</v>
          </cell>
          <cell r="L4052">
            <v>0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</row>
        <row r="4053">
          <cell r="A4053" t="str">
            <v>A7620&amp;T</v>
          </cell>
          <cell r="B4053" t="str">
            <v>Wonderland - Ocean A</v>
          </cell>
          <cell r="C4053">
            <v>0</v>
          </cell>
          <cell r="D4053">
            <v>0</v>
          </cell>
          <cell r="E4053">
            <v>0</v>
          </cell>
          <cell r="F4053">
            <v>0</v>
          </cell>
          <cell r="G4053">
            <v>0</v>
          </cell>
          <cell r="H4053">
            <v>0</v>
          </cell>
          <cell r="I4053">
            <v>0</v>
          </cell>
          <cell r="J4053">
            <v>0</v>
          </cell>
          <cell r="K4053">
            <v>0</v>
          </cell>
          <cell r="L4053">
            <v>0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</row>
        <row r="4054">
          <cell r="A4054" t="str">
            <v>A7621&amp;T</v>
          </cell>
          <cell r="B4054" t="str">
            <v>Wonderland - Revere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  <cell r="H4054">
            <v>0</v>
          </cell>
          <cell r="I4054">
            <v>0</v>
          </cell>
          <cell r="J4054">
            <v>0</v>
          </cell>
          <cell r="K4054">
            <v>0</v>
          </cell>
          <cell r="L4054">
            <v>0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</row>
        <row r="4055">
          <cell r="A4055" t="str">
            <v>A7629&amp;T</v>
          </cell>
          <cell r="B4055" t="str">
            <v>Chelsea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  <cell r="H4055">
            <v>0</v>
          </cell>
          <cell r="I4055">
            <v>0</v>
          </cell>
          <cell r="J4055">
            <v>0</v>
          </cell>
          <cell r="K4055">
            <v>0</v>
          </cell>
          <cell r="L4055">
            <v>0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</row>
        <row r="4056">
          <cell r="A4056" t="str">
            <v>A8036&amp;T</v>
          </cell>
          <cell r="B4056" t="str">
            <v>Beachmont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  <cell r="H4056">
            <v>0</v>
          </cell>
          <cell r="I4056">
            <v>0</v>
          </cell>
          <cell r="J4056">
            <v>0</v>
          </cell>
          <cell r="K4056">
            <v>0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</row>
        <row r="4057">
          <cell r="A4057" t="str">
            <v>A8037&amp;T</v>
          </cell>
          <cell r="B4057" t="str">
            <v>Beachmont</v>
          </cell>
          <cell r="C4057">
            <v>0</v>
          </cell>
          <cell r="D4057">
            <v>0</v>
          </cell>
          <cell r="E4057">
            <v>0</v>
          </cell>
          <cell r="F4057">
            <v>0</v>
          </cell>
          <cell r="G4057">
            <v>0</v>
          </cell>
          <cell r="H4057">
            <v>0</v>
          </cell>
          <cell r="I4057">
            <v>0</v>
          </cell>
          <cell r="J4057">
            <v>0</v>
          </cell>
          <cell r="K4057">
            <v>0</v>
          </cell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</row>
        <row r="4058">
          <cell r="A4058" t="str">
            <v>A8038&amp;T</v>
          </cell>
          <cell r="B4058" t="str">
            <v>Beachmont</v>
          </cell>
          <cell r="C4058">
            <v>0</v>
          </cell>
          <cell r="D4058">
            <v>0</v>
          </cell>
          <cell r="E4058">
            <v>0</v>
          </cell>
          <cell r="F4058">
            <v>0</v>
          </cell>
          <cell r="G4058">
            <v>0</v>
          </cell>
          <cell r="H4058">
            <v>0</v>
          </cell>
          <cell r="I4058">
            <v>0</v>
          </cell>
          <cell r="J4058">
            <v>0</v>
          </cell>
          <cell r="K4058">
            <v>0</v>
          </cell>
          <cell r="L4058">
            <v>0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</row>
        <row r="4059">
          <cell r="A4059" t="str">
            <v>A8039&amp;T</v>
          </cell>
          <cell r="B4059" t="str">
            <v>Beachmont</v>
          </cell>
          <cell r="C4059">
            <v>0</v>
          </cell>
          <cell r="D4059">
            <v>0</v>
          </cell>
          <cell r="E4059">
            <v>0</v>
          </cell>
          <cell r="F4059">
            <v>0</v>
          </cell>
          <cell r="G4059">
            <v>0</v>
          </cell>
          <cell r="H4059">
            <v>0</v>
          </cell>
          <cell r="I4059">
            <v>0</v>
          </cell>
          <cell r="J4059">
            <v>0</v>
          </cell>
          <cell r="K4059">
            <v>0</v>
          </cell>
          <cell r="L4059">
            <v>0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</row>
        <row r="4060">
          <cell r="A4060" t="str">
            <v>A8040&amp;T</v>
          </cell>
          <cell r="B4060" t="str">
            <v>Wood Island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  <cell r="H4060">
            <v>0</v>
          </cell>
          <cell r="I4060">
            <v>0</v>
          </cell>
          <cell r="J4060">
            <v>0</v>
          </cell>
          <cell r="K4060">
            <v>0</v>
          </cell>
          <cell r="L4060">
            <v>0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</row>
        <row r="4061">
          <cell r="A4061" t="str">
            <v>A8041&amp;T</v>
          </cell>
          <cell r="B4061" t="str">
            <v>Wood Island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  <cell r="H4061">
            <v>0</v>
          </cell>
          <cell r="I4061">
            <v>0</v>
          </cell>
          <cell r="J4061">
            <v>0</v>
          </cell>
          <cell r="K4061">
            <v>0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</row>
        <row r="4062">
          <cell r="A4062" t="str">
            <v>A8054&amp;T</v>
          </cell>
          <cell r="B4062" t="str">
            <v>Airport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  <cell r="H4062">
            <v>0</v>
          </cell>
          <cell r="I4062">
            <v>0</v>
          </cell>
          <cell r="J4062">
            <v>0</v>
          </cell>
          <cell r="K4062">
            <v>0</v>
          </cell>
          <cell r="L4062">
            <v>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</row>
        <row r="4063">
          <cell r="A4063" t="str">
            <v>A8055&amp;T</v>
          </cell>
          <cell r="B4063" t="str">
            <v>Airport</v>
          </cell>
          <cell r="C4063">
            <v>0</v>
          </cell>
          <cell r="D4063">
            <v>0</v>
          </cell>
          <cell r="E4063">
            <v>0</v>
          </cell>
          <cell r="F4063">
            <v>0</v>
          </cell>
          <cell r="G4063">
            <v>0</v>
          </cell>
          <cell r="H4063">
            <v>0</v>
          </cell>
          <cell r="I4063">
            <v>0</v>
          </cell>
          <cell r="J4063">
            <v>0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</row>
        <row r="4064">
          <cell r="A4064" t="str">
            <v>A8056&amp;T</v>
          </cell>
          <cell r="B4064" t="str">
            <v>Airport</v>
          </cell>
          <cell r="C4064">
            <v>0</v>
          </cell>
          <cell r="D4064">
            <v>0</v>
          </cell>
          <cell r="E4064">
            <v>0</v>
          </cell>
          <cell r="F4064">
            <v>0</v>
          </cell>
          <cell r="G4064">
            <v>0</v>
          </cell>
          <cell r="H4064">
            <v>0</v>
          </cell>
          <cell r="I4064">
            <v>0</v>
          </cell>
          <cell r="J4064">
            <v>0</v>
          </cell>
          <cell r="K4064">
            <v>0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</row>
        <row r="4065">
          <cell r="A4065" t="str">
            <v>A8057&amp;T</v>
          </cell>
          <cell r="B4065" t="str">
            <v>Airport</v>
          </cell>
          <cell r="C4065">
            <v>0</v>
          </cell>
          <cell r="D4065">
            <v>0</v>
          </cell>
          <cell r="E4065">
            <v>0</v>
          </cell>
          <cell r="F4065">
            <v>0</v>
          </cell>
          <cell r="G4065">
            <v>0</v>
          </cell>
          <cell r="H4065">
            <v>0</v>
          </cell>
          <cell r="I4065">
            <v>0</v>
          </cell>
          <cell r="J4065">
            <v>0</v>
          </cell>
          <cell r="K4065">
            <v>0</v>
          </cell>
          <cell r="L4065">
            <v>0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</row>
        <row r="4066">
          <cell r="A4066" t="str">
            <v>A8058&amp;T</v>
          </cell>
          <cell r="B4066" t="str">
            <v>Airport</v>
          </cell>
          <cell r="C4066">
            <v>0</v>
          </cell>
          <cell r="D4066">
            <v>0</v>
          </cell>
          <cell r="E4066">
            <v>0</v>
          </cell>
          <cell r="F4066">
            <v>0</v>
          </cell>
          <cell r="G4066">
            <v>0</v>
          </cell>
          <cell r="H4066">
            <v>0</v>
          </cell>
          <cell r="I4066">
            <v>0</v>
          </cell>
          <cell r="J4066">
            <v>0</v>
          </cell>
          <cell r="K4066">
            <v>0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</row>
        <row r="4067">
          <cell r="A4067" t="str">
            <v>A8059&amp;T</v>
          </cell>
          <cell r="B4067" t="str">
            <v>Airport</v>
          </cell>
          <cell r="C4067">
            <v>0</v>
          </cell>
          <cell r="D4067">
            <v>0</v>
          </cell>
          <cell r="E4067">
            <v>0</v>
          </cell>
          <cell r="F4067">
            <v>0</v>
          </cell>
          <cell r="G4067">
            <v>0</v>
          </cell>
          <cell r="H4067">
            <v>0</v>
          </cell>
          <cell r="I4067">
            <v>0</v>
          </cell>
          <cell r="J4067">
            <v>0</v>
          </cell>
          <cell r="K4067">
            <v>0</v>
          </cell>
          <cell r="L4067">
            <v>0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</row>
        <row r="4068">
          <cell r="A4068" t="str">
            <v>A8060&amp;T</v>
          </cell>
          <cell r="B4068" t="str">
            <v>Airport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  <cell r="H4068">
            <v>0</v>
          </cell>
          <cell r="I4068">
            <v>0</v>
          </cell>
          <cell r="J4068">
            <v>0</v>
          </cell>
          <cell r="K4068">
            <v>0</v>
          </cell>
          <cell r="L4068">
            <v>0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</row>
        <row r="4069">
          <cell r="A4069" t="str">
            <v>A8061&amp;T</v>
          </cell>
          <cell r="B4069" t="str">
            <v>Airport</v>
          </cell>
          <cell r="C4069">
            <v>0</v>
          </cell>
          <cell r="D4069">
            <v>0</v>
          </cell>
          <cell r="E4069">
            <v>0</v>
          </cell>
          <cell r="F4069">
            <v>0</v>
          </cell>
          <cell r="G4069">
            <v>0</v>
          </cell>
          <cell r="H4069">
            <v>0</v>
          </cell>
          <cell r="I4069">
            <v>0</v>
          </cell>
          <cell r="J4069">
            <v>0</v>
          </cell>
          <cell r="K4069">
            <v>0</v>
          </cell>
          <cell r="L4069">
            <v>0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</row>
        <row r="4070">
          <cell r="A4070" t="str">
            <v>A8070&amp;T</v>
          </cell>
          <cell r="B4070" t="str">
            <v>Maverick</v>
          </cell>
          <cell r="C4070">
            <v>0</v>
          </cell>
          <cell r="D4070">
            <v>0</v>
          </cell>
          <cell r="E4070">
            <v>0</v>
          </cell>
          <cell r="F4070">
            <v>0</v>
          </cell>
          <cell r="G4070">
            <v>0</v>
          </cell>
          <cell r="H4070">
            <v>0</v>
          </cell>
          <cell r="I4070">
            <v>0</v>
          </cell>
          <cell r="J4070">
            <v>0</v>
          </cell>
          <cell r="K4070">
            <v>0</v>
          </cell>
          <cell r="L4070">
            <v>0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</row>
        <row r="4071">
          <cell r="A4071" t="str">
            <v>A8071&amp;T</v>
          </cell>
          <cell r="B4071" t="str">
            <v>Maverick</v>
          </cell>
          <cell r="C4071">
            <v>0</v>
          </cell>
          <cell r="D4071">
            <v>0</v>
          </cell>
          <cell r="E4071">
            <v>0</v>
          </cell>
          <cell r="F4071">
            <v>0</v>
          </cell>
          <cell r="G4071">
            <v>0</v>
          </cell>
          <cell r="H4071">
            <v>0</v>
          </cell>
          <cell r="I4071">
            <v>0</v>
          </cell>
          <cell r="J4071">
            <v>0</v>
          </cell>
          <cell r="K4071">
            <v>0</v>
          </cell>
          <cell r="L4071">
            <v>0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</row>
        <row r="4072">
          <cell r="A4072" t="str">
            <v>A8072&amp;T</v>
          </cell>
          <cell r="B4072" t="str">
            <v>Maverick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  <cell r="H4072">
            <v>0</v>
          </cell>
          <cell r="I4072">
            <v>0</v>
          </cell>
          <cell r="J4072">
            <v>0</v>
          </cell>
          <cell r="K4072">
            <v>0</v>
          </cell>
          <cell r="L4072">
            <v>0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</row>
        <row r="4073">
          <cell r="A4073" t="str">
            <v>A8073&amp;T</v>
          </cell>
          <cell r="B4073" t="str">
            <v>Maverick</v>
          </cell>
          <cell r="C4073">
            <v>0</v>
          </cell>
          <cell r="D4073">
            <v>0</v>
          </cell>
          <cell r="E4073">
            <v>0</v>
          </cell>
          <cell r="F4073">
            <v>0</v>
          </cell>
          <cell r="G4073">
            <v>0</v>
          </cell>
          <cell r="H4073">
            <v>0</v>
          </cell>
          <cell r="I4073">
            <v>0</v>
          </cell>
          <cell r="J4073">
            <v>0</v>
          </cell>
          <cell r="K4073">
            <v>0</v>
          </cell>
          <cell r="L4073">
            <v>0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</row>
        <row r="4074">
          <cell r="A4074" t="str">
            <v>A8074&amp;T</v>
          </cell>
          <cell r="B4074" t="str">
            <v>Maverick</v>
          </cell>
          <cell r="C4074">
            <v>0</v>
          </cell>
          <cell r="D4074">
            <v>0</v>
          </cell>
          <cell r="E4074">
            <v>0</v>
          </cell>
          <cell r="F4074">
            <v>0</v>
          </cell>
          <cell r="G4074">
            <v>0</v>
          </cell>
          <cell r="H4074">
            <v>0</v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</row>
        <row r="4075">
          <cell r="A4075" t="str">
            <v>A8075&amp;T</v>
          </cell>
          <cell r="B4075" t="str">
            <v>Maverick</v>
          </cell>
          <cell r="C4075">
            <v>0</v>
          </cell>
          <cell r="D4075">
            <v>0</v>
          </cell>
          <cell r="E4075">
            <v>0</v>
          </cell>
          <cell r="F4075">
            <v>0</v>
          </cell>
          <cell r="G4075">
            <v>0</v>
          </cell>
          <cell r="H4075">
            <v>0</v>
          </cell>
          <cell r="I4075">
            <v>0</v>
          </cell>
          <cell r="J4075">
            <v>0</v>
          </cell>
          <cell r="K4075">
            <v>0</v>
          </cell>
          <cell r="L4075">
            <v>0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</row>
        <row r="4076">
          <cell r="A4076" t="str">
            <v>A8080&amp;T</v>
          </cell>
          <cell r="B4076" t="str">
            <v>Orient Heights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  <cell r="H4076">
            <v>0</v>
          </cell>
          <cell r="I4076">
            <v>0</v>
          </cell>
          <cell r="J4076">
            <v>0</v>
          </cell>
          <cell r="K4076">
            <v>0</v>
          </cell>
          <cell r="L4076">
            <v>0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</row>
        <row r="4077">
          <cell r="A4077" t="str">
            <v>A8081&amp;T</v>
          </cell>
          <cell r="B4077" t="str">
            <v>Orient Heights</v>
          </cell>
          <cell r="C4077">
            <v>0</v>
          </cell>
          <cell r="D4077">
            <v>0</v>
          </cell>
          <cell r="E4077">
            <v>0</v>
          </cell>
          <cell r="F4077">
            <v>0</v>
          </cell>
          <cell r="G4077">
            <v>0</v>
          </cell>
          <cell r="H4077">
            <v>0</v>
          </cell>
          <cell r="I4077">
            <v>0</v>
          </cell>
          <cell r="J4077">
            <v>0</v>
          </cell>
          <cell r="K4077">
            <v>0</v>
          </cell>
          <cell r="L4077">
            <v>0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</row>
        <row r="4078">
          <cell r="A4078" t="str">
            <v>A8082&amp;T</v>
          </cell>
          <cell r="B4078" t="str">
            <v>Orient Heights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  <cell r="H4078">
            <v>0</v>
          </cell>
          <cell r="I4078">
            <v>0</v>
          </cell>
          <cell r="J4078">
            <v>0</v>
          </cell>
          <cell r="K4078">
            <v>0</v>
          </cell>
          <cell r="L4078">
            <v>0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</row>
        <row r="4079">
          <cell r="A4079" t="str">
            <v>A8083&amp;T</v>
          </cell>
          <cell r="B4079" t="str">
            <v>Orient Heights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  <cell r="H4079">
            <v>0</v>
          </cell>
          <cell r="I4079">
            <v>0</v>
          </cell>
          <cell r="J4079">
            <v>0</v>
          </cell>
          <cell r="K4079">
            <v>0</v>
          </cell>
          <cell r="L4079">
            <v>0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</row>
        <row r="4080">
          <cell r="A4080" t="str">
            <v>A8102&amp;T</v>
          </cell>
          <cell r="B4080" t="str">
            <v>Wonderland</v>
          </cell>
          <cell r="C4080">
            <v>0</v>
          </cell>
          <cell r="D4080">
            <v>0</v>
          </cell>
          <cell r="E4080">
            <v>0</v>
          </cell>
          <cell r="F4080">
            <v>0</v>
          </cell>
          <cell r="G4080">
            <v>0</v>
          </cell>
          <cell r="H4080">
            <v>0</v>
          </cell>
          <cell r="I4080">
            <v>0</v>
          </cell>
          <cell r="J4080">
            <v>0</v>
          </cell>
          <cell r="K4080">
            <v>0</v>
          </cell>
          <cell r="L4080">
            <v>0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</row>
        <row r="4081">
          <cell r="A4081" t="str">
            <v>A8103&amp;T</v>
          </cell>
          <cell r="B4081" t="str">
            <v>Wonderland</v>
          </cell>
          <cell r="C4081">
            <v>0</v>
          </cell>
          <cell r="D4081">
            <v>0</v>
          </cell>
          <cell r="E4081">
            <v>0</v>
          </cell>
          <cell r="F4081">
            <v>0</v>
          </cell>
          <cell r="G4081">
            <v>0</v>
          </cell>
          <cell r="H4081">
            <v>0</v>
          </cell>
          <cell r="I4081">
            <v>0</v>
          </cell>
          <cell r="J4081">
            <v>0</v>
          </cell>
          <cell r="K4081">
            <v>0</v>
          </cell>
          <cell r="L4081">
            <v>0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</row>
        <row r="4082">
          <cell r="A4082" t="str">
            <v>A8104&amp;T</v>
          </cell>
          <cell r="B4082" t="str">
            <v>Wonderland</v>
          </cell>
          <cell r="C4082">
            <v>0</v>
          </cell>
          <cell r="D4082">
            <v>0</v>
          </cell>
          <cell r="E4082">
            <v>0</v>
          </cell>
          <cell r="F4082">
            <v>0</v>
          </cell>
          <cell r="G4082">
            <v>0</v>
          </cell>
          <cell r="H4082">
            <v>0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</row>
        <row r="4083">
          <cell r="A4083" t="str">
            <v>A8105&amp;T</v>
          </cell>
          <cell r="B4083" t="str">
            <v>Wonderland</v>
          </cell>
          <cell r="C4083">
            <v>0</v>
          </cell>
          <cell r="D4083">
            <v>0</v>
          </cell>
          <cell r="E4083">
            <v>0</v>
          </cell>
          <cell r="F4083">
            <v>0</v>
          </cell>
          <cell r="G4083">
            <v>0</v>
          </cell>
          <cell r="H4083">
            <v>0</v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</row>
        <row r="4084">
          <cell r="A4084" t="str">
            <v>A8106&amp;T</v>
          </cell>
          <cell r="B4084" t="str">
            <v>Wonderland</v>
          </cell>
          <cell r="C4084">
            <v>0</v>
          </cell>
          <cell r="D4084">
            <v>0</v>
          </cell>
          <cell r="E4084">
            <v>0</v>
          </cell>
          <cell r="F4084">
            <v>0</v>
          </cell>
          <cell r="G4084">
            <v>0</v>
          </cell>
          <cell r="H4084">
            <v>0</v>
          </cell>
          <cell r="I4084">
            <v>0</v>
          </cell>
          <cell r="J4084">
            <v>0</v>
          </cell>
          <cell r="K4084">
            <v>0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</row>
        <row r="4085">
          <cell r="A4085" t="str">
            <v>A8107&amp;T</v>
          </cell>
          <cell r="B4085" t="str">
            <v>Wonderland</v>
          </cell>
          <cell r="C4085">
            <v>0</v>
          </cell>
          <cell r="D4085">
            <v>0</v>
          </cell>
          <cell r="E4085">
            <v>0</v>
          </cell>
          <cell r="F4085">
            <v>0</v>
          </cell>
          <cell r="G4085">
            <v>0</v>
          </cell>
          <cell r="H4085">
            <v>0</v>
          </cell>
          <cell r="I4085">
            <v>0</v>
          </cell>
          <cell r="J4085">
            <v>0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</row>
        <row r="4086">
          <cell r="A4086" t="str">
            <v>A8108&amp;T</v>
          </cell>
          <cell r="B4086" t="str">
            <v>Wonderland</v>
          </cell>
          <cell r="C4086">
            <v>0</v>
          </cell>
          <cell r="D4086">
            <v>0</v>
          </cell>
          <cell r="E4086">
            <v>0</v>
          </cell>
          <cell r="F4086">
            <v>0</v>
          </cell>
          <cell r="G4086">
            <v>0</v>
          </cell>
          <cell r="H4086">
            <v>0</v>
          </cell>
          <cell r="I4086">
            <v>0</v>
          </cell>
          <cell r="J4086">
            <v>0</v>
          </cell>
          <cell r="K4086">
            <v>0</v>
          </cell>
          <cell r="L4086">
            <v>0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</row>
        <row r="4087">
          <cell r="A4087" t="str">
            <v>A8109&amp;T</v>
          </cell>
          <cell r="B4087" t="str">
            <v>Wonderland</v>
          </cell>
          <cell r="C4087">
            <v>0</v>
          </cell>
          <cell r="D4087">
            <v>0</v>
          </cell>
          <cell r="E4087">
            <v>0</v>
          </cell>
          <cell r="F4087">
            <v>0</v>
          </cell>
          <cell r="G4087">
            <v>0</v>
          </cell>
          <cell r="H4087">
            <v>0</v>
          </cell>
          <cell r="I4087">
            <v>0</v>
          </cell>
          <cell r="J4087">
            <v>0</v>
          </cell>
          <cell r="K4087">
            <v>0</v>
          </cell>
          <cell r="L4087">
            <v>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</row>
        <row r="4088">
          <cell r="A4088" t="str">
            <v>A8110&amp;T</v>
          </cell>
          <cell r="B4088" t="str">
            <v>Wonderland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  <cell r="H4088">
            <v>0</v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</row>
        <row r="4089">
          <cell r="A4089" t="str">
            <v>A8111&amp;T</v>
          </cell>
          <cell r="B4089" t="str">
            <v>Wonderland</v>
          </cell>
          <cell r="C4089">
            <v>0</v>
          </cell>
          <cell r="D4089">
            <v>0</v>
          </cell>
          <cell r="E4089">
            <v>0</v>
          </cell>
          <cell r="F4089">
            <v>0</v>
          </cell>
          <cell r="G4089">
            <v>0</v>
          </cell>
          <cell r="H4089">
            <v>0</v>
          </cell>
          <cell r="I4089">
            <v>0</v>
          </cell>
          <cell r="J4089">
            <v>0</v>
          </cell>
          <cell r="K4089">
            <v>0</v>
          </cell>
          <cell r="L4089">
            <v>0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</row>
        <row r="4090">
          <cell r="A4090" t="str">
            <v>A8112&amp;T</v>
          </cell>
          <cell r="B4090" t="str">
            <v>Wonderland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  <cell r="H4090">
            <v>0</v>
          </cell>
          <cell r="I4090">
            <v>0</v>
          </cell>
          <cell r="J4090">
            <v>0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</row>
        <row r="4091">
          <cell r="A4091" t="str">
            <v>A8113&amp;T</v>
          </cell>
          <cell r="B4091" t="str">
            <v>Wonderland</v>
          </cell>
          <cell r="C4091">
            <v>0</v>
          </cell>
          <cell r="D4091">
            <v>0</v>
          </cell>
          <cell r="E4091">
            <v>0</v>
          </cell>
          <cell r="F4091">
            <v>0</v>
          </cell>
          <cell r="G4091">
            <v>0</v>
          </cell>
          <cell r="H4091">
            <v>0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</row>
        <row r="4092">
          <cell r="A4092" t="str">
            <v>A8114&amp;T</v>
          </cell>
          <cell r="B4092" t="str">
            <v>Wonderland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  <cell r="H4092">
            <v>0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</row>
        <row r="4093">
          <cell r="A4093" t="str">
            <v>A8115&amp;T</v>
          </cell>
          <cell r="B4093" t="str">
            <v>Wonderland</v>
          </cell>
          <cell r="C4093">
            <v>0</v>
          </cell>
          <cell r="D4093">
            <v>0</v>
          </cell>
          <cell r="E4093">
            <v>0</v>
          </cell>
          <cell r="F4093">
            <v>0</v>
          </cell>
          <cell r="G4093">
            <v>0</v>
          </cell>
          <cell r="H4093">
            <v>0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</row>
        <row r="4094">
          <cell r="A4094" t="str">
            <v>A8116&amp;T</v>
          </cell>
          <cell r="B4094" t="str">
            <v>Wonderland</v>
          </cell>
          <cell r="C4094">
            <v>0</v>
          </cell>
          <cell r="D4094">
            <v>0</v>
          </cell>
          <cell r="E4094">
            <v>0</v>
          </cell>
          <cell r="F4094">
            <v>0</v>
          </cell>
          <cell r="G4094">
            <v>0</v>
          </cell>
          <cell r="H4094">
            <v>0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</row>
        <row r="4095">
          <cell r="A4095" t="str">
            <v>A8117&amp;T</v>
          </cell>
          <cell r="B4095" t="str">
            <v>Orient Heights</v>
          </cell>
          <cell r="C4095">
            <v>0</v>
          </cell>
          <cell r="D4095">
            <v>0</v>
          </cell>
          <cell r="E4095">
            <v>0</v>
          </cell>
          <cell r="F4095">
            <v>0</v>
          </cell>
          <cell r="G4095">
            <v>0</v>
          </cell>
          <cell r="H4095">
            <v>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</row>
        <row r="4096">
          <cell r="A4096" t="str">
            <v>A8118&amp;T</v>
          </cell>
          <cell r="B4096" t="str">
            <v>Orient Heights</v>
          </cell>
          <cell r="C4096">
            <v>0</v>
          </cell>
          <cell r="D4096">
            <v>0</v>
          </cell>
          <cell r="E4096">
            <v>0</v>
          </cell>
          <cell r="F4096">
            <v>0</v>
          </cell>
          <cell r="G4096">
            <v>0</v>
          </cell>
          <cell r="H4096">
            <v>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</row>
        <row r="4097">
          <cell r="A4097" t="str">
            <v>A8119&amp;T</v>
          </cell>
          <cell r="B4097" t="str">
            <v>Orient Heights</v>
          </cell>
          <cell r="C4097">
            <v>0</v>
          </cell>
          <cell r="D4097">
            <v>0</v>
          </cell>
          <cell r="E4097">
            <v>0</v>
          </cell>
          <cell r="F4097">
            <v>0</v>
          </cell>
          <cell r="G4097">
            <v>0</v>
          </cell>
          <cell r="H4097">
            <v>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</row>
        <row r="4098">
          <cell r="A4098" t="str">
            <v>A8120&amp;T</v>
          </cell>
          <cell r="B4098" t="str">
            <v>Orient Heights</v>
          </cell>
          <cell r="C4098">
            <v>0</v>
          </cell>
          <cell r="D4098">
            <v>0</v>
          </cell>
          <cell r="E4098">
            <v>0</v>
          </cell>
          <cell r="F4098">
            <v>0</v>
          </cell>
          <cell r="G4098">
            <v>0</v>
          </cell>
          <cell r="H4098">
            <v>0</v>
          </cell>
          <cell r="I4098">
            <v>0</v>
          </cell>
          <cell r="J4098">
            <v>0</v>
          </cell>
          <cell r="K4098">
            <v>0</v>
          </cell>
          <cell r="L4098">
            <v>0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</row>
        <row r="4099">
          <cell r="A4099" t="str">
            <v>A8121&amp;T</v>
          </cell>
          <cell r="B4099" t="str">
            <v>Orient Heights</v>
          </cell>
          <cell r="C4099">
            <v>0</v>
          </cell>
          <cell r="D4099">
            <v>0</v>
          </cell>
          <cell r="E4099">
            <v>0</v>
          </cell>
          <cell r="F4099">
            <v>0</v>
          </cell>
          <cell r="G4099">
            <v>0</v>
          </cell>
          <cell r="H4099">
            <v>0</v>
          </cell>
          <cell r="I4099">
            <v>0</v>
          </cell>
          <cell r="J4099">
            <v>0</v>
          </cell>
          <cell r="K4099">
            <v>0</v>
          </cell>
          <cell r="L4099">
            <v>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</row>
        <row r="4100">
          <cell r="A4100" t="str">
            <v>A8122&amp;T</v>
          </cell>
          <cell r="B4100" t="str">
            <v>Orient Heights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  <cell r="H4100">
            <v>0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</row>
        <row r="4101">
          <cell r="A4101" t="str">
            <v>A8123&amp;T</v>
          </cell>
          <cell r="B4101" t="str">
            <v>Orient Heights</v>
          </cell>
          <cell r="C4101">
            <v>0</v>
          </cell>
          <cell r="D4101">
            <v>0</v>
          </cell>
          <cell r="E4101">
            <v>0</v>
          </cell>
          <cell r="F4101">
            <v>0</v>
          </cell>
          <cell r="G4101">
            <v>0</v>
          </cell>
          <cell r="H4101">
            <v>0</v>
          </cell>
          <cell r="I4101">
            <v>0</v>
          </cell>
          <cell r="J4101">
            <v>0</v>
          </cell>
          <cell r="K4101">
            <v>0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</row>
        <row r="4102">
          <cell r="A4102" t="str">
            <v>A8124&amp;T</v>
          </cell>
          <cell r="B4102" t="str">
            <v>Orient Heights</v>
          </cell>
          <cell r="C4102">
            <v>0</v>
          </cell>
          <cell r="D4102">
            <v>0</v>
          </cell>
          <cell r="E4102">
            <v>0</v>
          </cell>
          <cell r="F4102">
            <v>0</v>
          </cell>
          <cell r="G4102">
            <v>0</v>
          </cell>
          <cell r="H4102">
            <v>0</v>
          </cell>
          <cell r="I4102">
            <v>0</v>
          </cell>
          <cell r="J4102">
            <v>0</v>
          </cell>
          <cell r="K4102">
            <v>0</v>
          </cell>
          <cell r="L4102">
            <v>0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</row>
        <row r="4103">
          <cell r="A4103" t="str">
            <v>A8237&amp;T</v>
          </cell>
          <cell r="B4103" t="str">
            <v>Revere Beach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  <cell r="H4103">
            <v>0</v>
          </cell>
          <cell r="I4103">
            <v>0</v>
          </cell>
          <cell r="J4103">
            <v>0</v>
          </cell>
          <cell r="K4103">
            <v>0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</row>
        <row r="4104">
          <cell r="A4104" t="str">
            <v>A8238&amp;T</v>
          </cell>
          <cell r="B4104" t="str">
            <v>Revere Beach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  <cell r="H4104">
            <v>0</v>
          </cell>
          <cell r="I4104">
            <v>0</v>
          </cell>
          <cell r="J4104">
            <v>0</v>
          </cell>
          <cell r="K4104">
            <v>0</v>
          </cell>
          <cell r="L4104">
            <v>0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</row>
        <row r="4105">
          <cell r="A4105" t="str">
            <v>A8239&amp;T</v>
          </cell>
          <cell r="B4105" t="str">
            <v>Revere Beach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  <cell r="H4105">
            <v>0</v>
          </cell>
          <cell r="I4105">
            <v>0</v>
          </cell>
          <cell r="J4105">
            <v>0</v>
          </cell>
          <cell r="K4105">
            <v>0</v>
          </cell>
          <cell r="L4105">
            <v>0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</row>
        <row r="4106">
          <cell r="A4106" t="str">
            <v>A8240&amp;T</v>
          </cell>
          <cell r="B4106" t="str">
            <v>Revere Beach</v>
          </cell>
          <cell r="C4106">
            <v>0</v>
          </cell>
          <cell r="D4106">
            <v>0</v>
          </cell>
          <cell r="E4106">
            <v>0</v>
          </cell>
          <cell r="F4106">
            <v>0</v>
          </cell>
          <cell r="G4106">
            <v>0</v>
          </cell>
          <cell r="H4106">
            <v>0</v>
          </cell>
          <cell r="I4106">
            <v>0</v>
          </cell>
          <cell r="J4106">
            <v>0</v>
          </cell>
          <cell r="K4106">
            <v>0</v>
          </cell>
          <cell r="L4106">
            <v>0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</row>
        <row r="4107">
          <cell r="A4107" t="str">
            <v>A8241&amp;T</v>
          </cell>
          <cell r="B4107" t="str">
            <v>Beachmont</v>
          </cell>
          <cell r="C4107">
            <v>0</v>
          </cell>
          <cell r="D4107">
            <v>0</v>
          </cell>
          <cell r="E4107">
            <v>0</v>
          </cell>
          <cell r="F4107">
            <v>0</v>
          </cell>
          <cell r="G4107">
            <v>0</v>
          </cell>
          <cell r="H4107">
            <v>0</v>
          </cell>
          <cell r="I4107">
            <v>0</v>
          </cell>
          <cell r="J4107">
            <v>0</v>
          </cell>
          <cell r="K4107">
            <v>0</v>
          </cell>
          <cell r="L4107">
            <v>0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</row>
        <row r="4108">
          <cell r="A4108" t="str">
            <v>A8242&amp;T</v>
          </cell>
          <cell r="B4108" t="str">
            <v>Beachmont</v>
          </cell>
          <cell r="C4108">
            <v>0</v>
          </cell>
          <cell r="D4108">
            <v>0</v>
          </cell>
          <cell r="E4108">
            <v>0</v>
          </cell>
          <cell r="F4108">
            <v>0</v>
          </cell>
          <cell r="G4108">
            <v>0</v>
          </cell>
          <cell r="H4108">
            <v>0</v>
          </cell>
          <cell r="I4108">
            <v>0</v>
          </cell>
          <cell r="J4108">
            <v>0</v>
          </cell>
          <cell r="K4108">
            <v>0</v>
          </cell>
          <cell r="L4108">
            <v>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</row>
        <row r="4109">
          <cell r="A4109" t="str">
            <v>A8243&amp;T</v>
          </cell>
          <cell r="B4109" t="str">
            <v>Beachmont</v>
          </cell>
          <cell r="C4109">
            <v>0</v>
          </cell>
          <cell r="D4109">
            <v>0</v>
          </cell>
          <cell r="E4109">
            <v>0</v>
          </cell>
          <cell r="F4109">
            <v>0</v>
          </cell>
          <cell r="G4109">
            <v>0</v>
          </cell>
          <cell r="H4109">
            <v>0</v>
          </cell>
          <cell r="I4109">
            <v>0</v>
          </cell>
          <cell r="J4109">
            <v>0</v>
          </cell>
          <cell r="K4109">
            <v>0</v>
          </cell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</row>
        <row r="4110">
          <cell r="A4110" t="str">
            <v>A8244&amp;T</v>
          </cell>
          <cell r="B4110" t="str">
            <v>Beachmont</v>
          </cell>
          <cell r="C4110">
            <v>0</v>
          </cell>
          <cell r="D4110">
            <v>0</v>
          </cell>
          <cell r="E4110">
            <v>0</v>
          </cell>
          <cell r="F4110">
            <v>0</v>
          </cell>
          <cell r="G4110">
            <v>0</v>
          </cell>
          <cell r="H4110">
            <v>0</v>
          </cell>
          <cell r="I4110">
            <v>0</v>
          </cell>
          <cell r="J4110">
            <v>0</v>
          </cell>
          <cell r="K4110">
            <v>0</v>
          </cell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</row>
        <row r="4111">
          <cell r="A4111" t="str">
            <v>A8245&amp;T</v>
          </cell>
          <cell r="B4111" t="str">
            <v>Wood Island</v>
          </cell>
          <cell r="C4111">
            <v>0</v>
          </cell>
          <cell r="D4111">
            <v>0</v>
          </cell>
          <cell r="E4111">
            <v>0</v>
          </cell>
          <cell r="F4111">
            <v>0</v>
          </cell>
          <cell r="G4111">
            <v>0</v>
          </cell>
          <cell r="H4111">
            <v>0</v>
          </cell>
          <cell r="I4111">
            <v>0</v>
          </cell>
          <cell r="J4111">
            <v>0</v>
          </cell>
          <cell r="K4111">
            <v>0</v>
          </cell>
          <cell r="L4111">
            <v>0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</row>
        <row r="4112">
          <cell r="A4112" t="str">
            <v>A8246&amp;T</v>
          </cell>
          <cell r="B4112" t="str">
            <v>Wood Island</v>
          </cell>
          <cell r="C4112">
            <v>0</v>
          </cell>
          <cell r="D4112">
            <v>0</v>
          </cell>
          <cell r="E4112">
            <v>0</v>
          </cell>
          <cell r="F4112">
            <v>0</v>
          </cell>
          <cell r="G4112">
            <v>0</v>
          </cell>
          <cell r="H4112">
            <v>0</v>
          </cell>
          <cell r="I4112">
            <v>0</v>
          </cell>
          <cell r="J4112">
            <v>0</v>
          </cell>
          <cell r="K4112">
            <v>0</v>
          </cell>
          <cell r="L4112">
            <v>0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</row>
        <row r="4113">
          <cell r="A4113" t="str">
            <v>A8247&amp;T</v>
          </cell>
          <cell r="B4113" t="str">
            <v>Wood Island</v>
          </cell>
          <cell r="C4113">
            <v>0</v>
          </cell>
          <cell r="D4113">
            <v>0</v>
          </cell>
          <cell r="E4113">
            <v>0</v>
          </cell>
          <cell r="F4113">
            <v>0</v>
          </cell>
          <cell r="G4113">
            <v>0</v>
          </cell>
          <cell r="H4113">
            <v>0</v>
          </cell>
          <cell r="I4113">
            <v>0</v>
          </cell>
          <cell r="J4113">
            <v>0</v>
          </cell>
          <cell r="K4113">
            <v>0</v>
          </cell>
          <cell r="L4113">
            <v>0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</row>
        <row r="4114">
          <cell r="A4114" t="str">
            <v>A8248&amp;T</v>
          </cell>
          <cell r="B4114" t="str">
            <v>Wood Island</v>
          </cell>
          <cell r="C4114">
            <v>0</v>
          </cell>
          <cell r="D4114">
            <v>0</v>
          </cell>
          <cell r="E4114">
            <v>0</v>
          </cell>
          <cell r="F4114">
            <v>0</v>
          </cell>
          <cell r="G4114">
            <v>0</v>
          </cell>
          <cell r="H4114">
            <v>0</v>
          </cell>
          <cell r="I4114">
            <v>0</v>
          </cell>
          <cell r="J4114">
            <v>0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</row>
        <row r="4115">
          <cell r="A4115" t="str">
            <v>A8249&amp;T</v>
          </cell>
          <cell r="B4115" t="str">
            <v>Wood Island</v>
          </cell>
          <cell r="C4115">
            <v>0</v>
          </cell>
          <cell r="D4115">
            <v>0</v>
          </cell>
          <cell r="E4115">
            <v>0</v>
          </cell>
          <cell r="F4115">
            <v>0</v>
          </cell>
          <cell r="G4115">
            <v>0</v>
          </cell>
          <cell r="H4115">
            <v>0</v>
          </cell>
          <cell r="I4115">
            <v>0</v>
          </cell>
          <cell r="J4115">
            <v>0</v>
          </cell>
          <cell r="K4115">
            <v>0</v>
          </cell>
          <cell r="L4115">
            <v>0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</row>
        <row r="4116">
          <cell r="A4116" t="str">
            <v>A8250&amp;T</v>
          </cell>
          <cell r="B4116" t="str">
            <v>Wood Island</v>
          </cell>
          <cell r="C4116">
            <v>0</v>
          </cell>
          <cell r="D4116">
            <v>0</v>
          </cell>
          <cell r="E4116">
            <v>0</v>
          </cell>
          <cell r="F4116">
            <v>0</v>
          </cell>
          <cell r="G4116">
            <v>0</v>
          </cell>
          <cell r="H4116">
            <v>0</v>
          </cell>
          <cell r="I4116">
            <v>0</v>
          </cell>
          <cell r="J4116">
            <v>0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</row>
        <row r="4117">
          <cell r="A4117" t="str">
            <v>A8251&amp;T</v>
          </cell>
          <cell r="B4117" t="str">
            <v>Wood Island</v>
          </cell>
          <cell r="C4117">
            <v>0</v>
          </cell>
          <cell r="D4117">
            <v>0</v>
          </cell>
          <cell r="E4117">
            <v>0</v>
          </cell>
          <cell r="F4117">
            <v>0</v>
          </cell>
          <cell r="G4117">
            <v>0</v>
          </cell>
          <cell r="H4117">
            <v>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</row>
        <row r="4118">
          <cell r="A4118" t="str">
            <v>A8252&amp;T</v>
          </cell>
          <cell r="B4118" t="str">
            <v>Wood Island</v>
          </cell>
          <cell r="C4118">
            <v>0</v>
          </cell>
          <cell r="D4118">
            <v>0</v>
          </cell>
          <cell r="E4118">
            <v>0</v>
          </cell>
          <cell r="F4118">
            <v>0</v>
          </cell>
          <cell r="G4118">
            <v>0</v>
          </cell>
          <cell r="H4118">
            <v>0</v>
          </cell>
          <cell r="I4118">
            <v>0</v>
          </cell>
          <cell r="J4118">
            <v>0</v>
          </cell>
          <cell r="K4118">
            <v>0</v>
          </cell>
          <cell r="L4118">
            <v>0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</row>
        <row r="4119">
          <cell r="A4119" t="str">
            <v>A8273&amp;T</v>
          </cell>
          <cell r="B4119" t="str">
            <v>Airport</v>
          </cell>
          <cell r="C4119">
            <v>0</v>
          </cell>
          <cell r="D4119">
            <v>0</v>
          </cell>
          <cell r="E4119">
            <v>0</v>
          </cell>
          <cell r="F4119">
            <v>0</v>
          </cell>
          <cell r="G4119">
            <v>0</v>
          </cell>
          <cell r="H4119">
            <v>0</v>
          </cell>
          <cell r="I4119">
            <v>0</v>
          </cell>
          <cell r="J4119">
            <v>0</v>
          </cell>
          <cell r="K4119">
            <v>0</v>
          </cell>
          <cell r="L4119">
            <v>0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</row>
        <row r="4120">
          <cell r="A4120" t="str">
            <v>A8274&amp;T</v>
          </cell>
          <cell r="B4120" t="str">
            <v>Airport</v>
          </cell>
          <cell r="C4120">
            <v>0</v>
          </cell>
          <cell r="D4120">
            <v>0</v>
          </cell>
          <cell r="E4120">
            <v>0</v>
          </cell>
          <cell r="F4120">
            <v>0</v>
          </cell>
          <cell r="G4120">
            <v>0</v>
          </cell>
          <cell r="H4120">
            <v>0</v>
          </cell>
          <cell r="I4120">
            <v>0</v>
          </cell>
          <cell r="J4120">
            <v>0</v>
          </cell>
          <cell r="K4120">
            <v>0</v>
          </cell>
          <cell r="L4120">
            <v>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</row>
        <row r="4121">
          <cell r="A4121" t="str">
            <v>A8275&amp;T</v>
          </cell>
          <cell r="B4121" t="str">
            <v>Airport</v>
          </cell>
          <cell r="C4121">
            <v>0</v>
          </cell>
          <cell r="D4121">
            <v>0</v>
          </cell>
          <cell r="E4121">
            <v>0</v>
          </cell>
          <cell r="F4121">
            <v>0</v>
          </cell>
          <cell r="G4121">
            <v>0</v>
          </cell>
          <cell r="H4121">
            <v>0</v>
          </cell>
          <cell r="I4121">
            <v>0</v>
          </cell>
          <cell r="J4121">
            <v>0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</row>
        <row r="4122">
          <cell r="A4122" t="str">
            <v>A8276&amp;T</v>
          </cell>
          <cell r="B4122" t="str">
            <v>Airport</v>
          </cell>
          <cell r="C4122">
            <v>0</v>
          </cell>
          <cell r="D4122">
            <v>0</v>
          </cell>
          <cell r="E4122">
            <v>0</v>
          </cell>
          <cell r="F4122">
            <v>0</v>
          </cell>
          <cell r="G4122">
            <v>0</v>
          </cell>
          <cell r="H4122">
            <v>0</v>
          </cell>
          <cell r="I4122">
            <v>0</v>
          </cell>
          <cell r="J4122">
            <v>0</v>
          </cell>
          <cell r="K4122">
            <v>0</v>
          </cell>
          <cell r="L4122">
            <v>0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</row>
        <row r="4123">
          <cell r="A4123" t="str">
            <v>A8290&amp;T</v>
          </cell>
          <cell r="B4123" t="str">
            <v>Airport</v>
          </cell>
          <cell r="C4123">
            <v>0</v>
          </cell>
          <cell r="D4123">
            <v>0</v>
          </cell>
          <cell r="E4123">
            <v>0</v>
          </cell>
          <cell r="F4123">
            <v>0</v>
          </cell>
          <cell r="G4123">
            <v>0</v>
          </cell>
          <cell r="H4123">
            <v>0</v>
          </cell>
          <cell r="I4123">
            <v>0</v>
          </cell>
          <cell r="J4123">
            <v>0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</row>
        <row r="4124">
          <cell r="A4124" t="str">
            <v>A8291&amp;T</v>
          </cell>
          <cell r="B4124" t="str">
            <v>Airport</v>
          </cell>
          <cell r="C4124">
            <v>0</v>
          </cell>
          <cell r="D4124">
            <v>0</v>
          </cell>
          <cell r="E4124">
            <v>0</v>
          </cell>
          <cell r="F4124">
            <v>0</v>
          </cell>
          <cell r="G4124">
            <v>0</v>
          </cell>
          <cell r="H4124">
            <v>0</v>
          </cell>
          <cell r="I4124">
            <v>0</v>
          </cell>
          <cell r="J4124">
            <v>0</v>
          </cell>
          <cell r="K4124">
            <v>0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</row>
        <row r="4125">
          <cell r="A4125" t="str">
            <v>A8292&amp;T</v>
          </cell>
          <cell r="B4125" t="str">
            <v>Airport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  <cell r="H4125">
            <v>0</v>
          </cell>
          <cell r="I4125">
            <v>0</v>
          </cell>
          <cell r="J4125">
            <v>0</v>
          </cell>
          <cell r="K4125">
            <v>0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</row>
        <row r="4126">
          <cell r="A4126" t="str">
            <v>A8293&amp;T</v>
          </cell>
          <cell r="B4126" t="str">
            <v>Airport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  <cell r="H4126">
            <v>0</v>
          </cell>
          <cell r="I4126">
            <v>0</v>
          </cell>
          <cell r="J4126">
            <v>0</v>
          </cell>
          <cell r="K4126">
            <v>0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</row>
        <row r="4127">
          <cell r="A4127" t="str">
            <v>A8300&amp;T</v>
          </cell>
          <cell r="B4127" t="str">
            <v>Maverick</v>
          </cell>
          <cell r="C4127">
            <v>0</v>
          </cell>
          <cell r="D4127">
            <v>0</v>
          </cell>
          <cell r="E4127">
            <v>0</v>
          </cell>
          <cell r="F4127">
            <v>0</v>
          </cell>
          <cell r="G4127">
            <v>0</v>
          </cell>
          <cell r="H4127">
            <v>0</v>
          </cell>
          <cell r="I4127">
            <v>0</v>
          </cell>
          <cell r="J4127">
            <v>0</v>
          </cell>
          <cell r="K4127">
            <v>0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</row>
        <row r="4128">
          <cell r="A4128" t="str">
            <v>A8301&amp;T</v>
          </cell>
          <cell r="B4128" t="str">
            <v>Maverick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  <cell r="H4128">
            <v>0</v>
          </cell>
          <cell r="I4128">
            <v>0</v>
          </cell>
          <cell r="J4128">
            <v>0</v>
          </cell>
          <cell r="K4128">
            <v>0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</row>
        <row r="4129">
          <cell r="A4129" t="str">
            <v>A8302&amp;T</v>
          </cell>
          <cell r="B4129" t="str">
            <v>Maverick</v>
          </cell>
          <cell r="C4129">
            <v>0</v>
          </cell>
          <cell r="D4129">
            <v>0</v>
          </cell>
          <cell r="E4129">
            <v>0</v>
          </cell>
          <cell r="F4129">
            <v>0</v>
          </cell>
          <cell r="G4129">
            <v>0</v>
          </cell>
          <cell r="H4129">
            <v>0</v>
          </cell>
          <cell r="I4129">
            <v>0</v>
          </cell>
          <cell r="J4129">
            <v>0</v>
          </cell>
          <cell r="K4129">
            <v>0</v>
          </cell>
          <cell r="L4129">
            <v>0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</row>
        <row r="4130">
          <cell r="A4130" t="str">
            <v>A8303&amp;T</v>
          </cell>
          <cell r="B4130" t="str">
            <v>Maverick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  <cell r="H4130">
            <v>0</v>
          </cell>
          <cell r="I4130">
            <v>0</v>
          </cell>
          <cell r="J4130">
            <v>0</v>
          </cell>
          <cell r="K4130">
            <v>0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</row>
        <row r="4131">
          <cell r="A4131" t="str">
            <v>A8381&amp;T</v>
          </cell>
          <cell r="B4131" t="str">
            <v>Airport</v>
          </cell>
          <cell r="C4131">
            <v>0</v>
          </cell>
          <cell r="D4131">
            <v>0</v>
          </cell>
          <cell r="E4131">
            <v>0</v>
          </cell>
          <cell r="F4131">
            <v>0</v>
          </cell>
          <cell r="G4131">
            <v>0</v>
          </cell>
          <cell r="H4131">
            <v>0</v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</row>
        <row r="4132">
          <cell r="A4132" t="str">
            <v>A8382&amp;T</v>
          </cell>
          <cell r="B4132" t="str">
            <v>Airport</v>
          </cell>
          <cell r="C4132">
            <v>0</v>
          </cell>
          <cell r="D4132">
            <v>0</v>
          </cell>
          <cell r="E4132">
            <v>0</v>
          </cell>
          <cell r="F4132">
            <v>0</v>
          </cell>
          <cell r="G4132">
            <v>0</v>
          </cell>
          <cell r="H4132">
            <v>0</v>
          </cell>
          <cell r="I4132">
            <v>0</v>
          </cell>
          <cell r="J4132">
            <v>0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</row>
        <row r="4133">
          <cell r="A4133" t="str">
            <v>A8383&amp;T</v>
          </cell>
          <cell r="B4133" t="str">
            <v>Airport</v>
          </cell>
          <cell r="C4133">
            <v>0</v>
          </cell>
          <cell r="D4133">
            <v>0</v>
          </cell>
          <cell r="E4133">
            <v>0</v>
          </cell>
          <cell r="F4133">
            <v>0</v>
          </cell>
          <cell r="G4133">
            <v>0</v>
          </cell>
          <cell r="H4133">
            <v>0</v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</row>
        <row r="4134">
          <cell r="A4134" t="str">
            <v>A8384&amp;T</v>
          </cell>
          <cell r="B4134" t="str">
            <v>Airport</v>
          </cell>
          <cell r="C4134">
            <v>0</v>
          </cell>
          <cell r="D4134">
            <v>0</v>
          </cell>
          <cell r="E4134">
            <v>0</v>
          </cell>
          <cell r="F4134">
            <v>0</v>
          </cell>
          <cell r="G4134">
            <v>0</v>
          </cell>
          <cell r="H4134">
            <v>0</v>
          </cell>
          <cell r="I4134">
            <v>0</v>
          </cell>
          <cell r="J4134">
            <v>0</v>
          </cell>
          <cell r="K4134">
            <v>0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</row>
        <row r="4135">
          <cell r="A4135" t="str">
            <v>A8385&amp;T</v>
          </cell>
          <cell r="B4135" t="str">
            <v>Airport</v>
          </cell>
          <cell r="C4135">
            <v>0</v>
          </cell>
          <cell r="D4135">
            <v>0</v>
          </cell>
          <cell r="E4135">
            <v>0</v>
          </cell>
          <cell r="F4135">
            <v>0</v>
          </cell>
          <cell r="G4135">
            <v>0</v>
          </cell>
          <cell r="H4135">
            <v>0</v>
          </cell>
          <cell r="I4135">
            <v>0</v>
          </cell>
          <cell r="J4135">
            <v>0</v>
          </cell>
          <cell r="K4135">
            <v>0</v>
          </cell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</row>
        <row r="4136">
          <cell r="A4136" t="str">
            <v>A8386&amp;T</v>
          </cell>
          <cell r="B4136" t="str">
            <v>Airport</v>
          </cell>
          <cell r="C4136">
            <v>0</v>
          </cell>
          <cell r="D4136">
            <v>0</v>
          </cell>
          <cell r="E4136">
            <v>0</v>
          </cell>
          <cell r="F4136">
            <v>0</v>
          </cell>
          <cell r="G4136">
            <v>0</v>
          </cell>
          <cell r="H4136">
            <v>0</v>
          </cell>
          <cell r="I4136">
            <v>0</v>
          </cell>
          <cell r="J4136">
            <v>0</v>
          </cell>
          <cell r="K4136">
            <v>0</v>
          </cell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</row>
        <row r="4137">
          <cell r="A4137" t="str">
            <v>A8387&amp;T</v>
          </cell>
          <cell r="B4137" t="str">
            <v>Airport</v>
          </cell>
          <cell r="C4137">
            <v>0</v>
          </cell>
          <cell r="D4137">
            <v>0</v>
          </cell>
          <cell r="E4137">
            <v>0</v>
          </cell>
          <cell r="F4137">
            <v>0</v>
          </cell>
          <cell r="G4137">
            <v>0</v>
          </cell>
          <cell r="H4137">
            <v>0</v>
          </cell>
          <cell r="I4137">
            <v>0</v>
          </cell>
          <cell r="J4137">
            <v>0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</row>
        <row r="4138">
          <cell r="A4138" t="str">
            <v>A8388&amp;T</v>
          </cell>
          <cell r="B4138" t="str">
            <v>Airport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  <cell r="H4138">
            <v>0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</row>
        <row r="4139">
          <cell r="A4139" t="str">
            <v>A8389&amp;T</v>
          </cell>
          <cell r="B4139" t="str">
            <v>Airport</v>
          </cell>
          <cell r="C4139">
            <v>0</v>
          </cell>
          <cell r="D4139">
            <v>0</v>
          </cell>
          <cell r="E4139">
            <v>0</v>
          </cell>
          <cell r="F4139">
            <v>0</v>
          </cell>
          <cell r="G4139">
            <v>0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</row>
        <row r="4140">
          <cell r="A4140" t="str">
            <v>A8390&amp;T</v>
          </cell>
          <cell r="B4140" t="str">
            <v>Airport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  <cell r="H4140">
            <v>0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</row>
        <row r="4141">
          <cell r="A4141" t="str">
            <v>A8391&amp;T</v>
          </cell>
          <cell r="B4141" t="str">
            <v>Airport</v>
          </cell>
          <cell r="C4141">
            <v>0</v>
          </cell>
          <cell r="D4141">
            <v>0</v>
          </cell>
          <cell r="E4141">
            <v>0</v>
          </cell>
          <cell r="F4141">
            <v>0</v>
          </cell>
          <cell r="G4141">
            <v>0</v>
          </cell>
          <cell r="H4141">
            <v>0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</row>
        <row r="4142">
          <cell r="A4142" t="str">
            <v>A8392&amp;T</v>
          </cell>
          <cell r="B4142" t="str">
            <v>Airport</v>
          </cell>
          <cell r="C4142">
            <v>0</v>
          </cell>
          <cell r="D4142">
            <v>0</v>
          </cell>
          <cell r="E4142">
            <v>0</v>
          </cell>
          <cell r="F4142">
            <v>0</v>
          </cell>
          <cell r="G4142">
            <v>0</v>
          </cell>
          <cell r="H4142">
            <v>0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</row>
        <row r="4143">
          <cell r="A4143" t="str">
            <v>A8438&amp;T</v>
          </cell>
          <cell r="B4143" t="str">
            <v>Bellingham Square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  <cell r="H4143">
            <v>0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</row>
        <row r="4144">
          <cell r="A4144" t="str">
            <v>A8439&amp;T</v>
          </cell>
          <cell r="B4144" t="str">
            <v>Bellingham Square</v>
          </cell>
          <cell r="C4144">
            <v>0</v>
          </cell>
          <cell r="D4144">
            <v>0</v>
          </cell>
          <cell r="E4144">
            <v>0</v>
          </cell>
          <cell r="F4144">
            <v>0</v>
          </cell>
          <cell r="G4144">
            <v>0</v>
          </cell>
          <cell r="H4144">
            <v>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</row>
        <row r="4145">
          <cell r="A4145" t="str">
            <v>A8440&amp;T</v>
          </cell>
          <cell r="B4145" t="str">
            <v>Bellingham Square</v>
          </cell>
          <cell r="C4145">
            <v>0</v>
          </cell>
          <cell r="D4145">
            <v>0</v>
          </cell>
          <cell r="E4145">
            <v>0</v>
          </cell>
          <cell r="F4145">
            <v>0</v>
          </cell>
          <cell r="G4145">
            <v>0</v>
          </cell>
          <cell r="H4145">
            <v>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</row>
        <row r="4146">
          <cell r="A4146" t="str">
            <v>A8441&amp;T</v>
          </cell>
          <cell r="B4146" t="str">
            <v>Beachmont</v>
          </cell>
          <cell r="C4146">
            <v>0</v>
          </cell>
          <cell r="D4146">
            <v>0</v>
          </cell>
          <cell r="E4146">
            <v>0</v>
          </cell>
          <cell r="F4146">
            <v>0</v>
          </cell>
          <cell r="G4146">
            <v>0</v>
          </cell>
          <cell r="H4146">
            <v>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</row>
        <row r="4147">
          <cell r="A4147" t="str">
            <v>A8442&amp;T</v>
          </cell>
          <cell r="B4147" t="str">
            <v>Beachmont</v>
          </cell>
          <cell r="C4147">
            <v>0</v>
          </cell>
          <cell r="D4147">
            <v>0</v>
          </cell>
          <cell r="E4147">
            <v>0</v>
          </cell>
          <cell r="F4147">
            <v>0</v>
          </cell>
          <cell r="G4147">
            <v>0</v>
          </cell>
          <cell r="H4147">
            <v>0</v>
          </cell>
          <cell r="I4147">
            <v>0</v>
          </cell>
          <cell r="J4147">
            <v>0</v>
          </cell>
          <cell r="K4147">
            <v>0</v>
          </cell>
          <cell r="L4147">
            <v>0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</row>
        <row r="4148">
          <cell r="A4148" t="str">
            <v>A8443&amp;T</v>
          </cell>
          <cell r="B4148" t="str">
            <v>Beachmont</v>
          </cell>
          <cell r="C4148">
            <v>0</v>
          </cell>
          <cell r="D4148">
            <v>0</v>
          </cell>
          <cell r="E4148">
            <v>0</v>
          </cell>
          <cell r="F4148">
            <v>0</v>
          </cell>
          <cell r="G4148">
            <v>0</v>
          </cell>
          <cell r="H4148">
            <v>0</v>
          </cell>
          <cell r="I4148">
            <v>0</v>
          </cell>
          <cell r="J4148">
            <v>0</v>
          </cell>
          <cell r="K4148">
            <v>0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</row>
        <row r="4149">
          <cell r="A4149" t="str">
            <v>A8444&amp;T</v>
          </cell>
          <cell r="B4149" t="str">
            <v>Beachmont</v>
          </cell>
          <cell r="C4149">
            <v>0</v>
          </cell>
          <cell r="D4149">
            <v>0</v>
          </cell>
          <cell r="E4149">
            <v>0</v>
          </cell>
          <cell r="F4149">
            <v>0</v>
          </cell>
          <cell r="G4149">
            <v>0</v>
          </cell>
          <cell r="H4149">
            <v>0</v>
          </cell>
          <cell r="I4149">
            <v>0</v>
          </cell>
          <cell r="J4149">
            <v>0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</row>
        <row r="4150">
          <cell r="A4150" t="str">
            <v>A8445&amp;T</v>
          </cell>
          <cell r="B4150" t="str">
            <v>Beachmont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  <cell r="H4150">
            <v>0</v>
          </cell>
          <cell r="I4150">
            <v>0</v>
          </cell>
          <cell r="J4150">
            <v>0</v>
          </cell>
          <cell r="K4150">
            <v>0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</row>
        <row r="4151">
          <cell r="A4151" t="str">
            <v>A8446&amp;T</v>
          </cell>
          <cell r="B4151" t="str">
            <v>Beachmont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  <cell r="H4151">
            <v>0</v>
          </cell>
          <cell r="I4151">
            <v>0</v>
          </cell>
          <cell r="J4151">
            <v>0</v>
          </cell>
          <cell r="K4151">
            <v>0</v>
          </cell>
          <cell r="L4151">
            <v>0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</row>
        <row r="4152">
          <cell r="A4152" t="str">
            <v>A8461&amp;T</v>
          </cell>
          <cell r="B4152" t="str">
            <v>Chelsea</v>
          </cell>
          <cell r="C4152">
            <v>0</v>
          </cell>
          <cell r="D4152">
            <v>0</v>
          </cell>
          <cell r="E4152">
            <v>0</v>
          </cell>
          <cell r="F4152">
            <v>0</v>
          </cell>
          <cell r="G4152">
            <v>0</v>
          </cell>
          <cell r="H4152">
            <v>0</v>
          </cell>
          <cell r="I4152">
            <v>0</v>
          </cell>
          <cell r="J4152">
            <v>0</v>
          </cell>
          <cell r="K4152">
            <v>0</v>
          </cell>
          <cell r="L4152">
            <v>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</row>
        <row r="4153">
          <cell r="A4153" t="str">
            <v>A8462&amp;T</v>
          </cell>
          <cell r="B4153" t="str">
            <v>Chelsea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  <cell r="H4153">
            <v>0</v>
          </cell>
          <cell r="I4153">
            <v>0</v>
          </cell>
          <cell r="J4153">
            <v>0</v>
          </cell>
          <cell r="K4153">
            <v>0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</row>
        <row r="4154">
          <cell r="A4154" t="str">
            <v>A8463&amp;T</v>
          </cell>
          <cell r="B4154" t="str">
            <v>Chelsea</v>
          </cell>
          <cell r="C4154">
            <v>0</v>
          </cell>
          <cell r="D4154">
            <v>0</v>
          </cell>
          <cell r="E4154">
            <v>0</v>
          </cell>
          <cell r="F4154">
            <v>0</v>
          </cell>
          <cell r="G4154">
            <v>0</v>
          </cell>
          <cell r="H4154">
            <v>0</v>
          </cell>
          <cell r="I4154">
            <v>0</v>
          </cell>
          <cell r="J4154">
            <v>0</v>
          </cell>
          <cell r="K4154">
            <v>0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</row>
        <row r="4155">
          <cell r="A4155" t="str">
            <v>A8464&amp;T</v>
          </cell>
          <cell r="B4155" t="str">
            <v>Chelsea</v>
          </cell>
          <cell r="C4155">
            <v>0</v>
          </cell>
          <cell r="D4155">
            <v>0</v>
          </cell>
          <cell r="E4155">
            <v>0</v>
          </cell>
          <cell r="F4155">
            <v>0</v>
          </cell>
          <cell r="G4155">
            <v>0</v>
          </cell>
          <cell r="H4155">
            <v>0</v>
          </cell>
          <cell r="I4155">
            <v>0</v>
          </cell>
          <cell r="J4155">
            <v>0</v>
          </cell>
          <cell r="K4155">
            <v>0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</row>
        <row r="4156">
          <cell r="A4156" t="str">
            <v>A8465&amp;T</v>
          </cell>
          <cell r="B4156" t="str">
            <v>Chelsea</v>
          </cell>
          <cell r="C4156">
            <v>0</v>
          </cell>
          <cell r="D4156">
            <v>0</v>
          </cell>
          <cell r="E4156">
            <v>0</v>
          </cell>
          <cell r="F4156">
            <v>0</v>
          </cell>
          <cell r="G4156">
            <v>0</v>
          </cell>
          <cell r="H4156">
            <v>0</v>
          </cell>
          <cell r="I4156">
            <v>0</v>
          </cell>
          <cell r="J4156">
            <v>0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</row>
        <row r="4157">
          <cell r="A4157" t="str">
            <v>A8466&amp;T</v>
          </cell>
          <cell r="B4157" t="str">
            <v>Chelsea</v>
          </cell>
          <cell r="C4157">
            <v>0</v>
          </cell>
          <cell r="D4157">
            <v>0</v>
          </cell>
          <cell r="E4157">
            <v>0</v>
          </cell>
          <cell r="F4157">
            <v>0</v>
          </cell>
          <cell r="G4157">
            <v>0</v>
          </cell>
          <cell r="H4157">
            <v>0</v>
          </cell>
          <cell r="I4157">
            <v>0</v>
          </cell>
          <cell r="J4157">
            <v>0</v>
          </cell>
          <cell r="K4157">
            <v>0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</row>
        <row r="4158">
          <cell r="A4158" t="str">
            <v>A8467&amp;T</v>
          </cell>
          <cell r="B4158" t="str">
            <v>Chelsea</v>
          </cell>
          <cell r="C4158">
            <v>0</v>
          </cell>
          <cell r="D4158">
            <v>0</v>
          </cell>
          <cell r="E4158">
            <v>0</v>
          </cell>
          <cell r="F4158">
            <v>0</v>
          </cell>
          <cell r="G4158">
            <v>0</v>
          </cell>
          <cell r="H4158">
            <v>0</v>
          </cell>
          <cell r="I4158">
            <v>0</v>
          </cell>
          <cell r="J4158">
            <v>0</v>
          </cell>
          <cell r="K4158">
            <v>0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</row>
        <row r="4159">
          <cell r="A4159" t="str">
            <v>A8468&amp;T</v>
          </cell>
          <cell r="B4159" t="str">
            <v>Chelsea</v>
          </cell>
          <cell r="C4159">
            <v>0</v>
          </cell>
          <cell r="D4159">
            <v>0</v>
          </cell>
          <cell r="E4159">
            <v>0</v>
          </cell>
          <cell r="F4159">
            <v>0</v>
          </cell>
          <cell r="G4159">
            <v>0</v>
          </cell>
          <cell r="H4159">
            <v>0</v>
          </cell>
          <cell r="I4159">
            <v>0</v>
          </cell>
          <cell r="J4159">
            <v>0</v>
          </cell>
          <cell r="K4159">
            <v>0</v>
          </cell>
          <cell r="L4159">
            <v>0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</row>
        <row r="4160">
          <cell r="A4160" t="str">
            <v>A8637&amp;T</v>
          </cell>
          <cell r="B4160" t="str">
            <v>Maverick</v>
          </cell>
          <cell r="C4160">
            <v>0</v>
          </cell>
          <cell r="D4160">
            <v>0</v>
          </cell>
          <cell r="E4160">
            <v>0</v>
          </cell>
          <cell r="F4160">
            <v>0</v>
          </cell>
          <cell r="G4160">
            <v>0</v>
          </cell>
          <cell r="H4160">
            <v>0</v>
          </cell>
          <cell r="I4160">
            <v>0</v>
          </cell>
          <cell r="J4160">
            <v>0</v>
          </cell>
          <cell r="K4160">
            <v>0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</row>
        <row r="4161">
          <cell r="A4161" t="str">
            <v>A8638&amp;T</v>
          </cell>
          <cell r="B4161" t="str">
            <v>Maverick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  <cell r="H4161">
            <v>0</v>
          </cell>
          <cell r="I4161">
            <v>0</v>
          </cell>
          <cell r="J4161">
            <v>0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</row>
        <row r="4162">
          <cell r="A4162" t="str">
            <v>A8639&amp;T</v>
          </cell>
          <cell r="B4162" t="str">
            <v>Maverick</v>
          </cell>
          <cell r="C4162">
            <v>0</v>
          </cell>
          <cell r="D4162">
            <v>0</v>
          </cell>
          <cell r="E4162">
            <v>0</v>
          </cell>
          <cell r="F4162">
            <v>0</v>
          </cell>
          <cell r="G4162">
            <v>0</v>
          </cell>
          <cell r="H4162">
            <v>0</v>
          </cell>
          <cell r="I4162">
            <v>0</v>
          </cell>
          <cell r="J4162">
            <v>0</v>
          </cell>
          <cell r="K4162">
            <v>0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</row>
        <row r="4163">
          <cell r="A4163" t="str">
            <v>A8640&amp;T</v>
          </cell>
          <cell r="B4163" t="str">
            <v>Maverick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  <cell r="H4163">
            <v>0</v>
          </cell>
          <cell r="I4163">
            <v>0</v>
          </cell>
          <cell r="J4163">
            <v>0</v>
          </cell>
          <cell r="K4163">
            <v>0</v>
          </cell>
          <cell r="L4163">
            <v>0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</row>
        <row r="4164">
          <cell r="A4164" t="str">
            <v>A8641&amp;T</v>
          </cell>
          <cell r="B4164" t="str">
            <v>Maverick</v>
          </cell>
          <cell r="C4164">
            <v>0</v>
          </cell>
          <cell r="D4164">
            <v>0</v>
          </cell>
          <cell r="E4164">
            <v>0</v>
          </cell>
          <cell r="F4164">
            <v>0</v>
          </cell>
          <cell r="G4164">
            <v>0</v>
          </cell>
          <cell r="H4164">
            <v>0</v>
          </cell>
          <cell r="I4164">
            <v>0</v>
          </cell>
          <cell r="J4164">
            <v>0</v>
          </cell>
          <cell r="K4164">
            <v>0</v>
          </cell>
          <cell r="L4164">
            <v>0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</row>
        <row r="4165">
          <cell r="A4165" t="str">
            <v>A8714&amp;T</v>
          </cell>
          <cell r="B4165" t="str">
            <v>Orient Heights</v>
          </cell>
          <cell r="C4165">
            <v>0</v>
          </cell>
          <cell r="D4165">
            <v>0</v>
          </cell>
          <cell r="E4165">
            <v>0</v>
          </cell>
          <cell r="F4165">
            <v>0</v>
          </cell>
          <cell r="G4165">
            <v>0</v>
          </cell>
          <cell r="H4165">
            <v>0</v>
          </cell>
          <cell r="I4165">
            <v>0</v>
          </cell>
          <cell r="J4165">
            <v>0</v>
          </cell>
          <cell r="K4165">
            <v>0</v>
          </cell>
          <cell r="L4165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</row>
        <row r="4166">
          <cell r="A4166" t="str">
            <v>A8715&amp;T</v>
          </cell>
          <cell r="B4166" t="str">
            <v>Orient Heights</v>
          </cell>
          <cell r="C4166">
            <v>0</v>
          </cell>
          <cell r="D4166">
            <v>0</v>
          </cell>
          <cell r="E4166">
            <v>0</v>
          </cell>
          <cell r="F4166">
            <v>0</v>
          </cell>
          <cell r="G4166">
            <v>0</v>
          </cell>
          <cell r="H4166">
            <v>0</v>
          </cell>
          <cell r="I4166">
            <v>0</v>
          </cell>
          <cell r="J4166">
            <v>0</v>
          </cell>
          <cell r="K4166">
            <v>0</v>
          </cell>
          <cell r="L4166">
            <v>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</row>
        <row r="4167">
          <cell r="A4167" t="str">
            <v>A8716&amp;T</v>
          </cell>
          <cell r="B4167" t="str">
            <v>Orient Heights</v>
          </cell>
          <cell r="C4167">
            <v>0</v>
          </cell>
          <cell r="D4167">
            <v>0</v>
          </cell>
          <cell r="E4167">
            <v>0</v>
          </cell>
          <cell r="F4167">
            <v>0</v>
          </cell>
          <cell r="G4167">
            <v>0</v>
          </cell>
          <cell r="H4167">
            <v>0</v>
          </cell>
          <cell r="I4167">
            <v>0</v>
          </cell>
          <cell r="J4167">
            <v>0</v>
          </cell>
          <cell r="K4167">
            <v>0</v>
          </cell>
          <cell r="L4167">
            <v>0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</row>
        <row r="4168">
          <cell r="A4168" t="str">
            <v>A8717&amp;T</v>
          </cell>
          <cell r="B4168" t="str">
            <v>Orient Heights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  <cell r="H4168">
            <v>0</v>
          </cell>
          <cell r="I4168">
            <v>0</v>
          </cell>
          <cell r="J4168">
            <v>0</v>
          </cell>
          <cell r="K4168">
            <v>0</v>
          </cell>
          <cell r="L4168">
            <v>0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</row>
        <row r="4169">
          <cell r="A4169" t="str">
            <v>A8718&amp;T</v>
          </cell>
          <cell r="B4169" t="str">
            <v>Orient Heights</v>
          </cell>
          <cell r="C4169">
            <v>0</v>
          </cell>
          <cell r="D4169">
            <v>0</v>
          </cell>
          <cell r="E4169">
            <v>0</v>
          </cell>
          <cell r="F4169">
            <v>0</v>
          </cell>
          <cell r="G4169">
            <v>0</v>
          </cell>
          <cell r="H4169">
            <v>0</v>
          </cell>
          <cell r="I4169">
            <v>0</v>
          </cell>
          <cell r="J4169">
            <v>0</v>
          </cell>
          <cell r="K4169">
            <v>0</v>
          </cell>
          <cell r="L4169">
            <v>0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</row>
        <row r="4170">
          <cell r="A4170" t="str">
            <v>A8719&amp;T</v>
          </cell>
          <cell r="B4170" t="str">
            <v>Orient Heights</v>
          </cell>
          <cell r="C4170">
            <v>0</v>
          </cell>
          <cell r="D4170">
            <v>0</v>
          </cell>
          <cell r="E4170">
            <v>0</v>
          </cell>
          <cell r="F4170">
            <v>0</v>
          </cell>
          <cell r="G4170">
            <v>0</v>
          </cell>
          <cell r="H4170">
            <v>0</v>
          </cell>
          <cell r="I4170">
            <v>0</v>
          </cell>
          <cell r="J4170">
            <v>0</v>
          </cell>
          <cell r="K4170">
            <v>0</v>
          </cell>
          <cell r="L4170">
            <v>0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</row>
        <row r="4171">
          <cell r="A4171" t="str">
            <v>A8720&amp;T</v>
          </cell>
          <cell r="B4171" t="str">
            <v>Orient Heights</v>
          </cell>
          <cell r="C4171">
            <v>0</v>
          </cell>
          <cell r="D4171">
            <v>0</v>
          </cell>
          <cell r="E4171">
            <v>0</v>
          </cell>
          <cell r="F4171">
            <v>0</v>
          </cell>
          <cell r="G4171">
            <v>0</v>
          </cell>
          <cell r="H4171">
            <v>0</v>
          </cell>
          <cell r="I4171">
            <v>0</v>
          </cell>
          <cell r="J4171">
            <v>0</v>
          </cell>
          <cell r="K4171">
            <v>0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</row>
        <row r="4172">
          <cell r="A4172" t="str">
            <v>A8721&amp;T</v>
          </cell>
          <cell r="B4172" t="str">
            <v>Orient Heights</v>
          </cell>
          <cell r="C4172">
            <v>0</v>
          </cell>
          <cell r="D4172">
            <v>0</v>
          </cell>
          <cell r="E4172">
            <v>0</v>
          </cell>
          <cell r="F4172">
            <v>0</v>
          </cell>
          <cell r="G4172">
            <v>0</v>
          </cell>
          <cell r="H4172">
            <v>0</v>
          </cell>
          <cell r="I4172">
            <v>0</v>
          </cell>
          <cell r="J4172">
            <v>0</v>
          </cell>
          <cell r="K4172">
            <v>0</v>
          </cell>
          <cell r="L4172">
            <v>0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</row>
        <row r="4173">
          <cell r="A4173" t="str">
            <v>A8722&amp;T</v>
          </cell>
          <cell r="B4173" t="str">
            <v>Orient Heights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  <cell r="H4173">
            <v>0</v>
          </cell>
          <cell r="I4173">
            <v>0</v>
          </cell>
          <cell r="J4173">
            <v>0</v>
          </cell>
          <cell r="K4173">
            <v>0</v>
          </cell>
          <cell r="L4173">
            <v>0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</row>
        <row r="4174">
          <cell r="A4174" t="str">
            <v>A8723&amp;T</v>
          </cell>
          <cell r="B4174" t="str">
            <v>Orient Heights</v>
          </cell>
          <cell r="C4174">
            <v>0</v>
          </cell>
          <cell r="D4174">
            <v>0</v>
          </cell>
          <cell r="E4174">
            <v>0</v>
          </cell>
          <cell r="F4174">
            <v>0</v>
          </cell>
          <cell r="G4174">
            <v>0</v>
          </cell>
          <cell r="H4174">
            <v>0</v>
          </cell>
          <cell r="I4174">
            <v>0</v>
          </cell>
          <cell r="J4174">
            <v>0</v>
          </cell>
          <cell r="K4174">
            <v>0</v>
          </cell>
          <cell r="L4174">
            <v>0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</row>
        <row r="4175">
          <cell r="A4175" t="str">
            <v>A8724&amp;T</v>
          </cell>
          <cell r="B4175" t="str">
            <v>Orient Heights</v>
          </cell>
          <cell r="C4175">
            <v>0</v>
          </cell>
          <cell r="D4175">
            <v>0</v>
          </cell>
          <cell r="E4175">
            <v>0</v>
          </cell>
          <cell r="F4175">
            <v>0</v>
          </cell>
          <cell r="G4175">
            <v>0</v>
          </cell>
          <cell r="H4175">
            <v>0</v>
          </cell>
          <cell r="I4175">
            <v>0</v>
          </cell>
          <cell r="J4175">
            <v>0</v>
          </cell>
          <cell r="K4175">
            <v>0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</row>
        <row r="4176">
          <cell r="A4176" t="str">
            <v>A8725&amp;T</v>
          </cell>
          <cell r="B4176" t="str">
            <v>Orient Heights</v>
          </cell>
          <cell r="C4176">
            <v>0</v>
          </cell>
          <cell r="D4176">
            <v>0</v>
          </cell>
          <cell r="E4176">
            <v>0</v>
          </cell>
          <cell r="F4176">
            <v>0</v>
          </cell>
          <cell r="G4176">
            <v>0</v>
          </cell>
          <cell r="H4176">
            <v>0</v>
          </cell>
          <cell r="I4176">
            <v>0</v>
          </cell>
          <cell r="J4176">
            <v>0</v>
          </cell>
          <cell r="K4176">
            <v>0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</row>
        <row r="4177">
          <cell r="A4177" t="str">
            <v>A8784&amp;T</v>
          </cell>
          <cell r="B4177" t="str">
            <v>Revere Beach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  <cell r="H4177">
            <v>0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</row>
        <row r="4178">
          <cell r="A4178" t="str">
            <v>A8785&amp;T</v>
          </cell>
          <cell r="B4178" t="str">
            <v>Revere Beach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  <cell r="H4178">
            <v>0</v>
          </cell>
          <cell r="I4178">
            <v>0</v>
          </cell>
          <cell r="J4178">
            <v>0</v>
          </cell>
          <cell r="K4178">
            <v>0</v>
          </cell>
          <cell r="L4178">
            <v>0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</row>
        <row r="4179">
          <cell r="A4179" t="str">
            <v>A8786&amp;T</v>
          </cell>
          <cell r="B4179" t="str">
            <v>Revere Beach</v>
          </cell>
          <cell r="C4179">
            <v>0</v>
          </cell>
          <cell r="D4179">
            <v>0</v>
          </cell>
          <cell r="E4179">
            <v>0</v>
          </cell>
          <cell r="F4179">
            <v>0</v>
          </cell>
          <cell r="G4179">
            <v>0</v>
          </cell>
          <cell r="H4179">
            <v>0</v>
          </cell>
          <cell r="I4179">
            <v>0</v>
          </cell>
          <cell r="J4179">
            <v>0</v>
          </cell>
          <cell r="K4179">
            <v>0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</row>
        <row r="4180">
          <cell r="A4180" t="str">
            <v>A8787&amp;T</v>
          </cell>
          <cell r="B4180" t="str">
            <v>Revere Beach</v>
          </cell>
          <cell r="C4180">
            <v>0</v>
          </cell>
          <cell r="D4180">
            <v>0</v>
          </cell>
          <cell r="E4180">
            <v>0</v>
          </cell>
          <cell r="F4180">
            <v>0</v>
          </cell>
          <cell r="G4180">
            <v>0</v>
          </cell>
          <cell r="H4180">
            <v>0</v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</row>
        <row r="4181">
          <cell r="A4181" t="str">
            <v>A8788&amp;T</v>
          </cell>
          <cell r="B4181" t="str">
            <v>Revere Beach</v>
          </cell>
          <cell r="C4181">
            <v>0</v>
          </cell>
          <cell r="D4181">
            <v>0</v>
          </cell>
          <cell r="E4181">
            <v>0</v>
          </cell>
          <cell r="F4181">
            <v>0</v>
          </cell>
          <cell r="G4181">
            <v>0</v>
          </cell>
          <cell r="H4181">
            <v>0</v>
          </cell>
          <cell r="I4181">
            <v>0</v>
          </cell>
          <cell r="J4181">
            <v>0</v>
          </cell>
          <cell r="K4181">
            <v>0</v>
          </cell>
          <cell r="L4181">
            <v>0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</row>
        <row r="4182">
          <cell r="A4182" t="str">
            <v>A8789&amp;T</v>
          </cell>
          <cell r="B4182" t="str">
            <v>Revere Beach</v>
          </cell>
          <cell r="C4182">
            <v>0</v>
          </cell>
          <cell r="D4182">
            <v>0</v>
          </cell>
          <cell r="E4182">
            <v>0</v>
          </cell>
          <cell r="F4182">
            <v>0</v>
          </cell>
          <cell r="G4182">
            <v>0</v>
          </cell>
          <cell r="H4182">
            <v>0</v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</row>
        <row r="4183">
          <cell r="A4183" t="str">
            <v>A8790&amp;T</v>
          </cell>
          <cell r="B4183" t="str">
            <v>Revere Beach</v>
          </cell>
          <cell r="C4183">
            <v>0</v>
          </cell>
          <cell r="D4183">
            <v>0</v>
          </cell>
          <cell r="E4183">
            <v>0</v>
          </cell>
          <cell r="F4183">
            <v>0</v>
          </cell>
          <cell r="G4183">
            <v>0</v>
          </cell>
          <cell r="H4183">
            <v>0</v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</row>
        <row r="4184">
          <cell r="A4184" t="str">
            <v>A8791&amp;T</v>
          </cell>
          <cell r="B4184" t="str">
            <v>Revere Beach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  <cell r="H4184">
            <v>0</v>
          </cell>
          <cell r="I4184">
            <v>0</v>
          </cell>
          <cell r="J4184">
            <v>0</v>
          </cell>
          <cell r="K4184">
            <v>0</v>
          </cell>
          <cell r="L4184">
            <v>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</row>
        <row r="4185">
          <cell r="A4185" t="str">
            <v>A8792&amp;T</v>
          </cell>
          <cell r="B4185" t="str">
            <v>Revere Beach</v>
          </cell>
          <cell r="C4185">
            <v>0</v>
          </cell>
          <cell r="D4185">
            <v>0</v>
          </cell>
          <cell r="E4185">
            <v>0</v>
          </cell>
          <cell r="F4185">
            <v>0</v>
          </cell>
          <cell r="G4185">
            <v>0</v>
          </cell>
          <cell r="H4185">
            <v>0</v>
          </cell>
          <cell r="I4185">
            <v>0</v>
          </cell>
          <cell r="J4185">
            <v>0</v>
          </cell>
          <cell r="K4185">
            <v>0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</row>
        <row r="4186">
          <cell r="A4186" t="str">
            <v>A8793&amp;T</v>
          </cell>
          <cell r="B4186" t="str">
            <v>Revere Beach</v>
          </cell>
          <cell r="C4186">
            <v>0</v>
          </cell>
          <cell r="D4186">
            <v>0</v>
          </cell>
          <cell r="E4186">
            <v>0</v>
          </cell>
          <cell r="F4186">
            <v>0</v>
          </cell>
          <cell r="G4186">
            <v>0</v>
          </cell>
          <cell r="H4186">
            <v>0</v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</row>
        <row r="4187">
          <cell r="A4187" t="str">
            <v>A8794&amp;T</v>
          </cell>
          <cell r="B4187" t="str">
            <v>Revere Beach</v>
          </cell>
          <cell r="C4187">
            <v>0</v>
          </cell>
          <cell r="D4187">
            <v>0</v>
          </cell>
          <cell r="E4187">
            <v>0</v>
          </cell>
          <cell r="F4187">
            <v>0</v>
          </cell>
          <cell r="G4187">
            <v>0</v>
          </cell>
          <cell r="H4187">
            <v>0</v>
          </cell>
          <cell r="I4187">
            <v>0</v>
          </cell>
          <cell r="J4187">
            <v>0</v>
          </cell>
          <cell r="K4187">
            <v>0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</row>
        <row r="4188">
          <cell r="A4188" t="str">
            <v>A8795&amp;T</v>
          </cell>
          <cell r="B4188" t="str">
            <v>Revere Beach</v>
          </cell>
          <cell r="C4188">
            <v>0</v>
          </cell>
          <cell r="D4188">
            <v>0</v>
          </cell>
          <cell r="E4188">
            <v>0</v>
          </cell>
          <cell r="F4188">
            <v>0</v>
          </cell>
          <cell r="G4188">
            <v>0</v>
          </cell>
          <cell r="H4188">
            <v>0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</row>
        <row r="4189">
          <cell r="A4189" t="str">
            <v>A8796&amp;T</v>
          </cell>
          <cell r="B4189" t="str">
            <v>Revere Beach</v>
          </cell>
          <cell r="C4189">
            <v>0</v>
          </cell>
          <cell r="D4189">
            <v>0</v>
          </cell>
          <cell r="E4189">
            <v>0</v>
          </cell>
          <cell r="F4189">
            <v>0</v>
          </cell>
          <cell r="G4189">
            <v>0</v>
          </cell>
          <cell r="H4189">
            <v>0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</row>
        <row r="4190">
          <cell r="A4190" t="str">
            <v>A8824&amp;T</v>
          </cell>
          <cell r="B4190" t="str">
            <v>Suffolk Downs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  <cell r="H4190">
            <v>0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</row>
        <row r="4191">
          <cell r="A4191" t="str">
            <v>A8825&amp;T</v>
          </cell>
          <cell r="B4191" t="str">
            <v>Suffolk Downs</v>
          </cell>
          <cell r="C4191">
            <v>0</v>
          </cell>
          <cell r="D4191">
            <v>0</v>
          </cell>
          <cell r="E4191">
            <v>0</v>
          </cell>
          <cell r="F4191">
            <v>0</v>
          </cell>
          <cell r="G4191">
            <v>0</v>
          </cell>
          <cell r="H4191">
            <v>0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</row>
        <row r="4192">
          <cell r="A4192" t="str">
            <v>A8826&amp;T</v>
          </cell>
          <cell r="B4192" t="str">
            <v>Suffolk Downs</v>
          </cell>
          <cell r="C4192">
            <v>0</v>
          </cell>
          <cell r="D4192">
            <v>0</v>
          </cell>
          <cell r="E4192">
            <v>0</v>
          </cell>
          <cell r="F4192">
            <v>0</v>
          </cell>
          <cell r="G4192">
            <v>0</v>
          </cell>
          <cell r="H4192">
            <v>0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</row>
        <row r="4193">
          <cell r="A4193" t="str">
            <v>A8827&amp;T</v>
          </cell>
          <cell r="B4193" t="str">
            <v>Suffolk Downs</v>
          </cell>
          <cell r="C4193">
            <v>0</v>
          </cell>
          <cell r="D4193">
            <v>0</v>
          </cell>
          <cell r="E4193">
            <v>0</v>
          </cell>
          <cell r="F4193">
            <v>0</v>
          </cell>
          <cell r="G4193">
            <v>0</v>
          </cell>
          <cell r="H4193">
            <v>0</v>
          </cell>
          <cell r="I4193">
            <v>0</v>
          </cell>
          <cell r="J4193">
            <v>0</v>
          </cell>
          <cell r="K4193">
            <v>0</v>
          </cell>
          <cell r="L4193">
            <v>0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</row>
        <row r="4194">
          <cell r="A4194" t="str">
            <v>A8828&amp;T</v>
          </cell>
          <cell r="B4194" t="str">
            <v>Suffolk Downs</v>
          </cell>
          <cell r="C4194">
            <v>0</v>
          </cell>
          <cell r="D4194">
            <v>0</v>
          </cell>
          <cell r="E4194">
            <v>0</v>
          </cell>
          <cell r="F4194">
            <v>0</v>
          </cell>
          <cell r="G4194">
            <v>0</v>
          </cell>
          <cell r="H4194">
            <v>0</v>
          </cell>
          <cell r="I4194">
            <v>0</v>
          </cell>
          <cell r="J4194">
            <v>0</v>
          </cell>
          <cell r="K4194">
            <v>0</v>
          </cell>
          <cell r="L4194">
            <v>0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</row>
        <row r="4195">
          <cell r="A4195" t="str">
            <v>A8829&amp;T</v>
          </cell>
          <cell r="B4195" t="str">
            <v>Suffolk Downs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  <cell r="H4195">
            <v>0</v>
          </cell>
          <cell r="I4195">
            <v>0</v>
          </cell>
          <cell r="J4195">
            <v>0</v>
          </cell>
          <cell r="K4195">
            <v>0</v>
          </cell>
          <cell r="L4195">
            <v>0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</row>
        <row r="4196">
          <cell r="A4196" t="str">
            <v>A8830&amp;T</v>
          </cell>
          <cell r="B4196" t="str">
            <v>Suffolk Downs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  <cell r="H4196">
            <v>0</v>
          </cell>
          <cell r="I4196">
            <v>0</v>
          </cell>
          <cell r="J4196">
            <v>0</v>
          </cell>
          <cell r="K4196">
            <v>0</v>
          </cell>
          <cell r="L4196">
            <v>0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</row>
        <row r="4197">
          <cell r="A4197" t="str">
            <v>A8831&amp;T</v>
          </cell>
          <cell r="B4197" t="str">
            <v>Suffolk Downs</v>
          </cell>
          <cell r="C4197">
            <v>0</v>
          </cell>
          <cell r="D4197">
            <v>0</v>
          </cell>
          <cell r="E4197">
            <v>0</v>
          </cell>
          <cell r="F4197">
            <v>0</v>
          </cell>
          <cell r="G4197">
            <v>0</v>
          </cell>
          <cell r="H4197">
            <v>0</v>
          </cell>
          <cell r="I4197">
            <v>0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</row>
        <row r="4198">
          <cell r="A4198" t="str">
            <v>A8832&amp;T</v>
          </cell>
          <cell r="B4198" t="str">
            <v>Suffolk Downs</v>
          </cell>
          <cell r="C4198">
            <v>0</v>
          </cell>
          <cell r="D4198">
            <v>0</v>
          </cell>
          <cell r="E4198">
            <v>0</v>
          </cell>
          <cell r="F4198">
            <v>0</v>
          </cell>
          <cell r="G4198">
            <v>0</v>
          </cell>
          <cell r="H4198">
            <v>0</v>
          </cell>
          <cell r="I4198">
            <v>0</v>
          </cell>
          <cell r="J4198">
            <v>0</v>
          </cell>
          <cell r="K4198">
            <v>0</v>
          </cell>
          <cell r="L4198">
            <v>0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</row>
        <row r="4199">
          <cell r="A4199" t="str">
            <v>A8833&amp;T</v>
          </cell>
          <cell r="B4199" t="str">
            <v>Suffolk Downs</v>
          </cell>
          <cell r="C4199">
            <v>0</v>
          </cell>
          <cell r="D4199">
            <v>0</v>
          </cell>
          <cell r="E4199">
            <v>0</v>
          </cell>
          <cell r="F4199">
            <v>0</v>
          </cell>
          <cell r="G4199">
            <v>0</v>
          </cell>
          <cell r="H4199">
            <v>0</v>
          </cell>
          <cell r="I4199">
            <v>0</v>
          </cell>
          <cell r="J4199">
            <v>0</v>
          </cell>
          <cell r="K4199">
            <v>0</v>
          </cell>
          <cell r="L4199">
            <v>0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</row>
        <row r="4200">
          <cell r="A4200" t="str">
            <v>A8834&amp;T</v>
          </cell>
          <cell r="B4200" t="str">
            <v>Suffolk Downs</v>
          </cell>
          <cell r="C4200">
            <v>0</v>
          </cell>
          <cell r="D4200">
            <v>0</v>
          </cell>
          <cell r="E4200">
            <v>0</v>
          </cell>
          <cell r="F4200">
            <v>0</v>
          </cell>
          <cell r="G4200">
            <v>0</v>
          </cell>
          <cell r="H4200">
            <v>0</v>
          </cell>
          <cell r="I4200">
            <v>0</v>
          </cell>
          <cell r="J4200">
            <v>0</v>
          </cell>
          <cell r="K4200">
            <v>0</v>
          </cell>
          <cell r="L4200">
            <v>0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</row>
        <row r="4201">
          <cell r="A4201" t="str">
            <v>A8835&amp;T</v>
          </cell>
          <cell r="B4201" t="str">
            <v>Suffolk Downs</v>
          </cell>
          <cell r="C4201">
            <v>0</v>
          </cell>
          <cell r="D4201">
            <v>0</v>
          </cell>
          <cell r="E4201">
            <v>0</v>
          </cell>
          <cell r="F4201">
            <v>0</v>
          </cell>
          <cell r="G4201">
            <v>0</v>
          </cell>
          <cell r="H4201">
            <v>0</v>
          </cell>
          <cell r="I4201">
            <v>0</v>
          </cell>
          <cell r="J4201">
            <v>0</v>
          </cell>
          <cell r="K4201">
            <v>0</v>
          </cell>
          <cell r="L4201">
            <v>0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</row>
        <row r="4202">
          <cell r="A4202" t="str">
            <v>A8836&amp;T</v>
          </cell>
          <cell r="B4202" t="str">
            <v>Suffolk Downs</v>
          </cell>
          <cell r="C4202">
            <v>0</v>
          </cell>
          <cell r="D4202">
            <v>0</v>
          </cell>
          <cell r="E4202">
            <v>0</v>
          </cell>
          <cell r="F4202">
            <v>0</v>
          </cell>
          <cell r="G4202">
            <v>0</v>
          </cell>
          <cell r="H4202">
            <v>0</v>
          </cell>
          <cell r="I4202">
            <v>0</v>
          </cell>
          <cell r="J4202">
            <v>0</v>
          </cell>
          <cell r="K4202">
            <v>0</v>
          </cell>
          <cell r="L4202">
            <v>0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</row>
        <row r="4203">
          <cell r="A4203" t="str">
            <v>A8837&amp;T</v>
          </cell>
          <cell r="B4203" t="str">
            <v>Suffolk Downs</v>
          </cell>
          <cell r="C4203">
            <v>0</v>
          </cell>
          <cell r="D4203">
            <v>0</v>
          </cell>
          <cell r="E4203">
            <v>0</v>
          </cell>
          <cell r="F4203">
            <v>0</v>
          </cell>
          <cell r="G4203">
            <v>0</v>
          </cell>
          <cell r="H4203">
            <v>0</v>
          </cell>
          <cell r="I4203">
            <v>0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</row>
        <row r="4204">
          <cell r="A4204" t="str">
            <v>A8838&amp;T</v>
          </cell>
          <cell r="B4204" t="str">
            <v>Suffolk Downs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  <cell r="H4204">
            <v>0</v>
          </cell>
          <cell r="I4204">
            <v>0</v>
          </cell>
          <cell r="J4204">
            <v>0</v>
          </cell>
          <cell r="K4204">
            <v>0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</row>
        <row r="4205">
          <cell r="A4205" t="str">
            <v>A8839&amp;T</v>
          </cell>
          <cell r="B4205" t="str">
            <v>Suffolk Downs</v>
          </cell>
          <cell r="C4205">
            <v>0</v>
          </cell>
          <cell r="D4205">
            <v>0</v>
          </cell>
          <cell r="E4205">
            <v>0</v>
          </cell>
          <cell r="F4205">
            <v>0</v>
          </cell>
          <cell r="G4205">
            <v>0</v>
          </cell>
          <cell r="H4205">
            <v>0</v>
          </cell>
          <cell r="I4205">
            <v>0</v>
          </cell>
          <cell r="J4205">
            <v>0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</row>
        <row r="4206">
          <cell r="A4206" t="str">
            <v>A8840&amp;T</v>
          </cell>
          <cell r="B4206" t="str">
            <v>Suffolk Downs</v>
          </cell>
          <cell r="C4206">
            <v>0</v>
          </cell>
          <cell r="D4206">
            <v>0</v>
          </cell>
          <cell r="E4206">
            <v>0</v>
          </cell>
          <cell r="F4206">
            <v>0</v>
          </cell>
          <cell r="G4206">
            <v>0</v>
          </cell>
          <cell r="H4206">
            <v>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</row>
        <row r="4207">
          <cell r="A4207" t="str">
            <v>A8841&amp;T</v>
          </cell>
          <cell r="B4207" t="str">
            <v>Suffolk Downs</v>
          </cell>
          <cell r="C4207">
            <v>0</v>
          </cell>
          <cell r="D4207">
            <v>0</v>
          </cell>
          <cell r="E4207">
            <v>0</v>
          </cell>
          <cell r="F4207">
            <v>0</v>
          </cell>
          <cell r="G4207">
            <v>0</v>
          </cell>
          <cell r="H4207">
            <v>0</v>
          </cell>
          <cell r="I4207">
            <v>0</v>
          </cell>
          <cell r="J4207">
            <v>0</v>
          </cell>
          <cell r="K4207">
            <v>0</v>
          </cell>
          <cell r="L4207">
            <v>0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</row>
        <row r="4208">
          <cell r="A4208" t="str">
            <v>A8894&amp;T</v>
          </cell>
          <cell r="B4208" t="str">
            <v>Wood Island</v>
          </cell>
          <cell r="C4208">
            <v>0</v>
          </cell>
          <cell r="D4208">
            <v>0</v>
          </cell>
          <cell r="E4208">
            <v>0</v>
          </cell>
          <cell r="F4208">
            <v>0</v>
          </cell>
          <cell r="G4208">
            <v>0</v>
          </cell>
          <cell r="H4208">
            <v>0</v>
          </cell>
          <cell r="I4208">
            <v>0</v>
          </cell>
          <cell r="J4208">
            <v>0</v>
          </cell>
          <cell r="K4208">
            <v>0</v>
          </cell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</row>
        <row r="4209">
          <cell r="A4209" t="str">
            <v>A8895&amp;T</v>
          </cell>
          <cell r="B4209" t="str">
            <v>Wood Island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  <cell r="H4209">
            <v>0</v>
          </cell>
          <cell r="I4209">
            <v>0</v>
          </cell>
          <cell r="J4209">
            <v>0</v>
          </cell>
          <cell r="K4209">
            <v>0</v>
          </cell>
          <cell r="L4209">
            <v>0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</row>
        <row r="4210">
          <cell r="A4210" t="str">
            <v>A8896&amp;T</v>
          </cell>
          <cell r="B4210" t="str">
            <v>Wood Island</v>
          </cell>
          <cell r="C4210">
            <v>0</v>
          </cell>
          <cell r="D4210">
            <v>0</v>
          </cell>
          <cell r="E4210">
            <v>0</v>
          </cell>
          <cell r="F4210">
            <v>0</v>
          </cell>
          <cell r="G4210">
            <v>0</v>
          </cell>
          <cell r="H4210">
            <v>0</v>
          </cell>
          <cell r="I4210">
            <v>0</v>
          </cell>
          <cell r="J4210">
            <v>0</v>
          </cell>
          <cell r="K4210">
            <v>0</v>
          </cell>
          <cell r="L4210">
            <v>0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</row>
        <row r="4211">
          <cell r="A4211" t="str">
            <v>A8897&amp;T</v>
          </cell>
          <cell r="B4211" t="str">
            <v>Wood Island</v>
          </cell>
          <cell r="C4211">
            <v>0</v>
          </cell>
          <cell r="D4211">
            <v>0</v>
          </cell>
          <cell r="E4211">
            <v>0</v>
          </cell>
          <cell r="F4211">
            <v>0</v>
          </cell>
          <cell r="G4211">
            <v>0</v>
          </cell>
          <cell r="H4211">
            <v>0</v>
          </cell>
          <cell r="I4211">
            <v>0</v>
          </cell>
          <cell r="J4211">
            <v>0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</row>
        <row r="4212">
          <cell r="A4212" t="str">
            <v>A8898&amp;T</v>
          </cell>
          <cell r="B4212" t="str">
            <v>Wood Island</v>
          </cell>
          <cell r="C4212">
            <v>0</v>
          </cell>
          <cell r="D4212">
            <v>0</v>
          </cell>
          <cell r="E4212">
            <v>0</v>
          </cell>
          <cell r="F4212">
            <v>0</v>
          </cell>
          <cell r="G4212">
            <v>0</v>
          </cell>
          <cell r="H4212">
            <v>0</v>
          </cell>
          <cell r="I4212">
            <v>0</v>
          </cell>
          <cell r="J4212">
            <v>0</v>
          </cell>
          <cell r="K4212">
            <v>0</v>
          </cell>
          <cell r="L4212">
            <v>0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</row>
        <row r="4213">
          <cell r="A4213" t="str">
            <v>A8899&amp;T</v>
          </cell>
          <cell r="B4213" t="str">
            <v>Wood Island</v>
          </cell>
          <cell r="C4213">
            <v>0</v>
          </cell>
          <cell r="D4213">
            <v>0</v>
          </cell>
          <cell r="E4213">
            <v>0</v>
          </cell>
          <cell r="F4213">
            <v>0</v>
          </cell>
          <cell r="G4213">
            <v>0</v>
          </cell>
          <cell r="H4213">
            <v>0</v>
          </cell>
          <cell r="I4213">
            <v>0</v>
          </cell>
          <cell r="J4213">
            <v>0</v>
          </cell>
          <cell r="K4213">
            <v>0</v>
          </cell>
          <cell r="L4213">
            <v>0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</row>
        <row r="4214">
          <cell r="A4214" t="str">
            <v>A8900&amp;T</v>
          </cell>
          <cell r="B4214" t="str">
            <v>Wood Island</v>
          </cell>
          <cell r="C4214">
            <v>0</v>
          </cell>
          <cell r="D4214">
            <v>0</v>
          </cell>
          <cell r="E4214">
            <v>0</v>
          </cell>
          <cell r="F4214">
            <v>0</v>
          </cell>
          <cell r="G4214">
            <v>0</v>
          </cell>
          <cell r="H4214">
            <v>0</v>
          </cell>
          <cell r="I4214">
            <v>0</v>
          </cell>
          <cell r="J4214">
            <v>0</v>
          </cell>
          <cell r="K4214">
            <v>0</v>
          </cell>
          <cell r="L4214">
            <v>0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</row>
        <row r="4215">
          <cell r="A4215" t="str">
            <v>A8901&amp;T</v>
          </cell>
          <cell r="B4215" t="str">
            <v>Wood Island</v>
          </cell>
          <cell r="C4215">
            <v>0</v>
          </cell>
          <cell r="D4215">
            <v>0</v>
          </cell>
          <cell r="E4215">
            <v>0</v>
          </cell>
          <cell r="F4215">
            <v>0</v>
          </cell>
          <cell r="G4215">
            <v>0</v>
          </cell>
          <cell r="H4215">
            <v>0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</row>
        <row r="4216">
          <cell r="A4216" t="str">
            <v>A8902&amp;T</v>
          </cell>
          <cell r="B4216" t="str">
            <v>Wood Island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  <cell r="H4216">
            <v>0</v>
          </cell>
          <cell r="I4216">
            <v>0</v>
          </cell>
          <cell r="J4216">
            <v>0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</row>
        <row r="4217">
          <cell r="A4217" t="str">
            <v>A8903&amp;T</v>
          </cell>
          <cell r="B4217" t="str">
            <v>Wood Island</v>
          </cell>
          <cell r="C4217">
            <v>0</v>
          </cell>
          <cell r="D4217">
            <v>0</v>
          </cell>
          <cell r="E4217">
            <v>0</v>
          </cell>
          <cell r="F4217">
            <v>0</v>
          </cell>
          <cell r="G4217">
            <v>0</v>
          </cell>
          <cell r="H4217">
            <v>0</v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</row>
        <row r="4218">
          <cell r="A4218" t="str">
            <v>A8904&amp;T</v>
          </cell>
          <cell r="B4218" t="str">
            <v>Wood Island</v>
          </cell>
          <cell r="C4218">
            <v>0</v>
          </cell>
          <cell r="D4218">
            <v>0</v>
          </cell>
          <cell r="E4218">
            <v>0</v>
          </cell>
          <cell r="F4218">
            <v>0</v>
          </cell>
          <cell r="G4218">
            <v>0</v>
          </cell>
          <cell r="H4218">
            <v>0</v>
          </cell>
          <cell r="I4218">
            <v>0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</row>
        <row r="4219">
          <cell r="A4219" t="str">
            <v>A8905&amp;T</v>
          </cell>
          <cell r="B4219" t="str">
            <v>Wood Island</v>
          </cell>
          <cell r="C4219">
            <v>0</v>
          </cell>
          <cell r="D4219">
            <v>0</v>
          </cell>
          <cell r="E4219">
            <v>0</v>
          </cell>
          <cell r="F4219">
            <v>0</v>
          </cell>
          <cell r="G4219">
            <v>0</v>
          </cell>
          <cell r="H4219">
            <v>0</v>
          </cell>
          <cell r="I4219">
            <v>0</v>
          </cell>
          <cell r="J4219">
            <v>0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</row>
        <row r="4220">
          <cell r="A4220" t="str">
            <v>A8906&amp;T</v>
          </cell>
          <cell r="B4220" t="str">
            <v>Wood Island</v>
          </cell>
          <cell r="C4220">
            <v>0</v>
          </cell>
          <cell r="D4220">
            <v>0</v>
          </cell>
          <cell r="E4220">
            <v>0</v>
          </cell>
          <cell r="F4220">
            <v>0</v>
          </cell>
          <cell r="G4220">
            <v>0</v>
          </cell>
          <cell r="H4220">
            <v>0</v>
          </cell>
          <cell r="I4220">
            <v>0</v>
          </cell>
          <cell r="J4220">
            <v>0</v>
          </cell>
          <cell r="K4220">
            <v>0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</row>
        <row r="4221">
          <cell r="A4221" t="str">
            <v>A8913&amp;T</v>
          </cell>
          <cell r="B4221" t="str">
            <v>Wonderland</v>
          </cell>
          <cell r="C4221">
            <v>0</v>
          </cell>
          <cell r="D4221">
            <v>0</v>
          </cell>
          <cell r="E4221">
            <v>0</v>
          </cell>
          <cell r="F4221">
            <v>0</v>
          </cell>
          <cell r="G4221">
            <v>0</v>
          </cell>
          <cell r="H4221">
            <v>0</v>
          </cell>
          <cell r="I4221">
            <v>0</v>
          </cell>
          <cell r="J4221">
            <v>0</v>
          </cell>
          <cell r="K4221">
            <v>0</v>
          </cell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</row>
        <row r="4222">
          <cell r="A4222" t="str">
            <v>A8914&amp;T</v>
          </cell>
          <cell r="B4222" t="str">
            <v>Wonderland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  <cell r="H4222">
            <v>0</v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</row>
        <row r="4223">
          <cell r="A4223" t="str">
            <v>A8915&amp;T</v>
          </cell>
          <cell r="B4223" t="str">
            <v>Wonderland</v>
          </cell>
          <cell r="C4223">
            <v>0</v>
          </cell>
          <cell r="D4223">
            <v>0</v>
          </cell>
          <cell r="E4223">
            <v>0</v>
          </cell>
          <cell r="F4223">
            <v>0</v>
          </cell>
          <cell r="G4223">
            <v>0</v>
          </cell>
          <cell r="H4223">
            <v>0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</row>
        <row r="4224">
          <cell r="A4224" t="str">
            <v>A8916&amp;T</v>
          </cell>
          <cell r="B4224" t="str">
            <v>Wonderland</v>
          </cell>
          <cell r="C4224">
            <v>0</v>
          </cell>
          <cell r="D4224">
            <v>0</v>
          </cell>
          <cell r="E4224">
            <v>0</v>
          </cell>
          <cell r="F4224">
            <v>0</v>
          </cell>
          <cell r="G4224">
            <v>0</v>
          </cell>
          <cell r="H4224">
            <v>0</v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</row>
        <row r="4225">
          <cell r="A4225" t="str">
            <v>A8917&amp;T</v>
          </cell>
          <cell r="B4225" t="str">
            <v>Wonderland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  <cell r="H4225">
            <v>0</v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</row>
        <row r="4226">
          <cell r="A4226" t="str">
            <v>A8918&amp;T</v>
          </cell>
          <cell r="B4226" t="str">
            <v>Wonderland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  <cell r="H4226">
            <v>0</v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</row>
        <row r="4227">
          <cell r="A4227" t="str">
            <v>A8919&amp;T</v>
          </cell>
          <cell r="B4227" t="str">
            <v>Wonderland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  <cell r="H4227">
            <v>0</v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</row>
        <row r="4228">
          <cell r="A4228" t="str">
            <v>A8920&amp;T</v>
          </cell>
          <cell r="B4228" t="str">
            <v>Wonderland</v>
          </cell>
          <cell r="C4228">
            <v>0</v>
          </cell>
          <cell r="D4228">
            <v>0</v>
          </cell>
          <cell r="E4228">
            <v>0</v>
          </cell>
          <cell r="F4228">
            <v>0</v>
          </cell>
          <cell r="G4228">
            <v>0</v>
          </cell>
          <cell r="H4228">
            <v>0</v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</row>
        <row r="4229">
          <cell r="A4229" t="str">
            <v>A8921&amp;T</v>
          </cell>
          <cell r="B4229" t="str">
            <v>Wonderland</v>
          </cell>
          <cell r="C4229">
            <v>0</v>
          </cell>
          <cell r="D4229">
            <v>0</v>
          </cell>
          <cell r="E4229">
            <v>0</v>
          </cell>
          <cell r="F4229">
            <v>0</v>
          </cell>
          <cell r="G4229">
            <v>0</v>
          </cell>
          <cell r="H4229">
            <v>0</v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</row>
        <row r="4230">
          <cell r="A4230" t="str">
            <v>A8922&amp;T</v>
          </cell>
          <cell r="B4230" t="str">
            <v>Wonderland</v>
          </cell>
          <cell r="C4230">
            <v>0</v>
          </cell>
          <cell r="D4230">
            <v>0</v>
          </cell>
          <cell r="E4230">
            <v>0</v>
          </cell>
          <cell r="F4230">
            <v>0</v>
          </cell>
          <cell r="G4230">
            <v>0</v>
          </cell>
          <cell r="H4230">
            <v>0</v>
          </cell>
          <cell r="I4230">
            <v>0</v>
          </cell>
          <cell r="J4230">
            <v>0</v>
          </cell>
          <cell r="K4230">
            <v>0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</row>
        <row r="4231">
          <cell r="A4231" t="str">
            <v>A8923&amp;T</v>
          </cell>
          <cell r="B4231" t="str">
            <v>Wonderland</v>
          </cell>
          <cell r="C4231">
            <v>0</v>
          </cell>
          <cell r="D4231">
            <v>0</v>
          </cell>
          <cell r="E4231">
            <v>0</v>
          </cell>
          <cell r="F4231">
            <v>0</v>
          </cell>
          <cell r="G4231">
            <v>0</v>
          </cell>
          <cell r="H4231">
            <v>0</v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</row>
        <row r="4232">
          <cell r="A4232" t="str">
            <v>A8924&amp;T</v>
          </cell>
          <cell r="B4232" t="str">
            <v>Wonderland</v>
          </cell>
          <cell r="C4232">
            <v>0</v>
          </cell>
          <cell r="D4232">
            <v>0</v>
          </cell>
          <cell r="E4232">
            <v>0</v>
          </cell>
          <cell r="F4232">
            <v>0</v>
          </cell>
          <cell r="G4232">
            <v>0</v>
          </cell>
          <cell r="H4232">
            <v>0</v>
          </cell>
          <cell r="I4232">
            <v>0</v>
          </cell>
          <cell r="J4232">
            <v>0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</row>
        <row r="4233">
          <cell r="A4233" t="str">
            <v>A8925&amp;T</v>
          </cell>
          <cell r="B4233" t="str">
            <v>Wonderland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  <cell r="H4233">
            <v>0</v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</row>
        <row r="4234">
          <cell r="A4234" t="str">
            <v>A8926&amp;T</v>
          </cell>
          <cell r="B4234" t="str">
            <v>Wonderland</v>
          </cell>
          <cell r="C4234">
            <v>0</v>
          </cell>
          <cell r="D4234">
            <v>0</v>
          </cell>
          <cell r="E4234">
            <v>0</v>
          </cell>
          <cell r="F4234">
            <v>0</v>
          </cell>
          <cell r="G4234">
            <v>0</v>
          </cell>
          <cell r="H4234">
            <v>0</v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</row>
        <row r="4235">
          <cell r="A4235" t="str">
            <v>A8927&amp;T</v>
          </cell>
          <cell r="B4235" t="str">
            <v>Wonderland</v>
          </cell>
          <cell r="C4235">
            <v>0</v>
          </cell>
          <cell r="D4235">
            <v>0</v>
          </cell>
          <cell r="E4235">
            <v>0</v>
          </cell>
          <cell r="F4235">
            <v>0</v>
          </cell>
          <cell r="G4235">
            <v>0</v>
          </cell>
          <cell r="H4235">
            <v>0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</row>
        <row r="4236">
          <cell r="A4236" t="str">
            <v>A8928&amp;T</v>
          </cell>
          <cell r="B4236" t="str">
            <v>Wonderland</v>
          </cell>
          <cell r="C4236">
            <v>0</v>
          </cell>
          <cell r="D4236">
            <v>0</v>
          </cell>
          <cell r="E4236">
            <v>0</v>
          </cell>
          <cell r="F4236">
            <v>0</v>
          </cell>
          <cell r="G4236">
            <v>0</v>
          </cell>
          <cell r="H4236">
            <v>0</v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</row>
        <row r="4237">
          <cell r="A4237" t="str">
            <v>A8929&amp;T</v>
          </cell>
          <cell r="B4237" t="str">
            <v>Wonderland</v>
          </cell>
          <cell r="C4237">
            <v>0</v>
          </cell>
          <cell r="D4237">
            <v>0</v>
          </cell>
          <cell r="E4237">
            <v>0</v>
          </cell>
          <cell r="F4237">
            <v>0</v>
          </cell>
          <cell r="G4237">
            <v>0</v>
          </cell>
          <cell r="H4237">
            <v>0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</row>
        <row r="4238">
          <cell r="A4238" t="str">
            <v>A8930&amp;T</v>
          </cell>
          <cell r="B4238" t="str">
            <v>Wonderland</v>
          </cell>
          <cell r="C4238">
            <v>0</v>
          </cell>
          <cell r="D4238">
            <v>0</v>
          </cell>
          <cell r="E4238">
            <v>0</v>
          </cell>
          <cell r="F4238">
            <v>0</v>
          </cell>
          <cell r="G4238">
            <v>0</v>
          </cell>
          <cell r="H4238">
            <v>0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</row>
        <row r="4239">
          <cell r="A4239" t="str">
            <v>A8931&amp;T</v>
          </cell>
          <cell r="B4239" t="str">
            <v>Wonderland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  <cell r="H4239">
            <v>0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</row>
        <row r="4240">
          <cell r="A4240" t="str">
            <v>A8932&amp;T</v>
          </cell>
          <cell r="B4240" t="str">
            <v>Wonderland</v>
          </cell>
          <cell r="C4240">
            <v>0</v>
          </cell>
          <cell r="D4240">
            <v>0</v>
          </cell>
          <cell r="E4240">
            <v>0</v>
          </cell>
          <cell r="F4240">
            <v>0</v>
          </cell>
          <cell r="G4240">
            <v>0</v>
          </cell>
          <cell r="H4240">
            <v>0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</row>
        <row r="4241">
          <cell r="A4241" t="str">
            <v>A8933&amp;T</v>
          </cell>
          <cell r="B4241" t="str">
            <v>Wonderland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  <cell r="H4241">
            <v>0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</row>
        <row r="4242">
          <cell r="A4242" t="str">
            <v>A8934&amp;T</v>
          </cell>
          <cell r="B4242" t="str">
            <v>Wonderland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  <cell r="H4242">
            <v>0</v>
          </cell>
          <cell r="I4242">
            <v>0</v>
          </cell>
          <cell r="J4242">
            <v>0</v>
          </cell>
          <cell r="K4242">
            <v>0</v>
          </cell>
          <cell r="L4242">
            <v>0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</row>
        <row r="4243">
          <cell r="A4243" t="str">
            <v>A8935&amp;T</v>
          </cell>
          <cell r="B4243" t="str">
            <v>Wonderland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  <cell r="H4243">
            <v>0</v>
          </cell>
          <cell r="I4243">
            <v>0</v>
          </cell>
          <cell r="J4243">
            <v>0</v>
          </cell>
          <cell r="K4243">
            <v>0</v>
          </cell>
          <cell r="L4243">
            <v>0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</row>
        <row r="4244">
          <cell r="A4244" t="str">
            <v>A8936&amp;T</v>
          </cell>
          <cell r="B4244" t="str">
            <v>Wonderland</v>
          </cell>
          <cell r="C4244">
            <v>0</v>
          </cell>
          <cell r="D4244">
            <v>0</v>
          </cell>
          <cell r="E4244">
            <v>0</v>
          </cell>
          <cell r="F4244">
            <v>0</v>
          </cell>
          <cell r="G4244">
            <v>0</v>
          </cell>
          <cell r="H4244">
            <v>0</v>
          </cell>
          <cell r="I4244">
            <v>0</v>
          </cell>
          <cell r="J4244">
            <v>0</v>
          </cell>
          <cell r="K4244">
            <v>0</v>
          </cell>
          <cell r="L4244">
            <v>0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</row>
        <row r="4245">
          <cell r="A4245" t="str">
            <v>A8937&amp;T</v>
          </cell>
          <cell r="B4245" t="str">
            <v>Wonderland</v>
          </cell>
          <cell r="C4245">
            <v>0</v>
          </cell>
          <cell r="D4245">
            <v>0</v>
          </cell>
          <cell r="E4245">
            <v>0</v>
          </cell>
          <cell r="F4245">
            <v>0</v>
          </cell>
          <cell r="G4245">
            <v>0</v>
          </cell>
          <cell r="H4245">
            <v>0</v>
          </cell>
          <cell r="I4245">
            <v>0</v>
          </cell>
          <cell r="J4245">
            <v>0</v>
          </cell>
          <cell r="K4245">
            <v>0</v>
          </cell>
          <cell r="L4245">
            <v>0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</row>
        <row r="4246">
          <cell r="A4246" t="str">
            <v>A8954&amp;T</v>
          </cell>
          <cell r="B4246" t="str">
            <v>Airport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  <cell r="H4246">
            <v>0</v>
          </cell>
          <cell r="I4246">
            <v>0</v>
          </cell>
          <cell r="J4246">
            <v>0</v>
          </cell>
          <cell r="K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</row>
        <row r="4247">
          <cell r="A4247" t="str">
            <v>A8965&amp;T</v>
          </cell>
          <cell r="B4247" t="str">
            <v>Bellingham Square</v>
          </cell>
          <cell r="C4247">
            <v>0</v>
          </cell>
          <cell r="D4247">
            <v>0</v>
          </cell>
          <cell r="E4247">
            <v>0</v>
          </cell>
          <cell r="F4247">
            <v>0</v>
          </cell>
          <cell r="G4247">
            <v>0</v>
          </cell>
          <cell r="H4247">
            <v>0</v>
          </cell>
          <cell r="I4247">
            <v>0</v>
          </cell>
          <cell r="J4247">
            <v>0</v>
          </cell>
          <cell r="K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</row>
        <row r="4248">
          <cell r="A4248" t="str">
            <v>A8967&amp;T</v>
          </cell>
          <cell r="B4248" t="str">
            <v>Beachmont</v>
          </cell>
          <cell r="C4248">
            <v>0</v>
          </cell>
          <cell r="D4248">
            <v>0</v>
          </cell>
          <cell r="E4248">
            <v>0</v>
          </cell>
          <cell r="F4248">
            <v>0</v>
          </cell>
          <cell r="G4248">
            <v>0</v>
          </cell>
          <cell r="H4248">
            <v>0</v>
          </cell>
          <cell r="I4248">
            <v>0</v>
          </cell>
          <cell r="J4248">
            <v>0</v>
          </cell>
          <cell r="K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</row>
        <row r="4249">
          <cell r="A4249" t="str">
            <v>A8970&amp;T</v>
          </cell>
          <cell r="B4249" t="str">
            <v>Box District</v>
          </cell>
          <cell r="C4249">
            <v>0</v>
          </cell>
          <cell r="D4249">
            <v>0</v>
          </cell>
          <cell r="E4249">
            <v>0</v>
          </cell>
          <cell r="F4249">
            <v>0</v>
          </cell>
          <cell r="G4249">
            <v>0</v>
          </cell>
          <cell r="H4249">
            <v>0</v>
          </cell>
          <cell r="I4249">
            <v>0</v>
          </cell>
          <cell r="J4249">
            <v>0</v>
          </cell>
          <cell r="K4249">
            <v>0</v>
          </cell>
          <cell r="L4249">
            <v>0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</row>
        <row r="4250">
          <cell r="A4250" t="str">
            <v>A9026&amp;T</v>
          </cell>
          <cell r="B4250" t="str">
            <v>Eastern Avenue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  <cell r="H4250">
            <v>0</v>
          </cell>
          <cell r="I4250">
            <v>0</v>
          </cell>
          <cell r="J4250">
            <v>0</v>
          </cell>
          <cell r="K4250">
            <v>0</v>
          </cell>
          <cell r="L4250">
            <v>0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</row>
        <row r="4251">
          <cell r="A4251" t="str">
            <v>A9109&amp;T</v>
          </cell>
          <cell r="B4251" t="str">
            <v>Maverick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  <cell r="H4251">
            <v>0</v>
          </cell>
          <cell r="I4251">
            <v>0</v>
          </cell>
          <cell r="J4251">
            <v>0</v>
          </cell>
          <cell r="K4251">
            <v>0</v>
          </cell>
          <cell r="L4251">
            <v>0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</row>
        <row r="4252">
          <cell r="A4252" t="str">
            <v>A9144&amp;T</v>
          </cell>
          <cell r="B4252" t="str">
            <v>Orient Heights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  <cell r="H4252">
            <v>0</v>
          </cell>
          <cell r="I4252">
            <v>0</v>
          </cell>
          <cell r="J4252">
            <v>0</v>
          </cell>
          <cell r="K4252">
            <v>0</v>
          </cell>
          <cell r="L4252">
            <v>0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</row>
        <row r="4253">
          <cell r="A4253" t="str">
            <v>A9156&amp;T</v>
          </cell>
          <cell r="B4253" t="str">
            <v>Revere Beach</v>
          </cell>
          <cell r="C4253">
            <v>0</v>
          </cell>
          <cell r="D4253">
            <v>0</v>
          </cell>
          <cell r="E4253">
            <v>0</v>
          </cell>
          <cell r="F4253">
            <v>0</v>
          </cell>
          <cell r="G4253">
            <v>0</v>
          </cell>
          <cell r="H4253">
            <v>0</v>
          </cell>
          <cell r="I4253">
            <v>0</v>
          </cell>
          <cell r="J4253">
            <v>0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</row>
        <row r="4254">
          <cell r="A4254" t="str">
            <v>A9165&amp;T</v>
          </cell>
          <cell r="B4254" t="str">
            <v>Suffolk Downs</v>
          </cell>
          <cell r="C4254">
            <v>0</v>
          </cell>
          <cell r="D4254">
            <v>0</v>
          </cell>
          <cell r="E4254">
            <v>0</v>
          </cell>
          <cell r="F4254">
            <v>0</v>
          </cell>
          <cell r="G4254">
            <v>0</v>
          </cell>
          <cell r="H4254">
            <v>0</v>
          </cell>
          <cell r="I4254">
            <v>0</v>
          </cell>
          <cell r="J4254">
            <v>0</v>
          </cell>
          <cell r="K4254">
            <v>0</v>
          </cell>
          <cell r="L4254">
            <v>0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</row>
        <row r="4255">
          <cell r="A4255" t="str">
            <v>A9185&amp;T</v>
          </cell>
          <cell r="B4255" t="str">
            <v>Wood Island</v>
          </cell>
          <cell r="C4255">
            <v>0</v>
          </cell>
          <cell r="D4255">
            <v>0</v>
          </cell>
          <cell r="E4255">
            <v>0</v>
          </cell>
          <cell r="F4255">
            <v>0</v>
          </cell>
          <cell r="G4255">
            <v>0</v>
          </cell>
          <cell r="H4255">
            <v>0</v>
          </cell>
          <cell r="I4255">
            <v>0</v>
          </cell>
          <cell r="J4255">
            <v>0</v>
          </cell>
          <cell r="K4255">
            <v>0</v>
          </cell>
          <cell r="L4255">
            <v>0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</row>
        <row r="4256">
          <cell r="A4256" t="str">
            <v>A9203&amp;T</v>
          </cell>
          <cell r="B4256" t="str">
            <v>Wonderland</v>
          </cell>
          <cell r="C4256">
            <v>0</v>
          </cell>
          <cell r="D4256">
            <v>0</v>
          </cell>
          <cell r="E4256">
            <v>0</v>
          </cell>
          <cell r="F4256">
            <v>0</v>
          </cell>
          <cell r="G4256">
            <v>0</v>
          </cell>
          <cell r="H4256">
            <v>0</v>
          </cell>
          <cell r="I4256">
            <v>0</v>
          </cell>
          <cell r="J4256">
            <v>0</v>
          </cell>
          <cell r="K4256">
            <v>0</v>
          </cell>
          <cell r="L4256">
            <v>0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</row>
        <row r="4257">
          <cell r="A4257" t="str">
            <v>A2932&amp;T</v>
          </cell>
          <cell r="B4257" t="str">
            <v>Opp 40 Burbank Hwy</v>
          </cell>
          <cell r="C4257">
            <v>0</v>
          </cell>
          <cell r="D4257">
            <v>0</v>
          </cell>
          <cell r="E4257">
            <v>0</v>
          </cell>
          <cell r="F4257">
            <v>0</v>
          </cell>
          <cell r="G4257">
            <v>0</v>
          </cell>
          <cell r="H4257">
            <v>0</v>
          </cell>
          <cell r="I4257">
            <v>0</v>
          </cell>
          <cell r="J4257">
            <v>0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</row>
        <row r="4258">
          <cell r="A4258" t="str">
            <v>A3510&amp;T</v>
          </cell>
          <cell r="B4258" t="str">
            <v>Garfield Ave @ Fenno</v>
          </cell>
          <cell r="C4258">
            <v>0</v>
          </cell>
          <cell r="D4258">
            <v>0</v>
          </cell>
          <cell r="E4258">
            <v>0</v>
          </cell>
          <cell r="F4258">
            <v>0</v>
          </cell>
          <cell r="G4258">
            <v>0</v>
          </cell>
          <cell r="H4258">
            <v>0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</row>
        <row r="4259">
          <cell r="A4259" t="str">
            <v>A3513&amp;T</v>
          </cell>
          <cell r="B4259" t="str">
            <v>Washington Ave @ Par</v>
          </cell>
          <cell r="C4259">
            <v>0</v>
          </cell>
          <cell r="D4259">
            <v>0</v>
          </cell>
          <cell r="E4259">
            <v>0</v>
          </cell>
          <cell r="F4259">
            <v>0</v>
          </cell>
          <cell r="G4259">
            <v>0</v>
          </cell>
          <cell r="H4259">
            <v>0</v>
          </cell>
          <cell r="I4259">
            <v>0</v>
          </cell>
          <cell r="J4259">
            <v>0</v>
          </cell>
          <cell r="K4259">
            <v>0</v>
          </cell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</row>
        <row r="4260">
          <cell r="A4260" t="str">
            <v>A3521&amp;T</v>
          </cell>
          <cell r="B4260" t="str">
            <v>Everett Ave @ Vale S</v>
          </cell>
          <cell r="C4260">
            <v>0</v>
          </cell>
          <cell r="D4260">
            <v>0</v>
          </cell>
          <cell r="E4260">
            <v>0</v>
          </cell>
          <cell r="F4260">
            <v>25</v>
          </cell>
          <cell r="G4260">
            <v>25</v>
          </cell>
          <cell r="H4260">
            <v>0</v>
          </cell>
          <cell r="I4260">
            <v>0</v>
          </cell>
          <cell r="J4260">
            <v>0</v>
          </cell>
          <cell r="K4260">
            <v>25</v>
          </cell>
          <cell r="L4260">
            <v>25</v>
          </cell>
          <cell r="M4260">
            <v>0</v>
          </cell>
          <cell r="N4260">
            <v>0</v>
          </cell>
          <cell r="O4260">
            <v>0</v>
          </cell>
          <cell r="P4260">
            <v>25</v>
          </cell>
          <cell r="Q4260">
            <v>25</v>
          </cell>
        </row>
        <row r="4261">
          <cell r="A4261" t="str">
            <v>A3524&amp;T</v>
          </cell>
          <cell r="B4261" t="str">
            <v>Sixth St @ Walnut St</v>
          </cell>
          <cell r="C4261">
            <v>1</v>
          </cell>
          <cell r="D4261">
            <v>0</v>
          </cell>
          <cell r="E4261">
            <v>0</v>
          </cell>
          <cell r="F4261">
            <v>1</v>
          </cell>
          <cell r="G4261">
            <v>2</v>
          </cell>
          <cell r="H4261">
            <v>1</v>
          </cell>
          <cell r="I4261">
            <v>0</v>
          </cell>
          <cell r="J4261">
            <v>0</v>
          </cell>
          <cell r="K4261">
            <v>1</v>
          </cell>
          <cell r="L4261">
            <v>2</v>
          </cell>
          <cell r="M4261">
            <v>1</v>
          </cell>
          <cell r="N4261">
            <v>0</v>
          </cell>
          <cell r="O4261">
            <v>0</v>
          </cell>
          <cell r="P4261">
            <v>1</v>
          </cell>
          <cell r="Q4261">
            <v>2</v>
          </cell>
        </row>
        <row r="4262">
          <cell r="A4262" t="str">
            <v>A3529&amp;T</v>
          </cell>
          <cell r="B4262" t="str">
            <v>Central Ave @ Willow</v>
          </cell>
          <cell r="C4262">
            <v>65</v>
          </cell>
          <cell r="D4262">
            <v>0</v>
          </cell>
          <cell r="E4262">
            <v>0</v>
          </cell>
          <cell r="F4262">
            <v>0</v>
          </cell>
          <cell r="G4262">
            <v>65</v>
          </cell>
          <cell r="H4262">
            <v>65</v>
          </cell>
          <cell r="I4262">
            <v>0</v>
          </cell>
          <cell r="J4262">
            <v>0</v>
          </cell>
          <cell r="K4262">
            <v>0</v>
          </cell>
          <cell r="L4262">
            <v>65</v>
          </cell>
          <cell r="M4262">
            <v>65</v>
          </cell>
          <cell r="N4262">
            <v>0</v>
          </cell>
          <cell r="O4262">
            <v>0</v>
          </cell>
          <cell r="P4262">
            <v>0</v>
          </cell>
          <cell r="Q4262">
            <v>65</v>
          </cell>
        </row>
        <row r="4263">
          <cell r="A4263" t="str">
            <v>A3539&amp;T</v>
          </cell>
          <cell r="B4263" t="str">
            <v>Chelsea St @ Eagle S</v>
          </cell>
          <cell r="C4263">
            <v>2</v>
          </cell>
          <cell r="D4263">
            <v>0</v>
          </cell>
          <cell r="E4263">
            <v>0</v>
          </cell>
          <cell r="F4263">
            <v>0</v>
          </cell>
          <cell r="G4263">
            <v>2</v>
          </cell>
          <cell r="H4263">
            <v>2</v>
          </cell>
          <cell r="I4263">
            <v>0</v>
          </cell>
          <cell r="J4263">
            <v>0</v>
          </cell>
          <cell r="K4263">
            <v>0</v>
          </cell>
          <cell r="L4263">
            <v>2</v>
          </cell>
          <cell r="M4263">
            <v>2</v>
          </cell>
          <cell r="N4263">
            <v>0</v>
          </cell>
          <cell r="O4263">
            <v>0</v>
          </cell>
          <cell r="P4263">
            <v>0</v>
          </cell>
          <cell r="Q4263">
            <v>2</v>
          </cell>
        </row>
        <row r="4264">
          <cell r="A4264" t="str">
            <v>A3550&amp;T</v>
          </cell>
          <cell r="B4264" t="str">
            <v>Revere St @ Bay Rd</v>
          </cell>
          <cell r="C4264">
            <v>0</v>
          </cell>
          <cell r="D4264">
            <v>0</v>
          </cell>
          <cell r="E4264">
            <v>0</v>
          </cell>
          <cell r="F4264">
            <v>0</v>
          </cell>
          <cell r="G4264">
            <v>0</v>
          </cell>
          <cell r="H4264">
            <v>0</v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</row>
        <row r="4265">
          <cell r="A4265" t="str">
            <v>A3664&amp;T</v>
          </cell>
          <cell r="B4265" t="str">
            <v>Maverick St @ Frankf</v>
          </cell>
          <cell r="C4265">
            <v>21</v>
          </cell>
          <cell r="D4265">
            <v>0</v>
          </cell>
          <cell r="E4265">
            <v>0</v>
          </cell>
          <cell r="F4265">
            <v>0</v>
          </cell>
          <cell r="G4265">
            <v>21</v>
          </cell>
          <cell r="H4265">
            <v>21</v>
          </cell>
          <cell r="I4265">
            <v>0</v>
          </cell>
          <cell r="J4265">
            <v>0</v>
          </cell>
          <cell r="K4265">
            <v>0</v>
          </cell>
          <cell r="L4265">
            <v>21</v>
          </cell>
          <cell r="M4265">
            <v>21</v>
          </cell>
          <cell r="N4265">
            <v>0</v>
          </cell>
          <cell r="O4265">
            <v>0</v>
          </cell>
          <cell r="P4265">
            <v>0</v>
          </cell>
          <cell r="Q4265">
            <v>21</v>
          </cell>
        </row>
        <row r="4266">
          <cell r="A4266" t="str">
            <v>A3682&amp;T</v>
          </cell>
          <cell r="B4266" t="str">
            <v>Waldemar Ave @ McCle</v>
          </cell>
          <cell r="C4266">
            <v>2</v>
          </cell>
          <cell r="D4266">
            <v>0</v>
          </cell>
          <cell r="E4266">
            <v>0</v>
          </cell>
          <cell r="F4266">
            <v>0</v>
          </cell>
          <cell r="G4266">
            <v>2</v>
          </cell>
          <cell r="H4266">
            <v>2</v>
          </cell>
          <cell r="I4266">
            <v>0</v>
          </cell>
          <cell r="J4266">
            <v>0</v>
          </cell>
          <cell r="K4266">
            <v>0</v>
          </cell>
          <cell r="L4266">
            <v>2</v>
          </cell>
          <cell r="M4266">
            <v>2</v>
          </cell>
          <cell r="N4266">
            <v>0</v>
          </cell>
          <cell r="O4266">
            <v>0</v>
          </cell>
          <cell r="P4266">
            <v>0</v>
          </cell>
          <cell r="Q4266">
            <v>2</v>
          </cell>
        </row>
        <row r="4267">
          <cell r="A4267" t="str">
            <v>A3688&amp;T</v>
          </cell>
          <cell r="B4267" t="str">
            <v>202 Orient Ave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  <cell r="H4267">
            <v>0</v>
          </cell>
          <cell r="I4267">
            <v>0</v>
          </cell>
          <cell r="J4267">
            <v>0</v>
          </cell>
          <cell r="K4267">
            <v>0</v>
          </cell>
          <cell r="L4267">
            <v>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</row>
        <row r="4268">
          <cell r="A4268" t="str">
            <v>A3691&amp;T</v>
          </cell>
          <cell r="B4268" t="str">
            <v>Orient Ave @ Faywood</v>
          </cell>
          <cell r="C4268">
            <v>0</v>
          </cell>
          <cell r="D4268">
            <v>0</v>
          </cell>
          <cell r="E4268">
            <v>0</v>
          </cell>
          <cell r="F4268">
            <v>0</v>
          </cell>
          <cell r="G4268">
            <v>0</v>
          </cell>
          <cell r="H4268">
            <v>0</v>
          </cell>
          <cell r="I4268">
            <v>0</v>
          </cell>
          <cell r="J4268">
            <v>0</v>
          </cell>
          <cell r="K4268">
            <v>0</v>
          </cell>
          <cell r="L4268">
            <v>0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</row>
        <row r="4269">
          <cell r="A4269" t="str">
            <v>A3834&amp;T</v>
          </cell>
          <cell r="B4269" t="str">
            <v>Malden St @ Conant S</v>
          </cell>
          <cell r="C4269">
            <v>67</v>
          </cell>
          <cell r="D4269">
            <v>0</v>
          </cell>
          <cell r="E4269">
            <v>0</v>
          </cell>
          <cell r="F4269">
            <v>0</v>
          </cell>
          <cell r="G4269">
            <v>67</v>
          </cell>
          <cell r="H4269">
            <v>67</v>
          </cell>
          <cell r="I4269">
            <v>0</v>
          </cell>
          <cell r="J4269">
            <v>0</v>
          </cell>
          <cell r="K4269">
            <v>0</v>
          </cell>
          <cell r="L4269">
            <v>67</v>
          </cell>
          <cell r="M4269">
            <v>67</v>
          </cell>
          <cell r="N4269">
            <v>0</v>
          </cell>
          <cell r="O4269">
            <v>0</v>
          </cell>
          <cell r="P4269">
            <v>0</v>
          </cell>
          <cell r="Q4269">
            <v>67</v>
          </cell>
        </row>
        <row r="4270">
          <cell r="A4270" t="str">
            <v>A3835&amp;T</v>
          </cell>
          <cell r="B4270" t="str">
            <v>Malden St @ Newman S</v>
          </cell>
          <cell r="C4270">
            <v>0</v>
          </cell>
          <cell r="D4270">
            <v>0</v>
          </cell>
          <cell r="E4270">
            <v>0</v>
          </cell>
          <cell r="F4270">
            <v>0</v>
          </cell>
          <cell r="G4270">
            <v>0</v>
          </cell>
          <cell r="H4270">
            <v>0</v>
          </cell>
          <cell r="I4270">
            <v>0</v>
          </cell>
          <cell r="J4270">
            <v>0</v>
          </cell>
          <cell r="K4270">
            <v>0</v>
          </cell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</row>
        <row r="4271">
          <cell r="A4271" t="str">
            <v>A3837&amp;T</v>
          </cell>
          <cell r="B4271" t="str">
            <v>Malden St @ Charger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  <cell r="H4271">
            <v>0</v>
          </cell>
          <cell r="I4271">
            <v>0</v>
          </cell>
          <cell r="J4271">
            <v>0</v>
          </cell>
          <cell r="K4271">
            <v>0</v>
          </cell>
          <cell r="L4271">
            <v>0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</row>
        <row r="4272">
          <cell r="A4272" t="str">
            <v>A3840&amp;T</v>
          </cell>
          <cell r="B4272" t="str">
            <v>Malden St @ Keayne S</v>
          </cell>
          <cell r="C4272">
            <v>5</v>
          </cell>
          <cell r="D4272">
            <v>0</v>
          </cell>
          <cell r="E4272">
            <v>0</v>
          </cell>
          <cell r="F4272">
            <v>0</v>
          </cell>
          <cell r="G4272">
            <v>6</v>
          </cell>
          <cell r="H4272">
            <v>5</v>
          </cell>
          <cell r="I4272">
            <v>0</v>
          </cell>
          <cell r="J4272">
            <v>0</v>
          </cell>
          <cell r="K4272">
            <v>0</v>
          </cell>
          <cell r="L4272">
            <v>6</v>
          </cell>
          <cell r="M4272">
            <v>5</v>
          </cell>
          <cell r="N4272">
            <v>0</v>
          </cell>
          <cell r="O4272">
            <v>0</v>
          </cell>
          <cell r="P4272">
            <v>0</v>
          </cell>
          <cell r="Q4272">
            <v>6</v>
          </cell>
        </row>
        <row r="4273">
          <cell r="A4273" t="str">
            <v>A3843&amp;T</v>
          </cell>
          <cell r="B4273" t="str">
            <v>Washington Ave opp B</v>
          </cell>
          <cell r="C4273">
            <v>1</v>
          </cell>
          <cell r="D4273">
            <v>0</v>
          </cell>
          <cell r="E4273">
            <v>0</v>
          </cell>
          <cell r="F4273">
            <v>2</v>
          </cell>
          <cell r="G4273">
            <v>3</v>
          </cell>
          <cell r="H4273">
            <v>1</v>
          </cell>
          <cell r="I4273">
            <v>0</v>
          </cell>
          <cell r="J4273">
            <v>0</v>
          </cell>
          <cell r="K4273">
            <v>2</v>
          </cell>
          <cell r="L4273">
            <v>3</v>
          </cell>
          <cell r="M4273">
            <v>1</v>
          </cell>
          <cell r="N4273">
            <v>0</v>
          </cell>
          <cell r="O4273">
            <v>0</v>
          </cell>
          <cell r="P4273">
            <v>2</v>
          </cell>
          <cell r="Q4273">
            <v>3</v>
          </cell>
        </row>
        <row r="4274">
          <cell r="A4274" t="str">
            <v>A3850&amp;T</v>
          </cell>
          <cell r="B4274" t="str">
            <v>Malden St @ Kingman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  <cell r="H4274">
            <v>0</v>
          </cell>
          <cell r="I4274">
            <v>0</v>
          </cell>
          <cell r="J4274">
            <v>0</v>
          </cell>
          <cell r="K4274">
            <v>0</v>
          </cell>
          <cell r="L4274">
            <v>0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</row>
        <row r="4275">
          <cell r="A4275" t="str">
            <v>A3852&amp;T</v>
          </cell>
          <cell r="B4275" t="str">
            <v>Malden St opp Patrio</v>
          </cell>
          <cell r="C4275">
            <v>0</v>
          </cell>
          <cell r="D4275">
            <v>0</v>
          </cell>
          <cell r="E4275">
            <v>0</v>
          </cell>
          <cell r="F4275">
            <v>0</v>
          </cell>
          <cell r="G4275">
            <v>0</v>
          </cell>
          <cell r="H4275">
            <v>0</v>
          </cell>
          <cell r="I4275">
            <v>0</v>
          </cell>
          <cell r="J4275">
            <v>0</v>
          </cell>
          <cell r="K4275">
            <v>0</v>
          </cell>
          <cell r="L4275">
            <v>0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</row>
        <row r="4276">
          <cell r="A4276" t="str">
            <v>A4371&amp;T</v>
          </cell>
          <cell r="B4276" t="str">
            <v>Salem St opp Clifton</v>
          </cell>
          <cell r="C4276">
            <v>0</v>
          </cell>
          <cell r="D4276">
            <v>0</v>
          </cell>
          <cell r="E4276">
            <v>0</v>
          </cell>
          <cell r="F4276">
            <v>0</v>
          </cell>
          <cell r="G4276">
            <v>0</v>
          </cell>
          <cell r="H4276">
            <v>0</v>
          </cell>
          <cell r="I4276">
            <v>0</v>
          </cell>
          <cell r="J4276">
            <v>0</v>
          </cell>
          <cell r="K4276">
            <v>0</v>
          </cell>
          <cell r="L4276">
            <v>0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</row>
        <row r="4277">
          <cell r="A4277" t="str">
            <v>A5627&amp;T</v>
          </cell>
          <cell r="B4277" t="str">
            <v>Spruce St @ Williams</v>
          </cell>
          <cell r="C4277">
            <v>117</v>
          </cell>
          <cell r="D4277">
            <v>0</v>
          </cell>
          <cell r="E4277">
            <v>0</v>
          </cell>
          <cell r="F4277">
            <v>0</v>
          </cell>
          <cell r="G4277">
            <v>117</v>
          </cell>
          <cell r="H4277">
            <v>117</v>
          </cell>
          <cell r="I4277">
            <v>0</v>
          </cell>
          <cell r="J4277">
            <v>0</v>
          </cell>
          <cell r="K4277">
            <v>0</v>
          </cell>
          <cell r="L4277">
            <v>117</v>
          </cell>
          <cell r="M4277">
            <v>117</v>
          </cell>
          <cell r="N4277">
            <v>0</v>
          </cell>
          <cell r="O4277">
            <v>0</v>
          </cell>
          <cell r="P4277">
            <v>0</v>
          </cell>
          <cell r="Q4277">
            <v>117</v>
          </cell>
        </row>
        <row r="4278">
          <cell r="A4278" t="str">
            <v>A5630&amp;T</v>
          </cell>
          <cell r="B4278" t="str">
            <v>Captains Row @ Boats</v>
          </cell>
          <cell r="C4278">
            <v>0</v>
          </cell>
          <cell r="D4278">
            <v>0</v>
          </cell>
          <cell r="E4278">
            <v>0</v>
          </cell>
          <cell r="F4278">
            <v>0</v>
          </cell>
          <cell r="G4278">
            <v>0</v>
          </cell>
          <cell r="H4278">
            <v>0</v>
          </cell>
          <cell r="I4278">
            <v>0</v>
          </cell>
          <cell r="J4278">
            <v>0</v>
          </cell>
          <cell r="K4278">
            <v>0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</row>
        <row r="4279">
          <cell r="A4279" t="str">
            <v>A6193&amp;T</v>
          </cell>
          <cell r="B4279" t="str">
            <v>219 Cushman Ave</v>
          </cell>
          <cell r="C4279">
            <v>54</v>
          </cell>
          <cell r="D4279">
            <v>0</v>
          </cell>
          <cell r="E4279">
            <v>0</v>
          </cell>
          <cell r="F4279">
            <v>0</v>
          </cell>
          <cell r="G4279">
            <v>54</v>
          </cell>
          <cell r="H4279">
            <v>54</v>
          </cell>
          <cell r="I4279">
            <v>0</v>
          </cell>
          <cell r="J4279">
            <v>0</v>
          </cell>
          <cell r="K4279">
            <v>0</v>
          </cell>
          <cell r="L4279">
            <v>54</v>
          </cell>
          <cell r="M4279">
            <v>54</v>
          </cell>
          <cell r="N4279">
            <v>0</v>
          </cell>
          <cell r="O4279">
            <v>0</v>
          </cell>
          <cell r="P4279">
            <v>0</v>
          </cell>
          <cell r="Q4279">
            <v>54</v>
          </cell>
        </row>
        <row r="4280">
          <cell r="A4280" t="str">
            <v>A6966&amp;T</v>
          </cell>
          <cell r="B4280" t="str">
            <v>Pleasant St @ Bartle</v>
          </cell>
          <cell r="C4280">
            <v>0</v>
          </cell>
          <cell r="D4280">
            <v>0</v>
          </cell>
          <cell r="E4280">
            <v>0</v>
          </cell>
          <cell r="F4280">
            <v>0</v>
          </cell>
          <cell r="G4280">
            <v>0</v>
          </cell>
          <cell r="H4280">
            <v>0</v>
          </cell>
          <cell r="I4280">
            <v>0</v>
          </cell>
          <cell r="J4280">
            <v>0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</row>
        <row r="4281">
          <cell r="A4281" t="str">
            <v>A6967&amp;T</v>
          </cell>
          <cell r="B4281" t="str">
            <v>Pleasant St @ Sunnys</v>
          </cell>
          <cell r="C4281">
            <v>0</v>
          </cell>
          <cell r="D4281">
            <v>0</v>
          </cell>
          <cell r="E4281">
            <v>0</v>
          </cell>
          <cell r="F4281">
            <v>0</v>
          </cell>
          <cell r="G4281">
            <v>0</v>
          </cell>
          <cell r="H4281">
            <v>0</v>
          </cell>
          <cell r="I4281">
            <v>0</v>
          </cell>
          <cell r="J4281">
            <v>0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</row>
        <row r="4282">
          <cell r="A4282" t="str">
            <v>A6990&amp;T</v>
          </cell>
          <cell r="B4282" t="str">
            <v>Shirley St opp Cryst</v>
          </cell>
          <cell r="C4282">
            <v>0</v>
          </cell>
          <cell r="D4282">
            <v>0</v>
          </cell>
          <cell r="E4282">
            <v>0</v>
          </cell>
          <cell r="F4282">
            <v>0</v>
          </cell>
          <cell r="G4282">
            <v>0</v>
          </cell>
          <cell r="H4282">
            <v>0</v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</row>
        <row r="4283">
          <cell r="A4283" t="str">
            <v>A6994&amp;T</v>
          </cell>
          <cell r="B4283" t="str">
            <v>Shirley St @ Bay Vie</v>
          </cell>
          <cell r="C4283">
            <v>0</v>
          </cell>
          <cell r="D4283">
            <v>0</v>
          </cell>
          <cell r="E4283">
            <v>0</v>
          </cell>
          <cell r="F4283">
            <v>0</v>
          </cell>
          <cell r="G4283">
            <v>0</v>
          </cell>
          <cell r="H4283">
            <v>0</v>
          </cell>
          <cell r="I4283">
            <v>0</v>
          </cell>
          <cell r="J4283">
            <v>0</v>
          </cell>
          <cell r="K4283">
            <v>0</v>
          </cell>
          <cell r="L4283">
            <v>0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</row>
        <row r="4284">
          <cell r="A4284" t="str">
            <v>A6997&amp;T</v>
          </cell>
          <cell r="B4284" t="str">
            <v>Tafts Ave @ Otis St</v>
          </cell>
          <cell r="C4284">
            <v>0</v>
          </cell>
          <cell r="D4284">
            <v>0</v>
          </cell>
          <cell r="E4284">
            <v>0</v>
          </cell>
          <cell r="F4284">
            <v>0</v>
          </cell>
          <cell r="G4284">
            <v>0</v>
          </cell>
          <cell r="H4284">
            <v>0</v>
          </cell>
          <cell r="I4284">
            <v>0</v>
          </cell>
          <cell r="J4284">
            <v>0</v>
          </cell>
          <cell r="K4284">
            <v>0</v>
          </cell>
          <cell r="L4284">
            <v>0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</row>
        <row r="4285">
          <cell r="A4285" t="str">
            <v>A7001&amp;T</v>
          </cell>
          <cell r="B4285" t="str">
            <v>Shirley St opp Ponto</v>
          </cell>
          <cell r="C4285">
            <v>0</v>
          </cell>
          <cell r="D4285">
            <v>0</v>
          </cell>
          <cell r="E4285">
            <v>0</v>
          </cell>
          <cell r="F4285">
            <v>0</v>
          </cell>
          <cell r="G4285">
            <v>0</v>
          </cell>
          <cell r="H4285">
            <v>0</v>
          </cell>
          <cell r="I4285">
            <v>0</v>
          </cell>
          <cell r="J4285">
            <v>0</v>
          </cell>
          <cell r="K4285">
            <v>0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</row>
        <row r="4286">
          <cell r="A4286" t="str">
            <v>A7010&amp;T</v>
          </cell>
          <cell r="B4286" t="str">
            <v>Shirley St opp Coral</v>
          </cell>
          <cell r="C4286">
            <v>0</v>
          </cell>
          <cell r="D4286">
            <v>0</v>
          </cell>
          <cell r="E4286">
            <v>0</v>
          </cell>
          <cell r="F4286">
            <v>0</v>
          </cell>
          <cell r="G4286">
            <v>0</v>
          </cell>
          <cell r="H4286">
            <v>0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</row>
        <row r="4287">
          <cell r="A4287" t="str">
            <v>A7018&amp;T</v>
          </cell>
          <cell r="B4287" t="str">
            <v>Pleasant St @ Vine A</v>
          </cell>
          <cell r="C4287">
            <v>142</v>
          </cell>
          <cell r="D4287">
            <v>0</v>
          </cell>
          <cell r="E4287">
            <v>0</v>
          </cell>
          <cell r="F4287">
            <v>0</v>
          </cell>
          <cell r="G4287">
            <v>142</v>
          </cell>
          <cell r="H4287">
            <v>142</v>
          </cell>
          <cell r="I4287">
            <v>0</v>
          </cell>
          <cell r="J4287">
            <v>0</v>
          </cell>
          <cell r="K4287">
            <v>0</v>
          </cell>
          <cell r="L4287">
            <v>142</v>
          </cell>
          <cell r="M4287">
            <v>142</v>
          </cell>
          <cell r="N4287">
            <v>0</v>
          </cell>
          <cell r="O4287">
            <v>0</v>
          </cell>
          <cell r="P4287">
            <v>0</v>
          </cell>
          <cell r="Q4287">
            <v>142</v>
          </cell>
        </row>
        <row r="4288">
          <cell r="A4288" t="str">
            <v>A7024&amp;T</v>
          </cell>
          <cell r="B4288" t="str">
            <v>Walden St opp Ingles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  <cell r="H4288">
            <v>0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</row>
        <row r="4289">
          <cell r="A4289" t="str">
            <v>A7028&amp;T</v>
          </cell>
          <cell r="B4289" t="str">
            <v>Revere St @ Hutchins</v>
          </cell>
          <cell r="C4289">
            <v>58</v>
          </cell>
          <cell r="D4289">
            <v>1</v>
          </cell>
          <cell r="E4289">
            <v>0</v>
          </cell>
          <cell r="F4289">
            <v>0</v>
          </cell>
          <cell r="G4289">
            <v>58</v>
          </cell>
          <cell r="H4289">
            <v>58</v>
          </cell>
          <cell r="I4289">
            <v>1</v>
          </cell>
          <cell r="J4289">
            <v>0</v>
          </cell>
          <cell r="K4289">
            <v>0</v>
          </cell>
          <cell r="L4289">
            <v>58</v>
          </cell>
          <cell r="M4289">
            <v>58</v>
          </cell>
          <cell r="N4289">
            <v>1</v>
          </cell>
          <cell r="O4289">
            <v>0</v>
          </cell>
          <cell r="P4289">
            <v>0</v>
          </cell>
          <cell r="Q4289">
            <v>58</v>
          </cell>
        </row>
        <row r="4290">
          <cell r="A4290" t="str">
            <v>A7029&amp;T</v>
          </cell>
          <cell r="B4290" t="str">
            <v>Shirley St @ Beach R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  <cell r="H4290">
            <v>0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</row>
        <row r="4291">
          <cell r="A4291" t="str">
            <v>A2936&amp;T</v>
          </cell>
          <cell r="B4291" t="str">
            <v>N Shore Rd opp Mills</v>
          </cell>
          <cell r="C4291">
            <v>54</v>
          </cell>
          <cell r="D4291">
            <v>0</v>
          </cell>
          <cell r="E4291">
            <v>0</v>
          </cell>
          <cell r="F4291">
            <v>0</v>
          </cell>
          <cell r="G4291">
            <v>54</v>
          </cell>
          <cell r="H4291">
            <v>54</v>
          </cell>
          <cell r="I4291">
            <v>0</v>
          </cell>
          <cell r="J4291">
            <v>0</v>
          </cell>
          <cell r="K4291">
            <v>0</v>
          </cell>
          <cell r="L4291">
            <v>54</v>
          </cell>
          <cell r="M4291">
            <v>54</v>
          </cell>
          <cell r="N4291">
            <v>0</v>
          </cell>
          <cell r="O4291">
            <v>0</v>
          </cell>
          <cell r="P4291">
            <v>0</v>
          </cell>
          <cell r="Q4291">
            <v>54</v>
          </cell>
        </row>
        <row r="4292">
          <cell r="A4292" t="str">
            <v>A3511&amp;T</v>
          </cell>
          <cell r="B4292" t="str">
            <v>Washington Ave @ Col</v>
          </cell>
          <cell r="C4292">
            <v>6</v>
          </cell>
          <cell r="D4292">
            <v>0</v>
          </cell>
          <cell r="E4292">
            <v>0</v>
          </cell>
          <cell r="F4292">
            <v>0</v>
          </cell>
          <cell r="G4292">
            <v>6</v>
          </cell>
          <cell r="H4292">
            <v>6</v>
          </cell>
          <cell r="I4292">
            <v>0</v>
          </cell>
          <cell r="J4292">
            <v>0</v>
          </cell>
          <cell r="K4292">
            <v>0</v>
          </cell>
          <cell r="L4292">
            <v>6</v>
          </cell>
          <cell r="M4292">
            <v>6</v>
          </cell>
          <cell r="N4292">
            <v>0</v>
          </cell>
          <cell r="O4292">
            <v>0</v>
          </cell>
          <cell r="P4292">
            <v>0</v>
          </cell>
          <cell r="Q4292">
            <v>6</v>
          </cell>
        </row>
        <row r="4293">
          <cell r="A4293" t="str">
            <v>A3520&amp;T</v>
          </cell>
          <cell r="B4293" t="str">
            <v>Everett Ave @ Carter</v>
          </cell>
          <cell r="C4293">
            <v>25</v>
          </cell>
          <cell r="D4293">
            <v>0</v>
          </cell>
          <cell r="E4293">
            <v>0</v>
          </cell>
          <cell r="F4293">
            <v>0</v>
          </cell>
          <cell r="G4293">
            <v>25</v>
          </cell>
          <cell r="H4293">
            <v>25</v>
          </cell>
          <cell r="I4293">
            <v>0</v>
          </cell>
          <cell r="J4293">
            <v>0</v>
          </cell>
          <cell r="K4293">
            <v>0</v>
          </cell>
          <cell r="L4293">
            <v>25</v>
          </cell>
          <cell r="M4293">
            <v>25</v>
          </cell>
          <cell r="N4293">
            <v>0</v>
          </cell>
          <cell r="O4293">
            <v>0</v>
          </cell>
          <cell r="P4293">
            <v>0</v>
          </cell>
          <cell r="Q4293">
            <v>25</v>
          </cell>
        </row>
        <row r="4294">
          <cell r="A4294" t="str">
            <v>A3523&amp;T</v>
          </cell>
          <cell r="B4294" t="str">
            <v>Arlington St @ Fifth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  <cell r="H4294">
            <v>0</v>
          </cell>
          <cell r="I4294">
            <v>0</v>
          </cell>
          <cell r="J4294">
            <v>0</v>
          </cell>
          <cell r="K4294">
            <v>0</v>
          </cell>
          <cell r="L4294">
            <v>0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</row>
        <row r="4295">
          <cell r="A4295" t="str">
            <v>A3530&amp;T</v>
          </cell>
          <cell r="B4295" t="str">
            <v>245 Central Ave</v>
          </cell>
          <cell r="C4295">
            <v>2</v>
          </cell>
          <cell r="D4295">
            <v>0</v>
          </cell>
          <cell r="E4295">
            <v>0</v>
          </cell>
          <cell r="F4295">
            <v>5</v>
          </cell>
          <cell r="G4295">
            <v>7</v>
          </cell>
          <cell r="H4295">
            <v>2</v>
          </cell>
          <cell r="I4295">
            <v>0</v>
          </cell>
          <cell r="J4295">
            <v>0</v>
          </cell>
          <cell r="K4295">
            <v>5</v>
          </cell>
          <cell r="L4295">
            <v>7</v>
          </cell>
          <cell r="M4295">
            <v>2</v>
          </cell>
          <cell r="N4295">
            <v>0</v>
          </cell>
          <cell r="O4295">
            <v>0</v>
          </cell>
          <cell r="P4295">
            <v>5</v>
          </cell>
          <cell r="Q4295">
            <v>7</v>
          </cell>
        </row>
        <row r="4296">
          <cell r="A4296" t="str">
            <v>A3532&amp;T</v>
          </cell>
          <cell r="B4296" t="str">
            <v>Bennington St @ Nept</v>
          </cell>
          <cell r="C4296">
            <v>19</v>
          </cell>
          <cell r="D4296">
            <v>0</v>
          </cell>
          <cell r="E4296">
            <v>0</v>
          </cell>
          <cell r="F4296">
            <v>0</v>
          </cell>
          <cell r="G4296">
            <v>19</v>
          </cell>
          <cell r="H4296">
            <v>19</v>
          </cell>
          <cell r="I4296">
            <v>0</v>
          </cell>
          <cell r="J4296">
            <v>0</v>
          </cell>
          <cell r="K4296">
            <v>0</v>
          </cell>
          <cell r="L4296">
            <v>19</v>
          </cell>
          <cell r="M4296">
            <v>19</v>
          </cell>
          <cell r="N4296">
            <v>0</v>
          </cell>
          <cell r="O4296">
            <v>0</v>
          </cell>
          <cell r="P4296">
            <v>0</v>
          </cell>
          <cell r="Q4296">
            <v>19</v>
          </cell>
        </row>
        <row r="4297">
          <cell r="A4297" t="str">
            <v>A3618&amp;T</v>
          </cell>
          <cell r="B4297" t="str">
            <v>560 Winthrop Ave</v>
          </cell>
          <cell r="C4297">
            <v>17</v>
          </cell>
          <cell r="D4297">
            <v>0</v>
          </cell>
          <cell r="E4297">
            <v>0</v>
          </cell>
          <cell r="F4297">
            <v>0</v>
          </cell>
          <cell r="G4297">
            <v>17</v>
          </cell>
          <cell r="H4297">
            <v>17</v>
          </cell>
          <cell r="I4297">
            <v>0</v>
          </cell>
          <cell r="J4297">
            <v>0</v>
          </cell>
          <cell r="K4297">
            <v>0</v>
          </cell>
          <cell r="L4297">
            <v>17</v>
          </cell>
          <cell r="M4297">
            <v>17</v>
          </cell>
          <cell r="N4297">
            <v>0</v>
          </cell>
          <cell r="O4297">
            <v>0</v>
          </cell>
          <cell r="P4297">
            <v>0</v>
          </cell>
          <cell r="Q4297">
            <v>17</v>
          </cell>
        </row>
        <row r="4298">
          <cell r="A4298" t="str">
            <v>A3624&amp;T</v>
          </cell>
          <cell r="B4298" t="str">
            <v>Endicott Ave opp Bra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  <cell r="H4298">
            <v>0</v>
          </cell>
          <cell r="I4298">
            <v>0</v>
          </cell>
          <cell r="J4298">
            <v>0</v>
          </cell>
          <cell r="K4298">
            <v>0</v>
          </cell>
          <cell r="L4298">
            <v>0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</row>
        <row r="4299">
          <cell r="A4299" t="str">
            <v>A3631&amp;T</v>
          </cell>
          <cell r="B4299" t="str">
            <v>Revere Beach Pkwy @</v>
          </cell>
          <cell r="C4299">
            <v>3</v>
          </cell>
          <cell r="D4299">
            <v>0</v>
          </cell>
          <cell r="E4299">
            <v>0</v>
          </cell>
          <cell r="F4299">
            <v>0</v>
          </cell>
          <cell r="G4299">
            <v>3</v>
          </cell>
          <cell r="H4299">
            <v>3</v>
          </cell>
          <cell r="I4299">
            <v>0</v>
          </cell>
          <cell r="J4299">
            <v>0</v>
          </cell>
          <cell r="K4299">
            <v>0</v>
          </cell>
          <cell r="L4299">
            <v>3</v>
          </cell>
          <cell r="M4299">
            <v>3</v>
          </cell>
          <cell r="N4299">
            <v>0</v>
          </cell>
          <cell r="O4299">
            <v>0</v>
          </cell>
          <cell r="P4299">
            <v>0</v>
          </cell>
          <cell r="Q4299">
            <v>3</v>
          </cell>
        </row>
        <row r="4300">
          <cell r="A4300" t="str">
            <v>A3679&amp;T</v>
          </cell>
          <cell r="B4300" t="str">
            <v>Boardman St @ Sarato</v>
          </cell>
          <cell r="C4300">
            <v>7</v>
          </cell>
          <cell r="D4300">
            <v>0</v>
          </cell>
          <cell r="E4300">
            <v>0</v>
          </cell>
          <cell r="F4300">
            <v>0</v>
          </cell>
          <cell r="G4300">
            <v>7</v>
          </cell>
          <cell r="H4300">
            <v>7</v>
          </cell>
          <cell r="I4300">
            <v>0</v>
          </cell>
          <cell r="J4300">
            <v>0</v>
          </cell>
          <cell r="K4300">
            <v>0</v>
          </cell>
          <cell r="L4300">
            <v>7</v>
          </cell>
          <cell r="M4300">
            <v>7</v>
          </cell>
          <cell r="N4300">
            <v>0</v>
          </cell>
          <cell r="O4300">
            <v>0</v>
          </cell>
          <cell r="P4300">
            <v>0</v>
          </cell>
          <cell r="Q4300">
            <v>7</v>
          </cell>
        </row>
        <row r="4301">
          <cell r="A4301" t="str">
            <v>A3693&amp;T</v>
          </cell>
          <cell r="B4301" t="str">
            <v>Chelsea St @ Curtis</v>
          </cell>
          <cell r="C4301">
            <v>4</v>
          </cell>
          <cell r="D4301">
            <v>0</v>
          </cell>
          <cell r="E4301">
            <v>0</v>
          </cell>
          <cell r="F4301">
            <v>1</v>
          </cell>
          <cell r="G4301">
            <v>4</v>
          </cell>
          <cell r="H4301">
            <v>4</v>
          </cell>
          <cell r="I4301">
            <v>0</v>
          </cell>
          <cell r="J4301">
            <v>0</v>
          </cell>
          <cell r="K4301">
            <v>1</v>
          </cell>
          <cell r="L4301">
            <v>4</v>
          </cell>
          <cell r="M4301">
            <v>4</v>
          </cell>
          <cell r="N4301">
            <v>0</v>
          </cell>
          <cell r="O4301">
            <v>0</v>
          </cell>
          <cell r="P4301">
            <v>1</v>
          </cell>
          <cell r="Q4301">
            <v>4</v>
          </cell>
        </row>
        <row r="4302">
          <cell r="A4302" t="str">
            <v>A3700&amp;T</v>
          </cell>
          <cell r="B4302" t="str">
            <v>Lexington St @ Brook</v>
          </cell>
          <cell r="C4302">
            <v>0</v>
          </cell>
          <cell r="D4302">
            <v>0</v>
          </cell>
          <cell r="E4302">
            <v>0</v>
          </cell>
          <cell r="F4302">
            <v>0</v>
          </cell>
          <cell r="G4302">
            <v>0</v>
          </cell>
          <cell r="H4302">
            <v>0</v>
          </cell>
          <cell r="I4302">
            <v>0</v>
          </cell>
          <cell r="J4302">
            <v>0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</row>
        <row r="4303">
          <cell r="A4303" t="str">
            <v>A3703&amp;T</v>
          </cell>
          <cell r="B4303" t="str">
            <v>Lexington St @ Shelb</v>
          </cell>
          <cell r="C4303">
            <v>1</v>
          </cell>
          <cell r="D4303">
            <v>0</v>
          </cell>
          <cell r="E4303">
            <v>0</v>
          </cell>
          <cell r="F4303">
            <v>0</v>
          </cell>
          <cell r="G4303">
            <v>1</v>
          </cell>
          <cell r="H4303">
            <v>1</v>
          </cell>
          <cell r="I4303">
            <v>0</v>
          </cell>
          <cell r="J4303">
            <v>0</v>
          </cell>
          <cell r="K4303">
            <v>0</v>
          </cell>
          <cell r="L4303">
            <v>1</v>
          </cell>
          <cell r="M4303">
            <v>1</v>
          </cell>
          <cell r="N4303">
            <v>0</v>
          </cell>
          <cell r="O4303">
            <v>0</v>
          </cell>
          <cell r="P4303">
            <v>0</v>
          </cell>
          <cell r="Q4303">
            <v>1</v>
          </cell>
        </row>
        <row r="4304">
          <cell r="A4304" t="str">
            <v>A3832&amp;T</v>
          </cell>
          <cell r="B4304" t="str">
            <v>Malden St @ Stark Av</v>
          </cell>
          <cell r="C4304">
            <v>0</v>
          </cell>
          <cell r="D4304">
            <v>0</v>
          </cell>
          <cell r="E4304">
            <v>0</v>
          </cell>
          <cell r="F4304">
            <v>0</v>
          </cell>
          <cell r="G4304">
            <v>0</v>
          </cell>
          <cell r="H4304">
            <v>0</v>
          </cell>
          <cell r="I4304">
            <v>0</v>
          </cell>
          <cell r="J4304">
            <v>0</v>
          </cell>
          <cell r="K4304">
            <v>0</v>
          </cell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</row>
        <row r="4305">
          <cell r="A4305" t="str">
            <v>A3841&amp;T</v>
          </cell>
          <cell r="B4305" t="str">
            <v>Malden St @ Stevens</v>
          </cell>
          <cell r="C4305">
            <v>7</v>
          </cell>
          <cell r="D4305">
            <v>0</v>
          </cell>
          <cell r="E4305">
            <v>0</v>
          </cell>
          <cell r="F4305">
            <v>0</v>
          </cell>
          <cell r="G4305">
            <v>7</v>
          </cell>
          <cell r="H4305">
            <v>7</v>
          </cell>
          <cell r="I4305">
            <v>0</v>
          </cell>
          <cell r="J4305">
            <v>0</v>
          </cell>
          <cell r="K4305">
            <v>0</v>
          </cell>
          <cell r="L4305">
            <v>7</v>
          </cell>
          <cell r="M4305">
            <v>7</v>
          </cell>
          <cell r="N4305">
            <v>0</v>
          </cell>
          <cell r="O4305">
            <v>0</v>
          </cell>
          <cell r="P4305">
            <v>0</v>
          </cell>
          <cell r="Q4305">
            <v>7</v>
          </cell>
        </row>
        <row r="4306">
          <cell r="A4306" t="str">
            <v>A3851&amp;T</v>
          </cell>
          <cell r="B4306" t="str">
            <v>Malden St @ South St</v>
          </cell>
          <cell r="C4306">
            <v>5</v>
          </cell>
          <cell r="D4306">
            <v>0</v>
          </cell>
          <cell r="E4306">
            <v>0</v>
          </cell>
          <cell r="F4306">
            <v>0</v>
          </cell>
          <cell r="G4306">
            <v>5</v>
          </cell>
          <cell r="H4306">
            <v>5</v>
          </cell>
          <cell r="I4306">
            <v>0</v>
          </cell>
          <cell r="J4306">
            <v>0</v>
          </cell>
          <cell r="K4306">
            <v>0</v>
          </cell>
          <cell r="L4306">
            <v>5</v>
          </cell>
          <cell r="M4306">
            <v>5</v>
          </cell>
          <cell r="N4306">
            <v>0</v>
          </cell>
          <cell r="O4306">
            <v>0</v>
          </cell>
          <cell r="P4306">
            <v>0</v>
          </cell>
          <cell r="Q4306">
            <v>5</v>
          </cell>
        </row>
        <row r="4307">
          <cell r="A4307" t="str">
            <v>A3853&amp;T</v>
          </cell>
          <cell r="B4307" t="str">
            <v>Malden St opp Stark</v>
          </cell>
          <cell r="C4307">
            <v>4</v>
          </cell>
          <cell r="D4307">
            <v>0</v>
          </cell>
          <cell r="E4307">
            <v>0</v>
          </cell>
          <cell r="F4307">
            <v>0</v>
          </cell>
          <cell r="G4307">
            <v>4</v>
          </cell>
          <cell r="H4307">
            <v>4</v>
          </cell>
          <cell r="I4307">
            <v>0</v>
          </cell>
          <cell r="J4307">
            <v>0</v>
          </cell>
          <cell r="K4307">
            <v>0</v>
          </cell>
          <cell r="L4307">
            <v>4</v>
          </cell>
          <cell r="M4307">
            <v>4</v>
          </cell>
          <cell r="N4307">
            <v>0</v>
          </cell>
          <cell r="O4307">
            <v>0</v>
          </cell>
          <cell r="P4307">
            <v>0</v>
          </cell>
          <cell r="Q4307">
            <v>4</v>
          </cell>
        </row>
        <row r="4308">
          <cell r="A4308" t="str">
            <v>A4356&amp;T</v>
          </cell>
          <cell r="B4308" t="str">
            <v>Salem St @ Clifton S</v>
          </cell>
          <cell r="C4308">
            <v>0</v>
          </cell>
          <cell r="D4308">
            <v>0</v>
          </cell>
          <cell r="E4308">
            <v>0</v>
          </cell>
          <cell r="F4308">
            <v>0</v>
          </cell>
          <cell r="G4308">
            <v>0</v>
          </cell>
          <cell r="H4308">
            <v>0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</row>
        <row r="4309">
          <cell r="A4309" t="str">
            <v>A6189&amp;T</v>
          </cell>
          <cell r="B4309" t="str">
            <v>Crescent Ave @ Orcha</v>
          </cell>
          <cell r="C4309">
            <v>0</v>
          </cell>
          <cell r="D4309">
            <v>0</v>
          </cell>
          <cell r="E4309">
            <v>0</v>
          </cell>
          <cell r="F4309">
            <v>0</v>
          </cell>
          <cell r="G4309">
            <v>0</v>
          </cell>
          <cell r="H4309">
            <v>0</v>
          </cell>
          <cell r="I4309">
            <v>0</v>
          </cell>
          <cell r="J4309">
            <v>0</v>
          </cell>
          <cell r="K4309">
            <v>0</v>
          </cell>
          <cell r="L4309">
            <v>0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</row>
        <row r="4310">
          <cell r="A4310" t="str">
            <v>A6192&amp;T</v>
          </cell>
          <cell r="B4310" t="str">
            <v>Cooledge St @ Raymon</v>
          </cell>
          <cell r="C4310">
            <v>0</v>
          </cell>
          <cell r="D4310">
            <v>0</v>
          </cell>
          <cell r="E4310">
            <v>0</v>
          </cell>
          <cell r="F4310">
            <v>0</v>
          </cell>
          <cell r="G4310">
            <v>0</v>
          </cell>
          <cell r="H4310">
            <v>0</v>
          </cell>
          <cell r="I4310">
            <v>0</v>
          </cell>
          <cell r="J4310">
            <v>0</v>
          </cell>
          <cell r="K4310">
            <v>0</v>
          </cell>
          <cell r="L4310">
            <v>0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</row>
        <row r="4311">
          <cell r="A4311" t="str">
            <v>A6218&amp;T</v>
          </cell>
          <cell r="B4311" t="str">
            <v>N Shore Rd @ Jackson</v>
          </cell>
          <cell r="C4311">
            <v>0</v>
          </cell>
          <cell r="D4311">
            <v>0</v>
          </cell>
          <cell r="E4311">
            <v>0</v>
          </cell>
          <cell r="F4311">
            <v>0</v>
          </cell>
          <cell r="G4311">
            <v>0</v>
          </cell>
          <cell r="H4311">
            <v>0</v>
          </cell>
          <cell r="I4311">
            <v>0</v>
          </cell>
          <cell r="J4311">
            <v>0</v>
          </cell>
          <cell r="K4311">
            <v>0</v>
          </cell>
          <cell r="L4311">
            <v>0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</row>
        <row r="4312">
          <cell r="A4312" t="str">
            <v>A6965&amp;T</v>
          </cell>
          <cell r="B4312" t="str">
            <v>Pleasant St @ Somers</v>
          </cell>
          <cell r="C4312">
            <v>0</v>
          </cell>
          <cell r="D4312">
            <v>0</v>
          </cell>
          <cell r="E4312">
            <v>0</v>
          </cell>
          <cell r="F4312">
            <v>0</v>
          </cell>
          <cell r="G4312">
            <v>0</v>
          </cell>
          <cell r="H4312">
            <v>0</v>
          </cell>
          <cell r="I4312">
            <v>0</v>
          </cell>
          <cell r="J4312">
            <v>0</v>
          </cell>
          <cell r="K4312">
            <v>0</v>
          </cell>
          <cell r="L4312">
            <v>0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</row>
        <row r="4313">
          <cell r="A4313" t="str">
            <v>A7008&amp;T</v>
          </cell>
          <cell r="B4313" t="str">
            <v>Crest Ave @ Grovers</v>
          </cell>
          <cell r="C4313">
            <v>0</v>
          </cell>
          <cell r="D4313">
            <v>0</v>
          </cell>
          <cell r="E4313">
            <v>0</v>
          </cell>
          <cell r="F4313">
            <v>0</v>
          </cell>
          <cell r="G4313">
            <v>0</v>
          </cell>
          <cell r="H4313">
            <v>0</v>
          </cell>
          <cell r="I4313">
            <v>0</v>
          </cell>
          <cell r="J4313">
            <v>0</v>
          </cell>
          <cell r="K4313">
            <v>0</v>
          </cell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</row>
        <row r="4314">
          <cell r="A4314" t="str">
            <v>A7009&amp;T</v>
          </cell>
          <cell r="B4314" t="str">
            <v>Beach Rd @ Locust St</v>
          </cell>
          <cell r="C4314">
            <v>0</v>
          </cell>
          <cell r="D4314">
            <v>0</v>
          </cell>
          <cell r="E4314">
            <v>0</v>
          </cell>
          <cell r="F4314">
            <v>0</v>
          </cell>
          <cell r="G4314">
            <v>0</v>
          </cell>
          <cell r="H4314">
            <v>0</v>
          </cell>
          <cell r="I4314">
            <v>0</v>
          </cell>
          <cell r="J4314">
            <v>0</v>
          </cell>
          <cell r="K4314">
            <v>0</v>
          </cell>
          <cell r="L4314">
            <v>0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</row>
        <row r="4315">
          <cell r="A4315" t="str">
            <v>A3026&amp;T</v>
          </cell>
          <cell r="B4315" t="str">
            <v>N Shore Rd @ York St</v>
          </cell>
          <cell r="C4315">
            <v>0</v>
          </cell>
          <cell r="D4315">
            <v>0</v>
          </cell>
          <cell r="E4315">
            <v>0</v>
          </cell>
          <cell r="F4315">
            <v>0</v>
          </cell>
          <cell r="G4315">
            <v>0</v>
          </cell>
          <cell r="H4315">
            <v>0</v>
          </cell>
          <cell r="I4315">
            <v>0</v>
          </cell>
          <cell r="J4315">
            <v>0</v>
          </cell>
          <cell r="K4315">
            <v>0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</row>
        <row r="4316">
          <cell r="A4316" t="str">
            <v>A3442&amp;T</v>
          </cell>
          <cell r="B4316" t="str">
            <v>Park Ave @ McLeavey</v>
          </cell>
          <cell r="C4316">
            <v>1</v>
          </cell>
          <cell r="D4316">
            <v>0</v>
          </cell>
          <cell r="E4316">
            <v>0</v>
          </cell>
          <cell r="F4316">
            <v>0</v>
          </cell>
          <cell r="G4316">
            <v>1</v>
          </cell>
          <cell r="H4316">
            <v>1</v>
          </cell>
          <cell r="I4316">
            <v>0</v>
          </cell>
          <cell r="J4316">
            <v>0</v>
          </cell>
          <cell r="K4316">
            <v>0</v>
          </cell>
          <cell r="L4316">
            <v>1</v>
          </cell>
          <cell r="M4316">
            <v>1</v>
          </cell>
          <cell r="N4316">
            <v>0</v>
          </cell>
          <cell r="O4316">
            <v>0</v>
          </cell>
          <cell r="P4316">
            <v>0</v>
          </cell>
          <cell r="Q4316">
            <v>1</v>
          </cell>
        </row>
        <row r="4317">
          <cell r="A4317" t="str">
            <v>A3506&amp;T</v>
          </cell>
          <cell r="B4317" t="str">
            <v>Sagamore Ave @ Murra</v>
          </cell>
          <cell r="C4317">
            <v>17</v>
          </cell>
          <cell r="D4317">
            <v>0</v>
          </cell>
          <cell r="E4317">
            <v>0</v>
          </cell>
          <cell r="F4317">
            <v>1</v>
          </cell>
          <cell r="G4317">
            <v>18</v>
          </cell>
          <cell r="H4317">
            <v>17</v>
          </cell>
          <cell r="I4317">
            <v>0</v>
          </cell>
          <cell r="J4317">
            <v>0</v>
          </cell>
          <cell r="K4317">
            <v>1</v>
          </cell>
          <cell r="L4317">
            <v>18</v>
          </cell>
          <cell r="M4317">
            <v>17</v>
          </cell>
          <cell r="N4317">
            <v>0</v>
          </cell>
          <cell r="O4317">
            <v>0</v>
          </cell>
          <cell r="P4317">
            <v>1</v>
          </cell>
          <cell r="Q4317">
            <v>18</v>
          </cell>
        </row>
        <row r="4318">
          <cell r="A4318" t="str">
            <v>A3509&amp;T</v>
          </cell>
          <cell r="B4318" t="str">
            <v>Garfield Ave opp Bel</v>
          </cell>
          <cell r="C4318">
            <v>3</v>
          </cell>
          <cell r="D4318">
            <v>0</v>
          </cell>
          <cell r="E4318">
            <v>0</v>
          </cell>
          <cell r="F4318">
            <v>0</v>
          </cell>
          <cell r="G4318">
            <v>3</v>
          </cell>
          <cell r="H4318">
            <v>3</v>
          </cell>
          <cell r="I4318">
            <v>0</v>
          </cell>
          <cell r="J4318">
            <v>0</v>
          </cell>
          <cell r="K4318">
            <v>0</v>
          </cell>
          <cell r="L4318">
            <v>3</v>
          </cell>
          <cell r="M4318">
            <v>3</v>
          </cell>
          <cell r="N4318">
            <v>0</v>
          </cell>
          <cell r="O4318">
            <v>0</v>
          </cell>
          <cell r="P4318">
            <v>0</v>
          </cell>
          <cell r="Q4318">
            <v>3</v>
          </cell>
        </row>
        <row r="4319">
          <cell r="A4319" t="str">
            <v>A3522&amp;T</v>
          </cell>
          <cell r="B4319" t="str">
            <v>Spruce St @ Everett</v>
          </cell>
          <cell r="C4319">
            <v>43</v>
          </cell>
          <cell r="D4319">
            <v>0</v>
          </cell>
          <cell r="E4319">
            <v>0</v>
          </cell>
          <cell r="F4319">
            <v>0</v>
          </cell>
          <cell r="G4319">
            <v>44</v>
          </cell>
          <cell r="H4319">
            <v>43</v>
          </cell>
          <cell r="I4319">
            <v>0</v>
          </cell>
          <cell r="J4319">
            <v>0</v>
          </cell>
          <cell r="K4319">
            <v>0</v>
          </cell>
          <cell r="L4319">
            <v>44</v>
          </cell>
          <cell r="M4319">
            <v>43</v>
          </cell>
          <cell r="N4319">
            <v>0</v>
          </cell>
          <cell r="O4319">
            <v>0</v>
          </cell>
          <cell r="P4319">
            <v>0</v>
          </cell>
          <cell r="Q4319">
            <v>44</v>
          </cell>
        </row>
        <row r="4320">
          <cell r="A4320" t="str">
            <v>A3540&amp;T</v>
          </cell>
          <cell r="B4320" t="str">
            <v>Everett Ave @ Arling</v>
          </cell>
          <cell r="C4320">
            <v>45</v>
          </cell>
          <cell r="D4320">
            <v>0</v>
          </cell>
          <cell r="E4320">
            <v>0</v>
          </cell>
          <cell r="F4320">
            <v>0</v>
          </cell>
          <cell r="G4320">
            <v>45</v>
          </cell>
          <cell r="H4320">
            <v>45</v>
          </cell>
          <cell r="I4320">
            <v>0</v>
          </cell>
          <cell r="J4320">
            <v>0</v>
          </cell>
          <cell r="K4320">
            <v>0</v>
          </cell>
          <cell r="L4320">
            <v>45</v>
          </cell>
          <cell r="M4320">
            <v>45</v>
          </cell>
          <cell r="N4320">
            <v>0</v>
          </cell>
          <cell r="O4320">
            <v>0</v>
          </cell>
          <cell r="P4320">
            <v>0</v>
          </cell>
          <cell r="Q4320">
            <v>45</v>
          </cell>
        </row>
        <row r="4321">
          <cell r="A4321" t="str">
            <v>A3620&amp;T</v>
          </cell>
          <cell r="B4321" t="str">
            <v>Crescent Ave @ Winth</v>
          </cell>
          <cell r="C4321">
            <v>0</v>
          </cell>
          <cell r="D4321">
            <v>0</v>
          </cell>
          <cell r="E4321">
            <v>0</v>
          </cell>
          <cell r="F4321">
            <v>0</v>
          </cell>
          <cell r="G4321">
            <v>0</v>
          </cell>
          <cell r="H4321">
            <v>0</v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</row>
        <row r="4322">
          <cell r="A4322" t="str">
            <v>A3621&amp;T</v>
          </cell>
          <cell r="B4322" t="str">
            <v>Crescent Ave @ Webst</v>
          </cell>
          <cell r="C4322">
            <v>27</v>
          </cell>
          <cell r="D4322">
            <v>0</v>
          </cell>
          <cell r="E4322">
            <v>0</v>
          </cell>
          <cell r="F4322">
            <v>0</v>
          </cell>
          <cell r="G4322">
            <v>27</v>
          </cell>
          <cell r="H4322">
            <v>27</v>
          </cell>
          <cell r="I4322">
            <v>0</v>
          </cell>
          <cell r="J4322">
            <v>0</v>
          </cell>
          <cell r="K4322">
            <v>0</v>
          </cell>
          <cell r="L4322">
            <v>27</v>
          </cell>
          <cell r="M4322">
            <v>27</v>
          </cell>
          <cell r="N4322">
            <v>0</v>
          </cell>
          <cell r="O4322">
            <v>0</v>
          </cell>
          <cell r="P4322">
            <v>0</v>
          </cell>
          <cell r="Q4322">
            <v>27</v>
          </cell>
        </row>
        <row r="4323">
          <cell r="A4323" t="str">
            <v>A3625&amp;T</v>
          </cell>
          <cell r="B4323" t="str">
            <v>200 Endicott Ave</v>
          </cell>
          <cell r="C4323">
            <v>0</v>
          </cell>
          <cell r="D4323">
            <v>0</v>
          </cell>
          <cell r="E4323">
            <v>0</v>
          </cell>
          <cell r="F4323">
            <v>0</v>
          </cell>
          <cell r="G4323">
            <v>0</v>
          </cell>
          <cell r="H4323">
            <v>0</v>
          </cell>
          <cell r="I4323">
            <v>0</v>
          </cell>
          <cell r="J4323">
            <v>0</v>
          </cell>
          <cell r="K4323">
            <v>0</v>
          </cell>
          <cell r="L4323">
            <v>0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</row>
        <row r="4324">
          <cell r="A4324" t="str">
            <v>A3626&amp;T</v>
          </cell>
          <cell r="B4324" t="str">
            <v>Endicott Ave @ Lever</v>
          </cell>
          <cell r="C4324">
            <v>0</v>
          </cell>
          <cell r="D4324">
            <v>0</v>
          </cell>
          <cell r="E4324">
            <v>0</v>
          </cell>
          <cell r="F4324">
            <v>0</v>
          </cell>
          <cell r="G4324">
            <v>0</v>
          </cell>
          <cell r="H4324">
            <v>0</v>
          </cell>
          <cell r="I4324">
            <v>0</v>
          </cell>
          <cell r="J4324">
            <v>0</v>
          </cell>
          <cell r="K4324">
            <v>0</v>
          </cell>
          <cell r="L4324">
            <v>0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</row>
        <row r="4325">
          <cell r="A4325" t="str">
            <v>A3636&amp;T</v>
          </cell>
          <cell r="B4325" t="str">
            <v>Proctor Ave @ B St</v>
          </cell>
          <cell r="C4325">
            <v>0</v>
          </cell>
          <cell r="D4325">
            <v>0</v>
          </cell>
          <cell r="E4325">
            <v>0</v>
          </cell>
          <cell r="F4325">
            <v>0</v>
          </cell>
          <cell r="G4325">
            <v>0</v>
          </cell>
          <cell r="H4325">
            <v>0</v>
          </cell>
          <cell r="I4325">
            <v>0</v>
          </cell>
          <cell r="J4325">
            <v>0</v>
          </cell>
          <cell r="K4325">
            <v>0</v>
          </cell>
          <cell r="L4325">
            <v>0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</row>
        <row r="4326">
          <cell r="A4326" t="str">
            <v>A3670&amp;T</v>
          </cell>
          <cell r="B4326" t="str">
            <v>Bennington St @ Swif</v>
          </cell>
          <cell r="C4326">
            <v>0</v>
          </cell>
          <cell r="D4326">
            <v>0</v>
          </cell>
          <cell r="E4326">
            <v>0</v>
          </cell>
          <cell r="F4326">
            <v>0</v>
          </cell>
          <cell r="G4326">
            <v>0</v>
          </cell>
          <cell r="H4326">
            <v>0</v>
          </cell>
          <cell r="I4326">
            <v>0</v>
          </cell>
          <cell r="J4326">
            <v>0</v>
          </cell>
          <cell r="K4326">
            <v>0</v>
          </cell>
          <cell r="L4326">
            <v>0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</row>
        <row r="4327">
          <cell r="A4327" t="str">
            <v>A3680&amp;T</v>
          </cell>
          <cell r="B4327" t="str">
            <v>Boardman St @ Ashley</v>
          </cell>
          <cell r="C4327">
            <v>0</v>
          </cell>
          <cell r="D4327">
            <v>0</v>
          </cell>
          <cell r="E4327">
            <v>0</v>
          </cell>
          <cell r="F4327">
            <v>0</v>
          </cell>
          <cell r="G4327">
            <v>0</v>
          </cell>
          <cell r="H4327">
            <v>0</v>
          </cell>
          <cell r="I4327">
            <v>0</v>
          </cell>
          <cell r="J4327">
            <v>0</v>
          </cell>
          <cell r="K4327">
            <v>0</v>
          </cell>
          <cell r="L4327">
            <v>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</row>
        <row r="4328">
          <cell r="A4328" t="str">
            <v>A3699&amp;T</v>
          </cell>
          <cell r="B4328" t="str">
            <v>Lexington St @ Mario</v>
          </cell>
          <cell r="C4328">
            <v>9</v>
          </cell>
          <cell r="D4328">
            <v>0</v>
          </cell>
          <cell r="E4328">
            <v>0</v>
          </cell>
          <cell r="F4328">
            <v>0</v>
          </cell>
          <cell r="G4328">
            <v>9</v>
          </cell>
          <cell r="H4328">
            <v>9</v>
          </cell>
          <cell r="I4328">
            <v>0</v>
          </cell>
          <cell r="J4328">
            <v>0</v>
          </cell>
          <cell r="K4328">
            <v>0</v>
          </cell>
          <cell r="L4328">
            <v>9</v>
          </cell>
          <cell r="M4328">
            <v>9</v>
          </cell>
          <cell r="N4328">
            <v>0</v>
          </cell>
          <cell r="O4328">
            <v>0</v>
          </cell>
          <cell r="P4328">
            <v>0</v>
          </cell>
          <cell r="Q4328">
            <v>9</v>
          </cell>
        </row>
        <row r="4329">
          <cell r="A4329" t="str">
            <v>A3839&amp;T</v>
          </cell>
          <cell r="B4329" t="str">
            <v>Malden St @ Derby Rd</v>
          </cell>
          <cell r="C4329">
            <v>32</v>
          </cell>
          <cell r="D4329">
            <v>0</v>
          </cell>
          <cell r="E4329">
            <v>0</v>
          </cell>
          <cell r="F4329">
            <v>0</v>
          </cell>
          <cell r="G4329">
            <v>32</v>
          </cell>
          <cell r="H4329">
            <v>32</v>
          </cell>
          <cell r="I4329">
            <v>0</v>
          </cell>
          <cell r="J4329">
            <v>0</v>
          </cell>
          <cell r="K4329">
            <v>0</v>
          </cell>
          <cell r="L4329">
            <v>32</v>
          </cell>
          <cell r="M4329">
            <v>32</v>
          </cell>
          <cell r="N4329">
            <v>0</v>
          </cell>
          <cell r="O4329">
            <v>0</v>
          </cell>
          <cell r="P4329">
            <v>0</v>
          </cell>
          <cell r="Q4329">
            <v>32</v>
          </cell>
        </row>
        <row r="4330">
          <cell r="A4330" t="str">
            <v>A3842&amp;T</v>
          </cell>
          <cell r="B4330" t="str">
            <v>Malden St @ Washingt</v>
          </cell>
          <cell r="C4330">
            <v>136</v>
          </cell>
          <cell r="D4330">
            <v>0</v>
          </cell>
          <cell r="E4330">
            <v>0</v>
          </cell>
          <cell r="F4330">
            <v>0</v>
          </cell>
          <cell r="G4330">
            <v>136</v>
          </cell>
          <cell r="H4330">
            <v>136</v>
          </cell>
          <cell r="I4330">
            <v>0</v>
          </cell>
          <cell r="J4330">
            <v>0</v>
          </cell>
          <cell r="K4330">
            <v>0</v>
          </cell>
          <cell r="L4330">
            <v>136</v>
          </cell>
          <cell r="M4330">
            <v>136</v>
          </cell>
          <cell r="N4330">
            <v>0</v>
          </cell>
          <cell r="O4330">
            <v>0</v>
          </cell>
          <cell r="P4330">
            <v>0</v>
          </cell>
          <cell r="Q4330">
            <v>136</v>
          </cell>
        </row>
        <row r="4331">
          <cell r="A4331" t="str">
            <v>A4369&amp;T</v>
          </cell>
          <cell r="B4331" t="str">
            <v>Salem St @ Waitt Pk</v>
          </cell>
          <cell r="C4331">
            <v>3</v>
          </cell>
          <cell r="D4331">
            <v>0</v>
          </cell>
          <cell r="E4331">
            <v>0</v>
          </cell>
          <cell r="F4331">
            <v>0</v>
          </cell>
          <cell r="G4331">
            <v>3</v>
          </cell>
          <cell r="H4331">
            <v>3</v>
          </cell>
          <cell r="I4331">
            <v>0</v>
          </cell>
          <cell r="J4331">
            <v>0</v>
          </cell>
          <cell r="K4331">
            <v>0</v>
          </cell>
          <cell r="L4331">
            <v>3</v>
          </cell>
          <cell r="M4331">
            <v>3</v>
          </cell>
          <cell r="N4331">
            <v>0</v>
          </cell>
          <cell r="O4331">
            <v>0</v>
          </cell>
          <cell r="P4331">
            <v>0</v>
          </cell>
          <cell r="Q4331">
            <v>3</v>
          </cell>
        </row>
        <row r="4332">
          <cell r="A4332" t="str">
            <v>A5897&amp;T</v>
          </cell>
          <cell r="B4332" t="str">
            <v>Captains Row @ Comma</v>
          </cell>
          <cell r="C4332">
            <v>0</v>
          </cell>
          <cell r="D4332">
            <v>0</v>
          </cell>
          <cell r="E4332">
            <v>0</v>
          </cell>
          <cell r="F4332">
            <v>0</v>
          </cell>
          <cell r="G4332">
            <v>0</v>
          </cell>
          <cell r="H4332">
            <v>0</v>
          </cell>
          <cell r="I4332">
            <v>0</v>
          </cell>
          <cell r="J4332">
            <v>0</v>
          </cell>
          <cell r="K4332">
            <v>0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</row>
        <row r="4333">
          <cell r="A4333" t="str">
            <v>A6173&amp;T</v>
          </cell>
          <cell r="B4333" t="str">
            <v>133 - 135 American L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  <cell r="H4333">
            <v>0</v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</row>
        <row r="4334">
          <cell r="A4334" t="str">
            <v>A6186&amp;T</v>
          </cell>
          <cell r="B4334" t="str">
            <v>Charger St @ Squire</v>
          </cell>
          <cell r="C4334">
            <v>43</v>
          </cell>
          <cell r="D4334">
            <v>0</v>
          </cell>
          <cell r="E4334">
            <v>0</v>
          </cell>
          <cell r="F4334">
            <v>0</v>
          </cell>
          <cell r="G4334">
            <v>44</v>
          </cell>
          <cell r="H4334">
            <v>43</v>
          </cell>
          <cell r="I4334">
            <v>0</v>
          </cell>
          <cell r="J4334">
            <v>0</v>
          </cell>
          <cell r="K4334">
            <v>0</v>
          </cell>
          <cell r="L4334">
            <v>44</v>
          </cell>
          <cell r="M4334">
            <v>43</v>
          </cell>
          <cell r="N4334">
            <v>0</v>
          </cell>
          <cell r="O4334">
            <v>0</v>
          </cell>
          <cell r="P4334">
            <v>0</v>
          </cell>
          <cell r="Q4334">
            <v>44</v>
          </cell>
        </row>
        <row r="4335">
          <cell r="A4335" t="str">
            <v>A6195&amp;T</v>
          </cell>
          <cell r="B4335" t="str">
            <v>Cooledge St @ Consti</v>
          </cell>
          <cell r="C4335">
            <v>0</v>
          </cell>
          <cell r="D4335">
            <v>0</v>
          </cell>
          <cell r="E4335">
            <v>0</v>
          </cell>
          <cell r="F4335">
            <v>0</v>
          </cell>
          <cell r="G4335">
            <v>0</v>
          </cell>
          <cell r="H4335">
            <v>0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</row>
        <row r="4336">
          <cell r="A4336" t="str">
            <v>A7011&amp;T</v>
          </cell>
          <cell r="B4336" t="str">
            <v>Shirley St opp Seafo</v>
          </cell>
          <cell r="C4336">
            <v>6</v>
          </cell>
          <cell r="D4336">
            <v>0</v>
          </cell>
          <cell r="E4336">
            <v>0</v>
          </cell>
          <cell r="F4336">
            <v>0</v>
          </cell>
          <cell r="G4336">
            <v>6</v>
          </cell>
          <cell r="H4336">
            <v>6</v>
          </cell>
          <cell r="I4336">
            <v>0</v>
          </cell>
          <cell r="J4336">
            <v>0</v>
          </cell>
          <cell r="K4336">
            <v>0</v>
          </cell>
          <cell r="L4336">
            <v>6</v>
          </cell>
          <cell r="M4336">
            <v>6</v>
          </cell>
          <cell r="N4336">
            <v>0</v>
          </cell>
          <cell r="O4336">
            <v>0</v>
          </cell>
          <cell r="P4336">
            <v>0</v>
          </cell>
          <cell r="Q4336">
            <v>6</v>
          </cell>
        </row>
        <row r="4337">
          <cell r="A4337" t="str">
            <v>A7012&amp;T</v>
          </cell>
          <cell r="B4337" t="str">
            <v>Shirley St @ Levy Br</v>
          </cell>
          <cell r="C4337">
            <v>0</v>
          </cell>
          <cell r="D4337">
            <v>0</v>
          </cell>
          <cell r="E4337">
            <v>0</v>
          </cell>
          <cell r="F4337">
            <v>0</v>
          </cell>
          <cell r="G4337">
            <v>0</v>
          </cell>
          <cell r="H4337">
            <v>0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</row>
        <row r="4338">
          <cell r="A4338" t="str">
            <v>A7013&amp;T</v>
          </cell>
          <cell r="B4338" t="str">
            <v>Shirley St @ Cutler</v>
          </cell>
          <cell r="C4338">
            <v>96</v>
          </cell>
          <cell r="D4338">
            <v>0</v>
          </cell>
          <cell r="E4338">
            <v>0</v>
          </cell>
          <cell r="F4338">
            <v>0</v>
          </cell>
          <cell r="G4338">
            <v>96</v>
          </cell>
          <cell r="H4338">
            <v>96</v>
          </cell>
          <cell r="I4338">
            <v>0</v>
          </cell>
          <cell r="J4338">
            <v>0</v>
          </cell>
          <cell r="K4338">
            <v>0</v>
          </cell>
          <cell r="L4338">
            <v>96</v>
          </cell>
          <cell r="M4338">
            <v>96</v>
          </cell>
          <cell r="N4338">
            <v>0</v>
          </cell>
          <cell r="O4338">
            <v>0</v>
          </cell>
          <cell r="P4338">
            <v>0</v>
          </cell>
          <cell r="Q4338">
            <v>96</v>
          </cell>
        </row>
        <row r="4339">
          <cell r="A4339" t="str">
            <v>A2925&amp;T</v>
          </cell>
          <cell r="B4339" t="str">
            <v>230 Burbank Hwy</v>
          </cell>
          <cell r="C4339">
            <v>17</v>
          </cell>
          <cell r="D4339">
            <v>0</v>
          </cell>
          <cell r="E4339">
            <v>0</v>
          </cell>
          <cell r="F4339">
            <v>0</v>
          </cell>
          <cell r="G4339">
            <v>17</v>
          </cell>
          <cell r="H4339">
            <v>17</v>
          </cell>
          <cell r="I4339">
            <v>0</v>
          </cell>
          <cell r="J4339">
            <v>0</v>
          </cell>
          <cell r="K4339">
            <v>0</v>
          </cell>
          <cell r="L4339">
            <v>17</v>
          </cell>
          <cell r="M4339">
            <v>17</v>
          </cell>
          <cell r="N4339">
            <v>0</v>
          </cell>
          <cell r="O4339">
            <v>0</v>
          </cell>
          <cell r="P4339">
            <v>0</v>
          </cell>
          <cell r="Q4339">
            <v>17</v>
          </cell>
        </row>
        <row r="4340">
          <cell r="A4340" t="str">
            <v>A2928&amp;T</v>
          </cell>
          <cell r="B4340" t="str">
            <v>McClellan Highway op</v>
          </cell>
          <cell r="C4340">
            <v>27</v>
          </cell>
          <cell r="D4340">
            <v>0</v>
          </cell>
          <cell r="E4340">
            <v>0</v>
          </cell>
          <cell r="F4340">
            <v>1</v>
          </cell>
          <cell r="G4340">
            <v>28</v>
          </cell>
          <cell r="H4340">
            <v>27</v>
          </cell>
          <cell r="I4340">
            <v>0</v>
          </cell>
          <cell r="J4340">
            <v>0</v>
          </cell>
          <cell r="K4340">
            <v>1</v>
          </cell>
          <cell r="L4340">
            <v>28</v>
          </cell>
          <cell r="M4340">
            <v>27</v>
          </cell>
          <cell r="N4340">
            <v>0</v>
          </cell>
          <cell r="O4340">
            <v>0</v>
          </cell>
          <cell r="P4340">
            <v>1</v>
          </cell>
          <cell r="Q4340">
            <v>28</v>
          </cell>
        </row>
        <row r="4341">
          <cell r="A4341" t="str">
            <v>A3538&amp;T</v>
          </cell>
          <cell r="B4341" t="str">
            <v>Central Ave @ Shawmu</v>
          </cell>
          <cell r="C4341">
            <v>36</v>
          </cell>
          <cell r="D4341">
            <v>0</v>
          </cell>
          <cell r="E4341">
            <v>0</v>
          </cell>
          <cell r="F4341">
            <v>0</v>
          </cell>
          <cell r="G4341">
            <v>36</v>
          </cell>
          <cell r="H4341">
            <v>36</v>
          </cell>
          <cell r="I4341">
            <v>0</v>
          </cell>
          <cell r="J4341">
            <v>0</v>
          </cell>
          <cell r="K4341">
            <v>0</v>
          </cell>
          <cell r="L4341">
            <v>36</v>
          </cell>
          <cell r="M4341">
            <v>36</v>
          </cell>
          <cell r="N4341">
            <v>0</v>
          </cell>
          <cell r="O4341">
            <v>0</v>
          </cell>
          <cell r="P4341">
            <v>0</v>
          </cell>
          <cell r="Q4341">
            <v>36</v>
          </cell>
        </row>
        <row r="4342">
          <cell r="A4342" t="str">
            <v>A3640&amp;T</v>
          </cell>
          <cell r="B4342" t="str">
            <v>Cooledge St @ Adams</v>
          </cell>
          <cell r="C4342">
            <v>0</v>
          </cell>
          <cell r="D4342">
            <v>0</v>
          </cell>
          <cell r="E4342">
            <v>0</v>
          </cell>
          <cell r="F4342">
            <v>0</v>
          </cell>
          <cell r="G4342">
            <v>0</v>
          </cell>
          <cell r="H4342">
            <v>0</v>
          </cell>
          <cell r="I4342">
            <v>0</v>
          </cell>
          <cell r="J4342">
            <v>0</v>
          </cell>
          <cell r="K4342">
            <v>0</v>
          </cell>
          <cell r="L4342">
            <v>0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</row>
        <row r="4343">
          <cell r="A4343" t="str">
            <v>A3681&amp;T</v>
          </cell>
          <cell r="B4343" t="str">
            <v>Boardman St @ Leyden</v>
          </cell>
          <cell r="C4343">
            <v>0</v>
          </cell>
          <cell r="D4343">
            <v>0</v>
          </cell>
          <cell r="E4343">
            <v>0</v>
          </cell>
          <cell r="F4343">
            <v>0</v>
          </cell>
          <cell r="G4343">
            <v>0</v>
          </cell>
          <cell r="H4343">
            <v>0</v>
          </cell>
          <cell r="I4343">
            <v>0</v>
          </cell>
          <cell r="J4343">
            <v>0</v>
          </cell>
          <cell r="K4343">
            <v>0</v>
          </cell>
          <cell r="L4343">
            <v>0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</row>
        <row r="4344">
          <cell r="A4344" t="str">
            <v>A3685&amp;T</v>
          </cell>
          <cell r="B4344" t="str">
            <v>Crestway Rd @ Faywoo</v>
          </cell>
          <cell r="C4344">
            <v>19</v>
          </cell>
          <cell r="D4344">
            <v>0</v>
          </cell>
          <cell r="E4344">
            <v>0</v>
          </cell>
          <cell r="F4344">
            <v>0</v>
          </cell>
          <cell r="G4344">
            <v>19</v>
          </cell>
          <cell r="H4344">
            <v>19</v>
          </cell>
          <cell r="I4344">
            <v>0</v>
          </cell>
          <cell r="J4344">
            <v>0</v>
          </cell>
          <cell r="K4344">
            <v>0</v>
          </cell>
          <cell r="L4344">
            <v>19</v>
          </cell>
          <cell r="M4344">
            <v>19</v>
          </cell>
          <cell r="N4344">
            <v>0</v>
          </cell>
          <cell r="O4344">
            <v>0</v>
          </cell>
          <cell r="P4344">
            <v>0</v>
          </cell>
          <cell r="Q4344">
            <v>19</v>
          </cell>
        </row>
        <row r="4345">
          <cell r="A4345" t="str">
            <v>A3690&amp;T</v>
          </cell>
          <cell r="B4345" t="str">
            <v>Orient Ave opp Beach</v>
          </cell>
          <cell r="C4345">
            <v>0</v>
          </cell>
          <cell r="D4345">
            <v>0</v>
          </cell>
          <cell r="E4345">
            <v>0</v>
          </cell>
          <cell r="F4345">
            <v>0</v>
          </cell>
          <cell r="G4345">
            <v>0</v>
          </cell>
          <cell r="H4345">
            <v>0</v>
          </cell>
          <cell r="I4345">
            <v>0</v>
          </cell>
          <cell r="J4345">
            <v>0</v>
          </cell>
          <cell r="K4345">
            <v>0</v>
          </cell>
          <cell r="L4345">
            <v>0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</row>
        <row r="4346">
          <cell r="A4346" t="str">
            <v>A3702&amp;T</v>
          </cell>
          <cell r="B4346" t="str">
            <v>Lexington St @ Presc</v>
          </cell>
          <cell r="C4346">
            <v>0</v>
          </cell>
          <cell r="D4346">
            <v>0</v>
          </cell>
          <cell r="E4346">
            <v>0</v>
          </cell>
          <cell r="F4346">
            <v>0</v>
          </cell>
          <cell r="G4346">
            <v>0</v>
          </cell>
          <cell r="H4346">
            <v>0</v>
          </cell>
          <cell r="I4346">
            <v>0</v>
          </cell>
          <cell r="J4346">
            <v>0</v>
          </cell>
          <cell r="K4346">
            <v>0</v>
          </cell>
          <cell r="L4346">
            <v>0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</row>
        <row r="4347">
          <cell r="A4347" t="str">
            <v>A5665&amp;T</v>
          </cell>
          <cell r="B4347" t="str">
            <v>267 Cooledge St</v>
          </cell>
          <cell r="C4347">
            <v>0</v>
          </cell>
          <cell r="D4347">
            <v>0</v>
          </cell>
          <cell r="E4347">
            <v>0</v>
          </cell>
          <cell r="F4347">
            <v>0</v>
          </cell>
          <cell r="G4347">
            <v>0</v>
          </cell>
          <cell r="H4347">
            <v>0</v>
          </cell>
          <cell r="I4347">
            <v>0</v>
          </cell>
          <cell r="J4347">
            <v>0</v>
          </cell>
          <cell r="K4347">
            <v>0</v>
          </cell>
          <cell r="L4347">
            <v>0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</row>
        <row r="4348">
          <cell r="A4348" t="str">
            <v>A6166&amp;T</v>
          </cell>
          <cell r="B4348" t="str">
            <v>350 Revere Beach Blv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  <cell r="H4348">
            <v>0</v>
          </cell>
          <cell r="I4348">
            <v>0</v>
          </cell>
          <cell r="J4348">
            <v>0</v>
          </cell>
          <cell r="K4348">
            <v>0</v>
          </cell>
          <cell r="L4348">
            <v>0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</row>
        <row r="4349">
          <cell r="A4349" t="str">
            <v>A7006&amp;T</v>
          </cell>
          <cell r="B4349" t="str">
            <v>Revere St @ Summit A</v>
          </cell>
          <cell r="C4349">
            <v>0</v>
          </cell>
          <cell r="D4349">
            <v>0</v>
          </cell>
          <cell r="E4349">
            <v>0</v>
          </cell>
          <cell r="F4349">
            <v>0</v>
          </cell>
          <cell r="G4349">
            <v>0</v>
          </cell>
          <cell r="H4349">
            <v>0</v>
          </cell>
          <cell r="I4349">
            <v>0</v>
          </cell>
          <cell r="J4349">
            <v>0</v>
          </cell>
          <cell r="K4349">
            <v>0</v>
          </cell>
          <cell r="L4349">
            <v>0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</row>
        <row r="4350">
          <cell r="A4350" t="str">
            <v>A7015&amp;T</v>
          </cell>
          <cell r="B4350" t="str">
            <v>Washington Ave @ Lew</v>
          </cell>
          <cell r="C4350">
            <v>0</v>
          </cell>
          <cell r="D4350">
            <v>0</v>
          </cell>
          <cell r="E4350">
            <v>0</v>
          </cell>
          <cell r="F4350">
            <v>0</v>
          </cell>
          <cell r="G4350">
            <v>0</v>
          </cell>
          <cell r="H4350">
            <v>0</v>
          </cell>
          <cell r="I4350">
            <v>0</v>
          </cell>
          <cell r="J4350">
            <v>0</v>
          </cell>
          <cell r="K4350">
            <v>0</v>
          </cell>
          <cell r="L4350">
            <v>0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</row>
        <row r="4351">
          <cell r="A4351" t="str">
            <v>A2933&amp;T</v>
          </cell>
          <cell r="B4351" t="str">
            <v>281 Burbank Hwy</v>
          </cell>
          <cell r="C4351">
            <v>42</v>
          </cell>
          <cell r="D4351">
            <v>0</v>
          </cell>
          <cell r="E4351">
            <v>0</v>
          </cell>
          <cell r="F4351">
            <v>0</v>
          </cell>
          <cell r="G4351">
            <v>42</v>
          </cell>
          <cell r="H4351">
            <v>42</v>
          </cell>
          <cell r="I4351">
            <v>0</v>
          </cell>
          <cell r="J4351">
            <v>0</v>
          </cell>
          <cell r="K4351">
            <v>0</v>
          </cell>
          <cell r="L4351">
            <v>42</v>
          </cell>
          <cell r="M4351">
            <v>42</v>
          </cell>
          <cell r="N4351">
            <v>0</v>
          </cell>
          <cell r="O4351">
            <v>0</v>
          </cell>
          <cell r="P4351">
            <v>0</v>
          </cell>
          <cell r="Q4351">
            <v>42</v>
          </cell>
        </row>
        <row r="4352">
          <cell r="A4352" t="str">
            <v>A3508&amp;T</v>
          </cell>
          <cell r="B4352" t="str">
            <v>Garfield Ave @ Clyde</v>
          </cell>
          <cell r="C4352">
            <v>0</v>
          </cell>
          <cell r="D4352">
            <v>0</v>
          </cell>
          <cell r="E4352">
            <v>0</v>
          </cell>
          <cell r="F4352">
            <v>0</v>
          </cell>
          <cell r="G4352">
            <v>0</v>
          </cell>
          <cell r="H4352">
            <v>0</v>
          </cell>
          <cell r="I4352">
            <v>0</v>
          </cell>
          <cell r="J4352">
            <v>0</v>
          </cell>
          <cell r="K4352">
            <v>0</v>
          </cell>
          <cell r="L4352">
            <v>0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</row>
        <row r="4353">
          <cell r="A4353" t="str">
            <v>A3623&amp;T</v>
          </cell>
          <cell r="B4353" t="str">
            <v>Crescent Ave @ Winth</v>
          </cell>
          <cell r="C4353">
            <v>6</v>
          </cell>
          <cell r="D4353">
            <v>0</v>
          </cell>
          <cell r="E4353">
            <v>0</v>
          </cell>
          <cell r="F4353">
            <v>0</v>
          </cell>
          <cell r="G4353">
            <v>6</v>
          </cell>
          <cell r="H4353">
            <v>6</v>
          </cell>
          <cell r="I4353">
            <v>0</v>
          </cell>
          <cell r="J4353">
            <v>0</v>
          </cell>
          <cell r="K4353">
            <v>0</v>
          </cell>
          <cell r="L4353">
            <v>6</v>
          </cell>
          <cell r="M4353">
            <v>6</v>
          </cell>
          <cell r="N4353">
            <v>0</v>
          </cell>
          <cell r="O4353">
            <v>0</v>
          </cell>
          <cell r="P4353">
            <v>0</v>
          </cell>
          <cell r="Q4353">
            <v>6</v>
          </cell>
        </row>
        <row r="4354">
          <cell r="A4354" t="str">
            <v>A3633&amp;T</v>
          </cell>
          <cell r="B4354" t="str">
            <v>Winthrop Ave @ Elm S</v>
          </cell>
          <cell r="C4354">
            <v>0</v>
          </cell>
          <cell r="D4354">
            <v>0</v>
          </cell>
          <cell r="E4354">
            <v>0</v>
          </cell>
          <cell r="F4354">
            <v>0</v>
          </cell>
          <cell r="G4354">
            <v>0</v>
          </cell>
          <cell r="H4354">
            <v>0</v>
          </cell>
          <cell r="I4354">
            <v>0</v>
          </cell>
          <cell r="J4354">
            <v>0</v>
          </cell>
          <cell r="K4354">
            <v>0</v>
          </cell>
          <cell r="L4354">
            <v>0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</row>
        <row r="4355">
          <cell r="A4355" t="str">
            <v>A3639&amp;T</v>
          </cell>
          <cell r="B4355" t="str">
            <v>Adams St @ Adams Ct</v>
          </cell>
          <cell r="C4355">
            <v>0</v>
          </cell>
          <cell r="D4355">
            <v>0</v>
          </cell>
          <cell r="E4355">
            <v>0</v>
          </cell>
          <cell r="F4355">
            <v>0</v>
          </cell>
          <cell r="G4355">
            <v>0</v>
          </cell>
          <cell r="H4355">
            <v>0</v>
          </cell>
          <cell r="I4355">
            <v>0</v>
          </cell>
          <cell r="J4355">
            <v>0</v>
          </cell>
          <cell r="K4355">
            <v>0</v>
          </cell>
          <cell r="L4355">
            <v>0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</row>
        <row r="4356">
          <cell r="A4356" t="str">
            <v>A3701&amp;T</v>
          </cell>
          <cell r="B4356" t="str">
            <v>Lexington St @ Putna</v>
          </cell>
          <cell r="C4356">
            <v>9</v>
          </cell>
          <cell r="D4356">
            <v>0</v>
          </cell>
          <cell r="E4356">
            <v>0</v>
          </cell>
          <cell r="F4356">
            <v>0</v>
          </cell>
          <cell r="G4356">
            <v>9</v>
          </cell>
          <cell r="H4356">
            <v>9</v>
          </cell>
          <cell r="I4356">
            <v>0</v>
          </cell>
          <cell r="J4356">
            <v>0</v>
          </cell>
          <cell r="K4356">
            <v>0</v>
          </cell>
          <cell r="L4356">
            <v>9</v>
          </cell>
          <cell r="M4356">
            <v>9</v>
          </cell>
          <cell r="N4356">
            <v>0</v>
          </cell>
          <cell r="O4356">
            <v>0</v>
          </cell>
          <cell r="P4356">
            <v>0</v>
          </cell>
          <cell r="Q4356">
            <v>9</v>
          </cell>
        </row>
        <row r="4357">
          <cell r="A4357" t="str">
            <v>A4360&amp;T</v>
          </cell>
          <cell r="B4357" t="str">
            <v>Lynn St @ Lawrence S</v>
          </cell>
          <cell r="C4357">
            <v>9</v>
          </cell>
          <cell r="D4357">
            <v>0</v>
          </cell>
          <cell r="E4357">
            <v>0</v>
          </cell>
          <cell r="F4357">
            <v>6</v>
          </cell>
          <cell r="G4357">
            <v>15</v>
          </cell>
          <cell r="H4357">
            <v>9</v>
          </cell>
          <cell r="I4357">
            <v>0</v>
          </cell>
          <cell r="J4357">
            <v>0</v>
          </cell>
          <cell r="K4357">
            <v>6</v>
          </cell>
          <cell r="L4357">
            <v>15</v>
          </cell>
          <cell r="M4357">
            <v>9</v>
          </cell>
          <cell r="N4357">
            <v>0</v>
          </cell>
          <cell r="O4357">
            <v>0</v>
          </cell>
          <cell r="P4357">
            <v>6</v>
          </cell>
          <cell r="Q4357">
            <v>15</v>
          </cell>
        </row>
        <row r="4358">
          <cell r="A4358" t="str">
            <v>A5626&amp;T</v>
          </cell>
          <cell r="B4358" t="str">
            <v>Spruce St @ Second S</v>
          </cell>
          <cell r="C4358">
            <v>9</v>
          </cell>
          <cell r="D4358">
            <v>0</v>
          </cell>
          <cell r="E4358">
            <v>0</v>
          </cell>
          <cell r="F4358">
            <v>0</v>
          </cell>
          <cell r="G4358">
            <v>9</v>
          </cell>
          <cell r="H4358">
            <v>9</v>
          </cell>
          <cell r="I4358">
            <v>0</v>
          </cell>
          <cell r="J4358">
            <v>0</v>
          </cell>
          <cell r="K4358">
            <v>0</v>
          </cell>
          <cell r="L4358">
            <v>9</v>
          </cell>
          <cell r="M4358">
            <v>9</v>
          </cell>
          <cell r="N4358">
            <v>0</v>
          </cell>
          <cell r="O4358">
            <v>0</v>
          </cell>
          <cell r="P4358">
            <v>0</v>
          </cell>
          <cell r="Q4358">
            <v>9</v>
          </cell>
        </row>
        <row r="4359">
          <cell r="A4359" t="str">
            <v>A5629&amp;T</v>
          </cell>
          <cell r="B4359" t="str">
            <v>150 Captains Row</v>
          </cell>
          <cell r="C4359">
            <v>3</v>
          </cell>
          <cell r="D4359">
            <v>0</v>
          </cell>
          <cell r="E4359">
            <v>0</v>
          </cell>
          <cell r="F4359">
            <v>0</v>
          </cell>
          <cell r="G4359">
            <v>3</v>
          </cell>
          <cell r="H4359">
            <v>3</v>
          </cell>
          <cell r="I4359">
            <v>0</v>
          </cell>
          <cell r="J4359">
            <v>0</v>
          </cell>
          <cell r="K4359">
            <v>0</v>
          </cell>
          <cell r="L4359">
            <v>3</v>
          </cell>
          <cell r="M4359">
            <v>3</v>
          </cell>
          <cell r="N4359">
            <v>0</v>
          </cell>
          <cell r="O4359">
            <v>0</v>
          </cell>
          <cell r="P4359">
            <v>0</v>
          </cell>
          <cell r="Q4359">
            <v>3</v>
          </cell>
        </row>
        <row r="4360">
          <cell r="A4360" t="str">
            <v>A5666&amp;T</v>
          </cell>
          <cell r="B4360" t="str">
            <v>Sumner St @ Orleans</v>
          </cell>
          <cell r="C4360">
            <v>21</v>
          </cell>
          <cell r="D4360">
            <v>0</v>
          </cell>
          <cell r="E4360">
            <v>0</v>
          </cell>
          <cell r="F4360">
            <v>42</v>
          </cell>
          <cell r="G4360">
            <v>62</v>
          </cell>
          <cell r="H4360">
            <v>21</v>
          </cell>
          <cell r="I4360">
            <v>0</v>
          </cell>
          <cell r="J4360">
            <v>0</v>
          </cell>
          <cell r="K4360">
            <v>42</v>
          </cell>
          <cell r="L4360">
            <v>62</v>
          </cell>
          <cell r="M4360">
            <v>21</v>
          </cell>
          <cell r="N4360">
            <v>0</v>
          </cell>
          <cell r="O4360">
            <v>0</v>
          </cell>
          <cell r="P4360">
            <v>42</v>
          </cell>
          <cell r="Q4360">
            <v>62</v>
          </cell>
        </row>
        <row r="4361">
          <cell r="A4361" t="str">
            <v>A5762&amp;T</v>
          </cell>
          <cell r="B4361" t="str">
            <v>Salem St opp Frankli</v>
          </cell>
          <cell r="C4361">
            <v>0</v>
          </cell>
          <cell r="D4361">
            <v>0</v>
          </cell>
          <cell r="E4361">
            <v>0</v>
          </cell>
          <cell r="F4361">
            <v>0</v>
          </cell>
          <cell r="G4361">
            <v>0</v>
          </cell>
          <cell r="H4361">
            <v>0</v>
          </cell>
          <cell r="I4361">
            <v>0</v>
          </cell>
          <cell r="J4361">
            <v>0</v>
          </cell>
          <cell r="K4361">
            <v>0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</row>
        <row r="4362">
          <cell r="A4362" t="str">
            <v>A7004&amp;T</v>
          </cell>
          <cell r="B4362" t="str">
            <v>Main St @ Winthrop S</v>
          </cell>
          <cell r="C4362">
            <v>31</v>
          </cell>
          <cell r="D4362">
            <v>0</v>
          </cell>
          <cell r="E4362">
            <v>0</v>
          </cell>
          <cell r="F4362">
            <v>0</v>
          </cell>
          <cell r="G4362">
            <v>31</v>
          </cell>
          <cell r="H4362">
            <v>31</v>
          </cell>
          <cell r="I4362">
            <v>0</v>
          </cell>
          <cell r="J4362">
            <v>0</v>
          </cell>
          <cell r="K4362">
            <v>0</v>
          </cell>
          <cell r="L4362">
            <v>31</v>
          </cell>
          <cell r="M4362">
            <v>31</v>
          </cell>
          <cell r="N4362">
            <v>0</v>
          </cell>
          <cell r="O4362">
            <v>0</v>
          </cell>
          <cell r="P4362">
            <v>0</v>
          </cell>
          <cell r="Q4362">
            <v>31</v>
          </cell>
        </row>
        <row r="4363">
          <cell r="A4363" t="str">
            <v>A3537&amp;T</v>
          </cell>
          <cell r="B4363" t="str">
            <v>Central Ave @ Lynn S</v>
          </cell>
          <cell r="C4363">
            <v>68</v>
          </cell>
          <cell r="D4363">
            <v>0</v>
          </cell>
          <cell r="E4363">
            <v>0</v>
          </cell>
          <cell r="F4363">
            <v>0</v>
          </cell>
          <cell r="G4363">
            <v>68</v>
          </cell>
          <cell r="H4363">
            <v>68</v>
          </cell>
          <cell r="I4363">
            <v>0</v>
          </cell>
          <cell r="J4363">
            <v>0</v>
          </cell>
          <cell r="K4363">
            <v>0</v>
          </cell>
          <cell r="L4363">
            <v>68</v>
          </cell>
          <cell r="M4363">
            <v>68</v>
          </cell>
          <cell r="N4363">
            <v>0</v>
          </cell>
          <cell r="O4363">
            <v>0</v>
          </cell>
          <cell r="P4363">
            <v>0</v>
          </cell>
          <cell r="Q4363">
            <v>68</v>
          </cell>
        </row>
        <row r="4364">
          <cell r="A4364" t="str">
            <v>A3541&amp;T</v>
          </cell>
          <cell r="B4364" t="str">
            <v>Everett Ave @ Maple</v>
          </cell>
          <cell r="C4364">
            <v>0</v>
          </cell>
          <cell r="D4364">
            <v>0</v>
          </cell>
          <cell r="E4364">
            <v>0</v>
          </cell>
          <cell r="F4364">
            <v>6</v>
          </cell>
          <cell r="G4364">
            <v>6</v>
          </cell>
          <cell r="H4364">
            <v>0</v>
          </cell>
          <cell r="I4364">
            <v>0</v>
          </cell>
          <cell r="J4364">
            <v>0</v>
          </cell>
          <cell r="K4364">
            <v>6</v>
          </cell>
          <cell r="L4364">
            <v>6</v>
          </cell>
          <cell r="M4364">
            <v>0</v>
          </cell>
          <cell r="N4364">
            <v>0</v>
          </cell>
          <cell r="O4364">
            <v>0</v>
          </cell>
          <cell r="P4364">
            <v>6</v>
          </cell>
          <cell r="Q4364">
            <v>6</v>
          </cell>
        </row>
        <row r="4365">
          <cell r="A4365" t="str">
            <v>A3637&amp;T</v>
          </cell>
          <cell r="B4365" t="str">
            <v>Proctor Ave @ Adams</v>
          </cell>
          <cell r="C4365">
            <v>7</v>
          </cell>
          <cell r="D4365">
            <v>0</v>
          </cell>
          <cell r="E4365">
            <v>0</v>
          </cell>
          <cell r="F4365">
            <v>3</v>
          </cell>
          <cell r="G4365">
            <v>10</v>
          </cell>
          <cell r="H4365">
            <v>7</v>
          </cell>
          <cell r="I4365">
            <v>0</v>
          </cell>
          <cell r="J4365">
            <v>0</v>
          </cell>
          <cell r="K4365">
            <v>3</v>
          </cell>
          <cell r="L4365">
            <v>10</v>
          </cell>
          <cell r="M4365">
            <v>7</v>
          </cell>
          <cell r="N4365">
            <v>0</v>
          </cell>
          <cell r="O4365">
            <v>0</v>
          </cell>
          <cell r="P4365">
            <v>3</v>
          </cell>
          <cell r="Q4365">
            <v>10</v>
          </cell>
        </row>
        <row r="4366">
          <cell r="A4366" t="str">
            <v>A3638&amp;T</v>
          </cell>
          <cell r="B4366" t="str">
            <v>Adams St @ Constitut</v>
          </cell>
          <cell r="C4366">
            <v>0</v>
          </cell>
          <cell r="D4366">
            <v>0</v>
          </cell>
          <cell r="E4366">
            <v>0</v>
          </cell>
          <cell r="F4366">
            <v>0</v>
          </cell>
          <cell r="G4366">
            <v>0</v>
          </cell>
          <cell r="H4366">
            <v>0</v>
          </cell>
          <cell r="I4366">
            <v>0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</row>
        <row r="4367">
          <cell r="A4367" t="str">
            <v>A3649&amp;T</v>
          </cell>
          <cell r="B4367" t="str">
            <v>467 Chelsea St - Eag</v>
          </cell>
          <cell r="C4367">
            <v>0</v>
          </cell>
          <cell r="D4367">
            <v>0</v>
          </cell>
          <cell r="E4367">
            <v>0</v>
          </cell>
          <cell r="F4367">
            <v>8</v>
          </cell>
          <cell r="G4367">
            <v>8</v>
          </cell>
          <cell r="H4367">
            <v>0</v>
          </cell>
          <cell r="I4367">
            <v>0</v>
          </cell>
          <cell r="J4367">
            <v>0</v>
          </cell>
          <cell r="K4367">
            <v>8</v>
          </cell>
          <cell r="L4367">
            <v>8</v>
          </cell>
          <cell r="M4367">
            <v>0</v>
          </cell>
          <cell r="N4367">
            <v>0</v>
          </cell>
          <cell r="O4367">
            <v>0</v>
          </cell>
          <cell r="P4367">
            <v>8</v>
          </cell>
          <cell r="Q4367">
            <v>8</v>
          </cell>
        </row>
        <row r="4368">
          <cell r="A4368" t="str">
            <v>A3689&amp;T</v>
          </cell>
          <cell r="B4368" t="str">
            <v>Orient Ave @ Drumlin</v>
          </cell>
          <cell r="C4368">
            <v>14</v>
          </cell>
          <cell r="D4368">
            <v>0</v>
          </cell>
          <cell r="E4368">
            <v>0</v>
          </cell>
          <cell r="F4368">
            <v>0</v>
          </cell>
          <cell r="G4368">
            <v>14</v>
          </cell>
          <cell r="H4368">
            <v>14</v>
          </cell>
          <cell r="I4368">
            <v>0</v>
          </cell>
          <cell r="J4368">
            <v>0</v>
          </cell>
          <cell r="K4368">
            <v>0</v>
          </cell>
          <cell r="L4368">
            <v>14</v>
          </cell>
          <cell r="M4368">
            <v>14</v>
          </cell>
          <cell r="N4368">
            <v>0</v>
          </cell>
          <cell r="O4368">
            <v>0</v>
          </cell>
          <cell r="P4368">
            <v>0</v>
          </cell>
          <cell r="Q4368">
            <v>14</v>
          </cell>
        </row>
        <row r="4369">
          <cell r="A4369" t="str">
            <v>A3838&amp;T</v>
          </cell>
          <cell r="B4369" t="str">
            <v>Malden St @ Gore Rd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  <cell r="H4369">
            <v>0</v>
          </cell>
          <cell r="I4369">
            <v>0</v>
          </cell>
          <cell r="J4369">
            <v>0</v>
          </cell>
          <cell r="K4369">
            <v>0</v>
          </cell>
          <cell r="L4369">
            <v>0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</row>
        <row r="4370">
          <cell r="A4370" t="str">
            <v>A3846&amp;T</v>
          </cell>
          <cell r="B4370" t="str">
            <v>Malden St @ Lucia Av</v>
          </cell>
          <cell r="C4370">
            <v>20</v>
          </cell>
          <cell r="D4370">
            <v>0</v>
          </cell>
          <cell r="E4370">
            <v>0</v>
          </cell>
          <cell r="F4370">
            <v>0</v>
          </cell>
          <cell r="G4370">
            <v>20</v>
          </cell>
          <cell r="H4370">
            <v>20</v>
          </cell>
          <cell r="I4370">
            <v>0</v>
          </cell>
          <cell r="J4370">
            <v>0</v>
          </cell>
          <cell r="K4370">
            <v>0</v>
          </cell>
          <cell r="L4370">
            <v>20</v>
          </cell>
          <cell r="M4370">
            <v>20</v>
          </cell>
          <cell r="N4370">
            <v>0</v>
          </cell>
          <cell r="O4370">
            <v>0</v>
          </cell>
          <cell r="P4370">
            <v>0</v>
          </cell>
          <cell r="Q4370">
            <v>20</v>
          </cell>
        </row>
        <row r="4371">
          <cell r="A4371" t="str">
            <v>A6194&amp;T</v>
          </cell>
          <cell r="B4371" t="str">
            <v>Cushman Ave @ Newhal</v>
          </cell>
          <cell r="C4371">
            <v>31</v>
          </cell>
          <cell r="D4371">
            <v>0</v>
          </cell>
          <cell r="E4371">
            <v>0</v>
          </cell>
          <cell r="F4371">
            <v>0</v>
          </cell>
          <cell r="G4371">
            <v>32</v>
          </cell>
          <cell r="H4371">
            <v>31</v>
          </cell>
          <cell r="I4371">
            <v>0</v>
          </cell>
          <cell r="J4371">
            <v>0</v>
          </cell>
          <cell r="K4371">
            <v>0</v>
          </cell>
          <cell r="L4371">
            <v>32</v>
          </cell>
          <cell r="M4371">
            <v>31</v>
          </cell>
          <cell r="N4371">
            <v>0</v>
          </cell>
          <cell r="O4371">
            <v>0</v>
          </cell>
          <cell r="P4371">
            <v>0</v>
          </cell>
          <cell r="Q4371">
            <v>32</v>
          </cell>
        </row>
        <row r="4372">
          <cell r="A4372" t="str">
            <v>A6200&amp;T</v>
          </cell>
          <cell r="B4372" t="str">
            <v>Cushman Ave @ Adams</v>
          </cell>
          <cell r="C4372">
            <v>20</v>
          </cell>
          <cell r="D4372">
            <v>0</v>
          </cell>
          <cell r="E4372">
            <v>0</v>
          </cell>
          <cell r="F4372">
            <v>0</v>
          </cell>
          <cell r="G4372">
            <v>20</v>
          </cell>
          <cell r="H4372">
            <v>20</v>
          </cell>
          <cell r="I4372">
            <v>0</v>
          </cell>
          <cell r="J4372">
            <v>0</v>
          </cell>
          <cell r="K4372">
            <v>0</v>
          </cell>
          <cell r="L4372">
            <v>20</v>
          </cell>
          <cell r="M4372">
            <v>20</v>
          </cell>
          <cell r="N4372">
            <v>0</v>
          </cell>
          <cell r="O4372">
            <v>0</v>
          </cell>
          <cell r="P4372">
            <v>0</v>
          </cell>
          <cell r="Q4372">
            <v>20</v>
          </cell>
        </row>
        <row r="4373">
          <cell r="A4373" t="str">
            <v>A2923&amp;T</v>
          </cell>
          <cell r="B4373" t="str">
            <v>N Shore Rd @ Freeman</v>
          </cell>
          <cell r="C4373">
            <v>0</v>
          </cell>
          <cell r="D4373">
            <v>0</v>
          </cell>
          <cell r="E4373">
            <v>0</v>
          </cell>
          <cell r="F4373">
            <v>34</v>
          </cell>
          <cell r="G4373">
            <v>34</v>
          </cell>
          <cell r="H4373">
            <v>0</v>
          </cell>
          <cell r="I4373">
            <v>0</v>
          </cell>
          <cell r="J4373">
            <v>0</v>
          </cell>
          <cell r="K4373">
            <v>34</v>
          </cell>
          <cell r="L4373">
            <v>34</v>
          </cell>
          <cell r="M4373">
            <v>0</v>
          </cell>
          <cell r="N4373">
            <v>0</v>
          </cell>
          <cell r="O4373">
            <v>0</v>
          </cell>
          <cell r="P4373">
            <v>34</v>
          </cell>
          <cell r="Q4373">
            <v>34</v>
          </cell>
        </row>
        <row r="4374">
          <cell r="A4374" t="str">
            <v>A3441&amp;T</v>
          </cell>
          <cell r="B4374" t="str">
            <v>633 Park Ave</v>
          </cell>
          <cell r="C4374">
            <v>0</v>
          </cell>
          <cell r="D4374">
            <v>0</v>
          </cell>
          <cell r="E4374">
            <v>0</v>
          </cell>
          <cell r="F4374">
            <v>0</v>
          </cell>
          <cell r="G4374">
            <v>0</v>
          </cell>
          <cell r="H4374">
            <v>0</v>
          </cell>
          <cell r="I4374">
            <v>0</v>
          </cell>
          <cell r="J4374">
            <v>0</v>
          </cell>
          <cell r="K4374">
            <v>0</v>
          </cell>
          <cell r="L4374">
            <v>0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</row>
        <row r="4375">
          <cell r="A4375" t="str">
            <v>A3465&amp;T</v>
          </cell>
          <cell r="B4375" t="str">
            <v>630 Park Ave</v>
          </cell>
          <cell r="C4375">
            <v>0</v>
          </cell>
          <cell r="D4375">
            <v>0</v>
          </cell>
          <cell r="E4375">
            <v>0</v>
          </cell>
          <cell r="F4375">
            <v>0</v>
          </cell>
          <cell r="G4375">
            <v>0</v>
          </cell>
          <cell r="H4375">
            <v>0</v>
          </cell>
          <cell r="I4375">
            <v>0</v>
          </cell>
          <cell r="J4375">
            <v>0</v>
          </cell>
          <cell r="K4375">
            <v>0</v>
          </cell>
          <cell r="L4375">
            <v>0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</row>
        <row r="4376">
          <cell r="A4376" t="str">
            <v>A3528&amp;T</v>
          </cell>
          <cell r="B4376" t="str">
            <v>Central Ave @ Highla</v>
          </cell>
          <cell r="C4376">
            <v>17</v>
          </cell>
          <cell r="D4376">
            <v>0</v>
          </cell>
          <cell r="E4376">
            <v>0</v>
          </cell>
          <cell r="F4376">
            <v>0</v>
          </cell>
          <cell r="G4376">
            <v>17</v>
          </cell>
          <cell r="H4376">
            <v>17</v>
          </cell>
          <cell r="I4376">
            <v>0</v>
          </cell>
          <cell r="J4376">
            <v>0</v>
          </cell>
          <cell r="K4376">
            <v>0</v>
          </cell>
          <cell r="L4376">
            <v>17</v>
          </cell>
          <cell r="M4376">
            <v>17</v>
          </cell>
          <cell r="N4376">
            <v>0</v>
          </cell>
          <cell r="O4376">
            <v>0</v>
          </cell>
          <cell r="P4376">
            <v>0</v>
          </cell>
          <cell r="Q4376">
            <v>17</v>
          </cell>
        </row>
        <row r="4377">
          <cell r="A4377" t="str">
            <v>A3632&amp;T</v>
          </cell>
          <cell r="B4377" t="str">
            <v>Winthrop Ave @ Rever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  <cell r="H4377">
            <v>0</v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</row>
        <row r="4378">
          <cell r="A4378" t="str">
            <v>A3650&amp;T</v>
          </cell>
          <cell r="B4378" t="str">
            <v>Bennington St @ Nept</v>
          </cell>
          <cell r="C4378">
            <v>3</v>
          </cell>
          <cell r="D4378">
            <v>0</v>
          </cell>
          <cell r="E4378">
            <v>0</v>
          </cell>
          <cell r="F4378">
            <v>50</v>
          </cell>
          <cell r="G4378">
            <v>53</v>
          </cell>
          <cell r="H4378">
            <v>3</v>
          </cell>
          <cell r="I4378">
            <v>0</v>
          </cell>
          <cell r="J4378">
            <v>0</v>
          </cell>
          <cell r="K4378">
            <v>50</v>
          </cell>
          <cell r="L4378">
            <v>53</v>
          </cell>
          <cell r="M4378">
            <v>3</v>
          </cell>
          <cell r="N4378">
            <v>0</v>
          </cell>
          <cell r="O4378">
            <v>0</v>
          </cell>
          <cell r="P4378">
            <v>50</v>
          </cell>
          <cell r="Q4378">
            <v>53</v>
          </cell>
        </row>
        <row r="4379">
          <cell r="A4379" t="str">
            <v>A3692&amp;T</v>
          </cell>
          <cell r="B4379" t="str">
            <v>Walley St @ Gladston</v>
          </cell>
          <cell r="C4379">
            <v>0</v>
          </cell>
          <cell r="D4379">
            <v>0</v>
          </cell>
          <cell r="E4379">
            <v>0</v>
          </cell>
          <cell r="F4379">
            <v>3</v>
          </cell>
          <cell r="G4379">
            <v>3</v>
          </cell>
          <cell r="H4379">
            <v>0</v>
          </cell>
          <cell r="I4379">
            <v>0</v>
          </cell>
          <cell r="J4379">
            <v>0</v>
          </cell>
          <cell r="K4379">
            <v>3</v>
          </cell>
          <cell r="L4379">
            <v>3</v>
          </cell>
          <cell r="M4379">
            <v>0</v>
          </cell>
          <cell r="N4379">
            <v>0</v>
          </cell>
          <cell r="O4379">
            <v>0</v>
          </cell>
          <cell r="P4379">
            <v>3</v>
          </cell>
          <cell r="Q4379">
            <v>3</v>
          </cell>
        </row>
        <row r="4380">
          <cell r="A4380" t="str">
            <v>A3845&amp;T</v>
          </cell>
          <cell r="B4380" t="str">
            <v>Washington Ave @ Bro</v>
          </cell>
          <cell r="C4380">
            <v>0</v>
          </cell>
          <cell r="D4380">
            <v>0</v>
          </cell>
          <cell r="E4380">
            <v>0</v>
          </cell>
          <cell r="F4380">
            <v>0</v>
          </cell>
          <cell r="G4380">
            <v>0</v>
          </cell>
          <cell r="H4380">
            <v>0</v>
          </cell>
          <cell r="I4380">
            <v>0</v>
          </cell>
          <cell r="J4380">
            <v>0</v>
          </cell>
          <cell r="K4380">
            <v>0</v>
          </cell>
          <cell r="L4380">
            <v>0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</row>
        <row r="4381">
          <cell r="A4381" t="str">
            <v>A3857&amp;T</v>
          </cell>
          <cell r="B4381" t="str">
            <v>Orient Ave @ Selma S</v>
          </cell>
          <cell r="C4381">
            <v>0</v>
          </cell>
          <cell r="D4381">
            <v>0</v>
          </cell>
          <cell r="E4381">
            <v>0</v>
          </cell>
          <cell r="F4381">
            <v>0</v>
          </cell>
          <cell r="G4381">
            <v>0</v>
          </cell>
          <cell r="H4381">
            <v>0</v>
          </cell>
          <cell r="I4381">
            <v>0</v>
          </cell>
          <cell r="J4381">
            <v>0</v>
          </cell>
          <cell r="K4381">
            <v>0</v>
          </cell>
          <cell r="L4381">
            <v>0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</row>
        <row r="4382">
          <cell r="A4382" t="str">
            <v>A5634&amp;T</v>
          </cell>
          <cell r="B4382" t="str">
            <v>100 Everett Ave</v>
          </cell>
          <cell r="C4382">
            <v>2</v>
          </cell>
          <cell r="D4382">
            <v>0</v>
          </cell>
          <cell r="E4382">
            <v>0</v>
          </cell>
          <cell r="F4382">
            <v>0</v>
          </cell>
          <cell r="G4382">
            <v>2</v>
          </cell>
          <cell r="H4382">
            <v>2</v>
          </cell>
          <cell r="I4382">
            <v>0</v>
          </cell>
          <cell r="J4382">
            <v>0</v>
          </cell>
          <cell r="K4382">
            <v>0</v>
          </cell>
          <cell r="L4382">
            <v>2</v>
          </cell>
          <cell r="M4382">
            <v>2</v>
          </cell>
          <cell r="N4382">
            <v>0</v>
          </cell>
          <cell r="O4382">
            <v>0</v>
          </cell>
          <cell r="P4382">
            <v>0</v>
          </cell>
          <cell r="Q4382">
            <v>2</v>
          </cell>
        </row>
        <row r="4383">
          <cell r="A4383" t="str">
            <v>A5655&amp;T</v>
          </cell>
          <cell r="B4383" t="str">
            <v>Summit Ave @ Lafayet</v>
          </cell>
          <cell r="C4383">
            <v>12</v>
          </cell>
          <cell r="D4383">
            <v>0</v>
          </cell>
          <cell r="E4383">
            <v>0</v>
          </cell>
          <cell r="F4383">
            <v>0</v>
          </cell>
          <cell r="G4383">
            <v>13</v>
          </cell>
          <cell r="H4383">
            <v>12</v>
          </cell>
          <cell r="I4383">
            <v>0</v>
          </cell>
          <cell r="J4383">
            <v>0</v>
          </cell>
          <cell r="K4383">
            <v>0</v>
          </cell>
          <cell r="L4383">
            <v>13</v>
          </cell>
          <cell r="M4383">
            <v>12</v>
          </cell>
          <cell r="N4383">
            <v>0</v>
          </cell>
          <cell r="O4383">
            <v>0</v>
          </cell>
          <cell r="P4383">
            <v>0</v>
          </cell>
          <cell r="Q4383">
            <v>13</v>
          </cell>
        </row>
        <row r="4384">
          <cell r="A4384" t="str">
            <v>A7007&amp;T</v>
          </cell>
          <cell r="B4384" t="str">
            <v>Crest Ave @ Revere S</v>
          </cell>
          <cell r="C4384">
            <v>47</v>
          </cell>
          <cell r="D4384">
            <v>0</v>
          </cell>
          <cell r="E4384">
            <v>0</v>
          </cell>
          <cell r="F4384">
            <v>0</v>
          </cell>
          <cell r="G4384">
            <v>47</v>
          </cell>
          <cell r="H4384">
            <v>47</v>
          </cell>
          <cell r="I4384">
            <v>0</v>
          </cell>
          <cell r="J4384">
            <v>0</v>
          </cell>
          <cell r="K4384">
            <v>0</v>
          </cell>
          <cell r="L4384">
            <v>47</v>
          </cell>
          <cell r="M4384">
            <v>47</v>
          </cell>
          <cell r="N4384">
            <v>0</v>
          </cell>
          <cell r="O4384">
            <v>0</v>
          </cell>
          <cell r="P4384">
            <v>0</v>
          </cell>
          <cell r="Q4384">
            <v>47</v>
          </cell>
        </row>
        <row r="4385">
          <cell r="A4385" t="str">
            <v>A3507&amp;T</v>
          </cell>
          <cell r="B4385" t="str">
            <v>Sagamore Ave @ Garfi</v>
          </cell>
          <cell r="C4385">
            <v>90</v>
          </cell>
          <cell r="D4385">
            <v>0</v>
          </cell>
          <cell r="E4385">
            <v>0</v>
          </cell>
          <cell r="F4385">
            <v>0</v>
          </cell>
          <cell r="G4385">
            <v>90</v>
          </cell>
          <cell r="H4385">
            <v>90</v>
          </cell>
          <cell r="I4385">
            <v>0</v>
          </cell>
          <cell r="J4385">
            <v>0</v>
          </cell>
          <cell r="K4385">
            <v>0</v>
          </cell>
          <cell r="L4385">
            <v>90</v>
          </cell>
          <cell r="M4385">
            <v>90</v>
          </cell>
          <cell r="N4385">
            <v>0</v>
          </cell>
          <cell r="O4385">
            <v>0</v>
          </cell>
          <cell r="P4385">
            <v>0</v>
          </cell>
          <cell r="Q4385">
            <v>90</v>
          </cell>
        </row>
        <row r="4386">
          <cell r="A4386" t="str">
            <v>A3527&amp;T</v>
          </cell>
          <cell r="B4386" t="str">
            <v>Central Ave @ Lynn S</v>
          </cell>
          <cell r="C4386">
            <v>66</v>
          </cell>
          <cell r="D4386">
            <v>0</v>
          </cell>
          <cell r="E4386">
            <v>0</v>
          </cell>
          <cell r="F4386">
            <v>0</v>
          </cell>
          <cell r="G4386">
            <v>67</v>
          </cell>
          <cell r="H4386">
            <v>66</v>
          </cell>
          <cell r="I4386">
            <v>0</v>
          </cell>
          <cell r="J4386">
            <v>0</v>
          </cell>
          <cell r="K4386">
            <v>0</v>
          </cell>
          <cell r="L4386">
            <v>67</v>
          </cell>
          <cell r="M4386">
            <v>66</v>
          </cell>
          <cell r="N4386">
            <v>0</v>
          </cell>
          <cell r="O4386">
            <v>0</v>
          </cell>
          <cell r="P4386">
            <v>0</v>
          </cell>
          <cell r="Q4386">
            <v>67</v>
          </cell>
        </row>
        <row r="4387">
          <cell r="A4387" t="str">
            <v>A3542&amp;T</v>
          </cell>
          <cell r="B4387" t="str">
            <v>Everett Ave @ Carter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  <cell r="H4387">
            <v>0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</row>
        <row r="4388">
          <cell r="A4388" t="str">
            <v>A3617&amp;T</v>
          </cell>
          <cell r="B4388" t="str">
            <v>Revere Beach Pkwy @</v>
          </cell>
          <cell r="C4388">
            <v>5</v>
          </cell>
          <cell r="D4388">
            <v>0</v>
          </cell>
          <cell r="E4388">
            <v>0</v>
          </cell>
          <cell r="F4388">
            <v>0</v>
          </cell>
          <cell r="G4388">
            <v>5</v>
          </cell>
          <cell r="H4388">
            <v>5</v>
          </cell>
          <cell r="I4388">
            <v>0</v>
          </cell>
          <cell r="J4388">
            <v>0</v>
          </cell>
          <cell r="K4388">
            <v>0</v>
          </cell>
          <cell r="L4388">
            <v>5</v>
          </cell>
          <cell r="M4388">
            <v>5</v>
          </cell>
          <cell r="N4388">
            <v>0</v>
          </cell>
          <cell r="O4388">
            <v>0</v>
          </cell>
          <cell r="P4388">
            <v>0</v>
          </cell>
          <cell r="Q4388">
            <v>5</v>
          </cell>
        </row>
        <row r="4389">
          <cell r="A4389" t="str">
            <v>A3641&amp;T</v>
          </cell>
          <cell r="B4389" t="str">
            <v>Constitution Ave @ C</v>
          </cell>
          <cell r="C4389">
            <v>1</v>
          </cell>
          <cell r="D4389">
            <v>0</v>
          </cell>
          <cell r="E4389">
            <v>0</v>
          </cell>
          <cell r="F4389">
            <v>0</v>
          </cell>
          <cell r="G4389">
            <v>1</v>
          </cell>
          <cell r="H4389">
            <v>1</v>
          </cell>
          <cell r="I4389">
            <v>0</v>
          </cell>
          <cell r="J4389">
            <v>0</v>
          </cell>
          <cell r="K4389">
            <v>0</v>
          </cell>
          <cell r="L4389">
            <v>1</v>
          </cell>
          <cell r="M4389">
            <v>1</v>
          </cell>
          <cell r="N4389">
            <v>0</v>
          </cell>
          <cell r="O4389">
            <v>0</v>
          </cell>
          <cell r="P4389">
            <v>0</v>
          </cell>
          <cell r="Q4389">
            <v>1</v>
          </cell>
        </row>
        <row r="4390">
          <cell r="A4390" t="str">
            <v>A3671&amp;T</v>
          </cell>
          <cell r="B4390" t="str">
            <v>Bennington St @ Harm</v>
          </cell>
          <cell r="C4390">
            <v>0</v>
          </cell>
          <cell r="D4390">
            <v>0</v>
          </cell>
          <cell r="E4390">
            <v>0</v>
          </cell>
          <cell r="F4390">
            <v>2</v>
          </cell>
          <cell r="G4390">
            <v>2</v>
          </cell>
          <cell r="H4390">
            <v>0</v>
          </cell>
          <cell r="I4390">
            <v>0</v>
          </cell>
          <cell r="J4390">
            <v>0</v>
          </cell>
          <cell r="K4390">
            <v>2</v>
          </cell>
          <cell r="L4390">
            <v>2</v>
          </cell>
          <cell r="M4390">
            <v>0</v>
          </cell>
          <cell r="N4390">
            <v>0</v>
          </cell>
          <cell r="O4390">
            <v>0</v>
          </cell>
          <cell r="P4390">
            <v>2</v>
          </cell>
          <cell r="Q4390">
            <v>2</v>
          </cell>
        </row>
        <row r="4391">
          <cell r="A4391" t="str">
            <v>A6049&amp;T</v>
          </cell>
          <cell r="B4391" t="str">
            <v>104 Constitution Ave</v>
          </cell>
          <cell r="C4391">
            <v>0</v>
          </cell>
          <cell r="D4391">
            <v>0</v>
          </cell>
          <cell r="E4391">
            <v>0</v>
          </cell>
          <cell r="F4391">
            <v>0</v>
          </cell>
          <cell r="G4391">
            <v>0</v>
          </cell>
          <cell r="H4391">
            <v>0</v>
          </cell>
          <cell r="I4391">
            <v>0</v>
          </cell>
          <cell r="J4391">
            <v>0</v>
          </cell>
          <cell r="K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</row>
        <row r="4392">
          <cell r="A4392" t="str">
            <v>A2831&amp;T</v>
          </cell>
          <cell r="B4392" t="str">
            <v>American Legion Hwy</v>
          </cell>
          <cell r="C4392">
            <v>0</v>
          </cell>
          <cell r="D4392">
            <v>0</v>
          </cell>
          <cell r="E4392">
            <v>0</v>
          </cell>
          <cell r="F4392">
            <v>0</v>
          </cell>
          <cell r="G4392">
            <v>0</v>
          </cell>
          <cell r="H4392">
            <v>0</v>
          </cell>
          <cell r="I4392">
            <v>0</v>
          </cell>
          <cell r="J4392">
            <v>0</v>
          </cell>
          <cell r="K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</row>
        <row r="4393">
          <cell r="A4393" t="str">
            <v>A2927&amp;T</v>
          </cell>
          <cell r="B4393" t="str">
            <v>McClellan Highway @</v>
          </cell>
          <cell r="C4393">
            <v>22</v>
          </cell>
          <cell r="D4393">
            <v>0</v>
          </cell>
          <cell r="E4393">
            <v>0</v>
          </cell>
          <cell r="F4393">
            <v>26</v>
          </cell>
          <cell r="G4393">
            <v>49</v>
          </cell>
          <cell r="H4393">
            <v>22</v>
          </cell>
          <cell r="I4393">
            <v>0</v>
          </cell>
          <cell r="J4393">
            <v>0</v>
          </cell>
          <cell r="K4393">
            <v>26</v>
          </cell>
          <cell r="L4393">
            <v>49</v>
          </cell>
          <cell r="M4393">
            <v>22</v>
          </cell>
          <cell r="N4393">
            <v>0</v>
          </cell>
          <cell r="O4393">
            <v>0</v>
          </cell>
          <cell r="P4393">
            <v>26</v>
          </cell>
          <cell r="Q4393">
            <v>49</v>
          </cell>
        </row>
        <row r="4394">
          <cell r="A4394" t="str">
            <v>A3499&amp;T</v>
          </cell>
          <cell r="B4394" t="str">
            <v>125 Washington Ave o</v>
          </cell>
          <cell r="C4394">
            <v>28</v>
          </cell>
          <cell r="D4394">
            <v>0</v>
          </cell>
          <cell r="E4394">
            <v>0</v>
          </cell>
          <cell r="F4394">
            <v>1</v>
          </cell>
          <cell r="G4394">
            <v>30</v>
          </cell>
          <cell r="H4394">
            <v>28</v>
          </cell>
          <cell r="I4394">
            <v>0</v>
          </cell>
          <cell r="J4394">
            <v>0</v>
          </cell>
          <cell r="K4394">
            <v>1</v>
          </cell>
          <cell r="L4394">
            <v>30</v>
          </cell>
          <cell r="M4394">
            <v>28</v>
          </cell>
          <cell r="N4394">
            <v>0</v>
          </cell>
          <cell r="O4394">
            <v>0</v>
          </cell>
          <cell r="P4394">
            <v>1</v>
          </cell>
          <cell r="Q4394">
            <v>30</v>
          </cell>
        </row>
        <row r="4395">
          <cell r="A4395" t="str">
            <v>A3512&amp;T</v>
          </cell>
          <cell r="B4395" t="str">
            <v>Washington Ave @ Pro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  <cell r="H4395">
            <v>0</v>
          </cell>
          <cell r="I4395">
            <v>0</v>
          </cell>
          <cell r="J4395">
            <v>0</v>
          </cell>
          <cell r="K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</row>
        <row r="4396">
          <cell r="A4396" t="str">
            <v>A5633&amp;T</v>
          </cell>
          <cell r="B4396" t="str">
            <v>45 Spruce St</v>
          </cell>
          <cell r="C4396">
            <v>16</v>
          </cell>
          <cell r="D4396">
            <v>0</v>
          </cell>
          <cell r="E4396">
            <v>0</v>
          </cell>
          <cell r="F4396">
            <v>21</v>
          </cell>
          <cell r="G4396">
            <v>37</v>
          </cell>
          <cell r="H4396">
            <v>16</v>
          </cell>
          <cell r="I4396">
            <v>0</v>
          </cell>
          <cell r="J4396">
            <v>0</v>
          </cell>
          <cell r="K4396">
            <v>21</v>
          </cell>
          <cell r="L4396">
            <v>37</v>
          </cell>
          <cell r="M4396">
            <v>16</v>
          </cell>
          <cell r="N4396">
            <v>0</v>
          </cell>
          <cell r="O4396">
            <v>0</v>
          </cell>
          <cell r="P4396">
            <v>21</v>
          </cell>
          <cell r="Q4396">
            <v>37</v>
          </cell>
        </row>
        <row r="4397">
          <cell r="A4397" t="str">
            <v>A7002&amp;T</v>
          </cell>
          <cell r="B4397" t="str">
            <v>Shirley St @ Crystal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  <cell r="H4397">
            <v>0</v>
          </cell>
          <cell r="I4397">
            <v>0</v>
          </cell>
          <cell r="J4397">
            <v>0</v>
          </cell>
          <cell r="K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</row>
        <row r="4398">
          <cell r="A4398" t="str">
            <v>A3464&amp;T</v>
          </cell>
          <cell r="B4398" t="str">
            <v>Park Ave opp McCleav</v>
          </cell>
          <cell r="C4398">
            <v>0</v>
          </cell>
          <cell r="D4398">
            <v>0</v>
          </cell>
          <cell r="E4398">
            <v>0</v>
          </cell>
          <cell r="F4398">
            <v>0</v>
          </cell>
          <cell r="G4398">
            <v>0</v>
          </cell>
          <cell r="H4398">
            <v>0</v>
          </cell>
          <cell r="I4398">
            <v>0</v>
          </cell>
          <cell r="J4398">
            <v>0</v>
          </cell>
          <cell r="K4398">
            <v>0</v>
          </cell>
          <cell r="L4398">
            <v>0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</row>
        <row r="4399">
          <cell r="A4399" t="str">
            <v>A3526&amp;T</v>
          </cell>
          <cell r="B4399" t="str">
            <v>Central Ave @ Shawmu</v>
          </cell>
          <cell r="C4399">
            <v>12</v>
          </cell>
          <cell r="D4399">
            <v>0</v>
          </cell>
          <cell r="E4399">
            <v>0</v>
          </cell>
          <cell r="F4399">
            <v>0</v>
          </cell>
          <cell r="G4399">
            <v>12</v>
          </cell>
          <cell r="H4399">
            <v>12</v>
          </cell>
          <cell r="I4399">
            <v>0</v>
          </cell>
          <cell r="J4399">
            <v>0</v>
          </cell>
          <cell r="K4399">
            <v>0</v>
          </cell>
          <cell r="L4399">
            <v>12</v>
          </cell>
          <cell r="M4399">
            <v>12</v>
          </cell>
          <cell r="N4399">
            <v>0</v>
          </cell>
          <cell r="O4399">
            <v>0</v>
          </cell>
          <cell r="P4399">
            <v>0</v>
          </cell>
          <cell r="Q4399">
            <v>12</v>
          </cell>
        </row>
        <row r="4400">
          <cell r="A4400" t="str">
            <v>A3616&amp;T</v>
          </cell>
          <cell r="B4400" t="str">
            <v>Revere Beach Pkwy @</v>
          </cell>
          <cell r="C4400">
            <v>17</v>
          </cell>
          <cell r="D4400">
            <v>0</v>
          </cell>
          <cell r="E4400">
            <v>0</v>
          </cell>
          <cell r="F4400">
            <v>0</v>
          </cell>
          <cell r="G4400">
            <v>17</v>
          </cell>
          <cell r="H4400">
            <v>17</v>
          </cell>
          <cell r="I4400">
            <v>0</v>
          </cell>
          <cell r="J4400">
            <v>0</v>
          </cell>
          <cell r="K4400">
            <v>0</v>
          </cell>
          <cell r="L4400">
            <v>17</v>
          </cell>
          <cell r="M4400">
            <v>17</v>
          </cell>
          <cell r="N4400">
            <v>0</v>
          </cell>
          <cell r="O4400">
            <v>0</v>
          </cell>
          <cell r="P4400">
            <v>0</v>
          </cell>
          <cell r="Q4400">
            <v>17</v>
          </cell>
        </row>
        <row r="4401">
          <cell r="A4401" t="str">
            <v>A3622&amp;T</v>
          </cell>
          <cell r="B4401" t="str">
            <v>Crescent Ave @ Summe</v>
          </cell>
          <cell r="C4401">
            <v>0</v>
          </cell>
          <cell r="D4401">
            <v>0</v>
          </cell>
          <cell r="E4401">
            <v>0</v>
          </cell>
          <cell r="F4401">
            <v>0</v>
          </cell>
          <cell r="G4401">
            <v>0</v>
          </cell>
          <cell r="H4401">
            <v>0</v>
          </cell>
          <cell r="I4401">
            <v>0</v>
          </cell>
          <cell r="J4401">
            <v>0</v>
          </cell>
          <cell r="K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</row>
        <row r="4402">
          <cell r="A4402" t="str">
            <v>A3627&amp;T</v>
          </cell>
          <cell r="B4402" t="str">
            <v>Endicott Ave @ Atlan</v>
          </cell>
          <cell r="C4402">
            <v>10</v>
          </cell>
          <cell r="D4402">
            <v>0</v>
          </cell>
          <cell r="E4402">
            <v>0</v>
          </cell>
          <cell r="F4402">
            <v>0</v>
          </cell>
          <cell r="G4402">
            <v>10</v>
          </cell>
          <cell r="H4402">
            <v>10</v>
          </cell>
          <cell r="I4402">
            <v>0</v>
          </cell>
          <cell r="J4402">
            <v>0</v>
          </cell>
          <cell r="K4402">
            <v>0</v>
          </cell>
          <cell r="L4402">
            <v>10</v>
          </cell>
          <cell r="M4402">
            <v>10</v>
          </cell>
          <cell r="N4402">
            <v>0</v>
          </cell>
          <cell r="O4402">
            <v>0</v>
          </cell>
          <cell r="P4402">
            <v>0</v>
          </cell>
          <cell r="Q4402">
            <v>10</v>
          </cell>
        </row>
        <row r="4403">
          <cell r="A4403" t="str">
            <v>A6958&amp;T</v>
          </cell>
          <cell r="B4403" t="str">
            <v>Saratoga St @ Teragr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  <cell r="H4403">
            <v>0</v>
          </cell>
          <cell r="I4403">
            <v>0</v>
          </cell>
          <cell r="J4403">
            <v>0</v>
          </cell>
          <cell r="K4403">
            <v>0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</row>
        <row r="4404">
          <cell r="A4404" t="str">
            <v>A6959&amp;T</v>
          </cell>
          <cell r="B4404" t="str">
            <v>Main St @ Pleasant S</v>
          </cell>
          <cell r="C4404">
            <v>0</v>
          </cell>
          <cell r="D4404">
            <v>0</v>
          </cell>
          <cell r="E4404">
            <v>0</v>
          </cell>
          <cell r="F4404">
            <v>0</v>
          </cell>
          <cell r="G4404">
            <v>0</v>
          </cell>
          <cell r="H4404">
            <v>0</v>
          </cell>
          <cell r="I4404">
            <v>0</v>
          </cell>
          <cell r="J4404">
            <v>0</v>
          </cell>
          <cell r="K4404">
            <v>0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</row>
        <row r="4405">
          <cell r="A4405" t="str">
            <v>A6988&amp;T</v>
          </cell>
          <cell r="B4405" t="str">
            <v>Saratoga St opp Tera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  <cell r="H4405">
            <v>0</v>
          </cell>
          <cell r="I4405">
            <v>0</v>
          </cell>
          <cell r="J4405">
            <v>0</v>
          </cell>
          <cell r="K4405">
            <v>0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</row>
        <row r="4406">
          <cell r="A4406" t="str">
            <v>A2827&amp;T</v>
          </cell>
          <cell r="B4406" t="str">
            <v>American Legion Hwy</v>
          </cell>
          <cell r="C4406">
            <v>5</v>
          </cell>
          <cell r="D4406">
            <v>0</v>
          </cell>
          <cell r="E4406">
            <v>0</v>
          </cell>
          <cell r="F4406">
            <v>12</v>
          </cell>
          <cell r="G4406">
            <v>17</v>
          </cell>
          <cell r="H4406">
            <v>5</v>
          </cell>
          <cell r="I4406">
            <v>0</v>
          </cell>
          <cell r="J4406">
            <v>0</v>
          </cell>
          <cell r="K4406">
            <v>12</v>
          </cell>
          <cell r="L4406">
            <v>17</v>
          </cell>
          <cell r="M4406">
            <v>5</v>
          </cell>
          <cell r="N4406">
            <v>0</v>
          </cell>
          <cell r="O4406">
            <v>0</v>
          </cell>
          <cell r="P4406">
            <v>12</v>
          </cell>
          <cell r="Q4406">
            <v>17</v>
          </cell>
        </row>
        <row r="4407">
          <cell r="A4407" t="str">
            <v>A2929&amp;T</v>
          </cell>
          <cell r="B4407" t="str">
            <v>McClellan Highway @</v>
          </cell>
          <cell r="C4407">
            <v>6</v>
          </cell>
          <cell r="D4407">
            <v>0</v>
          </cell>
          <cell r="E4407">
            <v>0</v>
          </cell>
          <cell r="F4407">
            <v>0</v>
          </cell>
          <cell r="G4407">
            <v>6</v>
          </cell>
          <cell r="H4407">
            <v>6</v>
          </cell>
          <cell r="I4407">
            <v>0</v>
          </cell>
          <cell r="J4407">
            <v>0</v>
          </cell>
          <cell r="K4407">
            <v>0</v>
          </cell>
          <cell r="L4407">
            <v>6</v>
          </cell>
          <cell r="M4407">
            <v>6</v>
          </cell>
          <cell r="N4407">
            <v>0</v>
          </cell>
          <cell r="O4407">
            <v>0</v>
          </cell>
          <cell r="P4407">
            <v>0</v>
          </cell>
          <cell r="Q4407">
            <v>6</v>
          </cell>
        </row>
        <row r="4408">
          <cell r="A4408" t="str">
            <v>A3535&amp;T</v>
          </cell>
          <cell r="B4408" t="str">
            <v>Central Ave @ Chelse</v>
          </cell>
          <cell r="C4408">
            <v>0</v>
          </cell>
          <cell r="D4408">
            <v>0</v>
          </cell>
          <cell r="E4408">
            <v>0</v>
          </cell>
          <cell r="F4408">
            <v>4</v>
          </cell>
          <cell r="G4408">
            <v>5</v>
          </cell>
          <cell r="H4408">
            <v>0</v>
          </cell>
          <cell r="I4408">
            <v>0</v>
          </cell>
          <cell r="J4408">
            <v>0</v>
          </cell>
          <cell r="K4408">
            <v>4</v>
          </cell>
          <cell r="L4408">
            <v>5</v>
          </cell>
          <cell r="M4408">
            <v>0</v>
          </cell>
          <cell r="N4408">
            <v>0</v>
          </cell>
          <cell r="O4408">
            <v>0</v>
          </cell>
          <cell r="P4408">
            <v>4</v>
          </cell>
          <cell r="Q4408">
            <v>5</v>
          </cell>
        </row>
        <row r="4409">
          <cell r="A4409" t="str">
            <v>A3536&amp;T</v>
          </cell>
          <cell r="B4409" t="str">
            <v>Central Ave @ Highla</v>
          </cell>
          <cell r="C4409">
            <v>34</v>
          </cell>
          <cell r="D4409">
            <v>0</v>
          </cell>
          <cell r="E4409">
            <v>0</v>
          </cell>
          <cell r="F4409">
            <v>0</v>
          </cell>
          <cell r="G4409">
            <v>34</v>
          </cell>
          <cell r="H4409">
            <v>34</v>
          </cell>
          <cell r="I4409">
            <v>0</v>
          </cell>
          <cell r="J4409">
            <v>0</v>
          </cell>
          <cell r="K4409">
            <v>0</v>
          </cell>
          <cell r="L4409">
            <v>34</v>
          </cell>
          <cell r="M4409">
            <v>34</v>
          </cell>
          <cell r="N4409">
            <v>0</v>
          </cell>
          <cell r="O4409">
            <v>0</v>
          </cell>
          <cell r="P4409">
            <v>0</v>
          </cell>
          <cell r="Q4409">
            <v>34</v>
          </cell>
        </row>
        <row r="4410">
          <cell r="A4410" t="str">
            <v>A3634&amp;T</v>
          </cell>
          <cell r="B4410" t="str">
            <v>Winthrop Ave @ Beach</v>
          </cell>
          <cell r="C4410">
            <v>11</v>
          </cell>
          <cell r="D4410">
            <v>0</v>
          </cell>
          <cell r="E4410">
            <v>0</v>
          </cell>
          <cell r="F4410">
            <v>0</v>
          </cell>
          <cell r="G4410">
            <v>12</v>
          </cell>
          <cell r="H4410">
            <v>11</v>
          </cell>
          <cell r="I4410">
            <v>0</v>
          </cell>
          <cell r="J4410">
            <v>0</v>
          </cell>
          <cell r="K4410">
            <v>0</v>
          </cell>
          <cell r="L4410">
            <v>12</v>
          </cell>
          <cell r="M4410">
            <v>11</v>
          </cell>
          <cell r="N4410">
            <v>0</v>
          </cell>
          <cell r="O4410">
            <v>0</v>
          </cell>
          <cell r="P4410">
            <v>0</v>
          </cell>
          <cell r="Q4410">
            <v>12</v>
          </cell>
        </row>
        <row r="4411">
          <cell r="A4411" t="str">
            <v>A3643&amp;T</v>
          </cell>
          <cell r="B4411" t="str">
            <v>Proctor Ave @ Broadw</v>
          </cell>
          <cell r="C4411">
            <v>4</v>
          </cell>
          <cell r="D4411">
            <v>0</v>
          </cell>
          <cell r="E4411">
            <v>0</v>
          </cell>
          <cell r="F4411">
            <v>0</v>
          </cell>
          <cell r="G4411">
            <v>4</v>
          </cell>
          <cell r="H4411">
            <v>4</v>
          </cell>
          <cell r="I4411">
            <v>0</v>
          </cell>
          <cell r="J4411">
            <v>0</v>
          </cell>
          <cell r="K4411">
            <v>0</v>
          </cell>
          <cell r="L4411">
            <v>4</v>
          </cell>
          <cell r="M4411">
            <v>4</v>
          </cell>
          <cell r="N4411">
            <v>0</v>
          </cell>
          <cell r="O4411">
            <v>0</v>
          </cell>
          <cell r="P4411">
            <v>0</v>
          </cell>
          <cell r="Q4411">
            <v>4</v>
          </cell>
        </row>
        <row r="4412">
          <cell r="A4412" t="str">
            <v>A3657&amp;T</v>
          </cell>
          <cell r="B4412" t="str">
            <v>Sumner St @ Cottage</v>
          </cell>
          <cell r="C4412">
            <v>15</v>
          </cell>
          <cell r="D4412">
            <v>0</v>
          </cell>
          <cell r="E4412">
            <v>0</v>
          </cell>
          <cell r="F4412">
            <v>0</v>
          </cell>
          <cell r="G4412">
            <v>15</v>
          </cell>
          <cell r="H4412">
            <v>15</v>
          </cell>
          <cell r="I4412">
            <v>0</v>
          </cell>
          <cell r="J4412">
            <v>0</v>
          </cell>
          <cell r="K4412">
            <v>0</v>
          </cell>
          <cell r="L4412">
            <v>15</v>
          </cell>
          <cell r="M4412">
            <v>15</v>
          </cell>
          <cell r="N4412">
            <v>0</v>
          </cell>
          <cell r="O4412">
            <v>0</v>
          </cell>
          <cell r="P4412">
            <v>0</v>
          </cell>
          <cell r="Q4412">
            <v>15</v>
          </cell>
        </row>
        <row r="4413">
          <cell r="A4413" t="str">
            <v>A3658&amp;T</v>
          </cell>
          <cell r="B4413" t="str">
            <v>Sumner St @ Lamson S</v>
          </cell>
          <cell r="C4413">
            <v>36</v>
          </cell>
          <cell r="D4413">
            <v>0</v>
          </cell>
          <cell r="E4413">
            <v>0</v>
          </cell>
          <cell r="F4413">
            <v>0</v>
          </cell>
          <cell r="G4413">
            <v>36</v>
          </cell>
          <cell r="H4413">
            <v>36</v>
          </cell>
          <cell r="I4413">
            <v>0</v>
          </cell>
          <cell r="J4413">
            <v>0</v>
          </cell>
          <cell r="K4413">
            <v>0</v>
          </cell>
          <cell r="L4413">
            <v>36</v>
          </cell>
          <cell r="M4413">
            <v>36</v>
          </cell>
          <cell r="N4413">
            <v>0</v>
          </cell>
          <cell r="O4413">
            <v>0</v>
          </cell>
          <cell r="P4413">
            <v>0</v>
          </cell>
          <cell r="Q4413">
            <v>36</v>
          </cell>
        </row>
        <row r="4414">
          <cell r="A4414" t="str">
            <v>A3672&amp;T</v>
          </cell>
          <cell r="B4414" t="str">
            <v>Bennington St @ Moor</v>
          </cell>
          <cell r="C4414">
            <v>0</v>
          </cell>
          <cell r="D4414">
            <v>0</v>
          </cell>
          <cell r="E4414">
            <v>0</v>
          </cell>
          <cell r="F4414">
            <v>0</v>
          </cell>
          <cell r="G4414">
            <v>0</v>
          </cell>
          <cell r="H4414">
            <v>0</v>
          </cell>
          <cell r="I4414">
            <v>0</v>
          </cell>
          <cell r="J4414">
            <v>0</v>
          </cell>
          <cell r="K4414">
            <v>0</v>
          </cell>
          <cell r="L4414">
            <v>0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</row>
        <row r="4415">
          <cell r="A4415" t="str">
            <v>A6960&amp;T</v>
          </cell>
          <cell r="B4415" t="str">
            <v>Main St @ Read St</v>
          </cell>
          <cell r="C4415">
            <v>24</v>
          </cell>
          <cell r="D4415">
            <v>0</v>
          </cell>
          <cell r="E4415">
            <v>0</v>
          </cell>
          <cell r="F4415">
            <v>1</v>
          </cell>
          <cell r="G4415">
            <v>25</v>
          </cell>
          <cell r="H4415">
            <v>24</v>
          </cell>
          <cell r="I4415">
            <v>0</v>
          </cell>
          <cell r="J4415">
            <v>0</v>
          </cell>
          <cell r="K4415">
            <v>1</v>
          </cell>
          <cell r="L4415">
            <v>25</v>
          </cell>
          <cell r="M4415">
            <v>24</v>
          </cell>
          <cell r="N4415">
            <v>0</v>
          </cell>
          <cell r="O4415">
            <v>0</v>
          </cell>
          <cell r="P4415">
            <v>1</v>
          </cell>
          <cell r="Q4415">
            <v>25</v>
          </cell>
        </row>
        <row r="4416">
          <cell r="A4416" t="str">
            <v>A7014&amp;T</v>
          </cell>
          <cell r="B4416" t="str">
            <v>Washington Ave @ Riv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  <cell r="H4416">
            <v>0</v>
          </cell>
          <cell r="I4416">
            <v>0</v>
          </cell>
          <cell r="J4416">
            <v>0</v>
          </cell>
          <cell r="K4416">
            <v>0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</row>
        <row r="4417">
          <cell r="A4417" t="str">
            <v>A3635&amp;T</v>
          </cell>
          <cell r="B4417" t="str">
            <v>Winthrop Ave @ Broad</v>
          </cell>
          <cell r="C4417">
            <v>5</v>
          </cell>
          <cell r="D4417">
            <v>0</v>
          </cell>
          <cell r="E4417">
            <v>0</v>
          </cell>
          <cell r="F4417">
            <v>24</v>
          </cell>
          <cell r="G4417">
            <v>29</v>
          </cell>
          <cell r="H4417">
            <v>5</v>
          </cell>
          <cell r="I4417">
            <v>0</v>
          </cell>
          <cell r="J4417">
            <v>0</v>
          </cell>
          <cell r="K4417">
            <v>24</v>
          </cell>
          <cell r="L4417">
            <v>29</v>
          </cell>
          <cell r="M4417">
            <v>5</v>
          </cell>
          <cell r="N4417">
            <v>0</v>
          </cell>
          <cell r="O4417">
            <v>0</v>
          </cell>
          <cell r="P4417">
            <v>24</v>
          </cell>
          <cell r="Q4417">
            <v>29</v>
          </cell>
        </row>
        <row r="4418">
          <cell r="A4418" t="str">
            <v>A3675&amp;T</v>
          </cell>
          <cell r="B4418" t="str">
            <v>Bennington St @ Trid</v>
          </cell>
          <cell r="C4418">
            <v>0</v>
          </cell>
          <cell r="D4418">
            <v>0</v>
          </cell>
          <cell r="E4418">
            <v>0</v>
          </cell>
          <cell r="F4418">
            <v>0</v>
          </cell>
          <cell r="G4418">
            <v>0</v>
          </cell>
          <cell r="H4418">
            <v>0</v>
          </cell>
          <cell r="I4418">
            <v>0</v>
          </cell>
          <cell r="J4418">
            <v>0</v>
          </cell>
          <cell r="K4418">
            <v>0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</row>
        <row r="4419">
          <cell r="A4419" t="str">
            <v>A3678&amp;T</v>
          </cell>
          <cell r="B4419" t="str">
            <v>Bennington St @ Antr</v>
          </cell>
          <cell r="C4419">
            <v>72</v>
          </cell>
          <cell r="D4419">
            <v>0</v>
          </cell>
          <cell r="E4419">
            <v>7</v>
          </cell>
          <cell r="F4419">
            <v>93</v>
          </cell>
          <cell r="G4419">
            <v>172</v>
          </cell>
          <cell r="H4419">
            <v>72</v>
          </cell>
          <cell r="I4419">
            <v>0</v>
          </cell>
          <cell r="J4419">
            <v>7</v>
          </cell>
          <cell r="K4419">
            <v>93</v>
          </cell>
          <cell r="L4419">
            <v>172</v>
          </cell>
          <cell r="M4419">
            <v>72</v>
          </cell>
          <cell r="N4419">
            <v>0</v>
          </cell>
          <cell r="O4419">
            <v>7</v>
          </cell>
          <cell r="P4419">
            <v>93</v>
          </cell>
          <cell r="Q4419">
            <v>172</v>
          </cell>
        </row>
        <row r="4420">
          <cell r="A4420" t="str">
            <v>A2937&amp;T</v>
          </cell>
          <cell r="B4420" t="str">
            <v>N Shore Rd @ John Av</v>
          </cell>
          <cell r="C4420">
            <v>0</v>
          </cell>
          <cell r="D4420">
            <v>0</v>
          </cell>
          <cell r="E4420">
            <v>0</v>
          </cell>
          <cell r="F4420">
            <v>13</v>
          </cell>
          <cell r="G4420">
            <v>13</v>
          </cell>
          <cell r="H4420">
            <v>0</v>
          </cell>
          <cell r="I4420">
            <v>0</v>
          </cell>
          <cell r="J4420">
            <v>0</v>
          </cell>
          <cell r="K4420">
            <v>13</v>
          </cell>
          <cell r="L4420">
            <v>13</v>
          </cell>
          <cell r="M4420">
            <v>0</v>
          </cell>
          <cell r="N4420">
            <v>0</v>
          </cell>
          <cell r="O4420">
            <v>0</v>
          </cell>
          <cell r="P4420">
            <v>13</v>
          </cell>
          <cell r="Q4420">
            <v>13</v>
          </cell>
        </row>
        <row r="4421">
          <cell r="A4421" t="str">
            <v>A3470&amp;T</v>
          </cell>
          <cell r="B4421" t="str">
            <v>40 Park Ave</v>
          </cell>
          <cell r="C4421">
            <v>41</v>
          </cell>
          <cell r="D4421">
            <v>0</v>
          </cell>
          <cell r="E4421">
            <v>0</v>
          </cell>
          <cell r="F4421">
            <v>2</v>
          </cell>
          <cell r="G4421">
            <v>42</v>
          </cell>
          <cell r="H4421">
            <v>41</v>
          </cell>
          <cell r="I4421">
            <v>0</v>
          </cell>
          <cell r="J4421">
            <v>0</v>
          </cell>
          <cell r="K4421">
            <v>2</v>
          </cell>
          <cell r="L4421">
            <v>42</v>
          </cell>
          <cell r="M4421">
            <v>41</v>
          </cell>
          <cell r="N4421">
            <v>0</v>
          </cell>
          <cell r="O4421">
            <v>0</v>
          </cell>
          <cell r="P4421">
            <v>2</v>
          </cell>
          <cell r="Q4421">
            <v>42</v>
          </cell>
        </row>
        <row r="4422">
          <cell r="A4422" t="str">
            <v>A3613&amp;T</v>
          </cell>
          <cell r="B4422" t="str">
            <v>Winthrop Ave @ Beach</v>
          </cell>
          <cell r="C4422">
            <v>1</v>
          </cell>
          <cell r="D4422">
            <v>0</v>
          </cell>
          <cell r="E4422">
            <v>0</v>
          </cell>
          <cell r="F4422">
            <v>0</v>
          </cell>
          <cell r="G4422">
            <v>1</v>
          </cell>
          <cell r="H4422">
            <v>1</v>
          </cell>
          <cell r="I4422">
            <v>0</v>
          </cell>
          <cell r="J4422">
            <v>0</v>
          </cell>
          <cell r="K4422">
            <v>0</v>
          </cell>
          <cell r="L4422">
            <v>1</v>
          </cell>
          <cell r="M4422">
            <v>1</v>
          </cell>
          <cell r="N4422">
            <v>0</v>
          </cell>
          <cell r="O4422">
            <v>0</v>
          </cell>
          <cell r="P4422">
            <v>0</v>
          </cell>
          <cell r="Q4422">
            <v>1</v>
          </cell>
        </row>
        <row r="4423">
          <cell r="A4423" t="str">
            <v>A3697&amp;T</v>
          </cell>
          <cell r="B4423" t="str">
            <v>Lexington St @ Mario</v>
          </cell>
          <cell r="C4423">
            <v>1</v>
          </cell>
          <cell r="D4423">
            <v>0</v>
          </cell>
          <cell r="E4423">
            <v>0</v>
          </cell>
          <cell r="F4423">
            <v>0</v>
          </cell>
          <cell r="G4423">
            <v>1</v>
          </cell>
          <cell r="H4423">
            <v>1</v>
          </cell>
          <cell r="I4423">
            <v>0</v>
          </cell>
          <cell r="J4423">
            <v>0</v>
          </cell>
          <cell r="K4423">
            <v>0</v>
          </cell>
          <cell r="L4423">
            <v>1</v>
          </cell>
          <cell r="M4423">
            <v>1</v>
          </cell>
          <cell r="N4423">
            <v>0</v>
          </cell>
          <cell r="O4423">
            <v>0</v>
          </cell>
          <cell r="P4423">
            <v>0</v>
          </cell>
          <cell r="Q4423">
            <v>1</v>
          </cell>
        </row>
        <row r="4424">
          <cell r="A4424" t="str">
            <v>A4365&amp;T</v>
          </cell>
          <cell r="B4424" t="str">
            <v>Squire Rd opp Super</v>
          </cell>
          <cell r="C4424">
            <v>10</v>
          </cell>
          <cell r="D4424">
            <v>1</v>
          </cell>
          <cell r="E4424">
            <v>0</v>
          </cell>
          <cell r="F4424">
            <v>13</v>
          </cell>
          <cell r="G4424">
            <v>24</v>
          </cell>
          <cell r="H4424">
            <v>10</v>
          </cell>
          <cell r="I4424">
            <v>1</v>
          </cell>
          <cell r="J4424">
            <v>0</v>
          </cell>
          <cell r="K4424">
            <v>13</v>
          </cell>
          <cell r="L4424">
            <v>24</v>
          </cell>
          <cell r="M4424">
            <v>10</v>
          </cell>
          <cell r="N4424">
            <v>1</v>
          </cell>
          <cell r="O4424">
            <v>0</v>
          </cell>
          <cell r="P4424">
            <v>13</v>
          </cell>
          <cell r="Q4424">
            <v>24</v>
          </cell>
        </row>
        <row r="4425">
          <cell r="A4425" t="str">
            <v>A4368&amp;T</v>
          </cell>
          <cell r="B4425" t="str">
            <v>Lynn St @ Spring St</v>
          </cell>
          <cell r="C4425">
            <v>1</v>
          </cell>
          <cell r="D4425">
            <v>0</v>
          </cell>
          <cell r="E4425">
            <v>0</v>
          </cell>
          <cell r="F4425">
            <v>11</v>
          </cell>
          <cell r="G4425">
            <v>13</v>
          </cell>
          <cell r="H4425">
            <v>1</v>
          </cell>
          <cell r="I4425">
            <v>0</v>
          </cell>
          <cell r="J4425">
            <v>0</v>
          </cell>
          <cell r="K4425">
            <v>11</v>
          </cell>
          <cell r="L4425">
            <v>13</v>
          </cell>
          <cell r="M4425">
            <v>1</v>
          </cell>
          <cell r="N4425">
            <v>0</v>
          </cell>
          <cell r="O4425">
            <v>0</v>
          </cell>
          <cell r="P4425">
            <v>11</v>
          </cell>
          <cell r="Q4425">
            <v>13</v>
          </cell>
        </row>
        <row r="4426">
          <cell r="A4426" t="str">
            <v>A5663&amp;T</v>
          </cell>
          <cell r="B4426" t="str">
            <v>Tomasello Way</v>
          </cell>
          <cell r="C4426">
            <v>2</v>
          </cell>
          <cell r="D4426">
            <v>0</v>
          </cell>
          <cell r="E4426">
            <v>0</v>
          </cell>
          <cell r="F4426">
            <v>0</v>
          </cell>
          <cell r="G4426">
            <v>2</v>
          </cell>
          <cell r="H4426">
            <v>2</v>
          </cell>
          <cell r="I4426">
            <v>0</v>
          </cell>
          <cell r="J4426">
            <v>0</v>
          </cell>
          <cell r="K4426">
            <v>0</v>
          </cell>
          <cell r="L4426">
            <v>2</v>
          </cell>
          <cell r="M4426">
            <v>2</v>
          </cell>
          <cell r="N4426">
            <v>0</v>
          </cell>
          <cell r="O4426">
            <v>0</v>
          </cell>
          <cell r="P4426">
            <v>0</v>
          </cell>
          <cell r="Q4426">
            <v>2</v>
          </cell>
        </row>
        <row r="4427">
          <cell r="A4427" t="str">
            <v>A3501&amp;T</v>
          </cell>
          <cell r="B4427" t="str">
            <v>Washington Ave @ Spr</v>
          </cell>
          <cell r="C4427">
            <v>10</v>
          </cell>
          <cell r="D4427">
            <v>0</v>
          </cell>
          <cell r="E4427">
            <v>0</v>
          </cell>
          <cell r="F4427">
            <v>1</v>
          </cell>
          <cell r="G4427">
            <v>10</v>
          </cell>
          <cell r="H4427">
            <v>10</v>
          </cell>
          <cell r="I4427">
            <v>0</v>
          </cell>
          <cell r="J4427">
            <v>0</v>
          </cell>
          <cell r="K4427">
            <v>1</v>
          </cell>
          <cell r="L4427">
            <v>10</v>
          </cell>
          <cell r="M4427">
            <v>10</v>
          </cell>
          <cell r="N4427">
            <v>0</v>
          </cell>
          <cell r="O4427">
            <v>0</v>
          </cell>
          <cell r="P4427">
            <v>1</v>
          </cell>
          <cell r="Q4427">
            <v>10</v>
          </cell>
        </row>
        <row r="4428">
          <cell r="A4428" t="str">
            <v>A3502&amp;T</v>
          </cell>
          <cell r="B4428" t="str">
            <v>Washington Ave opp C</v>
          </cell>
          <cell r="C4428">
            <v>27</v>
          </cell>
          <cell r="D4428">
            <v>0</v>
          </cell>
          <cell r="E4428">
            <v>0</v>
          </cell>
          <cell r="F4428">
            <v>0</v>
          </cell>
          <cell r="G4428">
            <v>27</v>
          </cell>
          <cell r="H4428">
            <v>27</v>
          </cell>
          <cell r="I4428">
            <v>0</v>
          </cell>
          <cell r="J4428">
            <v>0</v>
          </cell>
          <cell r="K4428">
            <v>0</v>
          </cell>
          <cell r="L4428">
            <v>27</v>
          </cell>
          <cell r="M4428">
            <v>27</v>
          </cell>
          <cell r="N4428">
            <v>0</v>
          </cell>
          <cell r="O4428">
            <v>0</v>
          </cell>
          <cell r="P4428">
            <v>0</v>
          </cell>
          <cell r="Q4428">
            <v>27</v>
          </cell>
        </row>
        <row r="4429">
          <cell r="A4429" t="str">
            <v>A3503&amp;T</v>
          </cell>
          <cell r="B4429" t="str">
            <v>Washington Ave @ Jef</v>
          </cell>
          <cell r="C4429">
            <v>54</v>
          </cell>
          <cell r="D4429">
            <v>0</v>
          </cell>
          <cell r="E4429">
            <v>0</v>
          </cell>
          <cell r="F4429">
            <v>0</v>
          </cell>
          <cell r="G4429">
            <v>54</v>
          </cell>
          <cell r="H4429">
            <v>54</v>
          </cell>
          <cell r="I4429">
            <v>0</v>
          </cell>
          <cell r="J4429">
            <v>0</v>
          </cell>
          <cell r="K4429">
            <v>0</v>
          </cell>
          <cell r="L4429">
            <v>54</v>
          </cell>
          <cell r="M4429">
            <v>54</v>
          </cell>
          <cell r="N4429">
            <v>0</v>
          </cell>
          <cell r="O4429">
            <v>0</v>
          </cell>
          <cell r="P4429">
            <v>0</v>
          </cell>
          <cell r="Q4429">
            <v>54</v>
          </cell>
        </row>
        <row r="4430">
          <cell r="A4430" t="str">
            <v>A3630&amp;T</v>
          </cell>
          <cell r="B4430" t="str">
            <v>Revere Beach Pkwy @</v>
          </cell>
          <cell r="C4430">
            <v>27</v>
          </cell>
          <cell r="D4430">
            <v>0</v>
          </cell>
          <cell r="E4430">
            <v>0</v>
          </cell>
          <cell r="F4430">
            <v>0</v>
          </cell>
          <cell r="G4430">
            <v>27</v>
          </cell>
          <cell r="H4430">
            <v>27</v>
          </cell>
          <cell r="I4430">
            <v>0</v>
          </cell>
          <cell r="J4430">
            <v>0</v>
          </cell>
          <cell r="K4430">
            <v>0</v>
          </cell>
          <cell r="L4430">
            <v>27</v>
          </cell>
          <cell r="M4430">
            <v>27</v>
          </cell>
          <cell r="N4430">
            <v>0</v>
          </cell>
          <cell r="O4430">
            <v>0</v>
          </cell>
          <cell r="P4430">
            <v>0</v>
          </cell>
          <cell r="Q4430">
            <v>27</v>
          </cell>
        </row>
        <row r="4431">
          <cell r="A4431" t="str">
            <v>A5628&amp;T</v>
          </cell>
          <cell r="B4431" t="str">
            <v>Captains Row @ Comma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  <cell r="H4431">
            <v>0</v>
          </cell>
          <cell r="I4431">
            <v>0</v>
          </cell>
          <cell r="J4431">
            <v>0</v>
          </cell>
          <cell r="K4431">
            <v>0</v>
          </cell>
          <cell r="L4431">
            <v>0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</row>
        <row r="4432">
          <cell r="A4432" t="str">
            <v>A5760&amp;T</v>
          </cell>
          <cell r="B4432" t="str">
            <v>Salem St @ Cutler Hw</v>
          </cell>
          <cell r="C4432">
            <v>0</v>
          </cell>
          <cell r="D4432">
            <v>0</v>
          </cell>
          <cell r="E4432">
            <v>0</v>
          </cell>
          <cell r="F4432">
            <v>0</v>
          </cell>
          <cell r="G4432">
            <v>0</v>
          </cell>
          <cell r="H4432">
            <v>0</v>
          </cell>
          <cell r="I4432">
            <v>0</v>
          </cell>
          <cell r="J4432">
            <v>0</v>
          </cell>
          <cell r="K4432">
            <v>0</v>
          </cell>
          <cell r="L4432">
            <v>0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</row>
        <row r="4433">
          <cell r="A4433" t="str">
            <v>A7016&amp;T</v>
          </cell>
          <cell r="B4433" t="str">
            <v>Washington Ave @ Wil</v>
          </cell>
          <cell r="C4433">
            <v>27</v>
          </cell>
          <cell r="D4433">
            <v>0</v>
          </cell>
          <cell r="E4433">
            <v>0</v>
          </cell>
          <cell r="F4433">
            <v>0</v>
          </cell>
          <cell r="G4433">
            <v>27</v>
          </cell>
          <cell r="H4433">
            <v>27</v>
          </cell>
          <cell r="I4433">
            <v>0</v>
          </cell>
          <cell r="J4433">
            <v>0</v>
          </cell>
          <cell r="K4433">
            <v>0</v>
          </cell>
          <cell r="L4433">
            <v>27</v>
          </cell>
          <cell r="M4433">
            <v>27</v>
          </cell>
          <cell r="N4433">
            <v>0</v>
          </cell>
          <cell r="O4433">
            <v>0</v>
          </cell>
          <cell r="P4433">
            <v>0</v>
          </cell>
          <cell r="Q4433">
            <v>27</v>
          </cell>
        </row>
        <row r="4434">
          <cell r="A4434" t="str">
            <v>A7017&amp;T</v>
          </cell>
          <cell r="B4434" t="str">
            <v>Washington Ave @ Win</v>
          </cell>
          <cell r="C4434">
            <v>4</v>
          </cell>
          <cell r="D4434">
            <v>0</v>
          </cell>
          <cell r="E4434">
            <v>0</v>
          </cell>
          <cell r="F4434">
            <v>0</v>
          </cell>
          <cell r="G4434">
            <v>4</v>
          </cell>
          <cell r="H4434">
            <v>4</v>
          </cell>
          <cell r="I4434">
            <v>0</v>
          </cell>
          <cell r="J4434">
            <v>0</v>
          </cell>
          <cell r="K4434">
            <v>0</v>
          </cell>
          <cell r="L4434">
            <v>4</v>
          </cell>
          <cell r="M4434">
            <v>4</v>
          </cell>
          <cell r="N4434">
            <v>0</v>
          </cell>
          <cell r="O4434">
            <v>0</v>
          </cell>
          <cell r="P4434">
            <v>0</v>
          </cell>
          <cell r="Q4434">
            <v>4</v>
          </cell>
        </row>
        <row r="4435">
          <cell r="A4435" t="str">
            <v>A3663&amp;T</v>
          </cell>
          <cell r="B4435" t="str">
            <v>Maverick St @ Cottag</v>
          </cell>
          <cell r="C4435">
            <v>7</v>
          </cell>
          <cell r="D4435">
            <v>0</v>
          </cell>
          <cell r="E4435">
            <v>0</v>
          </cell>
          <cell r="F4435">
            <v>0</v>
          </cell>
          <cell r="G4435">
            <v>7</v>
          </cell>
          <cell r="H4435">
            <v>7</v>
          </cell>
          <cell r="I4435">
            <v>0</v>
          </cell>
          <cell r="J4435">
            <v>0</v>
          </cell>
          <cell r="K4435">
            <v>0</v>
          </cell>
          <cell r="L4435">
            <v>7</v>
          </cell>
          <cell r="M4435">
            <v>7</v>
          </cell>
          <cell r="N4435">
            <v>0</v>
          </cell>
          <cell r="O4435">
            <v>0</v>
          </cell>
          <cell r="P4435">
            <v>0</v>
          </cell>
          <cell r="Q4435">
            <v>7</v>
          </cell>
        </row>
        <row r="4436">
          <cell r="A4436" t="str">
            <v>A4357&amp;T</v>
          </cell>
          <cell r="B4436" t="str">
            <v>Salem St @ Walnut St</v>
          </cell>
          <cell r="C4436">
            <v>121</v>
          </cell>
          <cell r="D4436">
            <v>0</v>
          </cell>
          <cell r="E4436">
            <v>0</v>
          </cell>
          <cell r="F4436">
            <v>2</v>
          </cell>
          <cell r="G4436">
            <v>123</v>
          </cell>
          <cell r="H4436">
            <v>121</v>
          </cell>
          <cell r="I4436">
            <v>0</v>
          </cell>
          <cell r="J4436">
            <v>0</v>
          </cell>
          <cell r="K4436">
            <v>2</v>
          </cell>
          <cell r="L4436">
            <v>123</v>
          </cell>
          <cell r="M4436">
            <v>121</v>
          </cell>
          <cell r="N4436">
            <v>0</v>
          </cell>
          <cell r="O4436">
            <v>0</v>
          </cell>
          <cell r="P4436">
            <v>2</v>
          </cell>
          <cell r="Q4436">
            <v>123</v>
          </cell>
        </row>
        <row r="4437">
          <cell r="A4437" t="str">
            <v>A6979&amp;T</v>
          </cell>
          <cell r="B4437" t="str">
            <v>Veterans Rd @ Shirle</v>
          </cell>
          <cell r="C4437">
            <v>0</v>
          </cell>
          <cell r="D4437">
            <v>0</v>
          </cell>
          <cell r="E4437">
            <v>0</v>
          </cell>
          <cell r="F4437">
            <v>0</v>
          </cell>
          <cell r="G4437">
            <v>0</v>
          </cell>
          <cell r="H4437">
            <v>0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</row>
        <row r="4438">
          <cell r="A4438" t="str">
            <v>A3371&amp;T</v>
          </cell>
          <cell r="B4438" t="str">
            <v>Eagle St @ Lexington</v>
          </cell>
          <cell r="C4438">
            <v>0</v>
          </cell>
          <cell r="D4438">
            <v>0</v>
          </cell>
          <cell r="E4438">
            <v>0</v>
          </cell>
          <cell r="F4438">
            <v>0</v>
          </cell>
          <cell r="G4438">
            <v>0</v>
          </cell>
          <cell r="H4438">
            <v>0</v>
          </cell>
          <cell r="I4438">
            <v>0</v>
          </cell>
          <cell r="J4438">
            <v>0</v>
          </cell>
          <cell r="K4438">
            <v>0</v>
          </cell>
          <cell r="L4438">
            <v>0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</row>
        <row r="4439">
          <cell r="A4439" t="str">
            <v>A3438&amp;T</v>
          </cell>
          <cell r="B4439" t="str">
            <v>Park Ave @ Genesee S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  <cell r="H4439">
            <v>0</v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</row>
        <row r="4440">
          <cell r="A4440" t="str">
            <v>A3610&amp;T</v>
          </cell>
          <cell r="B4440" t="str">
            <v>Beach St @ Walnut Av</v>
          </cell>
          <cell r="C4440">
            <v>92</v>
          </cell>
          <cell r="D4440">
            <v>0</v>
          </cell>
          <cell r="E4440">
            <v>0</v>
          </cell>
          <cell r="F4440">
            <v>0</v>
          </cell>
          <cell r="G4440">
            <v>92</v>
          </cell>
          <cell r="H4440">
            <v>92</v>
          </cell>
          <cell r="I4440">
            <v>0</v>
          </cell>
          <cell r="J4440">
            <v>0</v>
          </cell>
          <cell r="K4440">
            <v>0</v>
          </cell>
          <cell r="L4440">
            <v>92</v>
          </cell>
          <cell r="M4440">
            <v>92</v>
          </cell>
          <cell r="N4440">
            <v>0</v>
          </cell>
          <cell r="O4440">
            <v>0</v>
          </cell>
          <cell r="P4440">
            <v>0</v>
          </cell>
          <cell r="Q4440">
            <v>92</v>
          </cell>
        </row>
        <row r="4441">
          <cell r="A4441" t="str">
            <v>A3614&amp;T</v>
          </cell>
          <cell r="B4441" t="str">
            <v>Winthrop Ave @ Victo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  <cell r="H4441">
            <v>0</v>
          </cell>
          <cell r="I4441">
            <v>0</v>
          </cell>
          <cell r="J4441">
            <v>0</v>
          </cell>
          <cell r="K4441">
            <v>0</v>
          </cell>
          <cell r="L4441">
            <v>0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</row>
        <row r="4442">
          <cell r="A4442" t="str">
            <v>A3629&amp;T</v>
          </cell>
          <cell r="B4442" t="str">
            <v>Revere Beach Pkwy @</v>
          </cell>
          <cell r="C4442">
            <v>12</v>
          </cell>
          <cell r="D4442">
            <v>0</v>
          </cell>
          <cell r="E4442">
            <v>0</v>
          </cell>
          <cell r="F4442">
            <v>0</v>
          </cell>
          <cell r="G4442">
            <v>12</v>
          </cell>
          <cell r="H4442">
            <v>12</v>
          </cell>
          <cell r="I4442">
            <v>0</v>
          </cell>
          <cell r="J4442">
            <v>0</v>
          </cell>
          <cell r="K4442">
            <v>0</v>
          </cell>
          <cell r="L4442">
            <v>12</v>
          </cell>
          <cell r="M4442">
            <v>12</v>
          </cell>
          <cell r="N4442">
            <v>0</v>
          </cell>
          <cell r="O4442">
            <v>0</v>
          </cell>
          <cell r="P4442">
            <v>0</v>
          </cell>
          <cell r="Q4442">
            <v>12</v>
          </cell>
        </row>
        <row r="4443">
          <cell r="A4443" t="str">
            <v>A4358&amp;T</v>
          </cell>
          <cell r="B4443" t="str">
            <v>Salem St @ Waitt Ct</v>
          </cell>
          <cell r="C4443">
            <v>17</v>
          </cell>
          <cell r="D4443">
            <v>0</v>
          </cell>
          <cell r="E4443">
            <v>0</v>
          </cell>
          <cell r="F4443">
            <v>0</v>
          </cell>
          <cell r="G4443">
            <v>17</v>
          </cell>
          <cell r="H4443">
            <v>17</v>
          </cell>
          <cell r="I4443">
            <v>0</v>
          </cell>
          <cell r="J4443">
            <v>0</v>
          </cell>
          <cell r="K4443">
            <v>0</v>
          </cell>
          <cell r="L4443">
            <v>17</v>
          </cell>
          <cell r="M4443">
            <v>17</v>
          </cell>
          <cell r="N4443">
            <v>0</v>
          </cell>
          <cell r="O4443">
            <v>0</v>
          </cell>
          <cell r="P4443">
            <v>0</v>
          </cell>
          <cell r="Q4443">
            <v>17</v>
          </cell>
        </row>
        <row r="4444">
          <cell r="A4444" t="str">
            <v>A5610&amp;T</v>
          </cell>
          <cell r="B4444" t="str">
            <v>American Legion Hwy</v>
          </cell>
          <cell r="C4444">
            <v>65</v>
          </cell>
          <cell r="D4444">
            <v>0</v>
          </cell>
          <cell r="E4444">
            <v>0</v>
          </cell>
          <cell r="F4444">
            <v>38</v>
          </cell>
          <cell r="G4444">
            <v>103</v>
          </cell>
          <cell r="H4444">
            <v>65</v>
          </cell>
          <cell r="I4444">
            <v>0</v>
          </cell>
          <cell r="J4444">
            <v>0</v>
          </cell>
          <cell r="K4444">
            <v>38</v>
          </cell>
          <cell r="L4444">
            <v>103</v>
          </cell>
          <cell r="M4444">
            <v>65</v>
          </cell>
          <cell r="N4444">
            <v>0</v>
          </cell>
          <cell r="O4444">
            <v>0</v>
          </cell>
          <cell r="P4444">
            <v>38</v>
          </cell>
          <cell r="Q4444">
            <v>103</v>
          </cell>
        </row>
        <row r="4445">
          <cell r="A4445" t="str">
            <v>A6199&amp;T</v>
          </cell>
          <cell r="B4445" t="str">
            <v>Cushman Ave @ Gordon</v>
          </cell>
          <cell r="C4445">
            <v>16</v>
          </cell>
          <cell r="D4445">
            <v>0</v>
          </cell>
          <cell r="E4445">
            <v>0</v>
          </cell>
          <cell r="F4445">
            <v>0</v>
          </cell>
          <cell r="G4445">
            <v>16</v>
          </cell>
          <cell r="H4445">
            <v>16</v>
          </cell>
          <cell r="I4445">
            <v>0</v>
          </cell>
          <cell r="J4445">
            <v>0</v>
          </cell>
          <cell r="K4445">
            <v>0</v>
          </cell>
          <cell r="L4445">
            <v>16</v>
          </cell>
          <cell r="M4445">
            <v>16</v>
          </cell>
          <cell r="N4445">
            <v>0</v>
          </cell>
          <cell r="O4445">
            <v>0</v>
          </cell>
          <cell r="P4445">
            <v>0</v>
          </cell>
          <cell r="Q4445">
            <v>16</v>
          </cell>
        </row>
        <row r="4446">
          <cell r="A4446" t="str">
            <v>A7003&amp;T</v>
          </cell>
          <cell r="B4446" t="str">
            <v>Shirley St @ Moore S</v>
          </cell>
          <cell r="C4446">
            <v>0</v>
          </cell>
          <cell r="D4446">
            <v>0</v>
          </cell>
          <cell r="E4446">
            <v>0</v>
          </cell>
          <cell r="F4446">
            <v>0</v>
          </cell>
          <cell r="G4446">
            <v>0</v>
          </cell>
          <cell r="H4446">
            <v>0</v>
          </cell>
          <cell r="I4446">
            <v>0</v>
          </cell>
          <cell r="J4446">
            <v>0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</row>
        <row r="4447">
          <cell r="A4447" t="str">
            <v>A3440&amp;T</v>
          </cell>
          <cell r="B4447" t="str">
            <v>Park Ave @ Lambert S</v>
          </cell>
          <cell r="C4447">
            <v>170</v>
          </cell>
          <cell r="D4447">
            <v>0</v>
          </cell>
          <cell r="E4447">
            <v>0</v>
          </cell>
          <cell r="F4447">
            <v>0</v>
          </cell>
          <cell r="G4447">
            <v>170</v>
          </cell>
          <cell r="H4447">
            <v>170</v>
          </cell>
          <cell r="I4447">
            <v>0</v>
          </cell>
          <cell r="J4447">
            <v>0</v>
          </cell>
          <cell r="K4447">
            <v>0</v>
          </cell>
          <cell r="L4447">
            <v>170</v>
          </cell>
          <cell r="M4447">
            <v>170</v>
          </cell>
          <cell r="N4447">
            <v>0</v>
          </cell>
          <cell r="O4447">
            <v>0</v>
          </cell>
          <cell r="P4447">
            <v>0</v>
          </cell>
          <cell r="Q4447">
            <v>170</v>
          </cell>
        </row>
        <row r="4448">
          <cell r="A4448" t="str">
            <v>A3468&amp;T</v>
          </cell>
          <cell r="B4448" t="str">
            <v>290 Park Ave opp Ess</v>
          </cell>
          <cell r="C4448">
            <v>1</v>
          </cell>
          <cell r="D4448">
            <v>0</v>
          </cell>
          <cell r="E4448">
            <v>0</v>
          </cell>
          <cell r="F4448">
            <v>3</v>
          </cell>
          <cell r="G4448">
            <v>3</v>
          </cell>
          <cell r="H4448">
            <v>1</v>
          </cell>
          <cell r="I4448">
            <v>0</v>
          </cell>
          <cell r="J4448">
            <v>0</v>
          </cell>
          <cell r="K4448">
            <v>3</v>
          </cell>
          <cell r="L4448">
            <v>3</v>
          </cell>
          <cell r="M4448">
            <v>1</v>
          </cell>
          <cell r="N4448">
            <v>0</v>
          </cell>
          <cell r="O4448">
            <v>0</v>
          </cell>
          <cell r="P4448">
            <v>3</v>
          </cell>
          <cell r="Q4448">
            <v>3</v>
          </cell>
        </row>
        <row r="4449">
          <cell r="A4449" t="str">
            <v>A3848&amp;T</v>
          </cell>
          <cell r="B4449" t="str">
            <v>Malden St opp Derby</v>
          </cell>
          <cell r="C4449">
            <v>13</v>
          </cell>
          <cell r="D4449">
            <v>0</v>
          </cell>
          <cell r="E4449">
            <v>0</v>
          </cell>
          <cell r="F4449">
            <v>0</v>
          </cell>
          <cell r="G4449">
            <v>14</v>
          </cell>
          <cell r="H4449">
            <v>13</v>
          </cell>
          <cell r="I4449">
            <v>0</v>
          </cell>
          <cell r="J4449">
            <v>0</v>
          </cell>
          <cell r="K4449">
            <v>0</v>
          </cell>
          <cell r="L4449">
            <v>14</v>
          </cell>
          <cell r="M4449">
            <v>13</v>
          </cell>
          <cell r="N4449">
            <v>0</v>
          </cell>
          <cell r="O4449">
            <v>0</v>
          </cell>
          <cell r="P4449">
            <v>0</v>
          </cell>
          <cell r="Q4449">
            <v>14</v>
          </cell>
        </row>
        <row r="4450">
          <cell r="A4450" t="str">
            <v>A6996&amp;T</v>
          </cell>
          <cell r="B4450" t="str">
            <v>Deer Island - MWRA G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  <cell r="H4450">
            <v>0</v>
          </cell>
          <cell r="I4450">
            <v>0</v>
          </cell>
          <cell r="J4450">
            <v>0</v>
          </cell>
          <cell r="K4450">
            <v>0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</row>
        <row r="4451">
          <cell r="A4451" t="str">
            <v>A3612&amp;T</v>
          </cell>
          <cell r="B4451" t="str">
            <v>Beach St @ Wilson St</v>
          </cell>
          <cell r="C4451">
            <v>25</v>
          </cell>
          <cell r="D4451">
            <v>0</v>
          </cell>
          <cell r="E4451">
            <v>0</v>
          </cell>
          <cell r="F4451">
            <v>5</v>
          </cell>
          <cell r="G4451">
            <v>30</v>
          </cell>
          <cell r="H4451">
            <v>25</v>
          </cell>
          <cell r="I4451">
            <v>0</v>
          </cell>
          <cell r="J4451">
            <v>0</v>
          </cell>
          <cell r="K4451">
            <v>5</v>
          </cell>
          <cell r="L4451">
            <v>30</v>
          </cell>
          <cell r="M4451">
            <v>25</v>
          </cell>
          <cell r="N4451">
            <v>0</v>
          </cell>
          <cell r="O4451">
            <v>0</v>
          </cell>
          <cell r="P4451">
            <v>5</v>
          </cell>
          <cell r="Q4451">
            <v>30</v>
          </cell>
        </row>
        <row r="4452">
          <cell r="A4452" t="str">
            <v>A3642&amp;T</v>
          </cell>
          <cell r="B4452" t="str">
            <v>Constitution Ave @ A</v>
          </cell>
          <cell r="C4452">
            <v>0</v>
          </cell>
          <cell r="D4452">
            <v>0</v>
          </cell>
          <cell r="E4452">
            <v>0</v>
          </cell>
          <cell r="F4452">
            <v>0</v>
          </cell>
          <cell r="G4452">
            <v>0</v>
          </cell>
          <cell r="H4452">
            <v>0</v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</row>
        <row r="4453">
          <cell r="A4453" t="str">
            <v>A3698&amp;T</v>
          </cell>
          <cell r="B4453" t="str">
            <v>Lexington St @ Merid</v>
          </cell>
          <cell r="C4453">
            <v>0</v>
          </cell>
          <cell r="D4453">
            <v>0</v>
          </cell>
          <cell r="E4453">
            <v>0</v>
          </cell>
          <cell r="F4453">
            <v>0</v>
          </cell>
          <cell r="G4453">
            <v>0</v>
          </cell>
          <cell r="H4453">
            <v>0</v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</row>
        <row r="4454">
          <cell r="A4454" t="str">
            <v>A7020&amp;T</v>
          </cell>
          <cell r="B4454" t="str">
            <v>Pleasant St @ Bartle</v>
          </cell>
          <cell r="C4454">
            <v>0</v>
          </cell>
          <cell r="D4454">
            <v>0</v>
          </cell>
          <cell r="E4454">
            <v>0</v>
          </cell>
          <cell r="F4454">
            <v>0</v>
          </cell>
          <cell r="G4454">
            <v>0</v>
          </cell>
          <cell r="H4454">
            <v>0</v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</row>
        <row r="4455">
          <cell r="A4455" t="str">
            <v>A3027&amp;T</v>
          </cell>
          <cell r="B4455" t="str">
            <v>N Shore Rd @ Oak Isl</v>
          </cell>
          <cell r="C4455">
            <v>57</v>
          </cell>
          <cell r="D4455">
            <v>0</v>
          </cell>
          <cell r="E4455">
            <v>0</v>
          </cell>
          <cell r="F4455">
            <v>8</v>
          </cell>
          <cell r="G4455">
            <v>65</v>
          </cell>
          <cell r="H4455">
            <v>57</v>
          </cell>
          <cell r="I4455">
            <v>0</v>
          </cell>
          <cell r="J4455">
            <v>0</v>
          </cell>
          <cell r="K4455">
            <v>8</v>
          </cell>
          <cell r="L4455">
            <v>65</v>
          </cell>
          <cell r="M4455">
            <v>57</v>
          </cell>
          <cell r="N4455">
            <v>0</v>
          </cell>
          <cell r="O4455">
            <v>0</v>
          </cell>
          <cell r="P4455">
            <v>8</v>
          </cell>
          <cell r="Q4455">
            <v>65</v>
          </cell>
        </row>
        <row r="4456">
          <cell r="A4456" t="str">
            <v>A3661&amp;T</v>
          </cell>
          <cell r="B4456" t="str">
            <v>Opp 345 Maverick St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  <cell r="H4456">
            <v>0</v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  <cell r="M4456">
            <v>0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</row>
        <row r="4457">
          <cell r="A4457" t="str">
            <v>A3662&amp;T</v>
          </cell>
          <cell r="B4457" t="str">
            <v>Maverick St @ Lamson</v>
          </cell>
          <cell r="C4457">
            <v>56</v>
          </cell>
          <cell r="D4457">
            <v>0</v>
          </cell>
          <cell r="E4457">
            <v>0</v>
          </cell>
          <cell r="F4457">
            <v>0</v>
          </cell>
          <cell r="G4457">
            <v>56</v>
          </cell>
          <cell r="H4457">
            <v>56</v>
          </cell>
          <cell r="I4457">
            <v>0</v>
          </cell>
          <cell r="J4457">
            <v>0</v>
          </cell>
          <cell r="K4457">
            <v>0</v>
          </cell>
          <cell r="L4457">
            <v>56</v>
          </cell>
          <cell r="M4457">
            <v>56</v>
          </cell>
          <cell r="N4457">
            <v>0</v>
          </cell>
          <cell r="O4457">
            <v>0</v>
          </cell>
          <cell r="P4457">
            <v>0</v>
          </cell>
          <cell r="Q4457">
            <v>56</v>
          </cell>
        </row>
        <row r="4458">
          <cell r="A4458" t="str">
            <v>A6187&amp;T</v>
          </cell>
          <cell r="B4458" t="str">
            <v>Park Ave @ S Genesee</v>
          </cell>
          <cell r="C4458">
            <v>0</v>
          </cell>
          <cell r="D4458">
            <v>0</v>
          </cell>
          <cell r="E4458">
            <v>0</v>
          </cell>
          <cell r="F4458">
            <v>0</v>
          </cell>
          <cell r="G4458">
            <v>0</v>
          </cell>
          <cell r="H4458">
            <v>0</v>
          </cell>
          <cell r="I4458">
            <v>0</v>
          </cell>
          <cell r="J4458">
            <v>0</v>
          </cell>
          <cell r="K4458">
            <v>0</v>
          </cell>
          <cell r="L4458">
            <v>0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</row>
        <row r="4459">
          <cell r="A4459" t="str">
            <v>A7022&amp;T</v>
          </cell>
          <cell r="B4459" t="str">
            <v>Pauline St @ Pleasan</v>
          </cell>
          <cell r="C4459">
            <v>111</v>
          </cell>
          <cell r="D4459">
            <v>0</v>
          </cell>
          <cell r="E4459">
            <v>0</v>
          </cell>
          <cell r="F4459">
            <v>0</v>
          </cell>
          <cell r="G4459">
            <v>111</v>
          </cell>
          <cell r="H4459">
            <v>111</v>
          </cell>
          <cell r="I4459">
            <v>0</v>
          </cell>
          <cell r="J4459">
            <v>0</v>
          </cell>
          <cell r="K4459">
            <v>0</v>
          </cell>
          <cell r="L4459">
            <v>111</v>
          </cell>
          <cell r="M4459">
            <v>111</v>
          </cell>
          <cell r="N4459">
            <v>0</v>
          </cell>
          <cell r="O4459">
            <v>0</v>
          </cell>
          <cell r="P4459">
            <v>0</v>
          </cell>
          <cell r="Q4459">
            <v>111</v>
          </cell>
        </row>
        <row r="4460">
          <cell r="A4460" t="str">
            <v>A3466&amp;T</v>
          </cell>
          <cell r="B4460" t="str">
            <v>Park Ave @ Dale St</v>
          </cell>
          <cell r="C4460">
            <v>196</v>
          </cell>
          <cell r="D4460">
            <v>0</v>
          </cell>
          <cell r="E4460">
            <v>0</v>
          </cell>
          <cell r="F4460">
            <v>0</v>
          </cell>
          <cell r="G4460">
            <v>196</v>
          </cell>
          <cell r="H4460">
            <v>196</v>
          </cell>
          <cell r="I4460">
            <v>0</v>
          </cell>
          <cell r="J4460">
            <v>0</v>
          </cell>
          <cell r="K4460">
            <v>0</v>
          </cell>
          <cell r="L4460">
            <v>196</v>
          </cell>
          <cell r="M4460">
            <v>196</v>
          </cell>
          <cell r="N4460">
            <v>0</v>
          </cell>
          <cell r="O4460">
            <v>0</v>
          </cell>
          <cell r="P4460">
            <v>0</v>
          </cell>
          <cell r="Q4460">
            <v>196</v>
          </cell>
        </row>
        <row r="4461">
          <cell r="A4461" t="str">
            <v>A3611&amp;T</v>
          </cell>
          <cell r="B4461" t="str">
            <v>Beach St @ N Shore R</v>
          </cell>
          <cell r="C4461">
            <v>12</v>
          </cell>
          <cell r="D4461">
            <v>0</v>
          </cell>
          <cell r="E4461">
            <v>0</v>
          </cell>
          <cell r="F4461">
            <v>429</v>
          </cell>
          <cell r="G4461">
            <v>441</v>
          </cell>
          <cell r="H4461">
            <v>12</v>
          </cell>
          <cell r="I4461">
            <v>0</v>
          </cell>
          <cell r="J4461">
            <v>0</v>
          </cell>
          <cell r="K4461">
            <v>429</v>
          </cell>
          <cell r="L4461">
            <v>441</v>
          </cell>
          <cell r="M4461">
            <v>12</v>
          </cell>
          <cell r="N4461">
            <v>0</v>
          </cell>
          <cell r="O4461">
            <v>0</v>
          </cell>
          <cell r="P4461">
            <v>429</v>
          </cell>
          <cell r="Q4461">
            <v>441</v>
          </cell>
        </row>
        <row r="4462">
          <cell r="A4462" t="str">
            <v>A3695&amp;T</v>
          </cell>
          <cell r="B4462" t="str">
            <v>Lexington St @ Putna</v>
          </cell>
          <cell r="C4462">
            <v>1</v>
          </cell>
          <cell r="D4462">
            <v>0</v>
          </cell>
          <cell r="E4462">
            <v>0</v>
          </cell>
          <cell r="F4462">
            <v>0</v>
          </cell>
          <cell r="G4462">
            <v>1</v>
          </cell>
          <cell r="H4462">
            <v>1</v>
          </cell>
          <cell r="I4462">
            <v>0</v>
          </cell>
          <cell r="J4462">
            <v>0</v>
          </cell>
          <cell r="K4462">
            <v>0</v>
          </cell>
          <cell r="L4462">
            <v>1</v>
          </cell>
          <cell r="M4462">
            <v>1</v>
          </cell>
          <cell r="N4462">
            <v>0</v>
          </cell>
          <cell r="O4462">
            <v>0</v>
          </cell>
          <cell r="P4462">
            <v>0</v>
          </cell>
          <cell r="Q4462">
            <v>1</v>
          </cell>
        </row>
        <row r="4463">
          <cell r="A4463" t="str">
            <v>A6963&amp;T</v>
          </cell>
          <cell r="B4463" t="str">
            <v>Pauline St opp Woods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  <cell r="H4463">
            <v>0</v>
          </cell>
          <cell r="I4463">
            <v>0</v>
          </cell>
          <cell r="J4463">
            <v>0</v>
          </cell>
          <cell r="K4463">
            <v>0</v>
          </cell>
          <cell r="L4463">
            <v>0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</row>
        <row r="4464">
          <cell r="A4464" t="str">
            <v>A6978&amp;T</v>
          </cell>
          <cell r="B4464" t="str">
            <v>Veterans Rd @ Hadass</v>
          </cell>
          <cell r="C4464">
            <v>0</v>
          </cell>
          <cell r="D4464">
            <v>0</v>
          </cell>
          <cell r="E4464">
            <v>0</v>
          </cell>
          <cell r="F4464">
            <v>0</v>
          </cell>
          <cell r="G4464">
            <v>0</v>
          </cell>
          <cell r="H4464">
            <v>0</v>
          </cell>
          <cell r="I4464">
            <v>0</v>
          </cell>
          <cell r="J4464">
            <v>0</v>
          </cell>
          <cell r="K4464">
            <v>0</v>
          </cell>
          <cell r="L4464">
            <v>0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</row>
        <row r="4465">
          <cell r="A4465" t="str">
            <v>A3674&amp;T</v>
          </cell>
          <cell r="B4465" t="str">
            <v>Bennington St @ West</v>
          </cell>
          <cell r="C4465">
            <v>0</v>
          </cell>
          <cell r="D4465">
            <v>0</v>
          </cell>
          <cell r="E4465">
            <v>0</v>
          </cell>
          <cell r="F4465">
            <v>0</v>
          </cell>
          <cell r="G4465">
            <v>0</v>
          </cell>
          <cell r="H4465">
            <v>0</v>
          </cell>
          <cell r="I4465">
            <v>0</v>
          </cell>
          <cell r="J4465">
            <v>0</v>
          </cell>
          <cell r="K4465">
            <v>0</v>
          </cell>
          <cell r="L4465">
            <v>0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</row>
        <row r="4466">
          <cell r="A4466" t="str">
            <v>A3439&amp;T</v>
          </cell>
          <cell r="B4466" t="str">
            <v>Park Ave @ Irving St</v>
          </cell>
          <cell r="C4466">
            <v>25</v>
          </cell>
          <cell r="D4466">
            <v>0</v>
          </cell>
          <cell r="E4466">
            <v>0</v>
          </cell>
          <cell r="F4466">
            <v>0</v>
          </cell>
          <cell r="G4466">
            <v>25</v>
          </cell>
          <cell r="H4466">
            <v>25</v>
          </cell>
          <cell r="I4466">
            <v>0</v>
          </cell>
          <cell r="J4466">
            <v>0</v>
          </cell>
          <cell r="K4466">
            <v>0</v>
          </cell>
          <cell r="L4466">
            <v>25</v>
          </cell>
          <cell r="M4466">
            <v>25</v>
          </cell>
          <cell r="N4466">
            <v>0</v>
          </cell>
          <cell r="O4466">
            <v>0</v>
          </cell>
          <cell r="P4466">
            <v>0</v>
          </cell>
          <cell r="Q4466">
            <v>25</v>
          </cell>
        </row>
        <row r="4467">
          <cell r="A4467" t="str">
            <v>A3590&amp;T</v>
          </cell>
          <cell r="B4467" t="str">
            <v>Broadway @ Green St</v>
          </cell>
          <cell r="C4467">
            <v>0</v>
          </cell>
          <cell r="D4467">
            <v>0</v>
          </cell>
          <cell r="E4467">
            <v>0</v>
          </cell>
          <cell r="F4467">
            <v>0</v>
          </cell>
          <cell r="G4467">
            <v>0</v>
          </cell>
          <cell r="H4467">
            <v>0</v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</row>
        <row r="4468">
          <cell r="A4468" t="str">
            <v>A5661&amp;T</v>
          </cell>
          <cell r="B4468" t="str">
            <v>Beach St @ Cary Ave</v>
          </cell>
          <cell r="C4468">
            <v>23</v>
          </cell>
          <cell r="D4468">
            <v>0</v>
          </cell>
          <cell r="E4468">
            <v>0</v>
          </cell>
          <cell r="F4468">
            <v>34</v>
          </cell>
          <cell r="G4468">
            <v>58</v>
          </cell>
          <cell r="H4468">
            <v>23</v>
          </cell>
          <cell r="I4468">
            <v>0</v>
          </cell>
          <cell r="J4468">
            <v>0</v>
          </cell>
          <cell r="K4468">
            <v>34</v>
          </cell>
          <cell r="L4468">
            <v>58</v>
          </cell>
          <cell r="M4468">
            <v>23</v>
          </cell>
          <cell r="N4468">
            <v>0</v>
          </cell>
          <cell r="O4468">
            <v>0</v>
          </cell>
          <cell r="P4468">
            <v>34</v>
          </cell>
          <cell r="Q4468">
            <v>58</v>
          </cell>
        </row>
        <row r="4469">
          <cell r="A4469" t="str">
            <v>A7005&amp;T</v>
          </cell>
          <cell r="B4469" t="str">
            <v>Revere St opp Govern</v>
          </cell>
          <cell r="C4469">
            <v>0</v>
          </cell>
          <cell r="D4469">
            <v>0</v>
          </cell>
          <cell r="E4469">
            <v>0</v>
          </cell>
          <cell r="F4469">
            <v>0</v>
          </cell>
          <cell r="G4469">
            <v>0</v>
          </cell>
          <cell r="H4469">
            <v>0</v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</row>
        <row r="4470">
          <cell r="A4470" t="str">
            <v>A7019&amp;T</v>
          </cell>
          <cell r="B4470" t="str">
            <v>Pleasant St @ Buchan</v>
          </cell>
          <cell r="C4470">
            <v>0</v>
          </cell>
          <cell r="D4470">
            <v>0</v>
          </cell>
          <cell r="E4470">
            <v>0</v>
          </cell>
          <cell r="F4470">
            <v>0</v>
          </cell>
          <cell r="G4470">
            <v>0</v>
          </cell>
          <cell r="H4470">
            <v>0</v>
          </cell>
          <cell r="I4470">
            <v>0</v>
          </cell>
          <cell r="J4470">
            <v>0</v>
          </cell>
          <cell r="K4470">
            <v>0</v>
          </cell>
          <cell r="L4470">
            <v>0</v>
          </cell>
          <cell r="M4470">
            <v>0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</row>
        <row r="4471">
          <cell r="A4471" t="str">
            <v>A2953&amp;T</v>
          </cell>
          <cell r="B4471" t="str">
            <v>Jack Satter House @</v>
          </cell>
          <cell r="C4471">
            <v>5</v>
          </cell>
          <cell r="D4471">
            <v>0</v>
          </cell>
          <cell r="E4471">
            <v>0</v>
          </cell>
          <cell r="F4471">
            <v>0</v>
          </cell>
          <cell r="G4471">
            <v>5</v>
          </cell>
          <cell r="H4471">
            <v>5</v>
          </cell>
          <cell r="I4471">
            <v>0</v>
          </cell>
          <cell r="J4471">
            <v>0</v>
          </cell>
          <cell r="K4471">
            <v>0</v>
          </cell>
          <cell r="L4471">
            <v>5</v>
          </cell>
          <cell r="M4471">
            <v>5</v>
          </cell>
          <cell r="N4471">
            <v>0</v>
          </cell>
          <cell r="O4471">
            <v>0</v>
          </cell>
          <cell r="P4471">
            <v>0</v>
          </cell>
          <cell r="Q4471">
            <v>5</v>
          </cell>
        </row>
        <row r="4472">
          <cell r="A4472" t="str">
            <v>A3694&amp;T</v>
          </cell>
          <cell r="B4472" t="str">
            <v>Lexington St @ Presc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  <cell r="H4472">
            <v>0</v>
          </cell>
          <cell r="I4472">
            <v>0</v>
          </cell>
          <cell r="J4472">
            <v>0</v>
          </cell>
          <cell r="K4472">
            <v>0</v>
          </cell>
          <cell r="L4472">
            <v>0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</row>
        <row r="4473">
          <cell r="A4473" t="str">
            <v>A3696&amp;T</v>
          </cell>
          <cell r="B4473" t="str">
            <v>Lexington St @ Brook</v>
          </cell>
          <cell r="C4473">
            <v>2</v>
          </cell>
          <cell r="D4473">
            <v>0</v>
          </cell>
          <cell r="E4473">
            <v>0</v>
          </cell>
          <cell r="F4473">
            <v>0</v>
          </cell>
          <cell r="G4473">
            <v>2</v>
          </cell>
          <cell r="H4473">
            <v>2</v>
          </cell>
          <cell r="I4473">
            <v>0</v>
          </cell>
          <cell r="J4473">
            <v>0</v>
          </cell>
          <cell r="K4473">
            <v>0</v>
          </cell>
          <cell r="L4473">
            <v>2</v>
          </cell>
          <cell r="M4473">
            <v>2</v>
          </cell>
          <cell r="N4473">
            <v>0</v>
          </cell>
          <cell r="O4473">
            <v>0</v>
          </cell>
          <cell r="P4473">
            <v>0</v>
          </cell>
          <cell r="Q4473">
            <v>2</v>
          </cell>
        </row>
        <row r="4474">
          <cell r="A4474" t="str">
            <v>A4364&amp;T</v>
          </cell>
          <cell r="B4474" t="str">
            <v>Squire Rd @ Super St</v>
          </cell>
          <cell r="C4474">
            <v>19</v>
          </cell>
          <cell r="D4474">
            <v>1</v>
          </cell>
          <cell r="E4474">
            <v>0</v>
          </cell>
          <cell r="F4474">
            <v>34</v>
          </cell>
          <cell r="G4474">
            <v>53</v>
          </cell>
          <cell r="H4474">
            <v>19</v>
          </cell>
          <cell r="I4474">
            <v>1</v>
          </cell>
          <cell r="J4474">
            <v>0</v>
          </cell>
          <cell r="K4474">
            <v>34</v>
          </cell>
          <cell r="L4474">
            <v>53</v>
          </cell>
          <cell r="M4474">
            <v>19</v>
          </cell>
          <cell r="N4474">
            <v>1</v>
          </cell>
          <cell r="O4474">
            <v>0</v>
          </cell>
          <cell r="P4474">
            <v>34</v>
          </cell>
          <cell r="Q4474">
            <v>53</v>
          </cell>
        </row>
        <row r="4475">
          <cell r="A4475" t="str">
            <v>A6998&amp;T</v>
          </cell>
          <cell r="B4475" t="str">
            <v>Shirley St @ Bay Vie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  <cell r="H4475">
            <v>0</v>
          </cell>
          <cell r="I4475">
            <v>0</v>
          </cell>
          <cell r="J4475">
            <v>0</v>
          </cell>
          <cell r="K4475">
            <v>0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</row>
        <row r="4476">
          <cell r="A4476" t="str">
            <v>A2935&amp;T</v>
          </cell>
          <cell r="B4476" t="str">
            <v>N Shore Rd @ Revere</v>
          </cell>
          <cell r="C4476">
            <v>0</v>
          </cell>
          <cell r="D4476">
            <v>0</v>
          </cell>
          <cell r="E4476">
            <v>0</v>
          </cell>
          <cell r="F4476">
            <v>1</v>
          </cell>
          <cell r="G4476">
            <v>1</v>
          </cell>
          <cell r="H4476">
            <v>0</v>
          </cell>
          <cell r="I4476">
            <v>0</v>
          </cell>
          <cell r="J4476">
            <v>0</v>
          </cell>
          <cell r="K4476">
            <v>1</v>
          </cell>
          <cell r="L4476">
            <v>1</v>
          </cell>
          <cell r="M4476">
            <v>0</v>
          </cell>
          <cell r="N4476">
            <v>0</v>
          </cell>
          <cell r="O4476">
            <v>0</v>
          </cell>
          <cell r="P4476">
            <v>1</v>
          </cell>
          <cell r="Q4476">
            <v>1</v>
          </cell>
        </row>
        <row r="4477">
          <cell r="A4477" t="str">
            <v>A3467&amp;T</v>
          </cell>
          <cell r="B4477" t="str">
            <v>Park Ave @ S Irving</v>
          </cell>
          <cell r="C4477">
            <v>47</v>
          </cell>
          <cell r="D4477">
            <v>0</v>
          </cell>
          <cell r="E4477">
            <v>0</v>
          </cell>
          <cell r="F4477">
            <v>0</v>
          </cell>
          <cell r="G4477">
            <v>47</v>
          </cell>
          <cell r="H4477">
            <v>47</v>
          </cell>
          <cell r="I4477">
            <v>0</v>
          </cell>
          <cell r="J4477">
            <v>0</v>
          </cell>
          <cell r="K4477">
            <v>0</v>
          </cell>
          <cell r="L4477">
            <v>47</v>
          </cell>
          <cell r="M4477">
            <v>47</v>
          </cell>
          <cell r="N4477">
            <v>0</v>
          </cell>
          <cell r="O4477">
            <v>0</v>
          </cell>
          <cell r="P4477">
            <v>0</v>
          </cell>
          <cell r="Q4477">
            <v>47</v>
          </cell>
        </row>
        <row r="4478">
          <cell r="A4478" t="str">
            <v>A6980&amp;T</v>
          </cell>
          <cell r="B4478" t="str">
            <v>Veterans Rd @ Locust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  <cell r="H4478">
            <v>0</v>
          </cell>
          <cell r="I4478">
            <v>0</v>
          </cell>
          <cell r="J4478">
            <v>0</v>
          </cell>
          <cell r="K4478">
            <v>0</v>
          </cell>
          <cell r="L4478">
            <v>0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</row>
        <row r="4479">
          <cell r="A4479" t="str">
            <v>A3659&amp;T</v>
          </cell>
          <cell r="B4479" t="str">
            <v>Sumner St @ Webster</v>
          </cell>
          <cell r="C4479">
            <v>0</v>
          </cell>
          <cell r="D4479">
            <v>0</v>
          </cell>
          <cell r="E4479">
            <v>0</v>
          </cell>
          <cell r="F4479">
            <v>0</v>
          </cell>
          <cell r="G4479">
            <v>0</v>
          </cell>
          <cell r="H4479">
            <v>0</v>
          </cell>
          <cell r="I4479">
            <v>0</v>
          </cell>
          <cell r="J4479">
            <v>0</v>
          </cell>
          <cell r="K4479">
            <v>0</v>
          </cell>
          <cell r="L4479">
            <v>0</v>
          </cell>
          <cell r="M4479">
            <v>0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</row>
        <row r="4480">
          <cell r="A4480" t="str">
            <v>A7021&amp;T</v>
          </cell>
          <cell r="B4480" t="str">
            <v>Pleasant St @ Somers</v>
          </cell>
          <cell r="C4480">
            <v>0</v>
          </cell>
          <cell r="D4480">
            <v>0</v>
          </cell>
          <cell r="E4480">
            <v>0</v>
          </cell>
          <cell r="F4480">
            <v>0</v>
          </cell>
          <cell r="G4480">
            <v>0</v>
          </cell>
          <cell r="H4480">
            <v>0</v>
          </cell>
          <cell r="I4480">
            <v>0</v>
          </cell>
          <cell r="J4480">
            <v>0</v>
          </cell>
          <cell r="K4480">
            <v>0</v>
          </cell>
          <cell r="L4480">
            <v>0</v>
          </cell>
          <cell r="M4480">
            <v>0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</row>
        <row r="4481">
          <cell r="A4481" t="str">
            <v>A2930&amp;T</v>
          </cell>
          <cell r="B4481" t="str">
            <v>McClellan Highway @</v>
          </cell>
          <cell r="C4481">
            <v>2</v>
          </cell>
          <cell r="D4481">
            <v>0</v>
          </cell>
          <cell r="E4481">
            <v>0</v>
          </cell>
          <cell r="F4481">
            <v>31</v>
          </cell>
          <cell r="G4481">
            <v>34</v>
          </cell>
          <cell r="H4481">
            <v>2</v>
          </cell>
          <cell r="I4481">
            <v>0</v>
          </cell>
          <cell r="J4481">
            <v>0</v>
          </cell>
          <cell r="K4481">
            <v>31</v>
          </cell>
          <cell r="L4481">
            <v>34</v>
          </cell>
          <cell r="M4481">
            <v>2</v>
          </cell>
          <cell r="N4481">
            <v>0</v>
          </cell>
          <cell r="O4481">
            <v>0</v>
          </cell>
          <cell r="P4481">
            <v>31</v>
          </cell>
          <cell r="Q4481">
            <v>34</v>
          </cell>
        </row>
        <row r="4482">
          <cell r="A4482" t="str">
            <v>A3687&amp;T</v>
          </cell>
          <cell r="B4482" t="str">
            <v>219 Faywood Ave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  <cell r="H4482">
            <v>0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</row>
        <row r="4483">
          <cell r="A4483" t="str">
            <v>A5631&amp;T</v>
          </cell>
          <cell r="B4483" t="str">
            <v>5 Admiral's Way</v>
          </cell>
          <cell r="C4483">
            <v>108</v>
          </cell>
          <cell r="D4483">
            <v>0</v>
          </cell>
          <cell r="E4483">
            <v>0</v>
          </cell>
          <cell r="F4483">
            <v>0</v>
          </cell>
          <cell r="G4483">
            <v>108</v>
          </cell>
          <cell r="H4483">
            <v>108</v>
          </cell>
          <cell r="I4483">
            <v>0</v>
          </cell>
          <cell r="J4483">
            <v>0</v>
          </cell>
          <cell r="K4483">
            <v>0</v>
          </cell>
          <cell r="L4483">
            <v>108</v>
          </cell>
          <cell r="M4483">
            <v>108</v>
          </cell>
          <cell r="N4483">
            <v>0</v>
          </cell>
          <cell r="O4483">
            <v>0</v>
          </cell>
          <cell r="P4483">
            <v>0</v>
          </cell>
          <cell r="Q4483">
            <v>108</v>
          </cell>
        </row>
        <row r="4484">
          <cell r="A4484" t="str">
            <v>A3437&amp;T</v>
          </cell>
          <cell r="B4484" t="str">
            <v>Park Ave @ Essex St</v>
          </cell>
          <cell r="C4484">
            <v>3</v>
          </cell>
          <cell r="D4484">
            <v>0</v>
          </cell>
          <cell r="E4484">
            <v>0</v>
          </cell>
          <cell r="F4484">
            <v>0</v>
          </cell>
          <cell r="G4484">
            <v>3</v>
          </cell>
          <cell r="H4484">
            <v>3</v>
          </cell>
          <cell r="I4484">
            <v>0</v>
          </cell>
          <cell r="J4484">
            <v>0</v>
          </cell>
          <cell r="K4484">
            <v>0</v>
          </cell>
          <cell r="L4484">
            <v>3</v>
          </cell>
          <cell r="M4484">
            <v>3</v>
          </cell>
          <cell r="N4484">
            <v>0</v>
          </cell>
          <cell r="O4484">
            <v>0</v>
          </cell>
          <cell r="P4484">
            <v>0</v>
          </cell>
          <cell r="Q4484">
            <v>3</v>
          </cell>
        </row>
        <row r="4485">
          <cell r="A4485" t="str">
            <v>A3554&amp;T</v>
          </cell>
          <cell r="B4485" t="str">
            <v>Revere St @ Breed St</v>
          </cell>
          <cell r="C4485">
            <v>0</v>
          </cell>
          <cell r="D4485">
            <v>0</v>
          </cell>
          <cell r="E4485">
            <v>0</v>
          </cell>
          <cell r="F4485">
            <v>20</v>
          </cell>
          <cell r="G4485">
            <v>20</v>
          </cell>
          <cell r="H4485">
            <v>0</v>
          </cell>
          <cell r="I4485">
            <v>0</v>
          </cell>
          <cell r="J4485">
            <v>0</v>
          </cell>
          <cell r="K4485">
            <v>20</v>
          </cell>
          <cell r="L4485">
            <v>20</v>
          </cell>
          <cell r="M4485">
            <v>0</v>
          </cell>
          <cell r="N4485">
            <v>0</v>
          </cell>
          <cell r="O4485">
            <v>0</v>
          </cell>
          <cell r="P4485">
            <v>20</v>
          </cell>
          <cell r="Q4485">
            <v>20</v>
          </cell>
        </row>
        <row r="4486">
          <cell r="A4486" t="str">
            <v>A3683&amp;T</v>
          </cell>
          <cell r="B4486" t="str">
            <v>220 Waldemar Ave</v>
          </cell>
          <cell r="C4486">
            <v>0</v>
          </cell>
          <cell r="D4486">
            <v>0</v>
          </cell>
          <cell r="E4486">
            <v>0</v>
          </cell>
          <cell r="F4486">
            <v>0</v>
          </cell>
          <cell r="G4486">
            <v>0</v>
          </cell>
          <cell r="H4486">
            <v>0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</row>
        <row r="4487">
          <cell r="A4487" t="str">
            <v>A7027&amp;T</v>
          </cell>
          <cell r="B4487" t="str">
            <v>Revere St @ Golden D</v>
          </cell>
          <cell r="C4487">
            <v>233</v>
          </cell>
          <cell r="D4487">
            <v>1</v>
          </cell>
          <cell r="E4487">
            <v>0</v>
          </cell>
          <cell r="F4487">
            <v>0</v>
          </cell>
          <cell r="G4487">
            <v>234</v>
          </cell>
          <cell r="H4487">
            <v>233</v>
          </cell>
          <cell r="I4487">
            <v>1</v>
          </cell>
          <cell r="J4487">
            <v>0</v>
          </cell>
          <cell r="K4487">
            <v>0</v>
          </cell>
          <cell r="L4487">
            <v>234</v>
          </cell>
          <cell r="M4487">
            <v>233</v>
          </cell>
          <cell r="N4487">
            <v>1</v>
          </cell>
          <cell r="O4487">
            <v>0</v>
          </cell>
          <cell r="P4487">
            <v>0</v>
          </cell>
          <cell r="Q4487">
            <v>234</v>
          </cell>
        </row>
        <row r="4488">
          <cell r="A4488" t="str">
            <v>A3615&amp;T</v>
          </cell>
          <cell r="B4488" t="str">
            <v>Winthrop Ave @ Rever</v>
          </cell>
          <cell r="C4488">
            <v>1</v>
          </cell>
          <cell r="D4488">
            <v>0</v>
          </cell>
          <cell r="E4488">
            <v>0</v>
          </cell>
          <cell r="F4488">
            <v>0</v>
          </cell>
          <cell r="G4488">
            <v>1</v>
          </cell>
          <cell r="H4488">
            <v>1</v>
          </cell>
          <cell r="I4488">
            <v>0</v>
          </cell>
          <cell r="J4488">
            <v>0</v>
          </cell>
          <cell r="K4488">
            <v>0</v>
          </cell>
          <cell r="L4488">
            <v>1</v>
          </cell>
          <cell r="M4488">
            <v>1</v>
          </cell>
          <cell r="N4488">
            <v>0</v>
          </cell>
          <cell r="O4488">
            <v>0</v>
          </cell>
          <cell r="P4488">
            <v>0</v>
          </cell>
          <cell r="Q4488">
            <v>1</v>
          </cell>
        </row>
        <row r="4489">
          <cell r="A4489" t="str">
            <v>A3435&amp;T</v>
          </cell>
          <cell r="B4489" t="str">
            <v>Park Ave @ Allston S</v>
          </cell>
          <cell r="C4489">
            <v>47</v>
          </cell>
          <cell r="D4489">
            <v>0</v>
          </cell>
          <cell r="E4489">
            <v>0</v>
          </cell>
          <cell r="F4489">
            <v>0</v>
          </cell>
          <cell r="G4489">
            <v>47</v>
          </cell>
          <cell r="H4489">
            <v>47</v>
          </cell>
          <cell r="I4489">
            <v>0</v>
          </cell>
          <cell r="J4489">
            <v>0</v>
          </cell>
          <cell r="K4489">
            <v>0</v>
          </cell>
          <cell r="L4489">
            <v>47</v>
          </cell>
          <cell r="M4489">
            <v>47</v>
          </cell>
          <cell r="N4489">
            <v>0</v>
          </cell>
          <cell r="O4489">
            <v>0</v>
          </cell>
          <cell r="P4489">
            <v>0</v>
          </cell>
          <cell r="Q4489">
            <v>47</v>
          </cell>
        </row>
        <row r="4490">
          <cell r="A4490" t="str">
            <v>A3584&amp;T</v>
          </cell>
          <cell r="B4490" t="str">
            <v>Pearl St @ Marginal</v>
          </cell>
          <cell r="C4490">
            <v>39</v>
          </cell>
          <cell r="D4490">
            <v>0</v>
          </cell>
          <cell r="E4490">
            <v>0</v>
          </cell>
          <cell r="F4490">
            <v>0</v>
          </cell>
          <cell r="G4490">
            <v>39</v>
          </cell>
          <cell r="H4490">
            <v>39</v>
          </cell>
          <cell r="I4490">
            <v>0</v>
          </cell>
          <cell r="J4490">
            <v>0</v>
          </cell>
          <cell r="K4490">
            <v>0</v>
          </cell>
          <cell r="L4490">
            <v>39</v>
          </cell>
          <cell r="M4490">
            <v>39</v>
          </cell>
          <cell r="N4490">
            <v>0</v>
          </cell>
          <cell r="O4490">
            <v>0</v>
          </cell>
          <cell r="P4490">
            <v>0</v>
          </cell>
          <cell r="Q4490">
            <v>39</v>
          </cell>
        </row>
        <row r="4491">
          <cell r="A4491" t="str">
            <v>A3648&amp;T</v>
          </cell>
          <cell r="B4491" t="str">
            <v>Bennington St @ Curt</v>
          </cell>
          <cell r="C4491">
            <v>15</v>
          </cell>
          <cell r="D4491">
            <v>0</v>
          </cell>
          <cell r="E4491">
            <v>0</v>
          </cell>
          <cell r="F4491">
            <v>0</v>
          </cell>
          <cell r="G4491">
            <v>15</v>
          </cell>
          <cell r="H4491">
            <v>15</v>
          </cell>
          <cell r="I4491">
            <v>0</v>
          </cell>
          <cell r="J4491">
            <v>0</v>
          </cell>
          <cell r="K4491">
            <v>0</v>
          </cell>
          <cell r="L4491">
            <v>15</v>
          </cell>
          <cell r="M4491">
            <v>15</v>
          </cell>
          <cell r="N4491">
            <v>0</v>
          </cell>
          <cell r="O4491">
            <v>0</v>
          </cell>
          <cell r="P4491">
            <v>0</v>
          </cell>
          <cell r="Q4491">
            <v>15</v>
          </cell>
        </row>
        <row r="4492">
          <cell r="A4492" t="str">
            <v>A3847&amp;T</v>
          </cell>
          <cell r="B4492" t="str">
            <v>Malden St @ Geneva S</v>
          </cell>
          <cell r="C4492">
            <v>3</v>
          </cell>
          <cell r="D4492">
            <v>0</v>
          </cell>
          <cell r="E4492">
            <v>0</v>
          </cell>
          <cell r="F4492">
            <v>0</v>
          </cell>
          <cell r="G4492">
            <v>3</v>
          </cell>
          <cell r="H4492">
            <v>3</v>
          </cell>
          <cell r="I4492">
            <v>0</v>
          </cell>
          <cell r="J4492">
            <v>0</v>
          </cell>
          <cell r="K4492">
            <v>0</v>
          </cell>
          <cell r="L4492">
            <v>3</v>
          </cell>
          <cell r="M4492">
            <v>3</v>
          </cell>
          <cell r="N4492">
            <v>0</v>
          </cell>
          <cell r="O4492">
            <v>0</v>
          </cell>
          <cell r="P4492">
            <v>0</v>
          </cell>
          <cell r="Q4492">
            <v>3</v>
          </cell>
        </row>
        <row r="4493">
          <cell r="A4493" t="str">
            <v>A2826&amp;T</v>
          </cell>
          <cell r="B4493" t="str">
            <v>462 American Legion</v>
          </cell>
          <cell r="C4493">
            <v>40</v>
          </cell>
          <cell r="D4493">
            <v>0</v>
          </cell>
          <cell r="E4493">
            <v>0</v>
          </cell>
          <cell r="F4493">
            <v>47</v>
          </cell>
          <cell r="G4493">
            <v>87</v>
          </cell>
          <cell r="H4493">
            <v>40</v>
          </cell>
          <cell r="I4493">
            <v>0</v>
          </cell>
          <cell r="J4493">
            <v>0</v>
          </cell>
          <cell r="K4493">
            <v>47</v>
          </cell>
          <cell r="L4493">
            <v>87</v>
          </cell>
          <cell r="M4493">
            <v>40</v>
          </cell>
          <cell r="N4493">
            <v>0</v>
          </cell>
          <cell r="O4493">
            <v>0</v>
          </cell>
          <cell r="P4493">
            <v>47</v>
          </cell>
          <cell r="Q4493">
            <v>87</v>
          </cell>
        </row>
        <row r="4494">
          <cell r="A4494" t="str">
            <v>A3552&amp;T</v>
          </cell>
          <cell r="B4494" t="str">
            <v>Revere St @ Bosson S</v>
          </cell>
          <cell r="C4494">
            <v>0</v>
          </cell>
          <cell r="D4494">
            <v>0</v>
          </cell>
          <cell r="E4494">
            <v>0</v>
          </cell>
          <cell r="F4494">
            <v>0</v>
          </cell>
          <cell r="G4494">
            <v>0</v>
          </cell>
          <cell r="H4494">
            <v>0</v>
          </cell>
          <cell r="I4494">
            <v>0</v>
          </cell>
          <cell r="J4494">
            <v>0</v>
          </cell>
          <cell r="K4494">
            <v>0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</row>
        <row r="4495">
          <cell r="A4495" t="str">
            <v>A3602&amp;T</v>
          </cell>
          <cell r="B4495" t="str">
            <v>Revere St @ Sagamore</v>
          </cell>
          <cell r="C4495">
            <v>7</v>
          </cell>
          <cell r="D4495">
            <v>0</v>
          </cell>
          <cell r="E4495">
            <v>0</v>
          </cell>
          <cell r="F4495">
            <v>0</v>
          </cell>
          <cell r="G4495">
            <v>8</v>
          </cell>
          <cell r="H4495">
            <v>7</v>
          </cell>
          <cell r="I4495">
            <v>0</v>
          </cell>
          <cell r="J4495">
            <v>0</v>
          </cell>
          <cell r="K4495">
            <v>0</v>
          </cell>
          <cell r="L4495">
            <v>8</v>
          </cell>
          <cell r="M4495">
            <v>7</v>
          </cell>
          <cell r="N4495">
            <v>0</v>
          </cell>
          <cell r="O4495">
            <v>0</v>
          </cell>
          <cell r="P4495">
            <v>0</v>
          </cell>
          <cell r="Q4495">
            <v>8</v>
          </cell>
        </row>
        <row r="4496">
          <cell r="A4496" t="str">
            <v>A3654&amp;T</v>
          </cell>
          <cell r="B4496" t="str">
            <v>Bennington St @ Broo</v>
          </cell>
          <cell r="C4496">
            <v>70</v>
          </cell>
          <cell r="D4496">
            <v>0</v>
          </cell>
          <cell r="E4496">
            <v>0</v>
          </cell>
          <cell r="F4496">
            <v>0</v>
          </cell>
          <cell r="G4496">
            <v>70</v>
          </cell>
          <cell r="H4496">
            <v>70</v>
          </cell>
          <cell r="I4496">
            <v>0</v>
          </cell>
          <cell r="J4496">
            <v>0</v>
          </cell>
          <cell r="K4496">
            <v>0</v>
          </cell>
          <cell r="L4496">
            <v>70</v>
          </cell>
          <cell r="M4496">
            <v>70</v>
          </cell>
          <cell r="N4496">
            <v>0</v>
          </cell>
          <cell r="O4496">
            <v>0</v>
          </cell>
          <cell r="P4496">
            <v>0</v>
          </cell>
          <cell r="Q4496">
            <v>70</v>
          </cell>
        </row>
        <row r="4497">
          <cell r="A4497" t="str">
            <v>A6048&amp;T</v>
          </cell>
          <cell r="B4497" t="str">
            <v>Revere St @ Michael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  <cell r="H4497">
            <v>0</v>
          </cell>
          <cell r="I4497">
            <v>0</v>
          </cell>
          <cell r="J4497">
            <v>0</v>
          </cell>
          <cell r="K4497">
            <v>0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</row>
        <row r="4498">
          <cell r="A4498" t="str">
            <v>A6981&amp;T</v>
          </cell>
          <cell r="B4498" t="str">
            <v>Crest Ave @ Grovers</v>
          </cell>
          <cell r="C4498">
            <v>0</v>
          </cell>
          <cell r="D4498">
            <v>0</v>
          </cell>
          <cell r="E4498">
            <v>0</v>
          </cell>
          <cell r="F4498">
            <v>0</v>
          </cell>
          <cell r="G4498">
            <v>0</v>
          </cell>
          <cell r="H4498">
            <v>0</v>
          </cell>
          <cell r="I4498">
            <v>0</v>
          </cell>
          <cell r="J4498">
            <v>0</v>
          </cell>
          <cell r="K4498">
            <v>0</v>
          </cell>
          <cell r="L4498">
            <v>0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</row>
        <row r="4499">
          <cell r="A4499" t="str">
            <v>A3531&amp;T</v>
          </cell>
          <cell r="B4499" t="str">
            <v>Bennington St @ Brem</v>
          </cell>
          <cell r="C4499">
            <v>46</v>
          </cell>
          <cell r="D4499">
            <v>0</v>
          </cell>
          <cell r="E4499">
            <v>0</v>
          </cell>
          <cell r="F4499">
            <v>0</v>
          </cell>
          <cell r="G4499">
            <v>46</v>
          </cell>
          <cell r="H4499">
            <v>46</v>
          </cell>
          <cell r="I4499">
            <v>0</v>
          </cell>
          <cell r="J4499">
            <v>0</v>
          </cell>
          <cell r="K4499">
            <v>0</v>
          </cell>
          <cell r="L4499">
            <v>46</v>
          </cell>
          <cell r="M4499">
            <v>46</v>
          </cell>
          <cell r="N4499">
            <v>0</v>
          </cell>
          <cell r="O4499">
            <v>0</v>
          </cell>
          <cell r="P4499">
            <v>0</v>
          </cell>
          <cell r="Q4499">
            <v>46</v>
          </cell>
        </row>
        <row r="4500">
          <cell r="A4500" t="str">
            <v>A3568&amp;T</v>
          </cell>
          <cell r="B4500" t="str">
            <v>Broadway opp Gerrish</v>
          </cell>
          <cell r="C4500">
            <v>142</v>
          </cell>
          <cell r="D4500">
            <v>0</v>
          </cell>
          <cell r="E4500">
            <v>0</v>
          </cell>
          <cell r="F4500">
            <v>1</v>
          </cell>
          <cell r="G4500">
            <v>143</v>
          </cell>
          <cell r="H4500">
            <v>142</v>
          </cell>
          <cell r="I4500">
            <v>0</v>
          </cell>
          <cell r="J4500">
            <v>0</v>
          </cell>
          <cell r="K4500">
            <v>1</v>
          </cell>
          <cell r="L4500">
            <v>143</v>
          </cell>
          <cell r="M4500">
            <v>142</v>
          </cell>
          <cell r="N4500">
            <v>0</v>
          </cell>
          <cell r="O4500">
            <v>0</v>
          </cell>
          <cell r="P4500">
            <v>1</v>
          </cell>
          <cell r="Q4500">
            <v>143</v>
          </cell>
        </row>
        <row r="4501">
          <cell r="A4501" t="str">
            <v>A3591&amp;T</v>
          </cell>
          <cell r="B4501" t="str">
            <v>Broadway @ Webster A</v>
          </cell>
          <cell r="C4501">
            <v>25</v>
          </cell>
          <cell r="D4501">
            <v>0</v>
          </cell>
          <cell r="E4501">
            <v>0</v>
          </cell>
          <cell r="F4501">
            <v>0</v>
          </cell>
          <cell r="G4501">
            <v>25</v>
          </cell>
          <cell r="H4501">
            <v>25</v>
          </cell>
          <cell r="I4501">
            <v>0</v>
          </cell>
          <cell r="J4501">
            <v>0</v>
          </cell>
          <cell r="K4501">
            <v>0</v>
          </cell>
          <cell r="L4501">
            <v>25</v>
          </cell>
          <cell r="M4501">
            <v>25</v>
          </cell>
          <cell r="N4501">
            <v>0</v>
          </cell>
          <cell r="O4501">
            <v>0</v>
          </cell>
          <cell r="P4501">
            <v>0</v>
          </cell>
          <cell r="Q4501">
            <v>25</v>
          </cell>
        </row>
        <row r="4502">
          <cell r="A4502" t="str">
            <v>A3655&amp;T</v>
          </cell>
          <cell r="B4502" t="str">
            <v>Bennington St @ Mari</v>
          </cell>
          <cell r="C4502">
            <v>33</v>
          </cell>
          <cell r="D4502">
            <v>0</v>
          </cell>
          <cell r="E4502">
            <v>0</v>
          </cell>
          <cell r="F4502">
            <v>0</v>
          </cell>
          <cell r="G4502">
            <v>33</v>
          </cell>
          <cell r="H4502">
            <v>33</v>
          </cell>
          <cell r="I4502">
            <v>0</v>
          </cell>
          <cell r="J4502">
            <v>0</v>
          </cell>
          <cell r="K4502">
            <v>0</v>
          </cell>
          <cell r="L4502">
            <v>33</v>
          </cell>
          <cell r="M4502">
            <v>33</v>
          </cell>
          <cell r="N4502">
            <v>0</v>
          </cell>
          <cell r="O4502">
            <v>0</v>
          </cell>
          <cell r="P4502">
            <v>0</v>
          </cell>
          <cell r="Q4502">
            <v>33</v>
          </cell>
        </row>
        <row r="4503">
          <cell r="A4503" t="str">
            <v>A6983&amp;T</v>
          </cell>
          <cell r="B4503" t="str">
            <v>Revere St opp Summit</v>
          </cell>
          <cell r="C4503">
            <v>0</v>
          </cell>
          <cell r="D4503">
            <v>0</v>
          </cell>
          <cell r="E4503">
            <v>0</v>
          </cell>
          <cell r="F4503">
            <v>0</v>
          </cell>
          <cell r="G4503">
            <v>0</v>
          </cell>
          <cell r="H4503">
            <v>0</v>
          </cell>
          <cell r="I4503">
            <v>0</v>
          </cell>
          <cell r="J4503">
            <v>0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</row>
        <row r="4504">
          <cell r="A4504" t="str">
            <v>A3469&amp;T</v>
          </cell>
          <cell r="B4504" t="str">
            <v>Park Ave @ S Cambrid</v>
          </cell>
          <cell r="C4504">
            <v>6</v>
          </cell>
          <cell r="D4504">
            <v>0</v>
          </cell>
          <cell r="E4504">
            <v>0</v>
          </cell>
          <cell r="F4504">
            <v>0</v>
          </cell>
          <cell r="G4504">
            <v>6</v>
          </cell>
          <cell r="H4504">
            <v>6</v>
          </cell>
          <cell r="I4504">
            <v>0</v>
          </cell>
          <cell r="J4504">
            <v>0</v>
          </cell>
          <cell r="K4504">
            <v>0</v>
          </cell>
          <cell r="L4504">
            <v>6</v>
          </cell>
          <cell r="M4504">
            <v>6</v>
          </cell>
          <cell r="N4504">
            <v>0</v>
          </cell>
          <cell r="O4504">
            <v>0</v>
          </cell>
          <cell r="P4504">
            <v>0</v>
          </cell>
          <cell r="Q4504">
            <v>6</v>
          </cell>
        </row>
        <row r="4505">
          <cell r="A4505" t="str">
            <v>A3660&amp;T</v>
          </cell>
          <cell r="B4505" t="str">
            <v>Jeffries St @ Everet</v>
          </cell>
          <cell r="C4505">
            <v>82</v>
          </cell>
          <cell r="D4505">
            <v>0</v>
          </cell>
          <cell r="E4505">
            <v>0</v>
          </cell>
          <cell r="F4505">
            <v>0</v>
          </cell>
          <cell r="G4505">
            <v>82</v>
          </cell>
          <cell r="H4505">
            <v>82</v>
          </cell>
          <cell r="I4505">
            <v>0</v>
          </cell>
          <cell r="J4505">
            <v>0</v>
          </cell>
          <cell r="K4505">
            <v>0</v>
          </cell>
          <cell r="L4505">
            <v>82</v>
          </cell>
          <cell r="M4505">
            <v>82</v>
          </cell>
          <cell r="N4505">
            <v>0</v>
          </cell>
          <cell r="O4505">
            <v>0</v>
          </cell>
          <cell r="P4505">
            <v>0</v>
          </cell>
          <cell r="Q4505">
            <v>82</v>
          </cell>
        </row>
        <row r="4506">
          <cell r="A4506" t="str">
            <v>A3668&amp;T</v>
          </cell>
          <cell r="B4506" t="str">
            <v>Bennington St @ Putn</v>
          </cell>
          <cell r="C4506">
            <v>14</v>
          </cell>
          <cell r="D4506">
            <v>0</v>
          </cell>
          <cell r="E4506">
            <v>0</v>
          </cell>
          <cell r="F4506">
            <v>30</v>
          </cell>
          <cell r="G4506">
            <v>44</v>
          </cell>
          <cell r="H4506">
            <v>14</v>
          </cell>
          <cell r="I4506">
            <v>0</v>
          </cell>
          <cell r="J4506">
            <v>0</v>
          </cell>
          <cell r="K4506">
            <v>30</v>
          </cell>
          <cell r="L4506">
            <v>44</v>
          </cell>
          <cell r="M4506">
            <v>14</v>
          </cell>
          <cell r="N4506">
            <v>0</v>
          </cell>
          <cell r="O4506">
            <v>0</v>
          </cell>
          <cell r="P4506">
            <v>30</v>
          </cell>
          <cell r="Q4506">
            <v>44</v>
          </cell>
        </row>
        <row r="4507">
          <cell r="A4507" t="str">
            <v>A3849&amp;T</v>
          </cell>
          <cell r="B4507" t="str">
            <v>Malden St @ Roland R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  <cell r="H4507">
            <v>0</v>
          </cell>
          <cell r="I4507">
            <v>0</v>
          </cell>
          <cell r="J4507">
            <v>0</v>
          </cell>
          <cell r="K4507">
            <v>0</v>
          </cell>
          <cell r="L4507">
            <v>0</v>
          </cell>
          <cell r="M4507">
            <v>0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</row>
        <row r="4508">
          <cell r="A4508" t="str">
            <v>A6982&amp;T</v>
          </cell>
          <cell r="B4508" t="str">
            <v>Crest Ave @ Highland</v>
          </cell>
          <cell r="C4508">
            <v>10</v>
          </cell>
          <cell r="D4508">
            <v>0</v>
          </cell>
          <cell r="E4508">
            <v>0</v>
          </cell>
          <cell r="F4508">
            <v>0</v>
          </cell>
          <cell r="G4508">
            <v>10</v>
          </cell>
          <cell r="H4508">
            <v>10</v>
          </cell>
          <cell r="I4508">
            <v>0</v>
          </cell>
          <cell r="J4508">
            <v>0</v>
          </cell>
          <cell r="K4508">
            <v>0</v>
          </cell>
          <cell r="L4508">
            <v>10</v>
          </cell>
          <cell r="M4508">
            <v>10</v>
          </cell>
          <cell r="N4508">
            <v>0</v>
          </cell>
          <cell r="O4508">
            <v>0</v>
          </cell>
          <cell r="P4508">
            <v>0</v>
          </cell>
          <cell r="Q4508">
            <v>10</v>
          </cell>
        </row>
        <row r="4509">
          <cell r="A4509" t="str">
            <v>A3666&amp;T</v>
          </cell>
          <cell r="B4509" t="str">
            <v>Bennington St @ Mari</v>
          </cell>
          <cell r="C4509">
            <v>20</v>
          </cell>
          <cell r="D4509">
            <v>0</v>
          </cell>
          <cell r="E4509">
            <v>0</v>
          </cell>
          <cell r="F4509">
            <v>0</v>
          </cell>
          <cell r="G4509">
            <v>20</v>
          </cell>
          <cell r="H4509">
            <v>20</v>
          </cell>
          <cell r="I4509">
            <v>0</v>
          </cell>
          <cell r="J4509">
            <v>0</v>
          </cell>
          <cell r="K4509">
            <v>0</v>
          </cell>
          <cell r="L4509">
            <v>20</v>
          </cell>
          <cell r="M4509">
            <v>20</v>
          </cell>
          <cell r="N4509">
            <v>0</v>
          </cell>
          <cell r="O4509">
            <v>0</v>
          </cell>
          <cell r="P4509">
            <v>0</v>
          </cell>
          <cell r="Q4509">
            <v>20</v>
          </cell>
        </row>
        <row r="4510">
          <cell r="A4510" t="str">
            <v>A6976&amp;T</v>
          </cell>
          <cell r="B4510" t="str">
            <v>Veterans Rd @ Levy B</v>
          </cell>
          <cell r="C4510">
            <v>0</v>
          </cell>
          <cell r="D4510">
            <v>0</v>
          </cell>
          <cell r="E4510">
            <v>0</v>
          </cell>
          <cell r="F4510">
            <v>0</v>
          </cell>
          <cell r="G4510">
            <v>0</v>
          </cell>
          <cell r="H4510">
            <v>0</v>
          </cell>
          <cell r="I4510">
            <v>0</v>
          </cell>
          <cell r="J4510">
            <v>0</v>
          </cell>
          <cell r="K4510">
            <v>0</v>
          </cell>
          <cell r="L4510">
            <v>0</v>
          </cell>
          <cell r="M4510">
            <v>0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</row>
        <row r="4511">
          <cell r="A4511" t="str">
            <v>A6977&amp;T</v>
          </cell>
          <cell r="B4511" t="str">
            <v>99 Veterans Rd</v>
          </cell>
          <cell r="C4511">
            <v>0</v>
          </cell>
          <cell r="D4511">
            <v>0</v>
          </cell>
          <cell r="E4511">
            <v>0</v>
          </cell>
          <cell r="F4511">
            <v>0</v>
          </cell>
          <cell r="G4511">
            <v>0</v>
          </cell>
          <cell r="H4511">
            <v>0</v>
          </cell>
          <cell r="I4511">
            <v>0</v>
          </cell>
          <cell r="J4511">
            <v>0</v>
          </cell>
          <cell r="K4511">
            <v>0</v>
          </cell>
          <cell r="L4511">
            <v>0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</row>
        <row r="4512">
          <cell r="A4512" t="str">
            <v>A3436&amp;T</v>
          </cell>
          <cell r="B4512" t="str">
            <v>Park Ave @ Cambridge</v>
          </cell>
          <cell r="C4512">
            <v>21</v>
          </cell>
          <cell r="D4512">
            <v>0</v>
          </cell>
          <cell r="E4512">
            <v>0</v>
          </cell>
          <cell r="F4512">
            <v>0</v>
          </cell>
          <cell r="G4512">
            <v>21</v>
          </cell>
          <cell r="H4512">
            <v>21</v>
          </cell>
          <cell r="I4512">
            <v>0</v>
          </cell>
          <cell r="J4512">
            <v>0</v>
          </cell>
          <cell r="K4512">
            <v>0</v>
          </cell>
          <cell r="L4512">
            <v>21</v>
          </cell>
          <cell r="M4512">
            <v>21</v>
          </cell>
          <cell r="N4512">
            <v>0</v>
          </cell>
          <cell r="O4512">
            <v>0</v>
          </cell>
          <cell r="P4512">
            <v>0</v>
          </cell>
          <cell r="Q4512">
            <v>21</v>
          </cell>
        </row>
        <row r="4513">
          <cell r="A4513" t="str">
            <v>A3492&amp;T</v>
          </cell>
          <cell r="B4513" t="str">
            <v>Beacon St @ Broadway</v>
          </cell>
          <cell r="C4513">
            <v>11</v>
          </cell>
          <cell r="D4513">
            <v>0</v>
          </cell>
          <cell r="E4513">
            <v>0</v>
          </cell>
          <cell r="F4513">
            <v>0</v>
          </cell>
          <cell r="G4513">
            <v>11</v>
          </cell>
          <cell r="H4513">
            <v>11</v>
          </cell>
          <cell r="I4513">
            <v>0</v>
          </cell>
          <cell r="J4513">
            <v>0</v>
          </cell>
          <cell r="K4513">
            <v>0</v>
          </cell>
          <cell r="L4513">
            <v>11</v>
          </cell>
          <cell r="M4513">
            <v>11</v>
          </cell>
          <cell r="N4513">
            <v>0</v>
          </cell>
          <cell r="O4513">
            <v>0</v>
          </cell>
          <cell r="P4513">
            <v>0</v>
          </cell>
          <cell r="Q4513">
            <v>11</v>
          </cell>
        </row>
        <row r="4514">
          <cell r="A4514" t="str">
            <v>A3505&amp;T</v>
          </cell>
          <cell r="B4514" t="str">
            <v>Sagamore Ave @ Washi</v>
          </cell>
          <cell r="C4514">
            <v>51</v>
          </cell>
          <cell r="D4514">
            <v>0</v>
          </cell>
          <cell r="E4514">
            <v>0</v>
          </cell>
          <cell r="F4514">
            <v>0</v>
          </cell>
          <cell r="G4514">
            <v>51</v>
          </cell>
          <cell r="H4514">
            <v>51</v>
          </cell>
          <cell r="I4514">
            <v>0</v>
          </cell>
          <cell r="J4514">
            <v>0</v>
          </cell>
          <cell r="K4514">
            <v>0</v>
          </cell>
          <cell r="L4514">
            <v>51</v>
          </cell>
          <cell r="M4514">
            <v>51</v>
          </cell>
          <cell r="N4514">
            <v>0</v>
          </cell>
          <cell r="O4514">
            <v>0</v>
          </cell>
          <cell r="P4514">
            <v>0</v>
          </cell>
          <cell r="Q4514">
            <v>51</v>
          </cell>
        </row>
        <row r="4515">
          <cell r="A4515" t="str">
            <v>A3567&amp;T</v>
          </cell>
          <cell r="B4515" t="str">
            <v>Broadway @ Crescent</v>
          </cell>
          <cell r="C4515">
            <v>41</v>
          </cell>
          <cell r="D4515">
            <v>0</v>
          </cell>
          <cell r="E4515">
            <v>0</v>
          </cell>
          <cell r="F4515">
            <v>187</v>
          </cell>
          <cell r="G4515">
            <v>227</v>
          </cell>
          <cell r="H4515">
            <v>41</v>
          </cell>
          <cell r="I4515">
            <v>0</v>
          </cell>
          <cell r="J4515">
            <v>0</v>
          </cell>
          <cell r="K4515">
            <v>187</v>
          </cell>
          <cell r="L4515">
            <v>227</v>
          </cell>
          <cell r="M4515">
            <v>41</v>
          </cell>
          <cell r="N4515">
            <v>0</v>
          </cell>
          <cell r="O4515">
            <v>0</v>
          </cell>
          <cell r="P4515">
            <v>187</v>
          </cell>
          <cell r="Q4515">
            <v>227</v>
          </cell>
        </row>
        <row r="4516">
          <cell r="A4516" t="str">
            <v>A3653&amp;T</v>
          </cell>
          <cell r="B4516" t="str">
            <v>Bennington St @ Putn</v>
          </cell>
          <cell r="C4516">
            <v>27</v>
          </cell>
          <cell r="D4516">
            <v>0</v>
          </cell>
          <cell r="E4516">
            <v>0</v>
          </cell>
          <cell r="F4516">
            <v>53</v>
          </cell>
          <cell r="G4516">
            <v>80</v>
          </cell>
          <cell r="H4516">
            <v>27</v>
          </cell>
          <cell r="I4516">
            <v>0</v>
          </cell>
          <cell r="J4516">
            <v>0</v>
          </cell>
          <cell r="K4516">
            <v>53</v>
          </cell>
          <cell r="L4516">
            <v>80</v>
          </cell>
          <cell r="M4516">
            <v>27</v>
          </cell>
          <cell r="N4516">
            <v>0</v>
          </cell>
          <cell r="O4516">
            <v>0</v>
          </cell>
          <cell r="P4516">
            <v>53</v>
          </cell>
          <cell r="Q4516">
            <v>80</v>
          </cell>
        </row>
        <row r="4517">
          <cell r="A4517" t="str">
            <v>A3588&amp;T</v>
          </cell>
          <cell r="B4517" t="str">
            <v>Broadway @ Parker St</v>
          </cell>
          <cell r="C4517">
            <v>33</v>
          </cell>
          <cell r="D4517">
            <v>0</v>
          </cell>
          <cell r="E4517">
            <v>0</v>
          </cell>
          <cell r="F4517">
            <v>0</v>
          </cell>
          <cell r="G4517">
            <v>33</v>
          </cell>
          <cell r="H4517">
            <v>33</v>
          </cell>
          <cell r="I4517">
            <v>0</v>
          </cell>
          <cell r="J4517">
            <v>0</v>
          </cell>
          <cell r="K4517">
            <v>0</v>
          </cell>
          <cell r="L4517">
            <v>33</v>
          </cell>
          <cell r="M4517">
            <v>33</v>
          </cell>
          <cell r="N4517">
            <v>0</v>
          </cell>
          <cell r="O4517">
            <v>0</v>
          </cell>
          <cell r="P4517">
            <v>0</v>
          </cell>
          <cell r="Q4517">
            <v>33</v>
          </cell>
        </row>
        <row r="4518">
          <cell r="A4518" t="str">
            <v>A3589&amp;T</v>
          </cell>
          <cell r="B4518" t="str">
            <v>Broadway @ Eleanor S</v>
          </cell>
          <cell r="C4518">
            <v>0</v>
          </cell>
          <cell r="D4518">
            <v>0</v>
          </cell>
          <cell r="E4518">
            <v>0</v>
          </cell>
          <cell r="F4518">
            <v>0</v>
          </cell>
          <cell r="G4518">
            <v>0</v>
          </cell>
          <cell r="H4518">
            <v>0</v>
          </cell>
          <cell r="I4518">
            <v>0</v>
          </cell>
          <cell r="J4518">
            <v>0</v>
          </cell>
          <cell r="K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</row>
        <row r="4519">
          <cell r="A4519" t="str">
            <v>A3673&amp;T</v>
          </cell>
          <cell r="B4519" t="str">
            <v>Bennington St @ Byro</v>
          </cell>
          <cell r="C4519">
            <v>20</v>
          </cell>
          <cell r="D4519">
            <v>0</v>
          </cell>
          <cell r="E4519">
            <v>0</v>
          </cell>
          <cell r="F4519">
            <v>0</v>
          </cell>
          <cell r="G4519">
            <v>21</v>
          </cell>
          <cell r="H4519">
            <v>20</v>
          </cell>
          <cell r="I4519">
            <v>0</v>
          </cell>
          <cell r="J4519">
            <v>0</v>
          </cell>
          <cell r="K4519">
            <v>0</v>
          </cell>
          <cell r="L4519">
            <v>21</v>
          </cell>
          <cell r="M4519">
            <v>20</v>
          </cell>
          <cell r="N4519">
            <v>0</v>
          </cell>
          <cell r="O4519">
            <v>0</v>
          </cell>
          <cell r="P4519">
            <v>0</v>
          </cell>
          <cell r="Q4519">
            <v>21</v>
          </cell>
        </row>
        <row r="4520">
          <cell r="A4520" t="str">
            <v>A3504&amp;T</v>
          </cell>
          <cell r="B4520" t="str">
            <v>325 Washington Ave</v>
          </cell>
          <cell r="C4520">
            <v>77</v>
          </cell>
          <cell r="D4520">
            <v>0</v>
          </cell>
          <cell r="E4520">
            <v>0</v>
          </cell>
          <cell r="F4520">
            <v>279</v>
          </cell>
          <cell r="G4520">
            <v>356</v>
          </cell>
          <cell r="H4520">
            <v>77</v>
          </cell>
          <cell r="I4520">
            <v>0</v>
          </cell>
          <cell r="J4520">
            <v>0</v>
          </cell>
          <cell r="K4520">
            <v>279</v>
          </cell>
          <cell r="L4520">
            <v>356</v>
          </cell>
          <cell r="M4520">
            <v>77</v>
          </cell>
          <cell r="N4520">
            <v>0</v>
          </cell>
          <cell r="O4520">
            <v>0</v>
          </cell>
          <cell r="P4520">
            <v>279</v>
          </cell>
          <cell r="Q4520">
            <v>356</v>
          </cell>
        </row>
        <row r="4521">
          <cell r="A4521" t="str">
            <v>A3598&amp;T</v>
          </cell>
          <cell r="B4521" t="str">
            <v>Broadway opp Elmwood</v>
          </cell>
          <cell r="C4521">
            <v>3</v>
          </cell>
          <cell r="D4521">
            <v>0</v>
          </cell>
          <cell r="E4521">
            <v>0</v>
          </cell>
          <cell r="F4521">
            <v>1</v>
          </cell>
          <cell r="G4521">
            <v>4</v>
          </cell>
          <cell r="H4521">
            <v>3</v>
          </cell>
          <cell r="I4521">
            <v>0</v>
          </cell>
          <cell r="J4521">
            <v>0</v>
          </cell>
          <cell r="K4521">
            <v>1</v>
          </cell>
          <cell r="L4521">
            <v>4</v>
          </cell>
          <cell r="M4521">
            <v>3</v>
          </cell>
          <cell r="N4521">
            <v>0</v>
          </cell>
          <cell r="O4521">
            <v>0</v>
          </cell>
          <cell r="P4521">
            <v>1</v>
          </cell>
          <cell r="Q4521">
            <v>4</v>
          </cell>
        </row>
        <row r="4522">
          <cell r="A4522" t="str">
            <v>A3684&amp;T</v>
          </cell>
          <cell r="B4522" t="str">
            <v>160 Waldemar Ave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  <cell r="H4522">
            <v>0</v>
          </cell>
          <cell r="I4522">
            <v>0</v>
          </cell>
          <cell r="J4522">
            <v>0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</row>
        <row r="4523">
          <cell r="A4523" t="str">
            <v>A6045&amp;T</v>
          </cell>
          <cell r="B4523" t="str">
            <v>Broadway @ Cary Ave</v>
          </cell>
          <cell r="C4523">
            <v>1</v>
          </cell>
          <cell r="D4523">
            <v>0</v>
          </cell>
          <cell r="E4523">
            <v>0</v>
          </cell>
          <cell r="F4523">
            <v>0</v>
          </cell>
          <cell r="G4523">
            <v>1</v>
          </cell>
          <cell r="H4523">
            <v>1</v>
          </cell>
          <cell r="I4523">
            <v>0</v>
          </cell>
          <cell r="J4523">
            <v>0</v>
          </cell>
          <cell r="K4523">
            <v>0</v>
          </cell>
          <cell r="L4523">
            <v>1</v>
          </cell>
          <cell r="M4523">
            <v>1</v>
          </cell>
          <cell r="N4523">
            <v>0</v>
          </cell>
          <cell r="O4523">
            <v>0</v>
          </cell>
          <cell r="P4523">
            <v>0</v>
          </cell>
          <cell r="Q4523">
            <v>1</v>
          </cell>
        </row>
        <row r="4524">
          <cell r="A4524" t="str">
            <v>A3594&amp;T</v>
          </cell>
          <cell r="B4524" t="str">
            <v>Broadway @ Taft St</v>
          </cell>
          <cell r="C4524">
            <v>1</v>
          </cell>
          <cell r="D4524">
            <v>0</v>
          </cell>
          <cell r="E4524">
            <v>0</v>
          </cell>
          <cell r="F4524">
            <v>0</v>
          </cell>
          <cell r="G4524">
            <v>1</v>
          </cell>
          <cell r="H4524">
            <v>1</v>
          </cell>
          <cell r="I4524">
            <v>0</v>
          </cell>
          <cell r="J4524">
            <v>0</v>
          </cell>
          <cell r="K4524">
            <v>0</v>
          </cell>
          <cell r="L4524">
            <v>1</v>
          </cell>
          <cell r="M4524">
            <v>1</v>
          </cell>
          <cell r="N4524">
            <v>0</v>
          </cell>
          <cell r="O4524">
            <v>0</v>
          </cell>
          <cell r="P4524">
            <v>0</v>
          </cell>
          <cell r="Q4524">
            <v>1</v>
          </cell>
        </row>
        <row r="4525">
          <cell r="A4525" t="str">
            <v>A4359&amp;T</v>
          </cell>
          <cell r="B4525" t="str">
            <v>Salem St @ Cutler Hw</v>
          </cell>
          <cell r="C4525">
            <v>0</v>
          </cell>
          <cell r="D4525">
            <v>0</v>
          </cell>
          <cell r="E4525">
            <v>0</v>
          </cell>
          <cell r="F4525">
            <v>1</v>
          </cell>
          <cell r="G4525">
            <v>1</v>
          </cell>
          <cell r="H4525">
            <v>0</v>
          </cell>
          <cell r="I4525">
            <v>0</v>
          </cell>
          <cell r="J4525">
            <v>0</v>
          </cell>
          <cell r="K4525">
            <v>1</v>
          </cell>
          <cell r="L4525">
            <v>1</v>
          </cell>
          <cell r="M4525">
            <v>0</v>
          </cell>
          <cell r="N4525">
            <v>0</v>
          </cell>
          <cell r="O4525">
            <v>0</v>
          </cell>
          <cell r="P4525">
            <v>1</v>
          </cell>
          <cell r="Q4525">
            <v>1</v>
          </cell>
        </row>
        <row r="4526">
          <cell r="A4526" t="str">
            <v>A2921&amp;T</v>
          </cell>
          <cell r="B4526" t="str">
            <v>N Shore Rd @ Tobin A</v>
          </cell>
          <cell r="C4526">
            <v>65</v>
          </cell>
          <cell r="D4526">
            <v>0</v>
          </cell>
          <cell r="E4526">
            <v>0</v>
          </cell>
          <cell r="F4526">
            <v>13</v>
          </cell>
          <cell r="G4526">
            <v>78</v>
          </cell>
          <cell r="H4526">
            <v>65</v>
          </cell>
          <cell r="I4526">
            <v>0</v>
          </cell>
          <cell r="J4526">
            <v>0</v>
          </cell>
          <cell r="K4526">
            <v>13</v>
          </cell>
          <cell r="L4526">
            <v>78</v>
          </cell>
          <cell r="M4526">
            <v>65</v>
          </cell>
          <cell r="N4526">
            <v>0</v>
          </cell>
          <cell r="O4526">
            <v>0</v>
          </cell>
          <cell r="P4526">
            <v>13</v>
          </cell>
          <cell r="Q4526">
            <v>78</v>
          </cell>
        </row>
        <row r="4527">
          <cell r="A4527" t="str">
            <v>A2924&amp;T</v>
          </cell>
          <cell r="B4527" t="str">
            <v>Beach St @ Shirley A</v>
          </cell>
          <cell r="C4527">
            <v>19</v>
          </cell>
          <cell r="D4527">
            <v>0</v>
          </cell>
          <cell r="E4527">
            <v>0</v>
          </cell>
          <cell r="F4527">
            <v>21</v>
          </cell>
          <cell r="G4527">
            <v>40</v>
          </cell>
          <cell r="H4527">
            <v>19</v>
          </cell>
          <cell r="I4527">
            <v>0</v>
          </cell>
          <cell r="J4527">
            <v>0</v>
          </cell>
          <cell r="K4527">
            <v>21</v>
          </cell>
          <cell r="L4527">
            <v>40</v>
          </cell>
          <cell r="M4527">
            <v>19</v>
          </cell>
          <cell r="N4527">
            <v>0</v>
          </cell>
          <cell r="O4527">
            <v>0</v>
          </cell>
          <cell r="P4527">
            <v>21</v>
          </cell>
          <cell r="Q4527">
            <v>40</v>
          </cell>
        </row>
        <row r="4528">
          <cell r="A4528" t="str">
            <v>A3500&amp;T</v>
          </cell>
          <cell r="B4528" t="str">
            <v>Washington Ave @ Car</v>
          </cell>
          <cell r="C4528">
            <v>126</v>
          </cell>
          <cell r="D4528">
            <v>1</v>
          </cell>
          <cell r="E4528">
            <v>0</v>
          </cell>
          <cell r="F4528">
            <v>0</v>
          </cell>
          <cell r="G4528">
            <v>127</v>
          </cell>
          <cell r="H4528">
            <v>126</v>
          </cell>
          <cell r="I4528">
            <v>1</v>
          </cell>
          <cell r="J4528">
            <v>0</v>
          </cell>
          <cell r="K4528">
            <v>0</v>
          </cell>
          <cell r="L4528">
            <v>127</v>
          </cell>
          <cell r="M4528">
            <v>126</v>
          </cell>
          <cell r="N4528">
            <v>1</v>
          </cell>
          <cell r="O4528">
            <v>0</v>
          </cell>
          <cell r="P4528">
            <v>0</v>
          </cell>
          <cell r="Q4528">
            <v>127</v>
          </cell>
        </row>
        <row r="4529">
          <cell r="A4529" t="str">
            <v>A3477&amp;T</v>
          </cell>
          <cell r="B4529" t="str">
            <v>78 Garfield Ave opp</v>
          </cell>
          <cell r="C4529">
            <v>1</v>
          </cell>
          <cell r="D4529">
            <v>0</v>
          </cell>
          <cell r="E4529">
            <v>0</v>
          </cell>
          <cell r="F4529">
            <v>0</v>
          </cell>
          <cell r="G4529">
            <v>1</v>
          </cell>
          <cell r="H4529">
            <v>1</v>
          </cell>
          <cell r="I4529">
            <v>0</v>
          </cell>
          <cell r="J4529">
            <v>0</v>
          </cell>
          <cell r="K4529">
            <v>0</v>
          </cell>
          <cell r="L4529">
            <v>1</v>
          </cell>
          <cell r="M4529">
            <v>1</v>
          </cell>
          <cell r="N4529">
            <v>0</v>
          </cell>
          <cell r="O4529">
            <v>0</v>
          </cell>
          <cell r="P4529">
            <v>0</v>
          </cell>
          <cell r="Q4529">
            <v>1</v>
          </cell>
        </row>
        <row r="4530">
          <cell r="A4530" t="str">
            <v>A3644&amp;T</v>
          </cell>
          <cell r="B4530" t="str">
            <v>Bennington St @ Trid</v>
          </cell>
          <cell r="C4530">
            <v>0</v>
          </cell>
          <cell r="D4530">
            <v>0</v>
          </cell>
          <cell r="E4530">
            <v>0</v>
          </cell>
          <cell r="F4530">
            <v>0</v>
          </cell>
          <cell r="G4530">
            <v>0</v>
          </cell>
          <cell r="H4530">
            <v>0</v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</row>
        <row r="4531">
          <cell r="A4531" t="str">
            <v>A3472&amp;T</v>
          </cell>
          <cell r="B4531" t="str">
            <v>60 Woodlawn Ave</v>
          </cell>
          <cell r="C4531">
            <v>0</v>
          </cell>
          <cell r="D4531">
            <v>0</v>
          </cell>
          <cell r="E4531">
            <v>0</v>
          </cell>
          <cell r="F4531">
            <v>0</v>
          </cell>
          <cell r="G4531">
            <v>0</v>
          </cell>
          <cell r="H4531">
            <v>0</v>
          </cell>
          <cell r="I4531">
            <v>0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</row>
        <row r="4532">
          <cell r="A4532" t="str">
            <v>A3669&amp;T</v>
          </cell>
          <cell r="B4532" t="str">
            <v>Bennington St @ Pres</v>
          </cell>
          <cell r="C4532">
            <v>2</v>
          </cell>
          <cell r="D4532">
            <v>0</v>
          </cell>
          <cell r="E4532">
            <v>0</v>
          </cell>
          <cell r="F4532">
            <v>0</v>
          </cell>
          <cell r="G4532">
            <v>2</v>
          </cell>
          <cell r="H4532">
            <v>2</v>
          </cell>
          <cell r="I4532">
            <v>0</v>
          </cell>
          <cell r="J4532">
            <v>0</v>
          </cell>
          <cell r="K4532">
            <v>0</v>
          </cell>
          <cell r="L4532">
            <v>2</v>
          </cell>
          <cell r="M4532">
            <v>2</v>
          </cell>
          <cell r="N4532">
            <v>0</v>
          </cell>
          <cell r="O4532">
            <v>0</v>
          </cell>
          <cell r="P4532">
            <v>0</v>
          </cell>
          <cell r="Q4532">
            <v>2</v>
          </cell>
        </row>
        <row r="4533">
          <cell r="A4533" t="str">
            <v>A3686&amp;T</v>
          </cell>
          <cell r="B4533" t="str">
            <v>171 Faywood Ave</v>
          </cell>
          <cell r="C4533">
            <v>0</v>
          </cell>
          <cell r="D4533">
            <v>0</v>
          </cell>
          <cell r="E4533">
            <v>0</v>
          </cell>
          <cell r="F4533">
            <v>0</v>
          </cell>
          <cell r="G4533">
            <v>0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</row>
        <row r="4534">
          <cell r="A4534" t="str">
            <v>A3577&amp;T</v>
          </cell>
          <cell r="B4534" t="str">
            <v>Meridian St @ Havre</v>
          </cell>
          <cell r="C4534">
            <v>66</v>
          </cell>
          <cell r="D4534">
            <v>0</v>
          </cell>
          <cell r="E4534">
            <v>0</v>
          </cell>
          <cell r="F4534">
            <v>50</v>
          </cell>
          <cell r="G4534">
            <v>116</v>
          </cell>
          <cell r="H4534">
            <v>66</v>
          </cell>
          <cell r="I4534">
            <v>0</v>
          </cell>
          <cell r="J4534">
            <v>0</v>
          </cell>
          <cell r="K4534">
            <v>50</v>
          </cell>
          <cell r="L4534">
            <v>116</v>
          </cell>
          <cell r="M4534">
            <v>66</v>
          </cell>
          <cell r="N4534">
            <v>0</v>
          </cell>
          <cell r="O4534">
            <v>0</v>
          </cell>
          <cell r="P4534">
            <v>50</v>
          </cell>
          <cell r="Q4534">
            <v>116</v>
          </cell>
        </row>
        <row r="4535">
          <cell r="A4535" t="str">
            <v>A2825&amp;T</v>
          </cell>
          <cell r="B4535" t="str">
            <v>Broadway @ Ward St</v>
          </cell>
          <cell r="C4535">
            <v>102</v>
          </cell>
          <cell r="D4535">
            <v>0</v>
          </cell>
          <cell r="E4535">
            <v>0</v>
          </cell>
          <cell r="F4535">
            <v>0</v>
          </cell>
          <cell r="G4535">
            <v>102</v>
          </cell>
          <cell r="H4535">
            <v>102</v>
          </cell>
          <cell r="I4535">
            <v>0</v>
          </cell>
          <cell r="J4535">
            <v>0</v>
          </cell>
          <cell r="K4535">
            <v>0</v>
          </cell>
          <cell r="L4535">
            <v>102</v>
          </cell>
          <cell r="M4535">
            <v>102</v>
          </cell>
          <cell r="N4535">
            <v>0</v>
          </cell>
          <cell r="O4535">
            <v>0</v>
          </cell>
          <cell r="P4535">
            <v>0</v>
          </cell>
          <cell r="Q4535">
            <v>102</v>
          </cell>
        </row>
        <row r="4536">
          <cell r="A4536" t="str">
            <v>A2830&amp;T</v>
          </cell>
          <cell r="B4536" t="str">
            <v>American Legion Hwy</v>
          </cell>
          <cell r="C4536">
            <v>12</v>
          </cell>
          <cell r="D4536">
            <v>0</v>
          </cell>
          <cell r="E4536">
            <v>0</v>
          </cell>
          <cell r="F4536">
            <v>2</v>
          </cell>
          <cell r="G4536">
            <v>15</v>
          </cell>
          <cell r="H4536">
            <v>12</v>
          </cell>
          <cell r="I4536">
            <v>0</v>
          </cell>
          <cell r="J4536">
            <v>0</v>
          </cell>
          <cell r="K4536">
            <v>2</v>
          </cell>
          <cell r="L4536">
            <v>15</v>
          </cell>
          <cell r="M4536">
            <v>12</v>
          </cell>
          <cell r="N4536">
            <v>0</v>
          </cell>
          <cell r="O4536">
            <v>0</v>
          </cell>
          <cell r="P4536">
            <v>2</v>
          </cell>
          <cell r="Q4536">
            <v>15</v>
          </cell>
        </row>
        <row r="4537">
          <cell r="A4537" t="str">
            <v>A3667&amp;T</v>
          </cell>
          <cell r="B4537" t="str">
            <v>Bennington St @ Broo</v>
          </cell>
          <cell r="C4537">
            <v>65</v>
          </cell>
          <cell r="D4537">
            <v>0</v>
          </cell>
          <cell r="E4537">
            <v>0</v>
          </cell>
          <cell r="F4537">
            <v>0</v>
          </cell>
          <cell r="G4537">
            <v>65</v>
          </cell>
          <cell r="H4537">
            <v>65</v>
          </cell>
          <cell r="I4537">
            <v>0</v>
          </cell>
          <cell r="J4537">
            <v>0</v>
          </cell>
          <cell r="K4537">
            <v>0</v>
          </cell>
          <cell r="L4537">
            <v>65</v>
          </cell>
          <cell r="M4537">
            <v>65</v>
          </cell>
          <cell r="N4537">
            <v>0</v>
          </cell>
          <cell r="O4537">
            <v>0</v>
          </cell>
          <cell r="P4537">
            <v>0</v>
          </cell>
          <cell r="Q4537">
            <v>65</v>
          </cell>
        </row>
        <row r="4538">
          <cell r="A4538" t="str">
            <v>A2841&amp;T</v>
          </cell>
          <cell r="B4538" t="str">
            <v>American Legion Hwy</v>
          </cell>
          <cell r="C4538">
            <v>4</v>
          </cell>
          <cell r="D4538">
            <v>0</v>
          </cell>
          <cell r="E4538">
            <v>0</v>
          </cell>
          <cell r="F4538">
            <v>1</v>
          </cell>
          <cell r="G4538">
            <v>5</v>
          </cell>
          <cell r="H4538">
            <v>4</v>
          </cell>
          <cell r="I4538">
            <v>0</v>
          </cell>
          <cell r="J4538">
            <v>0</v>
          </cell>
          <cell r="K4538">
            <v>1</v>
          </cell>
          <cell r="L4538">
            <v>5</v>
          </cell>
          <cell r="M4538">
            <v>4</v>
          </cell>
          <cell r="N4538">
            <v>0</v>
          </cell>
          <cell r="O4538">
            <v>0</v>
          </cell>
          <cell r="P4538">
            <v>1</v>
          </cell>
          <cell r="Q4538">
            <v>5</v>
          </cell>
        </row>
        <row r="4539">
          <cell r="A4539" t="str">
            <v>A5657&amp;T</v>
          </cell>
          <cell r="B4539" t="str">
            <v>Hillside Ave @ Crest</v>
          </cell>
          <cell r="C4539">
            <v>124</v>
          </cell>
          <cell r="D4539">
            <v>1</v>
          </cell>
          <cell r="E4539">
            <v>0</v>
          </cell>
          <cell r="F4539">
            <v>0</v>
          </cell>
          <cell r="G4539">
            <v>124</v>
          </cell>
          <cell r="H4539">
            <v>124</v>
          </cell>
          <cell r="I4539">
            <v>1</v>
          </cell>
          <cell r="J4539">
            <v>0</v>
          </cell>
          <cell r="K4539">
            <v>0</v>
          </cell>
          <cell r="L4539">
            <v>124</v>
          </cell>
          <cell r="M4539">
            <v>124</v>
          </cell>
          <cell r="N4539">
            <v>1</v>
          </cell>
          <cell r="O4539">
            <v>0</v>
          </cell>
          <cell r="P4539">
            <v>0</v>
          </cell>
          <cell r="Q4539">
            <v>124</v>
          </cell>
        </row>
        <row r="4540">
          <cell r="A4540" t="str">
            <v>A2920&amp;T</v>
          </cell>
          <cell r="B4540" t="str">
            <v>Point of Pines</v>
          </cell>
          <cell r="C4540">
            <v>0</v>
          </cell>
          <cell r="D4540">
            <v>0</v>
          </cell>
          <cell r="E4540">
            <v>0</v>
          </cell>
          <cell r="F4540">
            <v>10</v>
          </cell>
          <cell r="G4540">
            <v>10</v>
          </cell>
          <cell r="H4540">
            <v>0</v>
          </cell>
          <cell r="I4540">
            <v>0</v>
          </cell>
          <cell r="J4540">
            <v>0</v>
          </cell>
          <cell r="K4540">
            <v>10</v>
          </cell>
          <cell r="L4540">
            <v>10</v>
          </cell>
          <cell r="M4540">
            <v>0</v>
          </cell>
          <cell r="N4540">
            <v>0</v>
          </cell>
          <cell r="O4540">
            <v>0</v>
          </cell>
          <cell r="P4540">
            <v>10</v>
          </cell>
          <cell r="Q4540">
            <v>10</v>
          </cell>
        </row>
        <row r="4541">
          <cell r="A4541" t="str">
            <v>A6196&amp;T</v>
          </cell>
          <cell r="B4541" t="str">
            <v>Broadway @ City Hall</v>
          </cell>
          <cell r="C4541">
            <v>18</v>
          </cell>
          <cell r="D4541">
            <v>0</v>
          </cell>
          <cell r="E4541">
            <v>0</v>
          </cell>
          <cell r="F4541">
            <v>3</v>
          </cell>
          <cell r="G4541">
            <v>21</v>
          </cell>
          <cell r="H4541">
            <v>18</v>
          </cell>
          <cell r="I4541">
            <v>0</v>
          </cell>
          <cell r="J4541">
            <v>0</v>
          </cell>
          <cell r="K4541">
            <v>3</v>
          </cell>
          <cell r="L4541">
            <v>21</v>
          </cell>
          <cell r="M4541">
            <v>18</v>
          </cell>
          <cell r="N4541">
            <v>0</v>
          </cell>
          <cell r="O4541">
            <v>0</v>
          </cell>
          <cell r="P4541">
            <v>3</v>
          </cell>
          <cell r="Q4541">
            <v>21</v>
          </cell>
        </row>
        <row r="4542">
          <cell r="A4542" t="str">
            <v>A3609&amp;T</v>
          </cell>
          <cell r="B4542" t="str">
            <v>Beach St @ Harris St</v>
          </cell>
          <cell r="C4542">
            <v>2</v>
          </cell>
          <cell r="D4542">
            <v>0</v>
          </cell>
          <cell r="E4542">
            <v>0</v>
          </cell>
          <cell r="F4542">
            <v>2</v>
          </cell>
          <cell r="G4542">
            <v>4</v>
          </cell>
          <cell r="H4542">
            <v>2</v>
          </cell>
          <cell r="I4542">
            <v>0</v>
          </cell>
          <cell r="J4542">
            <v>0</v>
          </cell>
          <cell r="K4542">
            <v>2</v>
          </cell>
          <cell r="L4542">
            <v>4</v>
          </cell>
          <cell r="M4542">
            <v>2</v>
          </cell>
          <cell r="N4542">
            <v>0</v>
          </cell>
          <cell r="O4542">
            <v>0</v>
          </cell>
          <cell r="P4542">
            <v>2</v>
          </cell>
          <cell r="Q4542">
            <v>4</v>
          </cell>
        </row>
        <row r="4543">
          <cell r="A4543" t="str">
            <v>A3652&amp;T</v>
          </cell>
          <cell r="B4543" t="str">
            <v>Bennington St @ Pres</v>
          </cell>
          <cell r="C4543">
            <v>21</v>
          </cell>
          <cell r="D4543">
            <v>0</v>
          </cell>
          <cell r="E4543">
            <v>0</v>
          </cell>
          <cell r="F4543">
            <v>0</v>
          </cell>
          <cell r="G4543">
            <v>21</v>
          </cell>
          <cell r="H4543">
            <v>21</v>
          </cell>
          <cell r="I4543">
            <v>0</v>
          </cell>
          <cell r="J4543">
            <v>0</v>
          </cell>
          <cell r="K4543">
            <v>0</v>
          </cell>
          <cell r="L4543">
            <v>21</v>
          </cell>
          <cell r="M4543">
            <v>21</v>
          </cell>
          <cell r="N4543">
            <v>0</v>
          </cell>
          <cell r="O4543">
            <v>0</v>
          </cell>
          <cell r="P4543">
            <v>0</v>
          </cell>
          <cell r="Q4543">
            <v>21</v>
          </cell>
        </row>
        <row r="4544">
          <cell r="A4544" t="str">
            <v>A2922&amp;T</v>
          </cell>
          <cell r="B4544" t="str">
            <v>N Shore Rd @ Oak Isl</v>
          </cell>
          <cell r="C4544">
            <v>103</v>
          </cell>
          <cell r="D4544">
            <v>0</v>
          </cell>
          <cell r="E4544">
            <v>0</v>
          </cell>
          <cell r="F4544">
            <v>0</v>
          </cell>
          <cell r="G4544">
            <v>103</v>
          </cell>
          <cell r="H4544">
            <v>103</v>
          </cell>
          <cell r="I4544">
            <v>0</v>
          </cell>
          <cell r="J4544">
            <v>0</v>
          </cell>
          <cell r="K4544">
            <v>0</v>
          </cell>
          <cell r="L4544">
            <v>103</v>
          </cell>
          <cell r="M4544">
            <v>103</v>
          </cell>
          <cell r="N4544">
            <v>0</v>
          </cell>
          <cell r="O4544">
            <v>0</v>
          </cell>
          <cell r="P4544">
            <v>0</v>
          </cell>
          <cell r="Q4544">
            <v>103</v>
          </cell>
        </row>
        <row r="4545">
          <cell r="A4545" t="str">
            <v>A6987&amp;T</v>
          </cell>
          <cell r="B4545" t="str">
            <v>Main St @ Pleasant S</v>
          </cell>
          <cell r="C4545">
            <v>9</v>
          </cell>
          <cell r="D4545">
            <v>0</v>
          </cell>
          <cell r="E4545">
            <v>0</v>
          </cell>
          <cell r="F4545">
            <v>0</v>
          </cell>
          <cell r="G4545">
            <v>9</v>
          </cell>
          <cell r="H4545">
            <v>9</v>
          </cell>
          <cell r="I4545">
            <v>0</v>
          </cell>
          <cell r="J4545">
            <v>0</v>
          </cell>
          <cell r="K4545">
            <v>0</v>
          </cell>
          <cell r="L4545">
            <v>9</v>
          </cell>
          <cell r="M4545">
            <v>9</v>
          </cell>
          <cell r="N4545">
            <v>0</v>
          </cell>
          <cell r="O4545">
            <v>0</v>
          </cell>
          <cell r="P4545">
            <v>0</v>
          </cell>
          <cell r="Q4545">
            <v>9</v>
          </cell>
        </row>
        <row r="4546">
          <cell r="A4546" t="str">
            <v>A3493&amp;T</v>
          </cell>
          <cell r="B4546" t="str">
            <v>Park St @ Williams S</v>
          </cell>
          <cell r="C4546">
            <v>54</v>
          </cell>
          <cell r="D4546">
            <v>0</v>
          </cell>
          <cell r="E4546">
            <v>0</v>
          </cell>
          <cell r="F4546">
            <v>0</v>
          </cell>
          <cell r="G4546">
            <v>54</v>
          </cell>
          <cell r="H4546">
            <v>54</v>
          </cell>
          <cell r="I4546">
            <v>0</v>
          </cell>
          <cell r="J4546">
            <v>0</v>
          </cell>
          <cell r="K4546">
            <v>0</v>
          </cell>
          <cell r="L4546">
            <v>54</v>
          </cell>
          <cell r="M4546">
            <v>54</v>
          </cell>
          <cell r="N4546">
            <v>0</v>
          </cell>
          <cell r="O4546">
            <v>0</v>
          </cell>
          <cell r="P4546">
            <v>0</v>
          </cell>
          <cell r="Q4546">
            <v>54</v>
          </cell>
        </row>
        <row r="4547">
          <cell r="A4547" t="str">
            <v>A3587&amp;T</v>
          </cell>
          <cell r="B4547" t="str">
            <v>Broadway @ Crescent</v>
          </cell>
          <cell r="C4547">
            <v>33</v>
          </cell>
          <cell r="D4547">
            <v>0</v>
          </cell>
          <cell r="E4547">
            <v>0</v>
          </cell>
          <cell r="F4547">
            <v>42</v>
          </cell>
          <cell r="G4547">
            <v>76</v>
          </cell>
          <cell r="H4547">
            <v>33</v>
          </cell>
          <cell r="I4547">
            <v>0</v>
          </cell>
          <cell r="J4547">
            <v>0</v>
          </cell>
          <cell r="K4547">
            <v>42</v>
          </cell>
          <cell r="L4547">
            <v>76</v>
          </cell>
          <cell r="M4547">
            <v>33</v>
          </cell>
          <cell r="N4547">
            <v>0</v>
          </cell>
          <cell r="O4547">
            <v>0</v>
          </cell>
          <cell r="P4547">
            <v>42</v>
          </cell>
          <cell r="Q4547">
            <v>76</v>
          </cell>
        </row>
        <row r="4548">
          <cell r="A4548" t="str">
            <v>A3592&amp;T</v>
          </cell>
          <cell r="B4548" t="str">
            <v>Broadway @ Stockton</v>
          </cell>
          <cell r="C4548">
            <v>163</v>
          </cell>
          <cell r="D4548">
            <v>0</v>
          </cell>
          <cell r="E4548">
            <v>0</v>
          </cell>
          <cell r="F4548">
            <v>0</v>
          </cell>
          <cell r="G4548">
            <v>163</v>
          </cell>
          <cell r="H4548">
            <v>163</v>
          </cell>
          <cell r="I4548">
            <v>0</v>
          </cell>
          <cell r="J4548">
            <v>0</v>
          </cell>
          <cell r="K4548">
            <v>0</v>
          </cell>
          <cell r="L4548">
            <v>163</v>
          </cell>
          <cell r="M4548">
            <v>163</v>
          </cell>
          <cell r="N4548">
            <v>0</v>
          </cell>
          <cell r="O4548">
            <v>0</v>
          </cell>
          <cell r="P4548">
            <v>0</v>
          </cell>
          <cell r="Q4548">
            <v>163</v>
          </cell>
        </row>
        <row r="4549">
          <cell r="A4549" t="str">
            <v>A3600&amp;T</v>
          </cell>
          <cell r="B4549" t="str">
            <v>Revere St @ Stowers</v>
          </cell>
          <cell r="C4549">
            <v>18</v>
          </cell>
          <cell r="D4549">
            <v>0</v>
          </cell>
          <cell r="E4549">
            <v>0</v>
          </cell>
          <cell r="F4549">
            <v>42</v>
          </cell>
          <cell r="G4549">
            <v>60</v>
          </cell>
          <cell r="H4549">
            <v>18</v>
          </cell>
          <cell r="I4549">
            <v>0</v>
          </cell>
          <cell r="J4549">
            <v>0</v>
          </cell>
          <cell r="K4549">
            <v>42</v>
          </cell>
          <cell r="L4549">
            <v>60</v>
          </cell>
          <cell r="M4549">
            <v>18</v>
          </cell>
          <cell r="N4549">
            <v>0</v>
          </cell>
          <cell r="O4549">
            <v>0</v>
          </cell>
          <cell r="P4549">
            <v>42</v>
          </cell>
          <cell r="Q4549">
            <v>60</v>
          </cell>
        </row>
        <row r="4550">
          <cell r="A4550" t="str">
            <v>A5660&amp;T</v>
          </cell>
          <cell r="B4550" t="str">
            <v>opp 1456 North Shore</v>
          </cell>
          <cell r="C4550">
            <v>0</v>
          </cell>
          <cell r="D4550">
            <v>0</v>
          </cell>
          <cell r="E4550">
            <v>0</v>
          </cell>
          <cell r="F4550">
            <v>0</v>
          </cell>
          <cell r="G4550">
            <v>0</v>
          </cell>
          <cell r="H4550">
            <v>0</v>
          </cell>
          <cell r="I4550">
            <v>0</v>
          </cell>
          <cell r="J4550">
            <v>0</v>
          </cell>
          <cell r="K4550">
            <v>0</v>
          </cell>
          <cell r="L4550">
            <v>0</v>
          </cell>
          <cell r="M4550">
            <v>0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</row>
        <row r="4551">
          <cell r="A4551" t="str">
            <v>A6975&amp;T</v>
          </cell>
          <cell r="B4551" t="str">
            <v>Veterans Rd @ Cutler</v>
          </cell>
          <cell r="C4551">
            <v>86</v>
          </cell>
          <cell r="D4551">
            <v>0</v>
          </cell>
          <cell r="E4551">
            <v>0</v>
          </cell>
          <cell r="F4551">
            <v>17</v>
          </cell>
          <cell r="G4551">
            <v>103</v>
          </cell>
          <cell r="H4551">
            <v>86</v>
          </cell>
          <cell r="I4551">
            <v>0</v>
          </cell>
          <cell r="J4551">
            <v>0</v>
          </cell>
          <cell r="K4551">
            <v>17</v>
          </cell>
          <cell r="L4551">
            <v>103</v>
          </cell>
          <cell r="M4551">
            <v>86</v>
          </cell>
          <cell r="N4551">
            <v>0</v>
          </cell>
          <cell r="O4551">
            <v>0</v>
          </cell>
          <cell r="P4551">
            <v>17</v>
          </cell>
          <cell r="Q4551">
            <v>103</v>
          </cell>
        </row>
        <row r="4552">
          <cell r="A4552" t="str">
            <v>A2832&amp;T</v>
          </cell>
          <cell r="B4552" t="str">
            <v>Brown Circle Rotary</v>
          </cell>
          <cell r="C4552">
            <v>27</v>
          </cell>
          <cell r="D4552">
            <v>0</v>
          </cell>
          <cell r="E4552">
            <v>0</v>
          </cell>
          <cell r="F4552">
            <v>0</v>
          </cell>
          <cell r="G4552">
            <v>28</v>
          </cell>
          <cell r="H4552">
            <v>27</v>
          </cell>
          <cell r="I4552">
            <v>0</v>
          </cell>
          <cell r="J4552">
            <v>0</v>
          </cell>
          <cell r="K4552">
            <v>0</v>
          </cell>
          <cell r="L4552">
            <v>28</v>
          </cell>
          <cell r="M4552">
            <v>27</v>
          </cell>
          <cell r="N4552">
            <v>0</v>
          </cell>
          <cell r="O4552">
            <v>0</v>
          </cell>
          <cell r="P4552">
            <v>0</v>
          </cell>
          <cell r="Q4552">
            <v>28</v>
          </cell>
        </row>
        <row r="4553">
          <cell r="A4553" t="str">
            <v>A6985&amp;T</v>
          </cell>
          <cell r="B4553" t="str">
            <v>Revere St @ Winthrop</v>
          </cell>
          <cell r="C4553">
            <v>113</v>
          </cell>
          <cell r="D4553">
            <v>0</v>
          </cell>
          <cell r="E4553">
            <v>0</v>
          </cell>
          <cell r="F4553">
            <v>0</v>
          </cell>
          <cell r="G4553">
            <v>113</v>
          </cell>
          <cell r="H4553">
            <v>113</v>
          </cell>
          <cell r="I4553">
            <v>0</v>
          </cell>
          <cell r="J4553">
            <v>0</v>
          </cell>
          <cell r="K4553">
            <v>0</v>
          </cell>
          <cell r="L4553">
            <v>113</v>
          </cell>
          <cell r="M4553">
            <v>113</v>
          </cell>
          <cell r="N4553">
            <v>0</v>
          </cell>
          <cell r="O4553">
            <v>0</v>
          </cell>
          <cell r="P4553">
            <v>0</v>
          </cell>
          <cell r="Q4553">
            <v>113</v>
          </cell>
        </row>
        <row r="4554">
          <cell r="A4554" t="str">
            <v>A3473&amp;T</v>
          </cell>
          <cell r="B4554" t="str">
            <v>Woodlawn Ave @ Washi</v>
          </cell>
          <cell r="C4554">
            <v>0</v>
          </cell>
          <cell r="D4554">
            <v>1</v>
          </cell>
          <cell r="E4554">
            <v>0</v>
          </cell>
          <cell r="F4554">
            <v>0</v>
          </cell>
          <cell r="G4554">
            <v>1</v>
          </cell>
          <cell r="H4554">
            <v>0</v>
          </cell>
          <cell r="I4554">
            <v>1</v>
          </cell>
          <cell r="J4554">
            <v>0</v>
          </cell>
          <cell r="K4554">
            <v>0</v>
          </cell>
          <cell r="L4554">
            <v>1</v>
          </cell>
          <cell r="M4554">
            <v>0</v>
          </cell>
          <cell r="N4554">
            <v>1</v>
          </cell>
          <cell r="O4554">
            <v>0</v>
          </cell>
          <cell r="P4554">
            <v>0</v>
          </cell>
          <cell r="Q4554">
            <v>1</v>
          </cell>
        </row>
        <row r="4555">
          <cell r="A4555" t="str">
            <v>A3553&amp;T</v>
          </cell>
          <cell r="B4555" t="str">
            <v>Revere St @ Bates St</v>
          </cell>
          <cell r="C4555">
            <v>7</v>
          </cell>
          <cell r="D4555">
            <v>0</v>
          </cell>
          <cell r="E4555">
            <v>0</v>
          </cell>
          <cell r="F4555">
            <v>0</v>
          </cell>
          <cell r="G4555">
            <v>7</v>
          </cell>
          <cell r="H4555">
            <v>7</v>
          </cell>
          <cell r="I4555">
            <v>0</v>
          </cell>
          <cell r="J4555">
            <v>0</v>
          </cell>
          <cell r="K4555">
            <v>0</v>
          </cell>
          <cell r="L4555">
            <v>7</v>
          </cell>
          <cell r="M4555">
            <v>7</v>
          </cell>
          <cell r="N4555">
            <v>0</v>
          </cell>
          <cell r="O4555">
            <v>0</v>
          </cell>
          <cell r="P4555">
            <v>0</v>
          </cell>
          <cell r="Q4555">
            <v>7</v>
          </cell>
        </row>
        <row r="4556">
          <cell r="A4556" t="str">
            <v>A6334&amp;T</v>
          </cell>
          <cell r="B4556" t="str">
            <v>City Hall Ave @ Broa</v>
          </cell>
          <cell r="C4556">
            <v>112</v>
          </cell>
          <cell r="D4556">
            <v>0</v>
          </cell>
          <cell r="E4556">
            <v>0</v>
          </cell>
          <cell r="F4556">
            <v>2</v>
          </cell>
          <cell r="G4556">
            <v>114</v>
          </cell>
          <cell r="H4556">
            <v>112</v>
          </cell>
          <cell r="I4556">
            <v>0</v>
          </cell>
          <cell r="J4556">
            <v>0</v>
          </cell>
          <cell r="K4556">
            <v>2</v>
          </cell>
          <cell r="L4556">
            <v>114</v>
          </cell>
          <cell r="M4556">
            <v>112</v>
          </cell>
          <cell r="N4556">
            <v>0</v>
          </cell>
          <cell r="O4556">
            <v>0</v>
          </cell>
          <cell r="P4556">
            <v>2</v>
          </cell>
          <cell r="Q4556">
            <v>114</v>
          </cell>
        </row>
        <row r="4557">
          <cell r="A4557" t="str">
            <v>A3454&amp;T</v>
          </cell>
          <cell r="B4557" t="str">
            <v>Broadway @ Cushman A</v>
          </cell>
          <cell r="C4557">
            <v>50</v>
          </cell>
          <cell r="D4557">
            <v>0</v>
          </cell>
          <cell r="E4557">
            <v>0</v>
          </cell>
          <cell r="F4557">
            <v>0</v>
          </cell>
          <cell r="G4557">
            <v>50</v>
          </cell>
          <cell r="H4557">
            <v>50</v>
          </cell>
          <cell r="I4557">
            <v>0</v>
          </cell>
          <cell r="J4557">
            <v>0</v>
          </cell>
          <cell r="K4557">
            <v>0</v>
          </cell>
          <cell r="L4557">
            <v>50</v>
          </cell>
          <cell r="M4557">
            <v>50</v>
          </cell>
          <cell r="N4557">
            <v>0</v>
          </cell>
          <cell r="O4557">
            <v>0</v>
          </cell>
          <cell r="P4557">
            <v>0</v>
          </cell>
          <cell r="Q4557">
            <v>50</v>
          </cell>
        </row>
        <row r="4558">
          <cell r="A4558" t="str">
            <v>A3604&amp;T</v>
          </cell>
          <cell r="B4558" t="str">
            <v>Beach St @ VFW Pkwy</v>
          </cell>
          <cell r="C4558">
            <v>10</v>
          </cell>
          <cell r="D4558">
            <v>0</v>
          </cell>
          <cell r="E4558">
            <v>0</v>
          </cell>
          <cell r="F4558">
            <v>0</v>
          </cell>
          <cell r="G4558">
            <v>10</v>
          </cell>
          <cell r="H4558">
            <v>10</v>
          </cell>
          <cell r="I4558">
            <v>0</v>
          </cell>
          <cell r="J4558">
            <v>0</v>
          </cell>
          <cell r="K4558">
            <v>0</v>
          </cell>
          <cell r="L4558">
            <v>10</v>
          </cell>
          <cell r="M4558">
            <v>10</v>
          </cell>
          <cell r="N4558">
            <v>0</v>
          </cell>
          <cell r="O4558">
            <v>0</v>
          </cell>
          <cell r="P4558">
            <v>0</v>
          </cell>
          <cell r="Q4558">
            <v>10</v>
          </cell>
        </row>
        <row r="4559">
          <cell r="A4559" t="str">
            <v>A3651&amp;T</v>
          </cell>
          <cell r="B4559" t="str">
            <v>Bennington St @ Chel</v>
          </cell>
          <cell r="C4559">
            <v>72</v>
          </cell>
          <cell r="D4559">
            <v>1</v>
          </cell>
          <cell r="E4559">
            <v>0</v>
          </cell>
          <cell r="F4559">
            <v>34</v>
          </cell>
          <cell r="G4559">
            <v>106</v>
          </cell>
          <cell r="H4559">
            <v>72</v>
          </cell>
          <cell r="I4559">
            <v>1</v>
          </cell>
          <cell r="J4559">
            <v>0</v>
          </cell>
          <cell r="K4559">
            <v>34</v>
          </cell>
          <cell r="L4559">
            <v>106</v>
          </cell>
          <cell r="M4559">
            <v>72</v>
          </cell>
          <cell r="N4559">
            <v>1</v>
          </cell>
          <cell r="O4559">
            <v>0</v>
          </cell>
          <cell r="P4559">
            <v>34</v>
          </cell>
          <cell r="Q4559">
            <v>106</v>
          </cell>
        </row>
        <row r="4560">
          <cell r="A4560" t="str">
            <v>A3601&amp;T</v>
          </cell>
          <cell r="B4560" t="str">
            <v>235 Revere St opp Br</v>
          </cell>
          <cell r="C4560">
            <v>0</v>
          </cell>
          <cell r="D4560">
            <v>0</v>
          </cell>
          <cell r="E4560">
            <v>0</v>
          </cell>
          <cell r="F4560">
            <v>20</v>
          </cell>
          <cell r="G4560">
            <v>20</v>
          </cell>
          <cell r="H4560">
            <v>0</v>
          </cell>
          <cell r="I4560">
            <v>0</v>
          </cell>
          <cell r="J4560">
            <v>0</v>
          </cell>
          <cell r="K4560">
            <v>20</v>
          </cell>
          <cell r="L4560">
            <v>20</v>
          </cell>
          <cell r="M4560">
            <v>0</v>
          </cell>
          <cell r="N4560">
            <v>0</v>
          </cell>
          <cell r="O4560">
            <v>0</v>
          </cell>
          <cell r="P4560">
            <v>20</v>
          </cell>
          <cell r="Q4560">
            <v>20</v>
          </cell>
        </row>
        <row r="4561">
          <cell r="A4561" t="str">
            <v>A3494&amp;T</v>
          </cell>
          <cell r="B4561" t="str">
            <v>Park St @ Cross St</v>
          </cell>
          <cell r="C4561">
            <v>189</v>
          </cell>
          <cell r="D4561">
            <v>0</v>
          </cell>
          <cell r="E4561">
            <v>0</v>
          </cell>
          <cell r="F4561">
            <v>24</v>
          </cell>
          <cell r="G4561">
            <v>214</v>
          </cell>
          <cell r="H4561">
            <v>189</v>
          </cell>
          <cell r="I4561">
            <v>0</v>
          </cell>
          <cell r="J4561">
            <v>0</v>
          </cell>
          <cell r="K4561">
            <v>24</v>
          </cell>
          <cell r="L4561">
            <v>214</v>
          </cell>
          <cell r="M4561">
            <v>189</v>
          </cell>
          <cell r="N4561">
            <v>0</v>
          </cell>
          <cell r="O4561">
            <v>0</v>
          </cell>
          <cell r="P4561">
            <v>24</v>
          </cell>
          <cell r="Q4561">
            <v>214</v>
          </cell>
        </row>
        <row r="4562">
          <cell r="A4562" t="str">
            <v>A3595&amp;T</v>
          </cell>
          <cell r="B4562" t="str">
            <v>Broadway @ Beach St</v>
          </cell>
          <cell r="C4562">
            <v>81</v>
          </cell>
          <cell r="D4562">
            <v>0</v>
          </cell>
          <cell r="E4562">
            <v>0</v>
          </cell>
          <cell r="F4562">
            <v>5</v>
          </cell>
          <cell r="G4562">
            <v>86</v>
          </cell>
          <cell r="H4562">
            <v>81</v>
          </cell>
          <cell r="I4562">
            <v>0</v>
          </cell>
          <cell r="J4562">
            <v>0</v>
          </cell>
          <cell r="K4562">
            <v>5</v>
          </cell>
          <cell r="L4562">
            <v>86</v>
          </cell>
          <cell r="M4562">
            <v>81</v>
          </cell>
          <cell r="N4562">
            <v>0</v>
          </cell>
          <cell r="O4562">
            <v>0</v>
          </cell>
          <cell r="P4562">
            <v>5</v>
          </cell>
          <cell r="Q4562">
            <v>86</v>
          </cell>
        </row>
        <row r="4563">
          <cell r="A4563" t="str">
            <v>A3608&amp;T</v>
          </cell>
          <cell r="B4563" t="str">
            <v>Beach St @ Eustis St</v>
          </cell>
          <cell r="C4563">
            <v>26</v>
          </cell>
          <cell r="D4563">
            <v>0</v>
          </cell>
          <cell r="E4563">
            <v>0</v>
          </cell>
          <cell r="F4563">
            <v>34</v>
          </cell>
          <cell r="G4563">
            <v>60</v>
          </cell>
          <cell r="H4563">
            <v>26</v>
          </cell>
          <cell r="I4563">
            <v>0</v>
          </cell>
          <cell r="J4563">
            <v>0</v>
          </cell>
          <cell r="K4563">
            <v>34</v>
          </cell>
          <cell r="L4563">
            <v>60</v>
          </cell>
          <cell r="M4563">
            <v>26</v>
          </cell>
          <cell r="N4563">
            <v>0</v>
          </cell>
          <cell r="O4563">
            <v>0</v>
          </cell>
          <cell r="P4563">
            <v>34</v>
          </cell>
          <cell r="Q4563">
            <v>60</v>
          </cell>
        </row>
        <row r="4564">
          <cell r="A4564" t="str">
            <v>A3605&amp;T</v>
          </cell>
          <cell r="B4564" t="str">
            <v>Beach St @ Harris St</v>
          </cell>
          <cell r="C4564">
            <v>1</v>
          </cell>
          <cell r="D4564">
            <v>0</v>
          </cell>
          <cell r="E4564">
            <v>0</v>
          </cell>
          <cell r="F4564">
            <v>13</v>
          </cell>
          <cell r="G4564">
            <v>14</v>
          </cell>
          <cell r="H4564">
            <v>1</v>
          </cell>
          <cell r="I4564">
            <v>0</v>
          </cell>
          <cell r="J4564">
            <v>0</v>
          </cell>
          <cell r="K4564">
            <v>13</v>
          </cell>
          <cell r="L4564">
            <v>14</v>
          </cell>
          <cell r="M4564">
            <v>1</v>
          </cell>
          <cell r="N4564">
            <v>0</v>
          </cell>
          <cell r="O4564">
            <v>0</v>
          </cell>
          <cell r="P4564">
            <v>13</v>
          </cell>
          <cell r="Q4564">
            <v>14</v>
          </cell>
        </row>
        <row r="4565">
          <cell r="A4565" t="str">
            <v>A3647&amp;T</v>
          </cell>
          <cell r="B4565" t="str">
            <v>Bennington St @ Moor</v>
          </cell>
          <cell r="C4565">
            <v>1</v>
          </cell>
          <cell r="D4565">
            <v>0</v>
          </cell>
          <cell r="E4565">
            <v>0</v>
          </cell>
          <cell r="F4565">
            <v>0</v>
          </cell>
          <cell r="G4565">
            <v>1</v>
          </cell>
          <cell r="H4565">
            <v>1</v>
          </cell>
          <cell r="I4565">
            <v>0</v>
          </cell>
          <cell r="J4565">
            <v>0</v>
          </cell>
          <cell r="K4565">
            <v>0</v>
          </cell>
          <cell r="L4565">
            <v>1</v>
          </cell>
          <cell r="M4565">
            <v>1</v>
          </cell>
          <cell r="N4565">
            <v>0</v>
          </cell>
          <cell r="O4565">
            <v>0</v>
          </cell>
          <cell r="P4565">
            <v>0</v>
          </cell>
          <cell r="Q4565">
            <v>1</v>
          </cell>
        </row>
        <row r="4566">
          <cell r="A4566" t="str">
            <v>A3676&amp;T</v>
          </cell>
          <cell r="B4566" t="str">
            <v>Orient Heights</v>
          </cell>
          <cell r="C4566">
            <v>0</v>
          </cell>
          <cell r="D4566">
            <v>0</v>
          </cell>
          <cell r="E4566">
            <v>1</v>
          </cell>
          <cell r="F4566">
            <v>0</v>
          </cell>
          <cell r="G4566">
            <v>1</v>
          </cell>
          <cell r="H4566">
            <v>0</v>
          </cell>
          <cell r="I4566">
            <v>0</v>
          </cell>
          <cell r="J4566">
            <v>1</v>
          </cell>
          <cell r="K4566">
            <v>0</v>
          </cell>
          <cell r="L4566">
            <v>1</v>
          </cell>
          <cell r="M4566">
            <v>0</v>
          </cell>
          <cell r="N4566">
            <v>0</v>
          </cell>
          <cell r="O4566">
            <v>1</v>
          </cell>
          <cell r="P4566">
            <v>0</v>
          </cell>
          <cell r="Q4566">
            <v>1</v>
          </cell>
        </row>
        <row r="4567">
          <cell r="A4567" t="str">
            <v>A3563&amp;T</v>
          </cell>
          <cell r="B4567" t="str">
            <v>Broadway opp Green S</v>
          </cell>
          <cell r="C4567">
            <v>0</v>
          </cell>
          <cell r="D4567">
            <v>0</v>
          </cell>
          <cell r="E4567">
            <v>0</v>
          </cell>
          <cell r="F4567">
            <v>0</v>
          </cell>
          <cell r="G4567">
            <v>0</v>
          </cell>
          <cell r="H4567">
            <v>0</v>
          </cell>
          <cell r="I4567">
            <v>0</v>
          </cell>
          <cell r="J4567">
            <v>0</v>
          </cell>
          <cell r="K4567">
            <v>0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</row>
        <row r="4568">
          <cell r="A4568" t="str">
            <v>A3551&amp;T</v>
          </cell>
          <cell r="B4568" t="str">
            <v>Revere St @ Ford St</v>
          </cell>
          <cell r="C4568">
            <v>43</v>
          </cell>
          <cell r="D4568">
            <v>0</v>
          </cell>
          <cell r="E4568">
            <v>0</v>
          </cell>
          <cell r="F4568">
            <v>34</v>
          </cell>
          <cell r="G4568">
            <v>77</v>
          </cell>
          <cell r="H4568">
            <v>43</v>
          </cell>
          <cell r="I4568">
            <v>0</v>
          </cell>
          <cell r="J4568">
            <v>0</v>
          </cell>
          <cell r="K4568">
            <v>34</v>
          </cell>
          <cell r="L4568">
            <v>77</v>
          </cell>
          <cell r="M4568">
            <v>43</v>
          </cell>
          <cell r="N4568">
            <v>0</v>
          </cell>
          <cell r="O4568">
            <v>0</v>
          </cell>
          <cell r="P4568">
            <v>34</v>
          </cell>
          <cell r="Q4568">
            <v>77</v>
          </cell>
        </row>
        <row r="4569">
          <cell r="A4569" t="str">
            <v>A6047&amp;T</v>
          </cell>
          <cell r="B4569" t="str">
            <v>Revere St @ Hawes St</v>
          </cell>
          <cell r="C4569">
            <v>19</v>
          </cell>
          <cell r="D4569">
            <v>0</v>
          </cell>
          <cell r="E4569">
            <v>0</v>
          </cell>
          <cell r="F4569">
            <v>0</v>
          </cell>
          <cell r="G4569">
            <v>19</v>
          </cell>
          <cell r="H4569">
            <v>19</v>
          </cell>
          <cell r="I4569">
            <v>0</v>
          </cell>
          <cell r="J4569">
            <v>0</v>
          </cell>
          <cell r="K4569">
            <v>0</v>
          </cell>
          <cell r="L4569">
            <v>19</v>
          </cell>
          <cell r="M4569">
            <v>19</v>
          </cell>
          <cell r="N4569">
            <v>0</v>
          </cell>
          <cell r="O4569">
            <v>0</v>
          </cell>
          <cell r="P4569">
            <v>0</v>
          </cell>
          <cell r="Q4569">
            <v>19</v>
          </cell>
        </row>
        <row r="4570">
          <cell r="A4570" t="str">
            <v>A3656&amp;T</v>
          </cell>
          <cell r="B4570" t="str">
            <v>Bennington St @ Port</v>
          </cell>
          <cell r="C4570">
            <v>4</v>
          </cell>
          <cell r="D4570">
            <v>0</v>
          </cell>
          <cell r="E4570">
            <v>0</v>
          </cell>
          <cell r="F4570">
            <v>26</v>
          </cell>
          <cell r="G4570">
            <v>30</v>
          </cell>
          <cell r="H4570">
            <v>4</v>
          </cell>
          <cell r="I4570">
            <v>0</v>
          </cell>
          <cell r="J4570">
            <v>0</v>
          </cell>
          <cell r="K4570">
            <v>26</v>
          </cell>
          <cell r="L4570">
            <v>30</v>
          </cell>
          <cell r="M4570">
            <v>4</v>
          </cell>
          <cell r="N4570">
            <v>0</v>
          </cell>
          <cell r="O4570">
            <v>0</v>
          </cell>
          <cell r="P4570">
            <v>26</v>
          </cell>
          <cell r="Q4570">
            <v>30</v>
          </cell>
        </row>
        <row r="4571">
          <cell r="A4571" t="str">
            <v>A6696&amp;T</v>
          </cell>
          <cell r="B4571" t="str">
            <v>Bellingham Square</v>
          </cell>
          <cell r="C4571">
            <v>43</v>
          </cell>
          <cell r="D4571">
            <v>0</v>
          </cell>
          <cell r="E4571">
            <v>0</v>
          </cell>
          <cell r="F4571">
            <v>16</v>
          </cell>
          <cell r="G4571">
            <v>60</v>
          </cell>
          <cell r="H4571">
            <v>43</v>
          </cell>
          <cell r="I4571">
            <v>0</v>
          </cell>
          <cell r="J4571">
            <v>0</v>
          </cell>
          <cell r="K4571">
            <v>16</v>
          </cell>
          <cell r="L4571">
            <v>60</v>
          </cell>
          <cell r="M4571">
            <v>43</v>
          </cell>
          <cell r="N4571">
            <v>0</v>
          </cell>
          <cell r="O4571">
            <v>0</v>
          </cell>
          <cell r="P4571">
            <v>16</v>
          </cell>
          <cell r="Q4571">
            <v>60</v>
          </cell>
        </row>
        <row r="4572">
          <cell r="A4572" t="str">
            <v>A6346&amp;T</v>
          </cell>
          <cell r="B4572" t="str">
            <v>Maverick</v>
          </cell>
          <cell r="C4572">
            <v>8</v>
          </cell>
          <cell r="D4572">
            <v>0</v>
          </cell>
          <cell r="E4572">
            <v>0</v>
          </cell>
          <cell r="F4572">
            <v>0</v>
          </cell>
          <cell r="G4572">
            <v>8</v>
          </cell>
          <cell r="H4572">
            <v>8</v>
          </cell>
          <cell r="I4572">
            <v>0</v>
          </cell>
          <cell r="J4572">
            <v>0</v>
          </cell>
          <cell r="K4572">
            <v>0</v>
          </cell>
          <cell r="L4572">
            <v>8</v>
          </cell>
          <cell r="M4572">
            <v>8</v>
          </cell>
          <cell r="N4572">
            <v>0</v>
          </cell>
          <cell r="O4572">
            <v>0</v>
          </cell>
          <cell r="P4572">
            <v>0</v>
          </cell>
          <cell r="Q4572">
            <v>8</v>
          </cell>
        </row>
        <row r="4573">
          <cell r="A4573" t="str">
            <v>A3475&amp;T</v>
          </cell>
          <cell r="B4573" t="str">
            <v>Washington Ave @ Ann</v>
          </cell>
          <cell r="C4573">
            <v>1</v>
          </cell>
          <cell r="D4573">
            <v>0</v>
          </cell>
          <cell r="E4573">
            <v>0</v>
          </cell>
          <cell r="F4573">
            <v>0</v>
          </cell>
          <cell r="G4573">
            <v>2</v>
          </cell>
          <cell r="H4573">
            <v>1</v>
          </cell>
          <cell r="I4573">
            <v>0</v>
          </cell>
          <cell r="J4573">
            <v>0</v>
          </cell>
          <cell r="K4573">
            <v>0</v>
          </cell>
          <cell r="L4573">
            <v>2</v>
          </cell>
          <cell r="M4573">
            <v>1</v>
          </cell>
          <cell r="N4573">
            <v>0</v>
          </cell>
          <cell r="O4573">
            <v>0</v>
          </cell>
          <cell r="P4573">
            <v>0</v>
          </cell>
          <cell r="Q4573">
            <v>2</v>
          </cell>
        </row>
        <row r="4574">
          <cell r="A4574" t="str">
            <v>A3566&amp;T</v>
          </cell>
          <cell r="B4574" t="str">
            <v>Broadway @ Cary Ave</v>
          </cell>
          <cell r="C4574">
            <v>0</v>
          </cell>
          <cell r="D4574">
            <v>0</v>
          </cell>
          <cell r="E4574">
            <v>0</v>
          </cell>
          <cell r="F4574">
            <v>5</v>
          </cell>
          <cell r="G4574">
            <v>5</v>
          </cell>
          <cell r="H4574">
            <v>0</v>
          </cell>
          <cell r="I4574">
            <v>0</v>
          </cell>
          <cell r="J4574">
            <v>0</v>
          </cell>
          <cell r="K4574">
            <v>5</v>
          </cell>
          <cell r="L4574">
            <v>5</v>
          </cell>
          <cell r="M4574">
            <v>0</v>
          </cell>
          <cell r="N4574">
            <v>0</v>
          </cell>
          <cell r="O4574">
            <v>0</v>
          </cell>
          <cell r="P4574">
            <v>5</v>
          </cell>
          <cell r="Q4574">
            <v>5</v>
          </cell>
        </row>
        <row r="4575">
          <cell r="A4575" t="str">
            <v>A3646&amp;T</v>
          </cell>
          <cell r="B4575" t="str">
            <v>Bennington St @ Byro</v>
          </cell>
          <cell r="C4575">
            <v>98</v>
          </cell>
          <cell r="D4575">
            <v>0</v>
          </cell>
          <cell r="E4575">
            <v>0</v>
          </cell>
          <cell r="F4575">
            <v>0</v>
          </cell>
          <cell r="G4575">
            <v>99</v>
          </cell>
          <cell r="H4575">
            <v>98</v>
          </cell>
          <cell r="I4575">
            <v>0</v>
          </cell>
          <cell r="J4575">
            <v>0</v>
          </cell>
          <cell r="K4575">
            <v>0</v>
          </cell>
          <cell r="L4575">
            <v>99</v>
          </cell>
          <cell r="M4575">
            <v>98</v>
          </cell>
          <cell r="N4575">
            <v>0</v>
          </cell>
          <cell r="O4575">
            <v>0</v>
          </cell>
          <cell r="P4575">
            <v>0</v>
          </cell>
          <cell r="Q4575">
            <v>99</v>
          </cell>
        </row>
        <row r="4576">
          <cell r="A4576" t="str">
            <v>A3599&amp;T</v>
          </cell>
          <cell r="B4576" t="str">
            <v>Revere St @ Lee St</v>
          </cell>
          <cell r="C4576">
            <v>21</v>
          </cell>
          <cell r="D4576">
            <v>0</v>
          </cell>
          <cell r="E4576">
            <v>0</v>
          </cell>
          <cell r="F4576">
            <v>0</v>
          </cell>
          <cell r="G4576">
            <v>21</v>
          </cell>
          <cell r="H4576">
            <v>21</v>
          </cell>
          <cell r="I4576">
            <v>0</v>
          </cell>
          <cell r="J4576">
            <v>0</v>
          </cell>
          <cell r="K4576">
            <v>0</v>
          </cell>
          <cell r="L4576">
            <v>21</v>
          </cell>
          <cell r="M4576">
            <v>21</v>
          </cell>
          <cell r="N4576">
            <v>0</v>
          </cell>
          <cell r="O4576">
            <v>0</v>
          </cell>
          <cell r="P4576">
            <v>0</v>
          </cell>
          <cell r="Q4576">
            <v>21</v>
          </cell>
        </row>
        <row r="4577">
          <cell r="A4577" t="str">
            <v>A3586&amp;T</v>
          </cell>
          <cell r="B4577" t="str">
            <v>Broadway @ Gerrish A</v>
          </cell>
          <cell r="C4577">
            <v>15</v>
          </cell>
          <cell r="D4577">
            <v>0</v>
          </cell>
          <cell r="E4577">
            <v>0</v>
          </cell>
          <cell r="F4577">
            <v>19</v>
          </cell>
          <cell r="G4577">
            <v>34</v>
          </cell>
          <cell r="H4577">
            <v>15</v>
          </cell>
          <cell r="I4577">
            <v>0</v>
          </cell>
          <cell r="J4577">
            <v>0</v>
          </cell>
          <cell r="K4577">
            <v>19</v>
          </cell>
          <cell r="L4577">
            <v>34</v>
          </cell>
          <cell r="M4577">
            <v>15</v>
          </cell>
          <cell r="N4577">
            <v>0</v>
          </cell>
          <cell r="O4577">
            <v>0</v>
          </cell>
          <cell r="P4577">
            <v>19</v>
          </cell>
          <cell r="Q4577">
            <v>34</v>
          </cell>
        </row>
        <row r="4578">
          <cell r="A4578" t="str">
            <v>A3606&amp;T</v>
          </cell>
          <cell r="B4578" t="str">
            <v>Beach St @ School St</v>
          </cell>
          <cell r="C4578">
            <v>32</v>
          </cell>
          <cell r="D4578">
            <v>0</v>
          </cell>
          <cell r="E4578">
            <v>0</v>
          </cell>
          <cell r="F4578">
            <v>0</v>
          </cell>
          <cell r="G4578">
            <v>33</v>
          </cell>
          <cell r="H4578">
            <v>32</v>
          </cell>
          <cell r="I4578">
            <v>0</v>
          </cell>
          <cell r="J4578">
            <v>0</v>
          </cell>
          <cell r="K4578">
            <v>0</v>
          </cell>
          <cell r="L4578">
            <v>33</v>
          </cell>
          <cell r="M4578">
            <v>32</v>
          </cell>
          <cell r="N4578">
            <v>0</v>
          </cell>
          <cell r="O4578">
            <v>0</v>
          </cell>
          <cell r="P4578">
            <v>0</v>
          </cell>
          <cell r="Q4578">
            <v>33</v>
          </cell>
        </row>
        <row r="4579">
          <cell r="A4579" t="str">
            <v>A7023&amp;T</v>
          </cell>
          <cell r="B4579" t="str">
            <v>Pauline St @ Woodsid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  <cell r="H4579">
            <v>0</v>
          </cell>
          <cell r="I4579">
            <v>0</v>
          </cell>
          <cell r="J4579">
            <v>0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</row>
        <row r="4580">
          <cell r="A4580" t="str">
            <v>A3471&amp;T</v>
          </cell>
          <cell r="B4580" t="str">
            <v>Broadway @ Park Ave</v>
          </cell>
          <cell r="C4580">
            <v>55</v>
          </cell>
          <cell r="D4580">
            <v>0</v>
          </cell>
          <cell r="E4580">
            <v>0</v>
          </cell>
          <cell r="F4580">
            <v>12</v>
          </cell>
          <cell r="G4580">
            <v>67</v>
          </cell>
          <cell r="H4580">
            <v>55</v>
          </cell>
          <cell r="I4580">
            <v>0</v>
          </cell>
          <cell r="J4580">
            <v>0</v>
          </cell>
          <cell r="K4580">
            <v>12</v>
          </cell>
          <cell r="L4580">
            <v>67</v>
          </cell>
          <cell r="M4580">
            <v>55</v>
          </cell>
          <cell r="N4580">
            <v>0</v>
          </cell>
          <cell r="O4580">
            <v>0</v>
          </cell>
          <cell r="P4580">
            <v>12</v>
          </cell>
          <cell r="Q4580">
            <v>67</v>
          </cell>
        </row>
        <row r="4581">
          <cell r="A4581" t="str">
            <v>A3434&amp;T</v>
          </cell>
          <cell r="B4581" t="str">
            <v>Park Ave @ Busway En</v>
          </cell>
          <cell r="C4581">
            <v>5</v>
          </cell>
          <cell r="D4581">
            <v>0</v>
          </cell>
          <cell r="E4581">
            <v>0</v>
          </cell>
          <cell r="F4581">
            <v>30</v>
          </cell>
          <cell r="G4581">
            <v>36</v>
          </cell>
          <cell r="H4581">
            <v>5</v>
          </cell>
          <cell r="I4581">
            <v>0</v>
          </cell>
          <cell r="J4581">
            <v>0</v>
          </cell>
          <cell r="K4581">
            <v>30</v>
          </cell>
          <cell r="L4581">
            <v>36</v>
          </cell>
          <cell r="M4581">
            <v>5</v>
          </cell>
          <cell r="N4581">
            <v>0</v>
          </cell>
          <cell r="O4581">
            <v>0</v>
          </cell>
          <cell r="P4581">
            <v>30</v>
          </cell>
          <cell r="Q4581">
            <v>36</v>
          </cell>
        </row>
        <row r="4582">
          <cell r="A4582" t="str">
            <v>A6698&amp;T</v>
          </cell>
          <cell r="B4582" t="str">
            <v>Box District</v>
          </cell>
          <cell r="C4582">
            <v>0</v>
          </cell>
          <cell r="D4582">
            <v>0</v>
          </cell>
          <cell r="E4582">
            <v>0</v>
          </cell>
          <cell r="F4582">
            <v>13</v>
          </cell>
          <cell r="G4582">
            <v>13</v>
          </cell>
          <cell r="H4582">
            <v>0</v>
          </cell>
          <cell r="I4582">
            <v>0</v>
          </cell>
          <cell r="J4582">
            <v>0</v>
          </cell>
          <cell r="K4582">
            <v>13</v>
          </cell>
          <cell r="L4582">
            <v>13</v>
          </cell>
          <cell r="M4582">
            <v>0</v>
          </cell>
          <cell r="N4582">
            <v>0</v>
          </cell>
          <cell r="O4582">
            <v>0</v>
          </cell>
          <cell r="P4582">
            <v>13</v>
          </cell>
          <cell r="Q4582">
            <v>13</v>
          </cell>
        </row>
        <row r="4583">
          <cell r="A4583" t="str">
            <v>A6974&amp;T</v>
          </cell>
          <cell r="B4583" t="str">
            <v>Veterans Rd @ Washin</v>
          </cell>
          <cell r="C4583">
            <v>4</v>
          </cell>
          <cell r="D4583">
            <v>0</v>
          </cell>
          <cell r="E4583">
            <v>0</v>
          </cell>
          <cell r="F4583">
            <v>0</v>
          </cell>
          <cell r="G4583">
            <v>4</v>
          </cell>
          <cell r="H4583">
            <v>4</v>
          </cell>
          <cell r="I4583">
            <v>0</v>
          </cell>
          <cell r="J4583">
            <v>0</v>
          </cell>
          <cell r="K4583">
            <v>0</v>
          </cell>
          <cell r="L4583">
            <v>4</v>
          </cell>
          <cell r="M4583">
            <v>4</v>
          </cell>
          <cell r="N4583">
            <v>0</v>
          </cell>
          <cell r="O4583">
            <v>0</v>
          </cell>
          <cell r="P4583">
            <v>0</v>
          </cell>
          <cell r="Q4583">
            <v>4</v>
          </cell>
        </row>
        <row r="4584">
          <cell r="A4584" t="str">
            <v>A6043&amp;T</v>
          </cell>
          <cell r="B4584" t="str">
            <v>Revere St @ Stowers</v>
          </cell>
          <cell r="C4584">
            <v>14</v>
          </cell>
          <cell r="D4584">
            <v>0</v>
          </cell>
          <cell r="E4584">
            <v>0</v>
          </cell>
          <cell r="F4584">
            <v>52</v>
          </cell>
          <cell r="G4584">
            <v>66</v>
          </cell>
          <cell r="H4584">
            <v>14</v>
          </cell>
          <cell r="I4584">
            <v>0</v>
          </cell>
          <cell r="J4584">
            <v>0</v>
          </cell>
          <cell r="K4584">
            <v>52</v>
          </cell>
          <cell r="L4584">
            <v>66</v>
          </cell>
          <cell r="M4584">
            <v>14</v>
          </cell>
          <cell r="N4584">
            <v>0</v>
          </cell>
          <cell r="O4584">
            <v>0</v>
          </cell>
          <cell r="P4584">
            <v>52</v>
          </cell>
          <cell r="Q4584">
            <v>66</v>
          </cell>
        </row>
        <row r="4585">
          <cell r="A4585" t="str">
            <v>A7026&amp;T</v>
          </cell>
          <cell r="B4585" t="str">
            <v>Shirley St @ Washing</v>
          </cell>
          <cell r="C4585">
            <v>26</v>
          </cell>
          <cell r="D4585">
            <v>0</v>
          </cell>
          <cell r="E4585">
            <v>0</v>
          </cell>
          <cell r="F4585">
            <v>0</v>
          </cell>
          <cell r="G4585">
            <v>26</v>
          </cell>
          <cell r="H4585">
            <v>26</v>
          </cell>
          <cell r="I4585">
            <v>0</v>
          </cell>
          <cell r="J4585">
            <v>0</v>
          </cell>
          <cell r="K4585">
            <v>0</v>
          </cell>
          <cell r="L4585">
            <v>26</v>
          </cell>
          <cell r="M4585">
            <v>26</v>
          </cell>
          <cell r="N4585">
            <v>0</v>
          </cell>
          <cell r="O4585">
            <v>0</v>
          </cell>
          <cell r="P4585">
            <v>0</v>
          </cell>
          <cell r="Q4585">
            <v>26</v>
          </cell>
        </row>
        <row r="4586">
          <cell r="A4586" t="str">
            <v>A3593&amp;T</v>
          </cell>
          <cell r="B4586" t="str">
            <v>Broadway @ Cabot St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  <cell r="H4586">
            <v>0</v>
          </cell>
          <cell r="I4586">
            <v>0</v>
          </cell>
          <cell r="J4586">
            <v>0</v>
          </cell>
          <cell r="K4586">
            <v>0</v>
          </cell>
          <cell r="L4586">
            <v>0</v>
          </cell>
          <cell r="M4586">
            <v>0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</row>
        <row r="4587">
          <cell r="A4587" t="str">
            <v>A3581&amp;T</v>
          </cell>
          <cell r="B4587" t="str">
            <v>Meridian St @ Eutaw</v>
          </cell>
          <cell r="C4587">
            <v>82</v>
          </cell>
          <cell r="D4587">
            <v>1</v>
          </cell>
          <cell r="E4587">
            <v>0</v>
          </cell>
          <cell r="F4587">
            <v>0</v>
          </cell>
          <cell r="G4587">
            <v>83</v>
          </cell>
          <cell r="H4587">
            <v>82</v>
          </cell>
          <cell r="I4587">
            <v>1</v>
          </cell>
          <cell r="J4587">
            <v>0</v>
          </cell>
          <cell r="K4587">
            <v>0</v>
          </cell>
          <cell r="L4587">
            <v>83</v>
          </cell>
          <cell r="M4587">
            <v>82</v>
          </cell>
          <cell r="N4587">
            <v>1</v>
          </cell>
          <cell r="O4587">
            <v>0</v>
          </cell>
          <cell r="P4587">
            <v>0</v>
          </cell>
          <cell r="Q4587">
            <v>83</v>
          </cell>
        </row>
        <row r="4588">
          <cell r="A4588" t="str">
            <v>A3555&amp;T</v>
          </cell>
          <cell r="B4588" t="str">
            <v>Revere St @ Carleton</v>
          </cell>
          <cell r="C4588">
            <v>21</v>
          </cell>
          <cell r="D4588">
            <v>0</v>
          </cell>
          <cell r="E4588">
            <v>0</v>
          </cell>
          <cell r="F4588">
            <v>0</v>
          </cell>
          <cell r="G4588">
            <v>21</v>
          </cell>
          <cell r="H4588">
            <v>21</v>
          </cell>
          <cell r="I4588">
            <v>0</v>
          </cell>
          <cell r="J4588">
            <v>0</v>
          </cell>
          <cell r="K4588">
            <v>0</v>
          </cell>
          <cell r="L4588">
            <v>21</v>
          </cell>
          <cell r="M4588">
            <v>21</v>
          </cell>
          <cell r="N4588">
            <v>0</v>
          </cell>
          <cell r="O4588">
            <v>0</v>
          </cell>
          <cell r="P4588">
            <v>0</v>
          </cell>
          <cell r="Q4588">
            <v>21</v>
          </cell>
        </row>
        <row r="4589">
          <cell r="A4589" t="str">
            <v>A3619&amp;T</v>
          </cell>
          <cell r="B4589" t="str">
            <v>Winthrop Ave @ Beach</v>
          </cell>
          <cell r="C4589">
            <v>4</v>
          </cell>
          <cell r="D4589">
            <v>0</v>
          </cell>
          <cell r="E4589">
            <v>0</v>
          </cell>
          <cell r="F4589">
            <v>58</v>
          </cell>
          <cell r="G4589">
            <v>61</v>
          </cell>
          <cell r="H4589">
            <v>4</v>
          </cell>
          <cell r="I4589">
            <v>0</v>
          </cell>
          <cell r="J4589">
            <v>0</v>
          </cell>
          <cell r="K4589">
            <v>58</v>
          </cell>
          <cell r="L4589">
            <v>61</v>
          </cell>
          <cell r="M4589">
            <v>4</v>
          </cell>
          <cell r="N4589">
            <v>0</v>
          </cell>
          <cell r="O4589">
            <v>0</v>
          </cell>
          <cell r="P4589">
            <v>58</v>
          </cell>
          <cell r="Q4589">
            <v>61</v>
          </cell>
        </row>
        <row r="4590">
          <cell r="A4590" t="str">
            <v>A3645&amp;T</v>
          </cell>
          <cell r="B4590" t="str">
            <v>Bennington St @ West</v>
          </cell>
          <cell r="C4590">
            <v>0</v>
          </cell>
          <cell r="D4590">
            <v>0</v>
          </cell>
          <cell r="E4590">
            <v>0</v>
          </cell>
          <cell r="F4590">
            <v>0</v>
          </cell>
          <cell r="G4590">
            <v>0</v>
          </cell>
          <cell r="H4590">
            <v>0</v>
          </cell>
          <cell r="I4590">
            <v>0</v>
          </cell>
          <cell r="J4590">
            <v>0</v>
          </cell>
          <cell r="K4590">
            <v>0</v>
          </cell>
          <cell r="L4590">
            <v>0</v>
          </cell>
          <cell r="M4590">
            <v>0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</row>
        <row r="4591">
          <cell r="A4591" t="str">
            <v>A3570&amp;T</v>
          </cell>
          <cell r="B4591" t="str">
            <v>Pearl St @ Williams</v>
          </cell>
          <cell r="C4591">
            <v>25</v>
          </cell>
          <cell r="D4591">
            <v>0</v>
          </cell>
          <cell r="E4591">
            <v>0</v>
          </cell>
          <cell r="F4591">
            <v>0</v>
          </cell>
          <cell r="G4591">
            <v>25</v>
          </cell>
          <cell r="H4591">
            <v>25</v>
          </cell>
          <cell r="I4591">
            <v>0</v>
          </cell>
          <cell r="J4591">
            <v>0</v>
          </cell>
          <cell r="K4591">
            <v>0</v>
          </cell>
          <cell r="L4591">
            <v>25</v>
          </cell>
          <cell r="M4591">
            <v>25</v>
          </cell>
          <cell r="N4591">
            <v>0</v>
          </cell>
          <cell r="O4591">
            <v>0</v>
          </cell>
          <cell r="P4591">
            <v>0</v>
          </cell>
          <cell r="Q4591">
            <v>25</v>
          </cell>
        </row>
        <row r="4592">
          <cell r="A4592" t="str">
            <v>A3564&amp;T</v>
          </cell>
          <cell r="B4592" t="str">
            <v>Broadway @ Eleanor S</v>
          </cell>
          <cell r="C4592">
            <v>4</v>
          </cell>
          <cell r="D4592">
            <v>0</v>
          </cell>
          <cell r="E4592">
            <v>0</v>
          </cell>
          <cell r="F4592">
            <v>0</v>
          </cell>
          <cell r="G4592">
            <v>4</v>
          </cell>
          <cell r="H4592">
            <v>4</v>
          </cell>
          <cell r="I4592">
            <v>0</v>
          </cell>
          <cell r="J4592">
            <v>0</v>
          </cell>
          <cell r="K4592">
            <v>0</v>
          </cell>
          <cell r="L4592">
            <v>4</v>
          </cell>
          <cell r="M4592">
            <v>4</v>
          </cell>
          <cell r="N4592">
            <v>0</v>
          </cell>
          <cell r="O4592">
            <v>0</v>
          </cell>
          <cell r="P4592">
            <v>0</v>
          </cell>
          <cell r="Q4592">
            <v>4</v>
          </cell>
        </row>
        <row r="4593">
          <cell r="A4593" t="str">
            <v>A6046&amp;T</v>
          </cell>
          <cell r="B4593" t="str">
            <v>Broadway @ True St</v>
          </cell>
          <cell r="C4593">
            <v>47</v>
          </cell>
          <cell r="D4593">
            <v>0</v>
          </cell>
          <cell r="E4593">
            <v>0</v>
          </cell>
          <cell r="F4593">
            <v>1</v>
          </cell>
          <cell r="G4593">
            <v>49</v>
          </cell>
          <cell r="H4593">
            <v>47</v>
          </cell>
          <cell r="I4593">
            <v>0</v>
          </cell>
          <cell r="J4593">
            <v>0</v>
          </cell>
          <cell r="K4593">
            <v>1</v>
          </cell>
          <cell r="L4593">
            <v>49</v>
          </cell>
          <cell r="M4593">
            <v>47</v>
          </cell>
          <cell r="N4593">
            <v>0</v>
          </cell>
          <cell r="O4593">
            <v>0</v>
          </cell>
          <cell r="P4593">
            <v>1</v>
          </cell>
          <cell r="Q4593">
            <v>49</v>
          </cell>
        </row>
        <row r="4594">
          <cell r="A4594" t="str">
            <v>A6986&amp;T</v>
          </cell>
          <cell r="B4594" t="str">
            <v>Main St @ Read St</v>
          </cell>
          <cell r="C4594">
            <v>173</v>
          </cell>
          <cell r="D4594">
            <v>1</v>
          </cell>
          <cell r="E4594">
            <v>0</v>
          </cell>
          <cell r="F4594">
            <v>1</v>
          </cell>
          <cell r="G4594">
            <v>175</v>
          </cell>
          <cell r="H4594">
            <v>173</v>
          </cell>
          <cell r="I4594">
            <v>1</v>
          </cell>
          <cell r="J4594">
            <v>0</v>
          </cell>
          <cell r="K4594">
            <v>1</v>
          </cell>
          <cell r="L4594">
            <v>175</v>
          </cell>
          <cell r="M4594">
            <v>173</v>
          </cell>
          <cell r="N4594">
            <v>1</v>
          </cell>
          <cell r="O4594">
            <v>0</v>
          </cell>
          <cell r="P4594">
            <v>1</v>
          </cell>
          <cell r="Q4594">
            <v>175</v>
          </cell>
        </row>
        <row r="4595">
          <cell r="A4595" t="str">
            <v>A3565&amp;T</v>
          </cell>
          <cell r="B4595" t="str">
            <v>Broadway @ Parker St</v>
          </cell>
          <cell r="C4595">
            <v>251</v>
          </cell>
          <cell r="D4595">
            <v>0</v>
          </cell>
          <cell r="E4595">
            <v>0</v>
          </cell>
          <cell r="F4595">
            <v>0</v>
          </cell>
          <cell r="G4595">
            <v>251</v>
          </cell>
          <cell r="H4595">
            <v>251</v>
          </cell>
          <cell r="I4595">
            <v>0</v>
          </cell>
          <cell r="J4595">
            <v>0</v>
          </cell>
          <cell r="K4595">
            <v>0</v>
          </cell>
          <cell r="L4595">
            <v>251</v>
          </cell>
          <cell r="M4595">
            <v>251</v>
          </cell>
          <cell r="N4595">
            <v>0</v>
          </cell>
          <cell r="O4595">
            <v>0</v>
          </cell>
          <cell r="P4595">
            <v>0</v>
          </cell>
          <cell r="Q4595">
            <v>251</v>
          </cell>
        </row>
        <row r="4596">
          <cell r="A4596" t="str">
            <v>A3559&amp;T</v>
          </cell>
          <cell r="B4596" t="str">
            <v>Broadway @ Page St</v>
          </cell>
          <cell r="C4596">
            <v>66</v>
          </cell>
          <cell r="D4596">
            <v>0</v>
          </cell>
          <cell r="E4596">
            <v>0</v>
          </cell>
          <cell r="F4596">
            <v>0</v>
          </cell>
          <cell r="G4596">
            <v>66</v>
          </cell>
          <cell r="H4596">
            <v>66</v>
          </cell>
          <cell r="I4596">
            <v>0</v>
          </cell>
          <cell r="J4596">
            <v>0</v>
          </cell>
          <cell r="K4596">
            <v>0</v>
          </cell>
          <cell r="L4596">
            <v>66</v>
          </cell>
          <cell r="M4596">
            <v>66</v>
          </cell>
          <cell r="N4596">
            <v>0</v>
          </cell>
          <cell r="O4596">
            <v>0</v>
          </cell>
          <cell r="P4596">
            <v>0</v>
          </cell>
          <cell r="Q4596">
            <v>66</v>
          </cell>
        </row>
        <row r="4597">
          <cell r="A4597" t="str">
            <v>A3491&amp;T</v>
          </cell>
          <cell r="B4597" t="str">
            <v>Washington Ave @ Che</v>
          </cell>
          <cell r="C4597">
            <v>1</v>
          </cell>
          <cell r="D4597">
            <v>0</v>
          </cell>
          <cell r="E4597">
            <v>0</v>
          </cell>
          <cell r="F4597">
            <v>1</v>
          </cell>
          <cell r="G4597">
            <v>2</v>
          </cell>
          <cell r="H4597">
            <v>1</v>
          </cell>
          <cell r="I4597">
            <v>0</v>
          </cell>
          <cell r="J4597">
            <v>0</v>
          </cell>
          <cell r="K4597">
            <v>1</v>
          </cell>
          <cell r="L4597">
            <v>2</v>
          </cell>
          <cell r="M4597">
            <v>1</v>
          </cell>
          <cell r="N4597">
            <v>0</v>
          </cell>
          <cell r="O4597">
            <v>0</v>
          </cell>
          <cell r="P4597">
            <v>1</v>
          </cell>
          <cell r="Q4597">
            <v>2</v>
          </cell>
        </row>
        <row r="4598">
          <cell r="A4598" t="str">
            <v>A3585&amp;T</v>
          </cell>
          <cell r="B4598" t="str">
            <v>Pearl St @ Essex St</v>
          </cell>
          <cell r="C4598">
            <v>155</v>
          </cell>
          <cell r="D4598">
            <v>0</v>
          </cell>
          <cell r="E4598">
            <v>0</v>
          </cell>
          <cell r="F4598">
            <v>87</v>
          </cell>
          <cell r="G4598">
            <v>242</v>
          </cell>
          <cell r="H4598">
            <v>155</v>
          </cell>
          <cell r="I4598">
            <v>0</v>
          </cell>
          <cell r="J4598">
            <v>0</v>
          </cell>
          <cell r="K4598">
            <v>87</v>
          </cell>
          <cell r="L4598">
            <v>242</v>
          </cell>
          <cell r="M4598">
            <v>155</v>
          </cell>
          <cell r="N4598">
            <v>0</v>
          </cell>
          <cell r="O4598">
            <v>0</v>
          </cell>
          <cell r="P4598">
            <v>87</v>
          </cell>
          <cell r="Q4598">
            <v>242</v>
          </cell>
        </row>
        <row r="4599">
          <cell r="A4599" t="str">
            <v>A3607&amp;T</v>
          </cell>
          <cell r="B4599" t="str">
            <v>49 Central Ave</v>
          </cell>
          <cell r="C4599">
            <v>28</v>
          </cell>
          <cell r="D4599">
            <v>0</v>
          </cell>
          <cell r="E4599">
            <v>0</v>
          </cell>
          <cell r="F4599">
            <v>0</v>
          </cell>
          <cell r="G4599">
            <v>29</v>
          </cell>
          <cell r="H4599">
            <v>28</v>
          </cell>
          <cell r="I4599">
            <v>0</v>
          </cell>
          <cell r="J4599">
            <v>0</v>
          </cell>
          <cell r="K4599">
            <v>0</v>
          </cell>
          <cell r="L4599">
            <v>29</v>
          </cell>
          <cell r="M4599">
            <v>28</v>
          </cell>
          <cell r="N4599">
            <v>0</v>
          </cell>
          <cell r="O4599">
            <v>0</v>
          </cell>
          <cell r="P4599">
            <v>0</v>
          </cell>
          <cell r="Q4599">
            <v>29</v>
          </cell>
        </row>
        <row r="4600">
          <cell r="A4600" t="str">
            <v>A6984&amp;T</v>
          </cell>
          <cell r="B4600" t="str">
            <v>Revere St @ Governor</v>
          </cell>
          <cell r="C4600">
            <v>0</v>
          </cell>
          <cell r="D4600">
            <v>0</v>
          </cell>
          <cell r="E4600">
            <v>0</v>
          </cell>
          <cell r="F4600">
            <v>0</v>
          </cell>
          <cell r="G4600">
            <v>0</v>
          </cell>
          <cell r="H4600">
            <v>0</v>
          </cell>
          <cell r="I4600">
            <v>0</v>
          </cell>
          <cell r="J4600">
            <v>0</v>
          </cell>
          <cell r="K4600">
            <v>0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</row>
        <row r="4601">
          <cell r="A4601" t="str">
            <v>A3482&amp;T</v>
          </cell>
          <cell r="B4601" t="str">
            <v>Washington Ave @ Rey</v>
          </cell>
          <cell r="C4601">
            <v>2</v>
          </cell>
          <cell r="D4601">
            <v>0</v>
          </cell>
          <cell r="E4601">
            <v>0</v>
          </cell>
          <cell r="F4601">
            <v>132</v>
          </cell>
          <cell r="G4601">
            <v>135</v>
          </cell>
          <cell r="H4601">
            <v>2</v>
          </cell>
          <cell r="I4601">
            <v>0</v>
          </cell>
          <cell r="J4601">
            <v>0</v>
          </cell>
          <cell r="K4601">
            <v>132</v>
          </cell>
          <cell r="L4601">
            <v>135</v>
          </cell>
          <cell r="M4601">
            <v>2</v>
          </cell>
          <cell r="N4601">
            <v>0</v>
          </cell>
          <cell r="O4601">
            <v>0</v>
          </cell>
          <cell r="P4601">
            <v>132</v>
          </cell>
          <cell r="Q4601">
            <v>135</v>
          </cell>
        </row>
        <row r="4602">
          <cell r="A4602" t="str">
            <v>A3525&amp;T</v>
          </cell>
          <cell r="B4602" t="str">
            <v>Cross St @ Broadway</v>
          </cell>
          <cell r="C4602">
            <v>89</v>
          </cell>
          <cell r="D4602">
            <v>0</v>
          </cell>
          <cell r="E4602">
            <v>0</v>
          </cell>
          <cell r="F4602">
            <v>6</v>
          </cell>
          <cell r="G4602">
            <v>95</v>
          </cell>
          <cell r="H4602">
            <v>89</v>
          </cell>
          <cell r="I4602">
            <v>0</v>
          </cell>
          <cell r="J4602">
            <v>0</v>
          </cell>
          <cell r="K4602">
            <v>6</v>
          </cell>
          <cell r="L4602">
            <v>95</v>
          </cell>
          <cell r="M4602">
            <v>89</v>
          </cell>
          <cell r="N4602">
            <v>0</v>
          </cell>
          <cell r="O4602">
            <v>0</v>
          </cell>
          <cell r="P4602">
            <v>6</v>
          </cell>
          <cell r="Q4602">
            <v>95</v>
          </cell>
        </row>
        <row r="4603">
          <cell r="A4603" t="str">
            <v>A3478&amp;T</v>
          </cell>
          <cell r="B4603" t="str">
            <v>Sagamore Ave @ Jones</v>
          </cell>
          <cell r="C4603">
            <v>403</v>
          </cell>
          <cell r="D4603">
            <v>1</v>
          </cell>
          <cell r="E4603">
            <v>0</v>
          </cell>
          <cell r="F4603">
            <v>0</v>
          </cell>
          <cell r="G4603">
            <v>404</v>
          </cell>
          <cell r="H4603">
            <v>403</v>
          </cell>
          <cell r="I4603">
            <v>1</v>
          </cell>
          <cell r="J4603">
            <v>0</v>
          </cell>
          <cell r="K4603">
            <v>0</v>
          </cell>
          <cell r="L4603">
            <v>404</v>
          </cell>
          <cell r="M4603">
            <v>403</v>
          </cell>
          <cell r="N4603">
            <v>1</v>
          </cell>
          <cell r="O4603">
            <v>0</v>
          </cell>
          <cell r="P4603">
            <v>0</v>
          </cell>
          <cell r="Q4603">
            <v>404</v>
          </cell>
        </row>
        <row r="4604">
          <cell r="A4604" t="str">
            <v>A3677&amp;T</v>
          </cell>
          <cell r="B4604" t="str">
            <v>Orient Heights</v>
          </cell>
          <cell r="C4604">
            <v>9</v>
          </cell>
          <cell r="D4604">
            <v>0</v>
          </cell>
          <cell r="E4604">
            <v>0</v>
          </cell>
          <cell r="F4604">
            <v>0</v>
          </cell>
          <cell r="G4604">
            <v>9</v>
          </cell>
          <cell r="H4604">
            <v>9</v>
          </cell>
          <cell r="I4604">
            <v>0</v>
          </cell>
          <cell r="J4604">
            <v>0</v>
          </cell>
          <cell r="K4604">
            <v>0</v>
          </cell>
          <cell r="L4604">
            <v>9</v>
          </cell>
          <cell r="M4604">
            <v>9</v>
          </cell>
          <cell r="N4604">
            <v>0</v>
          </cell>
          <cell r="O4604">
            <v>0</v>
          </cell>
          <cell r="P4604">
            <v>0</v>
          </cell>
          <cell r="Q4604">
            <v>9</v>
          </cell>
        </row>
        <row r="4605">
          <cell r="A4605" t="str">
            <v>A3476&amp;T</v>
          </cell>
          <cell r="B4605" t="str">
            <v>Garfield Ave @ Exete</v>
          </cell>
          <cell r="C4605">
            <v>0</v>
          </cell>
          <cell r="D4605">
            <v>1</v>
          </cell>
          <cell r="E4605">
            <v>0</v>
          </cell>
          <cell r="F4605">
            <v>0</v>
          </cell>
          <cell r="G4605">
            <v>1</v>
          </cell>
          <cell r="H4605">
            <v>0</v>
          </cell>
          <cell r="I4605">
            <v>1</v>
          </cell>
          <cell r="J4605">
            <v>0</v>
          </cell>
          <cell r="K4605">
            <v>0</v>
          </cell>
          <cell r="L4605">
            <v>1</v>
          </cell>
          <cell r="M4605">
            <v>0</v>
          </cell>
          <cell r="N4605">
            <v>1</v>
          </cell>
          <cell r="O4605">
            <v>0</v>
          </cell>
          <cell r="P4605">
            <v>0</v>
          </cell>
          <cell r="Q4605">
            <v>1</v>
          </cell>
        </row>
        <row r="4606">
          <cell r="A4606" t="str">
            <v>A3485&amp;T</v>
          </cell>
          <cell r="B4606" t="str">
            <v>Washington Ave @ Spr</v>
          </cell>
          <cell r="C4606">
            <v>17</v>
          </cell>
          <cell r="D4606">
            <v>1</v>
          </cell>
          <cell r="E4606">
            <v>0</v>
          </cell>
          <cell r="F4606">
            <v>1</v>
          </cell>
          <cell r="G4606">
            <v>19</v>
          </cell>
          <cell r="H4606">
            <v>17</v>
          </cell>
          <cell r="I4606">
            <v>1</v>
          </cell>
          <cell r="J4606">
            <v>0</v>
          </cell>
          <cell r="K4606">
            <v>1</v>
          </cell>
          <cell r="L4606">
            <v>19</v>
          </cell>
          <cell r="M4606">
            <v>17</v>
          </cell>
          <cell r="N4606">
            <v>1</v>
          </cell>
          <cell r="O4606">
            <v>0</v>
          </cell>
          <cell r="P4606">
            <v>1</v>
          </cell>
          <cell r="Q4606">
            <v>19</v>
          </cell>
        </row>
        <row r="4607">
          <cell r="A4607" t="str">
            <v>A3479&amp;T</v>
          </cell>
          <cell r="B4607" t="str">
            <v>Sagamore Ave @ Murra</v>
          </cell>
          <cell r="C4607">
            <v>1</v>
          </cell>
          <cell r="D4607">
            <v>0</v>
          </cell>
          <cell r="E4607">
            <v>0</v>
          </cell>
          <cell r="F4607">
            <v>1</v>
          </cell>
          <cell r="G4607">
            <v>2</v>
          </cell>
          <cell r="H4607">
            <v>1</v>
          </cell>
          <cell r="I4607">
            <v>0</v>
          </cell>
          <cell r="J4607">
            <v>0</v>
          </cell>
          <cell r="K4607">
            <v>1</v>
          </cell>
          <cell r="L4607">
            <v>2</v>
          </cell>
          <cell r="M4607">
            <v>1</v>
          </cell>
          <cell r="N4607">
            <v>0</v>
          </cell>
          <cell r="O4607">
            <v>0</v>
          </cell>
          <cell r="P4607">
            <v>1</v>
          </cell>
          <cell r="Q4607">
            <v>2</v>
          </cell>
        </row>
        <row r="4608">
          <cell r="A4608" t="str">
            <v>A3497&amp;T</v>
          </cell>
          <cell r="B4608" t="str">
            <v>Broadway @ Shurtleff</v>
          </cell>
          <cell r="C4608">
            <v>15</v>
          </cell>
          <cell r="D4608">
            <v>0</v>
          </cell>
          <cell r="E4608">
            <v>0</v>
          </cell>
          <cell r="F4608">
            <v>17</v>
          </cell>
          <cell r="G4608">
            <v>33</v>
          </cell>
          <cell r="H4608">
            <v>15</v>
          </cell>
          <cell r="I4608">
            <v>0</v>
          </cell>
          <cell r="J4608">
            <v>0</v>
          </cell>
          <cell r="K4608">
            <v>17</v>
          </cell>
          <cell r="L4608">
            <v>33</v>
          </cell>
          <cell r="M4608">
            <v>15</v>
          </cell>
          <cell r="N4608">
            <v>0</v>
          </cell>
          <cell r="O4608">
            <v>0</v>
          </cell>
          <cell r="P4608">
            <v>17</v>
          </cell>
          <cell r="Q4608">
            <v>33</v>
          </cell>
        </row>
        <row r="4609">
          <cell r="A4609" t="str">
            <v>A3665&amp;T</v>
          </cell>
          <cell r="B4609" t="str">
            <v>Bennington St @ Port</v>
          </cell>
          <cell r="C4609">
            <v>12</v>
          </cell>
          <cell r="D4609">
            <v>0</v>
          </cell>
          <cell r="E4609">
            <v>0</v>
          </cell>
          <cell r="F4609">
            <v>1</v>
          </cell>
          <cell r="G4609">
            <v>14</v>
          </cell>
          <cell r="H4609">
            <v>12</v>
          </cell>
          <cell r="I4609">
            <v>0</v>
          </cell>
          <cell r="J4609">
            <v>0</v>
          </cell>
          <cell r="K4609">
            <v>1</v>
          </cell>
          <cell r="L4609">
            <v>14</v>
          </cell>
          <cell r="M4609">
            <v>12</v>
          </cell>
          <cell r="N4609">
            <v>0</v>
          </cell>
          <cell r="O4609">
            <v>0</v>
          </cell>
          <cell r="P4609">
            <v>1</v>
          </cell>
          <cell r="Q4609">
            <v>14</v>
          </cell>
        </row>
        <row r="4610">
          <cell r="A4610" t="str">
            <v>A3556&amp;T</v>
          </cell>
          <cell r="B4610" t="str">
            <v>570 Broadway @ Elmwo</v>
          </cell>
          <cell r="C4610">
            <v>64</v>
          </cell>
          <cell r="D4610">
            <v>0</v>
          </cell>
          <cell r="E4610">
            <v>0</v>
          </cell>
          <cell r="F4610">
            <v>2</v>
          </cell>
          <cell r="G4610">
            <v>66</v>
          </cell>
          <cell r="H4610">
            <v>64</v>
          </cell>
          <cell r="I4610">
            <v>0</v>
          </cell>
          <cell r="J4610">
            <v>0</v>
          </cell>
          <cell r="K4610">
            <v>2</v>
          </cell>
          <cell r="L4610">
            <v>66</v>
          </cell>
          <cell r="M4610">
            <v>64</v>
          </cell>
          <cell r="N4610">
            <v>0</v>
          </cell>
          <cell r="O4610">
            <v>0</v>
          </cell>
          <cell r="P4610">
            <v>2</v>
          </cell>
          <cell r="Q4610">
            <v>66</v>
          </cell>
        </row>
        <row r="4611">
          <cell r="A4611" t="str">
            <v>A3628&amp;T</v>
          </cell>
          <cell r="B4611" t="str">
            <v>Winthrop Ave @ Beach</v>
          </cell>
          <cell r="C4611">
            <v>21</v>
          </cell>
          <cell r="D4611">
            <v>0</v>
          </cell>
          <cell r="E4611">
            <v>0</v>
          </cell>
          <cell r="F4611">
            <v>7</v>
          </cell>
          <cell r="G4611">
            <v>29</v>
          </cell>
          <cell r="H4611">
            <v>21</v>
          </cell>
          <cell r="I4611">
            <v>0</v>
          </cell>
          <cell r="J4611">
            <v>0</v>
          </cell>
          <cell r="K4611">
            <v>7</v>
          </cell>
          <cell r="L4611">
            <v>29</v>
          </cell>
          <cell r="M4611">
            <v>21</v>
          </cell>
          <cell r="N4611">
            <v>0</v>
          </cell>
          <cell r="O4611">
            <v>0</v>
          </cell>
          <cell r="P4611">
            <v>7</v>
          </cell>
          <cell r="Q4611">
            <v>29</v>
          </cell>
        </row>
        <row r="4612">
          <cell r="A4612" t="str">
            <v>A3596&amp;T</v>
          </cell>
          <cell r="B4612" t="str">
            <v>Broadway @ Pleasant</v>
          </cell>
          <cell r="C4612">
            <v>10</v>
          </cell>
          <cell r="D4612">
            <v>0</v>
          </cell>
          <cell r="E4612">
            <v>0</v>
          </cell>
          <cell r="F4612">
            <v>24</v>
          </cell>
          <cell r="G4612">
            <v>33</v>
          </cell>
          <cell r="H4612">
            <v>10</v>
          </cell>
          <cell r="I4612">
            <v>0</v>
          </cell>
          <cell r="J4612">
            <v>0</v>
          </cell>
          <cell r="K4612">
            <v>24</v>
          </cell>
          <cell r="L4612">
            <v>33</v>
          </cell>
          <cell r="M4612">
            <v>10</v>
          </cell>
          <cell r="N4612">
            <v>0</v>
          </cell>
          <cell r="O4612">
            <v>0</v>
          </cell>
          <cell r="P4612">
            <v>24</v>
          </cell>
          <cell r="Q4612">
            <v>33</v>
          </cell>
        </row>
        <row r="4613">
          <cell r="A4613" t="str">
            <v>A3498&amp;T</v>
          </cell>
          <cell r="B4613" t="str">
            <v>Washington Ave @ Cre</v>
          </cell>
          <cell r="C4613">
            <v>0</v>
          </cell>
          <cell r="D4613">
            <v>0</v>
          </cell>
          <cell r="E4613">
            <v>0</v>
          </cell>
          <cell r="F4613">
            <v>20</v>
          </cell>
          <cell r="G4613">
            <v>20</v>
          </cell>
          <cell r="H4613">
            <v>0</v>
          </cell>
          <cell r="I4613">
            <v>0</v>
          </cell>
          <cell r="J4613">
            <v>0</v>
          </cell>
          <cell r="K4613">
            <v>20</v>
          </cell>
          <cell r="L4613">
            <v>20</v>
          </cell>
          <cell r="M4613">
            <v>0</v>
          </cell>
          <cell r="N4613">
            <v>0</v>
          </cell>
          <cell r="O4613">
            <v>0</v>
          </cell>
          <cell r="P4613">
            <v>20</v>
          </cell>
          <cell r="Q4613">
            <v>20</v>
          </cell>
        </row>
        <row r="4614">
          <cell r="A4614" t="str">
            <v>A3484&amp;T</v>
          </cell>
          <cell r="B4614" t="str">
            <v>Washington Ave @ Car</v>
          </cell>
          <cell r="C4614">
            <v>415</v>
          </cell>
          <cell r="D4614">
            <v>1</v>
          </cell>
          <cell r="E4614">
            <v>0</v>
          </cell>
          <cell r="F4614">
            <v>0</v>
          </cell>
          <cell r="G4614">
            <v>416</v>
          </cell>
          <cell r="H4614">
            <v>415</v>
          </cell>
          <cell r="I4614">
            <v>1</v>
          </cell>
          <cell r="J4614">
            <v>0</v>
          </cell>
          <cell r="K4614">
            <v>0</v>
          </cell>
          <cell r="L4614">
            <v>416</v>
          </cell>
          <cell r="M4614">
            <v>415</v>
          </cell>
          <cell r="N4614">
            <v>1</v>
          </cell>
          <cell r="O4614">
            <v>0</v>
          </cell>
          <cell r="P4614">
            <v>0</v>
          </cell>
          <cell r="Q4614">
            <v>416</v>
          </cell>
        </row>
        <row r="4615">
          <cell r="A4615" t="str">
            <v>A3533&amp;T</v>
          </cell>
          <cell r="B4615" t="str">
            <v>Wood Island</v>
          </cell>
          <cell r="C4615">
            <v>10</v>
          </cell>
          <cell r="D4615">
            <v>0</v>
          </cell>
          <cell r="E4615">
            <v>0</v>
          </cell>
          <cell r="F4615">
            <v>18</v>
          </cell>
          <cell r="G4615">
            <v>28</v>
          </cell>
          <cell r="H4615">
            <v>10</v>
          </cell>
          <cell r="I4615">
            <v>0</v>
          </cell>
          <cell r="J4615">
            <v>0</v>
          </cell>
          <cell r="K4615">
            <v>18</v>
          </cell>
          <cell r="L4615">
            <v>28</v>
          </cell>
          <cell r="M4615">
            <v>10</v>
          </cell>
          <cell r="N4615">
            <v>0</v>
          </cell>
          <cell r="O4615">
            <v>0</v>
          </cell>
          <cell r="P4615">
            <v>18</v>
          </cell>
          <cell r="Q4615">
            <v>28</v>
          </cell>
        </row>
        <row r="4616">
          <cell r="A4616" t="str">
            <v>A3574&amp;T</v>
          </cell>
          <cell r="B4616" t="str">
            <v>Meridian St @ Eutaw</v>
          </cell>
          <cell r="C4616">
            <v>10</v>
          </cell>
          <cell r="D4616">
            <v>0</v>
          </cell>
          <cell r="E4616">
            <v>0</v>
          </cell>
          <cell r="F4616">
            <v>0</v>
          </cell>
          <cell r="G4616">
            <v>10</v>
          </cell>
          <cell r="H4616">
            <v>10</v>
          </cell>
          <cell r="I4616">
            <v>0</v>
          </cell>
          <cell r="J4616">
            <v>0</v>
          </cell>
          <cell r="K4616">
            <v>0</v>
          </cell>
          <cell r="L4616">
            <v>10</v>
          </cell>
          <cell r="M4616">
            <v>10</v>
          </cell>
          <cell r="N4616">
            <v>0</v>
          </cell>
          <cell r="O4616">
            <v>0</v>
          </cell>
          <cell r="P4616">
            <v>0</v>
          </cell>
          <cell r="Q4616">
            <v>10</v>
          </cell>
        </row>
        <row r="4617">
          <cell r="A4617" t="str">
            <v>A3557&amp;T</v>
          </cell>
          <cell r="B4617" t="str">
            <v>Broadway opp Central</v>
          </cell>
          <cell r="C4617">
            <v>70</v>
          </cell>
          <cell r="D4617">
            <v>0</v>
          </cell>
          <cell r="E4617">
            <v>0</v>
          </cell>
          <cell r="F4617">
            <v>49</v>
          </cell>
          <cell r="G4617">
            <v>119</v>
          </cell>
          <cell r="H4617">
            <v>70</v>
          </cell>
          <cell r="I4617">
            <v>0</v>
          </cell>
          <cell r="J4617">
            <v>0</v>
          </cell>
          <cell r="K4617">
            <v>49</v>
          </cell>
          <cell r="L4617">
            <v>119</v>
          </cell>
          <cell r="M4617">
            <v>70</v>
          </cell>
          <cell r="N4617">
            <v>0</v>
          </cell>
          <cell r="O4617">
            <v>0</v>
          </cell>
          <cell r="P4617">
            <v>49</v>
          </cell>
          <cell r="Q4617">
            <v>119</v>
          </cell>
        </row>
        <row r="4618">
          <cell r="A4618" t="str">
            <v>A6700&amp;T</v>
          </cell>
          <cell r="B4618" t="str">
            <v>Eastern Avenue</v>
          </cell>
          <cell r="C4618">
            <v>40</v>
          </cell>
          <cell r="D4618">
            <v>0</v>
          </cell>
          <cell r="E4618">
            <v>0</v>
          </cell>
          <cell r="F4618">
            <v>1</v>
          </cell>
          <cell r="G4618">
            <v>41</v>
          </cell>
          <cell r="H4618">
            <v>40</v>
          </cell>
          <cell r="I4618">
            <v>0</v>
          </cell>
          <cell r="J4618">
            <v>0</v>
          </cell>
          <cell r="K4618">
            <v>1</v>
          </cell>
          <cell r="L4618">
            <v>41</v>
          </cell>
          <cell r="M4618">
            <v>40</v>
          </cell>
          <cell r="N4618">
            <v>0</v>
          </cell>
          <cell r="O4618">
            <v>0</v>
          </cell>
          <cell r="P4618">
            <v>1</v>
          </cell>
          <cell r="Q4618">
            <v>41</v>
          </cell>
        </row>
        <row r="4619">
          <cell r="A4619" t="str">
            <v>A2934&amp;T</v>
          </cell>
          <cell r="B4619" t="str">
            <v>Beach St @ Upham St</v>
          </cell>
          <cell r="C4619">
            <v>65</v>
          </cell>
          <cell r="D4619">
            <v>0</v>
          </cell>
          <cell r="E4619">
            <v>0</v>
          </cell>
          <cell r="F4619">
            <v>13</v>
          </cell>
          <cell r="G4619">
            <v>78</v>
          </cell>
          <cell r="H4619">
            <v>65</v>
          </cell>
          <cell r="I4619">
            <v>0</v>
          </cell>
          <cell r="J4619">
            <v>0</v>
          </cell>
          <cell r="K4619">
            <v>13</v>
          </cell>
          <cell r="L4619">
            <v>78</v>
          </cell>
          <cell r="M4619">
            <v>65</v>
          </cell>
          <cell r="N4619">
            <v>0</v>
          </cell>
          <cell r="O4619">
            <v>0</v>
          </cell>
          <cell r="P4619">
            <v>13</v>
          </cell>
          <cell r="Q4619">
            <v>78</v>
          </cell>
        </row>
        <row r="4620">
          <cell r="A4620" t="str">
            <v>A3483&amp;T</v>
          </cell>
          <cell r="B4620" t="str">
            <v>296 Washington Ave o</v>
          </cell>
          <cell r="C4620">
            <v>20</v>
          </cell>
          <cell r="D4620">
            <v>0</v>
          </cell>
          <cell r="E4620">
            <v>0</v>
          </cell>
          <cell r="F4620">
            <v>0</v>
          </cell>
          <cell r="G4620">
            <v>20</v>
          </cell>
          <cell r="H4620">
            <v>20</v>
          </cell>
          <cell r="I4620">
            <v>0</v>
          </cell>
          <cell r="J4620">
            <v>0</v>
          </cell>
          <cell r="K4620">
            <v>0</v>
          </cell>
          <cell r="L4620">
            <v>20</v>
          </cell>
          <cell r="M4620">
            <v>20</v>
          </cell>
          <cell r="N4620">
            <v>0</v>
          </cell>
          <cell r="O4620">
            <v>0</v>
          </cell>
          <cell r="P4620">
            <v>0</v>
          </cell>
          <cell r="Q4620">
            <v>20</v>
          </cell>
        </row>
        <row r="4621">
          <cell r="A4621" t="str">
            <v>A3597&amp;T</v>
          </cell>
          <cell r="B4621" t="str">
            <v>Broadway opp Fernwoo</v>
          </cell>
          <cell r="C4621">
            <v>49</v>
          </cell>
          <cell r="D4621">
            <v>0</v>
          </cell>
          <cell r="E4621">
            <v>0</v>
          </cell>
          <cell r="F4621">
            <v>92</v>
          </cell>
          <cell r="G4621">
            <v>140</v>
          </cell>
          <cell r="H4621">
            <v>49</v>
          </cell>
          <cell r="I4621">
            <v>0</v>
          </cell>
          <cell r="J4621">
            <v>0</v>
          </cell>
          <cell r="K4621">
            <v>92</v>
          </cell>
          <cell r="L4621">
            <v>140</v>
          </cell>
          <cell r="M4621">
            <v>49</v>
          </cell>
          <cell r="N4621">
            <v>0</v>
          </cell>
          <cell r="O4621">
            <v>0</v>
          </cell>
          <cell r="P4621">
            <v>92</v>
          </cell>
          <cell r="Q4621">
            <v>140</v>
          </cell>
        </row>
        <row r="4622">
          <cell r="A4622" t="str">
            <v>A3560&amp;T</v>
          </cell>
          <cell r="B4622" t="str">
            <v>Broadway @ Cabot St</v>
          </cell>
          <cell r="C4622">
            <v>0</v>
          </cell>
          <cell r="D4622">
            <v>1</v>
          </cell>
          <cell r="E4622">
            <v>0</v>
          </cell>
          <cell r="F4622">
            <v>0</v>
          </cell>
          <cell r="G4622">
            <v>1</v>
          </cell>
          <cell r="H4622">
            <v>0</v>
          </cell>
          <cell r="I4622">
            <v>1</v>
          </cell>
          <cell r="J4622">
            <v>0</v>
          </cell>
          <cell r="K4622">
            <v>0</v>
          </cell>
          <cell r="L4622">
            <v>1</v>
          </cell>
          <cell r="M4622">
            <v>0</v>
          </cell>
          <cell r="N4622">
            <v>1</v>
          </cell>
          <cell r="O4622">
            <v>0</v>
          </cell>
          <cell r="P4622">
            <v>0</v>
          </cell>
          <cell r="Q4622">
            <v>1</v>
          </cell>
        </row>
        <row r="4623">
          <cell r="A4623" t="str">
            <v>A3474&amp;T</v>
          </cell>
          <cell r="B4623" t="str">
            <v>Washington Ave @ Pro</v>
          </cell>
          <cell r="C4623">
            <v>224</v>
          </cell>
          <cell r="D4623">
            <v>0</v>
          </cell>
          <cell r="E4623">
            <v>0</v>
          </cell>
          <cell r="F4623">
            <v>0</v>
          </cell>
          <cell r="G4623">
            <v>224</v>
          </cell>
          <cell r="H4623">
            <v>224</v>
          </cell>
          <cell r="I4623">
            <v>0</v>
          </cell>
          <cell r="J4623">
            <v>0</v>
          </cell>
          <cell r="K4623">
            <v>0</v>
          </cell>
          <cell r="L4623">
            <v>224</v>
          </cell>
          <cell r="M4623">
            <v>224</v>
          </cell>
          <cell r="N4623">
            <v>0</v>
          </cell>
          <cell r="O4623">
            <v>0</v>
          </cell>
          <cell r="P4623">
            <v>0</v>
          </cell>
          <cell r="Q4623">
            <v>224</v>
          </cell>
        </row>
        <row r="4624">
          <cell r="A4624" t="str">
            <v>A3487&amp;T</v>
          </cell>
          <cell r="B4624" t="str">
            <v>Washington Ave @ Hea</v>
          </cell>
          <cell r="C4624">
            <v>91</v>
          </cell>
          <cell r="D4624">
            <v>0</v>
          </cell>
          <cell r="E4624">
            <v>0</v>
          </cell>
          <cell r="F4624">
            <v>208</v>
          </cell>
          <cell r="G4624">
            <v>300</v>
          </cell>
          <cell r="H4624">
            <v>91</v>
          </cell>
          <cell r="I4624">
            <v>0</v>
          </cell>
          <cell r="J4624">
            <v>0</v>
          </cell>
          <cell r="K4624">
            <v>208</v>
          </cell>
          <cell r="L4624">
            <v>300</v>
          </cell>
          <cell r="M4624">
            <v>91</v>
          </cell>
          <cell r="N4624">
            <v>0</v>
          </cell>
          <cell r="O4624">
            <v>0</v>
          </cell>
          <cell r="P4624">
            <v>208</v>
          </cell>
          <cell r="Q4624">
            <v>300</v>
          </cell>
        </row>
        <row r="4625">
          <cell r="A4625" t="str">
            <v>A3480&amp;T</v>
          </cell>
          <cell r="B4625" t="str">
            <v>Sagamore Ave @ Washi</v>
          </cell>
          <cell r="C4625">
            <v>322</v>
          </cell>
          <cell r="D4625">
            <v>1</v>
          </cell>
          <cell r="E4625">
            <v>0</v>
          </cell>
          <cell r="F4625">
            <v>0</v>
          </cell>
          <cell r="G4625">
            <v>323</v>
          </cell>
          <cell r="H4625">
            <v>322</v>
          </cell>
          <cell r="I4625">
            <v>1</v>
          </cell>
          <cell r="J4625">
            <v>0</v>
          </cell>
          <cell r="K4625">
            <v>0</v>
          </cell>
          <cell r="L4625">
            <v>323</v>
          </cell>
          <cell r="M4625">
            <v>322</v>
          </cell>
          <cell r="N4625">
            <v>1</v>
          </cell>
          <cell r="O4625">
            <v>0</v>
          </cell>
          <cell r="P4625">
            <v>0</v>
          </cell>
          <cell r="Q4625">
            <v>323</v>
          </cell>
        </row>
        <row r="4626">
          <cell r="A4626" t="str">
            <v>A3569&amp;T</v>
          </cell>
          <cell r="B4626" t="str">
            <v>Pearl St opp Essex S</v>
          </cell>
          <cell r="C4626">
            <v>83</v>
          </cell>
          <cell r="D4626">
            <v>0</v>
          </cell>
          <cell r="E4626">
            <v>0</v>
          </cell>
          <cell r="F4626">
            <v>14</v>
          </cell>
          <cell r="G4626">
            <v>97</v>
          </cell>
          <cell r="H4626">
            <v>83</v>
          </cell>
          <cell r="I4626">
            <v>0</v>
          </cell>
          <cell r="J4626">
            <v>0</v>
          </cell>
          <cell r="K4626">
            <v>14</v>
          </cell>
          <cell r="L4626">
            <v>97</v>
          </cell>
          <cell r="M4626">
            <v>83</v>
          </cell>
          <cell r="N4626">
            <v>0</v>
          </cell>
          <cell r="O4626">
            <v>0</v>
          </cell>
          <cell r="P4626">
            <v>14</v>
          </cell>
          <cell r="Q4626">
            <v>97</v>
          </cell>
        </row>
        <row r="4627">
          <cell r="A4627" t="str">
            <v>A3121&amp;T</v>
          </cell>
          <cell r="B4627" t="str">
            <v>Market Basket</v>
          </cell>
          <cell r="C4627">
            <v>21</v>
          </cell>
          <cell r="D4627">
            <v>0</v>
          </cell>
          <cell r="E4627">
            <v>0</v>
          </cell>
          <cell r="F4627">
            <v>1</v>
          </cell>
          <cell r="G4627">
            <v>23</v>
          </cell>
          <cell r="H4627">
            <v>21</v>
          </cell>
          <cell r="I4627">
            <v>0</v>
          </cell>
          <cell r="J4627">
            <v>0</v>
          </cell>
          <cell r="K4627">
            <v>1</v>
          </cell>
          <cell r="L4627">
            <v>23</v>
          </cell>
          <cell r="M4627">
            <v>21</v>
          </cell>
          <cell r="N4627">
            <v>0</v>
          </cell>
          <cell r="O4627">
            <v>0</v>
          </cell>
          <cell r="P4627">
            <v>1</v>
          </cell>
          <cell r="Q4627">
            <v>23</v>
          </cell>
        </row>
        <row r="4628">
          <cell r="A4628" t="str">
            <v>A3603&amp;T</v>
          </cell>
          <cell r="B4628" t="str">
            <v>Beach St opp Nahant</v>
          </cell>
          <cell r="C4628">
            <v>32</v>
          </cell>
          <cell r="D4628">
            <v>1</v>
          </cell>
          <cell r="E4628">
            <v>0</v>
          </cell>
          <cell r="F4628">
            <v>39</v>
          </cell>
          <cell r="G4628">
            <v>72</v>
          </cell>
          <cell r="H4628">
            <v>32</v>
          </cell>
          <cell r="I4628">
            <v>1</v>
          </cell>
          <cell r="J4628">
            <v>0</v>
          </cell>
          <cell r="K4628">
            <v>39</v>
          </cell>
          <cell r="L4628">
            <v>72</v>
          </cell>
          <cell r="M4628">
            <v>32</v>
          </cell>
          <cell r="N4628">
            <v>1</v>
          </cell>
          <cell r="O4628">
            <v>0</v>
          </cell>
          <cell r="P4628">
            <v>39</v>
          </cell>
          <cell r="Q4628">
            <v>72</v>
          </cell>
        </row>
        <row r="4629">
          <cell r="A4629" t="str">
            <v>A3562&amp;T</v>
          </cell>
          <cell r="B4629" t="str">
            <v>Broadway @ Webster A</v>
          </cell>
          <cell r="C4629">
            <v>54</v>
          </cell>
          <cell r="D4629">
            <v>1</v>
          </cell>
          <cell r="E4629">
            <v>0</v>
          </cell>
          <cell r="F4629">
            <v>0</v>
          </cell>
          <cell r="G4629">
            <v>55</v>
          </cell>
          <cell r="H4629">
            <v>54</v>
          </cell>
          <cell r="I4629">
            <v>1</v>
          </cell>
          <cell r="J4629">
            <v>0</v>
          </cell>
          <cell r="K4629">
            <v>0</v>
          </cell>
          <cell r="L4629">
            <v>55</v>
          </cell>
          <cell r="M4629">
            <v>54</v>
          </cell>
          <cell r="N4629">
            <v>1</v>
          </cell>
          <cell r="O4629">
            <v>0</v>
          </cell>
          <cell r="P4629">
            <v>0</v>
          </cell>
          <cell r="Q4629">
            <v>55</v>
          </cell>
        </row>
        <row r="4630">
          <cell r="A4630" t="str">
            <v>A3481&amp;T</v>
          </cell>
          <cell r="B4630" t="str">
            <v>Washington Ave @ Rev</v>
          </cell>
          <cell r="C4630">
            <v>211</v>
          </cell>
          <cell r="D4630">
            <v>1</v>
          </cell>
          <cell r="E4630">
            <v>0</v>
          </cell>
          <cell r="F4630">
            <v>0</v>
          </cell>
          <cell r="G4630">
            <v>212</v>
          </cell>
          <cell r="H4630">
            <v>211</v>
          </cell>
          <cell r="I4630">
            <v>1</v>
          </cell>
          <cell r="J4630">
            <v>0</v>
          </cell>
          <cell r="K4630">
            <v>0</v>
          </cell>
          <cell r="L4630">
            <v>212</v>
          </cell>
          <cell r="M4630">
            <v>211</v>
          </cell>
          <cell r="N4630">
            <v>1</v>
          </cell>
          <cell r="O4630">
            <v>0</v>
          </cell>
          <cell r="P4630">
            <v>0</v>
          </cell>
          <cell r="Q4630">
            <v>212</v>
          </cell>
        </row>
        <row r="4631">
          <cell r="A4631" t="str">
            <v>A3582&amp;T</v>
          </cell>
          <cell r="B4631" t="str">
            <v>Meridian St @ White</v>
          </cell>
          <cell r="C4631">
            <v>67</v>
          </cell>
          <cell r="D4631">
            <v>0</v>
          </cell>
          <cell r="E4631">
            <v>0</v>
          </cell>
          <cell r="F4631">
            <v>0</v>
          </cell>
          <cell r="G4631">
            <v>67</v>
          </cell>
          <cell r="H4631">
            <v>67</v>
          </cell>
          <cell r="I4631">
            <v>0</v>
          </cell>
          <cell r="J4631">
            <v>0</v>
          </cell>
          <cell r="K4631">
            <v>0</v>
          </cell>
          <cell r="L4631">
            <v>67</v>
          </cell>
          <cell r="M4631">
            <v>67</v>
          </cell>
          <cell r="N4631">
            <v>0</v>
          </cell>
          <cell r="O4631">
            <v>0</v>
          </cell>
          <cell r="P4631">
            <v>0</v>
          </cell>
          <cell r="Q4631">
            <v>67</v>
          </cell>
        </row>
        <row r="4632">
          <cell r="A4632" t="str">
            <v>A3486&amp;T</v>
          </cell>
          <cell r="B4632" t="str">
            <v>Washington Ave @ Blo</v>
          </cell>
          <cell r="C4632">
            <v>920</v>
          </cell>
          <cell r="D4632">
            <v>1</v>
          </cell>
          <cell r="E4632">
            <v>0</v>
          </cell>
          <cell r="F4632">
            <v>2</v>
          </cell>
          <cell r="G4632">
            <v>923</v>
          </cell>
          <cell r="H4632">
            <v>920</v>
          </cell>
          <cell r="I4632">
            <v>1</v>
          </cell>
          <cell r="J4632">
            <v>0</v>
          </cell>
          <cell r="K4632">
            <v>2</v>
          </cell>
          <cell r="L4632">
            <v>923</v>
          </cell>
          <cell r="M4632">
            <v>920</v>
          </cell>
          <cell r="N4632">
            <v>1</v>
          </cell>
          <cell r="O4632">
            <v>0</v>
          </cell>
          <cell r="P4632">
            <v>2</v>
          </cell>
          <cell r="Q4632">
            <v>923</v>
          </cell>
        </row>
        <row r="4633">
          <cell r="A4633" t="str">
            <v>A3495&amp;T</v>
          </cell>
          <cell r="B4633" t="str">
            <v>Park St @ Hawthorne</v>
          </cell>
          <cell r="C4633">
            <v>251</v>
          </cell>
          <cell r="D4633">
            <v>0</v>
          </cell>
          <cell r="E4633">
            <v>0</v>
          </cell>
          <cell r="F4633">
            <v>4</v>
          </cell>
          <cell r="G4633">
            <v>255</v>
          </cell>
          <cell r="H4633">
            <v>251</v>
          </cell>
          <cell r="I4633">
            <v>0</v>
          </cell>
          <cell r="J4633">
            <v>0</v>
          </cell>
          <cell r="K4633">
            <v>4</v>
          </cell>
          <cell r="L4633">
            <v>255</v>
          </cell>
          <cell r="M4633">
            <v>251</v>
          </cell>
          <cell r="N4633">
            <v>0</v>
          </cell>
          <cell r="O4633">
            <v>0</v>
          </cell>
          <cell r="P4633">
            <v>4</v>
          </cell>
          <cell r="Q4633">
            <v>255</v>
          </cell>
        </row>
        <row r="4634">
          <cell r="A4634" t="str">
            <v>A3844&amp;T</v>
          </cell>
          <cell r="B4634" t="str">
            <v>Northgate Shopping C</v>
          </cell>
          <cell r="C4634">
            <v>118</v>
          </cell>
          <cell r="D4634">
            <v>0</v>
          </cell>
          <cell r="E4634">
            <v>0</v>
          </cell>
          <cell r="F4634">
            <v>0</v>
          </cell>
          <cell r="G4634">
            <v>118</v>
          </cell>
          <cell r="H4634">
            <v>118</v>
          </cell>
          <cell r="I4634">
            <v>0</v>
          </cell>
          <cell r="J4634">
            <v>0</v>
          </cell>
          <cell r="K4634">
            <v>0</v>
          </cell>
          <cell r="L4634">
            <v>118</v>
          </cell>
          <cell r="M4634">
            <v>118</v>
          </cell>
          <cell r="N4634">
            <v>0</v>
          </cell>
          <cell r="O4634">
            <v>0</v>
          </cell>
          <cell r="P4634">
            <v>0</v>
          </cell>
          <cell r="Q4634">
            <v>118</v>
          </cell>
        </row>
        <row r="4635">
          <cell r="A4635" t="str">
            <v>A6699&amp;T</v>
          </cell>
          <cell r="B4635" t="str">
            <v>Eastern Avenue</v>
          </cell>
          <cell r="C4635">
            <v>151</v>
          </cell>
          <cell r="D4635">
            <v>1</v>
          </cell>
          <cell r="E4635">
            <v>0</v>
          </cell>
          <cell r="F4635">
            <v>8</v>
          </cell>
          <cell r="G4635">
            <v>159</v>
          </cell>
          <cell r="H4635">
            <v>151</v>
          </cell>
          <cell r="I4635">
            <v>1</v>
          </cell>
          <cell r="J4635">
            <v>0</v>
          </cell>
          <cell r="K4635">
            <v>8</v>
          </cell>
          <cell r="L4635">
            <v>159</v>
          </cell>
          <cell r="M4635">
            <v>151</v>
          </cell>
          <cell r="N4635">
            <v>1</v>
          </cell>
          <cell r="O4635">
            <v>0</v>
          </cell>
          <cell r="P4635">
            <v>8</v>
          </cell>
          <cell r="Q4635">
            <v>159</v>
          </cell>
        </row>
        <row r="4636">
          <cell r="A4636" t="str">
            <v>A3561&amp;T</v>
          </cell>
          <cell r="B4636" t="str">
            <v>Broadway @ Stockton</v>
          </cell>
          <cell r="C4636">
            <v>249</v>
          </cell>
          <cell r="D4636">
            <v>1</v>
          </cell>
          <cell r="E4636">
            <v>0</v>
          </cell>
          <cell r="F4636">
            <v>0</v>
          </cell>
          <cell r="G4636">
            <v>250</v>
          </cell>
          <cell r="H4636">
            <v>249</v>
          </cell>
          <cell r="I4636">
            <v>1</v>
          </cell>
          <cell r="J4636">
            <v>0</v>
          </cell>
          <cell r="K4636">
            <v>0</v>
          </cell>
          <cell r="L4636">
            <v>250</v>
          </cell>
          <cell r="M4636">
            <v>249</v>
          </cell>
          <cell r="N4636">
            <v>1</v>
          </cell>
          <cell r="O4636">
            <v>0</v>
          </cell>
          <cell r="P4636">
            <v>0</v>
          </cell>
          <cell r="Q4636">
            <v>250</v>
          </cell>
        </row>
        <row r="4637">
          <cell r="A4637" t="str">
            <v>A3579&amp;T</v>
          </cell>
          <cell r="B4637" t="str">
            <v>Meridian St @ Havre</v>
          </cell>
          <cell r="C4637">
            <v>101</v>
          </cell>
          <cell r="D4637">
            <v>0</v>
          </cell>
          <cell r="E4637">
            <v>0</v>
          </cell>
          <cell r="F4637">
            <v>2</v>
          </cell>
          <cell r="G4637">
            <v>104</v>
          </cell>
          <cell r="H4637">
            <v>101</v>
          </cell>
          <cell r="I4637">
            <v>0</v>
          </cell>
          <cell r="J4637">
            <v>0</v>
          </cell>
          <cell r="K4637">
            <v>2</v>
          </cell>
          <cell r="L4637">
            <v>104</v>
          </cell>
          <cell r="M4637">
            <v>101</v>
          </cell>
          <cell r="N4637">
            <v>0</v>
          </cell>
          <cell r="O4637">
            <v>0</v>
          </cell>
          <cell r="P4637">
            <v>2</v>
          </cell>
          <cell r="Q4637">
            <v>104</v>
          </cell>
        </row>
        <row r="4638">
          <cell r="A4638" t="str">
            <v>A5927&amp;T</v>
          </cell>
          <cell r="B4638" t="str">
            <v>Terminal B Stop 1 -</v>
          </cell>
          <cell r="C4638">
            <v>1056</v>
          </cell>
          <cell r="D4638">
            <v>0</v>
          </cell>
          <cell r="E4638">
            <v>0</v>
          </cell>
          <cell r="F4638">
            <v>0</v>
          </cell>
          <cell r="G4638">
            <v>1056</v>
          </cell>
          <cell r="H4638">
            <v>1056</v>
          </cell>
          <cell r="I4638">
            <v>0</v>
          </cell>
          <cell r="J4638">
            <v>0</v>
          </cell>
          <cell r="K4638">
            <v>0</v>
          </cell>
          <cell r="L4638">
            <v>1056</v>
          </cell>
          <cell r="M4638">
            <v>1056</v>
          </cell>
          <cell r="N4638">
            <v>0</v>
          </cell>
          <cell r="O4638">
            <v>0</v>
          </cell>
          <cell r="P4638">
            <v>0</v>
          </cell>
          <cell r="Q4638">
            <v>1056</v>
          </cell>
        </row>
        <row r="4639">
          <cell r="A4639" t="str">
            <v>A6697&amp;T</v>
          </cell>
          <cell r="B4639" t="str">
            <v>Box District</v>
          </cell>
          <cell r="C4639">
            <v>9</v>
          </cell>
          <cell r="D4639">
            <v>2</v>
          </cell>
          <cell r="E4639">
            <v>0</v>
          </cell>
          <cell r="F4639">
            <v>238</v>
          </cell>
          <cell r="G4639">
            <v>249</v>
          </cell>
          <cell r="H4639">
            <v>9</v>
          </cell>
          <cell r="I4639">
            <v>2</v>
          </cell>
          <cell r="J4639">
            <v>0</v>
          </cell>
          <cell r="K4639">
            <v>238</v>
          </cell>
          <cell r="L4639">
            <v>249</v>
          </cell>
          <cell r="M4639">
            <v>9</v>
          </cell>
          <cell r="N4639">
            <v>2</v>
          </cell>
          <cell r="O4639">
            <v>0</v>
          </cell>
          <cell r="P4639">
            <v>238</v>
          </cell>
          <cell r="Q4639">
            <v>249</v>
          </cell>
        </row>
        <row r="4640">
          <cell r="A4640" t="str">
            <v>A3572&amp;T</v>
          </cell>
          <cell r="B4640" t="str">
            <v>Meridian St @ West E</v>
          </cell>
          <cell r="C4640">
            <v>35</v>
          </cell>
          <cell r="D4640">
            <v>0</v>
          </cell>
          <cell r="E4640">
            <v>0</v>
          </cell>
          <cell r="F4640">
            <v>0</v>
          </cell>
          <cell r="G4640">
            <v>35</v>
          </cell>
          <cell r="H4640">
            <v>35</v>
          </cell>
          <cell r="I4640">
            <v>0</v>
          </cell>
          <cell r="J4640">
            <v>0</v>
          </cell>
          <cell r="K4640">
            <v>0</v>
          </cell>
          <cell r="L4640">
            <v>35</v>
          </cell>
          <cell r="M4640">
            <v>35</v>
          </cell>
          <cell r="N4640">
            <v>0</v>
          </cell>
          <cell r="O4640">
            <v>0</v>
          </cell>
          <cell r="P4640">
            <v>0</v>
          </cell>
          <cell r="Q4640">
            <v>35</v>
          </cell>
        </row>
        <row r="4641">
          <cell r="A4641" t="str">
            <v>A5735&amp;T</v>
          </cell>
          <cell r="B4641" t="str">
            <v>Terminal B Stop 2 -</v>
          </cell>
          <cell r="C4641">
            <v>0</v>
          </cell>
          <cell r="D4641">
            <v>0</v>
          </cell>
          <cell r="E4641">
            <v>0</v>
          </cell>
          <cell r="F4641">
            <v>0</v>
          </cell>
          <cell r="G4641">
            <v>0</v>
          </cell>
          <cell r="H4641">
            <v>0</v>
          </cell>
          <cell r="I4641">
            <v>0</v>
          </cell>
          <cell r="J4641">
            <v>0</v>
          </cell>
          <cell r="K4641">
            <v>0</v>
          </cell>
          <cell r="L4641">
            <v>0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</row>
        <row r="4642">
          <cell r="A4642" t="str">
            <v>A5736&amp;T</v>
          </cell>
          <cell r="B4642" t="str">
            <v>Terminal C - Arrival</v>
          </cell>
          <cell r="C4642">
            <v>12</v>
          </cell>
          <cell r="D4642">
            <v>0</v>
          </cell>
          <cell r="E4642">
            <v>0</v>
          </cell>
          <cell r="F4642">
            <v>0</v>
          </cell>
          <cell r="G4642">
            <v>12</v>
          </cell>
          <cell r="H4642">
            <v>12</v>
          </cell>
          <cell r="I4642">
            <v>0</v>
          </cell>
          <cell r="J4642">
            <v>0</v>
          </cell>
          <cell r="K4642">
            <v>0</v>
          </cell>
          <cell r="L4642">
            <v>12</v>
          </cell>
          <cell r="M4642">
            <v>12</v>
          </cell>
          <cell r="N4642">
            <v>0</v>
          </cell>
          <cell r="O4642">
            <v>0</v>
          </cell>
          <cell r="P4642">
            <v>0</v>
          </cell>
          <cell r="Q4642">
            <v>12</v>
          </cell>
        </row>
        <row r="4643">
          <cell r="A4643" t="str">
            <v>A3558&amp;T</v>
          </cell>
          <cell r="B4643" t="str">
            <v>Broadway @ Yeamans S</v>
          </cell>
          <cell r="C4643">
            <v>146</v>
          </cell>
          <cell r="D4643">
            <v>1</v>
          </cell>
          <cell r="E4643">
            <v>0</v>
          </cell>
          <cell r="F4643">
            <v>46</v>
          </cell>
          <cell r="G4643">
            <v>193</v>
          </cell>
          <cell r="H4643">
            <v>146</v>
          </cell>
          <cell r="I4643">
            <v>1</v>
          </cell>
          <cell r="J4643">
            <v>0</v>
          </cell>
          <cell r="K4643">
            <v>46</v>
          </cell>
          <cell r="L4643">
            <v>193</v>
          </cell>
          <cell r="M4643">
            <v>146</v>
          </cell>
          <cell r="N4643">
            <v>1</v>
          </cell>
          <cell r="O4643">
            <v>0</v>
          </cell>
          <cell r="P4643">
            <v>46</v>
          </cell>
          <cell r="Q4643">
            <v>193</v>
          </cell>
        </row>
        <row r="4644">
          <cell r="A4644" t="str">
            <v>A3489&amp;T</v>
          </cell>
          <cell r="B4644" t="str">
            <v>Broadway @ Fourth St</v>
          </cell>
          <cell r="C4644">
            <v>1329</v>
          </cell>
          <cell r="D4644">
            <v>2</v>
          </cell>
          <cell r="E4644">
            <v>0</v>
          </cell>
          <cell r="F4644">
            <v>1338</v>
          </cell>
          <cell r="G4644">
            <v>2670</v>
          </cell>
          <cell r="H4644">
            <v>1329</v>
          </cell>
          <cell r="I4644">
            <v>2</v>
          </cell>
          <cell r="J4644">
            <v>0</v>
          </cell>
          <cell r="K4644">
            <v>1338</v>
          </cell>
          <cell r="L4644">
            <v>2670</v>
          </cell>
          <cell r="M4644">
            <v>1329</v>
          </cell>
          <cell r="N4644">
            <v>2</v>
          </cell>
          <cell r="O4644">
            <v>0</v>
          </cell>
          <cell r="P4644">
            <v>1338</v>
          </cell>
          <cell r="Q4644">
            <v>2670</v>
          </cell>
        </row>
        <row r="4645">
          <cell r="A4645" t="str">
            <v>A5734&amp;T</v>
          </cell>
          <cell r="B4645" t="str">
            <v>Terminal A</v>
          </cell>
          <cell r="C4645">
            <v>3166</v>
          </cell>
          <cell r="D4645">
            <v>1</v>
          </cell>
          <cell r="E4645">
            <v>0</v>
          </cell>
          <cell r="F4645">
            <v>16</v>
          </cell>
          <cell r="G4645">
            <v>3183</v>
          </cell>
          <cell r="H4645">
            <v>3166</v>
          </cell>
          <cell r="I4645">
            <v>1</v>
          </cell>
          <cell r="J4645">
            <v>0</v>
          </cell>
          <cell r="K4645">
            <v>16</v>
          </cell>
          <cell r="L4645">
            <v>3183</v>
          </cell>
          <cell r="M4645">
            <v>3166</v>
          </cell>
          <cell r="N4645">
            <v>1</v>
          </cell>
          <cell r="O4645">
            <v>0</v>
          </cell>
          <cell r="P4645">
            <v>16</v>
          </cell>
          <cell r="Q4645">
            <v>3183</v>
          </cell>
        </row>
        <row r="4646">
          <cell r="A4646" t="str">
            <v>A5737&amp;T</v>
          </cell>
          <cell r="B4646" t="str">
            <v>Terminal E - Arrival</v>
          </cell>
          <cell r="C4646">
            <v>6</v>
          </cell>
          <cell r="D4646">
            <v>6</v>
          </cell>
          <cell r="E4646">
            <v>0</v>
          </cell>
          <cell r="F4646">
            <v>0</v>
          </cell>
          <cell r="G4646">
            <v>12</v>
          </cell>
          <cell r="H4646">
            <v>6</v>
          </cell>
          <cell r="I4646">
            <v>6</v>
          </cell>
          <cell r="J4646">
            <v>0</v>
          </cell>
          <cell r="K4646">
            <v>0</v>
          </cell>
          <cell r="L4646">
            <v>12</v>
          </cell>
          <cell r="M4646">
            <v>6</v>
          </cell>
          <cell r="N4646">
            <v>6</v>
          </cell>
          <cell r="O4646">
            <v>0</v>
          </cell>
          <cell r="P4646">
            <v>0</v>
          </cell>
          <cell r="Q4646">
            <v>12</v>
          </cell>
        </row>
        <row r="4647">
          <cell r="A4647" t="str">
            <v>A6695&amp;T</v>
          </cell>
          <cell r="B4647" t="str">
            <v>Bellingham Square</v>
          </cell>
          <cell r="C4647">
            <v>137</v>
          </cell>
          <cell r="D4647">
            <v>2</v>
          </cell>
          <cell r="E4647">
            <v>0</v>
          </cell>
          <cell r="F4647">
            <v>231</v>
          </cell>
          <cell r="G4647">
            <v>369</v>
          </cell>
          <cell r="H4647">
            <v>137</v>
          </cell>
          <cell r="I4647">
            <v>2</v>
          </cell>
          <cell r="J4647">
            <v>0</v>
          </cell>
          <cell r="K4647">
            <v>231</v>
          </cell>
          <cell r="L4647">
            <v>369</v>
          </cell>
          <cell r="M4647">
            <v>137</v>
          </cell>
          <cell r="N4647">
            <v>2</v>
          </cell>
          <cell r="O4647">
            <v>0</v>
          </cell>
          <cell r="P4647">
            <v>231</v>
          </cell>
          <cell r="Q4647">
            <v>369</v>
          </cell>
        </row>
        <row r="4648">
          <cell r="A4648" t="str">
            <v>A4145&amp;T</v>
          </cell>
          <cell r="B4648" t="str">
            <v>Airport</v>
          </cell>
          <cell r="C4648">
            <v>18</v>
          </cell>
          <cell r="D4648">
            <v>0</v>
          </cell>
          <cell r="E4648">
            <v>0</v>
          </cell>
          <cell r="F4648">
            <v>20</v>
          </cell>
          <cell r="G4648">
            <v>37</v>
          </cell>
          <cell r="H4648">
            <v>18</v>
          </cell>
          <cell r="I4648">
            <v>0</v>
          </cell>
          <cell r="J4648">
            <v>0</v>
          </cell>
          <cell r="K4648">
            <v>20</v>
          </cell>
          <cell r="L4648">
            <v>37</v>
          </cell>
          <cell r="M4648">
            <v>18</v>
          </cell>
          <cell r="N4648">
            <v>0</v>
          </cell>
          <cell r="O4648">
            <v>0</v>
          </cell>
          <cell r="P4648">
            <v>20</v>
          </cell>
          <cell r="Q4648">
            <v>37</v>
          </cell>
        </row>
        <row r="4649">
          <cell r="A4649" t="str">
            <v>A3490&amp;T</v>
          </cell>
          <cell r="B4649" t="str">
            <v>Third St @ Chestnut</v>
          </cell>
          <cell r="C4649">
            <v>1218</v>
          </cell>
          <cell r="D4649">
            <v>2</v>
          </cell>
          <cell r="E4649">
            <v>0</v>
          </cell>
          <cell r="F4649">
            <v>198</v>
          </cell>
          <cell r="G4649">
            <v>1418</v>
          </cell>
          <cell r="H4649">
            <v>1218</v>
          </cell>
          <cell r="I4649">
            <v>2</v>
          </cell>
          <cell r="J4649">
            <v>0</v>
          </cell>
          <cell r="K4649">
            <v>198</v>
          </cell>
          <cell r="L4649">
            <v>1418</v>
          </cell>
          <cell r="M4649">
            <v>1218</v>
          </cell>
          <cell r="N4649">
            <v>2</v>
          </cell>
          <cell r="O4649">
            <v>0</v>
          </cell>
          <cell r="P4649">
            <v>198</v>
          </cell>
          <cell r="Q4649">
            <v>1418</v>
          </cell>
        </row>
        <row r="4650">
          <cell r="A4650" t="str">
            <v>A4146&amp;T</v>
          </cell>
          <cell r="B4650" t="str">
            <v>Airport</v>
          </cell>
          <cell r="C4650">
            <v>272</v>
          </cell>
          <cell r="D4650">
            <v>1</v>
          </cell>
          <cell r="E4650">
            <v>0</v>
          </cell>
          <cell r="F4650">
            <v>249</v>
          </cell>
          <cell r="G4650">
            <v>522</v>
          </cell>
          <cell r="H4650">
            <v>272</v>
          </cell>
          <cell r="I4650">
            <v>1</v>
          </cell>
          <cell r="J4650">
            <v>0</v>
          </cell>
          <cell r="K4650">
            <v>249</v>
          </cell>
          <cell r="L4650">
            <v>522</v>
          </cell>
          <cell r="M4650">
            <v>272</v>
          </cell>
          <cell r="N4650">
            <v>1</v>
          </cell>
          <cell r="O4650">
            <v>0</v>
          </cell>
          <cell r="P4650">
            <v>249</v>
          </cell>
          <cell r="Q4650">
            <v>522</v>
          </cell>
        </row>
        <row r="4651">
          <cell r="A4651" t="str">
            <v>A3580&amp;T</v>
          </cell>
          <cell r="B4651" t="str">
            <v>Meridian St @ Sarato</v>
          </cell>
          <cell r="C4651">
            <v>131</v>
          </cell>
          <cell r="D4651">
            <v>0</v>
          </cell>
          <cell r="E4651">
            <v>0</v>
          </cell>
          <cell r="F4651">
            <v>26</v>
          </cell>
          <cell r="G4651">
            <v>156</v>
          </cell>
          <cell r="H4651">
            <v>131</v>
          </cell>
          <cell r="I4651">
            <v>0</v>
          </cell>
          <cell r="J4651">
            <v>0</v>
          </cell>
          <cell r="K4651">
            <v>26</v>
          </cell>
          <cell r="L4651">
            <v>156</v>
          </cell>
          <cell r="M4651">
            <v>131</v>
          </cell>
          <cell r="N4651">
            <v>0</v>
          </cell>
          <cell r="O4651">
            <v>0</v>
          </cell>
          <cell r="P4651">
            <v>26</v>
          </cell>
          <cell r="Q4651">
            <v>156</v>
          </cell>
        </row>
        <row r="4652">
          <cell r="A4652" t="str">
            <v>A5667&amp;T</v>
          </cell>
          <cell r="B4652" t="str">
            <v>Orient Heights</v>
          </cell>
          <cell r="C4652">
            <v>8</v>
          </cell>
          <cell r="D4652">
            <v>0</v>
          </cell>
          <cell r="E4652">
            <v>1</v>
          </cell>
          <cell r="F4652">
            <v>965</v>
          </cell>
          <cell r="G4652">
            <v>975</v>
          </cell>
          <cell r="H4652">
            <v>8</v>
          </cell>
          <cell r="I4652">
            <v>0</v>
          </cell>
          <cell r="J4652">
            <v>1</v>
          </cell>
          <cell r="K4652">
            <v>965</v>
          </cell>
          <cell r="L4652">
            <v>975</v>
          </cell>
          <cell r="M4652">
            <v>8</v>
          </cell>
          <cell r="N4652">
            <v>0</v>
          </cell>
          <cell r="O4652">
            <v>1</v>
          </cell>
          <cell r="P4652">
            <v>965</v>
          </cell>
          <cell r="Q4652">
            <v>975</v>
          </cell>
        </row>
        <row r="4653">
          <cell r="A4653" t="str">
            <v>A6693&amp;T</v>
          </cell>
          <cell r="B4653" t="str">
            <v>Chelsea</v>
          </cell>
          <cell r="C4653">
            <v>95</v>
          </cell>
          <cell r="D4653">
            <v>3</v>
          </cell>
          <cell r="E4653">
            <v>0</v>
          </cell>
          <cell r="F4653">
            <v>222</v>
          </cell>
          <cell r="G4653">
            <v>319</v>
          </cell>
          <cell r="H4653">
            <v>95</v>
          </cell>
          <cell r="I4653">
            <v>3</v>
          </cell>
          <cell r="J4653">
            <v>0</v>
          </cell>
          <cell r="K4653">
            <v>222</v>
          </cell>
          <cell r="L4653">
            <v>319</v>
          </cell>
          <cell r="M4653">
            <v>95</v>
          </cell>
          <cell r="N4653">
            <v>3</v>
          </cell>
          <cell r="O4653">
            <v>0</v>
          </cell>
          <cell r="P4653">
            <v>222</v>
          </cell>
          <cell r="Q4653">
            <v>319</v>
          </cell>
        </row>
        <row r="4654">
          <cell r="A4654" t="str">
            <v>A3496&amp;T</v>
          </cell>
          <cell r="B4654" t="str">
            <v>Hawthorne St @ Broad</v>
          </cell>
          <cell r="C4654">
            <v>19</v>
          </cell>
          <cell r="D4654">
            <v>0</v>
          </cell>
          <cell r="E4654">
            <v>0</v>
          </cell>
          <cell r="F4654">
            <v>461</v>
          </cell>
          <cell r="G4654">
            <v>480</v>
          </cell>
          <cell r="H4654">
            <v>19</v>
          </cell>
          <cell r="I4654">
            <v>0</v>
          </cell>
          <cell r="J4654">
            <v>0</v>
          </cell>
          <cell r="K4654">
            <v>461</v>
          </cell>
          <cell r="L4654">
            <v>480</v>
          </cell>
          <cell r="M4654">
            <v>19</v>
          </cell>
          <cell r="N4654">
            <v>0</v>
          </cell>
          <cell r="O4654">
            <v>0</v>
          </cell>
          <cell r="P4654">
            <v>461</v>
          </cell>
          <cell r="Q4654">
            <v>480</v>
          </cell>
        </row>
        <row r="4655">
          <cell r="A4655" t="str">
            <v>A3488&amp;T</v>
          </cell>
          <cell r="B4655" t="str">
            <v>Washington Ave @ Bro</v>
          </cell>
          <cell r="C4655">
            <v>705</v>
          </cell>
          <cell r="D4655">
            <v>5</v>
          </cell>
          <cell r="E4655">
            <v>0</v>
          </cell>
          <cell r="F4655">
            <v>395</v>
          </cell>
          <cell r="G4655">
            <v>1105</v>
          </cell>
          <cell r="H4655">
            <v>705</v>
          </cell>
          <cell r="I4655">
            <v>5</v>
          </cell>
          <cell r="J4655">
            <v>0</v>
          </cell>
          <cell r="K4655">
            <v>395</v>
          </cell>
          <cell r="L4655">
            <v>1105</v>
          </cell>
          <cell r="M4655">
            <v>705</v>
          </cell>
          <cell r="N4655">
            <v>5</v>
          </cell>
          <cell r="O4655">
            <v>0</v>
          </cell>
          <cell r="P4655">
            <v>395</v>
          </cell>
          <cell r="Q4655">
            <v>1105</v>
          </cell>
        </row>
        <row r="4656">
          <cell r="A4656" t="str">
            <v>A3578&amp;T</v>
          </cell>
          <cell r="B4656" t="str">
            <v>Maverick</v>
          </cell>
          <cell r="C4656">
            <v>220</v>
          </cell>
          <cell r="D4656">
            <v>2</v>
          </cell>
          <cell r="E4656">
            <v>0</v>
          </cell>
          <cell r="F4656">
            <v>126</v>
          </cell>
          <cell r="G4656">
            <v>348</v>
          </cell>
          <cell r="H4656">
            <v>220</v>
          </cell>
          <cell r="I4656">
            <v>2</v>
          </cell>
          <cell r="J4656">
            <v>0</v>
          </cell>
          <cell r="K4656">
            <v>126</v>
          </cell>
          <cell r="L4656">
            <v>348</v>
          </cell>
          <cell r="M4656">
            <v>220</v>
          </cell>
          <cell r="N4656">
            <v>2</v>
          </cell>
          <cell r="O4656">
            <v>0</v>
          </cell>
          <cell r="P4656">
            <v>126</v>
          </cell>
          <cell r="Q4656">
            <v>348</v>
          </cell>
        </row>
        <row r="4657">
          <cell r="A4657" t="str">
            <v>A5662&amp;T</v>
          </cell>
          <cell r="B4657" t="str">
            <v>Wonderland</v>
          </cell>
          <cell r="C4657">
            <v>39</v>
          </cell>
          <cell r="D4657">
            <v>3</v>
          </cell>
          <cell r="E4657">
            <v>26</v>
          </cell>
          <cell r="F4657">
            <v>2208</v>
          </cell>
          <cell r="G4657">
            <v>2275</v>
          </cell>
          <cell r="H4657">
            <v>39</v>
          </cell>
          <cell r="I4657">
            <v>3</v>
          </cell>
          <cell r="J4657">
            <v>26</v>
          </cell>
          <cell r="K4657">
            <v>2208</v>
          </cell>
          <cell r="L4657">
            <v>2275</v>
          </cell>
          <cell r="M4657">
            <v>39</v>
          </cell>
          <cell r="N4657">
            <v>3</v>
          </cell>
          <cell r="O4657">
            <v>26</v>
          </cell>
          <cell r="P4657">
            <v>2208</v>
          </cell>
          <cell r="Q4657">
            <v>2275</v>
          </cell>
        </row>
        <row r="4658">
          <cell r="A4658" t="str">
            <v>A1253&amp;T</v>
          </cell>
          <cell r="B4658" t="str">
            <v>Harvard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  <cell r="H4658">
            <v>0</v>
          </cell>
          <cell r="I4658">
            <v>0</v>
          </cell>
          <cell r="J4658">
            <v>0</v>
          </cell>
          <cell r="K4658">
            <v>0</v>
          </cell>
          <cell r="L4658">
            <v>0</v>
          </cell>
          <cell r="M4658">
            <v>0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</row>
        <row r="4659">
          <cell r="A4659" t="str">
            <v>A1264&amp;T</v>
          </cell>
          <cell r="B4659" t="str">
            <v>Aberdeen Ave @ Huron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  <cell r="H4659">
            <v>0</v>
          </cell>
          <cell r="I4659">
            <v>0</v>
          </cell>
          <cell r="J4659">
            <v>0</v>
          </cell>
          <cell r="K4659">
            <v>0</v>
          </cell>
          <cell r="L4659">
            <v>0</v>
          </cell>
          <cell r="M4659">
            <v>0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</row>
        <row r="4660">
          <cell r="A4660" t="str">
            <v>A1265&amp;T</v>
          </cell>
          <cell r="B4660" t="str">
            <v>Aberdeen Ave @ Aberd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  <cell r="H4660">
            <v>0</v>
          </cell>
          <cell r="I4660">
            <v>0</v>
          </cell>
          <cell r="J4660">
            <v>0</v>
          </cell>
          <cell r="K4660">
            <v>0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</row>
        <row r="4661">
          <cell r="A4661" t="str">
            <v>A1426&amp;T</v>
          </cell>
          <cell r="B4661" t="str">
            <v>Blanchard Rd opp Mer</v>
          </cell>
          <cell r="C4661">
            <v>1</v>
          </cell>
          <cell r="D4661">
            <v>0</v>
          </cell>
          <cell r="E4661">
            <v>0</v>
          </cell>
          <cell r="F4661">
            <v>0</v>
          </cell>
          <cell r="G4661">
            <v>1</v>
          </cell>
          <cell r="H4661">
            <v>1</v>
          </cell>
          <cell r="I4661">
            <v>0</v>
          </cell>
          <cell r="J4661">
            <v>0</v>
          </cell>
          <cell r="K4661">
            <v>0</v>
          </cell>
          <cell r="L4661">
            <v>1</v>
          </cell>
          <cell r="M4661">
            <v>1</v>
          </cell>
          <cell r="N4661">
            <v>0</v>
          </cell>
          <cell r="O4661">
            <v>0</v>
          </cell>
          <cell r="P4661">
            <v>0</v>
          </cell>
          <cell r="Q4661">
            <v>1</v>
          </cell>
        </row>
        <row r="4662">
          <cell r="A4662" t="str">
            <v>A1562&amp;T</v>
          </cell>
          <cell r="B4662" t="str">
            <v>Webster Ave @ Prospe</v>
          </cell>
          <cell r="C4662">
            <v>0</v>
          </cell>
          <cell r="D4662">
            <v>0</v>
          </cell>
          <cell r="E4662">
            <v>0</v>
          </cell>
          <cell r="F4662">
            <v>2</v>
          </cell>
          <cell r="G4662">
            <v>2</v>
          </cell>
          <cell r="H4662">
            <v>0</v>
          </cell>
          <cell r="I4662">
            <v>0</v>
          </cell>
          <cell r="J4662">
            <v>0</v>
          </cell>
          <cell r="K4662">
            <v>2</v>
          </cell>
          <cell r="L4662">
            <v>2</v>
          </cell>
          <cell r="M4662">
            <v>0</v>
          </cell>
          <cell r="N4662">
            <v>0</v>
          </cell>
          <cell r="O4662">
            <v>0</v>
          </cell>
          <cell r="P4662">
            <v>2</v>
          </cell>
          <cell r="Q4662">
            <v>2</v>
          </cell>
        </row>
        <row r="4663">
          <cell r="A4663" t="str">
            <v>A1662&amp;T</v>
          </cell>
          <cell r="B4663" t="str">
            <v>Broadway @ Billingha</v>
          </cell>
          <cell r="C4663">
            <v>0</v>
          </cell>
          <cell r="D4663">
            <v>0</v>
          </cell>
          <cell r="E4663">
            <v>0</v>
          </cell>
          <cell r="F4663">
            <v>1</v>
          </cell>
          <cell r="G4663">
            <v>1</v>
          </cell>
          <cell r="H4663">
            <v>0</v>
          </cell>
          <cell r="I4663">
            <v>0</v>
          </cell>
          <cell r="J4663">
            <v>0</v>
          </cell>
          <cell r="K4663">
            <v>1</v>
          </cell>
          <cell r="L4663">
            <v>1</v>
          </cell>
          <cell r="M4663">
            <v>0</v>
          </cell>
          <cell r="N4663">
            <v>0</v>
          </cell>
          <cell r="O4663">
            <v>0</v>
          </cell>
          <cell r="P4663">
            <v>1</v>
          </cell>
          <cell r="Q4663">
            <v>1</v>
          </cell>
        </row>
        <row r="4664">
          <cell r="A4664" t="str">
            <v>A1693&amp;T</v>
          </cell>
          <cell r="B4664" t="str">
            <v>Broadway @ Walker St</v>
          </cell>
          <cell r="C4664">
            <v>0</v>
          </cell>
          <cell r="D4664">
            <v>0</v>
          </cell>
          <cell r="E4664">
            <v>0</v>
          </cell>
          <cell r="F4664">
            <v>0</v>
          </cell>
          <cell r="G4664">
            <v>0</v>
          </cell>
          <cell r="H4664">
            <v>0</v>
          </cell>
          <cell r="I4664">
            <v>0</v>
          </cell>
          <cell r="J4664">
            <v>0</v>
          </cell>
          <cell r="K4664">
            <v>0</v>
          </cell>
          <cell r="L4664">
            <v>0</v>
          </cell>
          <cell r="M4664">
            <v>0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</row>
        <row r="4665">
          <cell r="A4665" t="str">
            <v>A1694&amp;T</v>
          </cell>
          <cell r="B4665" t="str">
            <v>Broadway @ Leonard S</v>
          </cell>
          <cell r="C4665">
            <v>0</v>
          </cell>
          <cell r="D4665">
            <v>0</v>
          </cell>
          <cell r="E4665">
            <v>0</v>
          </cell>
          <cell r="F4665">
            <v>0</v>
          </cell>
          <cell r="G4665">
            <v>0</v>
          </cell>
          <cell r="H4665">
            <v>0</v>
          </cell>
          <cell r="I4665">
            <v>0</v>
          </cell>
          <cell r="J4665">
            <v>0</v>
          </cell>
          <cell r="K4665">
            <v>0</v>
          </cell>
          <cell r="L4665">
            <v>0</v>
          </cell>
          <cell r="M4665">
            <v>0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</row>
        <row r="4666">
          <cell r="A4666" t="str">
            <v>A1695&amp;T</v>
          </cell>
          <cell r="B4666" t="str">
            <v>Broadway @ Mason St</v>
          </cell>
          <cell r="C4666">
            <v>0</v>
          </cell>
          <cell r="D4666">
            <v>0</v>
          </cell>
          <cell r="E4666">
            <v>0</v>
          </cell>
          <cell r="F4666">
            <v>0</v>
          </cell>
          <cell r="G4666">
            <v>0</v>
          </cell>
          <cell r="H4666">
            <v>0</v>
          </cell>
          <cell r="I4666">
            <v>0</v>
          </cell>
          <cell r="J4666">
            <v>0</v>
          </cell>
          <cell r="K4666">
            <v>0</v>
          </cell>
          <cell r="L4666">
            <v>0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</row>
        <row r="4667">
          <cell r="A4667" t="str">
            <v>A1696&amp;T</v>
          </cell>
          <cell r="B4667" t="str">
            <v>Broadway @ Packard A</v>
          </cell>
          <cell r="C4667">
            <v>9</v>
          </cell>
          <cell r="D4667">
            <v>0</v>
          </cell>
          <cell r="E4667">
            <v>0</v>
          </cell>
          <cell r="F4667">
            <v>0</v>
          </cell>
          <cell r="G4667">
            <v>9</v>
          </cell>
          <cell r="H4667">
            <v>9</v>
          </cell>
          <cell r="I4667">
            <v>0</v>
          </cell>
          <cell r="J4667">
            <v>0</v>
          </cell>
          <cell r="K4667">
            <v>0</v>
          </cell>
          <cell r="L4667">
            <v>9</v>
          </cell>
          <cell r="M4667">
            <v>9</v>
          </cell>
          <cell r="N4667">
            <v>0</v>
          </cell>
          <cell r="O4667">
            <v>0</v>
          </cell>
          <cell r="P4667">
            <v>0</v>
          </cell>
          <cell r="Q4667">
            <v>9</v>
          </cell>
        </row>
        <row r="4668">
          <cell r="A4668" t="str">
            <v>A1703&amp;T</v>
          </cell>
          <cell r="B4668" t="str">
            <v>Cross St @ Flint St</v>
          </cell>
          <cell r="C4668">
            <v>8</v>
          </cell>
          <cell r="D4668">
            <v>0</v>
          </cell>
          <cell r="E4668">
            <v>0</v>
          </cell>
          <cell r="F4668">
            <v>0</v>
          </cell>
          <cell r="G4668">
            <v>8</v>
          </cell>
          <cell r="H4668">
            <v>8</v>
          </cell>
          <cell r="I4668">
            <v>0</v>
          </cell>
          <cell r="J4668">
            <v>0</v>
          </cell>
          <cell r="K4668">
            <v>0</v>
          </cell>
          <cell r="L4668">
            <v>8</v>
          </cell>
          <cell r="M4668">
            <v>8</v>
          </cell>
          <cell r="N4668">
            <v>0</v>
          </cell>
          <cell r="O4668">
            <v>0</v>
          </cell>
          <cell r="P4668">
            <v>0</v>
          </cell>
          <cell r="Q4668">
            <v>8</v>
          </cell>
        </row>
        <row r="4669">
          <cell r="A4669" t="str">
            <v>A5822&amp;T</v>
          </cell>
          <cell r="B4669" t="str">
            <v>Harvard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  <cell r="H4669">
            <v>0</v>
          </cell>
          <cell r="I4669">
            <v>0</v>
          </cell>
          <cell r="J4669">
            <v>0</v>
          </cell>
          <cell r="K4669">
            <v>0</v>
          </cell>
          <cell r="L4669">
            <v>0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</row>
        <row r="4670">
          <cell r="A4670" t="str">
            <v>A5931&amp;T</v>
          </cell>
          <cell r="B4670" t="str">
            <v>Grand Union Blvd @ F</v>
          </cell>
          <cell r="C4670">
            <v>36</v>
          </cell>
          <cell r="D4670">
            <v>0</v>
          </cell>
          <cell r="E4670">
            <v>0</v>
          </cell>
          <cell r="F4670">
            <v>0</v>
          </cell>
          <cell r="G4670">
            <v>36</v>
          </cell>
          <cell r="H4670">
            <v>36</v>
          </cell>
          <cell r="I4670">
            <v>0</v>
          </cell>
          <cell r="J4670">
            <v>0</v>
          </cell>
          <cell r="K4670">
            <v>0</v>
          </cell>
          <cell r="L4670">
            <v>36</v>
          </cell>
          <cell r="M4670">
            <v>36</v>
          </cell>
          <cell r="N4670">
            <v>0</v>
          </cell>
          <cell r="O4670">
            <v>0</v>
          </cell>
          <cell r="P4670">
            <v>0</v>
          </cell>
          <cell r="Q4670">
            <v>36</v>
          </cell>
        </row>
        <row r="4671">
          <cell r="A4671" t="str">
            <v>A5933&amp;T</v>
          </cell>
          <cell r="B4671" t="str">
            <v>Grand Union Blvd @ C</v>
          </cell>
          <cell r="C4671">
            <v>2</v>
          </cell>
          <cell r="D4671">
            <v>0</v>
          </cell>
          <cell r="E4671">
            <v>0</v>
          </cell>
          <cell r="F4671">
            <v>0</v>
          </cell>
          <cell r="G4671">
            <v>2</v>
          </cell>
          <cell r="H4671">
            <v>2</v>
          </cell>
          <cell r="I4671">
            <v>0</v>
          </cell>
          <cell r="J4671">
            <v>0</v>
          </cell>
          <cell r="K4671">
            <v>0</v>
          </cell>
          <cell r="L4671">
            <v>2</v>
          </cell>
          <cell r="M4671">
            <v>2</v>
          </cell>
          <cell r="N4671">
            <v>0</v>
          </cell>
          <cell r="O4671">
            <v>0</v>
          </cell>
          <cell r="P4671">
            <v>0</v>
          </cell>
          <cell r="Q4671">
            <v>2</v>
          </cell>
        </row>
        <row r="4672">
          <cell r="A4672" t="str">
            <v>A644&amp;T</v>
          </cell>
          <cell r="B4672" t="str">
            <v>Magazine St @ Green</v>
          </cell>
          <cell r="C4672">
            <v>0</v>
          </cell>
          <cell r="D4672">
            <v>0</v>
          </cell>
          <cell r="E4672">
            <v>0</v>
          </cell>
          <cell r="F4672">
            <v>0</v>
          </cell>
          <cell r="G4672">
            <v>0</v>
          </cell>
          <cell r="H4672">
            <v>0</v>
          </cell>
          <cell r="I4672">
            <v>0</v>
          </cell>
          <cell r="J4672">
            <v>0</v>
          </cell>
          <cell r="K4672">
            <v>0</v>
          </cell>
          <cell r="L4672">
            <v>0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</row>
        <row r="4673">
          <cell r="A4673" t="str">
            <v>A7122&amp;T</v>
          </cell>
          <cell r="B4673" t="str">
            <v>Alewife</v>
          </cell>
          <cell r="C4673">
            <v>0</v>
          </cell>
          <cell r="D4673">
            <v>0</v>
          </cell>
          <cell r="E4673">
            <v>0</v>
          </cell>
          <cell r="F4673">
            <v>0</v>
          </cell>
          <cell r="G4673">
            <v>0</v>
          </cell>
          <cell r="H4673">
            <v>0</v>
          </cell>
          <cell r="I4673">
            <v>0</v>
          </cell>
          <cell r="J4673">
            <v>0</v>
          </cell>
          <cell r="K4673">
            <v>0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</row>
        <row r="4674">
          <cell r="A4674" t="str">
            <v>A7123&amp;T</v>
          </cell>
          <cell r="B4674" t="str">
            <v>Porter - Massachuset</v>
          </cell>
          <cell r="C4674">
            <v>0</v>
          </cell>
          <cell r="D4674">
            <v>0</v>
          </cell>
          <cell r="E4674">
            <v>0</v>
          </cell>
          <cell r="F4674">
            <v>0</v>
          </cell>
          <cell r="G4674">
            <v>0</v>
          </cell>
          <cell r="H4674">
            <v>0</v>
          </cell>
          <cell r="I4674">
            <v>0</v>
          </cell>
          <cell r="J4674">
            <v>0</v>
          </cell>
          <cell r="K4674">
            <v>0</v>
          </cell>
          <cell r="L4674">
            <v>0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</row>
        <row r="4675">
          <cell r="A4675" t="str">
            <v>A7124&amp;T</v>
          </cell>
          <cell r="B4675" t="str">
            <v>Harvard - Massachuse</v>
          </cell>
          <cell r="C4675">
            <v>0</v>
          </cell>
          <cell r="D4675">
            <v>0</v>
          </cell>
          <cell r="E4675">
            <v>0</v>
          </cell>
          <cell r="F4675">
            <v>0</v>
          </cell>
          <cell r="G4675">
            <v>0</v>
          </cell>
          <cell r="H4675">
            <v>0</v>
          </cell>
          <cell r="I4675">
            <v>0</v>
          </cell>
          <cell r="J4675">
            <v>0</v>
          </cell>
          <cell r="K4675">
            <v>0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</row>
        <row r="4676">
          <cell r="A4676" t="str">
            <v>A7125&amp;T</v>
          </cell>
          <cell r="B4676" t="str">
            <v>Central - Massachuse</v>
          </cell>
          <cell r="C4676">
            <v>0</v>
          </cell>
          <cell r="D4676">
            <v>0</v>
          </cell>
          <cell r="E4676">
            <v>0</v>
          </cell>
          <cell r="F4676">
            <v>0</v>
          </cell>
          <cell r="G4676">
            <v>0</v>
          </cell>
          <cell r="H4676">
            <v>0</v>
          </cell>
          <cell r="I4676">
            <v>0</v>
          </cell>
          <cell r="J4676">
            <v>0</v>
          </cell>
          <cell r="K4676">
            <v>0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</row>
        <row r="4677">
          <cell r="A4677" t="str">
            <v>A7127&amp;T</v>
          </cell>
          <cell r="B4677" t="str">
            <v>Harvard - Brattle St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  <cell r="H4677">
            <v>0</v>
          </cell>
          <cell r="I4677">
            <v>0</v>
          </cell>
          <cell r="J4677">
            <v>0</v>
          </cell>
          <cell r="K4677">
            <v>0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</row>
        <row r="4678">
          <cell r="A4678" t="str">
            <v>A7203&amp;T</v>
          </cell>
          <cell r="B4678" t="str">
            <v>Union Square - Prosp</v>
          </cell>
          <cell r="C4678">
            <v>0</v>
          </cell>
          <cell r="D4678">
            <v>0</v>
          </cell>
          <cell r="E4678">
            <v>0</v>
          </cell>
          <cell r="F4678">
            <v>0</v>
          </cell>
          <cell r="G4678">
            <v>0</v>
          </cell>
          <cell r="H4678">
            <v>0</v>
          </cell>
          <cell r="I4678">
            <v>0</v>
          </cell>
          <cell r="J4678">
            <v>0</v>
          </cell>
          <cell r="K4678">
            <v>0</v>
          </cell>
          <cell r="L4678">
            <v>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</row>
        <row r="4679">
          <cell r="A4679" t="str">
            <v>A7204&amp;T</v>
          </cell>
          <cell r="B4679" t="str">
            <v>Gilman Square - Medf</v>
          </cell>
          <cell r="C4679">
            <v>0</v>
          </cell>
          <cell r="D4679">
            <v>0</v>
          </cell>
          <cell r="E4679">
            <v>0</v>
          </cell>
          <cell r="F4679">
            <v>0</v>
          </cell>
          <cell r="G4679">
            <v>0</v>
          </cell>
          <cell r="H4679">
            <v>0</v>
          </cell>
          <cell r="I4679">
            <v>0</v>
          </cell>
          <cell r="J4679">
            <v>0</v>
          </cell>
          <cell r="K4679">
            <v>0</v>
          </cell>
          <cell r="L4679">
            <v>0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</row>
        <row r="4680">
          <cell r="A4680" t="str">
            <v>A7205&amp;T</v>
          </cell>
          <cell r="B4680" t="str">
            <v>Gilman Square - Medf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  <cell r="H4680">
            <v>0</v>
          </cell>
          <cell r="I4680">
            <v>0</v>
          </cell>
          <cell r="J4680">
            <v>0</v>
          </cell>
          <cell r="K4680">
            <v>0</v>
          </cell>
          <cell r="L4680">
            <v>0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</row>
        <row r="4681">
          <cell r="A4681" t="str">
            <v>A7206&amp;T</v>
          </cell>
          <cell r="B4681" t="str">
            <v>Magoun Square - Medf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  <cell r="H4681">
            <v>0</v>
          </cell>
          <cell r="I4681">
            <v>0</v>
          </cell>
          <cell r="J4681">
            <v>0</v>
          </cell>
          <cell r="K4681">
            <v>0</v>
          </cell>
          <cell r="L4681">
            <v>0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</row>
        <row r="4682">
          <cell r="A4682" t="str">
            <v>A7208&amp;T</v>
          </cell>
          <cell r="B4682" t="str">
            <v>East Somerville - Jo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  <cell r="H4682">
            <v>0</v>
          </cell>
          <cell r="I4682">
            <v>0</v>
          </cell>
          <cell r="J4682">
            <v>0</v>
          </cell>
          <cell r="K4682">
            <v>0</v>
          </cell>
          <cell r="L4682">
            <v>0</v>
          </cell>
          <cell r="M4682">
            <v>0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</row>
        <row r="4683">
          <cell r="A4683" t="str">
            <v>A7229&amp;T</v>
          </cell>
          <cell r="B4683" t="str">
            <v>Union Square - Somer</v>
          </cell>
          <cell r="C4683">
            <v>0</v>
          </cell>
          <cell r="D4683">
            <v>0</v>
          </cell>
          <cell r="E4683">
            <v>0</v>
          </cell>
          <cell r="F4683">
            <v>0</v>
          </cell>
          <cell r="G4683">
            <v>0</v>
          </cell>
          <cell r="H4683">
            <v>0</v>
          </cell>
          <cell r="I4683">
            <v>0</v>
          </cell>
          <cell r="J4683">
            <v>0</v>
          </cell>
          <cell r="K4683">
            <v>0</v>
          </cell>
          <cell r="L4683">
            <v>0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</row>
        <row r="4684">
          <cell r="A4684" t="str">
            <v>A7306&amp;T</v>
          </cell>
          <cell r="B4684" t="str">
            <v>Alewife - Alewife Pa</v>
          </cell>
          <cell r="C4684">
            <v>0</v>
          </cell>
          <cell r="D4684">
            <v>0</v>
          </cell>
          <cell r="E4684">
            <v>0</v>
          </cell>
          <cell r="F4684">
            <v>0</v>
          </cell>
          <cell r="G4684">
            <v>0</v>
          </cell>
          <cell r="H4684">
            <v>0</v>
          </cell>
          <cell r="I4684">
            <v>0</v>
          </cell>
          <cell r="J4684">
            <v>0</v>
          </cell>
          <cell r="K4684">
            <v>0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</row>
        <row r="4685">
          <cell r="A4685" t="str">
            <v>A7307&amp;T</v>
          </cell>
          <cell r="B4685" t="str">
            <v>Alewife - Alewife Pa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  <cell r="H4685">
            <v>0</v>
          </cell>
          <cell r="I4685">
            <v>0</v>
          </cell>
          <cell r="J4685">
            <v>0</v>
          </cell>
          <cell r="K4685">
            <v>0</v>
          </cell>
          <cell r="L4685">
            <v>0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</row>
        <row r="4686">
          <cell r="A4686" t="str">
            <v>A7308&amp;T</v>
          </cell>
          <cell r="B4686" t="str">
            <v>Alewife - Cambridgep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  <cell r="H4686">
            <v>0</v>
          </cell>
          <cell r="I4686">
            <v>0</v>
          </cell>
          <cell r="J4686">
            <v>0</v>
          </cell>
          <cell r="K4686">
            <v>0</v>
          </cell>
          <cell r="L4686">
            <v>0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</row>
        <row r="4687">
          <cell r="A4687" t="str">
            <v>A7309&amp;T</v>
          </cell>
          <cell r="B4687" t="str">
            <v>Alewife - Buses Ale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  <cell r="H4687">
            <v>0</v>
          </cell>
          <cell r="I4687">
            <v>0</v>
          </cell>
          <cell r="J4687">
            <v>0</v>
          </cell>
          <cell r="K4687">
            <v>0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</row>
        <row r="4688">
          <cell r="A4688" t="str">
            <v>A7310&amp;T</v>
          </cell>
          <cell r="B4688" t="str">
            <v>Alewife - Russell Fi</v>
          </cell>
          <cell r="C4688">
            <v>0</v>
          </cell>
          <cell r="D4688">
            <v>0</v>
          </cell>
          <cell r="E4688">
            <v>0</v>
          </cell>
          <cell r="F4688">
            <v>0</v>
          </cell>
          <cell r="G4688">
            <v>0</v>
          </cell>
          <cell r="H4688">
            <v>0</v>
          </cell>
          <cell r="I4688">
            <v>0</v>
          </cell>
          <cell r="J4688">
            <v>0</v>
          </cell>
          <cell r="K4688">
            <v>0</v>
          </cell>
          <cell r="L4688">
            <v>0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</row>
        <row r="4689">
          <cell r="A4689" t="str">
            <v>A7311&amp;T</v>
          </cell>
          <cell r="B4689" t="str">
            <v>Alewife - Steel Plac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  <cell r="H4689">
            <v>0</v>
          </cell>
          <cell r="I4689">
            <v>0</v>
          </cell>
          <cell r="J4689">
            <v>0</v>
          </cell>
          <cell r="K4689">
            <v>0</v>
          </cell>
          <cell r="L4689">
            <v>0</v>
          </cell>
          <cell r="M4689">
            <v>0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</row>
        <row r="4690">
          <cell r="A4690" t="str">
            <v>A7335&amp;T</v>
          </cell>
          <cell r="B4690" t="str">
            <v>Assembly - Foley St</v>
          </cell>
          <cell r="C4690">
            <v>0</v>
          </cell>
          <cell r="D4690">
            <v>0</v>
          </cell>
          <cell r="E4690">
            <v>0</v>
          </cell>
          <cell r="F4690">
            <v>0</v>
          </cell>
          <cell r="G4690">
            <v>0</v>
          </cell>
          <cell r="H4690">
            <v>0</v>
          </cell>
          <cell r="I4690">
            <v>0</v>
          </cell>
          <cell r="J4690">
            <v>0</v>
          </cell>
          <cell r="K4690">
            <v>0</v>
          </cell>
          <cell r="L4690">
            <v>0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</row>
        <row r="4691">
          <cell r="A4691" t="str">
            <v>A7336&amp;T</v>
          </cell>
          <cell r="B4691" t="str">
            <v>Assembly - Revolutio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  <cell r="H4691">
            <v>0</v>
          </cell>
          <cell r="I4691">
            <v>0</v>
          </cell>
          <cell r="J4691">
            <v>0</v>
          </cell>
          <cell r="K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</row>
        <row r="4692">
          <cell r="A4692" t="str">
            <v>A7342&amp;T</v>
          </cell>
          <cell r="B4692" t="str">
            <v>Ball Square - Broadw</v>
          </cell>
          <cell r="C4692">
            <v>0</v>
          </cell>
          <cell r="D4692">
            <v>0</v>
          </cell>
          <cell r="E4692">
            <v>0</v>
          </cell>
          <cell r="F4692">
            <v>0</v>
          </cell>
          <cell r="G4692">
            <v>0</v>
          </cell>
          <cell r="H4692">
            <v>0</v>
          </cell>
          <cell r="I4692">
            <v>0</v>
          </cell>
          <cell r="J4692">
            <v>0</v>
          </cell>
          <cell r="K4692">
            <v>0</v>
          </cell>
          <cell r="L4692">
            <v>0</v>
          </cell>
          <cell r="M4692">
            <v>0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</row>
        <row r="4693">
          <cell r="A4693" t="str">
            <v>A7398&amp;T</v>
          </cell>
          <cell r="B4693" t="str">
            <v>Central - Essex St</v>
          </cell>
          <cell r="C4693">
            <v>0</v>
          </cell>
          <cell r="D4693">
            <v>0</v>
          </cell>
          <cell r="E4693">
            <v>0</v>
          </cell>
          <cell r="F4693">
            <v>0</v>
          </cell>
          <cell r="G4693">
            <v>0</v>
          </cell>
          <cell r="H4693">
            <v>0</v>
          </cell>
          <cell r="I4693">
            <v>0</v>
          </cell>
          <cell r="J4693">
            <v>0</v>
          </cell>
          <cell r="K4693">
            <v>0</v>
          </cell>
          <cell r="L4693">
            <v>0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</row>
        <row r="4694">
          <cell r="A4694" t="str">
            <v>A7399&amp;T</v>
          </cell>
          <cell r="B4694" t="str">
            <v>Central - Mass Ave</v>
          </cell>
          <cell r="C4694">
            <v>0</v>
          </cell>
          <cell r="D4694">
            <v>0</v>
          </cell>
          <cell r="E4694">
            <v>0</v>
          </cell>
          <cell r="F4694">
            <v>0</v>
          </cell>
          <cell r="G4694">
            <v>0</v>
          </cell>
          <cell r="H4694">
            <v>0</v>
          </cell>
          <cell r="I4694">
            <v>0</v>
          </cell>
          <cell r="J4694">
            <v>0</v>
          </cell>
          <cell r="K4694">
            <v>0</v>
          </cell>
          <cell r="L4694">
            <v>0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</row>
        <row r="4695">
          <cell r="A4695" t="str">
            <v>A7400&amp;T</v>
          </cell>
          <cell r="B4695" t="str">
            <v>Central - Mass Ave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  <cell r="H4695">
            <v>0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</row>
        <row r="4696">
          <cell r="A4696" t="str">
            <v>A7401&amp;T</v>
          </cell>
          <cell r="B4696" t="str">
            <v>Central - Pearl St</v>
          </cell>
          <cell r="C4696">
            <v>0</v>
          </cell>
          <cell r="D4696">
            <v>0</v>
          </cell>
          <cell r="E4696">
            <v>0</v>
          </cell>
          <cell r="F4696">
            <v>0</v>
          </cell>
          <cell r="G4696">
            <v>0</v>
          </cell>
          <cell r="H4696">
            <v>0</v>
          </cell>
          <cell r="I4696">
            <v>0</v>
          </cell>
          <cell r="J4696">
            <v>0</v>
          </cell>
          <cell r="K4696">
            <v>0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</row>
        <row r="4697">
          <cell r="A4697" t="str">
            <v>A7402&amp;T</v>
          </cell>
          <cell r="B4697" t="str">
            <v>Central - Prospect S</v>
          </cell>
          <cell r="C4697">
            <v>0</v>
          </cell>
          <cell r="D4697">
            <v>0</v>
          </cell>
          <cell r="E4697">
            <v>0</v>
          </cell>
          <cell r="F4697">
            <v>0</v>
          </cell>
          <cell r="G4697">
            <v>0</v>
          </cell>
          <cell r="H4697">
            <v>0</v>
          </cell>
          <cell r="I4697">
            <v>0</v>
          </cell>
          <cell r="J4697">
            <v>0</v>
          </cell>
          <cell r="K4697">
            <v>0</v>
          </cell>
          <cell r="L4697">
            <v>0</v>
          </cell>
          <cell r="M4697">
            <v>0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</row>
        <row r="4698">
          <cell r="A4698" t="str">
            <v>A7403&amp;T</v>
          </cell>
          <cell r="B4698" t="str">
            <v>Central - Western Av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  <cell r="H4698">
            <v>0</v>
          </cell>
          <cell r="I4698">
            <v>0</v>
          </cell>
          <cell r="J4698">
            <v>0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</row>
        <row r="4699">
          <cell r="A4699" t="str">
            <v>A7409&amp;T</v>
          </cell>
          <cell r="B4699" t="str">
            <v>Davis - College Ave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  <cell r="H4699">
            <v>0</v>
          </cell>
          <cell r="I4699">
            <v>0</v>
          </cell>
          <cell r="J4699">
            <v>0</v>
          </cell>
          <cell r="K4699">
            <v>0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</row>
        <row r="4700">
          <cell r="A4700" t="str">
            <v>A7410&amp;T</v>
          </cell>
          <cell r="B4700" t="str">
            <v>Davis - Holland St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  <cell r="H4700">
            <v>0</v>
          </cell>
          <cell r="I4700">
            <v>0</v>
          </cell>
          <cell r="J4700">
            <v>0</v>
          </cell>
          <cell r="K4700">
            <v>0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</row>
        <row r="4701">
          <cell r="A4701" t="str">
            <v>A7426&amp;T</v>
          </cell>
          <cell r="B4701" t="str">
            <v>East Somerville - Wa</v>
          </cell>
          <cell r="C4701">
            <v>0</v>
          </cell>
          <cell r="D4701">
            <v>0</v>
          </cell>
          <cell r="E4701">
            <v>0</v>
          </cell>
          <cell r="F4701">
            <v>0</v>
          </cell>
          <cell r="G4701">
            <v>0</v>
          </cell>
          <cell r="H4701">
            <v>0</v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</row>
        <row r="4702">
          <cell r="A4702" t="str">
            <v>A7436&amp;T</v>
          </cell>
          <cell r="B4702" t="str">
            <v>Gilman Square - Medf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  <cell r="H4702">
            <v>0</v>
          </cell>
          <cell r="I4702">
            <v>0</v>
          </cell>
          <cell r="J4702">
            <v>0</v>
          </cell>
          <cell r="K4702">
            <v>0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</row>
        <row r="4703">
          <cell r="A4703" t="str">
            <v>A7437&amp;T</v>
          </cell>
          <cell r="B4703" t="str">
            <v>Gilman Square - Scho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  <cell r="H4703">
            <v>0</v>
          </cell>
          <cell r="I4703">
            <v>0</v>
          </cell>
          <cell r="J4703">
            <v>0</v>
          </cell>
          <cell r="K4703">
            <v>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</row>
        <row r="4704">
          <cell r="A4704" t="str">
            <v>A7442&amp;T</v>
          </cell>
          <cell r="B4704" t="str">
            <v>Harvard - Brattle Sq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  <cell r="H4704">
            <v>0</v>
          </cell>
          <cell r="I4704">
            <v>0</v>
          </cell>
          <cell r="J4704">
            <v>0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</row>
        <row r="4705">
          <cell r="A4705" t="str">
            <v>A7443&amp;T</v>
          </cell>
          <cell r="B4705" t="str">
            <v>Harvard - Church St</v>
          </cell>
          <cell r="C4705">
            <v>0</v>
          </cell>
          <cell r="D4705">
            <v>0</v>
          </cell>
          <cell r="E4705">
            <v>0</v>
          </cell>
          <cell r="F4705">
            <v>0</v>
          </cell>
          <cell r="G4705">
            <v>0</v>
          </cell>
          <cell r="H4705">
            <v>0</v>
          </cell>
          <cell r="I4705">
            <v>0</v>
          </cell>
          <cell r="J4705">
            <v>0</v>
          </cell>
          <cell r="K4705">
            <v>0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</row>
        <row r="4706">
          <cell r="A4706" t="str">
            <v>A7444&amp;T</v>
          </cell>
          <cell r="B4706" t="str">
            <v>Harvard - Harvard Sq</v>
          </cell>
          <cell r="C4706">
            <v>0</v>
          </cell>
          <cell r="D4706">
            <v>0</v>
          </cell>
          <cell r="E4706">
            <v>0</v>
          </cell>
          <cell r="F4706">
            <v>0</v>
          </cell>
          <cell r="G4706">
            <v>0</v>
          </cell>
          <cell r="H4706">
            <v>0</v>
          </cell>
          <cell r="I4706">
            <v>0</v>
          </cell>
          <cell r="J4706">
            <v>0</v>
          </cell>
          <cell r="K4706">
            <v>0</v>
          </cell>
          <cell r="L4706">
            <v>0</v>
          </cell>
          <cell r="M4706">
            <v>0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</row>
        <row r="4707">
          <cell r="A4707" t="str">
            <v>A7445&amp;T</v>
          </cell>
          <cell r="B4707" t="str">
            <v>Harvard - Church St</v>
          </cell>
          <cell r="C4707">
            <v>0</v>
          </cell>
          <cell r="D4707">
            <v>0</v>
          </cell>
          <cell r="E4707">
            <v>0</v>
          </cell>
          <cell r="F4707">
            <v>0</v>
          </cell>
          <cell r="G4707">
            <v>0</v>
          </cell>
          <cell r="H4707">
            <v>0</v>
          </cell>
          <cell r="I4707">
            <v>0</v>
          </cell>
          <cell r="J4707">
            <v>0</v>
          </cell>
          <cell r="K4707">
            <v>0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</row>
        <row r="4708">
          <cell r="A4708" t="str">
            <v>A7480&amp;T</v>
          </cell>
          <cell r="B4708" t="str">
            <v>Magoun Square - Lowe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  <cell r="H4708">
            <v>0</v>
          </cell>
          <cell r="I4708">
            <v>0</v>
          </cell>
          <cell r="J4708">
            <v>0</v>
          </cell>
          <cell r="K4708">
            <v>0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</row>
        <row r="4709">
          <cell r="A4709" t="str">
            <v>A7529&amp;T</v>
          </cell>
          <cell r="B4709" t="str">
            <v>Porter - Massachuset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  <cell r="H4709">
            <v>0</v>
          </cell>
          <cell r="I4709">
            <v>0</v>
          </cell>
          <cell r="J4709">
            <v>0</v>
          </cell>
          <cell r="K4709">
            <v>0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</row>
        <row r="4710">
          <cell r="A4710" t="str">
            <v>A7530&amp;T</v>
          </cell>
          <cell r="B4710" t="str">
            <v>Porter - Massachuset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  <cell r="H4710">
            <v>0</v>
          </cell>
          <cell r="I4710">
            <v>0</v>
          </cell>
          <cell r="J4710">
            <v>0</v>
          </cell>
          <cell r="K4710">
            <v>0</v>
          </cell>
          <cell r="L4710">
            <v>0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</row>
        <row r="4711">
          <cell r="A4711" t="str">
            <v>A7531&amp;T</v>
          </cell>
          <cell r="B4711" t="str">
            <v>Porter - Somerville</v>
          </cell>
          <cell r="C4711">
            <v>0</v>
          </cell>
          <cell r="D4711">
            <v>0</v>
          </cell>
          <cell r="E4711">
            <v>0</v>
          </cell>
          <cell r="F4711">
            <v>0</v>
          </cell>
          <cell r="G4711">
            <v>0</v>
          </cell>
          <cell r="H4711">
            <v>0</v>
          </cell>
          <cell r="I4711">
            <v>0</v>
          </cell>
          <cell r="J4711">
            <v>0</v>
          </cell>
          <cell r="K4711">
            <v>0</v>
          </cell>
          <cell r="L4711">
            <v>0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</row>
        <row r="4712">
          <cell r="A4712" t="str">
            <v>A7532&amp;T</v>
          </cell>
          <cell r="B4712" t="str">
            <v>Porter - Somerville</v>
          </cell>
          <cell r="C4712">
            <v>0</v>
          </cell>
          <cell r="D4712">
            <v>0</v>
          </cell>
          <cell r="E4712">
            <v>0</v>
          </cell>
          <cell r="F4712">
            <v>0</v>
          </cell>
          <cell r="G4712">
            <v>0</v>
          </cell>
          <cell r="H4712">
            <v>0</v>
          </cell>
          <cell r="I4712">
            <v>0</v>
          </cell>
          <cell r="J4712">
            <v>0</v>
          </cell>
          <cell r="K4712">
            <v>0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</row>
        <row r="4713">
          <cell r="A4713" t="str">
            <v>A7533&amp;T</v>
          </cell>
          <cell r="B4713" t="str">
            <v>Porter - Somerville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  <cell r="H4713">
            <v>0</v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</row>
        <row r="4714">
          <cell r="A4714" t="str">
            <v>A7595&amp;T</v>
          </cell>
          <cell r="B4714" t="str">
            <v>Union Square - Allen</v>
          </cell>
          <cell r="C4714">
            <v>0</v>
          </cell>
          <cell r="D4714">
            <v>0</v>
          </cell>
          <cell r="E4714">
            <v>0</v>
          </cell>
          <cell r="F4714">
            <v>0</v>
          </cell>
          <cell r="G4714">
            <v>0</v>
          </cell>
          <cell r="H4714">
            <v>0</v>
          </cell>
          <cell r="I4714">
            <v>0</v>
          </cell>
          <cell r="J4714">
            <v>0</v>
          </cell>
          <cell r="K4714">
            <v>0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</row>
        <row r="4715">
          <cell r="A4715" t="str">
            <v>A7596&amp;T</v>
          </cell>
          <cell r="B4715" t="str">
            <v>Union Square - Prosp</v>
          </cell>
          <cell r="C4715">
            <v>0</v>
          </cell>
          <cell r="D4715">
            <v>0</v>
          </cell>
          <cell r="E4715">
            <v>0</v>
          </cell>
          <cell r="F4715">
            <v>0</v>
          </cell>
          <cell r="G4715">
            <v>0</v>
          </cell>
          <cell r="H4715">
            <v>0</v>
          </cell>
          <cell r="I4715">
            <v>0</v>
          </cell>
          <cell r="J4715">
            <v>0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</row>
        <row r="4716">
          <cell r="A4716" t="str">
            <v>A7597&amp;T</v>
          </cell>
          <cell r="B4716" t="str">
            <v>Union Square - Prosp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0</v>
          </cell>
          <cell r="L4716">
            <v>0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</row>
        <row r="4717">
          <cell r="A4717" t="str">
            <v>A8004&amp;T</v>
          </cell>
          <cell r="B4717" t="str">
            <v>Davis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0</v>
          </cell>
          <cell r="L4717">
            <v>0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</row>
        <row r="4718">
          <cell r="A4718" t="str">
            <v>A8005&amp;T</v>
          </cell>
          <cell r="B4718" t="str">
            <v>Davis</v>
          </cell>
          <cell r="C4718">
            <v>0</v>
          </cell>
          <cell r="D4718">
            <v>0</v>
          </cell>
          <cell r="E4718">
            <v>0</v>
          </cell>
          <cell r="F4718">
            <v>0</v>
          </cell>
          <cell r="G4718">
            <v>0</v>
          </cell>
          <cell r="H4718">
            <v>0</v>
          </cell>
          <cell r="I4718">
            <v>0</v>
          </cell>
          <cell r="J4718">
            <v>0</v>
          </cell>
          <cell r="K4718">
            <v>0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</row>
        <row r="4719">
          <cell r="A4719" t="str">
            <v>A8006&amp;T</v>
          </cell>
          <cell r="B4719" t="str">
            <v>Davis</v>
          </cell>
          <cell r="C4719">
            <v>0</v>
          </cell>
          <cell r="D4719">
            <v>0</v>
          </cell>
          <cell r="E4719">
            <v>0</v>
          </cell>
          <cell r="F4719">
            <v>0</v>
          </cell>
          <cell r="G4719">
            <v>0</v>
          </cell>
          <cell r="H4719">
            <v>0</v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</row>
        <row r="4720">
          <cell r="A4720" t="str">
            <v>A8007&amp;T</v>
          </cell>
          <cell r="B4720" t="str">
            <v>Davis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  <cell r="H4720">
            <v>0</v>
          </cell>
          <cell r="I4720">
            <v>0</v>
          </cell>
          <cell r="J4720">
            <v>0</v>
          </cell>
          <cell r="K4720">
            <v>0</v>
          </cell>
          <cell r="L4720">
            <v>0</v>
          </cell>
          <cell r="M4720">
            <v>0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</row>
        <row r="4721">
          <cell r="A4721" t="str">
            <v>A8018&amp;T</v>
          </cell>
          <cell r="B4721" t="str">
            <v>Alewife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  <cell r="H4721">
            <v>0</v>
          </cell>
          <cell r="I4721">
            <v>0</v>
          </cell>
          <cell r="J4721">
            <v>0</v>
          </cell>
          <cell r="K4721">
            <v>0</v>
          </cell>
          <cell r="L4721">
            <v>0</v>
          </cell>
          <cell r="M4721">
            <v>0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</row>
        <row r="4722">
          <cell r="A4722" t="str">
            <v>A8019&amp;T</v>
          </cell>
          <cell r="B4722" t="str">
            <v>Alewife</v>
          </cell>
          <cell r="C4722">
            <v>0</v>
          </cell>
          <cell r="D4722">
            <v>0</v>
          </cell>
          <cell r="E4722">
            <v>0</v>
          </cell>
          <cell r="F4722">
            <v>0</v>
          </cell>
          <cell r="G4722">
            <v>0</v>
          </cell>
          <cell r="H4722">
            <v>0</v>
          </cell>
          <cell r="I4722">
            <v>0</v>
          </cell>
          <cell r="J4722">
            <v>0</v>
          </cell>
          <cell r="K4722">
            <v>0</v>
          </cell>
          <cell r="L4722">
            <v>0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</row>
        <row r="4723">
          <cell r="A4723" t="str">
            <v>A8020&amp;T</v>
          </cell>
          <cell r="B4723" t="str">
            <v>Alewife</v>
          </cell>
          <cell r="C4723">
            <v>0</v>
          </cell>
          <cell r="D4723">
            <v>0</v>
          </cell>
          <cell r="E4723">
            <v>0</v>
          </cell>
          <cell r="F4723">
            <v>0</v>
          </cell>
          <cell r="G4723">
            <v>0</v>
          </cell>
          <cell r="H4723">
            <v>0</v>
          </cell>
          <cell r="I4723">
            <v>0</v>
          </cell>
          <cell r="J4723">
            <v>0</v>
          </cell>
          <cell r="K4723">
            <v>0</v>
          </cell>
          <cell r="L4723">
            <v>0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</row>
        <row r="4724">
          <cell r="A4724" t="str">
            <v>A8021&amp;T</v>
          </cell>
          <cell r="B4724" t="str">
            <v>Alewife</v>
          </cell>
          <cell r="C4724">
            <v>0</v>
          </cell>
          <cell r="D4724">
            <v>0</v>
          </cell>
          <cell r="E4724">
            <v>0</v>
          </cell>
          <cell r="F4724">
            <v>0</v>
          </cell>
          <cell r="G4724">
            <v>0</v>
          </cell>
          <cell r="H4724">
            <v>0</v>
          </cell>
          <cell r="I4724">
            <v>0</v>
          </cell>
          <cell r="J4724">
            <v>0</v>
          </cell>
          <cell r="K4724">
            <v>0</v>
          </cell>
          <cell r="L4724">
            <v>0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</row>
        <row r="4725">
          <cell r="A4725" t="str">
            <v>A8022&amp;T</v>
          </cell>
          <cell r="B4725" t="str">
            <v>Alewife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  <cell r="H4725">
            <v>0</v>
          </cell>
          <cell r="I4725">
            <v>0</v>
          </cell>
          <cell r="J4725">
            <v>0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</row>
        <row r="4726">
          <cell r="A4726" t="str">
            <v>A8023&amp;T</v>
          </cell>
          <cell r="B4726" t="str">
            <v>Alewife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  <cell r="H4726">
            <v>0</v>
          </cell>
          <cell r="I4726">
            <v>0</v>
          </cell>
          <cell r="J4726">
            <v>0</v>
          </cell>
          <cell r="K4726">
            <v>0</v>
          </cell>
          <cell r="L4726">
            <v>0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</row>
        <row r="4727">
          <cell r="A4727" t="str">
            <v>A8024&amp;T</v>
          </cell>
          <cell r="B4727" t="str">
            <v>Alewife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  <cell r="H4727">
            <v>0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</row>
        <row r="4728">
          <cell r="A4728" t="str">
            <v>A8025&amp;T</v>
          </cell>
          <cell r="B4728" t="str">
            <v>Alewife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  <cell r="H4728">
            <v>0</v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</row>
        <row r="4729">
          <cell r="A4729" t="str">
            <v>A8026&amp;T</v>
          </cell>
          <cell r="B4729" t="str">
            <v>Alewife</v>
          </cell>
          <cell r="C4729">
            <v>0</v>
          </cell>
          <cell r="D4729">
            <v>0</v>
          </cell>
          <cell r="E4729">
            <v>0</v>
          </cell>
          <cell r="F4729">
            <v>0</v>
          </cell>
          <cell r="G4729">
            <v>0</v>
          </cell>
          <cell r="H4729">
            <v>0</v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</row>
        <row r="4730">
          <cell r="A4730" t="str">
            <v>A8027&amp;T</v>
          </cell>
          <cell r="B4730" t="str">
            <v>Alewife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  <cell r="H4730">
            <v>0</v>
          </cell>
          <cell r="I4730">
            <v>0</v>
          </cell>
          <cell r="J4730">
            <v>0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</row>
        <row r="4731">
          <cell r="A4731" t="str">
            <v>A8028&amp;T</v>
          </cell>
          <cell r="B4731" t="str">
            <v>Alewife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  <cell r="H4731">
            <v>0</v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</row>
        <row r="4732">
          <cell r="A4732" t="str">
            <v>A8029&amp;T</v>
          </cell>
          <cell r="B4732" t="str">
            <v>Alewife</v>
          </cell>
          <cell r="C4732">
            <v>0</v>
          </cell>
          <cell r="D4732">
            <v>0</v>
          </cell>
          <cell r="E4732">
            <v>0</v>
          </cell>
          <cell r="F4732">
            <v>0</v>
          </cell>
          <cell r="G4732">
            <v>0</v>
          </cell>
          <cell r="H4732">
            <v>0</v>
          </cell>
          <cell r="I4732">
            <v>0</v>
          </cell>
          <cell r="J4732">
            <v>0</v>
          </cell>
          <cell r="K4732">
            <v>0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</row>
        <row r="4733">
          <cell r="A4733" t="str">
            <v>A8030&amp;T</v>
          </cell>
          <cell r="B4733" t="str">
            <v>Alewife</v>
          </cell>
          <cell r="C4733">
            <v>0</v>
          </cell>
          <cell r="D4733">
            <v>0</v>
          </cell>
          <cell r="E4733">
            <v>0</v>
          </cell>
          <cell r="F4733">
            <v>0</v>
          </cell>
          <cell r="G4733">
            <v>0</v>
          </cell>
          <cell r="H4733">
            <v>0</v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</row>
        <row r="4734">
          <cell r="A4734" t="str">
            <v>A8031&amp;T</v>
          </cell>
          <cell r="B4734" t="str">
            <v>Alewife</v>
          </cell>
          <cell r="C4734">
            <v>0</v>
          </cell>
          <cell r="D4734">
            <v>0</v>
          </cell>
          <cell r="E4734">
            <v>0</v>
          </cell>
          <cell r="F4734">
            <v>0</v>
          </cell>
          <cell r="G4734">
            <v>0</v>
          </cell>
          <cell r="H4734">
            <v>0</v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</row>
        <row r="4735">
          <cell r="A4735" t="str">
            <v>A8032&amp;T</v>
          </cell>
          <cell r="B4735" t="str">
            <v>Alewife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  <cell r="H4735">
            <v>0</v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</row>
        <row r="4736">
          <cell r="A4736" t="str">
            <v>A8033&amp;T</v>
          </cell>
          <cell r="B4736" t="str">
            <v>Alewife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  <cell r="H4736">
            <v>0</v>
          </cell>
          <cell r="I4736">
            <v>0</v>
          </cell>
          <cell r="J4736">
            <v>0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</row>
        <row r="4737">
          <cell r="A4737" t="str">
            <v>A8034&amp;T</v>
          </cell>
          <cell r="B4737" t="str">
            <v>Alewife</v>
          </cell>
          <cell r="C4737">
            <v>0</v>
          </cell>
          <cell r="D4737">
            <v>0</v>
          </cell>
          <cell r="E4737">
            <v>0</v>
          </cell>
          <cell r="F4737">
            <v>0</v>
          </cell>
          <cell r="G4737">
            <v>0</v>
          </cell>
          <cell r="H4737">
            <v>0</v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</row>
        <row r="4738">
          <cell r="A4738" t="str">
            <v>A8035&amp;T</v>
          </cell>
          <cell r="B4738" t="str">
            <v>Alewife</v>
          </cell>
          <cell r="C4738">
            <v>0</v>
          </cell>
          <cell r="D4738">
            <v>0</v>
          </cell>
          <cell r="E4738">
            <v>0</v>
          </cell>
          <cell r="F4738">
            <v>0</v>
          </cell>
          <cell r="G4738">
            <v>0</v>
          </cell>
          <cell r="H4738">
            <v>0</v>
          </cell>
          <cell r="I4738">
            <v>0</v>
          </cell>
          <cell r="J4738">
            <v>0</v>
          </cell>
          <cell r="K4738">
            <v>0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</row>
        <row r="4739">
          <cell r="A4739" t="str">
            <v>A8088&amp;T</v>
          </cell>
          <cell r="B4739" t="str">
            <v>Porter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  <cell r="H4739">
            <v>0</v>
          </cell>
          <cell r="I4739">
            <v>0</v>
          </cell>
          <cell r="J4739">
            <v>0</v>
          </cell>
          <cell r="K4739">
            <v>0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</row>
        <row r="4740">
          <cell r="A4740" t="str">
            <v>A8089&amp;T</v>
          </cell>
          <cell r="B4740" t="str">
            <v>Porter</v>
          </cell>
          <cell r="C4740">
            <v>0</v>
          </cell>
          <cell r="D4740">
            <v>0</v>
          </cell>
          <cell r="E4740">
            <v>0</v>
          </cell>
          <cell r="F4740">
            <v>0</v>
          </cell>
          <cell r="G4740">
            <v>0</v>
          </cell>
          <cell r="H4740">
            <v>0</v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</row>
        <row r="4741">
          <cell r="A4741" t="str">
            <v>A8090&amp;T</v>
          </cell>
          <cell r="B4741" t="str">
            <v>Porter</v>
          </cell>
          <cell r="C4741">
            <v>0</v>
          </cell>
          <cell r="D4741">
            <v>0</v>
          </cell>
          <cell r="E4741">
            <v>0</v>
          </cell>
          <cell r="F4741">
            <v>0</v>
          </cell>
          <cell r="G4741">
            <v>0</v>
          </cell>
          <cell r="H4741">
            <v>0</v>
          </cell>
          <cell r="I4741">
            <v>0</v>
          </cell>
          <cell r="J4741">
            <v>0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</row>
        <row r="4742">
          <cell r="A4742" t="str">
            <v>A8091&amp;T</v>
          </cell>
          <cell r="B4742" t="str">
            <v>Porter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  <cell r="H4742">
            <v>0</v>
          </cell>
          <cell r="I4742">
            <v>0</v>
          </cell>
          <cell r="J4742">
            <v>0</v>
          </cell>
          <cell r="K4742">
            <v>0</v>
          </cell>
          <cell r="L4742">
            <v>0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</row>
        <row r="4743">
          <cell r="A4743" t="str">
            <v>A8092&amp;T</v>
          </cell>
          <cell r="B4743" t="str">
            <v>Porter</v>
          </cell>
          <cell r="C4743">
            <v>0</v>
          </cell>
          <cell r="D4743">
            <v>0</v>
          </cell>
          <cell r="E4743">
            <v>0</v>
          </cell>
          <cell r="F4743">
            <v>0</v>
          </cell>
          <cell r="G4743">
            <v>0</v>
          </cell>
          <cell r="H4743">
            <v>0</v>
          </cell>
          <cell r="I4743">
            <v>0</v>
          </cell>
          <cell r="J4743">
            <v>0</v>
          </cell>
          <cell r="K4743">
            <v>0</v>
          </cell>
          <cell r="L4743">
            <v>0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</row>
        <row r="4744">
          <cell r="A4744" t="str">
            <v>A8093&amp;T</v>
          </cell>
          <cell r="B4744" t="str">
            <v>Porter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  <cell r="H4744">
            <v>0</v>
          </cell>
          <cell r="I4744">
            <v>0</v>
          </cell>
          <cell r="J4744">
            <v>0</v>
          </cell>
          <cell r="K4744">
            <v>0</v>
          </cell>
          <cell r="L4744">
            <v>0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</row>
        <row r="4745">
          <cell r="A4745" t="str">
            <v>A8094&amp;T</v>
          </cell>
          <cell r="B4745" t="str">
            <v>Porter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  <cell r="H4745">
            <v>0</v>
          </cell>
          <cell r="I4745">
            <v>0</v>
          </cell>
          <cell r="J4745">
            <v>0</v>
          </cell>
          <cell r="K4745">
            <v>0</v>
          </cell>
          <cell r="L4745">
            <v>0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</row>
        <row r="4746">
          <cell r="A4746" t="str">
            <v>A8095&amp;T</v>
          </cell>
          <cell r="B4746" t="str">
            <v>Porter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  <cell r="H4746">
            <v>0</v>
          </cell>
          <cell r="I4746">
            <v>0</v>
          </cell>
          <cell r="J4746">
            <v>0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</row>
        <row r="4747">
          <cell r="A4747" t="str">
            <v>A8096&amp;T</v>
          </cell>
          <cell r="B4747" t="str">
            <v>Porter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  <cell r="H4747">
            <v>0</v>
          </cell>
          <cell r="I4747">
            <v>0</v>
          </cell>
          <cell r="J4747">
            <v>0</v>
          </cell>
          <cell r="K4747">
            <v>0</v>
          </cell>
          <cell r="L4747">
            <v>0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</row>
        <row r="4748">
          <cell r="A4748" t="str">
            <v>A8097&amp;T</v>
          </cell>
          <cell r="B4748" t="str">
            <v>Porter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  <cell r="H4748">
            <v>0</v>
          </cell>
          <cell r="I4748">
            <v>0</v>
          </cell>
          <cell r="J4748">
            <v>0</v>
          </cell>
          <cell r="K4748">
            <v>0</v>
          </cell>
          <cell r="L4748">
            <v>0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</row>
        <row r="4749">
          <cell r="A4749" t="str">
            <v>A8098&amp;T</v>
          </cell>
          <cell r="B4749" t="str">
            <v>Porter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  <cell r="H4749">
            <v>0</v>
          </cell>
          <cell r="I4749">
            <v>0</v>
          </cell>
          <cell r="J4749">
            <v>0</v>
          </cell>
          <cell r="K4749">
            <v>0</v>
          </cell>
          <cell r="L4749">
            <v>0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</row>
        <row r="4750">
          <cell r="A4750" t="str">
            <v>A8099&amp;T</v>
          </cell>
          <cell r="B4750" t="str">
            <v>Porter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  <cell r="H4750">
            <v>0</v>
          </cell>
          <cell r="I4750">
            <v>0</v>
          </cell>
          <cell r="J4750">
            <v>0</v>
          </cell>
          <cell r="K4750">
            <v>0</v>
          </cell>
          <cell r="L4750">
            <v>0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</row>
        <row r="4751">
          <cell r="A4751" t="str">
            <v>A8100&amp;T</v>
          </cell>
          <cell r="B4751" t="str">
            <v>Porter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  <cell r="H4751">
            <v>0</v>
          </cell>
          <cell r="I4751">
            <v>0</v>
          </cell>
          <cell r="J4751">
            <v>0</v>
          </cell>
          <cell r="K4751">
            <v>0</v>
          </cell>
          <cell r="L4751">
            <v>0</v>
          </cell>
          <cell r="M4751">
            <v>0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</row>
        <row r="4752">
          <cell r="A4752" t="str">
            <v>A8101&amp;T</v>
          </cell>
          <cell r="B4752" t="str">
            <v>Porter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  <cell r="H4752">
            <v>0</v>
          </cell>
          <cell r="I4752">
            <v>0</v>
          </cell>
          <cell r="J4752">
            <v>0</v>
          </cell>
          <cell r="K4752">
            <v>0</v>
          </cell>
          <cell r="L4752">
            <v>0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</row>
        <row r="4753">
          <cell r="A4753" t="str">
            <v>A8154&amp;T</v>
          </cell>
          <cell r="B4753" t="str">
            <v>Gilman Square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  <cell r="H4753">
            <v>0</v>
          </cell>
          <cell r="I4753">
            <v>0</v>
          </cell>
          <cell r="J4753">
            <v>0</v>
          </cell>
          <cell r="K4753">
            <v>0</v>
          </cell>
          <cell r="L4753">
            <v>0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</row>
        <row r="4754">
          <cell r="A4754" t="str">
            <v>A8155&amp;T</v>
          </cell>
          <cell r="B4754" t="str">
            <v>Gilman Square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  <cell r="H4754">
            <v>0</v>
          </cell>
          <cell r="I4754">
            <v>0</v>
          </cell>
          <cell r="J4754">
            <v>0</v>
          </cell>
          <cell r="K4754">
            <v>0</v>
          </cell>
          <cell r="L4754">
            <v>0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</row>
        <row r="4755">
          <cell r="A4755" t="str">
            <v>A8156&amp;T</v>
          </cell>
          <cell r="B4755" t="str">
            <v>Gilman Square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  <cell r="H4755">
            <v>0</v>
          </cell>
          <cell r="I4755">
            <v>0</v>
          </cell>
          <cell r="J4755">
            <v>0</v>
          </cell>
          <cell r="K4755">
            <v>0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</row>
        <row r="4756">
          <cell r="A4756" t="str">
            <v>A8157&amp;T</v>
          </cell>
          <cell r="B4756" t="str">
            <v>Gilman Square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  <cell r="H4756">
            <v>0</v>
          </cell>
          <cell r="I4756">
            <v>0</v>
          </cell>
          <cell r="J4756">
            <v>0</v>
          </cell>
          <cell r="K4756">
            <v>0</v>
          </cell>
          <cell r="L4756">
            <v>0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</row>
        <row r="4757">
          <cell r="A4757" t="str">
            <v>A8158&amp;T</v>
          </cell>
          <cell r="B4757" t="str">
            <v>Magoun Square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  <cell r="H4757">
            <v>0</v>
          </cell>
          <cell r="I4757">
            <v>0</v>
          </cell>
          <cell r="J4757">
            <v>0</v>
          </cell>
          <cell r="K4757">
            <v>0</v>
          </cell>
          <cell r="L4757">
            <v>0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</row>
        <row r="4758">
          <cell r="A4758" t="str">
            <v>A8159&amp;T</v>
          </cell>
          <cell r="B4758" t="str">
            <v>Magoun Square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  <cell r="H4758">
            <v>0</v>
          </cell>
          <cell r="I4758">
            <v>0</v>
          </cell>
          <cell r="J4758">
            <v>0</v>
          </cell>
          <cell r="K4758">
            <v>0</v>
          </cell>
          <cell r="L4758">
            <v>0</v>
          </cell>
          <cell r="M4758">
            <v>0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</row>
        <row r="4759">
          <cell r="A4759" t="str">
            <v>A8160&amp;T</v>
          </cell>
          <cell r="B4759" t="str">
            <v>Magoun Square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  <cell r="H4759">
            <v>0</v>
          </cell>
          <cell r="I4759">
            <v>0</v>
          </cell>
          <cell r="J4759">
            <v>0</v>
          </cell>
          <cell r="K4759">
            <v>0</v>
          </cell>
          <cell r="L4759">
            <v>0</v>
          </cell>
          <cell r="M4759">
            <v>0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</row>
        <row r="4760">
          <cell r="A4760" t="str">
            <v>A8161&amp;T</v>
          </cell>
          <cell r="B4760" t="str">
            <v>Magoun Square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  <cell r="H4760">
            <v>0</v>
          </cell>
          <cell r="I4760">
            <v>0</v>
          </cell>
          <cell r="J4760">
            <v>0</v>
          </cell>
          <cell r="K4760">
            <v>0</v>
          </cell>
          <cell r="L4760">
            <v>0</v>
          </cell>
          <cell r="M4760">
            <v>0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</row>
        <row r="4761">
          <cell r="A4761" t="str">
            <v>A8166&amp;T</v>
          </cell>
          <cell r="B4761" t="str">
            <v>Union Square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  <cell r="H4761">
            <v>0</v>
          </cell>
          <cell r="I4761">
            <v>0</v>
          </cell>
          <cell r="J4761">
            <v>0</v>
          </cell>
          <cell r="K4761">
            <v>0</v>
          </cell>
          <cell r="L4761">
            <v>0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</row>
        <row r="4762">
          <cell r="A4762" t="str">
            <v>A8167&amp;T</v>
          </cell>
          <cell r="B4762" t="str">
            <v>Union Square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  <cell r="H4762">
            <v>0</v>
          </cell>
          <cell r="I4762">
            <v>0</v>
          </cell>
          <cell r="J4762">
            <v>0</v>
          </cell>
          <cell r="K4762">
            <v>0</v>
          </cell>
          <cell r="L4762">
            <v>0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</row>
        <row r="4763">
          <cell r="A4763" t="str">
            <v>A8194&amp;T</v>
          </cell>
          <cell r="B4763" t="str">
            <v>Alewife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  <cell r="H4763">
            <v>0</v>
          </cell>
          <cell r="I4763">
            <v>0</v>
          </cell>
          <cell r="J4763">
            <v>0</v>
          </cell>
          <cell r="K4763">
            <v>0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</row>
        <row r="4764">
          <cell r="A4764" t="str">
            <v>A8195&amp;T</v>
          </cell>
          <cell r="B4764" t="str">
            <v>Alewife</v>
          </cell>
          <cell r="C4764">
            <v>0</v>
          </cell>
          <cell r="D4764">
            <v>0</v>
          </cell>
          <cell r="E4764">
            <v>0</v>
          </cell>
          <cell r="F4764">
            <v>0</v>
          </cell>
          <cell r="G4764">
            <v>0</v>
          </cell>
          <cell r="H4764">
            <v>0</v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</row>
        <row r="4765">
          <cell r="A4765" t="str">
            <v>A8196&amp;T</v>
          </cell>
          <cell r="B4765" t="str">
            <v>Alewife</v>
          </cell>
          <cell r="C4765">
            <v>0</v>
          </cell>
          <cell r="D4765">
            <v>0</v>
          </cell>
          <cell r="E4765">
            <v>0</v>
          </cell>
          <cell r="F4765">
            <v>0</v>
          </cell>
          <cell r="G4765">
            <v>0</v>
          </cell>
          <cell r="H4765">
            <v>0</v>
          </cell>
          <cell r="I4765">
            <v>0</v>
          </cell>
          <cell r="J4765">
            <v>0</v>
          </cell>
          <cell r="K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</row>
        <row r="4766">
          <cell r="A4766" t="str">
            <v>A8197&amp;T</v>
          </cell>
          <cell r="B4766" t="str">
            <v>Alewife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  <cell r="H4766">
            <v>0</v>
          </cell>
          <cell r="I4766">
            <v>0</v>
          </cell>
          <cell r="J4766">
            <v>0</v>
          </cell>
          <cell r="K4766">
            <v>0</v>
          </cell>
          <cell r="L4766">
            <v>0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</row>
        <row r="4767">
          <cell r="A4767" t="str">
            <v>A8198&amp;T</v>
          </cell>
          <cell r="B4767" t="str">
            <v>Alewife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  <cell r="H4767">
            <v>0</v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</row>
        <row r="4768">
          <cell r="A4768" t="str">
            <v>A8199&amp;T</v>
          </cell>
          <cell r="B4768" t="str">
            <v>Alewife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  <cell r="H4768">
            <v>0</v>
          </cell>
          <cell r="I4768">
            <v>0</v>
          </cell>
          <cell r="J4768">
            <v>0</v>
          </cell>
          <cell r="K4768">
            <v>0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</row>
        <row r="4769">
          <cell r="A4769" t="str">
            <v>A8200&amp;T</v>
          </cell>
          <cell r="B4769" t="str">
            <v>Alewife</v>
          </cell>
          <cell r="C4769">
            <v>0</v>
          </cell>
          <cell r="D4769">
            <v>0</v>
          </cell>
          <cell r="E4769">
            <v>0</v>
          </cell>
          <cell r="F4769">
            <v>0</v>
          </cell>
          <cell r="G4769">
            <v>0</v>
          </cell>
          <cell r="H4769">
            <v>0</v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</row>
        <row r="4770">
          <cell r="A4770" t="str">
            <v>A8201&amp;T</v>
          </cell>
          <cell r="B4770" t="str">
            <v>Alewife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  <cell r="H4770">
            <v>0</v>
          </cell>
          <cell r="I4770">
            <v>0</v>
          </cell>
          <cell r="J4770">
            <v>0</v>
          </cell>
          <cell r="K4770">
            <v>0</v>
          </cell>
          <cell r="L4770">
            <v>0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</row>
        <row r="4771">
          <cell r="A4771" t="str">
            <v>A8202&amp;T</v>
          </cell>
          <cell r="B4771" t="str">
            <v>Alewife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  <cell r="H4771">
            <v>0</v>
          </cell>
          <cell r="I4771">
            <v>0</v>
          </cell>
          <cell r="J4771">
            <v>0</v>
          </cell>
          <cell r="K4771">
            <v>0</v>
          </cell>
          <cell r="L4771">
            <v>0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</row>
        <row r="4772">
          <cell r="A4772" t="str">
            <v>A8203&amp;T</v>
          </cell>
          <cell r="B4772" t="str">
            <v>Alewife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  <cell r="H4772">
            <v>0</v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</row>
        <row r="4773">
          <cell r="A4773" t="str">
            <v>A8204&amp;T</v>
          </cell>
          <cell r="B4773" t="str">
            <v>Alewife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  <cell r="H4773">
            <v>0</v>
          </cell>
          <cell r="I4773">
            <v>0</v>
          </cell>
          <cell r="J4773">
            <v>0</v>
          </cell>
          <cell r="K4773">
            <v>0</v>
          </cell>
          <cell r="L4773">
            <v>0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</row>
        <row r="4774">
          <cell r="A4774" t="str">
            <v>A8205&amp;T</v>
          </cell>
          <cell r="B4774" t="str">
            <v>Alewife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  <cell r="H4774">
            <v>0</v>
          </cell>
          <cell r="I4774">
            <v>0</v>
          </cell>
          <cell r="J4774">
            <v>0</v>
          </cell>
          <cell r="K4774">
            <v>0</v>
          </cell>
          <cell r="L4774">
            <v>0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</row>
        <row r="4775">
          <cell r="A4775" t="str">
            <v>A8206&amp;T</v>
          </cell>
          <cell r="B4775" t="str">
            <v>Alewife</v>
          </cell>
          <cell r="C4775">
            <v>0</v>
          </cell>
          <cell r="D4775">
            <v>0</v>
          </cell>
          <cell r="E4775">
            <v>0</v>
          </cell>
          <cell r="F4775">
            <v>0</v>
          </cell>
          <cell r="G4775">
            <v>0</v>
          </cell>
          <cell r="H4775">
            <v>0</v>
          </cell>
          <cell r="I4775">
            <v>0</v>
          </cell>
          <cell r="J4775">
            <v>0</v>
          </cell>
          <cell r="K4775">
            <v>0</v>
          </cell>
          <cell r="L4775">
            <v>0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</row>
        <row r="4776">
          <cell r="A4776" t="str">
            <v>A8207&amp;T</v>
          </cell>
          <cell r="B4776" t="str">
            <v>Alewife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  <cell r="H4776">
            <v>0</v>
          </cell>
          <cell r="I4776">
            <v>0</v>
          </cell>
          <cell r="J4776">
            <v>0</v>
          </cell>
          <cell r="K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</row>
        <row r="4777">
          <cell r="A4777" t="str">
            <v>A8208&amp;T</v>
          </cell>
          <cell r="B4777" t="str">
            <v>Davis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  <cell r="H4777">
            <v>0</v>
          </cell>
          <cell r="I4777">
            <v>0</v>
          </cell>
          <cell r="J4777">
            <v>0</v>
          </cell>
          <cell r="K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</row>
        <row r="4778">
          <cell r="A4778" t="str">
            <v>A8209&amp;T</v>
          </cell>
          <cell r="B4778" t="str">
            <v>Davis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  <cell r="H4778">
            <v>0</v>
          </cell>
          <cell r="I4778">
            <v>0</v>
          </cell>
          <cell r="J4778">
            <v>0</v>
          </cell>
          <cell r="K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</row>
        <row r="4779">
          <cell r="A4779" t="str">
            <v>A8210&amp;T</v>
          </cell>
          <cell r="B4779" t="str">
            <v>Harvard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  <cell r="H4779">
            <v>0</v>
          </cell>
          <cell r="I4779">
            <v>0</v>
          </cell>
          <cell r="J4779">
            <v>0</v>
          </cell>
          <cell r="K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</row>
        <row r="4780">
          <cell r="A4780" t="str">
            <v>A8298&amp;T</v>
          </cell>
          <cell r="B4780" t="str">
            <v>Alewife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  <cell r="H4780">
            <v>0</v>
          </cell>
          <cell r="I4780">
            <v>0</v>
          </cell>
          <cell r="J4780">
            <v>0</v>
          </cell>
          <cell r="K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</row>
        <row r="4781">
          <cell r="A4781" t="str">
            <v>A8299&amp;T</v>
          </cell>
          <cell r="B4781" t="str">
            <v>Alewife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  <cell r="H4781">
            <v>0</v>
          </cell>
          <cell r="I4781">
            <v>0</v>
          </cell>
          <cell r="J4781">
            <v>0</v>
          </cell>
          <cell r="K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</row>
        <row r="4782">
          <cell r="A4782" t="str">
            <v>A8315&amp;T</v>
          </cell>
          <cell r="B4782" t="str">
            <v>Harvard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  <cell r="H4782">
            <v>0</v>
          </cell>
          <cell r="I4782">
            <v>0</v>
          </cell>
          <cell r="J4782">
            <v>0</v>
          </cell>
          <cell r="K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</row>
        <row r="4783">
          <cell r="A4783" t="str">
            <v>A8323&amp;T</v>
          </cell>
          <cell r="B4783" t="str">
            <v>Porter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  <cell r="H4783">
            <v>0</v>
          </cell>
          <cell r="I4783">
            <v>0</v>
          </cell>
          <cell r="J4783">
            <v>0</v>
          </cell>
          <cell r="K4783">
            <v>0</v>
          </cell>
          <cell r="L4783">
            <v>0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</row>
        <row r="4784">
          <cell r="A4784" t="str">
            <v>A8324&amp;T</v>
          </cell>
          <cell r="B4784" t="str">
            <v>Porter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  <cell r="H4784">
            <v>0</v>
          </cell>
          <cell r="I4784">
            <v>0</v>
          </cell>
          <cell r="J4784">
            <v>0</v>
          </cell>
          <cell r="K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</row>
        <row r="4785">
          <cell r="A4785" t="str">
            <v>A8325&amp;T</v>
          </cell>
          <cell r="B4785" t="str">
            <v>Porter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  <cell r="H4785">
            <v>0</v>
          </cell>
          <cell r="I4785">
            <v>0</v>
          </cell>
          <cell r="J4785">
            <v>0</v>
          </cell>
          <cell r="K4785">
            <v>0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</row>
        <row r="4786">
          <cell r="A4786" t="str">
            <v>A8326&amp;T</v>
          </cell>
          <cell r="B4786" t="str">
            <v>Porter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  <cell r="H4786">
            <v>0</v>
          </cell>
          <cell r="I4786">
            <v>0</v>
          </cell>
          <cell r="J4786">
            <v>0</v>
          </cell>
          <cell r="K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</row>
        <row r="4787">
          <cell r="A4787" t="str">
            <v>A8327&amp;T</v>
          </cell>
          <cell r="B4787" t="str">
            <v>Porter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  <cell r="H4787">
            <v>0</v>
          </cell>
          <cell r="I4787">
            <v>0</v>
          </cell>
          <cell r="J4787">
            <v>0</v>
          </cell>
          <cell r="K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</row>
        <row r="4788">
          <cell r="A4788" t="str">
            <v>A8328&amp;T</v>
          </cell>
          <cell r="B4788" t="str">
            <v>Porter</v>
          </cell>
          <cell r="C4788">
            <v>0</v>
          </cell>
          <cell r="D4788">
            <v>0</v>
          </cell>
          <cell r="E4788">
            <v>0</v>
          </cell>
          <cell r="F4788">
            <v>0</v>
          </cell>
          <cell r="G4788">
            <v>0</v>
          </cell>
          <cell r="H4788">
            <v>0</v>
          </cell>
          <cell r="I4788">
            <v>0</v>
          </cell>
          <cell r="J4788">
            <v>0</v>
          </cell>
          <cell r="K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</row>
        <row r="4789">
          <cell r="A4789" t="str">
            <v>A8329&amp;T</v>
          </cell>
          <cell r="B4789" t="str">
            <v>Porter</v>
          </cell>
          <cell r="C4789">
            <v>0</v>
          </cell>
          <cell r="D4789">
            <v>0</v>
          </cell>
          <cell r="E4789">
            <v>0</v>
          </cell>
          <cell r="F4789">
            <v>0</v>
          </cell>
          <cell r="G4789">
            <v>0</v>
          </cell>
          <cell r="H4789">
            <v>0</v>
          </cell>
          <cell r="I4789">
            <v>0</v>
          </cell>
          <cell r="J4789">
            <v>0</v>
          </cell>
          <cell r="K4789">
            <v>0</v>
          </cell>
          <cell r="L4789">
            <v>0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</row>
        <row r="4790">
          <cell r="A4790" t="str">
            <v>A8330&amp;T</v>
          </cell>
          <cell r="B4790" t="str">
            <v>Porter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  <cell r="H4790">
            <v>0</v>
          </cell>
          <cell r="I4790">
            <v>0</v>
          </cell>
          <cell r="J4790">
            <v>0</v>
          </cell>
          <cell r="K4790">
            <v>0</v>
          </cell>
          <cell r="L4790">
            <v>0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</row>
        <row r="4791">
          <cell r="A4791" t="str">
            <v>A8331&amp;T</v>
          </cell>
          <cell r="B4791" t="str">
            <v>Porter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  <cell r="H4791">
            <v>0</v>
          </cell>
          <cell r="I4791">
            <v>0</v>
          </cell>
          <cell r="J4791">
            <v>0</v>
          </cell>
          <cell r="K4791">
            <v>0</v>
          </cell>
          <cell r="L4791">
            <v>0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</row>
        <row r="4792">
          <cell r="A4792" t="str">
            <v>A8332&amp;T</v>
          </cell>
          <cell r="B4792" t="str">
            <v>Porter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  <cell r="H4792">
            <v>0</v>
          </cell>
          <cell r="I4792">
            <v>0</v>
          </cell>
          <cell r="J4792">
            <v>0</v>
          </cell>
          <cell r="K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</row>
        <row r="4793">
          <cell r="A4793" t="str">
            <v>A8333&amp;T</v>
          </cell>
          <cell r="B4793" t="str">
            <v>Alewife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  <cell r="H4793">
            <v>0</v>
          </cell>
          <cell r="I4793">
            <v>0</v>
          </cell>
          <cell r="J4793">
            <v>0</v>
          </cell>
          <cell r="K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</row>
        <row r="4794">
          <cell r="A4794" t="str">
            <v>A8334&amp;T</v>
          </cell>
          <cell r="B4794" t="str">
            <v>Alewife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  <cell r="H4794">
            <v>0</v>
          </cell>
          <cell r="I4794">
            <v>0</v>
          </cell>
          <cell r="J4794">
            <v>0</v>
          </cell>
          <cell r="K4794">
            <v>0</v>
          </cell>
          <cell r="L4794">
            <v>0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</row>
        <row r="4795">
          <cell r="A4795" t="str">
            <v>A8335&amp;T</v>
          </cell>
          <cell r="B4795" t="str">
            <v>Alewife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  <cell r="H4795">
            <v>0</v>
          </cell>
          <cell r="I4795">
            <v>0</v>
          </cell>
          <cell r="J4795">
            <v>0</v>
          </cell>
          <cell r="K4795">
            <v>0</v>
          </cell>
          <cell r="L4795">
            <v>0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</row>
        <row r="4796">
          <cell r="A4796" t="str">
            <v>A8336&amp;T</v>
          </cell>
          <cell r="B4796" t="str">
            <v>Alewife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  <cell r="H4796">
            <v>0</v>
          </cell>
          <cell r="I4796">
            <v>0</v>
          </cell>
          <cell r="J4796">
            <v>0</v>
          </cell>
          <cell r="K4796">
            <v>0</v>
          </cell>
          <cell r="L4796">
            <v>0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</row>
        <row r="4797">
          <cell r="A4797" t="str">
            <v>A8337&amp;T</v>
          </cell>
          <cell r="B4797" t="str">
            <v>Alewife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  <cell r="H4797">
            <v>0</v>
          </cell>
          <cell r="I4797">
            <v>0</v>
          </cell>
          <cell r="J4797">
            <v>0</v>
          </cell>
          <cell r="K4797">
            <v>0</v>
          </cell>
          <cell r="L4797">
            <v>0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</row>
        <row r="4798">
          <cell r="A4798" t="str">
            <v>A8338&amp;T</v>
          </cell>
          <cell r="B4798" t="str">
            <v>Alewife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  <cell r="H4798">
            <v>0</v>
          </cell>
          <cell r="I4798">
            <v>0</v>
          </cell>
          <cell r="J4798">
            <v>0</v>
          </cell>
          <cell r="K4798">
            <v>0</v>
          </cell>
          <cell r="L4798">
            <v>0</v>
          </cell>
          <cell r="M4798">
            <v>0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</row>
        <row r="4799">
          <cell r="A4799" t="str">
            <v>A8339&amp;T</v>
          </cell>
          <cell r="B4799" t="str">
            <v>Alewife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  <cell r="H4799">
            <v>0</v>
          </cell>
          <cell r="I4799">
            <v>0</v>
          </cell>
          <cell r="J4799">
            <v>0</v>
          </cell>
          <cell r="K4799">
            <v>0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</row>
        <row r="4800">
          <cell r="A4800" t="str">
            <v>A8340&amp;T</v>
          </cell>
          <cell r="B4800" t="str">
            <v>Alewife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  <cell r="H4800">
            <v>0</v>
          </cell>
          <cell r="I4800">
            <v>0</v>
          </cell>
          <cell r="J4800">
            <v>0</v>
          </cell>
          <cell r="K4800">
            <v>0</v>
          </cell>
          <cell r="L4800">
            <v>0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</row>
        <row r="4801">
          <cell r="A4801" t="str">
            <v>A8341&amp;T</v>
          </cell>
          <cell r="B4801" t="str">
            <v>Alewife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  <cell r="H4801">
            <v>0</v>
          </cell>
          <cell r="I4801">
            <v>0</v>
          </cell>
          <cell r="J4801">
            <v>0</v>
          </cell>
          <cell r="K4801">
            <v>0</v>
          </cell>
          <cell r="L4801">
            <v>0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</row>
        <row r="4802">
          <cell r="A4802" t="str">
            <v>A8342&amp;T</v>
          </cell>
          <cell r="B4802" t="str">
            <v>Alewife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  <cell r="H4802">
            <v>0</v>
          </cell>
          <cell r="I4802">
            <v>0</v>
          </cell>
          <cell r="J4802">
            <v>0</v>
          </cell>
          <cell r="K4802">
            <v>0</v>
          </cell>
          <cell r="L4802">
            <v>0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</row>
        <row r="4803">
          <cell r="A4803" t="str">
            <v>A8343&amp;T</v>
          </cell>
          <cell r="B4803" t="str">
            <v>Alewife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  <cell r="H4803">
            <v>0</v>
          </cell>
          <cell r="I4803">
            <v>0</v>
          </cell>
          <cell r="J4803">
            <v>0</v>
          </cell>
          <cell r="K4803">
            <v>0</v>
          </cell>
          <cell r="L4803">
            <v>0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</row>
        <row r="4804">
          <cell r="A4804" t="str">
            <v>A8344&amp;T</v>
          </cell>
          <cell r="B4804" t="str">
            <v>Alewife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  <cell r="H4804">
            <v>0</v>
          </cell>
          <cell r="I4804">
            <v>0</v>
          </cell>
          <cell r="J4804">
            <v>0</v>
          </cell>
          <cell r="K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</row>
        <row r="4805">
          <cell r="A4805" t="str">
            <v>A8345&amp;T</v>
          </cell>
          <cell r="B4805" t="str">
            <v>Alewife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  <cell r="H4805">
            <v>0</v>
          </cell>
          <cell r="I4805">
            <v>0</v>
          </cell>
          <cell r="J4805">
            <v>0</v>
          </cell>
          <cell r="K4805">
            <v>0</v>
          </cell>
          <cell r="L4805">
            <v>0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</row>
        <row r="4806">
          <cell r="A4806" t="str">
            <v>A8346&amp;T</v>
          </cell>
          <cell r="B4806" t="str">
            <v>Alewife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  <cell r="H4806">
            <v>0</v>
          </cell>
          <cell r="I4806">
            <v>0</v>
          </cell>
          <cell r="J4806">
            <v>0</v>
          </cell>
          <cell r="K4806">
            <v>0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</row>
        <row r="4807">
          <cell r="A4807" t="str">
            <v>A8347&amp;T</v>
          </cell>
          <cell r="B4807" t="str">
            <v>Alewife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  <cell r="H4807">
            <v>0</v>
          </cell>
          <cell r="I4807">
            <v>0</v>
          </cell>
          <cell r="J4807">
            <v>0</v>
          </cell>
          <cell r="K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</row>
        <row r="4808">
          <cell r="A4808" t="str">
            <v>A8348&amp;T</v>
          </cell>
          <cell r="B4808" t="str">
            <v>Alewife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  <cell r="H4808">
            <v>0</v>
          </cell>
          <cell r="I4808">
            <v>0</v>
          </cell>
          <cell r="J4808">
            <v>0</v>
          </cell>
          <cell r="K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</row>
        <row r="4809">
          <cell r="A4809" t="str">
            <v>A8349&amp;T</v>
          </cell>
          <cell r="B4809" t="str">
            <v>Alewife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  <cell r="H4809">
            <v>0</v>
          </cell>
          <cell r="I4809">
            <v>0</v>
          </cell>
          <cell r="J4809">
            <v>0</v>
          </cell>
          <cell r="K4809">
            <v>0</v>
          </cell>
          <cell r="L4809">
            <v>0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</row>
        <row r="4810">
          <cell r="A4810" t="str">
            <v>A8350&amp;T</v>
          </cell>
          <cell r="B4810" t="str">
            <v>Alewife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  <cell r="H4810">
            <v>0</v>
          </cell>
          <cell r="I4810">
            <v>0</v>
          </cell>
          <cell r="J4810">
            <v>0</v>
          </cell>
          <cell r="K4810">
            <v>0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</row>
        <row r="4811">
          <cell r="A4811" t="str">
            <v>A8351&amp;T</v>
          </cell>
          <cell r="B4811" t="str">
            <v>Alewife</v>
          </cell>
          <cell r="C4811">
            <v>0</v>
          </cell>
          <cell r="D4811">
            <v>0</v>
          </cell>
          <cell r="E4811">
            <v>0</v>
          </cell>
          <cell r="F4811">
            <v>0</v>
          </cell>
          <cell r="G4811">
            <v>0</v>
          </cell>
          <cell r="H4811">
            <v>0</v>
          </cell>
          <cell r="I4811">
            <v>0</v>
          </cell>
          <cell r="J4811">
            <v>0</v>
          </cell>
          <cell r="K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</row>
        <row r="4812">
          <cell r="A4812" t="str">
            <v>A8352&amp;T</v>
          </cell>
          <cell r="B4812" t="str">
            <v>Alewife</v>
          </cell>
          <cell r="C4812">
            <v>0</v>
          </cell>
          <cell r="D4812">
            <v>0</v>
          </cell>
          <cell r="E4812">
            <v>0</v>
          </cell>
          <cell r="F4812">
            <v>0</v>
          </cell>
          <cell r="G4812">
            <v>0</v>
          </cell>
          <cell r="H4812">
            <v>0</v>
          </cell>
          <cell r="I4812">
            <v>0</v>
          </cell>
          <cell r="J4812">
            <v>0</v>
          </cell>
          <cell r="K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</row>
        <row r="4813">
          <cell r="A4813" t="str">
            <v>A8353&amp;T</v>
          </cell>
          <cell r="B4813" t="str">
            <v>Alewife</v>
          </cell>
          <cell r="C4813">
            <v>0</v>
          </cell>
          <cell r="D4813">
            <v>0</v>
          </cell>
          <cell r="E4813">
            <v>0</v>
          </cell>
          <cell r="F4813">
            <v>0</v>
          </cell>
          <cell r="G4813">
            <v>0</v>
          </cell>
          <cell r="H4813">
            <v>0</v>
          </cell>
          <cell r="I4813">
            <v>0</v>
          </cell>
          <cell r="J4813">
            <v>0</v>
          </cell>
          <cell r="K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</row>
        <row r="4814">
          <cell r="A4814" t="str">
            <v>A8354&amp;T</v>
          </cell>
          <cell r="B4814" t="str">
            <v>Alewife</v>
          </cell>
          <cell r="C4814">
            <v>0</v>
          </cell>
          <cell r="D4814">
            <v>0</v>
          </cell>
          <cell r="E4814">
            <v>0</v>
          </cell>
          <cell r="F4814">
            <v>0</v>
          </cell>
          <cell r="G4814">
            <v>0</v>
          </cell>
          <cell r="H4814">
            <v>0</v>
          </cell>
          <cell r="I4814">
            <v>0</v>
          </cell>
          <cell r="J4814">
            <v>0</v>
          </cell>
          <cell r="K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</row>
        <row r="4815">
          <cell r="A4815" t="str">
            <v>A8355&amp;T</v>
          </cell>
          <cell r="B4815" t="str">
            <v>Alewife</v>
          </cell>
          <cell r="C4815">
            <v>0</v>
          </cell>
          <cell r="D4815">
            <v>0</v>
          </cell>
          <cell r="E4815">
            <v>0</v>
          </cell>
          <cell r="F4815">
            <v>0</v>
          </cell>
          <cell r="G4815">
            <v>0</v>
          </cell>
          <cell r="H4815">
            <v>0</v>
          </cell>
          <cell r="I4815">
            <v>0</v>
          </cell>
          <cell r="J4815">
            <v>0</v>
          </cell>
          <cell r="K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</row>
        <row r="4816">
          <cell r="A4816" t="str">
            <v>A8356&amp;T</v>
          </cell>
          <cell r="B4816" t="str">
            <v>Alewife</v>
          </cell>
          <cell r="C4816">
            <v>0</v>
          </cell>
          <cell r="D4816">
            <v>0</v>
          </cell>
          <cell r="E4816">
            <v>0</v>
          </cell>
          <cell r="F4816">
            <v>0</v>
          </cell>
          <cell r="G4816">
            <v>0</v>
          </cell>
          <cell r="H4816">
            <v>0</v>
          </cell>
          <cell r="I4816">
            <v>0</v>
          </cell>
          <cell r="J4816">
            <v>0</v>
          </cell>
          <cell r="K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</row>
        <row r="4817">
          <cell r="A4817" t="str">
            <v>A8357&amp;T</v>
          </cell>
          <cell r="B4817" t="str">
            <v>Alewife</v>
          </cell>
          <cell r="C4817">
            <v>0</v>
          </cell>
          <cell r="D4817">
            <v>0</v>
          </cell>
          <cell r="E4817">
            <v>0</v>
          </cell>
          <cell r="F4817">
            <v>0</v>
          </cell>
          <cell r="G4817">
            <v>0</v>
          </cell>
          <cell r="H4817">
            <v>0</v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</row>
        <row r="4818">
          <cell r="A4818" t="str">
            <v>A8358&amp;T</v>
          </cell>
          <cell r="B4818" t="str">
            <v>Alewife</v>
          </cell>
          <cell r="C4818">
            <v>0</v>
          </cell>
          <cell r="D4818">
            <v>0</v>
          </cell>
          <cell r="E4818">
            <v>0</v>
          </cell>
          <cell r="F4818">
            <v>0</v>
          </cell>
          <cell r="G4818">
            <v>0</v>
          </cell>
          <cell r="H4818">
            <v>0</v>
          </cell>
          <cell r="I4818">
            <v>0</v>
          </cell>
          <cell r="J4818">
            <v>0</v>
          </cell>
          <cell r="K4818">
            <v>0</v>
          </cell>
          <cell r="L4818">
            <v>0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</row>
        <row r="4819">
          <cell r="A4819" t="str">
            <v>A8359&amp;T</v>
          </cell>
          <cell r="B4819" t="str">
            <v>Alewife</v>
          </cell>
          <cell r="C4819">
            <v>0</v>
          </cell>
          <cell r="D4819">
            <v>0</v>
          </cell>
          <cell r="E4819">
            <v>0</v>
          </cell>
          <cell r="F4819">
            <v>0</v>
          </cell>
          <cell r="G4819">
            <v>0</v>
          </cell>
          <cell r="H4819">
            <v>0</v>
          </cell>
          <cell r="I4819">
            <v>0</v>
          </cell>
          <cell r="J4819">
            <v>0</v>
          </cell>
          <cell r="K4819">
            <v>0</v>
          </cell>
          <cell r="L4819">
            <v>0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</row>
        <row r="4820">
          <cell r="A4820" t="str">
            <v>A8360&amp;T</v>
          </cell>
          <cell r="B4820" t="str">
            <v>Alewife</v>
          </cell>
          <cell r="C4820">
            <v>0</v>
          </cell>
          <cell r="D4820">
            <v>0</v>
          </cell>
          <cell r="E4820">
            <v>0</v>
          </cell>
          <cell r="F4820">
            <v>0</v>
          </cell>
          <cell r="G4820">
            <v>0</v>
          </cell>
          <cell r="H4820">
            <v>0</v>
          </cell>
          <cell r="I4820">
            <v>0</v>
          </cell>
          <cell r="J4820">
            <v>0</v>
          </cell>
          <cell r="K4820">
            <v>0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</row>
        <row r="4821">
          <cell r="A4821" t="str">
            <v>A8361&amp;T</v>
          </cell>
          <cell r="B4821" t="str">
            <v>Alewife</v>
          </cell>
          <cell r="C4821">
            <v>0</v>
          </cell>
          <cell r="D4821">
            <v>0</v>
          </cell>
          <cell r="E4821">
            <v>0</v>
          </cell>
          <cell r="F4821">
            <v>0</v>
          </cell>
          <cell r="G4821">
            <v>0</v>
          </cell>
          <cell r="H4821">
            <v>0</v>
          </cell>
          <cell r="I4821">
            <v>0</v>
          </cell>
          <cell r="J4821">
            <v>0</v>
          </cell>
          <cell r="K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</row>
        <row r="4822">
          <cell r="A4822" t="str">
            <v>A8362&amp;T</v>
          </cell>
          <cell r="B4822" t="str">
            <v>Alewife</v>
          </cell>
          <cell r="C4822">
            <v>0</v>
          </cell>
          <cell r="D4822">
            <v>0</v>
          </cell>
          <cell r="E4822">
            <v>0</v>
          </cell>
          <cell r="F4822">
            <v>0</v>
          </cell>
          <cell r="G4822">
            <v>0</v>
          </cell>
          <cell r="H4822">
            <v>0</v>
          </cell>
          <cell r="I4822">
            <v>0</v>
          </cell>
          <cell r="J4822">
            <v>0</v>
          </cell>
          <cell r="K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</row>
        <row r="4823">
          <cell r="A4823" t="str">
            <v>A8363&amp;T</v>
          </cell>
          <cell r="B4823" t="str">
            <v>Alewife</v>
          </cell>
          <cell r="C4823">
            <v>0</v>
          </cell>
          <cell r="D4823">
            <v>0</v>
          </cell>
          <cell r="E4823">
            <v>0</v>
          </cell>
          <cell r="F4823">
            <v>0</v>
          </cell>
          <cell r="G4823">
            <v>0</v>
          </cell>
          <cell r="H4823">
            <v>0</v>
          </cell>
          <cell r="I4823">
            <v>0</v>
          </cell>
          <cell r="J4823">
            <v>0</v>
          </cell>
          <cell r="K4823">
            <v>0</v>
          </cell>
          <cell r="L4823">
            <v>0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</row>
        <row r="4824">
          <cell r="A4824" t="str">
            <v>A8364&amp;T</v>
          </cell>
          <cell r="B4824" t="str">
            <v>Alewife</v>
          </cell>
          <cell r="C4824">
            <v>0</v>
          </cell>
          <cell r="D4824">
            <v>0</v>
          </cell>
          <cell r="E4824">
            <v>0</v>
          </cell>
          <cell r="F4824">
            <v>0</v>
          </cell>
          <cell r="G4824">
            <v>0</v>
          </cell>
          <cell r="H4824">
            <v>0</v>
          </cell>
          <cell r="I4824">
            <v>0</v>
          </cell>
          <cell r="J4824">
            <v>0</v>
          </cell>
          <cell r="K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</row>
        <row r="4825">
          <cell r="A4825" t="str">
            <v>A8365&amp;T</v>
          </cell>
          <cell r="B4825" t="str">
            <v>Alewife</v>
          </cell>
          <cell r="C4825">
            <v>0</v>
          </cell>
          <cell r="D4825">
            <v>0</v>
          </cell>
          <cell r="E4825">
            <v>0</v>
          </cell>
          <cell r="F4825">
            <v>0</v>
          </cell>
          <cell r="G4825">
            <v>0</v>
          </cell>
          <cell r="H4825">
            <v>0</v>
          </cell>
          <cell r="I4825">
            <v>0</v>
          </cell>
          <cell r="J4825">
            <v>0</v>
          </cell>
          <cell r="K4825">
            <v>0</v>
          </cell>
          <cell r="L4825">
            <v>0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</row>
        <row r="4826">
          <cell r="A4826" t="str">
            <v>A8366&amp;T</v>
          </cell>
          <cell r="B4826" t="str">
            <v>Alewife</v>
          </cell>
          <cell r="C4826">
            <v>0</v>
          </cell>
          <cell r="D4826">
            <v>0</v>
          </cell>
          <cell r="E4826">
            <v>0</v>
          </cell>
          <cell r="F4826">
            <v>0</v>
          </cell>
          <cell r="G4826">
            <v>0</v>
          </cell>
          <cell r="H4826">
            <v>0</v>
          </cell>
          <cell r="I4826">
            <v>0</v>
          </cell>
          <cell r="J4826">
            <v>0</v>
          </cell>
          <cell r="K4826">
            <v>0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</row>
        <row r="4827">
          <cell r="A4827" t="str">
            <v>A8367&amp;T</v>
          </cell>
          <cell r="B4827" t="str">
            <v>Alewife</v>
          </cell>
          <cell r="C4827">
            <v>0</v>
          </cell>
          <cell r="D4827">
            <v>0</v>
          </cell>
          <cell r="E4827">
            <v>0</v>
          </cell>
          <cell r="F4827">
            <v>0</v>
          </cell>
          <cell r="G4827">
            <v>0</v>
          </cell>
          <cell r="H4827">
            <v>0</v>
          </cell>
          <cell r="I4827">
            <v>0</v>
          </cell>
          <cell r="J4827">
            <v>0</v>
          </cell>
          <cell r="K4827">
            <v>0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</row>
        <row r="4828">
          <cell r="A4828" t="str">
            <v>A8368&amp;T</v>
          </cell>
          <cell r="B4828" t="str">
            <v>Alewife</v>
          </cell>
          <cell r="C4828">
            <v>0</v>
          </cell>
          <cell r="D4828">
            <v>0</v>
          </cell>
          <cell r="E4828">
            <v>0</v>
          </cell>
          <cell r="F4828">
            <v>0</v>
          </cell>
          <cell r="G4828">
            <v>0</v>
          </cell>
          <cell r="H4828">
            <v>0</v>
          </cell>
          <cell r="I4828">
            <v>0</v>
          </cell>
          <cell r="J4828">
            <v>0</v>
          </cell>
          <cell r="K4828">
            <v>0</v>
          </cell>
          <cell r="L4828">
            <v>0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</row>
        <row r="4829">
          <cell r="A4829" t="str">
            <v>A8369&amp;T</v>
          </cell>
          <cell r="B4829" t="str">
            <v>Alewife</v>
          </cell>
          <cell r="C4829">
            <v>0</v>
          </cell>
          <cell r="D4829">
            <v>0</v>
          </cell>
          <cell r="E4829">
            <v>0</v>
          </cell>
          <cell r="F4829">
            <v>0</v>
          </cell>
          <cell r="G4829">
            <v>0</v>
          </cell>
          <cell r="H4829">
            <v>0</v>
          </cell>
          <cell r="I4829">
            <v>0</v>
          </cell>
          <cell r="J4829">
            <v>0</v>
          </cell>
          <cell r="K4829">
            <v>0</v>
          </cell>
          <cell r="L4829">
            <v>0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</row>
        <row r="4830">
          <cell r="A4830" t="str">
            <v>A8370&amp;T</v>
          </cell>
          <cell r="B4830" t="str">
            <v>Alewife</v>
          </cell>
          <cell r="C4830">
            <v>0</v>
          </cell>
          <cell r="D4830">
            <v>0</v>
          </cell>
          <cell r="E4830">
            <v>0</v>
          </cell>
          <cell r="F4830">
            <v>0</v>
          </cell>
          <cell r="G4830">
            <v>0</v>
          </cell>
          <cell r="H4830">
            <v>0</v>
          </cell>
          <cell r="I4830">
            <v>0</v>
          </cell>
          <cell r="J4830">
            <v>0</v>
          </cell>
          <cell r="K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</row>
        <row r="4831">
          <cell r="A4831" t="str">
            <v>A8371&amp;T</v>
          </cell>
          <cell r="B4831" t="str">
            <v>Alewife</v>
          </cell>
          <cell r="C4831">
            <v>0</v>
          </cell>
          <cell r="D4831">
            <v>0</v>
          </cell>
          <cell r="E4831">
            <v>0</v>
          </cell>
          <cell r="F4831">
            <v>0</v>
          </cell>
          <cell r="G4831">
            <v>0</v>
          </cell>
          <cell r="H4831">
            <v>0</v>
          </cell>
          <cell r="I4831">
            <v>0</v>
          </cell>
          <cell r="J4831">
            <v>0</v>
          </cell>
          <cell r="K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</row>
        <row r="4832">
          <cell r="A4832" t="str">
            <v>A8372&amp;T</v>
          </cell>
          <cell r="B4832" t="str">
            <v>Alewife</v>
          </cell>
          <cell r="C4832">
            <v>0</v>
          </cell>
          <cell r="D4832">
            <v>0</v>
          </cell>
          <cell r="E4832">
            <v>0</v>
          </cell>
          <cell r="F4832">
            <v>0</v>
          </cell>
          <cell r="G4832">
            <v>0</v>
          </cell>
          <cell r="H4832">
            <v>0</v>
          </cell>
          <cell r="I4832">
            <v>0</v>
          </cell>
          <cell r="J4832">
            <v>0</v>
          </cell>
          <cell r="K4832">
            <v>0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</row>
        <row r="4833">
          <cell r="A4833" t="str">
            <v>A8373&amp;T</v>
          </cell>
          <cell r="B4833" t="str">
            <v>Alewife</v>
          </cell>
          <cell r="C4833">
            <v>0</v>
          </cell>
          <cell r="D4833">
            <v>0</v>
          </cell>
          <cell r="E4833">
            <v>0</v>
          </cell>
          <cell r="F4833">
            <v>0</v>
          </cell>
          <cell r="G4833">
            <v>0</v>
          </cell>
          <cell r="H4833">
            <v>0</v>
          </cell>
          <cell r="I4833">
            <v>0</v>
          </cell>
          <cell r="J4833">
            <v>0</v>
          </cell>
          <cell r="K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</row>
        <row r="4834">
          <cell r="A4834" t="str">
            <v>A8374&amp;T</v>
          </cell>
          <cell r="B4834" t="str">
            <v>Alewife</v>
          </cell>
          <cell r="C4834">
            <v>0</v>
          </cell>
          <cell r="D4834">
            <v>0</v>
          </cell>
          <cell r="E4834">
            <v>0</v>
          </cell>
          <cell r="F4834">
            <v>0</v>
          </cell>
          <cell r="G4834">
            <v>0</v>
          </cell>
          <cell r="H4834">
            <v>0</v>
          </cell>
          <cell r="I4834">
            <v>0</v>
          </cell>
          <cell r="J4834">
            <v>0</v>
          </cell>
          <cell r="K4834">
            <v>0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</row>
        <row r="4835">
          <cell r="A4835" t="str">
            <v>A8375&amp;T</v>
          </cell>
          <cell r="B4835" t="str">
            <v>Alewife</v>
          </cell>
          <cell r="C4835">
            <v>0</v>
          </cell>
          <cell r="D4835">
            <v>0</v>
          </cell>
          <cell r="E4835">
            <v>0</v>
          </cell>
          <cell r="F4835">
            <v>0</v>
          </cell>
          <cell r="G4835">
            <v>0</v>
          </cell>
          <cell r="H4835">
            <v>0</v>
          </cell>
          <cell r="I4835">
            <v>0</v>
          </cell>
          <cell r="J4835">
            <v>0</v>
          </cell>
          <cell r="K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</row>
        <row r="4836">
          <cell r="A4836" t="str">
            <v>A8376&amp;T</v>
          </cell>
          <cell r="B4836" t="str">
            <v>Alewife</v>
          </cell>
          <cell r="C4836">
            <v>0</v>
          </cell>
          <cell r="D4836">
            <v>0</v>
          </cell>
          <cell r="E4836">
            <v>0</v>
          </cell>
          <cell r="F4836">
            <v>0</v>
          </cell>
          <cell r="G4836">
            <v>0</v>
          </cell>
          <cell r="H4836">
            <v>0</v>
          </cell>
          <cell r="I4836">
            <v>0</v>
          </cell>
          <cell r="J4836">
            <v>0</v>
          </cell>
          <cell r="K4836">
            <v>0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</row>
        <row r="4837">
          <cell r="A4837" t="str">
            <v>A8377&amp;T</v>
          </cell>
          <cell r="B4837" t="str">
            <v>Alewife</v>
          </cell>
          <cell r="C4837">
            <v>0</v>
          </cell>
          <cell r="D4837">
            <v>0</v>
          </cell>
          <cell r="E4837">
            <v>0</v>
          </cell>
          <cell r="F4837">
            <v>0</v>
          </cell>
          <cell r="G4837">
            <v>0</v>
          </cell>
          <cell r="H4837">
            <v>0</v>
          </cell>
          <cell r="I4837">
            <v>0</v>
          </cell>
          <cell r="J4837">
            <v>0</v>
          </cell>
          <cell r="K4837">
            <v>0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</row>
        <row r="4838">
          <cell r="A4838" t="str">
            <v>A8378&amp;T</v>
          </cell>
          <cell r="B4838" t="str">
            <v>Alewife</v>
          </cell>
          <cell r="C4838">
            <v>0</v>
          </cell>
          <cell r="D4838">
            <v>0</v>
          </cell>
          <cell r="E4838">
            <v>0</v>
          </cell>
          <cell r="F4838">
            <v>0</v>
          </cell>
          <cell r="G4838">
            <v>0</v>
          </cell>
          <cell r="H4838">
            <v>0</v>
          </cell>
          <cell r="I4838">
            <v>0</v>
          </cell>
          <cell r="J4838">
            <v>0</v>
          </cell>
          <cell r="K4838">
            <v>0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</row>
        <row r="4839">
          <cell r="A4839" t="str">
            <v>A8379&amp;T</v>
          </cell>
          <cell r="B4839" t="str">
            <v>Alewife</v>
          </cell>
          <cell r="C4839">
            <v>0</v>
          </cell>
          <cell r="D4839">
            <v>0</v>
          </cell>
          <cell r="E4839">
            <v>0</v>
          </cell>
          <cell r="F4839">
            <v>0</v>
          </cell>
          <cell r="G4839">
            <v>0</v>
          </cell>
          <cell r="H4839">
            <v>0</v>
          </cell>
          <cell r="I4839">
            <v>0</v>
          </cell>
          <cell r="J4839">
            <v>0</v>
          </cell>
          <cell r="K4839">
            <v>0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</row>
        <row r="4840">
          <cell r="A4840" t="str">
            <v>A8380&amp;T</v>
          </cell>
          <cell r="B4840" t="str">
            <v>Alewife</v>
          </cell>
          <cell r="C4840">
            <v>0</v>
          </cell>
          <cell r="D4840">
            <v>0</v>
          </cell>
          <cell r="E4840">
            <v>0</v>
          </cell>
          <cell r="F4840">
            <v>0</v>
          </cell>
          <cell r="G4840">
            <v>0</v>
          </cell>
          <cell r="H4840">
            <v>0</v>
          </cell>
          <cell r="I4840">
            <v>0</v>
          </cell>
          <cell r="J4840">
            <v>0</v>
          </cell>
          <cell r="K4840">
            <v>0</v>
          </cell>
          <cell r="L4840">
            <v>0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</row>
        <row r="4841">
          <cell r="A4841" t="str">
            <v>A8409&amp;T</v>
          </cell>
          <cell r="B4841" t="str">
            <v>Assembly</v>
          </cell>
          <cell r="C4841">
            <v>0</v>
          </cell>
          <cell r="D4841">
            <v>0</v>
          </cell>
          <cell r="E4841">
            <v>0</v>
          </cell>
          <cell r="F4841">
            <v>0</v>
          </cell>
          <cell r="G4841">
            <v>0</v>
          </cell>
          <cell r="H4841">
            <v>0</v>
          </cell>
          <cell r="I4841">
            <v>0</v>
          </cell>
          <cell r="J4841">
            <v>0</v>
          </cell>
          <cell r="K4841">
            <v>0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</row>
        <row r="4842">
          <cell r="A4842" t="str">
            <v>A8410&amp;T</v>
          </cell>
          <cell r="B4842" t="str">
            <v>Assembly</v>
          </cell>
          <cell r="C4842">
            <v>0</v>
          </cell>
          <cell r="D4842">
            <v>0</v>
          </cell>
          <cell r="E4842">
            <v>0</v>
          </cell>
          <cell r="F4842">
            <v>0</v>
          </cell>
          <cell r="G4842">
            <v>0</v>
          </cell>
          <cell r="H4842">
            <v>0</v>
          </cell>
          <cell r="I4842">
            <v>0</v>
          </cell>
          <cell r="J4842">
            <v>0</v>
          </cell>
          <cell r="K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</row>
        <row r="4843">
          <cell r="A4843" t="str">
            <v>A8411&amp;T</v>
          </cell>
          <cell r="B4843" t="str">
            <v>Assembly</v>
          </cell>
          <cell r="C4843">
            <v>0</v>
          </cell>
          <cell r="D4843">
            <v>0</v>
          </cell>
          <cell r="E4843">
            <v>0</v>
          </cell>
          <cell r="F4843">
            <v>0</v>
          </cell>
          <cell r="G4843">
            <v>0</v>
          </cell>
          <cell r="H4843">
            <v>0</v>
          </cell>
          <cell r="I4843">
            <v>0</v>
          </cell>
          <cell r="J4843">
            <v>0</v>
          </cell>
          <cell r="K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</row>
        <row r="4844">
          <cell r="A4844" t="str">
            <v>A8412&amp;T</v>
          </cell>
          <cell r="B4844" t="str">
            <v>Assembly</v>
          </cell>
          <cell r="C4844">
            <v>0</v>
          </cell>
          <cell r="D4844">
            <v>0</v>
          </cell>
          <cell r="E4844">
            <v>0</v>
          </cell>
          <cell r="F4844">
            <v>0</v>
          </cell>
          <cell r="G4844">
            <v>0</v>
          </cell>
          <cell r="H4844">
            <v>0</v>
          </cell>
          <cell r="I4844">
            <v>0</v>
          </cell>
          <cell r="J4844">
            <v>0</v>
          </cell>
          <cell r="K4844">
            <v>0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</row>
        <row r="4845">
          <cell r="A4845" t="str">
            <v>A8413&amp;T</v>
          </cell>
          <cell r="B4845" t="str">
            <v>Assembly</v>
          </cell>
          <cell r="C4845">
            <v>0</v>
          </cell>
          <cell r="D4845">
            <v>0</v>
          </cell>
          <cell r="E4845">
            <v>0</v>
          </cell>
          <cell r="F4845">
            <v>0</v>
          </cell>
          <cell r="G4845">
            <v>0</v>
          </cell>
          <cell r="H4845">
            <v>0</v>
          </cell>
          <cell r="I4845">
            <v>0</v>
          </cell>
          <cell r="J4845">
            <v>0</v>
          </cell>
          <cell r="K4845">
            <v>0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</row>
        <row r="4846">
          <cell r="A4846" t="str">
            <v>A8414&amp;T</v>
          </cell>
          <cell r="B4846" t="str">
            <v>Assembly</v>
          </cell>
          <cell r="C4846">
            <v>0</v>
          </cell>
          <cell r="D4846">
            <v>0</v>
          </cell>
          <cell r="E4846">
            <v>0</v>
          </cell>
          <cell r="F4846">
            <v>0</v>
          </cell>
          <cell r="G4846">
            <v>0</v>
          </cell>
          <cell r="H4846">
            <v>0</v>
          </cell>
          <cell r="I4846">
            <v>0</v>
          </cell>
          <cell r="J4846">
            <v>0</v>
          </cell>
          <cell r="K4846">
            <v>0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</row>
        <row r="4847">
          <cell r="A4847" t="str">
            <v>A8415&amp;T</v>
          </cell>
          <cell r="B4847" t="str">
            <v>Assembly</v>
          </cell>
          <cell r="C4847">
            <v>0</v>
          </cell>
          <cell r="D4847">
            <v>0</v>
          </cell>
          <cell r="E4847">
            <v>0</v>
          </cell>
          <cell r="F4847">
            <v>0</v>
          </cell>
          <cell r="G4847">
            <v>0</v>
          </cell>
          <cell r="H4847">
            <v>0</v>
          </cell>
          <cell r="I4847">
            <v>0</v>
          </cell>
          <cell r="J4847">
            <v>0</v>
          </cell>
          <cell r="K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</row>
        <row r="4848">
          <cell r="A4848" t="str">
            <v>A8416&amp;T</v>
          </cell>
          <cell r="B4848" t="str">
            <v>Assembly</v>
          </cell>
          <cell r="C4848">
            <v>0</v>
          </cell>
          <cell r="D4848">
            <v>0</v>
          </cell>
          <cell r="E4848">
            <v>0</v>
          </cell>
          <cell r="F4848">
            <v>0</v>
          </cell>
          <cell r="G4848">
            <v>0</v>
          </cell>
          <cell r="H4848">
            <v>0</v>
          </cell>
          <cell r="I4848">
            <v>0</v>
          </cell>
          <cell r="J4848">
            <v>0</v>
          </cell>
          <cell r="K4848">
            <v>0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</row>
        <row r="4849">
          <cell r="A4849" t="str">
            <v>A8417&amp;T</v>
          </cell>
          <cell r="B4849" t="str">
            <v>Assembly</v>
          </cell>
          <cell r="C4849">
            <v>0</v>
          </cell>
          <cell r="D4849">
            <v>0</v>
          </cell>
          <cell r="E4849">
            <v>0</v>
          </cell>
          <cell r="F4849">
            <v>0</v>
          </cell>
          <cell r="G4849">
            <v>0</v>
          </cell>
          <cell r="H4849">
            <v>0</v>
          </cell>
          <cell r="I4849">
            <v>0</v>
          </cell>
          <cell r="J4849">
            <v>0</v>
          </cell>
          <cell r="K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</row>
        <row r="4850">
          <cell r="A4850" t="str">
            <v>A8418&amp;T</v>
          </cell>
          <cell r="B4850" t="str">
            <v>Assembly</v>
          </cell>
          <cell r="C4850">
            <v>0</v>
          </cell>
          <cell r="D4850">
            <v>0</v>
          </cell>
          <cell r="E4850">
            <v>0</v>
          </cell>
          <cell r="F4850">
            <v>0</v>
          </cell>
          <cell r="G4850">
            <v>0</v>
          </cell>
          <cell r="H4850">
            <v>0</v>
          </cell>
          <cell r="I4850">
            <v>0</v>
          </cell>
          <cell r="J4850">
            <v>0</v>
          </cell>
          <cell r="K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</row>
        <row r="4851">
          <cell r="A4851" t="str">
            <v>A8419&amp;T</v>
          </cell>
          <cell r="B4851" t="str">
            <v>Assembly</v>
          </cell>
          <cell r="C4851">
            <v>0</v>
          </cell>
          <cell r="D4851">
            <v>0</v>
          </cell>
          <cell r="E4851">
            <v>0</v>
          </cell>
          <cell r="F4851">
            <v>0</v>
          </cell>
          <cell r="G4851">
            <v>0</v>
          </cell>
          <cell r="H4851">
            <v>0</v>
          </cell>
          <cell r="I4851">
            <v>0</v>
          </cell>
          <cell r="J4851">
            <v>0</v>
          </cell>
          <cell r="K4851">
            <v>0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</row>
        <row r="4852">
          <cell r="A4852" t="str">
            <v>A8420&amp;T</v>
          </cell>
          <cell r="B4852" t="str">
            <v>Assembly</v>
          </cell>
          <cell r="C4852">
            <v>0</v>
          </cell>
          <cell r="D4852">
            <v>0</v>
          </cell>
          <cell r="E4852">
            <v>0</v>
          </cell>
          <cell r="F4852">
            <v>0</v>
          </cell>
          <cell r="G4852">
            <v>0</v>
          </cell>
          <cell r="H4852">
            <v>0</v>
          </cell>
          <cell r="I4852">
            <v>0</v>
          </cell>
          <cell r="J4852">
            <v>0</v>
          </cell>
          <cell r="K4852">
            <v>0</v>
          </cell>
          <cell r="L4852">
            <v>0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</row>
        <row r="4853">
          <cell r="A4853" t="str">
            <v>A8421&amp;T</v>
          </cell>
          <cell r="B4853" t="str">
            <v>Assembly</v>
          </cell>
          <cell r="C4853">
            <v>0</v>
          </cell>
          <cell r="D4853">
            <v>0</v>
          </cell>
          <cell r="E4853">
            <v>0</v>
          </cell>
          <cell r="F4853">
            <v>0</v>
          </cell>
          <cell r="G4853">
            <v>0</v>
          </cell>
          <cell r="H4853">
            <v>0</v>
          </cell>
          <cell r="I4853">
            <v>0</v>
          </cell>
          <cell r="J4853">
            <v>0</v>
          </cell>
          <cell r="K4853">
            <v>0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</row>
        <row r="4854">
          <cell r="A4854" t="str">
            <v>A8422&amp;T</v>
          </cell>
          <cell r="B4854" t="str">
            <v>Assembly</v>
          </cell>
          <cell r="C4854">
            <v>0</v>
          </cell>
          <cell r="D4854">
            <v>0</v>
          </cell>
          <cell r="E4854">
            <v>0</v>
          </cell>
          <cell r="F4854">
            <v>0</v>
          </cell>
          <cell r="G4854">
            <v>0</v>
          </cell>
          <cell r="H4854">
            <v>0</v>
          </cell>
          <cell r="I4854">
            <v>0</v>
          </cell>
          <cell r="J4854">
            <v>0</v>
          </cell>
          <cell r="K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</row>
        <row r="4855">
          <cell r="A4855" t="str">
            <v>A8423&amp;T</v>
          </cell>
          <cell r="B4855" t="str">
            <v>Assembly</v>
          </cell>
          <cell r="C4855">
            <v>0</v>
          </cell>
          <cell r="D4855">
            <v>0</v>
          </cell>
          <cell r="E4855">
            <v>0</v>
          </cell>
          <cell r="F4855">
            <v>0</v>
          </cell>
          <cell r="G4855">
            <v>0</v>
          </cell>
          <cell r="H4855">
            <v>0</v>
          </cell>
          <cell r="I4855">
            <v>0</v>
          </cell>
          <cell r="J4855">
            <v>0</v>
          </cell>
          <cell r="K4855">
            <v>0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</row>
        <row r="4856">
          <cell r="A4856" t="str">
            <v>A8424&amp;T</v>
          </cell>
          <cell r="B4856" t="str">
            <v>Assembly</v>
          </cell>
          <cell r="C4856">
            <v>0</v>
          </cell>
          <cell r="D4856">
            <v>0</v>
          </cell>
          <cell r="E4856">
            <v>0</v>
          </cell>
          <cell r="F4856">
            <v>0</v>
          </cell>
          <cell r="G4856">
            <v>0</v>
          </cell>
          <cell r="H4856">
            <v>0</v>
          </cell>
          <cell r="I4856">
            <v>0</v>
          </cell>
          <cell r="J4856">
            <v>0</v>
          </cell>
          <cell r="K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</row>
        <row r="4857">
          <cell r="A4857" t="str">
            <v>A8425&amp;T</v>
          </cell>
          <cell r="B4857" t="str">
            <v>Assembly</v>
          </cell>
          <cell r="C4857">
            <v>0</v>
          </cell>
          <cell r="D4857">
            <v>0</v>
          </cell>
          <cell r="E4857">
            <v>0</v>
          </cell>
          <cell r="F4857">
            <v>0</v>
          </cell>
          <cell r="G4857">
            <v>0</v>
          </cell>
          <cell r="H4857">
            <v>0</v>
          </cell>
          <cell r="I4857">
            <v>0</v>
          </cell>
          <cell r="J4857">
            <v>0</v>
          </cell>
          <cell r="K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</row>
        <row r="4858">
          <cell r="A4858" t="str">
            <v>A8426&amp;T</v>
          </cell>
          <cell r="B4858" t="str">
            <v>Assembly</v>
          </cell>
          <cell r="C4858">
            <v>0</v>
          </cell>
          <cell r="D4858">
            <v>0</v>
          </cell>
          <cell r="E4858">
            <v>0</v>
          </cell>
          <cell r="F4858">
            <v>0</v>
          </cell>
          <cell r="G4858">
            <v>0</v>
          </cell>
          <cell r="H4858">
            <v>0</v>
          </cell>
          <cell r="I4858">
            <v>0</v>
          </cell>
          <cell r="J4858">
            <v>0</v>
          </cell>
          <cell r="K4858">
            <v>0</v>
          </cell>
          <cell r="L4858">
            <v>0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</row>
        <row r="4859">
          <cell r="A4859" t="str">
            <v>A8427&amp;T</v>
          </cell>
          <cell r="B4859" t="str">
            <v>Assembly</v>
          </cell>
          <cell r="C4859">
            <v>0</v>
          </cell>
          <cell r="D4859">
            <v>0</v>
          </cell>
          <cell r="E4859">
            <v>0</v>
          </cell>
          <cell r="F4859">
            <v>0</v>
          </cell>
          <cell r="G4859">
            <v>0</v>
          </cell>
          <cell r="H4859">
            <v>0</v>
          </cell>
          <cell r="I4859">
            <v>0</v>
          </cell>
          <cell r="J4859">
            <v>0</v>
          </cell>
          <cell r="K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</row>
        <row r="4860">
          <cell r="A4860" t="str">
            <v>A8428&amp;T</v>
          </cell>
          <cell r="B4860" t="str">
            <v>Assembly</v>
          </cell>
          <cell r="C4860">
            <v>0</v>
          </cell>
          <cell r="D4860">
            <v>0</v>
          </cell>
          <cell r="E4860">
            <v>0</v>
          </cell>
          <cell r="F4860">
            <v>0</v>
          </cell>
          <cell r="G4860">
            <v>0</v>
          </cell>
          <cell r="H4860">
            <v>0</v>
          </cell>
          <cell r="I4860">
            <v>0</v>
          </cell>
          <cell r="J4860">
            <v>0</v>
          </cell>
          <cell r="K4860">
            <v>0</v>
          </cell>
          <cell r="L4860">
            <v>0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</row>
        <row r="4861">
          <cell r="A4861" t="str">
            <v>A8429&amp;T</v>
          </cell>
          <cell r="B4861" t="str">
            <v>Assembly</v>
          </cell>
          <cell r="C4861">
            <v>0</v>
          </cell>
          <cell r="D4861">
            <v>0</v>
          </cell>
          <cell r="E4861">
            <v>0</v>
          </cell>
          <cell r="F4861">
            <v>0</v>
          </cell>
          <cell r="G4861">
            <v>0</v>
          </cell>
          <cell r="H4861">
            <v>0</v>
          </cell>
          <cell r="I4861">
            <v>0</v>
          </cell>
          <cell r="J4861">
            <v>0</v>
          </cell>
          <cell r="K4861">
            <v>0</v>
          </cell>
          <cell r="L4861">
            <v>0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</row>
        <row r="4862">
          <cell r="A4862" t="str">
            <v>A8430&amp;T</v>
          </cell>
          <cell r="B4862" t="str">
            <v>Assembly</v>
          </cell>
          <cell r="C4862">
            <v>0</v>
          </cell>
          <cell r="D4862">
            <v>0</v>
          </cell>
          <cell r="E4862">
            <v>0</v>
          </cell>
          <cell r="F4862">
            <v>0</v>
          </cell>
          <cell r="G4862">
            <v>0</v>
          </cell>
          <cell r="H4862">
            <v>0</v>
          </cell>
          <cell r="I4862">
            <v>0</v>
          </cell>
          <cell r="J4862">
            <v>0</v>
          </cell>
          <cell r="K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</row>
        <row r="4863">
          <cell r="A4863" t="str">
            <v>A8431&amp;T</v>
          </cell>
          <cell r="B4863" t="str">
            <v>Assembly</v>
          </cell>
          <cell r="C4863">
            <v>0</v>
          </cell>
          <cell r="D4863">
            <v>0</v>
          </cell>
          <cell r="E4863">
            <v>0</v>
          </cell>
          <cell r="F4863">
            <v>0</v>
          </cell>
          <cell r="G4863">
            <v>0</v>
          </cell>
          <cell r="H4863">
            <v>0</v>
          </cell>
          <cell r="I4863">
            <v>0</v>
          </cell>
          <cell r="J4863">
            <v>0</v>
          </cell>
          <cell r="K4863">
            <v>0</v>
          </cell>
          <cell r="L4863">
            <v>0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</row>
        <row r="4864">
          <cell r="A4864" t="str">
            <v>A8432&amp;T</v>
          </cell>
          <cell r="B4864" t="str">
            <v>Assembly</v>
          </cell>
          <cell r="C4864">
            <v>0</v>
          </cell>
          <cell r="D4864">
            <v>0</v>
          </cell>
          <cell r="E4864">
            <v>0</v>
          </cell>
          <cell r="F4864">
            <v>0</v>
          </cell>
          <cell r="G4864">
            <v>0</v>
          </cell>
          <cell r="H4864">
            <v>0</v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</row>
        <row r="4865">
          <cell r="A4865" t="str">
            <v>A8435&amp;T</v>
          </cell>
          <cell r="B4865" t="str">
            <v>Ball Square</v>
          </cell>
          <cell r="C4865">
            <v>0</v>
          </cell>
          <cell r="D4865">
            <v>0</v>
          </cell>
          <cell r="E4865">
            <v>0</v>
          </cell>
          <cell r="F4865">
            <v>0</v>
          </cell>
          <cell r="G4865">
            <v>0</v>
          </cell>
          <cell r="H4865">
            <v>0</v>
          </cell>
          <cell r="I4865">
            <v>0</v>
          </cell>
          <cell r="J4865">
            <v>0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</row>
        <row r="4866">
          <cell r="A4866" t="str">
            <v>A8436&amp;T</v>
          </cell>
          <cell r="B4866" t="str">
            <v>Ball Square</v>
          </cell>
          <cell r="C4866">
            <v>0</v>
          </cell>
          <cell r="D4866">
            <v>0</v>
          </cell>
          <cell r="E4866">
            <v>0</v>
          </cell>
          <cell r="F4866">
            <v>0</v>
          </cell>
          <cell r="G4866">
            <v>0</v>
          </cell>
          <cell r="H4866">
            <v>0</v>
          </cell>
          <cell r="I4866">
            <v>0</v>
          </cell>
          <cell r="J4866">
            <v>0</v>
          </cell>
          <cell r="K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</row>
        <row r="4867">
          <cell r="A4867" t="str">
            <v>A8477&amp;T</v>
          </cell>
          <cell r="B4867" t="str">
            <v>Central</v>
          </cell>
          <cell r="C4867">
            <v>0</v>
          </cell>
          <cell r="D4867">
            <v>0</v>
          </cell>
          <cell r="E4867">
            <v>0</v>
          </cell>
          <cell r="F4867">
            <v>0</v>
          </cell>
          <cell r="G4867">
            <v>0</v>
          </cell>
          <cell r="H4867">
            <v>0</v>
          </cell>
          <cell r="I4867">
            <v>0</v>
          </cell>
          <cell r="J4867">
            <v>0</v>
          </cell>
          <cell r="K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</row>
        <row r="4868">
          <cell r="A4868" t="str">
            <v>A8478&amp;T</v>
          </cell>
          <cell r="B4868" t="str">
            <v>Central</v>
          </cell>
          <cell r="C4868">
            <v>0</v>
          </cell>
          <cell r="D4868">
            <v>0</v>
          </cell>
          <cell r="E4868">
            <v>0</v>
          </cell>
          <cell r="F4868">
            <v>0</v>
          </cell>
          <cell r="G4868">
            <v>0</v>
          </cell>
          <cell r="H4868">
            <v>0</v>
          </cell>
          <cell r="I4868">
            <v>0</v>
          </cell>
          <cell r="J4868">
            <v>0</v>
          </cell>
          <cell r="K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</row>
        <row r="4869">
          <cell r="A4869" t="str">
            <v>A8489&amp;T</v>
          </cell>
          <cell r="B4869" t="str">
            <v>Davis</v>
          </cell>
          <cell r="C4869">
            <v>0</v>
          </cell>
          <cell r="D4869">
            <v>0</v>
          </cell>
          <cell r="E4869">
            <v>0</v>
          </cell>
          <cell r="F4869">
            <v>0</v>
          </cell>
          <cell r="G4869">
            <v>0</v>
          </cell>
          <cell r="H4869">
            <v>0</v>
          </cell>
          <cell r="I4869">
            <v>0</v>
          </cell>
          <cell r="J4869">
            <v>0</v>
          </cell>
          <cell r="K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</row>
        <row r="4870">
          <cell r="A4870" t="str">
            <v>A8490&amp;T</v>
          </cell>
          <cell r="B4870" t="str">
            <v>Davis</v>
          </cell>
          <cell r="C4870">
            <v>0</v>
          </cell>
          <cell r="D4870">
            <v>0</v>
          </cell>
          <cell r="E4870">
            <v>0</v>
          </cell>
          <cell r="F4870">
            <v>0</v>
          </cell>
          <cell r="G4870">
            <v>0</v>
          </cell>
          <cell r="H4870">
            <v>0</v>
          </cell>
          <cell r="I4870">
            <v>0</v>
          </cell>
          <cell r="J4870">
            <v>0</v>
          </cell>
          <cell r="K4870">
            <v>0</v>
          </cell>
          <cell r="L4870">
            <v>0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</row>
        <row r="4871">
          <cell r="A4871" t="str">
            <v>A8521&amp;T</v>
          </cell>
          <cell r="B4871" t="str">
            <v>Gilman Square</v>
          </cell>
          <cell r="C4871">
            <v>0</v>
          </cell>
          <cell r="D4871">
            <v>0</v>
          </cell>
          <cell r="E4871">
            <v>0</v>
          </cell>
          <cell r="F4871">
            <v>0</v>
          </cell>
          <cell r="G4871">
            <v>0</v>
          </cell>
          <cell r="H4871">
            <v>0</v>
          </cell>
          <cell r="I4871">
            <v>0</v>
          </cell>
          <cell r="J4871">
            <v>0</v>
          </cell>
          <cell r="K4871">
            <v>0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</row>
        <row r="4872">
          <cell r="A4872" t="str">
            <v>A8522&amp;T</v>
          </cell>
          <cell r="B4872" t="str">
            <v>Gilman Square</v>
          </cell>
          <cell r="C4872">
            <v>0</v>
          </cell>
          <cell r="D4872">
            <v>0</v>
          </cell>
          <cell r="E4872">
            <v>0</v>
          </cell>
          <cell r="F4872">
            <v>0</v>
          </cell>
          <cell r="G4872">
            <v>0</v>
          </cell>
          <cell r="H4872">
            <v>0</v>
          </cell>
          <cell r="I4872">
            <v>0</v>
          </cell>
          <cell r="J4872">
            <v>0</v>
          </cell>
          <cell r="K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</row>
        <row r="4873">
          <cell r="A4873" t="str">
            <v>A8523&amp;T</v>
          </cell>
          <cell r="B4873" t="str">
            <v>Gilman Square</v>
          </cell>
          <cell r="C4873">
            <v>0</v>
          </cell>
          <cell r="D4873">
            <v>0</v>
          </cell>
          <cell r="E4873">
            <v>0</v>
          </cell>
          <cell r="F4873">
            <v>0</v>
          </cell>
          <cell r="G4873">
            <v>0</v>
          </cell>
          <cell r="H4873">
            <v>0</v>
          </cell>
          <cell r="I4873">
            <v>0</v>
          </cell>
          <cell r="J4873">
            <v>0</v>
          </cell>
          <cell r="K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</row>
        <row r="4874">
          <cell r="A4874" t="str">
            <v>A8524&amp;T</v>
          </cell>
          <cell r="B4874" t="str">
            <v>Gilman Square</v>
          </cell>
          <cell r="C4874">
            <v>0</v>
          </cell>
          <cell r="D4874">
            <v>0</v>
          </cell>
          <cell r="E4874">
            <v>0</v>
          </cell>
          <cell r="F4874">
            <v>0</v>
          </cell>
          <cell r="G4874">
            <v>0</v>
          </cell>
          <cell r="H4874">
            <v>0</v>
          </cell>
          <cell r="I4874">
            <v>0</v>
          </cell>
          <cell r="J4874">
            <v>0</v>
          </cell>
          <cell r="K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</row>
        <row r="4875">
          <cell r="A4875" t="str">
            <v>A8537&amp;T</v>
          </cell>
          <cell r="B4875" t="str">
            <v>Harvard</v>
          </cell>
          <cell r="C4875">
            <v>0</v>
          </cell>
          <cell r="D4875">
            <v>0</v>
          </cell>
          <cell r="E4875">
            <v>0</v>
          </cell>
          <cell r="F4875">
            <v>0</v>
          </cell>
          <cell r="G4875">
            <v>0</v>
          </cell>
          <cell r="H4875">
            <v>0</v>
          </cell>
          <cell r="I4875">
            <v>0</v>
          </cell>
          <cell r="J4875">
            <v>0</v>
          </cell>
          <cell r="K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</row>
        <row r="4876">
          <cell r="A4876" t="str">
            <v>A8538&amp;T</v>
          </cell>
          <cell r="B4876" t="str">
            <v>Harvard</v>
          </cell>
          <cell r="C4876">
            <v>0</v>
          </cell>
          <cell r="D4876">
            <v>0</v>
          </cell>
          <cell r="E4876">
            <v>0</v>
          </cell>
          <cell r="F4876">
            <v>0</v>
          </cell>
          <cell r="G4876">
            <v>0</v>
          </cell>
          <cell r="H4876">
            <v>0</v>
          </cell>
          <cell r="I4876">
            <v>0</v>
          </cell>
          <cell r="J4876">
            <v>0</v>
          </cell>
          <cell r="K4876">
            <v>0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</row>
        <row r="4877">
          <cell r="A4877" t="str">
            <v>A8539&amp;T</v>
          </cell>
          <cell r="B4877" t="str">
            <v>Harvard</v>
          </cell>
          <cell r="C4877">
            <v>0</v>
          </cell>
          <cell r="D4877">
            <v>0</v>
          </cell>
          <cell r="E4877">
            <v>0</v>
          </cell>
          <cell r="F4877">
            <v>0</v>
          </cell>
          <cell r="G4877">
            <v>0</v>
          </cell>
          <cell r="H4877">
            <v>0</v>
          </cell>
          <cell r="I4877">
            <v>0</v>
          </cell>
          <cell r="J4877">
            <v>0</v>
          </cell>
          <cell r="K4877">
            <v>0</v>
          </cell>
          <cell r="L4877">
            <v>0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</row>
        <row r="4878">
          <cell r="A4878" t="str">
            <v>A8540&amp;T</v>
          </cell>
          <cell r="B4878" t="str">
            <v>Harvard</v>
          </cell>
          <cell r="C4878">
            <v>0</v>
          </cell>
          <cell r="D4878">
            <v>0</v>
          </cell>
          <cell r="E4878">
            <v>0</v>
          </cell>
          <cell r="F4878">
            <v>0</v>
          </cell>
          <cell r="G4878">
            <v>0</v>
          </cell>
          <cell r="H4878">
            <v>0</v>
          </cell>
          <cell r="I4878">
            <v>0</v>
          </cell>
          <cell r="J4878">
            <v>0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</row>
        <row r="4879">
          <cell r="A4879" t="str">
            <v>A8620&amp;T</v>
          </cell>
          <cell r="B4879" t="str">
            <v>Magoun Square</v>
          </cell>
          <cell r="C4879">
            <v>0</v>
          </cell>
          <cell r="D4879">
            <v>0</v>
          </cell>
          <cell r="E4879">
            <v>0</v>
          </cell>
          <cell r="F4879">
            <v>0</v>
          </cell>
          <cell r="G4879">
            <v>0</v>
          </cell>
          <cell r="H4879">
            <v>0</v>
          </cell>
          <cell r="I4879">
            <v>0</v>
          </cell>
          <cell r="J4879">
            <v>0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</row>
        <row r="4880">
          <cell r="A4880" t="str">
            <v>A8621&amp;T</v>
          </cell>
          <cell r="B4880" t="str">
            <v>Magoun Square</v>
          </cell>
          <cell r="C4880">
            <v>0</v>
          </cell>
          <cell r="D4880">
            <v>0</v>
          </cell>
          <cell r="E4880">
            <v>0</v>
          </cell>
          <cell r="F4880">
            <v>0</v>
          </cell>
          <cell r="G4880">
            <v>0</v>
          </cell>
          <cell r="H4880">
            <v>0</v>
          </cell>
          <cell r="I4880">
            <v>0</v>
          </cell>
          <cell r="J4880">
            <v>0</v>
          </cell>
          <cell r="K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</row>
        <row r="4881">
          <cell r="A4881" t="str">
            <v>A8622&amp;T</v>
          </cell>
          <cell r="B4881" t="str">
            <v>Magoun Square</v>
          </cell>
          <cell r="C4881">
            <v>0</v>
          </cell>
          <cell r="D4881">
            <v>0</v>
          </cell>
          <cell r="E4881">
            <v>0</v>
          </cell>
          <cell r="F4881">
            <v>0</v>
          </cell>
          <cell r="G4881">
            <v>0</v>
          </cell>
          <cell r="H4881">
            <v>0</v>
          </cell>
          <cell r="I4881">
            <v>0</v>
          </cell>
          <cell r="J4881">
            <v>0</v>
          </cell>
          <cell r="K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</row>
        <row r="4882">
          <cell r="A4882" t="str">
            <v>A8623&amp;T</v>
          </cell>
          <cell r="B4882" t="str">
            <v>Magoun Square</v>
          </cell>
          <cell r="C4882">
            <v>0</v>
          </cell>
          <cell r="D4882">
            <v>0</v>
          </cell>
          <cell r="E4882">
            <v>0</v>
          </cell>
          <cell r="F4882">
            <v>0</v>
          </cell>
          <cell r="G4882">
            <v>0</v>
          </cell>
          <cell r="H4882">
            <v>0</v>
          </cell>
          <cell r="I4882">
            <v>0</v>
          </cell>
          <cell r="J4882">
            <v>0</v>
          </cell>
          <cell r="K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</row>
        <row r="4883">
          <cell r="A4883" t="str">
            <v>A8728&amp;T</v>
          </cell>
          <cell r="B4883" t="str">
            <v>Porter</v>
          </cell>
          <cell r="C4883">
            <v>0</v>
          </cell>
          <cell r="D4883">
            <v>0</v>
          </cell>
          <cell r="E4883">
            <v>0</v>
          </cell>
          <cell r="F4883">
            <v>0</v>
          </cell>
          <cell r="G4883">
            <v>0</v>
          </cell>
          <cell r="H4883">
            <v>0</v>
          </cell>
          <cell r="I4883">
            <v>0</v>
          </cell>
          <cell r="J4883">
            <v>0</v>
          </cell>
          <cell r="K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</row>
        <row r="4884">
          <cell r="A4884" t="str">
            <v>A8729&amp;T</v>
          </cell>
          <cell r="B4884" t="str">
            <v>Porter</v>
          </cell>
          <cell r="C4884">
            <v>0</v>
          </cell>
          <cell r="D4884">
            <v>0</v>
          </cell>
          <cell r="E4884">
            <v>0</v>
          </cell>
          <cell r="F4884">
            <v>0</v>
          </cell>
          <cell r="G4884">
            <v>0</v>
          </cell>
          <cell r="H4884">
            <v>0</v>
          </cell>
          <cell r="I4884">
            <v>0</v>
          </cell>
          <cell r="J4884">
            <v>0</v>
          </cell>
          <cell r="K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</row>
        <row r="4885">
          <cell r="A4885" t="str">
            <v>A8730&amp;T</v>
          </cell>
          <cell r="B4885" t="str">
            <v>Porter</v>
          </cell>
          <cell r="C4885">
            <v>0</v>
          </cell>
          <cell r="D4885">
            <v>0</v>
          </cell>
          <cell r="E4885">
            <v>0</v>
          </cell>
          <cell r="F4885">
            <v>0</v>
          </cell>
          <cell r="G4885">
            <v>0</v>
          </cell>
          <cell r="H4885">
            <v>0</v>
          </cell>
          <cell r="I4885">
            <v>0</v>
          </cell>
          <cell r="J4885">
            <v>0</v>
          </cell>
          <cell r="K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</row>
        <row r="4886">
          <cell r="A4886" t="str">
            <v>A8731&amp;T</v>
          </cell>
          <cell r="B4886" t="str">
            <v>Porter</v>
          </cell>
          <cell r="C4886">
            <v>0</v>
          </cell>
          <cell r="D4886">
            <v>0</v>
          </cell>
          <cell r="E4886">
            <v>0</v>
          </cell>
          <cell r="F4886">
            <v>0</v>
          </cell>
          <cell r="G4886">
            <v>0</v>
          </cell>
          <cell r="H4886">
            <v>0</v>
          </cell>
          <cell r="I4886">
            <v>0</v>
          </cell>
          <cell r="J4886">
            <v>0</v>
          </cell>
          <cell r="K4886">
            <v>0</v>
          </cell>
          <cell r="L4886">
            <v>0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</row>
        <row r="4887">
          <cell r="A4887" t="str">
            <v>A8732&amp;T</v>
          </cell>
          <cell r="B4887" t="str">
            <v>Porter</v>
          </cell>
          <cell r="C4887">
            <v>0</v>
          </cell>
          <cell r="D4887">
            <v>0</v>
          </cell>
          <cell r="E4887">
            <v>0</v>
          </cell>
          <cell r="F4887">
            <v>0</v>
          </cell>
          <cell r="G4887">
            <v>0</v>
          </cell>
          <cell r="H4887">
            <v>0</v>
          </cell>
          <cell r="I4887">
            <v>0</v>
          </cell>
          <cell r="J4887">
            <v>0</v>
          </cell>
          <cell r="K4887">
            <v>0</v>
          </cell>
          <cell r="L4887">
            <v>0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</row>
        <row r="4888">
          <cell r="A4888" t="str">
            <v>A8733&amp;T</v>
          </cell>
          <cell r="B4888" t="str">
            <v>Porter</v>
          </cell>
          <cell r="C4888">
            <v>0</v>
          </cell>
          <cell r="D4888">
            <v>0</v>
          </cell>
          <cell r="E4888">
            <v>0</v>
          </cell>
          <cell r="F4888">
            <v>0</v>
          </cell>
          <cell r="G4888">
            <v>0</v>
          </cell>
          <cell r="H4888">
            <v>0</v>
          </cell>
          <cell r="I4888">
            <v>0</v>
          </cell>
          <cell r="J4888">
            <v>0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</row>
        <row r="4889">
          <cell r="A4889" t="str">
            <v>A8734&amp;T</v>
          </cell>
          <cell r="B4889" t="str">
            <v>Porter</v>
          </cell>
          <cell r="C4889">
            <v>0</v>
          </cell>
          <cell r="D4889">
            <v>0</v>
          </cell>
          <cell r="E4889">
            <v>0</v>
          </cell>
          <cell r="F4889">
            <v>0</v>
          </cell>
          <cell r="G4889">
            <v>0</v>
          </cell>
          <cell r="H4889">
            <v>0</v>
          </cell>
          <cell r="I4889">
            <v>0</v>
          </cell>
          <cell r="J4889">
            <v>0</v>
          </cell>
          <cell r="K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</row>
        <row r="4890">
          <cell r="A4890" t="str">
            <v>A8735&amp;T</v>
          </cell>
          <cell r="B4890" t="str">
            <v>Porter</v>
          </cell>
          <cell r="C4890">
            <v>0</v>
          </cell>
          <cell r="D4890">
            <v>0</v>
          </cell>
          <cell r="E4890">
            <v>0</v>
          </cell>
          <cell r="F4890">
            <v>0</v>
          </cell>
          <cell r="G4890">
            <v>0</v>
          </cell>
          <cell r="H4890">
            <v>0</v>
          </cell>
          <cell r="I4890">
            <v>0</v>
          </cell>
          <cell r="J4890">
            <v>0</v>
          </cell>
          <cell r="K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</row>
        <row r="4891">
          <cell r="A4891" t="str">
            <v>A8736&amp;T</v>
          </cell>
          <cell r="B4891" t="str">
            <v>Porter</v>
          </cell>
          <cell r="C4891">
            <v>0</v>
          </cell>
          <cell r="D4891">
            <v>0</v>
          </cell>
          <cell r="E4891">
            <v>0</v>
          </cell>
          <cell r="F4891">
            <v>0</v>
          </cell>
          <cell r="G4891">
            <v>0</v>
          </cell>
          <cell r="H4891">
            <v>0</v>
          </cell>
          <cell r="I4891">
            <v>0</v>
          </cell>
          <cell r="J4891">
            <v>0</v>
          </cell>
          <cell r="K4891">
            <v>0</v>
          </cell>
          <cell r="L4891">
            <v>0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</row>
        <row r="4892">
          <cell r="A4892" t="str">
            <v>A8737&amp;T</v>
          </cell>
          <cell r="B4892" t="str">
            <v>Porter</v>
          </cell>
          <cell r="C4892">
            <v>0</v>
          </cell>
          <cell r="D4892">
            <v>0</v>
          </cell>
          <cell r="E4892">
            <v>0</v>
          </cell>
          <cell r="F4892">
            <v>0</v>
          </cell>
          <cell r="G4892">
            <v>0</v>
          </cell>
          <cell r="H4892">
            <v>0</v>
          </cell>
          <cell r="I4892">
            <v>0</v>
          </cell>
          <cell r="J4892">
            <v>0</v>
          </cell>
          <cell r="K4892">
            <v>0</v>
          </cell>
          <cell r="L4892">
            <v>0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</row>
        <row r="4893">
          <cell r="A4893" t="str">
            <v>A8738&amp;T</v>
          </cell>
          <cell r="B4893" t="str">
            <v>Porter</v>
          </cell>
          <cell r="C4893">
            <v>0</v>
          </cell>
          <cell r="D4893">
            <v>0</v>
          </cell>
          <cell r="E4893">
            <v>0</v>
          </cell>
          <cell r="F4893">
            <v>0</v>
          </cell>
          <cell r="G4893">
            <v>0</v>
          </cell>
          <cell r="H4893">
            <v>0</v>
          </cell>
          <cell r="I4893">
            <v>0</v>
          </cell>
          <cell r="J4893">
            <v>0</v>
          </cell>
          <cell r="K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</row>
        <row r="4894">
          <cell r="A4894" t="str">
            <v>A8739&amp;T</v>
          </cell>
          <cell r="B4894" t="str">
            <v>Porter</v>
          </cell>
          <cell r="C4894">
            <v>0</v>
          </cell>
          <cell r="D4894">
            <v>0</v>
          </cell>
          <cell r="E4894">
            <v>0</v>
          </cell>
          <cell r="F4894">
            <v>0</v>
          </cell>
          <cell r="G4894">
            <v>0</v>
          </cell>
          <cell r="H4894">
            <v>0</v>
          </cell>
          <cell r="I4894">
            <v>0</v>
          </cell>
          <cell r="J4894">
            <v>0</v>
          </cell>
          <cell r="K4894">
            <v>0</v>
          </cell>
          <cell r="L4894">
            <v>0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</row>
        <row r="4895">
          <cell r="A4895" t="str">
            <v>A8740&amp;T</v>
          </cell>
          <cell r="B4895" t="str">
            <v>Porter</v>
          </cell>
          <cell r="C4895">
            <v>0</v>
          </cell>
          <cell r="D4895">
            <v>0</v>
          </cell>
          <cell r="E4895">
            <v>0</v>
          </cell>
          <cell r="F4895">
            <v>0</v>
          </cell>
          <cell r="G4895">
            <v>0</v>
          </cell>
          <cell r="H4895">
            <v>0</v>
          </cell>
          <cell r="I4895">
            <v>0</v>
          </cell>
          <cell r="J4895">
            <v>0</v>
          </cell>
          <cell r="K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</row>
        <row r="4896">
          <cell r="A4896" t="str">
            <v>A8741&amp;T</v>
          </cell>
          <cell r="B4896" t="str">
            <v>Porter</v>
          </cell>
          <cell r="C4896">
            <v>0</v>
          </cell>
          <cell r="D4896">
            <v>0</v>
          </cell>
          <cell r="E4896">
            <v>0</v>
          </cell>
          <cell r="F4896">
            <v>0</v>
          </cell>
          <cell r="G4896">
            <v>0</v>
          </cell>
          <cell r="H4896">
            <v>0</v>
          </cell>
          <cell r="I4896">
            <v>0</v>
          </cell>
          <cell r="J4896">
            <v>0</v>
          </cell>
          <cell r="K4896">
            <v>0</v>
          </cell>
          <cell r="L4896">
            <v>0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</row>
        <row r="4897">
          <cell r="A4897" t="str">
            <v>A8742&amp;T</v>
          </cell>
          <cell r="B4897" t="str">
            <v>Porter</v>
          </cell>
          <cell r="C4897">
            <v>0</v>
          </cell>
          <cell r="D4897">
            <v>0</v>
          </cell>
          <cell r="E4897">
            <v>0</v>
          </cell>
          <cell r="F4897">
            <v>0</v>
          </cell>
          <cell r="G4897">
            <v>0</v>
          </cell>
          <cell r="H4897">
            <v>0</v>
          </cell>
          <cell r="I4897">
            <v>0</v>
          </cell>
          <cell r="J4897">
            <v>0</v>
          </cell>
          <cell r="K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</row>
        <row r="4898">
          <cell r="A4898" t="str">
            <v>A8743&amp;T</v>
          </cell>
          <cell r="B4898" t="str">
            <v>Porter</v>
          </cell>
          <cell r="C4898">
            <v>0</v>
          </cell>
          <cell r="D4898">
            <v>0</v>
          </cell>
          <cell r="E4898">
            <v>0</v>
          </cell>
          <cell r="F4898">
            <v>0</v>
          </cell>
          <cell r="G4898">
            <v>0</v>
          </cell>
          <cell r="H4898">
            <v>0</v>
          </cell>
          <cell r="I4898">
            <v>0</v>
          </cell>
          <cell r="J4898">
            <v>0</v>
          </cell>
          <cell r="K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</row>
        <row r="4899">
          <cell r="A4899" t="str">
            <v>A8744&amp;T</v>
          </cell>
          <cell r="B4899" t="str">
            <v>Porter</v>
          </cell>
          <cell r="C4899">
            <v>0</v>
          </cell>
          <cell r="D4899">
            <v>0</v>
          </cell>
          <cell r="E4899">
            <v>0</v>
          </cell>
          <cell r="F4899">
            <v>0</v>
          </cell>
          <cell r="G4899">
            <v>0</v>
          </cell>
          <cell r="H4899">
            <v>0</v>
          </cell>
          <cell r="I4899">
            <v>0</v>
          </cell>
          <cell r="J4899">
            <v>0</v>
          </cell>
          <cell r="K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</row>
        <row r="4900">
          <cell r="A4900" t="str">
            <v>A8745&amp;T</v>
          </cell>
          <cell r="B4900" t="str">
            <v>Porter</v>
          </cell>
          <cell r="C4900">
            <v>0</v>
          </cell>
          <cell r="D4900">
            <v>0</v>
          </cell>
          <cell r="E4900">
            <v>0</v>
          </cell>
          <cell r="F4900">
            <v>0</v>
          </cell>
          <cell r="G4900">
            <v>0</v>
          </cell>
          <cell r="H4900">
            <v>0</v>
          </cell>
          <cell r="I4900">
            <v>0</v>
          </cell>
          <cell r="J4900">
            <v>0</v>
          </cell>
          <cell r="K4900">
            <v>0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</row>
        <row r="4901">
          <cell r="A4901" t="str">
            <v>A8746&amp;T</v>
          </cell>
          <cell r="B4901" t="str">
            <v>Porter</v>
          </cell>
          <cell r="C4901">
            <v>0</v>
          </cell>
          <cell r="D4901">
            <v>0</v>
          </cell>
          <cell r="E4901">
            <v>0</v>
          </cell>
          <cell r="F4901">
            <v>0</v>
          </cell>
          <cell r="G4901">
            <v>0</v>
          </cell>
          <cell r="H4901">
            <v>0</v>
          </cell>
          <cell r="I4901">
            <v>0</v>
          </cell>
          <cell r="J4901">
            <v>0</v>
          </cell>
          <cell r="K4901">
            <v>0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</row>
        <row r="4902">
          <cell r="A4902" t="str">
            <v>A8875&amp;T</v>
          </cell>
          <cell r="B4902" t="str">
            <v>Union Square</v>
          </cell>
          <cell r="C4902">
            <v>0</v>
          </cell>
          <cell r="D4902">
            <v>0</v>
          </cell>
          <cell r="E4902">
            <v>0</v>
          </cell>
          <cell r="F4902">
            <v>0</v>
          </cell>
          <cell r="G4902">
            <v>0</v>
          </cell>
          <cell r="H4902">
            <v>0</v>
          </cell>
          <cell r="I4902">
            <v>0</v>
          </cell>
          <cell r="J4902">
            <v>0</v>
          </cell>
          <cell r="K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</row>
        <row r="4903">
          <cell r="A4903" t="str">
            <v>A8876&amp;T</v>
          </cell>
          <cell r="B4903" t="str">
            <v>Union Square</v>
          </cell>
          <cell r="C4903">
            <v>0</v>
          </cell>
          <cell r="D4903">
            <v>0</v>
          </cell>
          <cell r="E4903">
            <v>0</v>
          </cell>
          <cell r="F4903">
            <v>0</v>
          </cell>
          <cell r="G4903">
            <v>0</v>
          </cell>
          <cell r="H4903">
            <v>0</v>
          </cell>
          <cell r="I4903">
            <v>0</v>
          </cell>
          <cell r="J4903">
            <v>0</v>
          </cell>
          <cell r="K4903">
            <v>0</v>
          </cell>
          <cell r="L4903">
            <v>0</v>
          </cell>
          <cell r="M4903">
            <v>0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</row>
        <row r="4904">
          <cell r="A4904" t="str">
            <v>A8877&amp;T</v>
          </cell>
          <cell r="B4904" t="str">
            <v>Union Square</v>
          </cell>
          <cell r="C4904">
            <v>0</v>
          </cell>
          <cell r="D4904">
            <v>0</v>
          </cell>
          <cell r="E4904">
            <v>0</v>
          </cell>
          <cell r="F4904">
            <v>0</v>
          </cell>
          <cell r="G4904">
            <v>0</v>
          </cell>
          <cell r="H4904">
            <v>0</v>
          </cell>
          <cell r="I4904">
            <v>0</v>
          </cell>
          <cell r="J4904">
            <v>0</v>
          </cell>
          <cell r="K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</row>
        <row r="4905">
          <cell r="A4905" t="str">
            <v>A8950&amp;T</v>
          </cell>
          <cell r="B4905" t="str">
            <v>Alewife</v>
          </cell>
          <cell r="C4905">
            <v>0</v>
          </cell>
          <cell r="D4905">
            <v>0</v>
          </cell>
          <cell r="E4905">
            <v>0</v>
          </cell>
          <cell r="F4905">
            <v>0</v>
          </cell>
          <cell r="G4905">
            <v>0</v>
          </cell>
          <cell r="H4905">
            <v>0</v>
          </cell>
          <cell r="I4905">
            <v>0</v>
          </cell>
          <cell r="J4905">
            <v>0</v>
          </cell>
          <cell r="K4905">
            <v>0</v>
          </cell>
          <cell r="L4905">
            <v>0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</row>
        <row r="4906">
          <cell r="A4906" t="str">
            <v>A8958&amp;T</v>
          </cell>
          <cell r="B4906" t="str">
            <v>Assembly</v>
          </cell>
          <cell r="C4906">
            <v>0</v>
          </cell>
          <cell r="D4906">
            <v>0</v>
          </cell>
          <cell r="E4906">
            <v>0</v>
          </cell>
          <cell r="F4906">
            <v>0</v>
          </cell>
          <cell r="G4906">
            <v>0</v>
          </cell>
          <cell r="H4906">
            <v>0</v>
          </cell>
          <cell r="I4906">
            <v>0</v>
          </cell>
          <cell r="J4906">
            <v>0</v>
          </cell>
          <cell r="K4906">
            <v>0</v>
          </cell>
          <cell r="L4906">
            <v>0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</row>
        <row r="4907">
          <cell r="A4907" t="str">
            <v>A8996&amp;T</v>
          </cell>
          <cell r="B4907" t="str">
            <v>Central</v>
          </cell>
          <cell r="C4907">
            <v>0</v>
          </cell>
          <cell r="D4907">
            <v>0</v>
          </cell>
          <cell r="E4907">
            <v>0</v>
          </cell>
          <cell r="F4907">
            <v>0</v>
          </cell>
          <cell r="G4907">
            <v>0</v>
          </cell>
          <cell r="H4907">
            <v>0</v>
          </cell>
          <cell r="I4907">
            <v>0</v>
          </cell>
          <cell r="J4907">
            <v>0</v>
          </cell>
          <cell r="K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</row>
        <row r="4908">
          <cell r="A4908" t="str">
            <v>A9001&amp;T</v>
          </cell>
          <cell r="B4908" t="str">
            <v>Davis</v>
          </cell>
          <cell r="C4908">
            <v>0</v>
          </cell>
          <cell r="D4908">
            <v>0</v>
          </cell>
          <cell r="E4908">
            <v>0</v>
          </cell>
          <cell r="F4908">
            <v>0</v>
          </cell>
          <cell r="G4908">
            <v>0</v>
          </cell>
          <cell r="H4908">
            <v>0</v>
          </cell>
          <cell r="I4908">
            <v>0</v>
          </cell>
          <cell r="J4908">
            <v>0</v>
          </cell>
          <cell r="K4908">
            <v>0</v>
          </cell>
          <cell r="L4908">
            <v>0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</row>
        <row r="4909">
          <cell r="A4909" t="str">
            <v>A9025&amp;T</v>
          </cell>
          <cell r="B4909" t="str">
            <v>East Somerville</v>
          </cell>
          <cell r="C4909">
            <v>0</v>
          </cell>
          <cell r="D4909">
            <v>0</v>
          </cell>
          <cell r="E4909">
            <v>0</v>
          </cell>
          <cell r="F4909">
            <v>0</v>
          </cell>
          <cell r="G4909">
            <v>0</v>
          </cell>
          <cell r="H4909">
            <v>0</v>
          </cell>
          <cell r="I4909">
            <v>0</v>
          </cell>
          <cell r="J4909">
            <v>0</v>
          </cell>
          <cell r="K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</row>
        <row r="4910">
          <cell r="A4910" t="str">
            <v>A9068&amp;T</v>
          </cell>
          <cell r="B4910" t="str">
            <v>Gilman Square</v>
          </cell>
          <cell r="C4910">
            <v>0</v>
          </cell>
          <cell r="D4910">
            <v>0</v>
          </cell>
          <cell r="E4910">
            <v>0</v>
          </cell>
          <cell r="F4910">
            <v>0</v>
          </cell>
          <cell r="G4910">
            <v>0</v>
          </cell>
          <cell r="H4910">
            <v>0</v>
          </cell>
          <cell r="I4910">
            <v>0</v>
          </cell>
          <cell r="J4910">
            <v>0</v>
          </cell>
          <cell r="K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</row>
        <row r="4911">
          <cell r="A4911" t="str">
            <v>A9080&amp;T</v>
          </cell>
          <cell r="B4911" t="str">
            <v>Harvard</v>
          </cell>
          <cell r="C4911">
            <v>0</v>
          </cell>
          <cell r="D4911">
            <v>0</v>
          </cell>
          <cell r="E4911">
            <v>0</v>
          </cell>
          <cell r="F4911">
            <v>0</v>
          </cell>
          <cell r="G4911">
            <v>0</v>
          </cell>
          <cell r="H4911">
            <v>0</v>
          </cell>
          <cell r="I4911">
            <v>0</v>
          </cell>
          <cell r="J4911">
            <v>0</v>
          </cell>
          <cell r="K4911">
            <v>0</v>
          </cell>
          <cell r="L4911">
            <v>0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</row>
        <row r="4912">
          <cell r="A4912" t="str">
            <v>A9099&amp;T</v>
          </cell>
          <cell r="B4912" t="str">
            <v>Magoun Square</v>
          </cell>
          <cell r="C4912">
            <v>0</v>
          </cell>
          <cell r="D4912">
            <v>0</v>
          </cell>
          <cell r="E4912">
            <v>0</v>
          </cell>
          <cell r="F4912">
            <v>0</v>
          </cell>
          <cell r="G4912">
            <v>0</v>
          </cell>
          <cell r="H4912">
            <v>0</v>
          </cell>
          <cell r="I4912">
            <v>0</v>
          </cell>
          <cell r="J4912">
            <v>0</v>
          </cell>
          <cell r="K4912">
            <v>0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</row>
        <row r="4913">
          <cell r="A4913" t="str">
            <v>A9180&amp;T</v>
          </cell>
          <cell r="B4913" t="str">
            <v>Union Square</v>
          </cell>
          <cell r="C4913">
            <v>0</v>
          </cell>
          <cell r="D4913">
            <v>0</v>
          </cell>
          <cell r="E4913">
            <v>0</v>
          </cell>
          <cell r="F4913">
            <v>0</v>
          </cell>
          <cell r="G4913">
            <v>0</v>
          </cell>
          <cell r="H4913">
            <v>0</v>
          </cell>
          <cell r="I4913">
            <v>0</v>
          </cell>
          <cell r="J4913">
            <v>0</v>
          </cell>
          <cell r="K4913">
            <v>0</v>
          </cell>
          <cell r="L4913">
            <v>0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</row>
        <row r="4914">
          <cell r="A4914" t="str">
            <v>A1255&amp;T</v>
          </cell>
          <cell r="B4914" t="str">
            <v>61 Aberdeen Ave</v>
          </cell>
          <cell r="C4914">
            <v>5</v>
          </cell>
          <cell r="D4914">
            <v>0</v>
          </cell>
          <cell r="E4914">
            <v>0</v>
          </cell>
          <cell r="F4914">
            <v>0</v>
          </cell>
          <cell r="G4914">
            <v>5</v>
          </cell>
          <cell r="H4914">
            <v>5</v>
          </cell>
          <cell r="I4914">
            <v>0</v>
          </cell>
          <cell r="J4914">
            <v>0</v>
          </cell>
          <cell r="K4914">
            <v>0</v>
          </cell>
          <cell r="L4914">
            <v>5</v>
          </cell>
          <cell r="M4914">
            <v>5</v>
          </cell>
          <cell r="N4914">
            <v>0</v>
          </cell>
          <cell r="O4914">
            <v>0</v>
          </cell>
          <cell r="P4914">
            <v>0</v>
          </cell>
          <cell r="Q4914">
            <v>5</v>
          </cell>
        </row>
        <row r="4915">
          <cell r="A4915" t="str">
            <v>A1260&amp;T</v>
          </cell>
          <cell r="B4915" t="str">
            <v>Huron Ave @ Appleton</v>
          </cell>
          <cell r="C4915">
            <v>29</v>
          </cell>
          <cell r="D4915">
            <v>0</v>
          </cell>
          <cell r="E4915">
            <v>0</v>
          </cell>
          <cell r="F4915">
            <v>0</v>
          </cell>
          <cell r="G4915">
            <v>29</v>
          </cell>
          <cell r="H4915">
            <v>29</v>
          </cell>
          <cell r="I4915">
            <v>0</v>
          </cell>
          <cell r="J4915">
            <v>0</v>
          </cell>
          <cell r="K4915">
            <v>0</v>
          </cell>
          <cell r="L4915">
            <v>29</v>
          </cell>
          <cell r="M4915">
            <v>29</v>
          </cell>
          <cell r="N4915">
            <v>0</v>
          </cell>
          <cell r="O4915">
            <v>0</v>
          </cell>
          <cell r="P4915">
            <v>0</v>
          </cell>
          <cell r="Q4915">
            <v>29</v>
          </cell>
        </row>
        <row r="4916">
          <cell r="A4916" t="str">
            <v>A1262&amp;T</v>
          </cell>
          <cell r="B4916" t="str">
            <v>Huron Ave @ Lakeview</v>
          </cell>
          <cell r="C4916">
            <v>0</v>
          </cell>
          <cell r="D4916">
            <v>0</v>
          </cell>
          <cell r="E4916">
            <v>0</v>
          </cell>
          <cell r="F4916">
            <v>0</v>
          </cell>
          <cell r="G4916">
            <v>0</v>
          </cell>
          <cell r="H4916">
            <v>0</v>
          </cell>
          <cell r="I4916">
            <v>0</v>
          </cell>
          <cell r="J4916">
            <v>0</v>
          </cell>
          <cell r="K4916">
            <v>0</v>
          </cell>
          <cell r="L4916">
            <v>0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</row>
        <row r="4917">
          <cell r="A4917" t="str">
            <v>A1263&amp;T</v>
          </cell>
          <cell r="B4917" t="str">
            <v>Huron Ave @ Larch Rd</v>
          </cell>
          <cell r="C4917">
            <v>22</v>
          </cell>
          <cell r="D4917">
            <v>0</v>
          </cell>
          <cell r="E4917">
            <v>0</v>
          </cell>
          <cell r="F4917">
            <v>0</v>
          </cell>
          <cell r="G4917">
            <v>23</v>
          </cell>
          <cell r="H4917">
            <v>22</v>
          </cell>
          <cell r="I4917">
            <v>0</v>
          </cell>
          <cell r="J4917">
            <v>0</v>
          </cell>
          <cell r="K4917">
            <v>0</v>
          </cell>
          <cell r="L4917">
            <v>23</v>
          </cell>
          <cell r="M4917">
            <v>22</v>
          </cell>
          <cell r="N4917">
            <v>0</v>
          </cell>
          <cell r="O4917">
            <v>0</v>
          </cell>
          <cell r="P4917">
            <v>0</v>
          </cell>
          <cell r="Q4917">
            <v>23</v>
          </cell>
        </row>
        <row r="4918">
          <cell r="A4918" t="str">
            <v>A1319&amp;T</v>
          </cell>
          <cell r="B4918" t="str">
            <v>Quincy St @ Harvard</v>
          </cell>
          <cell r="C4918">
            <v>81</v>
          </cell>
          <cell r="D4918">
            <v>0</v>
          </cell>
          <cell r="E4918">
            <v>0</v>
          </cell>
          <cell r="F4918">
            <v>0</v>
          </cell>
          <cell r="G4918">
            <v>81</v>
          </cell>
          <cell r="H4918">
            <v>81</v>
          </cell>
          <cell r="I4918">
            <v>0</v>
          </cell>
          <cell r="J4918">
            <v>0</v>
          </cell>
          <cell r="K4918">
            <v>0</v>
          </cell>
          <cell r="L4918">
            <v>81</v>
          </cell>
          <cell r="M4918">
            <v>81</v>
          </cell>
          <cell r="N4918">
            <v>0</v>
          </cell>
          <cell r="O4918">
            <v>0</v>
          </cell>
          <cell r="P4918">
            <v>0</v>
          </cell>
          <cell r="Q4918">
            <v>81</v>
          </cell>
        </row>
        <row r="4919">
          <cell r="A4919" t="str">
            <v>A1427&amp;T</v>
          </cell>
          <cell r="B4919" t="str">
            <v>Blanchard Rd @ Norma</v>
          </cell>
          <cell r="C4919">
            <v>0</v>
          </cell>
          <cell r="D4919">
            <v>0</v>
          </cell>
          <cell r="E4919">
            <v>0</v>
          </cell>
          <cell r="F4919">
            <v>0</v>
          </cell>
          <cell r="G4919">
            <v>0</v>
          </cell>
          <cell r="H4919">
            <v>0</v>
          </cell>
          <cell r="I4919">
            <v>0</v>
          </cell>
          <cell r="J4919">
            <v>0</v>
          </cell>
          <cell r="K4919">
            <v>0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</row>
        <row r="4920">
          <cell r="A4920" t="str">
            <v>A1466&amp;T</v>
          </cell>
          <cell r="B4920" t="str">
            <v>Cross St @ Alston St</v>
          </cell>
          <cell r="C4920">
            <v>2</v>
          </cell>
          <cell r="D4920">
            <v>0</v>
          </cell>
          <cell r="E4920">
            <v>0</v>
          </cell>
          <cell r="F4920">
            <v>1</v>
          </cell>
          <cell r="G4920">
            <v>3</v>
          </cell>
          <cell r="H4920">
            <v>2</v>
          </cell>
          <cell r="I4920">
            <v>0</v>
          </cell>
          <cell r="J4920">
            <v>0</v>
          </cell>
          <cell r="K4920">
            <v>1</v>
          </cell>
          <cell r="L4920">
            <v>3</v>
          </cell>
          <cell r="M4920">
            <v>2</v>
          </cell>
          <cell r="N4920">
            <v>0</v>
          </cell>
          <cell r="O4920">
            <v>0</v>
          </cell>
          <cell r="P4920">
            <v>1</v>
          </cell>
          <cell r="Q4920">
            <v>3</v>
          </cell>
        </row>
        <row r="4921">
          <cell r="A4921" t="str">
            <v>A1525&amp;T</v>
          </cell>
          <cell r="B4921" t="str">
            <v>Rindge Ave opp Middl</v>
          </cell>
          <cell r="C4921">
            <v>12</v>
          </cell>
          <cell r="D4921">
            <v>0</v>
          </cell>
          <cell r="E4921">
            <v>0</v>
          </cell>
          <cell r="F4921">
            <v>0</v>
          </cell>
          <cell r="G4921">
            <v>12</v>
          </cell>
          <cell r="H4921">
            <v>12</v>
          </cell>
          <cell r="I4921">
            <v>0</v>
          </cell>
          <cell r="J4921">
            <v>0</v>
          </cell>
          <cell r="K4921">
            <v>0</v>
          </cell>
          <cell r="L4921">
            <v>12</v>
          </cell>
          <cell r="M4921">
            <v>12</v>
          </cell>
          <cell r="N4921">
            <v>0</v>
          </cell>
          <cell r="O4921">
            <v>0</v>
          </cell>
          <cell r="P4921">
            <v>0</v>
          </cell>
          <cell r="Q4921">
            <v>12</v>
          </cell>
        </row>
        <row r="4922">
          <cell r="A4922" t="str">
            <v>A1526&amp;T</v>
          </cell>
          <cell r="B4922" t="str">
            <v>Rindge Ave @ Clifton</v>
          </cell>
          <cell r="C4922">
            <v>55</v>
          </cell>
          <cell r="D4922">
            <v>0</v>
          </cell>
          <cell r="E4922">
            <v>0</v>
          </cell>
          <cell r="F4922">
            <v>0</v>
          </cell>
          <cell r="G4922">
            <v>55</v>
          </cell>
          <cell r="H4922">
            <v>55</v>
          </cell>
          <cell r="I4922">
            <v>0</v>
          </cell>
          <cell r="J4922">
            <v>0</v>
          </cell>
          <cell r="K4922">
            <v>0</v>
          </cell>
          <cell r="L4922">
            <v>55</v>
          </cell>
          <cell r="M4922">
            <v>55</v>
          </cell>
          <cell r="N4922">
            <v>0</v>
          </cell>
          <cell r="O4922">
            <v>0</v>
          </cell>
          <cell r="P4922">
            <v>0</v>
          </cell>
          <cell r="Q4922">
            <v>55</v>
          </cell>
        </row>
        <row r="4923">
          <cell r="A4923" t="str">
            <v>A5891&amp;T</v>
          </cell>
          <cell r="B4923" t="str">
            <v>Rindge Ave @ Clay St</v>
          </cell>
          <cell r="C4923">
            <v>14</v>
          </cell>
          <cell r="D4923">
            <v>0</v>
          </cell>
          <cell r="E4923">
            <v>0</v>
          </cell>
          <cell r="F4923">
            <v>0</v>
          </cell>
          <cell r="G4923">
            <v>14</v>
          </cell>
          <cell r="H4923">
            <v>14</v>
          </cell>
          <cell r="I4923">
            <v>0</v>
          </cell>
          <cell r="J4923">
            <v>0</v>
          </cell>
          <cell r="K4923">
            <v>0</v>
          </cell>
          <cell r="L4923">
            <v>14</v>
          </cell>
          <cell r="M4923">
            <v>14</v>
          </cell>
          <cell r="N4923">
            <v>0</v>
          </cell>
          <cell r="O4923">
            <v>0</v>
          </cell>
          <cell r="P4923">
            <v>0</v>
          </cell>
          <cell r="Q4923">
            <v>14</v>
          </cell>
        </row>
        <row r="4924">
          <cell r="A4924" t="str">
            <v>A1147&amp;T</v>
          </cell>
          <cell r="B4924" t="str">
            <v>Brookline St @ Pacif</v>
          </cell>
          <cell r="C4924">
            <v>6</v>
          </cell>
          <cell r="D4924">
            <v>0</v>
          </cell>
          <cell r="E4924">
            <v>0</v>
          </cell>
          <cell r="F4924">
            <v>0</v>
          </cell>
          <cell r="G4924">
            <v>6</v>
          </cell>
          <cell r="H4924">
            <v>6</v>
          </cell>
          <cell r="I4924">
            <v>0</v>
          </cell>
          <cell r="J4924">
            <v>0</v>
          </cell>
          <cell r="K4924">
            <v>0</v>
          </cell>
          <cell r="L4924">
            <v>6</v>
          </cell>
          <cell r="M4924">
            <v>6</v>
          </cell>
          <cell r="N4924">
            <v>0</v>
          </cell>
          <cell r="O4924">
            <v>0</v>
          </cell>
          <cell r="P4924">
            <v>0</v>
          </cell>
          <cell r="Q4924">
            <v>6</v>
          </cell>
        </row>
        <row r="4925">
          <cell r="A4925" t="str">
            <v>A1261&amp;T</v>
          </cell>
          <cell r="B4925" t="str">
            <v>Huron Ave @ Chilton</v>
          </cell>
          <cell r="C4925">
            <v>8</v>
          </cell>
          <cell r="D4925">
            <v>0</v>
          </cell>
          <cell r="E4925">
            <v>0</v>
          </cell>
          <cell r="F4925">
            <v>0</v>
          </cell>
          <cell r="G4925">
            <v>8</v>
          </cell>
          <cell r="H4925">
            <v>8</v>
          </cell>
          <cell r="I4925">
            <v>0</v>
          </cell>
          <cell r="J4925">
            <v>0</v>
          </cell>
          <cell r="K4925">
            <v>0</v>
          </cell>
          <cell r="L4925">
            <v>8</v>
          </cell>
          <cell r="M4925">
            <v>8</v>
          </cell>
          <cell r="N4925">
            <v>0</v>
          </cell>
          <cell r="O4925">
            <v>0</v>
          </cell>
          <cell r="P4925">
            <v>0</v>
          </cell>
          <cell r="Q4925">
            <v>8</v>
          </cell>
        </row>
        <row r="4926">
          <cell r="A4926" t="str">
            <v>A1266&amp;T</v>
          </cell>
          <cell r="B4926" t="str">
            <v>Aberdeen Ave @ Mt Au</v>
          </cell>
          <cell r="C4926">
            <v>0</v>
          </cell>
          <cell r="D4926">
            <v>0</v>
          </cell>
          <cell r="E4926">
            <v>0</v>
          </cell>
          <cell r="F4926">
            <v>0</v>
          </cell>
          <cell r="G4926">
            <v>0</v>
          </cell>
          <cell r="H4926">
            <v>0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</row>
        <row r="4927">
          <cell r="A4927" t="str">
            <v>A1332&amp;T</v>
          </cell>
          <cell r="B4927" t="str">
            <v>Concord Ave @ Moulto</v>
          </cell>
          <cell r="C4927">
            <v>30</v>
          </cell>
          <cell r="D4927">
            <v>0</v>
          </cell>
          <cell r="E4927">
            <v>0</v>
          </cell>
          <cell r="F4927">
            <v>0</v>
          </cell>
          <cell r="G4927">
            <v>30</v>
          </cell>
          <cell r="H4927">
            <v>30</v>
          </cell>
          <cell r="I4927">
            <v>0</v>
          </cell>
          <cell r="J4927">
            <v>0</v>
          </cell>
          <cell r="K4927">
            <v>0</v>
          </cell>
          <cell r="L4927">
            <v>30</v>
          </cell>
          <cell r="M4927">
            <v>30</v>
          </cell>
          <cell r="N4927">
            <v>0</v>
          </cell>
          <cell r="O4927">
            <v>0</v>
          </cell>
          <cell r="P4927">
            <v>0</v>
          </cell>
          <cell r="Q4927">
            <v>30</v>
          </cell>
        </row>
        <row r="4928">
          <cell r="A4928" t="str">
            <v>A1334&amp;T</v>
          </cell>
          <cell r="B4928" t="str">
            <v>Concord Ave @ Spinel</v>
          </cell>
          <cell r="C4928">
            <v>14</v>
          </cell>
          <cell r="D4928">
            <v>0</v>
          </cell>
          <cell r="E4928">
            <v>0</v>
          </cell>
          <cell r="F4928">
            <v>0</v>
          </cell>
          <cell r="G4928">
            <v>14</v>
          </cell>
          <cell r="H4928">
            <v>14</v>
          </cell>
          <cell r="I4928">
            <v>0</v>
          </cell>
          <cell r="J4928">
            <v>0</v>
          </cell>
          <cell r="K4928">
            <v>0</v>
          </cell>
          <cell r="L4928">
            <v>14</v>
          </cell>
          <cell r="M4928">
            <v>14</v>
          </cell>
          <cell r="N4928">
            <v>0</v>
          </cell>
          <cell r="O4928">
            <v>0</v>
          </cell>
          <cell r="P4928">
            <v>0</v>
          </cell>
          <cell r="Q4928">
            <v>14</v>
          </cell>
        </row>
        <row r="4929">
          <cell r="A4929" t="str">
            <v>A1522&amp;T</v>
          </cell>
          <cell r="B4929" t="str">
            <v>Somerville Ave @ Mos</v>
          </cell>
          <cell r="C4929">
            <v>5</v>
          </cell>
          <cell r="D4929">
            <v>0</v>
          </cell>
          <cell r="E4929">
            <v>0</v>
          </cell>
          <cell r="F4929">
            <v>0</v>
          </cell>
          <cell r="G4929">
            <v>5</v>
          </cell>
          <cell r="H4929">
            <v>5</v>
          </cell>
          <cell r="I4929">
            <v>0</v>
          </cell>
          <cell r="J4929">
            <v>0</v>
          </cell>
          <cell r="K4929">
            <v>0</v>
          </cell>
          <cell r="L4929">
            <v>5</v>
          </cell>
          <cell r="M4929">
            <v>5</v>
          </cell>
          <cell r="N4929">
            <v>0</v>
          </cell>
          <cell r="O4929">
            <v>0</v>
          </cell>
          <cell r="P4929">
            <v>0</v>
          </cell>
          <cell r="Q4929">
            <v>5</v>
          </cell>
        </row>
        <row r="4930">
          <cell r="A4930" t="str">
            <v>A1560&amp;T</v>
          </cell>
          <cell r="B4930" t="str">
            <v>Hampshire St @ Union</v>
          </cell>
          <cell r="C4930">
            <v>0</v>
          </cell>
          <cell r="D4930">
            <v>0</v>
          </cell>
          <cell r="E4930">
            <v>0</v>
          </cell>
          <cell r="F4930">
            <v>0</v>
          </cell>
          <cell r="G4930">
            <v>0</v>
          </cell>
          <cell r="H4930">
            <v>0</v>
          </cell>
          <cell r="I4930">
            <v>0</v>
          </cell>
          <cell r="J4930">
            <v>0</v>
          </cell>
          <cell r="K4930">
            <v>0</v>
          </cell>
          <cell r="L4930">
            <v>0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</row>
        <row r="4931">
          <cell r="A4931" t="str">
            <v>A1661&amp;T</v>
          </cell>
          <cell r="B4931" t="str">
            <v>Broadway @ Simpson A</v>
          </cell>
          <cell r="C4931">
            <v>0</v>
          </cell>
          <cell r="D4931">
            <v>0</v>
          </cell>
          <cell r="E4931">
            <v>0</v>
          </cell>
          <cell r="F4931">
            <v>0</v>
          </cell>
          <cell r="G4931">
            <v>0</v>
          </cell>
          <cell r="H4931">
            <v>0</v>
          </cell>
          <cell r="I4931">
            <v>0</v>
          </cell>
          <cell r="J4931">
            <v>0</v>
          </cell>
          <cell r="K4931">
            <v>0</v>
          </cell>
          <cell r="L4931">
            <v>0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</row>
        <row r="4932">
          <cell r="A4932" t="str">
            <v>A5460&amp;T</v>
          </cell>
          <cell r="B4932" t="str">
            <v>Huron Ave opp Founta</v>
          </cell>
          <cell r="C4932">
            <v>12</v>
          </cell>
          <cell r="D4932">
            <v>0</v>
          </cell>
          <cell r="E4932">
            <v>0</v>
          </cell>
          <cell r="F4932">
            <v>0</v>
          </cell>
          <cell r="G4932">
            <v>12</v>
          </cell>
          <cell r="H4932">
            <v>12</v>
          </cell>
          <cell r="I4932">
            <v>0</v>
          </cell>
          <cell r="J4932">
            <v>0</v>
          </cell>
          <cell r="K4932">
            <v>0</v>
          </cell>
          <cell r="L4932">
            <v>12</v>
          </cell>
          <cell r="M4932">
            <v>12</v>
          </cell>
          <cell r="N4932">
            <v>0</v>
          </cell>
          <cell r="O4932">
            <v>0</v>
          </cell>
          <cell r="P4932">
            <v>0</v>
          </cell>
          <cell r="Q4932">
            <v>12</v>
          </cell>
        </row>
        <row r="4933">
          <cell r="A4933" t="str">
            <v>A5887&amp;T</v>
          </cell>
          <cell r="B4933" t="str">
            <v>Somerville Ave @ Elm</v>
          </cell>
          <cell r="C4933">
            <v>27</v>
          </cell>
          <cell r="D4933">
            <v>0</v>
          </cell>
          <cell r="E4933">
            <v>0</v>
          </cell>
          <cell r="F4933">
            <v>0</v>
          </cell>
          <cell r="G4933">
            <v>27</v>
          </cell>
          <cell r="H4933">
            <v>27</v>
          </cell>
          <cell r="I4933">
            <v>0</v>
          </cell>
          <cell r="J4933">
            <v>0</v>
          </cell>
          <cell r="K4933">
            <v>0</v>
          </cell>
          <cell r="L4933">
            <v>27</v>
          </cell>
          <cell r="M4933">
            <v>27</v>
          </cell>
          <cell r="N4933">
            <v>0</v>
          </cell>
          <cell r="O4933">
            <v>0</v>
          </cell>
          <cell r="P4933">
            <v>0</v>
          </cell>
          <cell r="Q4933">
            <v>27</v>
          </cell>
        </row>
        <row r="4934">
          <cell r="A4934" t="str">
            <v>A1329&amp;T</v>
          </cell>
          <cell r="B4934" t="str">
            <v>Concord Ave @ Birch</v>
          </cell>
          <cell r="C4934">
            <v>1</v>
          </cell>
          <cell r="D4934">
            <v>0</v>
          </cell>
          <cell r="E4934">
            <v>0</v>
          </cell>
          <cell r="F4934">
            <v>0</v>
          </cell>
          <cell r="G4934">
            <v>1</v>
          </cell>
          <cell r="H4934">
            <v>1</v>
          </cell>
          <cell r="I4934">
            <v>0</v>
          </cell>
          <cell r="J4934">
            <v>0</v>
          </cell>
          <cell r="K4934">
            <v>0</v>
          </cell>
          <cell r="L4934">
            <v>1</v>
          </cell>
          <cell r="M4934">
            <v>1</v>
          </cell>
          <cell r="N4934">
            <v>0</v>
          </cell>
          <cell r="O4934">
            <v>0</v>
          </cell>
          <cell r="P4934">
            <v>0</v>
          </cell>
          <cell r="Q4934">
            <v>1</v>
          </cell>
        </row>
        <row r="4935">
          <cell r="A4935" t="str">
            <v>A1335&amp;T</v>
          </cell>
          <cell r="B4935" t="str">
            <v>799 Concord Ave</v>
          </cell>
          <cell r="C4935">
            <v>26</v>
          </cell>
          <cell r="D4935">
            <v>0</v>
          </cell>
          <cell r="E4935">
            <v>0</v>
          </cell>
          <cell r="F4935">
            <v>0</v>
          </cell>
          <cell r="G4935">
            <v>26</v>
          </cell>
          <cell r="H4935">
            <v>26</v>
          </cell>
          <cell r="I4935">
            <v>0</v>
          </cell>
          <cell r="J4935">
            <v>0</v>
          </cell>
          <cell r="K4935">
            <v>0</v>
          </cell>
          <cell r="L4935">
            <v>26</v>
          </cell>
          <cell r="M4935">
            <v>26</v>
          </cell>
          <cell r="N4935">
            <v>0</v>
          </cell>
          <cell r="O4935">
            <v>0</v>
          </cell>
          <cell r="P4935">
            <v>0</v>
          </cell>
          <cell r="Q4935">
            <v>26</v>
          </cell>
        </row>
        <row r="4936">
          <cell r="A4936" t="str">
            <v>A1353&amp;T</v>
          </cell>
          <cell r="B4936" t="str">
            <v>Broadway @ Ellery St</v>
          </cell>
          <cell r="C4936">
            <v>7</v>
          </cell>
          <cell r="D4936">
            <v>0</v>
          </cell>
          <cell r="E4936">
            <v>0</v>
          </cell>
          <cell r="F4936">
            <v>0</v>
          </cell>
          <cell r="G4936">
            <v>7</v>
          </cell>
          <cell r="H4936">
            <v>7</v>
          </cell>
          <cell r="I4936">
            <v>0</v>
          </cell>
          <cell r="J4936">
            <v>0</v>
          </cell>
          <cell r="K4936">
            <v>0</v>
          </cell>
          <cell r="L4936">
            <v>7</v>
          </cell>
          <cell r="M4936">
            <v>7</v>
          </cell>
          <cell r="N4936">
            <v>0</v>
          </cell>
          <cell r="O4936">
            <v>0</v>
          </cell>
          <cell r="P4936">
            <v>0</v>
          </cell>
          <cell r="Q4936">
            <v>7</v>
          </cell>
        </row>
        <row r="4937">
          <cell r="A4937" t="str">
            <v>A1468&amp;T</v>
          </cell>
          <cell r="B4937" t="str">
            <v>Pearl St @ McGrath H</v>
          </cell>
          <cell r="C4937">
            <v>1</v>
          </cell>
          <cell r="D4937">
            <v>0</v>
          </cell>
          <cell r="E4937">
            <v>0</v>
          </cell>
          <cell r="F4937">
            <v>0</v>
          </cell>
          <cell r="G4937">
            <v>1</v>
          </cell>
          <cell r="H4937">
            <v>1</v>
          </cell>
          <cell r="I4937">
            <v>0</v>
          </cell>
          <cell r="J4937">
            <v>0</v>
          </cell>
          <cell r="K4937">
            <v>0</v>
          </cell>
          <cell r="L4937">
            <v>1</v>
          </cell>
          <cell r="M4937">
            <v>1</v>
          </cell>
          <cell r="N4937">
            <v>0</v>
          </cell>
          <cell r="O4937">
            <v>0</v>
          </cell>
          <cell r="P4937">
            <v>0</v>
          </cell>
          <cell r="Q4937">
            <v>1</v>
          </cell>
        </row>
        <row r="4938">
          <cell r="A4938" t="str">
            <v>A1473&amp;T</v>
          </cell>
          <cell r="B4938" t="str">
            <v>Medford St @ Central</v>
          </cell>
          <cell r="C4938">
            <v>0</v>
          </cell>
          <cell r="D4938">
            <v>0</v>
          </cell>
          <cell r="E4938">
            <v>0</v>
          </cell>
          <cell r="F4938">
            <v>0</v>
          </cell>
          <cell r="G4938">
            <v>0</v>
          </cell>
          <cell r="H4938">
            <v>0</v>
          </cell>
          <cell r="I4938">
            <v>0</v>
          </cell>
          <cell r="J4938">
            <v>0</v>
          </cell>
          <cell r="K4938">
            <v>0</v>
          </cell>
          <cell r="L4938">
            <v>0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</row>
        <row r="4939">
          <cell r="A4939" t="str">
            <v>A1627&amp;T</v>
          </cell>
          <cell r="B4939" t="str">
            <v>Broadway @ Dickson S</v>
          </cell>
          <cell r="C4939">
            <v>42</v>
          </cell>
          <cell r="D4939">
            <v>0</v>
          </cell>
          <cell r="E4939">
            <v>0</v>
          </cell>
          <cell r="F4939">
            <v>1</v>
          </cell>
          <cell r="G4939">
            <v>42</v>
          </cell>
          <cell r="H4939">
            <v>42</v>
          </cell>
          <cell r="I4939">
            <v>0</v>
          </cell>
          <cell r="J4939">
            <v>0</v>
          </cell>
          <cell r="K4939">
            <v>1</v>
          </cell>
          <cell r="L4939">
            <v>42</v>
          </cell>
          <cell r="M4939">
            <v>42</v>
          </cell>
          <cell r="N4939">
            <v>0</v>
          </cell>
          <cell r="O4939">
            <v>0</v>
          </cell>
          <cell r="P4939">
            <v>1</v>
          </cell>
          <cell r="Q4939">
            <v>42</v>
          </cell>
        </row>
        <row r="4940">
          <cell r="A4940" t="str">
            <v>A1643&amp;T</v>
          </cell>
          <cell r="B4940" t="str">
            <v>Highland Ave @ Willo</v>
          </cell>
          <cell r="C4940">
            <v>49</v>
          </cell>
          <cell r="D4940">
            <v>0</v>
          </cell>
          <cell r="E4940">
            <v>0</v>
          </cell>
          <cell r="F4940">
            <v>10</v>
          </cell>
          <cell r="G4940">
            <v>59</v>
          </cell>
          <cell r="H4940">
            <v>49</v>
          </cell>
          <cell r="I4940">
            <v>0</v>
          </cell>
          <cell r="J4940">
            <v>0</v>
          </cell>
          <cell r="K4940">
            <v>10</v>
          </cell>
          <cell r="L4940">
            <v>59</v>
          </cell>
          <cell r="M4940">
            <v>49</v>
          </cell>
          <cell r="N4940">
            <v>0</v>
          </cell>
          <cell r="O4940">
            <v>0</v>
          </cell>
          <cell r="P4940">
            <v>10</v>
          </cell>
          <cell r="Q4940">
            <v>59</v>
          </cell>
        </row>
        <row r="4941">
          <cell r="A4941" t="str">
            <v>A1678&amp;T</v>
          </cell>
          <cell r="B4941" t="str">
            <v>Broadway @ Belknap S</v>
          </cell>
          <cell r="C4941">
            <v>13</v>
          </cell>
          <cell r="D4941">
            <v>0</v>
          </cell>
          <cell r="E4941">
            <v>0</v>
          </cell>
          <cell r="F4941">
            <v>0</v>
          </cell>
          <cell r="G4941">
            <v>13</v>
          </cell>
          <cell r="H4941">
            <v>13</v>
          </cell>
          <cell r="I4941">
            <v>0</v>
          </cell>
          <cell r="J4941">
            <v>0</v>
          </cell>
          <cell r="K4941">
            <v>0</v>
          </cell>
          <cell r="L4941">
            <v>13</v>
          </cell>
          <cell r="M4941">
            <v>13</v>
          </cell>
          <cell r="N4941">
            <v>0</v>
          </cell>
          <cell r="O4941">
            <v>0</v>
          </cell>
          <cell r="P4941">
            <v>0</v>
          </cell>
          <cell r="Q4941">
            <v>13</v>
          </cell>
        </row>
        <row r="4942">
          <cell r="A4942" t="str">
            <v>A1698&amp;T</v>
          </cell>
          <cell r="B4942" t="str">
            <v>Cross St @ Ellsworth</v>
          </cell>
          <cell r="C4942">
            <v>5</v>
          </cell>
          <cell r="D4942">
            <v>0</v>
          </cell>
          <cell r="E4942">
            <v>0</v>
          </cell>
          <cell r="F4942">
            <v>0</v>
          </cell>
          <cell r="G4942">
            <v>5</v>
          </cell>
          <cell r="H4942">
            <v>5</v>
          </cell>
          <cell r="I4942">
            <v>0</v>
          </cell>
          <cell r="J4942">
            <v>0</v>
          </cell>
          <cell r="K4942">
            <v>0</v>
          </cell>
          <cell r="L4942">
            <v>5</v>
          </cell>
          <cell r="M4942">
            <v>5</v>
          </cell>
          <cell r="N4942">
            <v>0</v>
          </cell>
          <cell r="O4942">
            <v>0</v>
          </cell>
          <cell r="P4942">
            <v>0</v>
          </cell>
          <cell r="Q4942">
            <v>5</v>
          </cell>
        </row>
        <row r="4943">
          <cell r="A4943" t="str">
            <v>A3251&amp;T</v>
          </cell>
          <cell r="B4943" t="str">
            <v>Main St @ Moreland S</v>
          </cell>
          <cell r="C4943">
            <v>1</v>
          </cell>
          <cell r="D4943">
            <v>0</v>
          </cell>
          <cell r="E4943">
            <v>0</v>
          </cell>
          <cell r="F4943">
            <v>0</v>
          </cell>
          <cell r="G4943">
            <v>1</v>
          </cell>
          <cell r="H4943">
            <v>1</v>
          </cell>
          <cell r="I4943">
            <v>0</v>
          </cell>
          <cell r="J4943">
            <v>0</v>
          </cell>
          <cell r="K4943">
            <v>0</v>
          </cell>
          <cell r="L4943">
            <v>1</v>
          </cell>
          <cell r="M4943">
            <v>1</v>
          </cell>
          <cell r="N4943">
            <v>0</v>
          </cell>
          <cell r="O4943">
            <v>0</v>
          </cell>
          <cell r="P4943">
            <v>0</v>
          </cell>
          <cell r="Q4943">
            <v>1</v>
          </cell>
        </row>
        <row r="4944">
          <cell r="A4944" t="str">
            <v>A5461&amp;T</v>
          </cell>
          <cell r="B4944" t="str">
            <v>Fresh Pond Golf Cour</v>
          </cell>
          <cell r="C4944">
            <v>58</v>
          </cell>
          <cell r="D4944">
            <v>0</v>
          </cell>
          <cell r="E4944">
            <v>0</v>
          </cell>
          <cell r="F4944">
            <v>0</v>
          </cell>
          <cell r="G4944">
            <v>58</v>
          </cell>
          <cell r="H4944">
            <v>58</v>
          </cell>
          <cell r="I4944">
            <v>0</v>
          </cell>
          <cell r="J4944">
            <v>0</v>
          </cell>
          <cell r="K4944">
            <v>0</v>
          </cell>
          <cell r="L4944">
            <v>58</v>
          </cell>
          <cell r="M4944">
            <v>58</v>
          </cell>
          <cell r="N4944">
            <v>0</v>
          </cell>
          <cell r="O4944">
            <v>0</v>
          </cell>
          <cell r="P4944">
            <v>0</v>
          </cell>
          <cell r="Q4944">
            <v>58</v>
          </cell>
        </row>
        <row r="4945">
          <cell r="A4945" t="str">
            <v>A5876&amp;T</v>
          </cell>
          <cell r="B4945" t="str">
            <v>Pearl St @ Wesley St</v>
          </cell>
          <cell r="C4945">
            <v>0</v>
          </cell>
          <cell r="D4945">
            <v>0</v>
          </cell>
          <cell r="E4945">
            <v>0</v>
          </cell>
          <cell r="F4945">
            <v>0</v>
          </cell>
          <cell r="G4945">
            <v>0</v>
          </cell>
          <cell r="H4945">
            <v>0</v>
          </cell>
          <cell r="I4945">
            <v>0</v>
          </cell>
          <cell r="J4945">
            <v>0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</row>
        <row r="4946">
          <cell r="A4946" t="str">
            <v>A5889&amp;T</v>
          </cell>
          <cell r="B4946" t="str">
            <v>Rindge Ave @ Hollis</v>
          </cell>
          <cell r="C4946">
            <v>31</v>
          </cell>
          <cell r="D4946">
            <v>0</v>
          </cell>
          <cell r="E4946">
            <v>0</v>
          </cell>
          <cell r="F4946">
            <v>0</v>
          </cell>
          <cell r="G4946">
            <v>31</v>
          </cell>
          <cell r="H4946">
            <v>31</v>
          </cell>
          <cell r="I4946">
            <v>0</v>
          </cell>
          <cell r="J4946">
            <v>0</v>
          </cell>
          <cell r="K4946">
            <v>0</v>
          </cell>
          <cell r="L4946">
            <v>31</v>
          </cell>
          <cell r="M4946">
            <v>31</v>
          </cell>
          <cell r="N4946">
            <v>0</v>
          </cell>
          <cell r="O4946">
            <v>0</v>
          </cell>
          <cell r="P4946">
            <v>0</v>
          </cell>
          <cell r="Q4946">
            <v>31</v>
          </cell>
        </row>
        <row r="4947">
          <cell r="A4947" t="str">
            <v>A1219&amp;T</v>
          </cell>
          <cell r="B4947" t="str">
            <v>Mt Auburn St @ Bratt</v>
          </cell>
          <cell r="C4947">
            <v>2</v>
          </cell>
          <cell r="D4947">
            <v>0</v>
          </cell>
          <cell r="E4947">
            <v>0</v>
          </cell>
          <cell r="F4947">
            <v>9</v>
          </cell>
          <cell r="G4947">
            <v>12</v>
          </cell>
          <cell r="H4947">
            <v>2</v>
          </cell>
          <cell r="I4947">
            <v>0</v>
          </cell>
          <cell r="J4947">
            <v>0</v>
          </cell>
          <cell r="K4947">
            <v>9</v>
          </cell>
          <cell r="L4947">
            <v>12</v>
          </cell>
          <cell r="M4947">
            <v>2</v>
          </cell>
          <cell r="N4947">
            <v>0</v>
          </cell>
          <cell r="O4947">
            <v>0</v>
          </cell>
          <cell r="P4947">
            <v>9</v>
          </cell>
          <cell r="Q4947">
            <v>12</v>
          </cell>
        </row>
        <row r="4948">
          <cell r="A4948" t="str">
            <v>A1333&amp;T</v>
          </cell>
          <cell r="B4948" t="str">
            <v>Concord Ave @ Smith</v>
          </cell>
          <cell r="C4948">
            <v>77</v>
          </cell>
          <cell r="D4948">
            <v>0</v>
          </cell>
          <cell r="E4948">
            <v>0</v>
          </cell>
          <cell r="F4948">
            <v>0</v>
          </cell>
          <cell r="G4948">
            <v>78</v>
          </cell>
          <cell r="H4948">
            <v>77</v>
          </cell>
          <cell r="I4948">
            <v>0</v>
          </cell>
          <cell r="J4948">
            <v>0</v>
          </cell>
          <cell r="K4948">
            <v>0</v>
          </cell>
          <cell r="L4948">
            <v>78</v>
          </cell>
          <cell r="M4948">
            <v>77</v>
          </cell>
          <cell r="N4948">
            <v>0</v>
          </cell>
          <cell r="O4948">
            <v>0</v>
          </cell>
          <cell r="P4948">
            <v>0</v>
          </cell>
          <cell r="Q4948">
            <v>78</v>
          </cell>
        </row>
        <row r="4949">
          <cell r="A4949" t="str">
            <v>A1349&amp;T</v>
          </cell>
          <cell r="B4949" t="str">
            <v>Broadway @ Inman St</v>
          </cell>
          <cell r="C4949">
            <v>17</v>
          </cell>
          <cell r="D4949">
            <v>0</v>
          </cell>
          <cell r="E4949">
            <v>0</v>
          </cell>
          <cell r="F4949">
            <v>0</v>
          </cell>
          <cell r="G4949">
            <v>17</v>
          </cell>
          <cell r="H4949">
            <v>17</v>
          </cell>
          <cell r="I4949">
            <v>0</v>
          </cell>
          <cell r="J4949">
            <v>0</v>
          </cell>
          <cell r="K4949">
            <v>0</v>
          </cell>
          <cell r="L4949">
            <v>17</v>
          </cell>
          <cell r="M4949">
            <v>17</v>
          </cell>
          <cell r="N4949">
            <v>0</v>
          </cell>
          <cell r="O4949">
            <v>0</v>
          </cell>
          <cell r="P4949">
            <v>0</v>
          </cell>
          <cell r="Q4949">
            <v>17</v>
          </cell>
        </row>
        <row r="4950">
          <cell r="A4950" t="str">
            <v>A1352&amp;T</v>
          </cell>
          <cell r="B4950" t="str">
            <v>Broadway @ Highland</v>
          </cell>
          <cell r="C4950">
            <v>63</v>
          </cell>
          <cell r="D4950">
            <v>0</v>
          </cell>
          <cell r="E4950">
            <v>0</v>
          </cell>
          <cell r="F4950">
            <v>0</v>
          </cell>
          <cell r="G4950">
            <v>63</v>
          </cell>
          <cell r="H4950">
            <v>63</v>
          </cell>
          <cell r="I4950">
            <v>0</v>
          </cell>
          <cell r="J4950">
            <v>0</v>
          </cell>
          <cell r="K4950">
            <v>0</v>
          </cell>
          <cell r="L4950">
            <v>63</v>
          </cell>
          <cell r="M4950">
            <v>63</v>
          </cell>
          <cell r="N4950">
            <v>0</v>
          </cell>
          <cell r="O4950">
            <v>0</v>
          </cell>
          <cell r="P4950">
            <v>0</v>
          </cell>
          <cell r="Q4950">
            <v>63</v>
          </cell>
        </row>
        <row r="4951">
          <cell r="A4951" t="str">
            <v>A1500&amp;T</v>
          </cell>
          <cell r="B4951" t="str">
            <v>Somerville Ave opp B</v>
          </cell>
          <cell r="C4951">
            <v>23</v>
          </cell>
          <cell r="D4951">
            <v>0</v>
          </cell>
          <cell r="E4951">
            <v>0</v>
          </cell>
          <cell r="F4951">
            <v>0</v>
          </cell>
          <cell r="G4951">
            <v>23</v>
          </cell>
          <cell r="H4951">
            <v>23</v>
          </cell>
          <cell r="I4951">
            <v>0</v>
          </cell>
          <cell r="J4951">
            <v>0</v>
          </cell>
          <cell r="K4951">
            <v>0</v>
          </cell>
          <cell r="L4951">
            <v>23</v>
          </cell>
          <cell r="M4951">
            <v>23</v>
          </cell>
          <cell r="N4951">
            <v>0</v>
          </cell>
          <cell r="O4951">
            <v>0</v>
          </cell>
          <cell r="P4951">
            <v>0</v>
          </cell>
          <cell r="Q4951">
            <v>23</v>
          </cell>
        </row>
        <row r="4952">
          <cell r="A4952" t="str">
            <v>A1524&amp;T</v>
          </cell>
          <cell r="B4952" t="str">
            <v>Rindge Ave @ Massach</v>
          </cell>
          <cell r="C4952">
            <v>19</v>
          </cell>
          <cell r="D4952">
            <v>0</v>
          </cell>
          <cell r="E4952">
            <v>0</v>
          </cell>
          <cell r="F4952">
            <v>0</v>
          </cell>
          <cell r="G4952">
            <v>19</v>
          </cell>
          <cell r="H4952">
            <v>19</v>
          </cell>
          <cell r="I4952">
            <v>0</v>
          </cell>
          <cell r="J4952">
            <v>0</v>
          </cell>
          <cell r="K4952">
            <v>0</v>
          </cell>
          <cell r="L4952">
            <v>19</v>
          </cell>
          <cell r="M4952">
            <v>19</v>
          </cell>
          <cell r="N4952">
            <v>0</v>
          </cell>
          <cell r="O4952">
            <v>0</v>
          </cell>
          <cell r="P4952">
            <v>0</v>
          </cell>
          <cell r="Q4952">
            <v>19</v>
          </cell>
        </row>
        <row r="4953">
          <cell r="A4953" t="str">
            <v>A1555&amp;T</v>
          </cell>
          <cell r="B4953" t="str">
            <v>Webster Ave @ Norfol</v>
          </cell>
          <cell r="C4953">
            <v>19</v>
          </cell>
          <cell r="D4953">
            <v>0</v>
          </cell>
          <cell r="E4953">
            <v>0</v>
          </cell>
          <cell r="F4953">
            <v>0</v>
          </cell>
          <cell r="G4953">
            <v>19</v>
          </cell>
          <cell r="H4953">
            <v>19</v>
          </cell>
          <cell r="I4953">
            <v>0</v>
          </cell>
          <cell r="J4953">
            <v>0</v>
          </cell>
          <cell r="K4953">
            <v>0</v>
          </cell>
          <cell r="L4953">
            <v>19</v>
          </cell>
          <cell r="M4953">
            <v>19</v>
          </cell>
          <cell r="N4953">
            <v>0</v>
          </cell>
          <cell r="O4953">
            <v>0</v>
          </cell>
          <cell r="P4953">
            <v>0</v>
          </cell>
          <cell r="Q4953">
            <v>19</v>
          </cell>
        </row>
        <row r="4954">
          <cell r="A4954" t="str">
            <v>A1556&amp;T</v>
          </cell>
          <cell r="B4954" t="str">
            <v>Windsor St @ Lincoln</v>
          </cell>
          <cell r="C4954">
            <v>42</v>
          </cell>
          <cell r="D4954">
            <v>0</v>
          </cell>
          <cell r="E4954">
            <v>0</v>
          </cell>
          <cell r="F4954">
            <v>0</v>
          </cell>
          <cell r="G4954">
            <v>42</v>
          </cell>
          <cell r="H4954">
            <v>42</v>
          </cell>
          <cell r="I4954">
            <v>0</v>
          </cell>
          <cell r="J4954">
            <v>0</v>
          </cell>
          <cell r="K4954">
            <v>0</v>
          </cell>
          <cell r="L4954">
            <v>42</v>
          </cell>
          <cell r="M4954">
            <v>42</v>
          </cell>
          <cell r="N4954">
            <v>0</v>
          </cell>
          <cell r="O4954">
            <v>0</v>
          </cell>
          <cell r="P4954">
            <v>0</v>
          </cell>
          <cell r="Q4954">
            <v>42</v>
          </cell>
        </row>
        <row r="4955">
          <cell r="A4955" t="str">
            <v>A1780&amp;T</v>
          </cell>
          <cell r="B4955" t="str">
            <v>Mystic Ave @ North U</v>
          </cell>
          <cell r="C4955">
            <v>11</v>
          </cell>
          <cell r="D4955">
            <v>0</v>
          </cell>
          <cell r="E4955">
            <v>0</v>
          </cell>
          <cell r="F4955">
            <v>0</v>
          </cell>
          <cell r="G4955">
            <v>12</v>
          </cell>
          <cell r="H4955">
            <v>11</v>
          </cell>
          <cell r="I4955">
            <v>0</v>
          </cell>
          <cell r="J4955">
            <v>0</v>
          </cell>
          <cell r="K4955">
            <v>0</v>
          </cell>
          <cell r="L4955">
            <v>12</v>
          </cell>
          <cell r="M4955">
            <v>11</v>
          </cell>
          <cell r="N4955">
            <v>0</v>
          </cell>
          <cell r="O4955">
            <v>0</v>
          </cell>
          <cell r="P4955">
            <v>0</v>
          </cell>
          <cell r="Q4955">
            <v>12</v>
          </cell>
        </row>
        <row r="4956">
          <cell r="A4956" t="str">
            <v>A3108&amp;T</v>
          </cell>
          <cell r="B4956" t="str">
            <v>College Ave @ Willia</v>
          </cell>
          <cell r="C4956">
            <v>142</v>
          </cell>
          <cell r="D4956">
            <v>0</v>
          </cell>
          <cell r="E4956">
            <v>0</v>
          </cell>
          <cell r="F4956">
            <v>2</v>
          </cell>
          <cell r="G4956">
            <v>144</v>
          </cell>
          <cell r="H4956">
            <v>142</v>
          </cell>
          <cell r="I4956">
            <v>0</v>
          </cell>
          <cell r="J4956">
            <v>0</v>
          </cell>
          <cell r="K4956">
            <v>2</v>
          </cell>
          <cell r="L4956">
            <v>144</v>
          </cell>
          <cell r="M4956">
            <v>142</v>
          </cell>
          <cell r="N4956">
            <v>0</v>
          </cell>
          <cell r="O4956">
            <v>0</v>
          </cell>
          <cell r="P4956">
            <v>2</v>
          </cell>
          <cell r="Q4956">
            <v>144</v>
          </cell>
        </row>
        <row r="4957">
          <cell r="A4957" t="str">
            <v>A642&amp;T</v>
          </cell>
          <cell r="B4957" t="str">
            <v>River St opp Kinnair</v>
          </cell>
          <cell r="C4957">
            <v>52</v>
          </cell>
          <cell r="D4957">
            <v>0</v>
          </cell>
          <cell r="E4957">
            <v>0</v>
          </cell>
          <cell r="F4957">
            <v>15</v>
          </cell>
          <cell r="G4957">
            <v>67</v>
          </cell>
          <cell r="H4957">
            <v>52</v>
          </cell>
          <cell r="I4957">
            <v>0</v>
          </cell>
          <cell r="J4957">
            <v>0</v>
          </cell>
          <cell r="K4957">
            <v>15</v>
          </cell>
          <cell r="L4957">
            <v>67</v>
          </cell>
          <cell r="M4957">
            <v>52</v>
          </cell>
          <cell r="N4957">
            <v>0</v>
          </cell>
          <cell r="O4957">
            <v>0</v>
          </cell>
          <cell r="P4957">
            <v>15</v>
          </cell>
          <cell r="Q4957">
            <v>67</v>
          </cell>
        </row>
        <row r="4958">
          <cell r="A4958" t="str">
            <v>A1148&amp;T</v>
          </cell>
          <cell r="B4958" t="str">
            <v>Brookline St @ Green</v>
          </cell>
          <cell r="C4958">
            <v>57</v>
          </cell>
          <cell r="D4958">
            <v>0</v>
          </cell>
          <cell r="E4958">
            <v>0</v>
          </cell>
          <cell r="F4958">
            <v>4</v>
          </cell>
          <cell r="G4958">
            <v>61</v>
          </cell>
          <cell r="H4958">
            <v>57</v>
          </cell>
          <cell r="I4958">
            <v>0</v>
          </cell>
          <cell r="J4958">
            <v>0</v>
          </cell>
          <cell r="K4958">
            <v>4</v>
          </cell>
          <cell r="L4958">
            <v>61</v>
          </cell>
          <cell r="M4958">
            <v>57</v>
          </cell>
          <cell r="N4958">
            <v>0</v>
          </cell>
          <cell r="O4958">
            <v>0</v>
          </cell>
          <cell r="P4958">
            <v>4</v>
          </cell>
          <cell r="Q4958">
            <v>61</v>
          </cell>
        </row>
        <row r="4959">
          <cell r="A4959" t="str">
            <v>A1251&amp;T</v>
          </cell>
          <cell r="B4959" t="str">
            <v>Mt Auburn St @ Brewe</v>
          </cell>
          <cell r="C4959">
            <v>62</v>
          </cell>
          <cell r="D4959">
            <v>0</v>
          </cell>
          <cell r="E4959">
            <v>0</v>
          </cell>
          <cell r="F4959">
            <v>10</v>
          </cell>
          <cell r="G4959">
            <v>72</v>
          </cell>
          <cell r="H4959">
            <v>62</v>
          </cell>
          <cell r="I4959">
            <v>0</v>
          </cell>
          <cell r="J4959">
            <v>0</v>
          </cell>
          <cell r="K4959">
            <v>10</v>
          </cell>
          <cell r="L4959">
            <v>72</v>
          </cell>
          <cell r="M4959">
            <v>62</v>
          </cell>
          <cell r="N4959">
            <v>0</v>
          </cell>
          <cell r="O4959">
            <v>0</v>
          </cell>
          <cell r="P4959">
            <v>10</v>
          </cell>
          <cell r="Q4959">
            <v>72</v>
          </cell>
        </row>
        <row r="4960">
          <cell r="A4960" t="str">
            <v>A1328&amp;T</v>
          </cell>
          <cell r="B4960" t="str">
            <v>Concord Ave @ Corpor</v>
          </cell>
          <cell r="C4960">
            <v>77</v>
          </cell>
          <cell r="D4960">
            <v>0</v>
          </cell>
          <cell r="E4960">
            <v>0</v>
          </cell>
          <cell r="F4960">
            <v>0</v>
          </cell>
          <cell r="G4960">
            <v>77</v>
          </cell>
          <cell r="H4960">
            <v>77</v>
          </cell>
          <cell r="I4960">
            <v>0</v>
          </cell>
          <cell r="J4960">
            <v>0</v>
          </cell>
          <cell r="K4960">
            <v>0</v>
          </cell>
          <cell r="L4960">
            <v>77</v>
          </cell>
          <cell r="M4960">
            <v>77</v>
          </cell>
          <cell r="N4960">
            <v>0</v>
          </cell>
          <cell r="O4960">
            <v>0</v>
          </cell>
          <cell r="P4960">
            <v>0</v>
          </cell>
          <cell r="Q4960">
            <v>77</v>
          </cell>
        </row>
        <row r="4961">
          <cell r="A4961" t="str">
            <v>A1350&amp;T</v>
          </cell>
          <cell r="B4961" t="str">
            <v>Broadway @ Inman St</v>
          </cell>
          <cell r="C4961">
            <v>13</v>
          </cell>
          <cell r="D4961">
            <v>0</v>
          </cell>
          <cell r="E4961">
            <v>0</v>
          </cell>
          <cell r="F4961">
            <v>0</v>
          </cell>
          <cell r="G4961">
            <v>13</v>
          </cell>
          <cell r="H4961">
            <v>13</v>
          </cell>
          <cell r="I4961">
            <v>0</v>
          </cell>
          <cell r="J4961">
            <v>0</v>
          </cell>
          <cell r="K4961">
            <v>0</v>
          </cell>
          <cell r="L4961">
            <v>13</v>
          </cell>
          <cell r="M4961">
            <v>13</v>
          </cell>
          <cell r="N4961">
            <v>0</v>
          </cell>
          <cell r="O4961">
            <v>0</v>
          </cell>
          <cell r="P4961">
            <v>0</v>
          </cell>
          <cell r="Q4961">
            <v>13</v>
          </cell>
        </row>
        <row r="4962">
          <cell r="A4962" t="str">
            <v>A1377&amp;T</v>
          </cell>
          <cell r="B4962" t="str">
            <v>Massachusetts Ave @</v>
          </cell>
          <cell r="C4962">
            <v>62</v>
          </cell>
          <cell r="D4962">
            <v>0</v>
          </cell>
          <cell r="E4962">
            <v>0</v>
          </cell>
          <cell r="F4962">
            <v>0</v>
          </cell>
          <cell r="G4962">
            <v>62</v>
          </cell>
          <cell r="H4962">
            <v>62</v>
          </cell>
          <cell r="I4962">
            <v>0</v>
          </cell>
          <cell r="J4962">
            <v>0</v>
          </cell>
          <cell r="K4962">
            <v>0</v>
          </cell>
          <cell r="L4962">
            <v>62</v>
          </cell>
          <cell r="M4962">
            <v>62</v>
          </cell>
          <cell r="N4962">
            <v>0</v>
          </cell>
          <cell r="O4962">
            <v>0</v>
          </cell>
          <cell r="P4962">
            <v>0</v>
          </cell>
          <cell r="Q4962">
            <v>62</v>
          </cell>
        </row>
        <row r="4963">
          <cell r="A4963" t="str">
            <v>A1460&amp;T</v>
          </cell>
          <cell r="B4963" t="str">
            <v>Medford St @ Central</v>
          </cell>
          <cell r="C4963">
            <v>0</v>
          </cell>
          <cell r="D4963">
            <v>0</v>
          </cell>
          <cell r="E4963">
            <v>0</v>
          </cell>
          <cell r="F4963">
            <v>0</v>
          </cell>
          <cell r="G4963">
            <v>1</v>
          </cell>
          <cell r="H4963">
            <v>0</v>
          </cell>
          <cell r="I4963">
            <v>0</v>
          </cell>
          <cell r="J4963">
            <v>0</v>
          </cell>
          <cell r="K4963">
            <v>0</v>
          </cell>
          <cell r="L4963">
            <v>1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1</v>
          </cell>
        </row>
        <row r="4964">
          <cell r="A4964" t="str">
            <v>A1462&amp;T</v>
          </cell>
          <cell r="B4964" t="str">
            <v>Medford St @ School</v>
          </cell>
          <cell r="C4964">
            <v>4</v>
          </cell>
          <cell r="D4964">
            <v>0</v>
          </cell>
          <cell r="E4964">
            <v>0</v>
          </cell>
          <cell r="F4964">
            <v>0</v>
          </cell>
          <cell r="G4964">
            <v>4</v>
          </cell>
          <cell r="H4964">
            <v>4</v>
          </cell>
          <cell r="I4964">
            <v>0</v>
          </cell>
          <cell r="J4964">
            <v>0</v>
          </cell>
          <cell r="K4964">
            <v>0</v>
          </cell>
          <cell r="L4964">
            <v>4</v>
          </cell>
          <cell r="M4964">
            <v>4</v>
          </cell>
          <cell r="N4964">
            <v>0</v>
          </cell>
          <cell r="O4964">
            <v>0</v>
          </cell>
          <cell r="P4964">
            <v>0</v>
          </cell>
          <cell r="Q4964">
            <v>4</v>
          </cell>
        </row>
        <row r="4965">
          <cell r="A4965" t="str">
            <v>A1470&amp;T</v>
          </cell>
          <cell r="B4965" t="str">
            <v>Pearl St @ Bradley S</v>
          </cell>
          <cell r="C4965">
            <v>9</v>
          </cell>
          <cell r="D4965">
            <v>0</v>
          </cell>
          <cell r="E4965">
            <v>0</v>
          </cell>
          <cell r="F4965">
            <v>0</v>
          </cell>
          <cell r="G4965">
            <v>9</v>
          </cell>
          <cell r="H4965">
            <v>9</v>
          </cell>
          <cell r="I4965">
            <v>0</v>
          </cell>
          <cell r="J4965">
            <v>0</v>
          </cell>
          <cell r="K4965">
            <v>0</v>
          </cell>
          <cell r="L4965">
            <v>9</v>
          </cell>
          <cell r="M4965">
            <v>9</v>
          </cell>
          <cell r="N4965">
            <v>0</v>
          </cell>
          <cell r="O4965">
            <v>0</v>
          </cell>
          <cell r="P4965">
            <v>0</v>
          </cell>
          <cell r="Q4965">
            <v>9</v>
          </cell>
        </row>
        <row r="4966">
          <cell r="A4966" t="str">
            <v>A1472&amp;T</v>
          </cell>
          <cell r="B4966" t="str">
            <v>Medford St @ Sycamor</v>
          </cell>
          <cell r="C4966">
            <v>28</v>
          </cell>
          <cell r="D4966">
            <v>0</v>
          </cell>
          <cell r="E4966">
            <v>0</v>
          </cell>
          <cell r="F4966">
            <v>0</v>
          </cell>
          <cell r="G4966">
            <v>28</v>
          </cell>
          <cell r="H4966">
            <v>28</v>
          </cell>
          <cell r="I4966">
            <v>0</v>
          </cell>
          <cell r="J4966">
            <v>0</v>
          </cell>
          <cell r="K4966">
            <v>0</v>
          </cell>
          <cell r="L4966">
            <v>28</v>
          </cell>
          <cell r="M4966">
            <v>28</v>
          </cell>
          <cell r="N4966">
            <v>0</v>
          </cell>
          <cell r="O4966">
            <v>0</v>
          </cell>
          <cell r="P4966">
            <v>0</v>
          </cell>
          <cell r="Q4966">
            <v>28</v>
          </cell>
        </row>
        <row r="4967">
          <cell r="A4967" t="str">
            <v>A1474&amp;T</v>
          </cell>
          <cell r="B4967" t="str">
            <v>Medford St @ Bartlet</v>
          </cell>
          <cell r="C4967">
            <v>31</v>
          </cell>
          <cell r="D4967">
            <v>0</v>
          </cell>
          <cell r="E4967">
            <v>0</v>
          </cell>
          <cell r="F4967">
            <v>0</v>
          </cell>
          <cell r="G4967">
            <v>31</v>
          </cell>
          <cell r="H4967">
            <v>31</v>
          </cell>
          <cell r="I4967">
            <v>0</v>
          </cell>
          <cell r="J4967">
            <v>0</v>
          </cell>
          <cell r="K4967">
            <v>0</v>
          </cell>
          <cell r="L4967">
            <v>31</v>
          </cell>
          <cell r="M4967">
            <v>31</v>
          </cell>
          <cell r="N4967">
            <v>0</v>
          </cell>
          <cell r="O4967">
            <v>0</v>
          </cell>
          <cell r="P4967">
            <v>0</v>
          </cell>
          <cell r="Q4967">
            <v>31</v>
          </cell>
        </row>
        <row r="4968">
          <cell r="A4968" t="str">
            <v>A1519&amp;T</v>
          </cell>
          <cell r="B4968" t="str">
            <v>Beacon St @ Calvin S</v>
          </cell>
          <cell r="C4968">
            <v>57</v>
          </cell>
          <cell r="D4968">
            <v>0</v>
          </cell>
          <cell r="E4968">
            <v>0</v>
          </cell>
          <cell r="F4968">
            <v>0</v>
          </cell>
          <cell r="G4968">
            <v>57</v>
          </cell>
          <cell r="H4968">
            <v>57</v>
          </cell>
          <cell r="I4968">
            <v>0</v>
          </cell>
          <cell r="J4968">
            <v>0</v>
          </cell>
          <cell r="K4968">
            <v>0</v>
          </cell>
          <cell r="L4968">
            <v>57</v>
          </cell>
          <cell r="M4968">
            <v>57</v>
          </cell>
          <cell r="N4968">
            <v>0</v>
          </cell>
          <cell r="O4968">
            <v>0</v>
          </cell>
          <cell r="P4968">
            <v>0</v>
          </cell>
          <cell r="Q4968">
            <v>57</v>
          </cell>
        </row>
        <row r="4969">
          <cell r="A4969" t="str">
            <v>A1557&amp;T</v>
          </cell>
          <cell r="B4969" t="str">
            <v>Windsor St @ Hampshi</v>
          </cell>
          <cell r="C4969">
            <v>9</v>
          </cell>
          <cell r="D4969">
            <v>0</v>
          </cell>
          <cell r="E4969">
            <v>0</v>
          </cell>
          <cell r="F4969">
            <v>0</v>
          </cell>
          <cell r="G4969">
            <v>9</v>
          </cell>
          <cell r="H4969">
            <v>9</v>
          </cell>
          <cell r="I4969">
            <v>0</v>
          </cell>
          <cell r="J4969">
            <v>0</v>
          </cell>
          <cell r="K4969">
            <v>0</v>
          </cell>
          <cell r="L4969">
            <v>9</v>
          </cell>
          <cell r="M4969">
            <v>9</v>
          </cell>
          <cell r="N4969">
            <v>0</v>
          </cell>
          <cell r="O4969">
            <v>0</v>
          </cell>
          <cell r="P4969">
            <v>0</v>
          </cell>
          <cell r="Q4969">
            <v>9</v>
          </cell>
        </row>
        <row r="4970">
          <cell r="A4970" t="str">
            <v>A1642&amp;T</v>
          </cell>
          <cell r="B4970" t="str">
            <v>Highland Ave @ Cherr</v>
          </cell>
          <cell r="C4970">
            <v>0</v>
          </cell>
          <cell r="D4970">
            <v>0</v>
          </cell>
          <cell r="E4970">
            <v>0</v>
          </cell>
          <cell r="F4970">
            <v>0</v>
          </cell>
          <cell r="G4970">
            <v>0</v>
          </cell>
          <cell r="H4970">
            <v>0</v>
          </cell>
          <cell r="I4970">
            <v>0</v>
          </cell>
          <cell r="J4970">
            <v>0</v>
          </cell>
          <cell r="K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</row>
        <row r="4971">
          <cell r="A4971" t="str">
            <v>A1664&amp;T</v>
          </cell>
          <cell r="B4971" t="str">
            <v>Broadway @ Bay State</v>
          </cell>
          <cell r="C4971">
            <v>42</v>
          </cell>
          <cell r="D4971">
            <v>0</v>
          </cell>
          <cell r="E4971">
            <v>0</v>
          </cell>
          <cell r="F4971">
            <v>0</v>
          </cell>
          <cell r="G4971">
            <v>43</v>
          </cell>
          <cell r="H4971">
            <v>42</v>
          </cell>
          <cell r="I4971">
            <v>0</v>
          </cell>
          <cell r="J4971">
            <v>0</v>
          </cell>
          <cell r="K4971">
            <v>0</v>
          </cell>
          <cell r="L4971">
            <v>43</v>
          </cell>
          <cell r="M4971">
            <v>42</v>
          </cell>
          <cell r="N4971">
            <v>0</v>
          </cell>
          <cell r="O4971">
            <v>0</v>
          </cell>
          <cell r="P4971">
            <v>0</v>
          </cell>
          <cell r="Q4971">
            <v>43</v>
          </cell>
        </row>
        <row r="4972">
          <cell r="A4972" t="str">
            <v>A1677&amp;T</v>
          </cell>
          <cell r="B4972" t="str">
            <v>Broadway @ Mt Vernon</v>
          </cell>
          <cell r="C4972">
            <v>85</v>
          </cell>
          <cell r="D4972">
            <v>0</v>
          </cell>
          <cell r="E4972">
            <v>0</v>
          </cell>
          <cell r="F4972">
            <v>370</v>
          </cell>
          <cell r="G4972">
            <v>454</v>
          </cell>
          <cell r="H4972">
            <v>85</v>
          </cell>
          <cell r="I4972">
            <v>0</v>
          </cell>
          <cell r="J4972">
            <v>0</v>
          </cell>
          <cell r="K4972">
            <v>370</v>
          </cell>
          <cell r="L4972">
            <v>454</v>
          </cell>
          <cell r="M4972">
            <v>85</v>
          </cell>
          <cell r="N4972">
            <v>0</v>
          </cell>
          <cell r="O4972">
            <v>0</v>
          </cell>
          <cell r="P4972">
            <v>370</v>
          </cell>
          <cell r="Q4972">
            <v>454</v>
          </cell>
        </row>
        <row r="4973">
          <cell r="A4973" t="str">
            <v>A1691&amp;T</v>
          </cell>
          <cell r="B4973" t="str">
            <v>Broadway @ Pearson R</v>
          </cell>
          <cell r="C4973">
            <v>12</v>
          </cell>
          <cell r="D4973">
            <v>0</v>
          </cell>
          <cell r="E4973">
            <v>0</v>
          </cell>
          <cell r="F4973">
            <v>1</v>
          </cell>
          <cell r="G4973">
            <v>13</v>
          </cell>
          <cell r="H4973">
            <v>12</v>
          </cell>
          <cell r="I4973">
            <v>0</v>
          </cell>
          <cell r="J4973">
            <v>0</v>
          </cell>
          <cell r="K4973">
            <v>1</v>
          </cell>
          <cell r="L4973">
            <v>13</v>
          </cell>
          <cell r="M4973">
            <v>12</v>
          </cell>
          <cell r="N4973">
            <v>0</v>
          </cell>
          <cell r="O4973">
            <v>0</v>
          </cell>
          <cell r="P4973">
            <v>1</v>
          </cell>
          <cell r="Q4973">
            <v>13</v>
          </cell>
        </row>
        <row r="4974">
          <cell r="A4974" t="str">
            <v>A5473&amp;T</v>
          </cell>
          <cell r="B4974" t="str">
            <v>Prospect St @ Oak St</v>
          </cell>
          <cell r="C4974">
            <v>11</v>
          </cell>
          <cell r="D4974">
            <v>0</v>
          </cell>
          <cell r="E4974">
            <v>0</v>
          </cell>
          <cell r="F4974">
            <v>0</v>
          </cell>
          <cell r="G4974">
            <v>11</v>
          </cell>
          <cell r="H4974">
            <v>11</v>
          </cell>
          <cell r="I4974">
            <v>0</v>
          </cell>
          <cell r="J4974">
            <v>0</v>
          </cell>
          <cell r="K4974">
            <v>0</v>
          </cell>
          <cell r="L4974">
            <v>11</v>
          </cell>
          <cell r="M4974">
            <v>11</v>
          </cell>
          <cell r="N4974">
            <v>0</v>
          </cell>
          <cell r="O4974">
            <v>0</v>
          </cell>
          <cell r="P4974">
            <v>0</v>
          </cell>
          <cell r="Q4974">
            <v>11</v>
          </cell>
        </row>
        <row r="4975">
          <cell r="A4975" t="str">
            <v>A1282&amp;T</v>
          </cell>
          <cell r="B4975" t="str">
            <v>Belmont St @ Sulliva</v>
          </cell>
          <cell r="C4975">
            <v>0</v>
          </cell>
          <cell r="D4975">
            <v>0</v>
          </cell>
          <cell r="E4975">
            <v>0</v>
          </cell>
          <cell r="F4975">
            <v>0</v>
          </cell>
          <cell r="G4975">
            <v>0</v>
          </cell>
          <cell r="H4975">
            <v>0</v>
          </cell>
          <cell r="I4975">
            <v>0</v>
          </cell>
          <cell r="J4975">
            <v>0</v>
          </cell>
          <cell r="K4975">
            <v>0</v>
          </cell>
          <cell r="L4975">
            <v>0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</row>
        <row r="4976">
          <cell r="A4976" t="str">
            <v>A1325&amp;T</v>
          </cell>
          <cell r="B4976" t="str">
            <v>Concord Ave opp Buck</v>
          </cell>
          <cell r="C4976">
            <v>1</v>
          </cell>
          <cell r="D4976">
            <v>0</v>
          </cell>
          <cell r="E4976">
            <v>0</v>
          </cell>
          <cell r="F4976">
            <v>0</v>
          </cell>
          <cell r="G4976">
            <v>1</v>
          </cell>
          <cell r="H4976">
            <v>1</v>
          </cell>
          <cell r="I4976">
            <v>0</v>
          </cell>
          <cell r="J4976">
            <v>0</v>
          </cell>
          <cell r="K4976">
            <v>0</v>
          </cell>
          <cell r="L4976">
            <v>1</v>
          </cell>
          <cell r="M4976">
            <v>1</v>
          </cell>
          <cell r="N4976">
            <v>0</v>
          </cell>
          <cell r="O4976">
            <v>0</v>
          </cell>
          <cell r="P4976">
            <v>0</v>
          </cell>
          <cell r="Q4976">
            <v>1</v>
          </cell>
        </row>
        <row r="4977">
          <cell r="A4977" t="str">
            <v>A1351&amp;T</v>
          </cell>
          <cell r="B4977" t="str">
            <v>Broadway @ Fayette S</v>
          </cell>
          <cell r="C4977">
            <v>42</v>
          </cell>
          <cell r="D4977">
            <v>0</v>
          </cell>
          <cell r="E4977">
            <v>0</v>
          </cell>
          <cell r="F4977">
            <v>0</v>
          </cell>
          <cell r="G4977">
            <v>42</v>
          </cell>
          <cell r="H4977">
            <v>42</v>
          </cell>
          <cell r="I4977">
            <v>0</v>
          </cell>
          <cell r="J4977">
            <v>0</v>
          </cell>
          <cell r="K4977">
            <v>0</v>
          </cell>
          <cell r="L4977">
            <v>42</v>
          </cell>
          <cell r="M4977">
            <v>42</v>
          </cell>
          <cell r="N4977">
            <v>0</v>
          </cell>
          <cell r="O4977">
            <v>0</v>
          </cell>
          <cell r="P4977">
            <v>0</v>
          </cell>
          <cell r="Q4977">
            <v>42</v>
          </cell>
        </row>
        <row r="4978">
          <cell r="A4978" t="str">
            <v>A1461&amp;T</v>
          </cell>
          <cell r="B4978" t="str">
            <v>Medford St @ Sycamor</v>
          </cell>
          <cell r="C4978">
            <v>22</v>
          </cell>
          <cell r="D4978">
            <v>0</v>
          </cell>
          <cell r="E4978">
            <v>0</v>
          </cell>
          <cell r="F4978">
            <v>0</v>
          </cell>
          <cell r="G4978">
            <v>22</v>
          </cell>
          <cell r="H4978">
            <v>22</v>
          </cell>
          <cell r="I4978">
            <v>0</v>
          </cell>
          <cell r="J4978">
            <v>0</v>
          </cell>
          <cell r="K4978">
            <v>0</v>
          </cell>
          <cell r="L4978">
            <v>22</v>
          </cell>
          <cell r="M4978">
            <v>22</v>
          </cell>
          <cell r="N4978">
            <v>0</v>
          </cell>
          <cell r="O4978">
            <v>0</v>
          </cell>
          <cell r="P4978">
            <v>0</v>
          </cell>
          <cell r="Q4978">
            <v>22</v>
          </cell>
        </row>
        <row r="4979">
          <cell r="A4979" t="str">
            <v>A1508&amp;T</v>
          </cell>
          <cell r="B4979" t="str">
            <v>Prospect St @ St Mar</v>
          </cell>
          <cell r="C4979">
            <v>56</v>
          </cell>
          <cell r="D4979">
            <v>3</v>
          </cell>
          <cell r="E4979">
            <v>0</v>
          </cell>
          <cell r="F4979">
            <v>1</v>
          </cell>
          <cell r="G4979">
            <v>61</v>
          </cell>
          <cell r="H4979">
            <v>56</v>
          </cell>
          <cell r="I4979">
            <v>3</v>
          </cell>
          <cell r="J4979">
            <v>0</v>
          </cell>
          <cell r="K4979">
            <v>1</v>
          </cell>
          <cell r="L4979">
            <v>61</v>
          </cell>
          <cell r="M4979">
            <v>56</v>
          </cell>
          <cell r="N4979">
            <v>3</v>
          </cell>
          <cell r="O4979">
            <v>0</v>
          </cell>
          <cell r="P4979">
            <v>1</v>
          </cell>
          <cell r="Q4979">
            <v>61</v>
          </cell>
        </row>
        <row r="4980">
          <cell r="A4980" t="str">
            <v>A1509&amp;T</v>
          </cell>
          <cell r="B4980" t="str">
            <v>Prospect St @ Broadw</v>
          </cell>
          <cell r="C4980">
            <v>45</v>
          </cell>
          <cell r="D4980">
            <v>0</v>
          </cell>
          <cell r="E4980">
            <v>0</v>
          </cell>
          <cell r="F4980">
            <v>8</v>
          </cell>
          <cell r="G4980">
            <v>53</v>
          </cell>
          <cell r="H4980">
            <v>45</v>
          </cell>
          <cell r="I4980">
            <v>0</v>
          </cell>
          <cell r="J4980">
            <v>0</v>
          </cell>
          <cell r="K4980">
            <v>8</v>
          </cell>
          <cell r="L4980">
            <v>53</v>
          </cell>
          <cell r="M4980">
            <v>45</v>
          </cell>
          <cell r="N4980">
            <v>0</v>
          </cell>
          <cell r="O4980">
            <v>0</v>
          </cell>
          <cell r="P4980">
            <v>8</v>
          </cell>
          <cell r="Q4980">
            <v>53</v>
          </cell>
        </row>
        <row r="4981">
          <cell r="A4981" t="str">
            <v>A1521&amp;T</v>
          </cell>
          <cell r="B4981" t="str">
            <v>Beacon St @ Park St</v>
          </cell>
          <cell r="C4981">
            <v>59</v>
          </cell>
          <cell r="D4981">
            <v>0</v>
          </cell>
          <cell r="E4981">
            <v>0</v>
          </cell>
          <cell r="F4981">
            <v>0</v>
          </cell>
          <cell r="G4981">
            <v>59</v>
          </cell>
          <cell r="H4981">
            <v>59</v>
          </cell>
          <cell r="I4981">
            <v>0</v>
          </cell>
          <cell r="J4981">
            <v>0</v>
          </cell>
          <cell r="K4981">
            <v>0</v>
          </cell>
          <cell r="L4981">
            <v>59</v>
          </cell>
          <cell r="M4981">
            <v>59</v>
          </cell>
          <cell r="N4981">
            <v>0</v>
          </cell>
          <cell r="O4981">
            <v>0</v>
          </cell>
          <cell r="P4981">
            <v>0</v>
          </cell>
          <cell r="Q4981">
            <v>59</v>
          </cell>
        </row>
        <row r="4982">
          <cell r="A4982" t="str">
            <v>A1628&amp;T</v>
          </cell>
          <cell r="B4982" t="str">
            <v>Broadway @ North St</v>
          </cell>
          <cell r="C4982">
            <v>12</v>
          </cell>
          <cell r="D4982">
            <v>0</v>
          </cell>
          <cell r="E4982">
            <v>0</v>
          </cell>
          <cell r="F4982">
            <v>0</v>
          </cell>
          <cell r="G4982">
            <v>12</v>
          </cell>
          <cell r="H4982">
            <v>12</v>
          </cell>
          <cell r="I4982">
            <v>0</v>
          </cell>
          <cell r="J4982">
            <v>0</v>
          </cell>
          <cell r="K4982">
            <v>0</v>
          </cell>
          <cell r="L4982">
            <v>12</v>
          </cell>
          <cell r="M4982">
            <v>12</v>
          </cell>
          <cell r="N4982">
            <v>0</v>
          </cell>
          <cell r="O4982">
            <v>0</v>
          </cell>
          <cell r="P4982">
            <v>0</v>
          </cell>
          <cell r="Q4982">
            <v>12</v>
          </cell>
        </row>
        <row r="4983">
          <cell r="A4983" t="str">
            <v>A1660&amp;T</v>
          </cell>
          <cell r="B4983" t="str">
            <v>Broadway opp Packard</v>
          </cell>
          <cell r="C4983">
            <v>9</v>
          </cell>
          <cell r="D4983">
            <v>0</v>
          </cell>
          <cell r="E4983">
            <v>0</v>
          </cell>
          <cell r="F4983">
            <v>0</v>
          </cell>
          <cell r="G4983">
            <v>9</v>
          </cell>
          <cell r="H4983">
            <v>9</v>
          </cell>
          <cell r="I4983">
            <v>0</v>
          </cell>
          <cell r="J4983">
            <v>0</v>
          </cell>
          <cell r="K4983">
            <v>0</v>
          </cell>
          <cell r="L4983">
            <v>9</v>
          </cell>
          <cell r="M4983">
            <v>9</v>
          </cell>
          <cell r="N4983">
            <v>0</v>
          </cell>
          <cell r="O4983">
            <v>0</v>
          </cell>
          <cell r="P4983">
            <v>0</v>
          </cell>
          <cell r="Q4983">
            <v>9</v>
          </cell>
        </row>
        <row r="4984">
          <cell r="A4984" t="str">
            <v>A5874&amp;T</v>
          </cell>
          <cell r="B4984" t="str">
            <v>Medford St @ Glenwoo</v>
          </cell>
          <cell r="C4984">
            <v>21</v>
          </cell>
          <cell r="D4984">
            <v>0</v>
          </cell>
          <cell r="E4984">
            <v>0</v>
          </cell>
          <cell r="F4984">
            <v>0</v>
          </cell>
          <cell r="G4984">
            <v>21</v>
          </cell>
          <cell r="H4984">
            <v>21</v>
          </cell>
          <cell r="I4984">
            <v>0</v>
          </cell>
          <cell r="J4984">
            <v>0</v>
          </cell>
          <cell r="K4984">
            <v>0</v>
          </cell>
          <cell r="L4984">
            <v>21</v>
          </cell>
          <cell r="M4984">
            <v>21</v>
          </cell>
          <cell r="N4984">
            <v>0</v>
          </cell>
          <cell r="O4984">
            <v>0</v>
          </cell>
          <cell r="P4984">
            <v>0</v>
          </cell>
          <cell r="Q4984">
            <v>21</v>
          </cell>
        </row>
        <row r="4985">
          <cell r="A4985" t="str">
            <v>A5896&amp;T</v>
          </cell>
          <cell r="B4985" t="str">
            <v>Opp 10 Acorn Park Dr</v>
          </cell>
          <cell r="C4985">
            <v>70</v>
          </cell>
          <cell r="D4985">
            <v>0</v>
          </cell>
          <cell r="E4985">
            <v>0</v>
          </cell>
          <cell r="F4985">
            <v>0</v>
          </cell>
          <cell r="G4985">
            <v>70</v>
          </cell>
          <cell r="H4985">
            <v>70</v>
          </cell>
          <cell r="I4985">
            <v>0</v>
          </cell>
          <cell r="J4985">
            <v>0</v>
          </cell>
          <cell r="K4985">
            <v>0</v>
          </cell>
          <cell r="L4985">
            <v>70</v>
          </cell>
          <cell r="M4985">
            <v>70</v>
          </cell>
          <cell r="N4985">
            <v>0</v>
          </cell>
          <cell r="O4985">
            <v>0</v>
          </cell>
          <cell r="P4985">
            <v>0</v>
          </cell>
          <cell r="Q4985">
            <v>70</v>
          </cell>
        </row>
        <row r="4986">
          <cell r="A4986" t="str">
            <v>A6156&amp;T</v>
          </cell>
          <cell r="B4986" t="str">
            <v>Mystic Ave @ Plaza E</v>
          </cell>
          <cell r="C4986">
            <v>2</v>
          </cell>
          <cell r="D4986">
            <v>0</v>
          </cell>
          <cell r="E4986">
            <v>0</v>
          </cell>
          <cell r="F4986">
            <v>0</v>
          </cell>
          <cell r="G4986">
            <v>2</v>
          </cell>
          <cell r="H4986">
            <v>2</v>
          </cell>
          <cell r="I4986">
            <v>0</v>
          </cell>
          <cell r="J4986">
            <v>0</v>
          </cell>
          <cell r="K4986">
            <v>0</v>
          </cell>
          <cell r="L4986">
            <v>2</v>
          </cell>
          <cell r="M4986">
            <v>2</v>
          </cell>
          <cell r="N4986">
            <v>0</v>
          </cell>
          <cell r="O4986">
            <v>0</v>
          </cell>
          <cell r="P4986">
            <v>0</v>
          </cell>
          <cell r="Q4986">
            <v>2</v>
          </cell>
        </row>
        <row r="4987">
          <cell r="A4987" t="str">
            <v>A1323&amp;T</v>
          </cell>
          <cell r="B4987" t="str">
            <v>Concord Ave opp Crai</v>
          </cell>
          <cell r="C4987">
            <v>57</v>
          </cell>
          <cell r="D4987">
            <v>0</v>
          </cell>
          <cell r="E4987">
            <v>0</v>
          </cell>
          <cell r="F4987">
            <v>0</v>
          </cell>
          <cell r="G4987">
            <v>57</v>
          </cell>
          <cell r="H4987">
            <v>57</v>
          </cell>
          <cell r="I4987">
            <v>0</v>
          </cell>
          <cell r="J4987">
            <v>0</v>
          </cell>
          <cell r="K4987">
            <v>0</v>
          </cell>
          <cell r="L4987">
            <v>57</v>
          </cell>
          <cell r="M4987">
            <v>57</v>
          </cell>
          <cell r="N4987">
            <v>0</v>
          </cell>
          <cell r="O4987">
            <v>0</v>
          </cell>
          <cell r="P4987">
            <v>0</v>
          </cell>
          <cell r="Q4987">
            <v>57</v>
          </cell>
        </row>
        <row r="4988">
          <cell r="A4988" t="str">
            <v>A1330&amp;T</v>
          </cell>
          <cell r="B4988" t="str">
            <v>Concord Ave @ New St</v>
          </cell>
          <cell r="C4988">
            <v>0</v>
          </cell>
          <cell r="D4988">
            <v>0</v>
          </cell>
          <cell r="E4988">
            <v>0</v>
          </cell>
          <cell r="F4988">
            <v>0</v>
          </cell>
          <cell r="G4988">
            <v>0</v>
          </cell>
          <cell r="H4988">
            <v>0</v>
          </cell>
          <cell r="I4988">
            <v>0</v>
          </cell>
          <cell r="J4988">
            <v>0</v>
          </cell>
          <cell r="K4988">
            <v>0</v>
          </cell>
          <cell r="L4988">
            <v>0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</row>
        <row r="4989">
          <cell r="A4989" t="str">
            <v>A1463&amp;T</v>
          </cell>
          <cell r="B4989" t="str">
            <v>Pearl St @ Skilton A</v>
          </cell>
          <cell r="C4989">
            <v>4</v>
          </cell>
          <cell r="D4989">
            <v>0</v>
          </cell>
          <cell r="E4989">
            <v>0</v>
          </cell>
          <cell r="F4989">
            <v>1</v>
          </cell>
          <cell r="G4989">
            <v>5</v>
          </cell>
          <cell r="H4989">
            <v>4</v>
          </cell>
          <cell r="I4989">
            <v>0</v>
          </cell>
          <cell r="J4989">
            <v>0</v>
          </cell>
          <cell r="K4989">
            <v>1</v>
          </cell>
          <cell r="L4989">
            <v>5</v>
          </cell>
          <cell r="M4989">
            <v>4</v>
          </cell>
          <cell r="N4989">
            <v>0</v>
          </cell>
          <cell r="O4989">
            <v>0</v>
          </cell>
          <cell r="P4989">
            <v>1</v>
          </cell>
          <cell r="Q4989">
            <v>5</v>
          </cell>
        </row>
        <row r="4990">
          <cell r="A4990" t="str">
            <v>A1501&amp;T</v>
          </cell>
          <cell r="B4990" t="str">
            <v>Somerville Ave opp E</v>
          </cell>
          <cell r="C4990">
            <v>62</v>
          </cell>
          <cell r="D4990">
            <v>0</v>
          </cell>
          <cell r="E4990">
            <v>0</v>
          </cell>
          <cell r="F4990">
            <v>0</v>
          </cell>
          <cell r="G4990">
            <v>62</v>
          </cell>
          <cell r="H4990">
            <v>62</v>
          </cell>
          <cell r="I4990">
            <v>0</v>
          </cell>
          <cell r="J4990">
            <v>0</v>
          </cell>
          <cell r="K4990">
            <v>0</v>
          </cell>
          <cell r="L4990">
            <v>62</v>
          </cell>
          <cell r="M4990">
            <v>62</v>
          </cell>
          <cell r="N4990">
            <v>0</v>
          </cell>
          <cell r="O4990">
            <v>0</v>
          </cell>
          <cell r="P4990">
            <v>0</v>
          </cell>
          <cell r="Q4990">
            <v>62</v>
          </cell>
        </row>
        <row r="4991">
          <cell r="A4991" t="str">
            <v>A1605&amp;T</v>
          </cell>
          <cell r="B4991" t="str">
            <v>Somerville Ave opp M</v>
          </cell>
          <cell r="C4991">
            <v>29</v>
          </cell>
          <cell r="D4991">
            <v>0</v>
          </cell>
          <cell r="E4991">
            <v>0</v>
          </cell>
          <cell r="F4991">
            <v>0</v>
          </cell>
          <cell r="G4991">
            <v>29</v>
          </cell>
          <cell r="H4991">
            <v>29</v>
          </cell>
          <cell r="I4991">
            <v>0</v>
          </cell>
          <cell r="J4991">
            <v>0</v>
          </cell>
          <cell r="K4991">
            <v>0</v>
          </cell>
          <cell r="L4991">
            <v>29</v>
          </cell>
          <cell r="M4991">
            <v>29</v>
          </cell>
          <cell r="N4991">
            <v>0</v>
          </cell>
          <cell r="O4991">
            <v>0</v>
          </cell>
          <cell r="P4991">
            <v>0</v>
          </cell>
          <cell r="Q4991">
            <v>29</v>
          </cell>
        </row>
        <row r="4992">
          <cell r="A4992" t="str">
            <v>A1622&amp;T</v>
          </cell>
          <cell r="B4992" t="str">
            <v>Elm St @ Cutter Ave</v>
          </cell>
          <cell r="C4992">
            <v>24</v>
          </cell>
          <cell r="D4992">
            <v>0</v>
          </cell>
          <cell r="E4992">
            <v>0</v>
          </cell>
          <cell r="F4992">
            <v>1</v>
          </cell>
          <cell r="G4992">
            <v>26</v>
          </cell>
          <cell r="H4992">
            <v>24</v>
          </cell>
          <cell r="I4992">
            <v>0</v>
          </cell>
          <cell r="J4992">
            <v>0</v>
          </cell>
          <cell r="K4992">
            <v>1</v>
          </cell>
          <cell r="L4992">
            <v>26</v>
          </cell>
          <cell r="M4992">
            <v>24</v>
          </cell>
          <cell r="N4992">
            <v>0</v>
          </cell>
          <cell r="O4992">
            <v>0</v>
          </cell>
          <cell r="P4992">
            <v>1</v>
          </cell>
          <cell r="Q4992">
            <v>26</v>
          </cell>
        </row>
        <row r="4993">
          <cell r="A4993" t="str">
            <v>A1653&amp;T</v>
          </cell>
          <cell r="B4993" t="str">
            <v>Highland Ave @ Trull</v>
          </cell>
          <cell r="C4993">
            <v>112</v>
          </cell>
          <cell r="D4993">
            <v>1</v>
          </cell>
          <cell r="E4993">
            <v>0</v>
          </cell>
          <cell r="F4993">
            <v>0</v>
          </cell>
          <cell r="G4993">
            <v>112</v>
          </cell>
          <cell r="H4993">
            <v>112</v>
          </cell>
          <cell r="I4993">
            <v>1</v>
          </cell>
          <cell r="J4993">
            <v>0</v>
          </cell>
          <cell r="K4993">
            <v>0</v>
          </cell>
          <cell r="L4993">
            <v>112</v>
          </cell>
          <cell r="M4993">
            <v>112</v>
          </cell>
          <cell r="N4993">
            <v>1</v>
          </cell>
          <cell r="O4993">
            <v>0</v>
          </cell>
          <cell r="P4993">
            <v>0</v>
          </cell>
          <cell r="Q4993">
            <v>112</v>
          </cell>
        </row>
        <row r="4994">
          <cell r="A4994" t="str">
            <v>A1699&amp;T</v>
          </cell>
          <cell r="B4994" t="str">
            <v>Cross St @ Broadway</v>
          </cell>
          <cell r="C4994">
            <v>1</v>
          </cell>
          <cell r="D4994">
            <v>0</v>
          </cell>
          <cell r="E4994">
            <v>0</v>
          </cell>
          <cell r="F4994">
            <v>0</v>
          </cell>
          <cell r="G4994">
            <v>1</v>
          </cell>
          <cell r="H4994">
            <v>1</v>
          </cell>
          <cell r="I4994">
            <v>0</v>
          </cell>
          <cell r="J4994">
            <v>0</v>
          </cell>
          <cell r="K4994">
            <v>0</v>
          </cell>
          <cell r="L4994">
            <v>1</v>
          </cell>
          <cell r="M4994">
            <v>1</v>
          </cell>
          <cell r="N4994">
            <v>0</v>
          </cell>
          <cell r="O4994">
            <v>0</v>
          </cell>
          <cell r="P4994">
            <v>0</v>
          </cell>
          <cell r="Q4994">
            <v>1</v>
          </cell>
        </row>
        <row r="4995">
          <cell r="A4995" t="str">
            <v>A3111&amp;T</v>
          </cell>
          <cell r="B4995" t="str">
            <v>College Ave @ Broadw</v>
          </cell>
          <cell r="C4995">
            <v>1</v>
          </cell>
          <cell r="D4995">
            <v>0</v>
          </cell>
          <cell r="E4995">
            <v>0</v>
          </cell>
          <cell r="F4995">
            <v>1</v>
          </cell>
          <cell r="G4995">
            <v>1</v>
          </cell>
          <cell r="H4995">
            <v>1</v>
          </cell>
          <cell r="I4995">
            <v>0</v>
          </cell>
          <cell r="J4995">
            <v>0</v>
          </cell>
          <cell r="K4995">
            <v>1</v>
          </cell>
          <cell r="L4995">
            <v>1</v>
          </cell>
          <cell r="M4995">
            <v>1</v>
          </cell>
          <cell r="N4995">
            <v>0</v>
          </cell>
          <cell r="O4995">
            <v>0</v>
          </cell>
          <cell r="P4995">
            <v>1</v>
          </cell>
          <cell r="Q4995">
            <v>1</v>
          </cell>
        </row>
        <row r="4996">
          <cell r="A4996" t="str">
            <v>A5476&amp;T</v>
          </cell>
          <cell r="B4996" t="str">
            <v>Waterhouse St @ Mass</v>
          </cell>
          <cell r="C4996">
            <v>41</v>
          </cell>
          <cell r="D4996">
            <v>0</v>
          </cell>
          <cell r="E4996">
            <v>0</v>
          </cell>
          <cell r="F4996">
            <v>32</v>
          </cell>
          <cell r="G4996">
            <v>73</v>
          </cell>
          <cell r="H4996">
            <v>41</v>
          </cell>
          <cell r="I4996">
            <v>0</v>
          </cell>
          <cell r="J4996">
            <v>0</v>
          </cell>
          <cell r="K4996">
            <v>32</v>
          </cell>
          <cell r="L4996">
            <v>73</v>
          </cell>
          <cell r="M4996">
            <v>41</v>
          </cell>
          <cell r="N4996">
            <v>0</v>
          </cell>
          <cell r="O4996">
            <v>0</v>
          </cell>
          <cell r="P4996">
            <v>32</v>
          </cell>
          <cell r="Q4996">
            <v>73</v>
          </cell>
        </row>
        <row r="4997">
          <cell r="A4997" t="str">
            <v>A5880&amp;T</v>
          </cell>
          <cell r="B4997" t="str">
            <v>Broadway @ Windsor S</v>
          </cell>
          <cell r="C4997">
            <v>116</v>
          </cell>
          <cell r="D4997">
            <v>1</v>
          </cell>
          <cell r="E4997">
            <v>0</v>
          </cell>
          <cell r="F4997">
            <v>0</v>
          </cell>
          <cell r="G4997">
            <v>116</v>
          </cell>
          <cell r="H4997">
            <v>116</v>
          </cell>
          <cell r="I4997">
            <v>1</v>
          </cell>
          <cell r="J4997">
            <v>0</v>
          </cell>
          <cell r="K4997">
            <v>0</v>
          </cell>
          <cell r="L4997">
            <v>116</v>
          </cell>
          <cell r="M4997">
            <v>116</v>
          </cell>
          <cell r="N4997">
            <v>1</v>
          </cell>
          <cell r="O4997">
            <v>0</v>
          </cell>
          <cell r="P4997">
            <v>0</v>
          </cell>
          <cell r="Q4997">
            <v>116</v>
          </cell>
        </row>
        <row r="4998">
          <cell r="A4998" t="str">
            <v>A81&amp;T</v>
          </cell>
          <cell r="B4998" t="str">
            <v>Massachusetts Ave @</v>
          </cell>
          <cell r="C4998">
            <v>71</v>
          </cell>
          <cell r="D4998">
            <v>0</v>
          </cell>
          <cell r="E4998">
            <v>0</v>
          </cell>
          <cell r="F4998">
            <v>0</v>
          </cell>
          <cell r="G4998">
            <v>71</v>
          </cell>
          <cell r="H4998">
            <v>71</v>
          </cell>
          <cell r="I4998">
            <v>0</v>
          </cell>
          <cell r="J4998">
            <v>0</v>
          </cell>
          <cell r="K4998">
            <v>0</v>
          </cell>
          <cell r="L4998">
            <v>71</v>
          </cell>
          <cell r="M4998">
            <v>71</v>
          </cell>
          <cell r="N4998">
            <v>0</v>
          </cell>
          <cell r="O4998">
            <v>0</v>
          </cell>
          <cell r="P4998">
            <v>0</v>
          </cell>
          <cell r="Q4998">
            <v>71</v>
          </cell>
        </row>
        <row r="4999">
          <cell r="A4999" t="str">
            <v>A1218&amp;T</v>
          </cell>
          <cell r="B4999" t="str">
            <v>Mt Auburn St opp Coo</v>
          </cell>
          <cell r="C4999">
            <v>146</v>
          </cell>
          <cell r="D4999">
            <v>0</v>
          </cell>
          <cell r="E4999">
            <v>0</v>
          </cell>
          <cell r="F4999">
            <v>1</v>
          </cell>
          <cell r="G4999">
            <v>147</v>
          </cell>
          <cell r="H4999">
            <v>146</v>
          </cell>
          <cell r="I4999">
            <v>0</v>
          </cell>
          <cell r="J4999">
            <v>0</v>
          </cell>
          <cell r="K4999">
            <v>1</v>
          </cell>
          <cell r="L4999">
            <v>147</v>
          </cell>
          <cell r="M4999">
            <v>146</v>
          </cell>
          <cell r="N4999">
            <v>0</v>
          </cell>
          <cell r="O4999">
            <v>0</v>
          </cell>
          <cell r="P4999">
            <v>1</v>
          </cell>
          <cell r="Q4999">
            <v>147</v>
          </cell>
        </row>
        <row r="5000">
          <cell r="A5000" t="str">
            <v>A1318&amp;T</v>
          </cell>
          <cell r="B5000" t="str">
            <v>Quincy St @ Broadway</v>
          </cell>
          <cell r="C5000">
            <v>74</v>
          </cell>
          <cell r="D5000">
            <v>0</v>
          </cell>
          <cell r="E5000">
            <v>0</v>
          </cell>
          <cell r="F5000">
            <v>4</v>
          </cell>
          <cell r="G5000">
            <v>78</v>
          </cell>
          <cell r="H5000">
            <v>74</v>
          </cell>
          <cell r="I5000">
            <v>0</v>
          </cell>
          <cell r="J5000">
            <v>0</v>
          </cell>
          <cell r="K5000">
            <v>4</v>
          </cell>
          <cell r="L5000">
            <v>78</v>
          </cell>
          <cell r="M5000">
            <v>74</v>
          </cell>
          <cell r="N5000">
            <v>0</v>
          </cell>
          <cell r="O5000">
            <v>0</v>
          </cell>
          <cell r="P5000">
            <v>4</v>
          </cell>
          <cell r="Q5000">
            <v>78</v>
          </cell>
        </row>
        <row r="5001">
          <cell r="A5001" t="str">
            <v>A1403&amp;T</v>
          </cell>
          <cell r="B5001" t="str">
            <v>Massachusetts Ave @</v>
          </cell>
          <cell r="C5001">
            <v>163</v>
          </cell>
          <cell r="D5001">
            <v>0</v>
          </cell>
          <cell r="E5001">
            <v>0</v>
          </cell>
          <cell r="F5001">
            <v>30</v>
          </cell>
          <cell r="G5001">
            <v>193</v>
          </cell>
          <cell r="H5001">
            <v>163</v>
          </cell>
          <cell r="I5001">
            <v>0</v>
          </cell>
          <cell r="J5001">
            <v>0</v>
          </cell>
          <cell r="K5001">
            <v>30</v>
          </cell>
          <cell r="L5001">
            <v>193</v>
          </cell>
          <cell r="M5001">
            <v>163</v>
          </cell>
          <cell r="N5001">
            <v>0</v>
          </cell>
          <cell r="O5001">
            <v>0</v>
          </cell>
          <cell r="P5001">
            <v>30</v>
          </cell>
          <cell r="Q5001">
            <v>193</v>
          </cell>
        </row>
        <row r="5002">
          <cell r="A5002" t="str">
            <v>A1464&amp;T</v>
          </cell>
          <cell r="B5002" t="str">
            <v>Pearl St @ Walnut St</v>
          </cell>
          <cell r="C5002">
            <v>24</v>
          </cell>
          <cell r="D5002">
            <v>0</v>
          </cell>
          <cell r="E5002">
            <v>0</v>
          </cell>
          <cell r="F5002">
            <v>0</v>
          </cell>
          <cell r="G5002">
            <v>24</v>
          </cell>
          <cell r="H5002">
            <v>24</v>
          </cell>
          <cell r="I5002">
            <v>0</v>
          </cell>
          <cell r="J5002">
            <v>0</v>
          </cell>
          <cell r="K5002">
            <v>0</v>
          </cell>
          <cell r="L5002">
            <v>24</v>
          </cell>
          <cell r="M5002">
            <v>24</v>
          </cell>
          <cell r="N5002">
            <v>0</v>
          </cell>
          <cell r="O5002">
            <v>0</v>
          </cell>
          <cell r="P5002">
            <v>0</v>
          </cell>
          <cell r="Q5002">
            <v>24</v>
          </cell>
        </row>
        <row r="5003">
          <cell r="A5003" t="str">
            <v>A1484&amp;T</v>
          </cell>
          <cell r="B5003" t="str">
            <v>Boston Ave @ Mystic</v>
          </cell>
          <cell r="C5003">
            <v>0</v>
          </cell>
          <cell r="D5003">
            <v>0</v>
          </cell>
          <cell r="E5003">
            <v>0</v>
          </cell>
          <cell r="F5003">
            <v>0</v>
          </cell>
          <cell r="G5003">
            <v>1</v>
          </cell>
          <cell r="H5003">
            <v>0</v>
          </cell>
          <cell r="I5003">
            <v>0</v>
          </cell>
          <cell r="J5003">
            <v>0</v>
          </cell>
          <cell r="K5003">
            <v>0</v>
          </cell>
          <cell r="L5003">
            <v>1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1</v>
          </cell>
        </row>
        <row r="5004">
          <cell r="A5004" t="str">
            <v>A1619&amp;T</v>
          </cell>
          <cell r="B5004" t="str">
            <v>Elm St @ Cedar St</v>
          </cell>
          <cell r="C5004">
            <v>27</v>
          </cell>
          <cell r="D5004">
            <v>0</v>
          </cell>
          <cell r="E5004">
            <v>0</v>
          </cell>
          <cell r="F5004">
            <v>0</v>
          </cell>
          <cell r="G5004">
            <v>27</v>
          </cell>
          <cell r="H5004">
            <v>27</v>
          </cell>
          <cell r="I5004">
            <v>0</v>
          </cell>
          <cell r="J5004">
            <v>0</v>
          </cell>
          <cell r="K5004">
            <v>0</v>
          </cell>
          <cell r="L5004">
            <v>27</v>
          </cell>
          <cell r="M5004">
            <v>27</v>
          </cell>
          <cell r="N5004">
            <v>0</v>
          </cell>
          <cell r="O5004">
            <v>0</v>
          </cell>
          <cell r="P5004">
            <v>0</v>
          </cell>
          <cell r="Q5004">
            <v>27</v>
          </cell>
        </row>
        <row r="5005">
          <cell r="A5005" t="str">
            <v>A1621&amp;T</v>
          </cell>
          <cell r="B5005" t="str">
            <v>Elm St @ Saint James</v>
          </cell>
          <cell r="C5005">
            <v>33</v>
          </cell>
          <cell r="D5005">
            <v>0</v>
          </cell>
          <cell r="E5005">
            <v>0</v>
          </cell>
          <cell r="F5005">
            <v>1</v>
          </cell>
          <cell r="G5005">
            <v>34</v>
          </cell>
          <cell r="H5005">
            <v>33</v>
          </cell>
          <cell r="I5005">
            <v>0</v>
          </cell>
          <cell r="J5005">
            <v>0</v>
          </cell>
          <cell r="K5005">
            <v>1</v>
          </cell>
          <cell r="L5005">
            <v>34</v>
          </cell>
          <cell r="M5005">
            <v>33</v>
          </cell>
          <cell r="N5005">
            <v>0</v>
          </cell>
          <cell r="O5005">
            <v>0</v>
          </cell>
          <cell r="P5005">
            <v>1</v>
          </cell>
          <cell r="Q5005">
            <v>34</v>
          </cell>
        </row>
        <row r="5006">
          <cell r="A5006" t="str">
            <v>A1658&amp;T</v>
          </cell>
          <cell r="B5006" t="str">
            <v>422 McGrath Hwy</v>
          </cell>
          <cell r="C5006">
            <v>11</v>
          </cell>
          <cell r="D5006">
            <v>0</v>
          </cell>
          <cell r="E5006">
            <v>0</v>
          </cell>
          <cell r="F5006">
            <v>2</v>
          </cell>
          <cell r="G5006">
            <v>12</v>
          </cell>
          <cell r="H5006">
            <v>11</v>
          </cell>
          <cell r="I5006">
            <v>0</v>
          </cell>
          <cell r="J5006">
            <v>0</v>
          </cell>
          <cell r="K5006">
            <v>2</v>
          </cell>
          <cell r="L5006">
            <v>12</v>
          </cell>
          <cell r="M5006">
            <v>11</v>
          </cell>
          <cell r="N5006">
            <v>0</v>
          </cell>
          <cell r="O5006">
            <v>0</v>
          </cell>
          <cell r="P5006">
            <v>2</v>
          </cell>
          <cell r="Q5006">
            <v>12</v>
          </cell>
        </row>
        <row r="5007">
          <cell r="A5007" t="str">
            <v>A1692&amp;T</v>
          </cell>
          <cell r="B5007" t="str">
            <v>Broadway @ Warner St</v>
          </cell>
          <cell r="C5007">
            <v>46</v>
          </cell>
          <cell r="D5007">
            <v>0</v>
          </cell>
          <cell r="E5007">
            <v>0</v>
          </cell>
          <cell r="F5007">
            <v>5</v>
          </cell>
          <cell r="G5007">
            <v>50</v>
          </cell>
          <cell r="H5007">
            <v>46</v>
          </cell>
          <cell r="I5007">
            <v>0</v>
          </cell>
          <cell r="J5007">
            <v>0</v>
          </cell>
          <cell r="K5007">
            <v>5</v>
          </cell>
          <cell r="L5007">
            <v>50</v>
          </cell>
          <cell r="M5007">
            <v>46</v>
          </cell>
          <cell r="N5007">
            <v>0</v>
          </cell>
          <cell r="O5007">
            <v>0</v>
          </cell>
          <cell r="P5007">
            <v>5</v>
          </cell>
          <cell r="Q5007">
            <v>50</v>
          </cell>
        </row>
        <row r="5008">
          <cell r="A5008" t="str">
            <v>A5881&amp;T</v>
          </cell>
          <cell r="B5008" t="str">
            <v>Broadway opp Hampshi</v>
          </cell>
          <cell r="C5008">
            <v>281</v>
          </cell>
          <cell r="D5008">
            <v>0</v>
          </cell>
          <cell r="E5008">
            <v>0</v>
          </cell>
          <cell r="F5008">
            <v>0</v>
          </cell>
          <cell r="G5008">
            <v>281</v>
          </cell>
          <cell r="H5008">
            <v>281</v>
          </cell>
          <cell r="I5008">
            <v>0</v>
          </cell>
          <cell r="J5008">
            <v>0</v>
          </cell>
          <cell r="K5008">
            <v>0</v>
          </cell>
          <cell r="L5008">
            <v>281</v>
          </cell>
          <cell r="M5008">
            <v>281</v>
          </cell>
          <cell r="N5008">
            <v>0</v>
          </cell>
          <cell r="O5008">
            <v>0</v>
          </cell>
          <cell r="P5008">
            <v>0</v>
          </cell>
          <cell r="Q5008">
            <v>281</v>
          </cell>
        </row>
        <row r="5009">
          <cell r="A5009" t="str">
            <v>A5886&amp;T</v>
          </cell>
          <cell r="B5009" t="str">
            <v>Broadway @ Prospect</v>
          </cell>
          <cell r="C5009">
            <v>13</v>
          </cell>
          <cell r="D5009">
            <v>0</v>
          </cell>
          <cell r="E5009">
            <v>0</v>
          </cell>
          <cell r="F5009">
            <v>0</v>
          </cell>
          <cell r="G5009">
            <v>13</v>
          </cell>
          <cell r="H5009">
            <v>13</v>
          </cell>
          <cell r="I5009">
            <v>0</v>
          </cell>
          <cell r="J5009">
            <v>0</v>
          </cell>
          <cell r="K5009">
            <v>0</v>
          </cell>
          <cell r="L5009">
            <v>13</v>
          </cell>
          <cell r="M5009">
            <v>13</v>
          </cell>
          <cell r="N5009">
            <v>0</v>
          </cell>
          <cell r="O5009">
            <v>0</v>
          </cell>
          <cell r="P5009">
            <v>0</v>
          </cell>
          <cell r="Q5009">
            <v>13</v>
          </cell>
        </row>
        <row r="5010">
          <cell r="A5010" t="str">
            <v>A1254&amp;T</v>
          </cell>
          <cell r="B5010" t="str">
            <v>Aberdeen Ave @ Mt Au</v>
          </cell>
          <cell r="C5010">
            <v>5</v>
          </cell>
          <cell r="D5010">
            <v>0</v>
          </cell>
          <cell r="E5010">
            <v>0</v>
          </cell>
          <cell r="F5010">
            <v>3</v>
          </cell>
          <cell r="G5010">
            <v>8</v>
          </cell>
          <cell r="H5010">
            <v>5</v>
          </cell>
          <cell r="I5010">
            <v>0</v>
          </cell>
          <cell r="J5010">
            <v>0</v>
          </cell>
          <cell r="K5010">
            <v>3</v>
          </cell>
          <cell r="L5010">
            <v>8</v>
          </cell>
          <cell r="M5010">
            <v>5</v>
          </cell>
          <cell r="N5010">
            <v>0</v>
          </cell>
          <cell r="O5010">
            <v>0</v>
          </cell>
          <cell r="P5010">
            <v>3</v>
          </cell>
          <cell r="Q5010">
            <v>8</v>
          </cell>
        </row>
        <row r="5011">
          <cell r="A5011" t="str">
            <v>A1327&amp;T</v>
          </cell>
          <cell r="B5011" t="str">
            <v>Concord Ave @ Walden</v>
          </cell>
          <cell r="C5011">
            <v>39</v>
          </cell>
          <cell r="D5011">
            <v>0</v>
          </cell>
          <cell r="E5011">
            <v>0</v>
          </cell>
          <cell r="F5011">
            <v>6</v>
          </cell>
          <cell r="G5011">
            <v>46</v>
          </cell>
          <cell r="H5011">
            <v>39</v>
          </cell>
          <cell r="I5011">
            <v>0</v>
          </cell>
          <cell r="J5011">
            <v>0</v>
          </cell>
          <cell r="K5011">
            <v>6</v>
          </cell>
          <cell r="L5011">
            <v>46</v>
          </cell>
          <cell r="M5011">
            <v>39</v>
          </cell>
          <cell r="N5011">
            <v>0</v>
          </cell>
          <cell r="O5011">
            <v>0</v>
          </cell>
          <cell r="P5011">
            <v>6</v>
          </cell>
          <cell r="Q5011">
            <v>46</v>
          </cell>
        </row>
        <row r="5012">
          <cell r="A5012" t="str">
            <v>A1348&amp;T</v>
          </cell>
          <cell r="B5012" t="str">
            <v>Broadway @ Lee St</v>
          </cell>
          <cell r="C5012">
            <v>25</v>
          </cell>
          <cell r="D5012">
            <v>0</v>
          </cell>
          <cell r="E5012">
            <v>0</v>
          </cell>
          <cell r="F5012">
            <v>0</v>
          </cell>
          <cell r="G5012">
            <v>25</v>
          </cell>
          <cell r="H5012">
            <v>25</v>
          </cell>
          <cell r="I5012">
            <v>0</v>
          </cell>
          <cell r="J5012">
            <v>0</v>
          </cell>
          <cell r="K5012">
            <v>0</v>
          </cell>
          <cell r="L5012">
            <v>25</v>
          </cell>
          <cell r="M5012">
            <v>25</v>
          </cell>
          <cell r="N5012">
            <v>0</v>
          </cell>
          <cell r="O5012">
            <v>0</v>
          </cell>
          <cell r="P5012">
            <v>0</v>
          </cell>
          <cell r="Q5012">
            <v>25</v>
          </cell>
        </row>
        <row r="5013">
          <cell r="A5013" t="str">
            <v>A1465&amp;T</v>
          </cell>
          <cell r="B5013" t="str">
            <v>Pearl St @ McGrath H</v>
          </cell>
          <cell r="C5013">
            <v>13</v>
          </cell>
          <cell r="D5013">
            <v>0</v>
          </cell>
          <cell r="E5013">
            <v>0</v>
          </cell>
          <cell r="F5013">
            <v>0</v>
          </cell>
          <cell r="G5013">
            <v>13</v>
          </cell>
          <cell r="H5013">
            <v>13</v>
          </cell>
          <cell r="I5013">
            <v>0</v>
          </cell>
          <cell r="J5013">
            <v>0</v>
          </cell>
          <cell r="K5013">
            <v>0</v>
          </cell>
          <cell r="L5013">
            <v>13</v>
          </cell>
          <cell r="M5013">
            <v>13</v>
          </cell>
          <cell r="N5013">
            <v>0</v>
          </cell>
          <cell r="O5013">
            <v>0</v>
          </cell>
          <cell r="P5013">
            <v>0</v>
          </cell>
          <cell r="Q5013">
            <v>13</v>
          </cell>
        </row>
        <row r="5014">
          <cell r="A5014" t="str">
            <v>A1596&amp;T</v>
          </cell>
          <cell r="B5014" t="str">
            <v>Elm St opp Porter St</v>
          </cell>
          <cell r="C5014">
            <v>76</v>
          </cell>
          <cell r="D5014">
            <v>0</v>
          </cell>
          <cell r="E5014">
            <v>0</v>
          </cell>
          <cell r="F5014">
            <v>0</v>
          </cell>
          <cell r="G5014">
            <v>76</v>
          </cell>
          <cell r="H5014">
            <v>76</v>
          </cell>
          <cell r="I5014">
            <v>0</v>
          </cell>
          <cell r="J5014">
            <v>0</v>
          </cell>
          <cell r="K5014">
            <v>0</v>
          </cell>
          <cell r="L5014">
            <v>76</v>
          </cell>
          <cell r="M5014">
            <v>76</v>
          </cell>
          <cell r="N5014">
            <v>0</v>
          </cell>
          <cell r="O5014">
            <v>0</v>
          </cell>
          <cell r="P5014">
            <v>0</v>
          </cell>
          <cell r="Q5014">
            <v>76</v>
          </cell>
        </row>
        <row r="5015">
          <cell r="A5015" t="str">
            <v>A1604&amp;T</v>
          </cell>
          <cell r="B5015" t="str">
            <v>Somerville Ave @ Lin</v>
          </cell>
          <cell r="C5015">
            <v>1</v>
          </cell>
          <cell r="D5015">
            <v>0</v>
          </cell>
          <cell r="E5015">
            <v>0</v>
          </cell>
          <cell r="F5015">
            <v>5</v>
          </cell>
          <cell r="G5015">
            <v>6</v>
          </cell>
          <cell r="H5015">
            <v>1</v>
          </cell>
          <cell r="I5015">
            <v>0</v>
          </cell>
          <cell r="J5015">
            <v>0</v>
          </cell>
          <cell r="K5015">
            <v>5</v>
          </cell>
          <cell r="L5015">
            <v>6</v>
          </cell>
          <cell r="M5015">
            <v>1</v>
          </cell>
          <cell r="N5015">
            <v>0</v>
          </cell>
          <cell r="O5015">
            <v>0</v>
          </cell>
          <cell r="P5015">
            <v>5</v>
          </cell>
          <cell r="Q5015">
            <v>6</v>
          </cell>
        </row>
        <row r="5016">
          <cell r="A5016" t="str">
            <v>A1606&amp;T</v>
          </cell>
          <cell r="B5016" t="str">
            <v>McGrath Hwy @ Medfor</v>
          </cell>
          <cell r="C5016">
            <v>199</v>
          </cell>
          <cell r="D5016">
            <v>0</v>
          </cell>
          <cell r="E5016">
            <v>0</v>
          </cell>
          <cell r="F5016">
            <v>0</v>
          </cell>
          <cell r="G5016">
            <v>199</v>
          </cell>
          <cell r="H5016">
            <v>199</v>
          </cell>
          <cell r="I5016">
            <v>0</v>
          </cell>
          <cell r="J5016">
            <v>0</v>
          </cell>
          <cell r="K5016">
            <v>0</v>
          </cell>
          <cell r="L5016">
            <v>199</v>
          </cell>
          <cell r="M5016">
            <v>199</v>
          </cell>
          <cell r="N5016">
            <v>0</v>
          </cell>
          <cell r="O5016">
            <v>0</v>
          </cell>
          <cell r="P5016">
            <v>0</v>
          </cell>
          <cell r="Q5016">
            <v>199</v>
          </cell>
        </row>
        <row r="5017">
          <cell r="A5017" t="str">
            <v>A1618&amp;T</v>
          </cell>
          <cell r="B5017" t="str">
            <v>Elm St @ Porter St</v>
          </cell>
          <cell r="C5017">
            <v>19</v>
          </cell>
          <cell r="D5017">
            <v>0</v>
          </cell>
          <cell r="E5017">
            <v>0</v>
          </cell>
          <cell r="F5017">
            <v>0</v>
          </cell>
          <cell r="G5017">
            <v>19</v>
          </cell>
          <cell r="H5017">
            <v>19</v>
          </cell>
          <cell r="I5017">
            <v>0</v>
          </cell>
          <cell r="J5017">
            <v>0</v>
          </cell>
          <cell r="K5017">
            <v>0</v>
          </cell>
          <cell r="L5017">
            <v>19</v>
          </cell>
          <cell r="M5017">
            <v>19</v>
          </cell>
          <cell r="N5017">
            <v>0</v>
          </cell>
          <cell r="O5017">
            <v>0</v>
          </cell>
          <cell r="P5017">
            <v>0</v>
          </cell>
          <cell r="Q5017">
            <v>19</v>
          </cell>
        </row>
        <row r="5018">
          <cell r="A5018" t="str">
            <v>A1625&amp;T</v>
          </cell>
          <cell r="B5018" t="str">
            <v>Holland St opp Camer</v>
          </cell>
          <cell r="C5018">
            <v>45</v>
          </cell>
          <cell r="D5018">
            <v>0</v>
          </cell>
          <cell r="E5018">
            <v>0</v>
          </cell>
          <cell r="F5018">
            <v>0</v>
          </cell>
          <cell r="G5018">
            <v>45</v>
          </cell>
          <cell r="H5018">
            <v>45</v>
          </cell>
          <cell r="I5018">
            <v>0</v>
          </cell>
          <cell r="J5018">
            <v>0</v>
          </cell>
          <cell r="K5018">
            <v>0</v>
          </cell>
          <cell r="L5018">
            <v>45</v>
          </cell>
          <cell r="M5018">
            <v>45</v>
          </cell>
          <cell r="N5018">
            <v>0</v>
          </cell>
          <cell r="O5018">
            <v>0</v>
          </cell>
          <cell r="P5018">
            <v>0</v>
          </cell>
          <cell r="Q5018">
            <v>45</v>
          </cell>
        </row>
        <row r="5019">
          <cell r="A5019" t="str">
            <v>A1626&amp;T</v>
          </cell>
          <cell r="B5019" t="str">
            <v>Broadway @ Curtis St</v>
          </cell>
          <cell r="C5019">
            <v>7</v>
          </cell>
          <cell r="D5019">
            <v>0</v>
          </cell>
          <cell r="E5019">
            <v>0</v>
          </cell>
          <cell r="F5019">
            <v>0</v>
          </cell>
          <cell r="G5019">
            <v>7</v>
          </cell>
          <cell r="H5019">
            <v>7</v>
          </cell>
          <cell r="I5019">
            <v>0</v>
          </cell>
          <cell r="J5019">
            <v>0</v>
          </cell>
          <cell r="K5019">
            <v>0</v>
          </cell>
          <cell r="L5019">
            <v>7</v>
          </cell>
          <cell r="M5019">
            <v>7</v>
          </cell>
          <cell r="N5019">
            <v>0</v>
          </cell>
          <cell r="O5019">
            <v>0</v>
          </cell>
          <cell r="P5019">
            <v>0</v>
          </cell>
          <cell r="Q5019">
            <v>7</v>
          </cell>
        </row>
        <row r="5020">
          <cell r="A5020" t="str">
            <v>A1640&amp;T</v>
          </cell>
          <cell r="B5020" t="str">
            <v>263 Highland Ave</v>
          </cell>
          <cell r="C5020">
            <v>85</v>
          </cell>
          <cell r="D5020">
            <v>0</v>
          </cell>
          <cell r="E5020">
            <v>0</v>
          </cell>
          <cell r="F5020">
            <v>0</v>
          </cell>
          <cell r="G5020">
            <v>85</v>
          </cell>
          <cell r="H5020">
            <v>85</v>
          </cell>
          <cell r="I5020">
            <v>0</v>
          </cell>
          <cell r="J5020">
            <v>0</v>
          </cell>
          <cell r="K5020">
            <v>0</v>
          </cell>
          <cell r="L5020">
            <v>85</v>
          </cell>
          <cell r="M5020">
            <v>85</v>
          </cell>
          <cell r="N5020">
            <v>0</v>
          </cell>
          <cell r="O5020">
            <v>0</v>
          </cell>
          <cell r="P5020">
            <v>0</v>
          </cell>
          <cell r="Q5020">
            <v>85</v>
          </cell>
        </row>
        <row r="5021">
          <cell r="A5021" t="str">
            <v>A1648&amp;T</v>
          </cell>
          <cell r="B5021" t="str">
            <v>Highland Ave @ Conwe</v>
          </cell>
          <cell r="C5021">
            <v>108</v>
          </cell>
          <cell r="D5021">
            <v>0</v>
          </cell>
          <cell r="E5021">
            <v>0</v>
          </cell>
          <cell r="F5021">
            <v>0</v>
          </cell>
          <cell r="G5021">
            <v>108</v>
          </cell>
          <cell r="H5021">
            <v>108</v>
          </cell>
          <cell r="I5021">
            <v>0</v>
          </cell>
          <cell r="J5021">
            <v>0</v>
          </cell>
          <cell r="K5021">
            <v>0</v>
          </cell>
          <cell r="L5021">
            <v>108</v>
          </cell>
          <cell r="M5021">
            <v>108</v>
          </cell>
          <cell r="N5021">
            <v>0</v>
          </cell>
          <cell r="O5021">
            <v>0</v>
          </cell>
          <cell r="P5021">
            <v>0</v>
          </cell>
          <cell r="Q5021">
            <v>108</v>
          </cell>
        </row>
        <row r="5022">
          <cell r="A5022" t="str">
            <v>A1704&amp;T</v>
          </cell>
          <cell r="B5022" t="str">
            <v>Cross St @ Auburn Av</v>
          </cell>
          <cell r="C5022">
            <v>0</v>
          </cell>
          <cell r="D5022">
            <v>0</v>
          </cell>
          <cell r="E5022">
            <v>0</v>
          </cell>
          <cell r="F5022">
            <v>0</v>
          </cell>
          <cell r="G5022">
            <v>0</v>
          </cell>
          <cell r="H5022">
            <v>0</v>
          </cell>
          <cell r="I5022">
            <v>0</v>
          </cell>
          <cell r="J5022">
            <v>0</v>
          </cell>
          <cell r="K5022">
            <v>0</v>
          </cell>
          <cell r="L5022">
            <v>0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</row>
        <row r="5023">
          <cell r="A5023" t="str">
            <v>A1801&amp;T</v>
          </cell>
          <cell r="B5023" t="str">
            <v>Mystic Ave @ Garfiel</v>
          </cell>
          <cell r="C5023">
            <v>46</v>
          </cell>
          <cell r="D5023">
            <v>0</v>
          </cell>
          <cell r="E5023">
            <v>0</v>
          </cell>
          <cell r="F5023">
            <v>0</v>
          </cell>
          <cell r="G5023">
            <v>46</v>
          </cell>
          <cell r="H5023">
            <v>46</v>
          </cell>
          <cell r="I5023">
            <v>0</v>
          </cell>
          <cell r="J5023">
            <v>0</v>
          </cell>
          <cell r="K5023">
            <v>0</v>
          </cell>
          <cell r="L5023">
            <v>46</v>
          </cell>
          <cell r="M5023">
            <v>46</v>
          </cell>
          <cell r="N5023">
            <v>0</v>
          </cell>
          <cell r="O5023">
            <v>0</v>
          </cell>
          <cell r="P5023">
            <v>0</v>
          </cell>
          <cell r="Q5023">
            <v>46</v>
          </cell>
        </row>
        <row r="5024">
          <cell r="A5024" t="str">
            <v>A1505&amp;T</v>
          </cell>
          <cell r="B5024" t="str">
            <v>Beacon St @ Cooney S</v>
          </cell>
          <cell r="C5024">
            <v>23</v>
          </cell>
          <cell r="D5024">
            <v>0</v>
          </cell>
          <cell r="E5024">
            <v>0</v>
          </cell>
          <cell r="F5024">
            <v>0</v>
          </cell>
          <cell r="G5024">
            <v>23</v>
          </cell>
          <cell r="H5024">
            <v>23</v>
          </cell>
          <cell r="I5024">
            <v>0</v>
          </cell>
          <cell r="J5024">
            <v>0</v>
          </cell>
          <cell r="K5024">
            <v>0</v>
          </cell>
          <cell r="L5024">
            <v>23</v>
          </cell>
          <cell r="M5024">
            <v>23</v>
          </cell>
          <cell r="N5024">
            <v>0</v>
          </cell>
          <cell r="O5024">
            <v>0</v>
          </cell>
          <cell r="P5024">
            <v>0</v>
          </cell>
          <cell r="Q5024">
            <v>23</v>
          </cell>
        </row>
        <row r="5025">
          <cell r="A5025" t="str">
            <v>A1523&amp;T</v>
          </cell>
          <cell r="B5025" t="str">
            <v>Somerville Ave @ Whi</v>
          </cell>
          <cell r="C5025">
            <v>22</v>
          </cell>
          <cell r="D5025">
            <v>0</v>
          </cell>
          <cell r="E5025">
            <v>0</v>
          </cell>
          <cell r="F5025">
            <v>22</v>
          </cell>
          <cell r="G5025">
            <v>43</v>
          </cell>
          <cell r="H5025">
            <v>22</v>
          </cell>
          <cell r="I5025">
            <v>0</v>
          </cell>
          <cell r="J5025">
            <v>0</v>
          </cell>
          <cell r="K5025">
            <v>22</v>
          </cell>
          <cell r="L5025">
            <v>43</v>
          </cell>
          <cell r="M5025">
            <v>22</v>
          </cell>
          <cell r="N5025">
            <v>0</v>
          </cell>
          <cell r="O5025">
            <v>0</v>
          </cell>
          <cell r="P5025">
            <v>22</v>
          </cell>
          <cell r="Q5025">
            <v>43</v>
          </cell>
        </row>
        <row r="5026">
          <cell r="A5026" t="str">
            <v>A1610&amp;T</v>
          </cell>
          <cell r="B5026" t="str">
            <v>Washington St @ Wash</v>
          </cell>
          <cell r="C5026">
            <v>70</v>
          </cell>
          <cell r="D5026">
            <v>0</v>
          </cell>
          <cell r="E5026">
            <v>0</v>
          </cell>
          <cell r="F5026">
            <v>0</v>
          </cell>
          <cell r="G5026">
            <v>70</v>
          </cell>
          <cell r="H5026">
            <v>70</v>
          </cell>
          <cell r="I5026">
            <v>0</v>
          </cell>
          <cell r="J5026">
            <v>0</v>
          </cell>
          <cell r="K5026">
            <v>0</v>
          </cell>
          <cell r="L5026">
            <v>70</v>
          </cell>
          <cell r="M5026">
            <v>70</v>
          </cell>
          <cell r="N5026">
            <v>0</v>
          </cell>
          <cell r="O5026">
            <v>0</v>
          </cell>
          <cell r="P5026">
            <v>0</v>
          </cell>
          <cell r="Q5026">
            <v>70</v>
          </cell>
        </row>
        <row r="5027">
          <cell r="A5027" t="str">
            <v>A1651&amp;T</v>
          </cell>
          <cell r="B5027" t="str">
            <v>Highland Ave @ Bento</v>
          </cell>
          <cell r="C5027">
            <v>52</v>
          </cell>
          <cell r="D5027">
            <v>0</v>
          </cell>
          <cell r="E5027">
            <v>0</v>
          </cell>
          <cell r="F5027">
            <v>0</v>
          </cell>
          <cell r="G5027">
            <v>52</v>
          </cell>
          <cell r="H5027">
            <v>52</v>
          </cell>
          <cell r="I5027">
            <v>0</v>
          </cell>
          <cell r="J5027">
            <v>0</v>
          </cell>
          <cell r="K5027">
            <v>0</v>
          </cell>
          <cell r="L5027">
            <v>52</v>
          </cell>
          <cell r="M5027">
            <v>52</v>
          </cell>
          <cell r="N5027">
            <v>0</v>
          </cell>
          <cell r="O5027">
            <v>0</v>
          </cell>
          <cell r="P5027">
            <v>0</v>
          </cell>
          <cell r="Q5027">
            <v>52</v>
          </cell>
        </row>
        <row r="5028">
          <cell r="A5028" t="str">
            <v>A5474&amp;T</v>
          </cell>
          <cell r="B5028" t="str">
            <v>Prospect St @ Webste</v>
          </cell>
          <cell r="C5028">
            <v>12</v>
          </cell>
          <cell r="D5028">
            <v>0</v>
          </cell>
          <cell r="E5028">
            <v>0</v>
          </cell>
          <cell r="F5028">
            <v>2</v>
          </cell>
          <cell r="G5028">
            <v>14</v>
          </cell>
          <cell r="H5028">
            <v>12</v>
          </cell>
          <cell r="I5028">
            <v>0</v>
          </cell>
          <cell r="J5028">
            <v>0</v>
          </cell>
          <cell r="K5028">
            <v>2</v>
          </cell>
          <cell r="L5028">
            <v>14</v>
          </cell>
          <cell r="M5028">
            <v>12</v>
          </cell>
          <cell r="N5028">
            <v>0</v>
          </cell>
          <cell r="O5028">
            <v>0</v>
          </cell>
          <cell r="P5028">
            <v>2</v>
          </cell>
          <cell r="Q5028">
            <v>14</v>
          </cell>
        </row>
        <row r="5029">
          <cell r="A5029" t="str">
            <v>A1347&amp;T</v>
          </cell>
          <cell r="B5029" t="str">
            <v>Broadway @ Crawford</v>
          </cell>
          <cell r="C5029">
            <v>100</v>
          </cell>
          <cell r="D5029">
            <v>0</v>
          </cell>
          <cell r="E5029">
            <v>0</v>
          </cell>
          <cell r="F5029">
            <v>0</v>
          </cell>
          <cell r="G5029">
            <v>100</v>
          </cell>
          <cell r="H5029">
            <v>100</v>
          </cell>
          <cell r="I5029">
            <v>0</v>
          </cell>
          <cell r="J5029">
            <v>0</v>
          </cell>
          <cell r="K5029">
            <v>0</v>
          </cell>
          <cell r="L5029">
            <v>100</v>
          </cell>
          <cell r="M5029">
            <v>100</v>
          </cell>
          <cell r="N5029">
            <v>0</v>
          </cell>
          <cell r="O5029">
            <v>0</v>
          </cell>
          <cell r="P5029">
            <v>0</v>
          </cell>
          <cell r="Q5029">
            <v>100</v>
          </cell>
        </row>
        <row r="5030">
          <cell r="A5030" t="str">
            <v>A1476&amp;T</v>
          </cell>
          <cell r="B5030" t="str">
            <v>College Ave @ Warner</v>
          </cell>
          <cell r="C5030">
            <v>2</v>
          </cell>
          <cell r="D5030">
            <v>0</v>
          </cell>
          <cell r="E5030">
            <v>0</v>
          </cell>
          <cell r="F5030">
            <v>4</v>
          </cell>
          <cell r="G5030">
            <v>6</v>
          </cell>
          <cell r="H5030">
            <v>2</v>
          </cell>
          <cell r="I5030">
            <v>0</v>
          </cell>
          <cell r="J5030">
            <v>0</v>
          </cell>
          <cell r="K5030">
            <v>4</v>
          </cell>
          <cell r="L5030">
            <v>6</v>
          </cell>
          <cell r="M5030">
            <v>2</v>
          </cell>
          <cell r="N5030">
            <v>0</v>
          </cell>
          <cell r="O5030">
            <v>0</v>
          </cell>
          <cell r="P5030">
            <v>4</v>
          </cell>
          <cell r="Q5030">
            <v>6</v>
          </cell>
        </row>
        <row r="5031">
          <cell r="A5031" t="str">
            <v>A1516&amp;T</v>
          </cell>
          <cell r="B5031" t="str">
            <v>Prospect St @ Gardne</v>
          </cell>
          <cell r="C5031">
            <v>55</v>
          </cell>
          <cell r="D5031">
            <v>1</v>
          </cell>
          <cell r="E5031">
            <v>0</v>
          </cell>
          <cell r="F5031">
            <v>1</v>
          </cell>
          <cell r="G5031">
            <v>57</v>
          </cell>
          <cell r="H5031">
            <v>55</v>
          </cell>
          <cell r="I5031">
            <v>1</v>
          </cell>
          <cell r="J5031">
            <v>0</v>
          </cell>
          <cell r="K5031">
            <v>1</v>
          </cell>
          <cell r="L5031">
            <v>57</v>
          </cell>
          <cell r="M5031">
            <v>55</v>
          </cell>
          <cell r="N5031">
            <v>1</v>
          </cell>
          <cell r="O5031">
            <v>0</v>
          </cell>
          <cell r="P5031">
            <v>1</v>
          </cell>
          <cell r="Q5031">
            <v>57</v>
          </cell>
        </row>
        <row r="5032">
          <cell r="A5032" t="str">
            <v>A1697&amp;T</v>
          </cell>
          <cell r="B5032" t="str">
            <v>Cross St @ Pearl St</v>
          </cell>
          <cell r="C5032">
            <v>10</v>
          </cell>
          <cell r="D5032">
            <v>0</v>
          </cell>
          <cell r="E5032">
            <v>0</v>
          </cell>
          <cell r="F5032">
            <v>0</v>
          </cell>
          <cell r="G5032">
            <v>10</v>
          </cell>
          <cell r="H5032">
            <v>10</v>
          </cell>
          <cell r="I5032">
            <v>0</v>
          </cell>
          <cell r="J5032">
            <v>0</v>
          </cell>
          <cell r="K5032">
            <v>0</v>
          </cell>
          <cell r="L5032">
            <v>10</v>
          </cell>
          <cell r="M5032">
            <v>10</v>
          </cell>
          <cell r="N5032">
            <v>0</v>
          </cell>
          <cell r="O5032">
            <v>0</v>
          </cell>
          <cell r="P5032">
            <v>0</v>
          </cell>
          <cell r="Q5032">
            <v>10</v>
          </cell>
        </row>
        <row r="5033">
          <cell r="A5033" t="str">
            <v>A1281&amp;T</v>
          </cell>
          <cell r="B5033" t="str">
            <v>Belmont St @ Cushing</v>
          </cell>
          <cell r="C5033">
            <v>26</v>
          </cell>
          <cell r="D5033">
            <v>0</v>
          </cell>
          <cell r="E5033">
            <v>0</v>
          </cell>
          <cell r="F5033">
            <v>0</v>
          </cell>
          <cell r="G5033">
            <v>26</v>
          </cell>
          <cell r="H5033">
            <v>26</v>
          </cell>
          <cell r="I5033">
            <v>0</v>
          </cell>
          <cell r="J5033">
            <v>0</v>
          </cell>
          <cell r="K5033">
            <v>0</v>
          </cell>
          <cell r="L5033">
            <v>26</v>
          </cell>
          <cell r="M5033">
            <v>26</v>
          </cell>
          <cell r="N5033">
            <v>0</v>
          </cell>
          <cell r="O5033">
            <v>0</v>
          </cell>
          <cell r="P5033">
            <v>0</v>
          </cell>
          <cell r="Q5033">
            <v>26</v>
          </cell>
        </row>
        <row r="5034">
          <cell r="A5034" t="str">
            <v>A1324&amp;T</v>
          </cell>
          <cell r="B5034" t="str">
            <v>Concord Ave @ Bond S</v>
          </cell>
          <cell r="C5034">
            <v>61</v>
          </cell>
          <cell r="D5034">
            <v>0</v>
          </cell>
          <cell r="E5034">
            <v>0</v>
          </cell>
          <cell r="F5034">
            <v>3</v>
          </cell>
          <cell r="G5034">
            <v>65</v>
          </cell>
          <cell r="H5034">
            <v>61</v>
          </cell>
          <cell r="I5034">
            <v>0</v>
          </cell>
          <cell r="J5034">
            <v>0</v>
          </cell>
          <cell r="K5034">
            <v>3</v>
          </cell>
          <cell r="L5034">
            <v>65</v>
          </cell>
          <cell r="M5034">
            <v>61</v>
          </cell>
          <cell r="N5034">
            <v>0</v>
          </cell>
          <cell r="O5034">
            <v>0</v>
          </cell>
          <cell r="P5034">
            <v>3</v>
          </cell>
          <cell r="Q5034">
            <v>65</v>
          </cell>
        </row>
        <row r="5035">
          <cell r="A5035" t="str">
            <v>A1469&amp;T</v>
          </cell>
          <cell r="B5035" t="str">
            <v>Pearl St @ Walnut St</v>
          </cell>
          <cell r="C5035">
            <v>9</v>
          </cell>
          <cell r="D5035">
            <v>0</v>
          </cell>
          <cell r="E5035">
            <v>0</v>
          </cell>
          <cell r="F5035">
            <v>0</v>
          </cell>
          <cell r="G5035">
            <v>9</v>
          </cell>
          <cell r="H5035">
            <v>9</v>
          </cell>
          <cell r="I5035">
            <v>0</v>
          </cell>
          <cell r="J5035">
            <v>0</v>
          </cell>
          <cell r="K5035">
            <v>0</v>
          </cell>
          <cell r="L5035">
            <v>9</v>
          </cell>
          <cell r="M5035">
            <v>9</v>
          </cell>
          <cell r="N5035">
            <v>0</v>
          </cell>
          <cell r="O5035">
            <v>0</v>
          </cell>
          <cell r="P5035">
            <v>0</v>
          </cell>
          <cell r="Q5035">
            <v>9</v>
          </cell>
        </row>
        <row r="5036">
          <cell r="A5036" t="str">
            <v>A1475&amp;T</v>
          </cell>
          <cell r="B5036" t="str">
            <v>Medford St @ Broadwa</v>
          </cell>
          <cell r="C5036">
            <v>0</v>
          </cell>
          <cell r="D5036">
            <v>0</v>
          </cell>
          <cell r="E5036">
            <v>0</v>
          </cell>
          <cell r="F5036">
            <v>1</v>
          </cell>
          <cell r="G5036">
            <v>1</v>
          </cell>
          <cell r="H5036">
            <v>0</v>
          </cell>
          <cell r="I5036">
            <v>0</v>
          </cell>
          <cell r="J5036">
            <v>0</v>
          </cell>
          <cell r="K5036">
            <v>1</v>
          </cell>
          <cell r="L5036">
            <v>1</v>
          </cell>
          <cell r="M5036">
            <v>0</v>
          </cell>
          <cell r="N5036">
            <v>0</v>
          </cell>
          <cell r="O5036">
            <v>0</v>
          </cell>
          <cell r="P5036">
            <v>1</v>
          </cell>
          <cell r="Q5036">
            <v>1</v>
          </cell>
        </row>
        <row r="5037">
          <cell r="A5037" t="str">
            <v>A1506&amp;T</v>
          </cell>
          <cell r="B5037" t="str">
            <v>Beacon St opp Concor</v>
          </cell>
          <cell r="C5037">
            <v>80</v>
          </cell>
          <cell r="D5037">
            <v>0</v>
          </cell>
          <cell r="E5037">
            <v>0</v>
          </cell>
          <cell r="F5037">
            <v>2</v>
          </cell>
          <cell r="G5037">
            <v>82</v>
          </cell>
          <cell r="H5037">
            <v>80</v>
          </cell>
          <cell r="I5037">
            <v>0</v>
          </cell>
          <cell r="J5037">
            <v>0</v>
          </cell>
          <cell r="K5037">
            <v>2</v>
          </cell>
          <cell r="L5037">
            <v>82</v>
          </cell>
          <cell r="M5037">
            <v>80</v>
          </cell>
          <cell r="N5037">
            <v>0</v>
          </cell>
          <cell r="O5037">
            <v>0</v>
          </cell>
          <cell r="P5037">
            <v>2</v>
          </cell>
          <cell r="Q5037">
            <v>82</v>
          </cell>
        </row>
        <row r="5038">
          <cell r="A5038" t="str">
            <v>A1520&amp;T</v>
          </cell>
          <cell r="B5038" t="str">
            <v>Beacon St @ Washingt</v>
          </cell>
          <cell r="C5038">
            <v>46</v>
          </cell>
          <cell r="D5038">
            <v>0</v>
          </cell>
          <cell r="E5038">
            <v>0</v>
          </cell>
          <cell r="F5038">
            <v>6</v>
          </cell>
          <cell r="G5038">
            <v>52</v>
          </cell>
          <cell r="H5038">
            <v>46</v>
          </cell>
          <cell r="I5038">
            <v>0</v>
          </cell>
          <cell r="J5038">
            <v>0</v>
          </cell>
          <cell r="K5038">
            <v>6</v>
          </cell>
          <cell r="L5038">
            <v>52</v>
          </cell>
          <cell r="M5038">
            <v>46</v>
          </cell>
          <cell r="N5038">
            <v>0</v>
          </cell>
          <cell r="O5038">
            <v>0</v>
          </cell>
          <cell r="P5038">
            <v>6</v>
          </cell>
          <cell r="Q5038">
            <v>52</v>
          </cell>
        </row>
        <row r="5039">
          <cell r="A5039" t="str">
            <v>A1782&amp;T</v>
          </cell>
          <cell r="B5039" t="str">
            <v>Mystic Ave @ Shore D</v>
          </cell>
          <cell r="C5039">
            <v>4</v>
          </cell>
          <cell r="D5039">
            <v>0</v>
          </cell>
          <cell r="E5039">
            <v>0</v>
          </cell>
          <cell r="F5039">
            <v>0</v>
          </cell>
          <cell r="G5039">
            <v>4</v>
          </cell>
          <cell r="H5039">
            <v>4</v>
          </cell>
          <cell r="I5039">
            <v>0</v>
          </cell>
          <cell r="J5039">
            <v>0</v>
          </cell>
          <cell r="K5039">
            <v>0</v>
          </cell>
          <cell r="L5039">
            <v>4</v>
          </cell>
          <cell r="M5039">
            <v>4</v>
          </cell>
          <cell r="N5039">
            <v>0</v>
          </cell>
          <cell r="O5039">
            <v>0</v>
          </cell>
          <cell r="P5039">
            <v>0</v>
          </cell>
          <cell r="Q5039">
            <v>4</v>
          </cell>
        </row>
        <row r="5040">
          <cell r="A5040" t="str">
            <v>A5480&amp;T</v>
          </cell>
          <cell r="B5040" t="str">
            <v>Broadway opp Clarend</v>
          </cell>
          <cell r="C5040">
            <v>8</v>
          </cell>
          <cell r="D5040">
            <v>0</v>
          </cell>
          <cell r="E5040">
            <v>0</v>
          </cell>
          <cell r="F5040">
            <v>0</v>
          </cell>
          <cell r="G5040">
            <v>8</v>
          </cell>
          <cell r="H5040">
            <v>8</v>
          </cell>
          <cell r="I5040">
            <v>0</v>
          </cell>
          <cell r="J5040">
            <v>0</v>
          </cell>
          <cell r="K5040">
            <v>0</v>
          </cell>
          <cell r="L5040">
            <v>8</v>
          </cell>
          <cell r="M5040">
            <v>8</v>
          </cell>
          <cell r="N5040">
            <v>0</v>
          </cell>
          <cell r="O5040">
            <v>0</v>
          </cell>
          <cell r="P5040">
            <v>0</v>
          </cell>
          <cell r="Q5040">
            <v>8</v>
          </cell>
        </row>
        <row r="5041">
          <cell r="A5041" t="str">
            <v>A6714&amp;T</v>
          </cell>
          <cell r="B5041" t="str">
            <v>Harvard</v>
          </cell>
          <cell r="C5041">
            <v>353</v>
          </cell>
          <cell r="D5041">
            <v>0</v>
          </cell>
          <cell r="E5041">
            <v>0</v>
          </cell>
          <cell r="F5041">
            <v>787</v>
          </cell>
          <cell r="G5041">
            <v>1141</v>
          </cell>
          <cell r="H5041">
            <v>353</v>
          </cell>
          <cell r="I5041">
            <v>0</v>
          </cell>
          <cell r="J5041">
            <v>0</v>
          </cell>
          <cell r="K5041">
            <v>787</v>
          </cell>
          <cell r="L5041">
            <v>1141</v>
          </cell>
          <cell r="M5041">
            <v>353</v>
          </cell>
          <cell r="N5041">
            <v>0</v>
          </cell>
          <cell r="O5041">
            <v>0</v>
          </cell>
          <cell r="P5041">
            <v>787</v>
          </cell>
          <cell r="Q5041">
            <v>1141</v>
          </cell>
        </row>
        <row r="5042">
          <cell r="A5042" t="str">
            <v>A890&amp;T</v>
          </cell>
          <cell r="B5042" t="str">
            <v>Felton St @ Cambridg</v>
          </cell>
          <cell r="C5042">
            <v>28</v>
          </cell>
          <cell r="D5042">
            <v>0</v>
          </cell>
          <cell r="E5042">
            <v>0</v>
          </cell>
          <cell r="F5042">
            <v>3</v>
          </cell>
          <cell r="G5042">
            <v>31</v>
          </cell>
          <cell r="H5042">
            <v>28</v>
          </cell>
          <cell r="I5042">
            <v>0</v>
          </cell>
          <cell r="J5042">
            <v>0</v>
          </cell>
          <cell r="K5042">
            <v>3</v>
          </cell>
          <cell r="L5042">
            <v>31</v>
          </cell>
          <cell r="M5042">
            <v>28</v>
          </cell>
          <cell r="N5042">
            <v>0</v>
          </cell>
          <cell r="O5042">
            <v>0</v>
          </cell>
          <cell r="P5042">
            <v>3</v>
          </cell>
          <cell r="Q5042">
            <v>31</v>
          </cell>
        </row>
        <row r="5043">
          <cell r="A5043" t="str">
            <v>A1477&amp;T</v>
          </cell>
          <cell r="B5043" t="str">
            <v>College Ave @ Dearbo</v>
          </cell>
          <cell r="C5043">
            <v>45</v>
          </cell>
          <cell r="D5043">
            <v>0</v>
          </cell>
          <cell r="E5043">
            <v>0</v>
          </cell>
          <cell r="F5043">
            <v>0</v>
          </cell>
          <cell r="G5043">
            <v>45</v>
          </cell>
          <cell r="H5043">
            <v>45</v>
          </cell>
          <cell r="I5043">
            <v>0</v>
          </cell>
          <cell r="J5043">
            <v>0</v>
          </cell>
          <cell r="K5043">
            <v>0</v>
          </cell>
          <cell r="L5043">
            <v>45</v>
          </cell>
          <cell r="M5043">
            <v>45</v>
          </cell>
          <cell r="N5043">
            <v>0</v>
          </cell>
          <cell r="O5043">
            <v>0</v>
          </cell>
          <cell r="P5043">
            <v>0</v>
          </cell>
          <cell r="Q5043">
            <v>45</v>
          </cell>
        </row>
        <row r="5044">
          <cell r="A5044" t="str">
            <v>A1502&amp;T</v>
          </cell>
          <cell r="B5044" t="str">
            <v>Park St @ Beacon St</v>
          </cell>
          <cell r="C5044">
            <v>39</v>
          </cell>
          <cell r="D5044">
            <v>0</v>
          </cell>
          <cell r="E5044">
            <v>0</v>
          </cell>
          <cell r="F5044">
            <v>0</v>
          </cell>
          <cell r="G5044">
            <v>39</v>
          </cell>
          <cell r="H5044">
            <v>39</v>
          </cell>
          <cell r="I5044">
            <v>0</v>
          </cell>
          <cell r="J5044">
            <v>0</v>
          </cell>
          <cell r="K5044">
            <v>0</v>
          </cell>
          <cell r="L5044">
            <v>39</v>
          </cell>
          <cell r="M5044">
            <v>39</v>
          </cell>
          <cell r="N5044">
            <v>0</v>
          </cell>
          <cell r="O5044">
            <v>0</v>
          </cell>
          <cell r="P5044">
            <v>0</v>
          </cell>
          <cell r="Q5044">
            <v>39</v>
          </cell>
        </row>
        <row r="5045">
          <cell r="A5045" t="str">
            <v>A1504&amp;T</v>
          </cell>
          <cell r="B5045" t="str">
            <v>Beacon St @ Smith Av</v>
          </cell>
          <cell r="C5045">
            <v>74</v>
          </cell>
          <cell r="D5045">
            <v>0</v>
          </cell>
          <cell r="E5045">
            <v>0</v>
          </cell>
          <cell r="F5045">
            <v>0</v>
          </cell>
          <cell r="G5045">
            <v>74</v>
          </cell>
          <cell r="H5045">
            <v>74</v>
          </cell>
          <cell r="I5045">
            <v>0</v>
          </cell>
          <cell r="J5045">
            <v>0</v>
          </cell>
          <cell r="K5045">
            <v>0</v>
          </cell>
          <cell r="L5045">
            <v>74</v>
          </cell>
          <cell r="M5045">
            <v>74</v>
          </cell>
          <cell r="N5045">
            <v>0</v>
          </cell>
          <cell r="O5045">
            <v>0</v>
          </cell>
          <cell r="P5045">
            <v>0</v>
          </cell>
          <cell r="Q5045">
            <v>74</v>
          </cell>
        </row>
        <row r="5046">
          <cell r="A5046" t="str">
            <v>A1613&amp;T</v>
          </cell>
          <cell r="B5046" t="str">
            <v>Washington St opp Pa</v>
          </cell>
          <cell r="C5046">
            <v>127</v>
          </cell>
          <cell r="D5046">
            <v>0</v>
          </cell>
          <cell r="E5046">
            <v>0</v>
          </cell>
          <cell r="F5046">
            <v>1</v>
          </cell>
          <cell r="G5046">
            <v>128</v>
          </cell>
          <cell r="H5046">
            <v>127</v>
          </cell>
          <cell r="I5046">
            <v>0</v>
          </cell>
          <cell r="J5046">
            <v>0</v>
          </cell>
          <cell r="K5046">
            <v>1</v>
          </cell>
          <cell r="L5046">
            <v>128</v>
          </cell>
          <cell r="M5046">
            <v>127</v>
          </cell>
          <cell r="N5046">
            <v>0</v>
          </cell>
          <cell r="O5046">
            <v>0</v>
          </cell>
          <cell r="P5046">
            <v>1</v>
          </cell>
          <cell r="Q5046">
            <v>128</v>
          </cell>
        </row>
        <row r="5047">
          <cell r="A5047" t="str">
            <v>A1686&amp;T</v>
          </cell>
          <cell r="B5047" t="str">
            <v>Broadway opp Glenwoo</v>
          </cell>
          <cell r="C5047">
            <v>30</v>
          </cell>
          <cell r="D5047">
            <v>0</v>
          </cell>
          <cell r="E5047">
            <v>0</v>
          </cell>
          <cell r="F5047">
            <v>0</v>
          </cell>
          <cell r="G5047">
            <v>30</v>
          </cell>
          <cell r="H5047">
            <v>30</v>
          </cell>
          <cell r="I5047">
            <v>0</v>
          </cell>
          <cell r="J5047">
            <v>0</v>
          </cell>
          <cell r="K5047">
            <v>0</v>
          </cell>
          <cell r="L5047">
            <v>30</v>
          </cell>
          <cell r="M5047">
            <v>30</v>
          </cell>
          <cell r="N5047">
            <v>0</v>
          </cell>
          <cell r="O5047">
            <v>0</v>
          </cell>
          <cell r="P5047">
            <v>0</v>
          </cell>
          <cell r="Q5047">
            <v>30</v>
          </cell>
        </row>
        <row r="5048">
          <cell r="A5048" t="str">
            <v>A1701&amp;T</v>
          </cell>
          <cell r="B5048" t="str">
            <v>Cross St @ Otis St</v>
          </cell>
          <cell r="C5048">
            <v>5</v>
          </cell>
          <cell r="D5048">
            <v>0</v>
          </cell>
          <cell r="E5048">
            <v>0</v>
          </cell>
          <cell r="F5048">
            <v>0</v>
          </cell>
          <cell r="G5048">
            <v>5</v>
          </cell>
          <cell r="H5048">
            <v>5</v>
          </cell>
          <cell r="I5048">
            <v>0</v>
          </cell>
          <cell r="J5048">
            <v>0</v>
          </cell>
          <cell r="K5048">
            <v>0</v>
          </cell>
          <cell r="L5048">
            <v>5</v>
          </cell>
          <cell r="M5048">
            <v>5</v>
          </cell>
          <cell r="N5048">
            <v>0</v>
          </cell>
          <cell r="O5048">
            <v>0</v>
          </cell>
          <cell r="P5048">
            <v>0</v>
          </cell>
          <cell r="Q5048">
            <v>5</v>
          </cell>
        </row>
        <row r="5049">
          <cell r="A5049" t="str">
            <v>A3249&amp;T</v>
          </cell>
          <cell r="B5049" t="str">
            <v>Main St opp Moreland</v>
          </cell>
          <cell r="C5049">
            <v>0</v>
          </cell>
          <cell r="D5049">
            <v>0</v>
          </cell>
          <cell r="E5049">
            <v>0</v>
          </cell>
          <cell r="F5049">
            <v>0</v>
          </cell>
          <cell r="G5049">
            <v>0</v>
          </cell>
          <cell r="H5049">
            <v>0</v>
          </cell>
          <cell r="I5049">
            <v>0</v>
          </cell>
          <cell r="J5049">
            <v>0</v>
          </cell>
          <cell r="K5049">
            <v>0</v>
          </cell>
          <cell r="L5049">
            <v>0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</row>
        <row r="5050">
          <cell r="A5050" t="str">
            <v>A5826&amp;T</v>
          </cell>
          <cell r="B5050" t="str">
            <v>Vassar St opp Pacifi</v>
          </cell>
          <cell r="C5050">
            <v>132</v>
          </cell>
          <cell r="D5050">
            <v>0</v>
          </cell>
          <cell r="E5050">
            <v>0</v>
          </cell>
          <cell r="F5050">
            <v>0</v>
          </cell>
          <cell r="G5050">
            <v>132</v>
          </cell>
          <cell r="H5050">
            <v>132</v>
          </cell>
          <cell r="I5050">
            <v>0</v>
          </cell>
          <cell r="J5050">
            <v>0</v>
          </cell>
          <cell r="K5050">
            <v>0</v>
          </cell>
          <cell r="L5050">
            <v>132</v>
          </cell>
          <cell r="M5050">
            <v>132</v>
          </cell>
          <cell r="N5050">
            <v>0</v>
          </cell>
          <cell r="O5050">
            <v>0</v>
          </cell>
          <cell r="P5050">
            <v>0</v>
          </cell>
          <cell r="Q5050">
            <v>132</v>
          </cell>
        </row>
        <row r="5051">
          <cell r="A5051" t="str">
            <v>A5875&amp;T</v>
          </cell>
          <cell r="B5051" t="str">
            <v>Cross St @ Fountain</v>
          </cell>
          <cell r="C5051">
            <v>2</v>
          </cell>
          <cell r="D5051">
            <v>0</v>
          </cell>
          <cell r="E5051">
            <v>0</v>
          </cell>
          <cell r="F5051">
            <v>0</v>
          </cell>
          <cell r="G5051">
            <v>2</v>
          </cell>
          <cell r="H5051">
            <v>2</v>
          </cell>
          <cell r="I5051">
            <v>0</v>
          </cell>
          <cell r="J5051">
            <v>0</v>
          </cell>
          <cell r="K5051">
            <v>0</v>
          </cell>
          <cell r="L5051">
            <v>2</v>
          </cell>
          <cell r="M5051">
            <v>2</v>
          </cell>
          <cell r="N5051">
            <v>0</v>
          </cell>
          <cell r="O5051">
            <v>0</v>
          </cell>
          <cell r="P5051">
            <v>0</v>
          </cell>
          <cell r="Q5051">
            <v>2</v>
          </cell>
        </row>
        <row r="5052">
          <cell r="A5052" t="str">
            <v>A5879&amp;T</v>
          </cell>
          <cell r="B5052" t="str">
            <v>Broadway @ Columbia</v>
          </cell>
          <cell r="C5052">
            <v>57</v>
          </cell>
          <cell r="D5052">
            <v>0</v>
          </cell>
          <cell r="E5052">
            <v>0</v>
          </cell>
          <cell r="F5052">
            <v>0</v>
          </cell>
          <cell r="G5052">
            <v>57</v>
          </cell>
          <cell r="H5052">
            <v>57</v>
          </cell>
          <cell r="I5052">
            <v>0</v>
          </cell>
          <cell r="J5052">
            <v>0</v>
          </cell>
          <cell r="K5052">
            <v>0</v>
          </cell>
          <cell r="L5052">
            <v>57</v>
          </cell>
          <cell r="M5052">
            <v>57</v>
          </cell>
          <cell r="N5052">
            <v>0</v>
          </cell>
          <cell r="O5052">
            <v>0</v>
          </cell>
          <cell r="P5052">
            <v>0</v>
          </cell>
          <cell r="Q5052">
            <v>57</v>
          </cell>
        </row>
        <row r="5053">
          <cell r="A5053" t="str">
            <v>A1217&amp;T</v>
          </cell>
          <cell r="B5053" t="str">
            <v>Mt Auburn St @ Trail</v>
          </cell>
          <cell r="C5053">
            <v>7</v>
          </cell>
          <cell r="D5053">
            <v>0</v>
          </cell>
          <cell r="E5053">
            <v>0</v>
          </cell>
          <cell r="F5053">
            <v>0</v>
          </cell>
          <cell r="G5053">
            <v>7</v>
          </cell>
          <cell r="H5053">
            <v>7</v>
          </cell>
          <cell r="I5053">
            <v>0</v>
          </cell>
          <cell r="J5053">
            <v>0</v>
          </cell>
          <cell r="K5053">
            <v>0</v>
          </cell>
          <cell r="L5053">
            <v>7</v>
          </cell>
          <cell r="M5053">
            <v>7</v>
          </cell>
          <cell r="N5053">
            <v>0</v>
          </cell>
          <cell r="O5053">
            <v>0</v>
          </cell>
          <cell r="P5053">
            <v>0</v>
          </cell>
          <cell r="Q5053">
            <v>7</v>
          </cell>
        </row>
        <row r="5054">
          <cell r="A5054" t="str">
            <v>A1471&amp;T</v>
          </cell>
          <cell r="B5054" t="str">
            <v>Medford St @ School</v>
          </cell>
          <cell r="C5054">
            <v>4</v>
          </cell>
          <cell r="D5054">
            <v>0</v>
          </cell>
          <cell r="E5054">
            <v>0</v>
          </cell>
          <cell r="F5054">
            <v>0</v>
          </cell>
          <cell r="G5054">
            <v>4</v>
          </cell>
          <cell r="H5054">
            <v>4</v>
          </cell>
          <cell r="I5054">
            <v>0</v>
          </cell>
          <cell r="J5054">
            <v>0</v>
          </cell>
          <cell r="K5054">
            <v>0</v>
          </cell>
          <cell r="L5054">
            <v>4</v>
          </cell>
          <cell r="M5054">
            <v>4</v>
          </cell>
          <cell r="N5054">
            <v>0</v>
          </cell>
          <cell r="O5054">
            <v>0</v>
          </cell>
          <cell r="P5054">
            <v>0</v>
          </cell>
          <cell r="Q5054">
            <v>4</v>
          </cell>
        </row>
        <row r="5055">
          <cell r="A5055" t="str">
            <v>A1554&amp;T</v>
          </cell>
          <cell r="B5055" t="str">
            <v>25 Webster Ave @ New</v>
          </cell>
          <cell r="C5055">
            <v>24</v>
          </cell>
          <cell r="D5055">
            <v>0</v>
          </cell>
          <cell r="E5055">
            <v>0</v>
          </cell>
          <cell r="F5055">
            <v>0</v>
          </cell>
          <cell r="G5055">
            <v>24</v>
          </cell>
          <cell r="H5055">
            <v>24</v>
          </cell>
          <cell r="I5055">
            <v>0</v>
          </cell>
          <cell r="J5055">
            <v>0</v>
          </cell>
          <cell r="K5055">
            <v>0</v>
          </cell>
          <cell r="L5055">
            <v>24</v>
          </cell>
          <cell r="M5055">
            <v>24</v>
          </cell>
          <cell r="N5055">
            <v>0</v>
          </cell>
          <cell r="O5055">
            <v>0</v>
          </cell>
          <cell r="P5055">
            <v>0</v>
          </cell>
          <cell r="Q5055">
            <v>24</v>
          </cell>
        </row>
        <row r="5056">
          <cell r="A5056" t="str">
            <v>A1593&amp;T</v>
          </cell>
          <cell r="B5056" t="str">
            <v>Elm St @ Beech St</v>
          </cell>
          <cell r="C5056">
            <v>88</v>
          </cell>
          <cell r="D5056">
            <v>0</v>
          </cell>
          <cell r="E5056">
            <v>0</v>
          </cell>
          <cell r="F5056">
            <v>30</v>
          </cell>
          <cell r="G5056">
            <v>118</v>
          </cell>
          <cell r="H5056">
            <v>88</v>
          </cell>
          <cell r="I5056">
            <v>0</v>
          </cell>
          <cell r="J5056">
            <v>0</v>
          </cell>
          <cell r="K5056">
            <v>30</v>
          </cell>
          <cell r="L5056">
            <v>118</v>
          </cell>
          <cell r="M5056">
            <v>88</v>
          </cell>
          <cell r="N5056">
            <v>0</v>
          </cell>
          <cell r="O5056">
            <v>0</v>
          </cell>
          <cell r="P5056">
            <v>30</v>
          </cell>
          <cell r="Q5056">
            <v>118</v>
          </cell>
        </row>
        <row r="5057">
          <cell r="A5057" t="str">
            <v>A1595&amp;T</v>
          </cell>
          <cell r="B5057" t="str">
            <v>Elm St @ Mossland St</v>
          </cell>
          <cell r="C5057">
            <v>10</v>
          </cell>
          <cell r="D5057">
            <v>0</v>
          </cell>
          <cell r="E5057">
            <v>0</v>
          </cell>
          <cell r="F5057">
            <v>0</v>
          </cell>
          <cell r="G5057">
            <v>10</v>
          </cell>
          <cell r="H5057">
            <v>10</v>
          </cell>
          <cell r="I5057">
            <v>0</v>
          </cell>
          <cell r="J5057">
            <v>0</v>
          </cell>
          <cell r="K5057">
            <v>0</v>
          </cell>
          <cell r="L5057">
            <v>10</v>
          </cell>
          <cell r="M5057">
            <v>10</v>
          </cell>
          <cell r="N5057">
            <v>0</v>
          </cell>
          <cell r="O5057">
            <v>0</v>
          </cell>
          <cell r="P5057">
            <v>0</v>
          </cell>
          <cell r="Q5057">
            <v>10</v>
          </cell>
        </row>
        <row r="5058">
          <cell r="A5058" t="str">
            <v>A1602&amp;T</v>
          </cell>
          <cell r="B5058" t="str">
            <v>Somerville Ave @ Car</v>
          </cell>
          <cell r="C5058">
            <v>155</v>
          </cell>
          <cell r="D5058">
            <v>0</v>
          </cell>
          <cell r="E5058">
            <v>0</v>
          </cell>
          <cell r="F5058">
            <v>6</v>
          </cell>
          <cell r="G5058">
            <v>161</v>
          </cell>
          <cell r="H5058">
            <v>155</v>
          </cell>
          <cell r="I5058">
            <v>0</v>
          </cell>
          <cell r="J5058">
            <v>0</v>
          </cell>
          <cell r="K5058">
            <v>6</v>
          </cell>
          <cell r="L5058">
            <v>161</v>
          </cell>
          <cell r="M5058">
            <v>155</v>
          </cell>
          <cell r="N5058">
            <v>0</v>
          </cell>
          <cell r="O5058">
            <v>0</v>
          </cell>
          <cell r="P5058">
            <v>6</v>
          </cell>
          <cell r="Q5058">
            <v>161</v>
          </cell>
        </row>
        <row r="5059">
          <cell r="A5059" t="str">
            <v>A1689&amp;T</v>
          </cell>
          <cell r="B5059" t="str">
            <v>Broadway @ Alfred St</v>
          </cell>
          <cell r="C5059">
            <v>35</v>
          </cell>
          <cell r="D5059">
            <v>0</v>
          </cell>
          <cell r="E5059">
            <v>0</v>
          </cell>
          <cell r="F5059">
            <v>1</v>
          </cell>
          <cell r="G5059">
            <v>36</v>
          </cell>
          <cell r="H5059">
            <v>35</v>
          </cell>
          <cell r="I5059">
            <v>0</v>
          </cell>
          <cell r="J5059">
            <v>0</v>
          </cell>
          <cell r="K5059">
            <v>1</v>
          </cell>
          <cell r="L5059">
            <v>36</v>
          </cell>
          <cell r="M5059">
            <v>35</v>
          </cell>
          <cell r="N5059">
            <v>0</v>
          </cell>
          <cell r="O5059">
            <v>0</v>
          </cell>
          <cell r="P5059">
            <v>1</v>
          </cell>
          <cell r="Q5059">
            <v>36</v>
          </cell>
        </row>
        <row r="5060">
          <cell r="A5060" t="str">
            <v>A1714&amp;T</v>
          </cell>
          <cell r="B5060" t="str">
            <v>Washington St @ Inne</v>
          </cell>
          <cell r="C5060">
            <v>61</v>
          </cell>
          <cell r="D5060">
            <v>0</v>
          </cell>
          <cell r="E5060">
            <v>0</v>
          </cell>
          <cell r="F5060">
            <v>0</v>
          </cell>
          <cell r="G5060">
            <v>61</v>
          </cell>
          <cell r="H5060">
            <v>61</v>
          </cell>
          <cell r="I5060">
            <v>0</v>
          </cell>
          <cell r="J5060">
            <v>0</v>
          </cell>
          <cell r="K5060">
            <v>0</v>
          </cell>
          <cell r="L5060">
            <v>61</v>
          </cell>
          <cell r="M5060">
            <v>61</v>
          </cell>
          <cell r="N5060">
            <v>0</v>
          </cell>
          <cell r="O5060">
            <v>0</v>
          </cell>
          <cell r="P5060">
            <v>0</v>
          </cell>
          <cell r="Q5060">
            <v>61</v>
          </cell>
        </row>
        <row r="5061">
          <cell r="A5061" t="str">
            <v>A1796&amp;T</v>
          </cell>
          <cell r="B5061" t="str">
            <v>Mystic Ave @ Morelan</v>
          </cell>
          <cell r="C5061">
            <v>3</v>
          </cell>
          <cell r="D5061">
            <v>0</v>
          </cell>
          <cell r="E5061">
            <v>0</v>
          </cell>
          <cell r="F5061">
            <v>0</v>
          </cell>
          <cell r="G5061">
            <v>3</v>
          </cell>
          <cell r="H5061">
            <v>3</v>
          </cell>
          <cell r="I5061">
            <v>0</v>
          </cell>
          <cell r="J5061">
            <v>0</v>
          </cell>
          <cell r="K5061">
            <v>0</v>
          </cell>
          <cell r="L5061">
            <v>3</v>
          </cell>
          <cell r="M5061">
            <v>3</v>
          </cell>
          <cell r="N5061">
            <v>0</v>
          </cell>
          <cell r="O5061">
            <v>0</v>
          </cell>
          <cell r="P5061">
            <v>0</v>
          </cell>
          <cell r="Q5061">
            <v>3</v>
          </cell>
        </row>
        <row r="5062">
          <cell r="A5062" t="str">
            <v>A1797&amp;T</v>
          </cell>
          <cell r="B5062" t="str">
            <v>Mystic Ave @ Mystic</v>
          </cell>
          <cell r="C5062">
            <v>10</v>
          </cell>
          <cell r="D5062">
            <v>0</v>
          </cell>
          <cell r="E5062">
            <v>0</v>
          </cell>
          <cell r="F5062">
            <v>0</v>
          </cell>
          <cell r="G5062">
            <v>10</v>
          </cell>
          <cell r="H5062">
            <v>10</v>
          </cell>
          <cell r="I5062">
            <v>0</v>
          </cell>
          <cell r="J5062">
            <v>0</v>
          </cell>
          <cell r="K5062">
            <v>0</v>
          </cell>
          <cell r="L5062">
            <v>10</v>
          </cell>
          <cell r="M5062">
            <v>10</v>
          </cell>
          <cell r="N5062">
            <v>0</v>
          </cell>
          <cell r="O5062">
            <v>0</v>
          </cell>
          <cell r="P5062">
            <v>0</v>
          </cell>
          <cell r="Q5062">
            <v>10</v>
          </cell>
        </row>
        <row r="5063">
          <cell r="A5063" t="str">
            <v>A3110&amp;T</v>
          </cell>
          <cell r="B5063" t="str">
            <v>College Ave @ France</v>
          </cell>
          <cell r="C5063">
            <v>15</v>
          </cell>
          <cell r="D5063">
            <v>0</v>
          </cell>
          <cell r="E5063">
            <v>0</v>
          </cell>
          <cell r="F5063">
            <v>8</v>
          </cell>
          <cell r="G5063">
            <v>23</v>
          </cell>
          <cell r="H5063">
            <v>15</v>
          </cell>
          <cell r="I5063">
            <v>0</v>
          </cell>
          <cell r="J5063">
            <v>0</v>
          </cell>
          <cell r="K5063">
            <v>8</v>
          </cell>
          <cell r="L5063">
            <v>23</v>
          </cell>
          <cell r="M5063">
            <v>15</v>
          </cell>
          <cell r="N5063">
            <v>0</v>
          </cell>
          <cell r="O5063">
            <v>0</v>
          </cell>
          <cell r="P5063">
            <v>8</v>
          </cell>
          <cell r="Q5063">
            <v>23</v>
          </cell>
        </row>
        <row r="5064">
          <cell r="A5064" t="str">
            <v>A5878&amp;T</v>
          </cell>
          <cell r="B5064" t="str">
            <v>Broadway @ Prospect</v>
          </cell>
          <cell r="C5064">
            <v>67</v>
          </cell>
          <cell r="D5064">
            <v>1</v>
          </cell>
          <cell r="E5064">
            <v>0</v>
          </cell>
          <cell r="F5064">
            <v>10</v>
          </cell>
          <cell r="G5064">
            <v>78</v>
          </cell>
          <cell r="H5064">
            <v>67</v>
          </cell>
          <cell r="I5064">
            <v>1</v>
          </cell>
          <cell r="J5064">
            <v>0</v>
          </cell>
          <cell r="K5064">
            <v>10</v>
          </cell>
          <cell r="L5064">
            <v>78</v>
          </cell>
          <cell r="M5064">
            <v>67</v>
          </cell>
          <cell r="N5064">
            <v>1</v>
          </cell>
          <cell r="O5064">
            <v>0</v>
          </cell>
          <cell r="P5064">
            <v>10</v>
          </cell>
          <cell r="Q5064">
            <v>78</v>
          </cell>
        </row>
        <row r="5065">
          <cell r="A5065" t="str">
            <v>A5932&amp;T</v>
          </cell>
          <cell r="B5065" t="str">
            <v>Grand Union Blvd @ F</v>
          </cell>
          <cell r="C5065">
            <v>0</v>
          </cell>
          <cell r="D5065">
            <v>0</v>
          </cell>
          <cell r="E5065">
            <v>0</v>
          </cell>
          <cell r="F5065">
            <v>0</v>
          </cell>
          <cell r="G5065">
            <v>0</v>
          </cell>
          <cell r="H5065">
            <v>0</v>
          </cell>
          <cell r="I5065">
            <v>0</v>
          </cell>
          <cell r="J5065">
            <v>0</v>
          </cell>
          <cell r="K5065">
            <v>0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</row>
        <row r="5066">
          <cell r="A5066" t="str">
            <v>A874&amp;T</v>
          </cell>
          <cell r="B5066" t="str">
            <v>Cambridge St @ Norfo</v>
          </cell>
          <cell r="C5066">
            <v>14</v>
          </cell>
          <cell r="D5066">
            <v>0</v>
          </cell>
          <cell r="E5066">
            <v>0</v>
          </cell>
          <cell r="F5066">
            <v>0</v>
          </cell>
          <cell r="G5066">
            <v>14</v>
          </cell>
          <cell r="H5066">
            <v>14</v>
          </cell>
          <cell r="I5066">
            <v>0</v>
          </cell>
          <cell r="J5066">
            <v>0</v>
          </cell>
          <cell r="K5066">
            <v>0</v>
          </cell>
          <cell r="L5066">
            <v>14</v>
          </cell>
          <cell r="M5066">
            <v>14</v>
          </cell>
          <cell r="N5066">
            <v>0</v>
          </cell>
          <cell r="O5066">
            <v>0</v>
          </cell>
          <cell r="P5066">
            <v>0</v>
          </cell>
          <cell r="Q5066">
            <v>14</v>
          </cell>
        </row>
        <row r="5067">
          <cell r="A5067" t="str">
            <v>A1667&amp;T</v>
          </cell>
          <cell r="B5067" t="str">
            <v>Broadway @ Hinckley</v>
          </cell>
          <cell r="C5067">
            <v>29</v>
          </cell>
          <cell r="D5067">
            <v>0</v>
          </cell>
          <cell r="E5067">
            <v>0</v>
          </cell>
          <cell r="F5067">
            <v>61</v>
          </cell>
          <cell r="G5067">
            <v>90</v>
          </cell>
          <cell r="H5067">
            <v>29</v>
          </cell>
          <cell r="I5067">
            <v>0</v>
          </cell>
          <cell r="J5067">
            <v>0</v>
          </cell>
          <cell r="K5067">
            <v>61</v>
          </cell>
          <cell r="L5067">
            <v>90</v>
          </cell>
          <cell r="M5067">
            <v>29</v>
          </cell>
          <cell r="N5067">
            <v>0</v>
          </cell>
          <cell r="O5067">
            <v>0</v>
          </cell>
          <cell r="P5067">
            <v>61</v>
          </cell>
          <cell r="Q5067">
            <v>90</v>
          </cell>
        </row>
        <row r="5068">
          <cell r="A5068" t="str">
            <v>A1781&amp;T</v>
          </cell>
          <cell r="B5068" t="str">
            <v>Mystic Ave @ Temple</v>
          </cell>
          <cell r="C5068">
            <v>9</v>
          </cell>
          <cell r="D5068">
            <v>0</v>
          </cell>
          <cell r="E5068">
            <v>0</v>
          </cell>
          <cell r="F5068">
            <v>0</v>
          </cell>
          <cell r="G5068">
            <v>9</v>
          </cell>
          <cell r="H5068">
            <v>9</v>
          </cell>
          <cell r="I5068">
            <v>0</v>
          </cell>
          <cell r="J5068">
            <v>0</v>
          </cell>
          <cell r="K5068">
            <v>0</v>
          </cell>
          <cell r="L5068">
            <v>9</v>
          </cell>
          <cell r="M5068">
            <v>9</v>
          </cell>
          <cell r="N5068">
            <v>0</v>
          </cell>
          <cell r="O5068">
            <v>0</v>
          </cell>
          <cell r="P5068">
            <v>0</v>
          </cell>
          <cell r="Q5068">
            <v>9</v>
          </cell>
        </row>
        <row r="5069">
          <cell r="A5069" t="str">
            <v>A5497&amp;T</v>
          </cell>
          <cell r="B5069" t="str">
            <v>Medford St @ Broadwa</v>
          </cell>
          <cell r="C5069">
            <v>26</v>
          </cell>
          <cell r="D5069">
            <v>0</v>
          </cell>
          <cell r="E5069">
            <v>0</v>
          </cell>
          <cell r="F5069">
            <v>11</v>
          </cell>
          <cell r="G5069">
            <v>37</v>
          </cell>
          <cell r="H5069">
            <v>26</v>
          </cell>
          <cell r="I5069">
            <v>0</v>
          </cell>
          <cell r="J5069">
            <v>0</v>
          </cell>
          <cell r="K5069">
            <v>11</v>
          </cell>
          <cell r="L5069">
            <v>37</v>
          </cell>
          <cell r="M5069">
            <v>26</v>
          </cell>
          <cell r="N5069">
            <v>0</v>
          </cell>
          <cell r="O5069">
            <v>0</v>
          </cell>
          <cell r="P5069">
            <v>11</v>
          </cell>
          <cell r="Q5069">
            <v>37</v>
          </cell>
        </row>
        <row r="5070">
          <cell r="A5070" t="str">
            <v>A5885&amp;T</v>
          </cell>
          <cell r="B5070" t="str">
            <v>Broadway @ Norfolk S</v>
          </cell>
          <cell r="C5070">
            <v>89</v>
          </cell>
          <cell r="D5070">
            <v>0</v>
          </cell>
          <cell r="E5070">
            <v>0</v>
          </cell>
          <cell r="F5070">
            <v>0</v>
          </cell>
          <cell r="G5070">
            <v>89</v>
          </cell>
          <cell r="H5070">
            <v>89</v>
          </cell>
          <cell r="I5070">
            <v>0</v>
          </cell>
          <cell r="J5070">
            <v>0</v>
          </cell>
          <cell r="K5070">
            <v>0</v>
          </cell>
          <cell r="L5070">
            <v>89</v>
          </cell>
          <cell r="M5070">
            <v>89</v>
          </cell>
          <cell r="N5070">
            <v>0</v>
          </cell>
          <cell r="O5070">
            <v>0</v>
          </cell>
          <cell r="P5070">
            <v>0</v>
          </cell>
          <cell r="Q5070">
            <v>89</v>
          </cell>
        </row>
        <row r="5071">
          <cell r="A5071" t="str">
            <v>A641&amp;T</v>
          </cell>
          <cell r="B5071" t="str">
            <v>River St @ Kelly Rd</v>
          </cell>
          <cell r="C5071">
            <v>122</v>
          </cell>
          <cell r="D5071">
            <v>0</v>
          </cell>
          <cell r="E5071">
            <v>0</v>
          </cell>
          <cell r="F5071">
            <v>9</v>
          </cell>
          <cell r="G5071">
            <v>131</v>
          </cell>
          <cell r="H5071">
            <v>122</v>
          </cell>
          <cell r="I5071">
            <v>0</v>
          </cell>
          <cell r="J5071">
            <v>0</v>
          </cell>
          <cell r="K5071">
            <v>9</v>
          </cell>
          <cell r="L5071">
            <v>131</v>
          </cell>
          <cell r="M5071">
            <v>122</v>
          </cell>
          <cell r="N5071">
            <v>0</v>
          </cell>
          <cell r="O5071">
            <v>0</v>
          </cell>
          <cell r="P5071">
            <v>9</v>
          </cell>
          <cell r="Q5071">
            <v>131</v>
          </cell>
        </row>
        <row r="5072">
          <cell r="A5072" t="str">
            <v>A1314&amp;T</v>
          </cell>
          <cell r="B5072" t="str">
            <v>Concord Ave @ Buckin</v>
          </cell>
          <cell r="C5072">
            <v>0</v>
          </cell>
          <cell r="D5072">
            <v>0</v>
          </cell>
          <cell r="E5072">
            <v>0</v>
          </cell>
          <cell r="F5072">
            <v>0</v>
          </cell>
          <cell r="G5072">
            <v>0</v>
          </cell>
          <cell r="H5072">
            <v>0</v>
          </cell>
          <cell r="I5072">
            <v>0</v>
          </cell>
          <cell r="J5072">
            <v>0</v>
          </cell>
          <cell r="K5072">
            <v>0</v>
          </cell>
          <cell r="L5072">
            <v>0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</row>
        <row r="5073">
          <cell r="A5073" t="str">
            <v>A1650&amp;T</v>
          </cell>
          <cell r="B5073" t="str">
            <v>Highland Ave @ Lowel</v>
          </cell>
          <cell r="C5073">
            <v>2</v>
          </cell>
          <cell r="D5073">
            <v>0</v>
          </cell>
          <cell r="E5073">
            <v>0</v>
          </cell>
          <cell r="F5073">
            <v>0</v>
          </cell>
          <cell r="G5073">
            <v>2</v>
          </cell>
          <cell r="H5073">
            <v>2</v>
          </cell>
          <cell r="I5073">
            <v>0</v>
          </cell>
          <cell r="J5073">
            <v>0</v>
          </cell>
          <cell r="K5073">
            <v>0</v>
          </cell>
          <cell r="L5073">
            <v>2</v>
          </cell>
          <cell r="M5073">
            <v>2</v>
          </cell>
          <cell r="N5073">
            <v>0</v>
          </cell>
          <cell r="O5073">
            <v>0</v>
          </cell>
          <cell r="P5073">
            <v>0</v>
          </cell>
          <cell r="Q5073">
            <v>2</v>
          </cell>
        </row>
        <row r="5074">
          <cell r="A5074" t="str">
            <v>A1659&amp;T</v>
          </cell>
          <cell r="B5074" t="str">
            <v>Medford St @ Washing</v>
          </cell>
          <cell r="C5074">
            <v>28</v>
          </cell>
          <cell r="D5074">
            <v>0</v>
          </cell>
          <cell r="E5074">
            <v>0</v>
          </cell>
          <cell r="F5074">
            <v>122</v>
          </cell>
          <cell r="G5074">
            <v>150</v>
          </cell>
          <cell r="H5074">
            <v>28</v>
          </cell>
          <cell r="I5074">
            <v>0</v>
          </cell>
          <cell r="J5074">
            <v>0</v>
          </cell>
          <cell r="K5074">
            <v>122</v>
          </cell>
          <cell r="L5074">
            <v>150</v>
          </cell>
          <cell r="M5074">
            <v>28</v>
          </cell>
          <cell r="N5074">
            <v>0</v>
          </cell>
          <cell r="O5074">
            <v>0</v>
          </cell>
          <cell r="P5074">
            <v>122</v>
          </cell>
          <cell r="Q5074">
            <v>150</v>
          </cell>
        </row>
        <row r="5075">
          <cell r="A5075" t="str">
            <v>A5903&amp;T</v>
          </cell>
          <cell r="B5075" t="str">
            <v>Washington St @ Park</v>
          </cell>
          <cell r="C5075">
            <v>21</v>
          </cell>
          <cell r="D5075">
            <v>0</v>
          </cell>
          <cell r="E5075">
            <v>0</v>
          </cell>
          <cell r="F5075">
            <v>0</v>
          </cell>
          <cell r="G5075">
            <v>21</v>
          </cell>
          <cell r="H5075">
            <v>21</v>
          </cell>
          <cell r="I5075">
            <v>0</v>
          </cell>
          <cell r="J5075">
            <v>0</v>
          </cell>
          <cell r="K5075">
            <v>0</v>
          </cell>
          <cell r="L5075">
            <v>21</v>
          </cell>
          <cell r="M5075">
            <v>21</v>
          </cell>
          <cell r="N5075">
            <v>0</v>
          </cell>
          <cell r="O5075">
            <v>0</v>
          </cell>
          <cell r="P5075">
            <v>0</v>
          </cell>
          <cell r="Q5075">
            <v>21</v>
          </cell>
        </row>
        <row r="5076">
          <cell r="A5076" t="str">
            <v>A1459&amp;T</v>
          </cell>
          <cell r="B5076" t="str">
            <v>College Ave @ Powder</v>
          </cell>
          <cell r="C5076">
            <v>19</v>
          </cell>
          <cell r="D5076">
            <v>0</v>
          </cell>
          <cell r="E5076">
            <v>0</v>
          </cell>
          <cell r="F5076">
            <v>27</v>
          </cell>
          <cell r="G5076">
            <v>46</v>
          </cell>
          <cell r="H5076">
            <v>19</v>
          </cell>
          <cell r="I5076">
            <v>0</v>
          </cell>
          <cell r="J5076">
            <v>0</v>
          </cell>
          <cell r="K5076">
            <v>27</v>
          </cell>
          <cell r="L5076">
            <v>46</v>
          </cell>
          <cell r="M5076">
            <v>19</v>
          </cell>
          <cell r="N5076">
            <v>0</v>
          </cell>
          <cell r="O5076">
            <v>0</v>
          </cell>
          <cell r="P5076">
            <v>27</v>
          </cell>
          <cell r="Q5076">
            <v>46</v>
          </cell>
        </row>
        <row r="5077">
          <cell r="A5077" t="str">
            <v>A1592&amp;T</v>
          </cell>
          <cell r="B5077" t="str">
            <v>Elm St @ Russell St</v>
          </cell>
          <cell r="C5077">
            <v>3</v>
          </cell>
          <cell r="D5077">
            <v>0</v>
          </cell>
          <cell r="E5077">
            <v>0</v>
          </cell>
          <cell r="F5077">
            <v>4</v>
          </cell>
          <cell r="G5077">
            <v>8</v>
          </cell>
          <cell r="H5077">
            <v>3</v>
          </cell>
          <cell r="I5077">
            <v>0</v>
          </cell>
          <cell r="J5077">
            <v>0</v>
          </cell>
          <cell r="K5077">
            <v>4</v>
          </cell>
          <cell r="L5077">
            <v>8</v>
          </cell>
          <cell r="M5077">
            <v>3</v>
          </cell>
          <cell r="N5077">
            <v>0</v>
          </cell>
          <cell r="O5077">
            <v>0</v>
          </cell>
          <cell r="P5077">
            <v>4</v>
          </cell>
          <cell r="Q5077">
            <v>8</v>
          </cell>
        </row>
        <row r="5078">
          <cell r="A5078" t="str">
            <v>A1624&amp;T</v>
          </cell>
          <cell r="B5078" t="str">
            <v>Holland St @ Simpson</v>
          </cell>
          <cell r="C5078">
            <v>9</v>
          </cell>
          <cell r="D5078">
            <v>0</v>
          </cell>
          <cell r="E5078">
            <v>0</v>
          </cell>
          <cell r="F5078">
            <v>0</v>
          </cell>
          <cell r="G5078">
            <v>9</v>
          </cell>
          <cell r="H5078">
            <v>9</v>
          </cell>
          <cell r="I5078">
            <v>0</v>
          </cell>
          <cell r="J5078">
            <v>0</v>
          </cell>
          <cell r="K5078">
            <v>0</v>
          </cell>
          <cell r="L5078">
            <v>9</v>
          </cell>
          <cell r="M5078">
            <v>9</v>
          </cell>
          <cell r="N5078">
            <v>0</v>
          </cell>
          <cell r="O5078">
            <v>0</v>
          </cell>
          <cell r="P5078">
            <v>0</v>
          </cell>
          <cell r="Q5078">
            <v>9</v>
          </cell>
        </row>
        <row r="5079">
          <cell r="A5079" t="str">
            <v>A1637&amp;T</v>
          </cell>
          <cell r="B5079" t="str">
            <v>Highland Ave @ Bento</v>
          </cell>
          <cell r="C5079">
            <v>90</v>
          </cell>
          <cell r="D5079">
            <v>0</v>
          </cell>
          <cell r="E5079">
            <v>0</v>
          </cell>
          <cell r="F5079">
            <v>0</v>
          </cell>
          <cell r="G5079">
            <v>90</v>
          </cell>
          <cell r="H5079">
            <v>90</v>
          </cell>
          <cell r="I5079">
            <v>0</v>
          </cell>
          <cell r="J5079">
            <v>0</v>
          </cell>
          <cell r="K5079">
            <v>0</v>
          </cell>
          <cell r="L5079">
            <v>90</v>
          </cell>
          <cell r="M5079">
            <v>90</v>
          </cell>
          <cell r="N5079">
            <v>0</v>
          </cell>
          <cell r="O5079">
            <v>0</v>
          </cell>
          <cell r="P5079">
            <v>0</v>
          </cell>
          <cell r="Q5079">
            <v>90</v>
          </cell>
        </row>
        <row r="5080">
          <cell r="A5080" t="str">
            <v>A1654&amp;T</v>
          </cell>
          <cell r="B5080" t="str">
            <v>Highland Ave @ Schoo</v>
          </cell>
          <cell r="C5080">
            <v>15</v>
          </cell>
          <cell r="D5080">
            <v>0</v>
          </cell>
          <cell r="E5080">
            <v>0</v>
          </cell>
          <cell r="F5080">
            <v>2</v>
          </cell>
          <cell r="G5080">
            <v>17</v>
          </cell>
          <cell r="H5080">
            <v>15</v>
          </cell>
          <cell r="I5080">
            <v>0</v>
          </cell>
          <cell r="J5080">
            <v>0</v>
          </cell>
          <cell r="K5080">
            <v>2</v>
          </cell>
          <cell r="L5080">
            <v>17</v>
          </cell>
          <cell r="M5080">
            <v>15</v>
          </cell>
          <cell r="N5080">
            <v>0</v>
          </cell>
          <cell r="O5080">
            <v>0</v>
          </cell>
          <cell r="P5080">
            <v>2</v>
          </cell>
          <cell r="Q5080">
            <v>17</v>
          </cell>
        </row>
        <row r="5081">
          <cell r="A5081" t="str">
            <v>A1700&amp;T</v>
          </cell>
          <cell r="B5081" t="str">
            <v>Cross St @ Broadway</v>
          </cell>
          <cell r="C5081">
            <v>1</v>
          </cell>
          <cell r="D5081">
            <v>0</v>
          </cell>
          <cell r="E5081">
            <v>0</v>
          </cell>
          <cell r="F5081">
            <v>1</v>
          </cell>
          <cell r="G5081">
            <v>2</v>
          </cell>
          <cell r="H5081">
            <v>1</v>
          </cell>
          <cell r="I5081">
            <v>0</v>
          </cell>
          <cell r="J5081">
            <v>0</v>
          </cell>
          <cell r="K5081">
            <v>1</v>
          </cell>
          <cell r="L5081">
            <v>2</v>
          </cell>
          <cell r="M5081">
            <v>1</v>
          </cell>
          <cell r="N5081">
            <v>0</v>
          </cell>
          <cell r="O5081">
            <v>0</v>
          </cell>
          <cell r="P5081">
            <v>1</v>
          </cell>
          <cell r="Q5081">
            <v>2</v>
          </cell>
        </row>
        <row r="5082">
          <cell r="A5082" t="str">
            <v>A5437&amp;T</v>
          </cell>
          <cell r="B5082" t="str">
            <v>Vassar St @ Pacific</v>
          </cell>
          <cell r="C5082">
            <v>25</v>
          </cell>
          <cell r="D5082">
            <v>0</v>
          </cell>
          <cell r="E5082">
            <v>0</v>
          </cell>
          <cell r="F5082">
            <v>0</v>
          </cell>
          <cell r="G5082">
            <v>25</v>
          </cell>
          <cell r="H5082">
            <v>25</v>
          </cell>
          <cell r="I5082">
            <v>0</v>
          </cell>
          <cell r="J5082">
            <v>0</v>
          </cell>
          <cell r="K5082">
            <v>0</v>
          </cell>
          <cell r="L5082">
            <v>25</v>
          </cell>
          <cell r="M5082">
            <v>25</v>
          </cell>
          <cell r="N5082">
            <v>0</v>
          </cell>
          <cell r="O5082">
            <v>0</v>
          </cell>
          <cell r="P5082">
            <v>0</v>
          </cell>
          <cell r="Q5082">
            <v>25</v>
          </cell>
        </row>
        <row r="5083">
          <cell r="A5083" t="str">
            <v>A1503&amp;T</v>
          </cell>
          <cell r="B5083" t="str">
            <v>Beacon St @ Washingt</v>
          </cell>
          <cell r="C5083">
            <v>19</v>
          </cell>
          <cell r="D5083">
            <v>0</v>
          </cell>
          <cell r="E5083">
            <v>0</v>
          </cell>
          <cell r="F5083">
            <v>22</v>
          </cell>
          <cell r="G5083">
            <v>42</v>
          </cell>
          <cell r="H5083">
            <v>19</v>
          </cell>
          <cell r="I5083">
            <v>0</v>
          </cell>
          <cell r="J5083">
            <v>0</v>
          </cell>
          <cell r="K5083">
            <v>22</v>
          </cell>
          <cell r="L5083">
            <v>42</v>
          </cell>
          <cell r="M5083">
            <v>19</v>
          </cell>
          <cell r="N5083">
            <v>0</v>
          </cell>
          <cell r="O5083">
            <v>0</v>
          </cell>
          <cell r="P5083">
            <v>22</v>
          </cell>
          <cell r="Q5083">
            <v>42</v>
          </cell>
        </row>
        <row r="5084">
          <cell r="A5084" t="str">
            <v>A1598&amp;T</v>
          </cell>
          <cell r="B5084" t="str">
            <v>594 Somerville Ave</v>
          </cell>
          <cell r="C5084">
            <v>141</v>
          </cell>
          <cell r="D5084">
            <v>0</v>
          </cell>
          <cell r="E5084">
            <v>0</v>
          </cell>
          <cell r="F5084">
            <v>3</v>
          </cell>
          <cell r="G5084">
            <v>143</v>
          </cell>
          <cell r="H5084">
            <v>141</v>
          </cell>
          <cell r="I5084">
            <v>0</v>
          </cell>
          <cell r="J5084">
            <v>0</v>
          </cell>
          <cell r="K5084">
            <v>3</v>
          </cell>
          <cell r="L5084">
            <v>143</v>
          </cell>
          <cell r="M5084">
            <v>141</v>
          </cell>
          <cell r="N5084">
            <v>0</v>
          </cell>
          <cell r="O5084">
            <v>0</v>
          </cell>
          <cell r="P5084">
            <v>3</v>
          </cell>
          <cell r="Q5084">
            <v>143</v>
          </cell>
        </row>
        <row r="5085">
          <cell r="A5085" t="str">
            <v>A1641&amp;T</v>
          </cell>
          <cell r="B5085" t="str">
            <v>Highland Ave @ Cedar</v>
          </cell>
          <cell r="C5085">
            <v>10</v>
          </cell>
          <cell r="D5085">
            <v>0</v>
          </cell>
          <cell r="E5085">
            <v>0</v>
          </cell>
          <cell r="F5085">
            <v>0</v>
          </cell>
          <cell r="G5085">
            <v>10</v>
          </cell>
          <cell r="H5085">
            <v>10</v>
          </cell>
          <cell r="I5085">
            <v>0</v>
          </cell>
          <cell r="J5085">
            <v>0</v>
          </cell>
          <cell r="K5085">
            <v>0</v>
          </cell>
          <cell r="L5085">
            <v>10</v>
          </cell>
          <cell r="M5085">
            <v>10</v>
          </cell>
          <cell r="N5085">
            <v>0</v>
          </cell>
          <cell r="O5085">
            <v>0</v>
          </cell>
          <cell r="P5085">
            <v>0</v>
          </cell>
          <cell r="Q5085">
            <v>10</v>
          </cell>
        </row>
        <row r="5086">
          <cell r="A5086" t="str">
            <v>A3107&amp;T</v>
          </cell>
          <cell r="B5086" t="str">
            <v>College Ave @ Broadw</v>
          </cell>
          <cell r="C5086">
            <v>9</v>
          </cell>
          <cell r="D5086">
            <v>0</v>
          </cell>
          <cell r="E5086">
            <v>0</v>
          </cell>
          <cell r="F5086">
            <v>34</v>
          </cell>
          <cell r="G5086">
            <v>43</v>
          </cell>
          <cell r="H5086">
            <v>9</v>
          </cell>
          <cell r="I5086">
            <v>0</v>
          </cell>
          <cell r="J5086">
            <v>0</v>
          </cell>
          <cell r="K5086">
            <v>34</v>
          </cell>
          <cell r="L5086">
            <v>43</v>
          </cell>
          <cell r="M5086">
            <v>9</v>
          </cell>
          <cell r="N5086">
            <v>0</v>
          </cell>
          <cell r="O5086">
            <v>0</v>
          </cell>
          <cell r="P5086">
            <v>34</v>
          </cell>
          <cell r="Q5086">
            <v>43</v>
          </cell>
        </row>
        <row r="5087">
          <cell r="A5087" t="str">
            <v>A5459&amp;T</v>
          </cell>
          <cell r="B5087" t="str">
            <v>Huron Ave @ Larchwoo</v>
          </cell>
          <cell r="C5087">
            <v>20</v>
          </cell>
          <cell r="D5087">
            <v>0</v>
          </cell>
          <cell r="E5087">
            <v>0</v>
          </cell>
          <cell r="F5087">
            <v>0</v>
          </cell>
          <cell r="G5087">
            <v>20</v>
          </cell>
          <cell r="H5087">
            <v>20</v>
          </cell>
          <cell r="I5087">
            <v>0</v>
          </cell>
          <cell r="J5087">
            <v>0</v>
          </cell>
          <cell r="K5087">
            <v>0</v>
          </cell>
          <cell r="L5087">
            <v>20</v>
          </cell>
          <cell r="M5087">
            <v>20</v>
          </cell>
          <cell r="N5087">
            <v>0</v>
          </cell>
          <cell r="O5087">
            <v>0</v>
          </cell>
          <cell r="P5087">
            <v>0</v>
          </cell>
          <cell r="Q5087">
            <v>20</v>
          </cell>
        </row>
        <row r="5088">
          <cell r="A5088" t="str">
            <v>A5904&amp;T</v>
          </cell>
          <cell r="B5088" t="str">
            <v>Washington St @ King</v>
          </cell>
          <cell r="C5088">
            <v>18</v>
          </cell>
          <cell r="D5088">
            <v>0</v>
          </cell>
          <cell r="E5088">
            <v>0</v>
          </cell>
          <cell r="F5088">
            <v>0</v>
          </cell>
          <cell r="G5088">
            <v>18</v>
          </cell>
          <cell r="H5088">
            <v>18</v>
          </cell>
          <cell r="I5088">
            <v>0</v>
          </cell>
          <cell r="J5088">
            <v>0</v>
          </cell>
          <cell r="K5088">
            <v>0</v>
          </cell>
          <cell r="L5088">
            <v>18</v>
          </cell>
          <cell r="M5088">
            <v>18</v>
          </cell>
          <cell r="N5088">
            <v>0</v>
          </cell>
          <cell r="O5088">
            <v>0</v>
          </cell>
          <cell r="P5088">
            <v>0</v>
          </cell>
          <cell r="Q5088">
            <v>18</v>
          </cell>
        </row>
        <row r="5089">
          <cell r="A5089" t="str">
            <v>A1252&amp;T</v>
          </cell>
          <cell r="B5089" t="str">
            <v>Mt Auburn St @ Unive</v>
          </cell>
          <cell r="C5089">
            <v>189</v>
          </cell>
          <cell r="D5089">
            <v>0</v>
          </cell>
          <cell r="E5089">
            <v>0</v>
          </cell>
          <cell r="F5089">
            <v>1190</v>
          </cell>
          <cell r="G5089">
            <v>1379</v>
          </cell>
          <cell r="H5089">
            <v>189</v>
          </cell>
          <cell r="I5089">
            <v>0</v>
          </cell>
          <cell r="J5089">
            <v>0</v>
          </cell>
          <cell r="K5089">
            <v>1190</v>
          </cell>
          <cell r="L5089">
            <v>1379</v>
          </cell>
          <cell r="M5089">
            <v>189</v>
          </cell>
          <cell r="N5089">
            <v>0</v>
          </cell>
          <cell r="O5089">
            <v>0</v>
          </cell>
          <cell r="P5089">
            <v>1190</v>
          </cell>
          <cell r="Q5089">
            <v>1379</v>
          </cell>
        </row>
        <row r="5090">
          <cell r="A5090" t="str">
            <v>A1315&amp;T</v>
          </cell>
          <cell r="B5090" t="str">
            <v>Concord Ave @ Parker</v>
          </cell>
          <cell r="C5090">
            <v>154</v>
          </cell>
          <cell r="D5090">
            <v>0</v>
          </cell>
          <cell r="E5090">
            <v>0</v>
          </cell>
          <cell r="F5090">
            <v>3</v>
          </cell>
          <cell r="G5090">
            <v>157</v>
          </cell>
          <cell r="H5090">
            <v>154</v>
          </cell>
          <cell r="I5090">
            <v>0</v>
          </cell>
          <cell r="J5090">
            <v>0</v>
          </cell>
          <cell r="K5090">
            <v>3</v>
          </cell>
          <cell r="L5090">
            <v>157</v>
          </cell>
          <cell r="M5090">
            <v>154</v>
          </cell>
          <cell r="N5090">
            <v>0</v>
          </cell>
          <cell r="O5090">
            <v>0</v>
          </cell>
          <cell r="P5090">
            <v>3</v>
          </cell>
          <cell r="Q5090">
            <v>157</v>
          </cell>
        </row>
        <row r="5091">
          <cell r="A5091" t="str">
            <v>A1317&amp;T</v>
          </cell>
          <cell r="B5091" t="str">
            <v>Garden St @ Concord</v>
          </cell>
          <cell r="C5091">
            <v>189</v>
          </cell>
          <cell r="D5091">
            <v>0</v>
          </cell>
          <cell r="E5091">
            <v>0</v>
          </cell>
          <cell r="F5091">
            <v>0</v>
          </cell>
          <cell r="G5091">
            <v>189</v>
          </cell>
          <cell r="H5091">
            <v>189</v>
          </cell>
          <cell r="I5091">
            <v>0</v>
          </cell>
          <cell r="J5091">
            <v>0</v>
          </cell>
          <cell r="K5091">
            <v>0</v>
          </cell>
          <cell r="L5091">
            <v>189</v>
          </cell>
          <cell r="M5091">
            <v>189</v>
          </cell>
          <cell r="N5091">
            <v>0</v>
          </cell>
          <cell r="O5091">
            <v>0</v>
          </cell>
          <cell r="P5091">
            <v>0</v>
          </cell>
          <cell r="Q5091">
            <v>189</v>
          </cell>
        </row>
        <row r="5092">
          <cell r="A5092" t="str">
            <v>A1326&amp;T</v>
          </cell>
          <cell r="B5092" t="str">
            <v>Concord Ave @ Huron</v>
          </cell>
          <cell r="C5092">
            <v>34</v>
          </cell>
          <cell r="D5092">
            <v>0</v>
          </cell>
          <cell r="E5092">
            <v>0</v>
          </cell>
          <cell r="F5092">
            <v>0</v>
          </cell>
          <cell r="G5092">
            <v>34</v>
          </cell>
          <cell r="H5092">
            <v>34</v>
          </cell>
          <cell r="I5092">
            <v>0</v>
          </cell>
          <cell r="J5092">
            <v>0</v>
          </cell>
          <cell r="K5092">
            <v>0</v>
          </cell>
          <cell r="L5092">
            <v>34</v>
          </cell>
          <cell r="M5092">
            <v>34</v>
          </cell>
          <cell r="N5092">
            <v>0</v>
          </cell>
          <cell r="O5092">
            <v>0</v>
          </cell>
          <cell r="P5092">
            <v>0</v>
          </cell>
          <cell r="Q5092">
            <v>34</v>
          </cell>
        </row>
        <row r="5093">
          <cell r="A5093" t="str">
            <v>A1331&amp;T</v>
          </cell>
          <cell r="B5093" t="str">
            <v>Concord Ave @ Wheele</v>
          </cell>
          <cell r="C5093">
            <v>53</v>
          </cell>
          <cell r="D5093">
            <v>0</v>
          </cell>
          <cell r="E5093">
            <v>0</v>
          </cell>
          <cell r="F5093">
            <v>14</v>
          </cell>
          <cell r="G5093">
            <v>67</v>
          </cell>
          <cell r="H5093">
            <v>53</v>
          </cell>
          <cell r="I5093">
            <v>0</v>
          </cell>
          <cell r="J5093">
            <v>0</v>
          </cell>
          <cell r="K5093">
            <v>14</v>
          </cell>
          <cell r="L5093">
            <v>67</v>
          </cell>
          <cell r="M5093">
            <v>53</v>
          </cell>
          <cell r="N5093">
            <v>0</v>
          </cell>
          <cell r="O5093">
            <v>0</v>
          </cell>
          <cell r="P5093">
            <v>14</v>
          </cell>
          <cell r="Q5093">
            <v>67</v>
          </cell>
        </row>
        <row r="5094">
          <cell r="A5094" t="str">
            <v>A1616&amp;T</v>
          </cell>
          <cell r="B5094" t="str">
            <v>Somerville Ave @ Spr</v>
          </cell>
          <cell r="C5094">
            <v>104</v>
          </cell>
          <cell r="D5094">
            <v>0</v>
          </cell>
          <cell r="E5094">
            <v>0</v>
          </cell>
          <cell r="F5094">
            <v>0</v>
          </cell>
          <cell r="G5094">
            <v>104</v>
          </cell>
          <cell r="H5094">
            <v>104</v>
          </cell>
          <cell r="I5094">
            <v>0</v>
          </cell>
          <cell r="J5094">
            <v>0</v>
          </cell>
          <cell r="K5094">
            <v>0</v>
          </cell>
          <cell r="L5094">
            <v>104</v>
          </cell>
          <cell r="M5094">
            <v>104</v>
          </cell>
          <cell r="N5094">
            <v>0</v>
          </cell>
          <cell r="O5094">
            <v>0</v>
          </cell>
          <cell r="P5094">
            <v>0</v>
          </cell>
          <cell r="Q5094">
            <v>104</v>
          </cell>
        </row>
        <row r="5095">
          <cell r="A5095" t="str">
            <v>A1657&amp;T</v>
          </cell>
          <cell r="B5095" t="str">
            <v>Medford St @ Highlan</v>
          </cell>
          <cell r="C5095">
            <v>9</v>
          </cell>
          <cell r="D5095">
            <v>0</v>
          </cell>
          <cell r="E5095">
            <v>0</v>
          </cell>
          <cell r="F5095">
            <v>0</v>
          </cell>
          <cell r="G5095">
            <v>10</v>
          </cell>
          <cell r="H5095">
            <v>9</v>
          </cell>
          <cell r="I5095">
            <v>0</v>
          </cell>
          <cell r="J5095">
            <v>0</v>
          </cell>
          <cell r="K5095">
            <v>0</v>
          </cell>
          <cell r="L5095">
            <v>10</v>
          </cell>
          <cell r="M5095">
            <v>9</v>
          </cell>
          <cell r="N5095">
            <v>0</v>
          </cell>
          <cell r="O5095">
            <v>0</v>
          </cell>
          <cell r="P5095">
            <v>0</v>
          </cell>
          <cell r="Q5095">
            <v>10</v>
          </cell>
        </row>
        <row r="5096">
          <cell r="A5096" t="str">
            <v>A5586&amp;T</v>
          </cell>
          <cell r="B5096" t="str">
            <v>Cambridge St @ Fayet</v>
          </cell>
          <cell r="C5096">
            <v>24</v>
          </cell>
          <cell r="D5096">
            <v>0</v>
          </cell>
          <cell r="E5096">
            <v>0</v>
          </cell>
          <cell r="F5096">
            <v>2</v>
          </cell>
          <cell r="G5096">
            <v>26</v>
          </cell>
          <cell r="H5096">
            <v>24</v>
          </cell>
          <cell r="I5096">
            <v>0</v>
          </cell>
          <cell r="J5096">
            <v>0</v>
          </cell>
          <cell r="K5096">
            <v>2</v>
          </cell>
          <cell r="L5096">
            <v>26</v>
          </cell>
          <cell r="M5096">
            <v>24</v>
          </cell>
          <cell r="N5096">
            <v>0</v>
          </cell>
          <cell r="O5096">
            <v>0</v>
          </cell>
          <cell r="P5096">
            <v>2</v>
          </cell>
          <cell r="Q5096">
            <v>26</v>
          </cell>
        </row>
        <row r="5097">
          <cell r="A5097" t="str">
            <v>A80&amp;T</v>
          </cell>
          <cell r="B5097" t="str">
            <v>Massachusetts Ave @</v>
          </cell>
          <cell r="C5097">
            <v>157</v>
          </cell>
          <cell r="D5097">
            <v>0</v>
          </cell>
          <cell r="E5097">
            <v>0</v>
          </cell>
          <cell r="F5097">
            <v>0</v>
          </cell>
          <cell r="G5097">
            <v>157</v>
          </cell>
          <cell r="H5097">
            <v>157</v>
          </cell>
          <cell r="I5097">
            <v>0</v>
          </cell>
          <cell r="J5097">
            <v>0</v>
          </cell>
          <cell r="K5097">
            <v>0</v>
          </cell>
          <cell r="L5097">
            <v>157</v>
          </cell>
          <cell r="M5097">
            <v>157</v>
          </cell>
          <cell r="N5097">
            <v>0</v>
          </cell>
          <cell r="O5097">
            <v>0</v>
          </cell>
          <cell r="P5097">
            <v>0</v>
          </cell>
          <cell r="Q5097">
            <v>157</v>
          </cell>
        </row>
        <row r="5098">
          <cell r="A5098" t="str">
            <v>A1256&amp;T</v>
          </cell>
          <cell r="B5098" t="str">
            <v>Huron Ave @ Larch Rd</v>
          </cell>
          <cell r="C5098">
            <v>68</v>
          </cell>
          <cell r="D5098">
            <v>0</v>
          </cell>
          <cell r="E5098">
            <v>0</v>
          </cell>
          <cell r="F5098">
            <v>0</v>
          </cell>
          <cell r="G5098">
            <v>68</v>
          </cell>
          <cell r="H5098">
            <v>68</v>
          </cell>
          <cell r="I5098">
            <v>0</v>
          </cell>
          <cell r="J5098">
            <v>0</v>
          </cell>
          <cell r="K5098">
            <v>0</v>
          </cell>
          <cell r="L5098">
            <v>68</v>
          </cell>
          <cell r="M5098">
            <v>68</v>
          </cell>
          <cell r="N5098">
            <v>0</v>
          </cell>
          <cell r="O5098">
            <v>0</v>
          </cell>
          <cell r="P5098">
            <v>0</v>
          </cell>
          <cell r="Q5098">
            <v>68</v>
          </cell>
        </row>
        <row r="5099">
          <cell r="A5099" t="str">
            <v>A1411&amp;T</v>
          </cell>
          <cell r="B5099" t="str">
            <v>Massachusetts Ave @</v>
          </cell>
          <cell r="C5099">
            <v>7</v>
          </cell>
          <cell r="D5099">
            <v>0</v>
          </cell>
          <cell r="E5099">
            <v>0</v>
          </cell>
          <cell r="F5099">
            <v>0</v>
          </cell>
          <cell r="G5099">
            <v>7</v>
          </cell>
          <cell r="H5099">
            <v>7</v>
          </cell>
          <cell r="I5099">
            <v>0</v>
          </cell>
          <cell r="J5099">
            <v>0</v>
          </cell>
          <cell r="K5099">
            <v>0</v>
          </cell>
          <cell r="L5099">
            <v>7</v>
          </cell>
          <cell r="M5099">
            <v>7</v>
          </cell>
          <cell r="N5099">
            <v>0</v>
          </cell>
          <cell r="O5099">
            <v>0</v>
          </cell>
          <cell r="P5099">
            <v>0</v>
          </cell>
          <cell r="Q5099">
            <v>7</v>
          </cell>
        </row>
        <row r="5100">
          <cell r="A5100" t="str">
            <v>A1498&amp;T</v>
          </cell>
          <cell r="B5100" t="str">
            <v>Rindge Ave @ Pembert</v>
          </cell>
          <cell r="C5100">
            <v>23</v>
          </cell>
          <cell r="D5100">
            <v>0</v>
          </cell>
          <cell r="E5100">
            <v>0</v>
          </cell>
          <cell r="F5100">
            <v>0</v>
          </cell>
          <cell r="G5100">
            <v>23</v>
          </cell>
          <cell r="H5100">
            <v>23</v>
          </cell>
          <cell r="I5100">
            <v>0</v>
          </cell>
          <cell r="J5100">
            <v>0</v>
          </cell>
          <cell r="K5100">
            <v>0</v>
          </cell>
          <cell r="L5100">
            <v>23</v>
          </cell>
          <cell r="M5100">
            <v>23</v>
          </cell>
          <cell r="N5100">
            <v>0</v>
          </cell>
          <cell r="O5100">
            <v>0</v>
          </cell>
          <cell r="P5100">
            <v>0</v>
          </cell>
          <cell r="Q5100">
            <v>23</v>
          </cell>
        </row>
        <row r="5101">
          <cell r="A5101" t="str">
            <v>A1639&amp;T</v>
          </cell>
          <cell r="B5101" t="str">
            <v>235 Highland Ave</v>
          </cell>
          <cell r="C5101">
            <v>1</v>
          </cell>
          <cell r="D5101">
            <v>0</v>
          </cell>
          <cell r="E5101">
            <v>0</v>
          </cell>
          <cell r="F5101">
            <v>0</v>
          </cell>
          <cell r="G5101">
            <v>1</v>
          </cell>
          <cell r="H5101">
            <v>1</v>
          </cell>
          <cell r="I5101">
            <v>0</v>
          </cell>
          <cell r="J5101">
            <v>0</v>
          </cell>
          <cell r="K5101">
            <v>0</v>
          </cell>
          <cell r="L5101">
            <v>1</v>
          </cell>
          <cell r="M5101">
            <v>1</v>
          </cell>
          <cell r="N5101">
            <v>0</v>
          </cell>
          <cell r="O5101">
            <v>0</v>
          </cell>
          <cell r="P5101">
            <v>0</v>
          </cell>
          <cell r="Q5101">
            <v>1</v>
          </cell>
        </row>
        <row r="5102">
          <cell r="A5102" t="str">
            <v>A1645&amp;T</v>
          </cell>
          <cell r="B5102" t="str">
            <v>Highland Ave @ Willo</v>
          </cell>
          <cell r="C5102">
            <v>66</v>
          </cell>
          <cell r="D5102">
            <v>0</v>
          </cell>
          <cell r="E5102">
            <v>0</v>
          </cell>
          <cell r="F5102">
            <v>0</v>
          </cell>
          <cell r="G5102">
            <v>66</v>
          </cell>
          <cell r="H5102">
            <v>66</v>
          </cell>
          <cell r="I5102">
            <v>0</v>
          </cell>
          <cell r="J5102">
            <v>0</v>
          </cell>
          <cell r="K5102">
            <v>0</v>
          </cell>
          <cell r="L5102">
            <v>66</v>
          </cell>
          <cell r="M5102">
            <v>66</v>
          </cell>
          <cell r="N5102">
            <v>0</v>
          </cell>
          <cell r="O5102">
            <v>0</v>
          </cell>
          <cell r="P5102">
            <v>0</v>
          </cell>
          <cell r="Q5102">
            <v>66</v>
          </cell>
        </row>
        <row r="5103">
          <cell r="A5103" t="str">
            <v>A1666&amp;T</v>
          </cell>
          <cell r="B5103" t="str">
            <v>Broadway @ Cedar St</v>
          </cell>
          <cell r="C5103">
            <v>44</v>
          </cell>
          <cell r="D5103">
            <v>0</v>
          </cell>
          <cell r="E5103">
            <v>0</v>
          </cell>
          <cell r="F5103">
            <v>1</v>
          </cell>
          <cell r="G5103">
            <v>45</v>
          </cell>
          <cell r="H5103">
            <v>44</v>
          </cell>
          <cell r="I5103">
            <v>0</v>
          </cell>
          <cell r="J5103">
            <v>0</v>
          </cell>
          <cell r="K5103">
            <v>1</v>
          </cell>
          <cell r="L5103">
            <v>45</v>
          </cell>
          <cell r="M5103">
            <v>44</v>
          </cell>
          <cell r="N5103">
            <v>0</v>
          </cell>
          <cell r="O5103">
            <v>0</v>
          </cell>
          <cell r="P5103">
            <v>1</v>
          </cell>
          <cell r="Q5103">
            <v>45</v>
          </cell>
        </row>
        <row r="5104">
          <cell r="A5104" t="str">
            <v>A5835&amp;T</v>
          </cell>
          <cell r="B5104" t="str">
            <v>Amesbury St @ Vassar</v>
          </cell>
          <cell r="C5104">
            <v>61</v>
          </cell>
          <cell r="D5104">
            <v>0</v>
          </cell>
          <cell r="E5104">
            <v>0</v>
          </cell>
          <cell r="F5104">
            <v>0</v>
          </cell>
          <cell r="G5104">
            <v>61</v>
          </cell>
          <cell r="H5104">
            <v>61</v>
          </cell>
          <cell r="I5104">
            <v>0</v>
          </cell>
          <cell r="J5104">
            <v>0</v>
          </cell>
          <cell r="K5104">
            <v>0</v>
          </cell>
          <cell r="L5104">
            <v>61</v>
          </cell>
          <cell r="M5104">
            <v>61</v>
          </cell>
          <cell r="N5104">
            <v>0</v>
          </cell>
          <cell r="O5104">
            <v>0</v>
          </cell>
          <cell r="P5104">
            <v>0</v>
          </cell>
          <cell r="Q5104">
            <v>61</v>
          </cell>
        </row>
        <row r="5105">
          <cell r="A5105" t="str">
            <v>A79&amp;T</v>
          </cell>
          <cell r="B5105" t="str">
            <v>Massachusetts Ave @</v>
          </cell>
          <cell r="C5105">
            <v>57</v>
          </cell>
          <cell r="D5105">
            <v>0</v>
          </cell>
          <cell r="E5105">
            <v>0</v>
          </cell>
          <cell r="F5105">
            <v>0</v>
          </cell>
          <cell r="G5105">
            <v>57</v>
          </cell>
          <cell r="H5105">
            <v>57</v>
          </cell>
          <cell r="I5105">
            <v>0</v>
          </cell>
          <cell r="J5105">
            <v>0</v>
          </cell>
          <cell r="K5105">
            <v>0</v>
          </cell>
          <cell r="L5105">
            <v>57</v>
          </cell>
          <cell r="M5105">
            <v>57</v>
          </cell>
          <cell r="N5105">
            <v>0</v>
          </cell>
          <cell r="O5105">
            <v>0</v>
          </cell>
          <cell r="P5105">
            <v>0</v>
          </cell>
          <cell r="Q5105">
            <v>57</v>
          </cell>
        </row>
        <row r="5106">
          <cell r="A5106" t="str">
            <v>A1146&amp;T</v>
          </cell>
          <cell r="B5106" t="str">
            <v>Brookline St @ Erie</v>
          </cell>
          <cell r="C5106">
            <v>14</v>
          </cell>
          <cell r="D5106">
            <v>0</v>
          </cell>
          <cell r="E5106">
            <v>0</v>
          </cell>
          <cell r="F5106">
            <v>0</v>
          </cell>
          <cell r="G5106">
            <v>14</v>
          </cell>
          <cell r="H5106">
            <v>14</v>
          </cell>
          <cell r="I5106">
            <v>0</v>
          </cell>
          <cell r="J5106">
            <v>0</v>
          </cell>
          <cell r="K5106">
            <v>0</v>
          </cell>
          <cell r="L5106">
            <v>14</v>
          </cell>
          <cell r="M5106">
            <v>14</v>
          </cell>
          <cell r="N5106">
            <v>0</v>
          </cell>
          <cell r="O5106">
            <v>0</v>
          </cell>
          <cell r="P5106">
            <v>0</v>
          </cell>
          <cell r="Q5106">
            <v>14</v>
          </cell>
        </row>
        <row r="5107">
          <cell r="A5107" t="str">
            <v>A1215&amp;T</v>
          </cell>
          <cell r="B5107" t="str">
            <v>Mt Auburn St @ Spark</v>
          </cell>
          <cell r="C5107">
            <v>13</v>
          </cell>
          <cell r="D5107">
            <v>0</v>
          </cell>
          <cell r="E5107">
            <v>0</v>
          </cell>
          <cell r="F5107">
            <v>0</v>
          </cell>
          <cell r="G5107">
            <v>13</v>
          </cell>
          <cell r="H5107">
            <v>13</v>
          </cell>
          <cell r="I5107">
            <v>0</v>
          </cell>
          <cell r="J5107">
            <v>0</v>
          </cell>
          <cell r="K5107">
            <v>0</v>
          </cell>
          <cell r="L5107">
            <v>13</v>
          </cell>
          <cell r="M5107">
            <v>13</v>
          </cell>
          <cell r="N5107">
            <v>0</v>
          </cell>
          <cell r="O5107">
            <v>0</v>
          </cell>
          <cell r="P5107">
            <v>0</v>
          </cell>
          <cell r="Q5107">
            <v>13</v>
          </cell>
        </row>
        <row r="5108">
          <cell r="A5108" t="str">
            <v>A1259&amp;T</v>
          </cell>
          <cell r="B5108" t="str">
            <v>Huron Ave @ Appleton</v>
          </cell>
          <cell r="C5108">
            <v>39</v>
          </cell>
          <cell r="D5108">
            <v>0</v>
          </cell>
          <cell r="E5108">
            <v>0</v>
          </cell>
          <cell r="F5108">
            <v>0</v>
          </cell>
          <cell r="G5108">
            <v>39</v>
          </cell>
          <cell r="H5108">
            <v>39</v>
          </cell>
          <cell r="I5108">
            <v>0</v>
          </cell>
          <cell r="J5108">
            <v>0</v>
          </cell>
          <cell r="K5108">
            <v>0</v>
          </cell>
          <cell r="L5108">
            <v>39</v>
          </cell>
          <cell r="M5108">
            <v>39</v>
          </cell>
          <cell r="N5108">
            <v>0</v>
          </cell>
          <cell r="O5108">
            <v>0</v>
          </cell>
          <cell r="P5108">
            <v>0</v>
          </cell>
          <cell r="Q5108">
            <v>39</v>
          </cell>
        </row>
        <row r="5109">
          <cell r="A5109" t="str">
            <v>A1496&amp;T</v>
          </cell>
          <cell r="B5109" t="str">
            <v>Rindge Ave opp Clay</v>
          </cell>
          <cell r="C5109">
            <v>16</v>
          </cell>
          <cell r="D5109">
            <v>0</v>
          </cell>
          <cell r="E5109">
            <v>0</v>
          </cell>
          <cell r="F5109">
            <v>0</v>
          </cell>
          <cell r="G5109">
            <v>16</v>
          </cell>
          <cell r="H5109">
            <v>16</v>
          </cell>
          <cell r="I5109">
            <v>0</v>
          </cell>
          <cell r="J5109">
            <v>0</v>
          </cell>
          <cell r="K5109">
            <v>0</v>
          </cell>
          <cell r="L5109">
            <v>16</v>
          </cell>
          <cell r="M5109">
            <v>16</v>
          </cell>
          <cell r="N5109">
            <v>0</v>
          </cell>
          <cell r="O5109">
            <v>0</v>
          </cell>
          <cell r="P5109">
            <v>0</v>
          </cell>
          <cell r="Q5109">
            <v>16</v>
          </cell>
        </row>
        <row r="5110">
          <cell r="A5110" t="str">
            <v>A1635&amp;T</v>
          </cell>
          <cell r="B5110" t="str">
            <v>125 Highland Ave</v>
          </cell>
          <cell r="C5110">
            <v>114</v>
          </cell>
          <cell r="D5110">
            <v>0</v>
          </cell>
          <cell r="E5110">
            <v>0</v>
          </cell>
          <cell r="F5110">
            <v>0</v>
          </cell>
          <cell r="G5110">
            <v>114</v>
          </cell>
          <cell r="H5110">
            <v>114</v>
          </cell>
          <cell r="I5110">
            <v>0</v>
          </cell>
          <cell r="J5110">
            <v>0</v>
          </cell>
          <cell r="K5110">
            <v>0</v>
          </cell>
          <cell r="L5110">
            <v>114</v>
          </cell>
          <cell r="M5110">
            <v>114</v>
          </cell>
          <cell r="N5110">
            <v>0</v>
          </cell>
          <cell r="O5110">
            <v>0</v>
          </cell>
          <cell r="P5110">
            <v>0</v>
          </cell>
          <cell r="Q5110">
            <v>114</v>
          </cell>
        </row>
        <row r="5111">
          <cell r="A5111" t="str">
            <v>A1688&amp;T</v>
          </cell>
          <cell r="B5111" t="str">
            <v>Broadway @ William S</v>
          </cell>
          <cell r="C5111">
            <v>50</v>
          </cell>
          <cell r="D5111">
            <v>0</v>
          </cell>
          <cell r="E5111">
            <v>0</v>
          </cell>
          <cell r="F5111">
            <v>0</v>
          </cell>
          <cell r="G5111">
            <v>50</v>
          </cell>
          <cell r="H5111">
            <v>50</v>
          </cell>
          <cell r="I5111">
            <v>0</v>
          </cell>
          <cell r="J5111">
            <v>0</v>
          </cell>
          <cell r="K5111">
            <v>0</v>
          </cell>
          <cell r="L5111">
            <v>50</v>
          </cell>
          <cell r="M5111">
            <v>50</v>
          </cell>
          <cell r="N5111">
            <v>0</v>
          </cell>
          <cell r="O5111">
            <v>0</v>
          </cell>
          <cell r="P5111">
            <v>0</v>
          </cell>
          <cell r="Q5111">
            <v>50</v>
          </cell>
        </row>
        <row r="5112">
          <cell r="A5112" t="str">
            <v>A1800&amp;T</v>
          </cell>
          <cell r="B5112" t="str">
            <v>Mystic Ave @ Wheatla</v>
          </cell>
          <cell r="C5112">
            <v>27</v>
          </cell>
          <cell r="D5112">
            <v>0</v>
          </cell>
          <cell r="E5112">
            <v>0</v>
          </cell>
          <cell r="F5112">
            <v>0</v>
          </cell>
          <cell r="G5112">
            <v>27</v>
          </cell>
          <cell r="H5112">
            <v>27</v>
          </cell>
          <cell r="I5112">
            <v>0</v>
          </cell>
          <cell r="J5112">
            <v>0</v>
          </cell>
          <cell r="K5112">
            <v>0</v>
          </cell>
          <cell r="L5112">
            <v>27</v>
          </cell>
          <cell r="M5112">
            <v>27</v>
          </cell>
          <cell r="N5112">
            <v>0</v>
          </cell>
          <cell r="O5112">
            <v>0</v>
          </cell>
          <cell r="P5112">
            <v>0</v>
          </cell>
          <cell r="Q5112">
            <v>27</v>
          </cell>
        </row>
        <row r="5113">
          <cell r="A5113" t="str">
            <v>A1831&amp;T</v>
          </cell>
          <cell r="B5113" t="str">
            <v>Mystic Ave @ I-93 Un</v>
          </cell>
          <cell r="C5113">
            <v>14</v>
          </cell>
          <cell r="D5113">
            <v>0</v>
          </cell>
          <cell r="E5113">
            <v>0</v>
          </cell>
          <cell r="F5113">
            <v>0</v>
          </cell>
          <cell r="G5113">
            <v>14</v>
          </cell>
          <cell r="H5113">
            <v>14</v>
          </cell>
          <cell r="I5113">
            <v>0</v>
          </cell>
          <cell r="J5113">
            <v>0</v>
          </cell>
          <cell r="K5113">
            <v>0</v>
          </cell>
          <cell r="L5113">
            <v>14</v>
          </cell>
          <cell r="M5113">
            <v>14</v>
          </cell>
          <cell r="N5113">
            <v>0</v>
          </cell>
          <cell r="O5113">
            <v>0</v>
          </cell>
          <cell r="P5113">
            <v>0</v>
          </cell>
          <cell r="Q5113">
            <v>14</v>
          </cell>
        </row>
        <row r="5114">
          <cell r="A5114" t="str">
            <v>A1316&amp;T</v>
          </cell>
          <cell r="B5114" t="str">
            <v>Concord Ave @ Craigi</v>
          </cell>
          <cell r="C5114">
            <v>93</v>
          </cell>
          <cell r="D5114">
            <v>0</v>
          </cell>
          <cell r="E5114">
            <v>0</v>
          </cell>
          <cell r="F5114">
            <v>0</v>
          </cell>
          <cell r="G5114">
            <v>93</v>
          </cell>
          <cell r="H5114">
            <v>93</v>
          </cell>
          <cell r="I5114">
            <v>0</v>
          </cell>
          <cell r="J5114">
            <v>0</v>
          </cell>
          <cell r="K5114">
            <v>0</v>
          </cell>
          <cell r="L5114">
            <v>93</v>
          </cell>
          <cell r="M5114">
            <v>93</v>
          </cell>
          <cell r="N5114">
            <v>0</v>
          </cell>
          <cell r="O5114">
            <v>0</v>
          </cell>
          <cell r="P5114">
            <v>0</v>
          </cell>
          <cell r="Q5114">
            <v>93</v>
          </cell>
        </row>
        <row r="5115">
          <cell r="A5115" t="str">
            <v>A1669&amp;T</v>
          </cell>
          <cell r="B5115" t="str">
            <v>Broadway @ Bartlett</v>
          </cell>
          <cell r="C5115">
            <v>36</v>
          </cell>
          <cell r="D5115">
            <v>0</v>
          </cell>
          <cell r="E5115">
            <v>0</v>
          </cell>
          <cell r="F5115">
            <v>0</v>
          </cell>
          <cell r="G5115">
            <v>36</v>
          </cell>
          <cell r="H5115">
            <v>36</v>
          </cell>
          <cell r="I5115">
            <v>0</v>
          </cell>
          <cell r="J5115">
            <v>0</v>
          </cell>
          <cell r="K5115">
            <v>0</v>
          </cell>
          <cell r="L5115">
            <v>36</v>
          </cell>
          <cell r="M5115">
            <v>36</v>
          </cell>
          <cell r="N5115">
            <v>0</v>
          </cell>
          <cell r="O5115">
            <v>0</v>
          </cell>
          <cell r="P5115">
            <v>0</v>
          </cell>
          <cell r="Q5115">
            <v>36</v>
          </cell>
        </row>
        <row r="5116">
          <cell r="A5116" t="str">
            <v>A1676&amp;T</v>
          </cell>
          <cell r="B5116" t="str">
            <v>Broadway @ Lincoln S</v>
          </cell>
          <cell r="C5116">
            <v>108</v>
          </cell>
          <cell r="D5116">
            <v>0</v>
          </cell>
          <cell r="E5116">
            <v>0</v>
          </cell>
          <cell r="F5116">
            <v>0</v>
          </cell>
          <cell r="G5116">
            <v>108</v>
          </cell>
          <cell r="H5116">
            <v>108</v>
          </cell>
          <cell r="I5116">
            <v>0</v>
          </cell>
          <cell r="J5116">
            <v>0</v>
          </cell>
          <cell r="K5116">
            <v>0</v>
          </cell>
          <cell r="L5116">
            <v>108</v>
          </cell>
          <cell r="M5116">
            <v>108</v>
          </cell>
          <cell r="N5116">
            <v>0</v>
          </cell>
          <cell r="O5116">
            <v>0</v>
          </cell>
          <cell r="P5116">
            <v>0</v>
          </cell>
          <cell r="Q5116">
            <v>108</v>
          </cell>
        </row>
        <row r="5117">
          <cell r="A5117" t="str">
            <v>A3109&amp;T</v>
          </cell>
          <cell r="B5117" t="str">
            <v>College Ave @ Highla</v>
          </cell>
          <cell r="C5117">
            <v>28</v>
          </cell>
          <cell r="D5117">
            <v>0</v>
          </cell>
          <cell r="E5117">
            <v>0</v>
          </cell>
          <cell r="F5117">
            <v>327</v>
          </cell>
          <cell r="G5117">
            <v>355</v>
          </cell>
          <cell r="H5117">
            <v>28</v>
          </cell>
          <cell r="I5117">
            <v>0</v>
          </cell>
          <cell r="J5117">
            <v>0</v>
          </cell>
          <cell r="K5117">
            <v>327</v>
          </cell>
          <cell r="L5117">
            <v>355</v>
          </cell>
          <cell r="M5117">
            <v>28</v>
          </cell>
          <cell r="N5117">
            <v>0</v>
          </cell>
          <cell r="O5117">
            <v>0</v>
          </cell>
          <cell r="P5117">
            <v>327</v>
          </cell>
          <cell r="Q5117">
            <v>355</v>
          </cell>
        </row>
        <row r="5118">
          <cell r="A5118" t="str">
            <v>A5842&amp;T</v>
          </cell>
          <cell r="B5118" t="str">
            <v>Amesbury St @ Vassar</v>
          </cell>
          <cell r="C5118">
            <v>15</v>
          </cell>
          <cell r="D5118">
            <v>0</v>
          </cell>
          <cell r="E5118">
            <v>0</v>
          </cell>
          <cell r="F5118">
            <v>0</v>
          </cell>
          <cell r="G5118">
            <v>15</v>
          </cell>
          <cell r="H5118">
            <v>15</v>
          </cell>
          <cell r="I5118">
            <v>0</v>
          </cell>
          <cell r="J5118">
            <v>0</v>
          </cell>
          <cell r="K5118">
            <v>0</v>
          </cell>
          <cell r="L5118">
            <v>15</v>
          </cell>
          <cell r="M5118">
            <v>15</v>
          </cell>
          <cell r="N5118">
            <v>0</v>
          </cell>
          <cell r="O5118">
            <v>0</v>
          </cell>
          <cell r="P5118">
            <v>0</v>
          </cell>
          <cell r="Q5118">
            <v>15</v>
          </cell>
        </row>
        <row r="5119">
          <cell r="A5119" t="str">
            <v>A1409&amp;T</v>
          </cell>
          <cell r="B5119" t="str">
            <v>Massachusetts Ave op</v>
          </cell>
          <cell r="C5119">
            <v>53</v>
          </cell>
          <cell r="D5119">
            <v>0</v>
          </cell>
          <cell r="E5119">
            <v>0</v>
          </cell>
          <cell r="F5119">
            <v>10</v>
          </cell>
          <cell r="G5119">
            <v>63</v>
          </cell>
          <cell r="H5119">
            <v>53</v>
          </cell>
          <cell r="I5119">
            <v>0</v>
          </cell>
          <cell r="J5119">
            <v>0</v>
          </cell>
          <cell r="K5119">
            <v>10</v>
          </cell>
          <cell r="L5119">
            <v>63</v>
          </cell>
          <cell r="M5119">
            <v>53</v>
          </cell>
          <cell r="N5119">
            <v>0</v>
          </cell>
          <cell r="O5119">
            <v>0</v>
          </cell>
          <cell r="P5119">
            <v>10</v>
          </cell>
          <cell r="Q5119">
            <v>63</v>
          </cell>
        </row>
        <row r="5120">
          <cell r="A5120" t="str">
            <v>A1507&amp;T</v>
          </cell>
          <cell r="B5120" t="str">
            <v>Hampshire St @ Inman</v>
          </cell>
          <cell r="C5120">
            <v>105</v>
          </cell>
          <cell r="D5120">
            <v>0</v>
          </cell>
          <cell r="E5120">
            <v>0</v>
          </cell>
          <cell r="F5120">
            <v>2</v>
          </cell>
          <cell r="G5120">
            <v>107</v>
          </cell>
          <cell r="H5120">
            <v>105</v>
          </cell>
          <cell r="I5120">
            <v>0</v>
          </cell>
          <cell r="J5120">
            <v>0</v>
          </cell>
          <cell r="K5120">
            <v>2</v>
          </cell>
          <cell r="L5120">
            <v>107</v>
          </cell>
          <cell r="M5120">
            <v>105</v>
          </cell>
          <cell r="N5120">
            <v>0</v>
          </cell>
          <cell r="O5120">
            <v>0</v>
          </cell>
          <cell r="P5120">
            <v>2</v>
          </cell>
          <cell r="Q5120">
            <v>107</v>
          </cell>
        </row>
        <row r="5121">
          <cell r="A5121" t="str">
            <v>A1702&amp;T</v>
          </cell>
          <cell r="B5121" t="str">
            <v>Cross St @ Pearl St</v>
          </cell>
          <cell r="C5121">
            <v>0</v>
          </cell>
          <cell r="D5121">
            <v>0</v>
          </cell>
          <cell r="E5121">
            <v>0</v>
          </cell>
          <cell r="F5121">
            <v>0</v>
          </cell>
          <cell r="G5121">
            <v>0</v>
          </cell>
          <cell r="H5121">
            <v>0</v>
          </cell>
          <cell r="I5121">
            <v>0</v>
          </cell>
          <cell r="J5121">
            <v>0</v>
          </cell>
          <cell r="K5121">
            <v>0</v>
          </cell>
          <cell r="L5121">
            <v>0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</row>
        <row r="5122">
          <cell r="A5122" t="str">
            <v>A1713&amp;T</v>
          </cell>
          <cell r="B5122" t="str">
            <v>Washington St @ New</v>
          </cell>
          <cell r="C5122">
            <v>7</v>
          </cell>
          <cell r="D5122">
            <v>0</v>
          </cell>
          <cell r="E5122">
            <v>0</v>
          </cell>
          <cell r="F5122">
            <v>5</v>
          </cell>
          <cell r="G5122">
            <v>11</v>
          </cell>
          <cell r="H5122">
            <v>7</v>
          </cell>
          <cell r="I5122">
            <v>0</v>
          </cell>
          <cell r="J5122">
            <v>0</v>
          </cell>
          <cell r="K5122">
            <v>5</v>
          </cell>
          <cell r="L5122">
            <v>11</v>
          </cell>
          <cell r="M5122">
            <v>7</v>
          </cell>
          <cell r="N5122">
            <v>0</v>
          </cell>
          <cell r="O5122">
            <v>0</v>
          </cell>
          <cell r="P5122">
            <v>5</v>
          </cell>
          <cell r="Q5122">
            <v>11</v>
          </cell>
        </row>
        <row r="5123">
          <cell r="A5123" t="str">
            <v>A645&amp;T</v>
          </cell>
          <cell r="B5123" t="str">
            <v>Western Ave @ Kinnai</v>
          </cell>
          <cell r="C5123">
            <v>45</v>
          </cell>
          <cell r="D5123">
            <v>0</v>
          </cell>
          <cell r="E5123">
            <v>0</v>
          </cell>
          <cell r="F5123">
            <v>7</v>
          </cell>
          <cell r="G5123">
            <v>53</v>
          </cell>
          <cell r="H5123">
            <v>45</v>
          </cell>
          <cell r="I5123">
            <v>0</v>
          </cell>
          <cell r="J5123">
            <v>0</v>
          </cell>
          <cell r="K5123">
            <v>7</v>
          </cell>
          <cell r="L5123">
            <v>53</v>
          </cell>
          <cell r="M5123">
            <v>45</v>
          </cell>
          <cell r="N5123">
            <v>0</v>
          </cell>
          <cell r="O5123">
            <v>0</v>
          </cell>
          <cell r="P5123">
            <v>7</v>
          </cell>
          <cell r="Q5123">
            <v>53</v>
          </cell>
        </row>
        <row r="5124">
          <cell r="A5124" t="str">
            <v>A1553&amp;T</v>
          </cell>
          <cell r="B5124" t="str">
            <v>Somerville Ave @ Uni</v>
          </cell>
          <cell r="C5124">
            <v>31</v>
          </cell>
          <cell r="D5124">
            <v>0</v>
          </cell>
          <cell r="E5124">
            <v>0</v>
          </cell>
          <cell r="F5124">
            <v>35</v>
          </cell>
          <cell r="G5124">
            <v>65</v>
          </cell>
          <cell r="H5124">
            <v>31</v>
          </cell>
          <cell r="I5124">
            <v>0</v>
          </cell>
          <cell r="J5124">
            <v>0</v>
          </cell>
          <cell r="K5124">
            <v>35</v>
          </cell>
          <cell r="L5124">
            <v>65</v>
          </cell>
          <cell r="M5124">
            <v>31</v>
          </cell>
          <cell r="N5124">
            <v>0</v>
          </cell>
          <cell r="O5124">
            <v>0</v>
          </cell>
          <cell r="P5124">
            <v>35</v>
          </cell>
          <cell r="Q5124">
            <v>65</v>
          </cell>
        </row>
        <row r="5125">
          <cell r="A5125" t="str">
            <v>A5828&amp;T</v>
          </cell>
          <cell r="B5125" t="str">
            <v>Huron Ave @ Fountain</v>
          </cell>
          <cell r="C5125">
            <v>33</v>
          </cell>
          <cell r="D5125">
            <v>0</v>
          </cell>
          <cell r="E5125">
            <v>0</v>
          </cell>
          <cell r="F5125">
            <v>0</v>
          </cell>
          <cell r="G5125">
            <v>33</v>
          </cell>
          <cell r="H5125">
            <v>33</v>
          </cell>
          <cell r="I5125">
            <v>0</v>
          </cell>
          <cell r="J5125">
            <v>0</v>
          </cell>
          <cell r="K5125">
            <v>0</v>
          </cell>
          <cell r="L5125">
            <v>33</v>
          </cell>
          <cell r="M5125">
            <v>33</v>
          </cell>
          <cell r="N5125">
            <v>0</v>
          </cell>
          <cell r="O5125">
            <v>0</v>
          </cell>
          <cell r="P5125">
            <v>0</v>
          </cell>
          <cell r="Q5125">
            <v>33</v>
          </cell>
        </row>
        <row r="5126">
          <cell r="A5126" t="str">
            <v>A5877&amp;T</v>
          </cell>
          <cell r="B5126" t="str">
            <v>Rindge Ave @ Haskell</v>
          </cell>
          <cell r="C5126">
            <v>56</v>
          </cell>
          <cell r="D5126">
            <v>0</v>
          </cell>
          <cell r="E5126">
            <v>0</v>
          </cell>
          <cell r="F5126">
            <v>0</v>
          </cell>
          <cell r="G5126">
            <v>56</v>
          </cell>
          <cell r="H5126">
            <v>56</v>
          </cell>
          <cell r="I5126">
            <v>0</v>
          </cell>
          <cell r="J5126">
            <v>0</v>
          </cell>
          <cell r="K5126">
            <v>0</v>
          </cell>
          <cell r="L5126">
            <v>56</v>
          </cell>
          <cell r="M5126">
            <v>56</v>
          </cell>
          <cell r="N5126">
            <v>0</v>
          </cell>
          <cell r="O5126">
            <v>0</v>
          </cell>
          <cell r="P5126">
            <v>0</v>
          </cell>
          <cell r="Q5126">
            <v>56</v>
          </cell>
        </row>
        <row r="5127">
          <cell r="A5127" t="str">
            <v>A78&amp;T</v>
          </cell>
          <cell r="B5127" t="str">
            <v>Massachusetts Ave @</v>
          </cell>
          <cell r="C5127">
            <v>203</v>
          </cell>
          <cell r="D5127">
            <v>0</v>
          </cell>
          <cell r="E5127">
            <v>0</v>
          </cell>
          <cell r="F5127">
            <v>0</v>
          </cell>
          <cell r="G5127">
            <v>203</v>
          </cell>
          <cell r="H5127">
            <v>203</v>
          </cell>
          <cell r="I5127">
            <v>0</v>
          </cell>
          <cell r="J5127">
            <v>0</v>
          </cell>
          <cell r="K5127">
            <v>0</v>
          </cell>
          <cell r="L5127">
            <v>203</v>
          </cell>
          <cell r="M5127">
            <v>203</v>
          </cell>
          <cell r="N5127">
            <v>0</v>
          </cell>
          <cell r="O5127">
            <v>0</v>
          </cell>
          <cell r="P5127">
            <v>0</v>
          </cell>
          <cell r="Q5127">
            <v>203</v>
          </cell>
        </row>
        <row r="5128">
          <cell r="A5128" t="str">
            <v>A1376&amp;T</v>
          </cell>
          <cell r="B5128" t="str">
            <v>Massachusetts Ave @</v>
          </cell>
          <cell r="C5128">
            <v>3</v>
          </cell>
          <cell r="D5128">
            <v>0</v>
          </cell>
          <cell r="E5128">
            <v>0</v>
          </cell>
          <cell r="F5128">
            <v>0</v>
          </cell>
          <cell r="G5128">
            <v>3</v>
          </cell>
          <cell r="H5128">
            <v>3</v>
          </cell>
          <cell r="I5128">
            <v>0</v>
          </cell>
          <cell r="J5128">
            <v>0</v>
          </cell>
          <cell r="K5128">
            <v>0</v>
          </cell>
          <cell r="L5128">
            <v>3</v>
          </cell>
          <cell r="M5128">
            <v>3</v>
          </cell>
          <cell r="N5128">
            <v>0</v>
          </cell>
          <cell r="O5128">
            <v>0</v>
          </cell>
          <cell r="P5128">
            <v>0</v>
          </cell>
          <cell r="Q5128">
            <v>3</v>
          </cell>
        </row>
        <row r="5129">
          <cell r="A5129" t="str">
            <v>A1467&amp;T</v>
          </cell>
          <cell r="B5129" t="str">
            <v>Pearl St @ Cross St</v>
          </cell>
          <cell r="C5129">
            <v>18</v>
          </cell>
          <cell r="D5129">
            <v>0</v>
          </cell>
          <cell r="E5129">
            <v>0</v>
          </cell>
          <cell r="F5129">
            <v>0</v>
          </cell>
          <cell r="G5129">
            <v>18</v>
          </cell>
          <cell r="H5129">
            <v>18</v>
          </cell>
          <cell r="I5129">
            <v>0</v>
          </cell>
          <cell r="J5129">
            <v>0</v>
          </cell>
          <cell r="K5129">
            <v>0</v>
          </cell>
          <cell r="L5129">
            <v>18</v>
          </cell>
          <cell r="M5129">
            <v>18</v>
          </cell>
          <cell r="N5129">
            <v>0</v>
          </cell>
          <cell r="O5129">
            <v>0</v>
          </cell>
          <cell r="P5129">
            <v>0</v>
          </cell>
          <cell r="Q5129">
            <v>18</v>
          </cell>
        </row>
        <row r="5130">
          <cell r="A5130" t="str">
            <v>A1614&amp;T</v>
          </cell>
          <cell r="B5130" t="str">
            <v>Somerville Ave @ Lor</v>
          </cell>
          <cell r="C5130">
            <v>84</v>
          </cell>
          <cell r="D5130">
            <v>0</v>
          </cell>
          <cell r="E5130">
            <v>0</v>
          </cell>
          <cell r="F5130">
            <v>0</v>
          </cell>
          <cell r="G5130">
            <v>84</v>
          </cell>
          <cell r="H5130">
            <v>84</v>
          </cell>
          <cell r="I5130">
            <v>0</v>
          </cell>
          <cell r="J5130">
            <v>0</v>
          </cell>
          <cell r="K5130">
            <v>0</v>
          </cell>
          <cell r="L5130">
            <v>84</v>
          </cell>
          <cell r="M5130">
            <v>84</v>
          </cell>
          <cell r="N5130">
            <v>0</v>
          </cell>
          <cell r="O5130">
            <v>0</v>
          </cell>
          <cell r="P5130">
            <v>0</v>
          </cell>
          <cell r="Q5130">
            <v>84</v>
          </cell>
        </row>
        <row r="5131">
          <cell r="A5131" t="str">
            <v>A1638&amp;T</v>
          </cell>
          <cell r="B5131" t="str">
            <v>Highland Ave @ Lowel</v>
          </cell>
          <cell r="C5131">
            <v>11</v>
          </cell>
          <cell r="D5131">
            <v>0</v>
          </cell>
          <cell r="E5131">
            <v>0</v>
          </cell>
          <cell r="F5131">
            <v>0</v>
          </cell>
          <cell r="G5131">
            <v>11</v>
          </cell>
          <cell r="H5131">
            <v>11</v>
          </cell>
          <cell r="I5131">
            <v>0</v>
          </cell>
          <cell r="J5131">
            <v>0</v>
          </cell>
          <cell r="K5131">
            <v>0</v>
          </cell>
          <cell r="L5131">
            <v>11</v>
          </cell>
          <cell r="M5131">
            <v>11</v>
          </cell>
          <cell r="N5131">
            <v>0</v>
          </cell>
          <cell r="O5131">
            <v>0</v>
          </cell>
          <cell r="P5131">
            <v>0</v>
          </cell>
          <cell r="Q5131">
            <v>11</v>
          </cell>
        </row>
        <row r="5132">
          <cell r="A5132" t="str">
            <v>A5469&amp;T</v>
          </cell>
          <cell r="B5132" t="str">
            <v>Prospect St @ Cambri</v>
          </cell>
          <cell r="C5132">
            <v>62</v>
          </cell>
          <cell r="D5132">
            <v>0</v>
          </cell>
          <cell r="E5132">
            <v>0</v>
          </cell>
          <cell r="F5132">
            <v>4</v>
          </cell>
          <cell r="G5132">
            <v>65</v>
          </cell>
          <cell r="H5132">
            <v>62</v>
          </cell>
          <cell r="I5132">
            <v>0</v>
          </cell>
          <cell r="J5132">
            <v>0</v>
          </cell>
          <cell r="K5132">
            <v>4</v>
          </cell>
          <cell r="L5132">
            <v>65</v>
          </cell>
          <cell r="M5132">
            <v>62</v>
          </cell>
          <cell r="N5132">
            <v>0</v>
          </cell>
          <cell r="O5132">
            <v>0</v>
          </cell>
          <cell r="P5132">
            <v>4</v>
          </cell>
          <cell r="Q5132">
            <v>65</v>
          </cell>
        </row>
        <row r="5133">
          <cell r="A5133" t="str">
            <v>A646&amp;T</v>
          </cell>
          <cell r="B5133" t="str">
            <v>Western Ave @ Howard</v>
          </cell>
          <cell r="C5133">
            <v>42</v>
          </cell>
          <cell r="D5133">
            <v>0</v>
          </cell>
          <cell r="E5133">
            <v>0</v>
          </cell>
          <cell r="F5133">
            <v>9</v>
          </cell>
          <cell r="G5133">
            <v>52</v>
          </cell>
          <cell r="H5133">
            <v>42</v>
          </cell>
          <cell r="I5133">
            <v>0</v>
          </cell>
          <cell r="J5133">
            <v>0</v>
          </cell>
          <cell r="K5133">
            <v>9</v>
          </cell>
          <cell r="L5133">
            <v>52</v>
          </cell>
          <cell r="M5133">
            <v>42</v>
          </cell>
          <cell r="N5133">
            <v>0</v>
          </cell>
          <cell r="O5133">
            <v>0</v>
          </cell>
          <cell r="P5133">
            <v>9</v>
          </cell>
          <cell r="Q5133">
            <v>52</v>
          </cell>
        </row>
        <row r="5134">
          <cell r="A5134" t="str">
            <v>A889&amp;T</v>
          </cell>
          <cell r="B5134" t="str">
            <v>Cambridge St @ Trowb</v>
          </cell>
          <cell r="C5134">
            <v>21</v>
          </cell>
          <cell r="D5134">
            <v>0</v>
          </cell>
          <cell r="E5134">
            <v>0</v>
          </cell>
          <cell r="F5134">
            <v>0</v>
          </cell>
          <cell r="G5134">
            <v>21</v>
          </cell>
          <cell r="H5134">
            <v>21</v>
          </cell>
          <cell r="I5134">
            <v>0</v>
          </cell>
          <cell r="J5134">
            <v>0</v>
          </cell>
          <cell r="K5134">
            <v>0</v>
          </cell>
          <cell r="L5134">
            <v>21</v>
          </cell>
          <cell r="M5134">
            <v>21</v>
          </cell>
          <cell r="N5134">
            <v>0</v>
          </cell>
          <cell r="O5134">
            <v>0</v>
          </cell>
          <cell r="P5134">
            <v>0</v>
          </cell>
          <cell r="Q5134">
            <v>21</v>
          </cell>
        </row>
        <row r="5135">
          <cell r="A5135" t="str">
            <v>A1257&amp;T</v>
          </cell>
          <cell r="B5135" t="str">
            <v>Huron Ave @ Lakeview</v>
          </cell>
          <cell r="C5135">
            <v>2</v>
          </cell>
          <cell r="D5135">
            <v>0</v>
          </cell>
          <cell r="E5135">
            <v>0</v>
          </cell>
          <cell r="F5135">
            <v>0</v>
          </cell>
          <cell r="G5135">
            <v>2</v>
          </cell>
          <cell r="H5135">
            <v>2</v>
          </cell>
          <cell r="I5135">
            <v>0</v>
          </cell>
          <cell r="J5135">
            <v>0</v>
          </cell>
          <cell r="K5135">
            <v>0</v>
          </cell>
          <cell r="L5135">
            <v>2</v>
          </cell>
          <cell r="M5135">
            <v>2</v>
          </cell>
          <cell r="N5135">
            <v>0</v>
          </cell>
          <cell r="O5135">
            <v>0</v>
          </cell>
          <cell r="P5135">
            <v>0</v>
          </cell>
          <cell r="Q5135">
            <v>2</v>
          </cell>
        </row>
        <row r="5136">
          <cell r="A5136" t="str">
            <v>A1497&amp;T</v>
          </cell>
          <cell r="B5136" t="str">
            <v>Rindge Ave @ Middles</v>
          </cell>
          <cell r="C5136">
            <v>9</v>
          </cell>
          <cell r="D5136">
            <v>0</v>
          </cell>
          <cell r="E5136">
            <v>0</v>
          </cell>
          <cell r="F5136">
            <v>0</v>
          </cell>
          <cell r="G5136">
            <v>9</v>
          </cell>
          <cell r="H5136">
            <v>9</v>
          </cell>
          <cell r="I5136">
            <v>0</v>
          </cell>
          <cell r="J5136">
            <v>0</v>
          </cell>
          <cell r="K5136">
            <v>0</v>
          </cell>
          <cell r="L5136">
            <v>9</v>
          </cell>
          <cell r="M5136">
            <v>9</v>
          </cell>
          <cell r="N5136">
            <v>0</v>
          </cell>
          <cell r="O5136">
            <v>0</v>
          </cell>
          <cell r="P5136">
            <v>0</v>
          </cell>
          <cell r="Q5136">
            <v>9</v>
          </cell>
        </row>
        <row r="5137">
          <cell r="A5137" t="str">
            <v>A1600&amp;T</v>
          </cell>
          <cell r="B5137" t="str">
            <v>Somerville Ave opp L</v>
          </cell>
          <cell r="C5137">
            <v>115</v>
          </cell>
          <cell r="D5137">
            <v>0</v>
          </cell>
          <cell r="E5137">
            <v>0</v>
          </cell>
          <cell r="F5137">
            <v>0</v>
          </cell>
          <cell r="G5137">
            <v>115</v>
          </cell>
          <cell r="H5137">
            <v>115</v>
          </cell>
          <cell r="I5137">
            <v>0</v>
          </cell>
          <cell r="J5137">
            <v>0</v>
          </cell>
          <cell r="K5137">
            <v>0</v>
          </cell>
          <cell r="L5137">
            <v>115</v>
          </cell>
          <cell r="M5137">
            <v>115</v>
          </cell>
          <cell r="N5137">
            <v>0</v>
          </cell>
          <cell r="O5137">
            <v>0</v>
          </cell>
          <cell r="P5137">
            <v>0</v>
          </cell>
          <cell r="Q5137">
            <v>115</v>
          </cell>
        </row>
        <row r="5138">
          <cell r="A5138" t="str">
            <v>A1631&amp;T</v>
          </cell>
          <cell r="B5138" t="str">
            <v>Highland Ave @ Medfo</v>
          </cell>
          <cell r="C5138">
            <v>11</v>
          </cell>
          <cell r="D5138">
            <v>0</v>
          </cell>
          <cell r="E5138">
            <v>0</v>
          </cell>
          <cell r="F5138">
            <v>0</v>
          </cell>
          <cell r="G5138">
            <v>12</v>
          </cell>
          <cell r="H5138">
            <v>11</v>
          </cell>
          <cell r="I5138">
            <v>0</v>
          </cell>
          <cell r="J5138">
            <v>0</v>
          </cell>
          <cell r="K5138">
            <v>0</v>
          </cell>
          <cell r="L5138">
            <v>12</v>
          </cell>
          <cell r="M5138">
            <v>11</v>
          </cell>
          <cell r="N5138">
            <v>0</v>
          </cell>
          <cell r="O5138">
            <v>0</v>
          </cell>
          <cell r="P5138">
            <v>0</v>
          </cell>
          <cell r="Q5138">
            <v>12</v>
          </cell>
        </row>
        <row r="5139">
          <cell r="A5139" t="str">
            <v>A643&amp;T</v>
          </cell>
          <cell r="B5139" t="str">
            <v>River St @ Green St</v>
          </cell>
          <cell r="C5139">
            <v>176</v>
          </cell>
          <cell r="D5139">
            <v>0</v>
          </cell>
          <cell r="E5139">
            <v>0</v>
          </cell>
          <cell r="F5139">
            <v>288</v>
          </cell>
          <cell r="G5139">
            <v>465</v>
          </cell>
          <cell r="H5139">
            <v>176</v>
          </cell>
          <cell r="I5139">
            <v>0</v>
          </cell>
          <cell r="J5139">
            <v>0</v>
          </cell>
          <cell r="K5139">
            <v>288</v>
          </cell>
          <cell r="L5139">
            <v>465</v>
          </cell>
          <cell r="M5139">
            <v>176</v>
          </cell>
          <cell r="N5139">
            <v>0</v>
          </cell>
          <cell r="O5139">
            <v>0</v>
          </cell>
          <cell r="P5139">
            <v>288</v>
          </cell>
          <cell r="Q5139">
            <v>465</v>
          </cell>
        </row>
        <row r="5140">
          <cell r="A5140" t="str">
            <v>A1248&amp;T</v>
          </cell>
          <cell r="B5140" t="str">
            <v>Mt Auburn St opp Tra</v>
          </cell>
          <cell r="C5140">
            <v>15</v>
          </cell>
          <cell r="D5140">
            <v>0</v>
          </cell>
          <cell r="E5140">
            <v>0</v>
          </cell>
          <cell r="F5140">
            <v>0</v>
          </cell>
          <cell r="G5140">
            <v>15</v>
          </cell>
          <cell r="H5140">
            <v>15</v>
          </cell>
          <cell r="I5140">
            <v>0</v>
          </cell>
          <cell r="J5140">
            <v>0</v>
          </cell>
          <cell r="K5140">
            <v>0</v>
          </cell>
          <cell r="L5140">
            <v>15</v>
          </cell>
          <cell r="M5140">
            <v>15</v>
          </cell>
          <cell r="N5140">
            <v>0</v>
          </cell>
          <cell r="O5140">
            <v>0</v>
          </cell>
          <cell r="P5140">
            <v>0</v>
          </cell>
          <cell r="Q5140">
            <v>15</v>
          </cell>
        </row>
        <row r="5141">
          <cell r="A5141" t="str">
            <v>A1561&amp;T</v>
          </cell>
          <cell r="B5141" t="str">
            <v>Columbia St @ Cambri</v>
          </cell>
          <cell r="C5141">
            <v>44</v>
          </cell>
          <cell r="D5141">
            <v>0</v>
          </cell>
          <cell r="E5141">
            <v>0</v>
          </cell>
          <cell r="F5141">
            <v>3</v>
          </cell>
          <cell r="G5141">
            <v>47</v>
          </cell>
          <cell r="H5141">
            <v>44</v>
          </cell>
          <cell r="I5141">
            <v>0</v>
          </cell>
          <cell r="J5141">
            <v>0</v>
          </cell>
          <cell r="K5141">
            <v>3</v>
          </cell>
          <cell r="L5141">
            <v>47</v>
          </cell>
          <cell r="M5141">
            <v>44</v>
          </cell>
          <cell r="N5141">
            <v>0</v>
          </cell>
          <cell r="O5141">
            <v>0</v>
          </cell>
          <cell r="P5141">
            <v>3</v>
          </cell>
          <cell r="Q5141">
            <v>47</v>
          </cell>
        </row>
        <row r="5142">
          <cell r="A5142" t="str">
            <v>A1589&amp;T</v>
          </cell>
          <cell r="B5142" t="str">
            <v>Holland St @ Jay St</v>
          </cell>
          <cell r="C5142">
            <v>58</v>
          </cell>
          <cell r="D5142">
            <v>0</v>
          </cell>
          <cell r="E5142">
            <v>0</v>
          </cell>
          <cell r="F5142">
            <v>0</v>
          </cell>
          <cell r="G5142">
            <v>58</v>
          </cell>
          <cell r="H5142">
            <v>58</v>
          </cell>
          <cell r="I5142">
            <v>0</v>
          </cell>
          <cell r="J5142">
            <v>0</v>
          </cell>
          <cell r="K5142">
            <v>0</v>
          </cell>
          <cell r="L5142">
            <v>58</v>
          </cell>
          <cell r="M5142">
            <v>58</v>
          </cell>
          <cell r="N5142">
            <v>0</v>
          </cell>
          <cell r="O5142">
            <v>0</v>
          </cell>
          <cell r="P5142">
            <v>0</v>
          </cell>
          <cell r="Q5142">
            <v>58</v>
          </cell>
        </row>
        <row r="5143">
          <cell r="A5143" t="str">
            <v>A1690&amp;T</v>
          </cell>
          <cell r="B5143" t="str">
            <v>Broadway @ Boston Av</v>
          </cell>
          <cell r="C5143">
            <v>3</v>
          </cell>
          <cell r="D5143">
            <v>0</v>
          </cell>
          <cell r="E5143">
            <v>0</v>
          </cell>
          <cell r="F5143">
            <v>2</v>
          </cell>
          <cell r="G5143">
            <v>6</v>
          </cell>
          <cell r="H5143">
            <v>3</v>
          </cell>
          <cell r="I5143">
            <v>0</v>
          </cell>
          <cell r="J5143">
            <v>0</v>
          </cell>
          <cell r="K5143">
            <v>2</v>
          </cell>
          <cell r="L5143">
            <v>6</v>
          </cell>
          <cell r="M5143">
            <v>3</v>
          </cell>
          <cell r="N5143">
            <v>0</v>
          </cell>
          <cell r="O5143">
            <v>0</v>
          </cell>
          <cell r="P5143">
            <v>2</v>
          </cell>
          <cell r="Q5143">
            <v>6</v>
          </cell>
        </row>
        <row r="5144">
          <cell r="A5144" t="str">
            <v>A884&amp;T</v>
          </cell>
          <cell r="B5144" t="str">
            <v>Cambridge St @ Norfo</v>
          </cell>
          <cell r="C5144">
            <v>23</v>
          </cell>
          <cell r="D5144">
            <v>0</v>
          </cell>
          <cell r="E5144">
            <v>0</v>
          </cell>
          <cell r="F5144">
            <v>0</v>
          </cell>
          <cell r="G5144">
            <v>23</v>
          </cell>
          <cell r="H5144">
            <v>23</v>
          </cell>
          <cell r="I5144">
            <v>0</v>
          </cell>
          <cell r="J5144">
            <v>0</v>
          </cell>
          <cell r="K5144">
            <v>0</v>
          </cell>
          <cell r="L5144">
            <v>23</v>
          </cell>
          <cell r="M5144">
            <v>23</v>
          </cell>
          <cell r="N5144">
            <v>0</v>
          </cell>
          <cell r="O5144">
            <v>0</v>
          </cell>
          <cell r="P5144">
            <v>0</v>
          </cell>
          <cell r="Q5144">
            <v>23</v>
          </cell>
        </row>
        <row r="5145">
          <cell r="A5145" t="str">
            <v>A1375&amp;T</v>
          </cell>
          <cell r="B5145" t="str">
            <v>Massachusetts Ave @</v>
          </cell>
          <cell r="C5145">
            <v>26</v>
          </cell>
          <cell r="D5145">
            <v>0</v>
          </cell>
          <cell r="E5145">
            <v>0</v>
          </cell>
          <cell r="F5145">
            <v>0</v>
          </cell>
          <cell r="G5145">
            <v>26</v>
          </cell>
          <cell r="H5145">
            <v>26</v>
          </cell>
          <cell r="I5145">
            <v>0</v>
          </cell>
          <cell r="J5145">
            <v>0</v>
          </cell>
          <cell r="K5145">
            <v>0</v>
          </cell>
          <cell r="L5145">
            <v>26</v>
          </cell>
          <cell r="M5145">
            <v>26</v>
          </cell>
          <cell r="N5145">
            <v>0</v>
          </cell>
          <cell r="O5145">
            <v>0</v>
          </cell>
          <cell r="P5145">
            <v>0</v>
          </cell>
          <cell r="Q5145">
            <v>26</v>
          </cell>
        </row>
        <row r="5146">
          <cell r="A5146" t="str">
            <v>A1581&amp;T</v>
          </cell>
          <cell r="B5146" t="str">
            <v>Kirkland St @ Irving</v>
          </cell>
          <cell r="C5146">
            <v>24</v>
          </cell>
          <cell r="D5146">
            <v>0</v>
          </cell>
          <cell r="E5146">
            <v>0</v>
          </cell>
          <cell r="F5146">
            <v>0</v>
          </cell>
          <cell r="G5146">
            <v>24</v>
          </cell>
          <cell r="H5146">
            <v>24</v>
          </cell>
          <cell r="I5146">
            <v>0</v>
          </cell>
          <cell r="J5146">
            <v>0</v>
          </cell>
          <cell r="K5146">
            <v>0</v>
          </cell>
          <cell r="L5146">
            <v>24</v>
          </cell>
          <cell r="M5146">
            <v>24</v>
          </cell>
          <cell r="N5146">
            <v>0</v>
          </cell>
          <cell r="O5146">
            <v>0</v>
          </cell>
          <cell r="P5146">
            <v>0</v>
          </cell>
          <cell r="Q5146">
            <v>24</v>
          </cell>
        </row>
        <row r="5147">
          <cell r="A5147" t="str">
            <v>A1144&amp;T</v>
          </cell>
          <cell r="B5147" t="str">
            <v>Brookline St @ Grani</v>
          </cell>
          <cell r="C5147">
            <v>24</v>
          </cell>
          <cell r="D5147">
            <v>0</v>
          </cell>
          <cell r="E5147">
            <v>0</v>
          </cell>
          <cell r="F5147">
            <v>0</v>
          </cell>
          <cell r="G5147">
            <v>24</v>
          </cell>
          <cell r="H5147">
            <v>24</v>
          </cell>
          <cell r="I5147">
            <v>0</v>
          </cell>
          <cell r="J5147">
            <v>0</v>
          </cell>
          <cell r="K5147">
            <v>0</v>
          </cell>
          <cell r="L5147">
            <v>24</v>
          </cell>
          <cell r="M5147">
            <v>24</v>
          </cell>
          <cell r="N5147">
            <v>0</v>
          </cell>
          <cell r="O5147">
            <v>0</v>
          </cell>
          <cell r="P5147">
            <v>0</v>
          </cell>
          <cell r="Q5147">
            <v>24</v>
          </cell>
        </row>
        <row r="5148">
          <cell r="A5148" t="str">
            <v>A1247&amp;T</v>
          </cell>
          <cell r="B5148" t="str">
            <v>Mt Auburn St @ Cooli</v>
          </cell>
          <cell r="C5148">
            <v>68</v>
          </cell>
          <cell r="D5148">
            <v>0</v>
          </cell>
          <cell r="E5148">
            <v>0</v>
          </cell>
          <cell r="F5148">
            <v>1</v>
          </cell>
          <cell r="G5148">
            <v>69</v>
          </cell>
          <cell r="H5148">
            <v>68</v>
          </cell>
          <cell r="I5148">
            <v>0</v>
          </cell>
          <cell r="J5148">
            <v>0</v>
          </cell>
          <cell r="K5148">
            <v>1</v>
          </cell>
          <cell r="L5148">
            <v>69</v>
          </cell>
          <cell r="M5148">
            <v>68</v>
          </cell>
          <cell r="N5148">
            <v>0</v>
          </cell>
          <cell r="O5148">
            <v>0</v>
          </cell>
          <cell r="P5148">
            <v>1</v>
          </cell>
          <cell r="Q5148">
            <v>69</v>
          </cell>
        </row>
        <row r="5149">
          <cell r="A5149" t="str">
            <v>A1623&amp;T</v>
          </cell>
          <cell r="B5149" t="str">
            <v>Grove St @ Highland</v>
          </cell>
          <cell r="C5149">
            <v>10</v>
          </cell>
          <cell r="D5149">
            <v>0</v>
          </cell>
          <cell r="E5149">
            <v>0</v>
          </cell>
          <cell r="F5149">
            <v>1</v>
          </cell>
          <cell r="G5149">
            <v>11</v>
          </cell>
          <cell r="H5149">
            <v>10</v>
          </cell>
          <cell r="I5149">
            <v>0</v>
          </cell>
          <cell r="J5149">
            <v>0</v>
          </cell>
          <cell r="K5149">
            <v>1</v>
          </cell>
          <cell r="L5149">
            <v>11</v>
          </cell>
          <cell r="M5149">
            <v>10</v>
          </cell>
          <cell r="N5149">
            <v>0</v>
          </cell>
          <cell r="O5149">
            <v>0</v>
          </cell>
          <cell r="P5149">
            <v>1</v>
          </cell>
          <cell r="Q5149">
            <v>11</v>
          </cell>
        </row>
        <row r="5150">
          <cell r="A5150" t="str">
            <v>A1250&amp;T</v>
          </cell>
          <cell r="B5150" t="str">
            <v>Mt Auburn St opp Spa</v>
          </cell>
          <cell r="C5150">
            <v>142</v>
          </cell>
          <cell r="D5150">
            <v>0</v>
          </cell>
          <cell r="E5150">
            <v>0</v>
          </cell>
          <cell r="F5150">
            <v>0</v>
          </cell>
          <cell r="G5150">
            <v>142</v>
          </cell>
          <cell r="H5150">
            <v>142</v>
          </cell>
          <cell r="I5150">
            <v>0</v>
          </cell>
          <cell r="J5150">
            <v>0</v>
          </cell>
          <cell r="K5150">
            <v>0</v>
          </cell>
          <cell r="L5150">
            <v>142</v>
          </cell>
          <cell r="M5150">
            <v>142</v>
          </cell>
          <cell r="N5150">
            <v>0</v>
          </cell>
          <cell r="O5150">
            <v>0</v>
          </cell>
          <cell r="P5150">
            <v>0</v>
          </cell>
          <cell r="Q5150">
            <v>142</v>
          </cell>
        </row>
        <row r="5151">
          <cell r="A5151" t="str">
            <v>A1346&amp;T</v>
          </cell>
          <cell r="B5151" t="str">
            <v>Broadway @ Ellery St</v>
          </cell>
          <cell r="C5151">
            <v>8</v>
          </cell>
          <cell r="D5151">
            <v>0</v>
          </cell>
          <cell r="E5151">
            <v>0</v>
          </cell>
          <cell r="F5151">
            <v>0</v>
          </cell>
          <cell r="G5151">
            <v>8</v>
          </cell>
          <cell r="H5151">
            <v>8</v>
          </cell>
          <cell r="I5151">
            <v>0</v>
          </cell>
          <cell r="J5151">
            <v>0</v>
          </cell>
          <cell r="K5151">
            <v>0</v>
          </cell>
          <cell r="L5151">
            <v>8</v>
          </cell>
          <cell r="M5151">
            <v>8</v>
          </cell>
          <cell r="N5151">
            <v>0</v>
          </cell>
          <cell r="O5151">
            <v>0</v>
          </cell>
          <cell r="P5151">
            <v>0</v>
          </cell>
          <cell r="Q5151">
            <v>8</v>
          </cell>
        </row>
        <row r="5152">
          <cell r="A5152" t="str">
            <v>A1510&amp;T</v>
          </cell>
          <cell r="B5152" t="str">
            <v>Prospect St @ Harvar</v>
          </cell>
          <cell r="C5152">
            <v>110</v>
          </cell>
          <cell r="D5152">
            <v>0</v>
          </cell>
          <cell r="E5152">
            <v>0</v>
          </cell>
          <cell r="F5152">
            <v>63</v>
          </cell>
          <cell r="G5152">
            <v>173</v>
          </cell>
          <cell r="H5152">
            <v>110</v>
          </cell>
          <cell r="I5152">
            <v>0</v>
          </cell>
          <cell r="J5152">
            <v>0</v>
          </cell>
          <cell r="K5152">
            <v>63</v>
          </cell>
          <cell r="L5152">
            <v>173</v>
          </cell>
          <cell r="M5152">
            <v>110</v>
          </cell>
          <cell r="N5152">
            <v>0</v>
          </cell>
          <cell r="O5152">
            <v>0</v>
          </cell>
          <cell r="P5152">
            <v>63</v>
          </cell>
          <cell r="Q5152">
            <v>173</v>
          </cell>
        </row>
        <row r="5153">
          <cell r="A5153" t="str">
            <v>A1655&amp;T</v>
          </cell>
          <cell r="B5153" t="str">
            <v>Highland Ave @ Vinal</v>
          </cell>
          <cell r="C5153">
            <v>58</v>
          </cell>
          <cell r="D5153">
            <v>0</v>
          </cell>
          <cell r="E5153">
            <v>0</v>
          </cell>
          <cell r="F5153">
            <v>0</v>
          </cell>
          <cell r="G5153">
            <v>58</v>
          </cell>
          <cell r="H5153">
            <v>58</v>
          </cell>
          <cell r="I5153">
            <v>0</v>
          </cell>
          <cell r="J5153">
            <v>0</v>
          </cell>
          <cell r="K5153">
            <v>0</v>
          </cell>
          <cell r="L5153">
            <v>58</v>
          </cell>
          <cell r="M5153">
            <v>58</v>
          </cell>
          <cell r="N5153">
            <v>0</v>
          </cell>
          <cell r="O5153">
            <v>0</v>
          </cell>
          <cell r="P5153">
            <v>0</v>
          </cell>
          <cell r="Q5153">
            <v>58</v>
          </cell>
        </row>
        <row r="5154">
          <cell r="A5154" t="str">
            <v>A1684&amp;T</v>
          </cell>
          <cell r="B5154" t="str">
            <v>Broadway @ Winter Hi</v>
          </cell>
          <cell r="C5154">
            <v>7</v>
          </cell>
          <cell r="D5154">
            <v>0</v>
          </cell>
          <cell r="E5154">
            <v>0</v>
          </cell>
          <cell r="F5154">
            <v>0</v>
          </cell>
          <cell r="G5154">
            <v>7</v>
          </cell>
          <cell r="H5154">
            <v>7</v>
          </cell>
          <cell r="I5154">
            <v>0</v>
          </cell>
          <cell r="J5154">
            <v>0</v>
          </cell>
          <cell r="K5154">
            <v>0</v>
          </cell>
          <cell r="L5154">
            <v>7</v>
          </cell>
          <cell r="M5154">
            <v>7</v>
          </cell>
          <cell r="N5154">
            <v>0</v>
          </cell>
          <cell r="O5154">
            <v>0</v>
          </cell>
          <cell r="P5154">
            <v>0</v>
          </cell>
          <cell r="Q5154">
            <v>7</v>
          </cell>
        </row>
        <row r="5155">
          <cell r="A5155" t="str">
            <v>A3250&amp;T</v>
          </cell>
          <cell r="B5155" t="str">
            <v>Main St @ Broadway</v>
          </cell>
          <cell r="C5155">
            <v>35</v>
          </cell>
          <cell r="D5155">
            <v>0</v>
          </cell>
          <cell r="E5155">
            <v>0</v>
          </cell>
          <cell r="F5155">
            <v>16</v>
          </cell>
          <cell r="G5155">
            <v>51</v>
          </cell>
          <cell r="H5155">
            <v>35</v>
          </cell>
          <cell r="I5155">
            <v>0</v>
          </cell>
          <cell r="J5155">
            <v>0</v>
          </cell>
          <cell r="K5155">
            <v>16</v>
          </cell>
          <cell r="L5155">
            <v>51</v>
          </cell>
          <cell r="M5155">
            <v>35</v>
          </cell>
          <cell r="N5155">
            <v>0</v>
          </cell>
          <cell r="O5155">
            <v>0</v>
          </cell>
          <cell r="P5155">
            <v>16</v>
          </cell>
          <cell r="Q5155">
            <v>51</v>
          </cell>
        </row>
        <row r="5156">
          <cell r="A5156" t="str">
            <v>A5884&amp;T</v>
          </cell>
          <cell r="B5156" t="str">
            <v>Broadway @ Columbia</v>
          </cell>
          <cell r="C5156">
            <v>15</v>
          </cell>
          <cell r="D5156">
            <v>0</v>
          </cell>
          <cell r="E5156">
            <v>0</v>
          </cell>
          <cell r="F5156">
            <v>0</v>
          </cell>
          <cell r="G5156">
            <v>15</v>
          </cell>
          <cell r="H5156">
            <v>15</v>
          </cell>
          <cell r="I5156">
            <v>0</v>
          </cell>
          <cell r="J5156">
            <v>0</v>
          </cell>
          <cell r="K5156">
            <v>0</v>
          </cell>
          <cell r="L5156">
            <v>15</v>
          </cell>
          <cell r="M5156">
            <v>15</v>
          </cell>
          <cell r="N5156">
            <v>0</v>
          </cell>
          <cell r="O5156">
            <v>0</v>
          </cell>
          <cell r="P5156">
            <v>0</v>
          </cell>
          <cell r="Q5156">
            <v>15</v>
          </cell>
        </row>
        <row r="5157">
          <cell r="A5157" t="str">
            <v>A873&amp;T</v>
          </cell>
          <cell r="B5157" t="str">
            <v>Cambridge St @ Prosp</v>
          </cell>
          <cell r="C5157">
            <v>14</v>
          </cell>
          <cell r="D5157">
            <v>0</v>
          </cell>
          <cell r="E5157">
            <v>0</v>
          </cell>
          <cell r="F5157">
            <v>9</v>
          </cell>
          <cell r="G5157">
            <v>24</v>
          </cell>
          <cell r="H5157">
            <v>14</v>
          </cell>
          <cell r="I5157">
            <v>0</v>
          </cell>
          <cell r="J5157">
            <v>0</v>
          </cell>
          <cell r="K5157">
            <v>9</v>
          </cell>
          <cell r="L5157">
            <v>24</v>
          </cell>
          <cell r="M5157">
            <v>14</v>
          </cell>
          <cell r="N5157">
            <v>0</v>
          </cell>
          <cell r="O5157">
            <v>0</v>
          </cell>
          <cell r="P5157">
            <v>9</v>
          </cell>
          <cell r="Q5157">
            <v>24</v>
          </cell>
        </row>
        <row r="5158">
          <cell r="A5158" t="str">
            <v>A1644&amp;T</v>
          </cell>
          <cell r="B5158" t="str">
            <v>Highland Ave @ Cutte</v>
          </cell>
          <cell r="C5158">
            <v>3</v>
          </cell>
          <cell r="D5158">
            <v>0</v>
          </cell>
          <cell r="E5158">
            <v>0</v>
          </cell>
          <cell r="F5158">
            <v>1</v>
          </cell>
          <cell r="G5158">
            <v>4</v>
          </cell>
          <cell r="H5158">
            <v>3</v>
          </cell>
          <cell r="I5158">
            <v>0</v>
          </cell>
          <cell r="J5158">
            <v>0</v>
          </cell>
          <cell r="K5158">
            <v>1</v>
          </cell>
          <cell r="L5158">
            <v>4</v>
          </cell>
          <cell r="M5158">
            <v>3</v>
          </cell>
          <cell r="N5158">
            <v>0</v>
          </cell>
          <cell r="O5158">
            <v>0</v>
          </cell>
          <cell r="P5158">
            <v>1</v>
          </cell>
          <cell r="Q5158">
            <v>4</v>
          </cell>
        </row>
        <row r="5159">
          <cell r="A5159" t="str">
            <v>A1145&amp;T</v>
          </cell>
          <cell r="B5159" t="str">
            <v>Brookline St @ Putna</v>
          </cell>
          <cell r="C5159">
            <v>48</v>
          </cell>
          <cell r="D5159">
            <v>0</v>
          </cell>
          <cell r="E5159">
            <v>0</v>
          </cell>
          <cell r="F5159">
            <v>0</v>
          </cell>
          <cell r="G5159">
            <v>48</v>
          </cell>
          <cell r="H5159">
            <v>48</v>
          </cell>
          <cell r="I5159">
            <v>0</v>
          </cell>
          <cell r="J5159">
            <v>0</v>
          </cell>
          <cell r="K5159">
            <v>0</v>
          </cell>
          <cell r="L5159">
            <v>48</v>
          </cell>
          <cell r="M5159">
            <v>48</v>
          </cell>
          <cell r="N5159">
            <v>0</v>
          </cell>
          <cell r="O5159">
            <v>0</v>
          </cell>
          <cell r="P5159">
            <v>0</v>
          </cell>
          <cell r="Q5159">
            <v>48</v>
          </cell>
        </row>
        <row r="5160">
          <cell r="A5160" t="str">
            <v>A1214&amp;T</v>
          </cell>
          <cell r="B5160" t="str">
            <v>Mt Auburn St @ Ash S</v>
          </cell>
          <cell r="C5160">
            <v>10</v>
          </cell>
          <cell r="D5160">
            <v>0</v>
          </cell>
          <cell r="E5160">
            <v>0</v>
          </cell>
          <cell r="F5160">
            <v>0</v>
          </cell>
          <cell r="G5160">
            <v>10</v>
          </cell>
          <cell r="H5160">
            <v>10</v>
          </cell>
          <cell r="I5160">
            <v>0</v>
          </cell>
          <cell r="J5160">
            <v>0</v>
          </cell>
          <cell r="K5160">
            <v>0</v>
          </cell>
          <cell r="L5160">
            <v>10</v>
          </cell>
          <cell r="M5160">
            <v>10</v>
          </cell>
          <cell r="N5160">
            <v>0</v>
          </cell>
          <cell r="O5160">
            <v>0</v>
          </cell>
          <cell r="P5160">
            <v>0</v>
          </cell>
          <cell r="Q5160">
            <v>10</v>
          </cell>
        </row>
        <row r="5161">
          <cell r="A5161" t="str">
            <v>A1304&amp;T</v>
          </cell>
          <cell r="B5161" t="str">
            <v>Concord Ave opp Spin</v>
          </cell>
          <cell r="C5161">
            <v>42</v>
          </cell>
          <cell r="D5161">
            <v>0</v>
          </cell>
          <cell r="E5161">
            <v>0</v>
          </cell>
          <cell r="F5161">
            <v>0</v>
          </cell>
          <cell r="G5161">
            <v>42</v>
          </cell>
          <cell r="H5161">
            <v>42</v>
          </cell>
          <cell r="I5161">
            <v>0</v>
          </cell>
          <cell r="J5161">
            <v>0</v>
          </cell>
          <cell r="K5161">
            <v>0</v>
          </cell>
          <cell r="L5161">
            <v>42</v>
          </cell>
          <cell r="M5161">
            <v>42</v>
          </cell>
          <cell r="N5161">
            <v>0</v>
          </cell>
          <cell r="O5161">
            <v>0</v>
          </cell>
          <cell r="P5161">
            <v>0</v>
          </cell>
          <cell r="Q5161">
            <v>42</v>
          </cell>
        </row>
        <row r="5162">
          <cell r="A5162" t="str">
            <v>A1515&amp;T</v>
          </cell>
          <cell r="B5162" t="str">
            <v>Prospect St @ Broadw</v>
          </cell>
          <cell r="C5162">
            <v>23</v>
          </cell>
          <cell r="D5162">
            <v>0</v>
          </cell>
          <cell r="E5162">
            <v>0</v>
          </cell>
          <cell r="F5162">
            <v>1</v>
          </cell>
          <cell r="G5162">
            <v>25</v>
          </cell>
          <cell r="H5162">
            <v>23</v>
          </cell>
          <cell r="I5162">
            <v>0</v>
          </cell>
          <cell r="J5162">
            <v>0</v>
          </cell>
          <cell r="K5162">
            <v>1</v>
          </cell>
          <cell r="L5162">
            <v>25</v>
          </cell>
          <cell r="M5162">
            <v>23</v>
          </cell>
          <cell r="N5162">
            <v>0</v>
          </cell>
          <cell r="O5162">
            <v>0</v>
          </cell>
          <cell r="P5162">
            <v>1</v>
          </cell>
          <cell r="Q5162">
            <v>25</v>
          </cell>
        </row>
        <row r="5163">
          <cell r="A5163" t="str">
            <v>A1566&amp;T</v>
          </cell>
          <cell r="B5163" t="str">
            <v>Kirkland St opp Trow</v>
          </cell>
          <cell r="C5163">
            <v>39</v>
          </cell>
          <cell r="D5163">
            <v>0</v>
          </cell>
          <cell r="E5163">
            <v>0</v>
          </cell>
          <cell r="F5163">
            <v>0</v>
          </cell>
          <cell r="G5163">
            <v>39</v>
          </cell>
          <cell r="H5163">
            <v>39</v>
          </cell>
          <cell r="I5163">
            <v>0</v>
          </cell>
          <cell r="J5163">
            <v>0</v>
          </cell>
          <cell r="K5163">
            <v>0</v>
          </cell>
          <cell r="L5163">
            <v>39</v>
          </cell>
          <cell r="M5163">
            <v>39</v>
          </cell>
          <cell r="N5163">
            <v>0</v>
          </cell>
          <cell r="O5163">
            <v>0</v>
          </cell>
          <cell r="P5163">
            <v>0</v>
          </cell>
          <cell r="Q5163">
            <v>39</v>
          </cell>
        </row>
        <row r="5164">
          <cell r="A5164" t="str">
            <v>A1121&amp;T</v>
          </cell>
          <cell r="B5164" t="str">
            <v>Granite St @ Brookli</v>
          </cell>
          <cell r="C5164">
            <v>55</v>
          </cell>
          <cell r="D5164">
            <v>0</v>
          </cell>
          <cell r="E5164">
            <v>0</v>
          </cell>
          <cell r="F5164">
            <v>0</v>
          </cell>
          <cell r="G5164">
            <v>55</v>
          </cell>
          <cell r="H5164">
            <v>55</v>
          </cell>
          <cell r="I5164">
            <v>0</v>
          </cell>
          <cell r="J5164">
            <v>0</v>
          </cell>
          <cell r="K5164">
            <v>0</v>
          </cell>
          <cell r="L5164">
            <v>55</v>
          </cell>
          <cell r="M5164">
            <v>55</v>
          </cell>
          <cell r="N5164">
            <v>0</v>
          </cell>
          <cell r="O5164">
            <v>0</v>
          </cell>
          <cell r="P5164">
            <v>0</v>
          </cell>
          <cell r="Q5164">
            <v>55</v>
          </cell>
        </row>
        <row r="5165">
          <cell r="A5165" t="str">
            <v>A1451&amp;T</v>
          </cell>
          <cell r="B5165" t="str">
            <v>Boston Ave @ Mystic</v>
          </cell>
          <cell r="C5165">
            <v>6</v>
          </cell>
          <cell r="D5165">
            <v>0</v>
          </cell>
          <cell r="E5165">
            <v>0</v>
          </cell>
          <cell r="F5165">
            <v>0</v>
          </cell>
          <cell r="G5165">
            <v>6</v>
          </cell>
          <cell r="H5165">
            <v>6</v>
          </cell>
          <cell r="I5165">
            <v>0</v>
          </cell>
          <cell r="J5165">
            <v>0</v>
          </cell>
          <cell r="K5165">
            <v>0</v>
          </cell>
          <cell r="L5165">
            <v>6</v>
          </cell>
          <cell r="M5165">
            <v>6</v>
          </cell>
          <cell r="N5165">
            <v>0</v>
          </cell>
          <cell r="O5165">
            <v>0</v>
          </cell>
          <cell r="P5165">
            <v>0</v>
          </cell>
          <cell r="Q5165">
            <v>6</v>
          </cell>
        </row>
        <row r="5166">
          <cell r="A5166" t="str">
            <v>A1511&amp;T</v>
          </cell>
          <cell r="B5166" t="str">
            <v>Prospect St @ Bishop</v>
          </cell>
          <cell r="C5166">
            <v>118</v>
          </cell>
          <cell r="D5166">
            <v>0</v>
          </cell>
          <cell r="E5166">
            <v>0</v>
          </cell>
          <cell r="F5166">
            <v>121</v>
          </cell>
          <cell r="G5166">
            <v>239</v>
          </cell>
          <cell r="H5166">
            <v>118</v>
          </cell>
          <cell r="I5166">
            <v>0</v>
          </cell>
          <cell r="J5166">
            <v>0</v>
          </cell>
          <cell r="K5166">
            <v>121</v>
          </cell>
          <cell r="L5166">
            <v>239</v>
          </cell>
          <cell r="M5166">
            <v>118</v>
          </cell>
          <cell r="N5166">
            <v>0</v>
          </cell>
          <cell r="O5166">
            <v>0</v>
          </cell>
          <cell r="P5166">
            <v>121</v>
          </cell>
          <cell r="Q5166">
            <v>239</v>
          </cell>
        </row>
        <row r="5167">
          <cell r="A5167" t="str">
            <v>A1617&amp;T</v>
          </cell>
          <cell r="B5167" t="str">
            <v>Somerville Ave @ Low</v>
          </cell>
          <cell r="C5167">
            <v>65</v>
          </cell>
          <cell r="D5167">
            <v>0</v>
          </cell>
          <cell r="E5167">
            <v>0</v>
          </cell>
          <cell r="F5167">
            <v>4</v>
          </cell>
          <cell r="G5167">
            <v>69</v>
          </cell>
          <cell r="H5167">
            <v>65</v>
          </cell>
          <cell r="I5167">
            <v>0</v>
          </cell>
          <cell r="J5167">
            <v>0</v>
          </cell>
          <cell r="K5167">
            <v>4</v>
          </cell>
          <cell r="L5167">
            <v>69</v>
          </cell>
          <cell r="M5167">
            <v>65</v>
          </cell>
          <cell r="N5167">
            <v>0</v>
          </cell>
          <cell r="O5167">
            <v>0</v>
          </cell>
          <cell r="P5167">
            <v>4</v>
          </cell>
          <cell r="Q5167">
            <v>69</v>
          </cell>
        </row>
        <row r="5168">
          <cell r="A5168" t="str">
            <v>A1710&amp;T</v>
          </cell>
          <cell r="B5168" t="str">
            <v>Washington St @ Bost</v>
          </cell>
          <cell r="C5168">
            <v>36</v>
          </cell>
          <cell r="D5168">
            <v>0</v>
          </cell>
          <cell r="E5168">
            <v>0</v>
          </cell>
          <cell r="F5168">
            <v>0</v>
          </cell>
          <cell r="G5168">
            <v>36</v>
          </cell>
          <cell r="H5168">
            <v>36</v>
          </cell>
          <cell r="I5168">
            <v>0</v>
          </cell>
          <cell r="J5168">
            <v>0</v>
          </cell>
          <cell r="K5168">
            <v>0</v>
          </cell>
          <cell r="L5168">
            <v>36</v>
          </cell>
          <cell r="M5168">
            <v>36</v>
          </cell>
          <cell r="N5168">
            <v>0</v>
          </cell>
          <cell r="O5168">
            <v>0</v>
          </cell>
          <cell r="P5168">
            <v>0</v>
          </cell>
          <cell r="Q5168">
            <v>36</v>
          </cell>
        </row>
        <row r="5169">
          <cell r="A5169" t="str">
            <v>A1711&amp;T</v>
          </cell>
          <cell r="B5169" t="str">
            <v>Washington St @ Merr</v>
          </cell>
          <cell r="C5169">
            <v>44</v>
          </cell>
          <cell r="D5169">
            <v>0</v>
          </cell>
          <cell r="E5169">
            <v>0</v>
          </cell>
          <cell r="F5169">
            <v>1</v>
          </cell>
          <cell r="G5169">
            <v>45</v>
          </cell>
          <cell r="H5169">
            <v>44</v>
          </cell>
          <cell r="I5169">
            <v>0</v>
          </cell>
          <cell r="J5169">
            <v>0</v>
          </cell>
          <cell r="K5169">
            <v>1</v>
          </cell>
          <cell r="L5169">
            <v>45</v>
          </cell>
          <cell r="M5169">
            <v>44</v>
          </cell>
          <cell r="N5169">
            <v>0</v>
          </cell>
          <cell r="O5169">
            <v>0</v>
          </cell>
          <cell r="P5169">
            <v>1</v>
          </cell>
          <cell r="Q5169">
            <v>45</v>
          </cell>
        </row>
        <row r="5170">
          <cell r="A5170" t="str">
            <v>A1397&amp;T</v>
          </cell>
          <cell r="B5170" t="str">
            <v>Massachusetts Ave @</v>
          </cell>
          <cell r="C5170">
            <v>62</v>
          </cell>
          <cell r="D5170">
            <v>0</v>
          </cell>
          <cell r="E5170">
            <v>0</v>
          </cell>
          <cell r="F5170">
            <v>0</v>
          </cell>
          <cell r="G5170">
            <v>62</v>
          </cell>
          <cell r="H5170">
            <v>62</v>
          </cell>
          <cell r="I5170">
            <v>0</v>
          </cell>
          <cell r="J5170">
            <v>0</v>
          </cell>
          <cell r="K5170">
            <v>0</v>
          </cell>
          <cell r="L5170">
            <v>62</v>
          </cell>
          <cell r="M5170">
            <v>62</v>
          </cell>
          <cell r="N5170">
            <v>0</v>
          </cell>
          <cell r="O5170">
            <v>0</v>
          </cell>
          <cell r="P5170">
            <v>0</v>
          </cell>
          <cell r="Q5170">
            <v>62</v>
          </cell>
        </row>
        <row r="5171">
          <cell r="A5171" t="str">
            <v>A1400&amp;T</v>
          </cell>
          <cell r="B5171" t="str">
            <v>Massachusetts Ave op</v>
          </cell>
          <cell r="C5171">
            <v>52</v>
          </cell>
          <cell r="D5171">
            <v>0</v>
          </cell>
          <cell r="E5171">
            <v>0</v>
          </cell>
          <cell r="F5171">
            <v>183</v>
          </cell>
          <cell r="G5171">
            <v>235</v>
          </cell>
          <cell r="H5171">
            <v>52</v>
          </cell>
          <cell r="I5171">
            <v>0</v>
          </cell>
          <cell r="J5171">
            <v>0</v>
          </cell>
          <cell r="K5171">
            <v>183</v>
          </cell>
          <cell r="L5171">
            <v>235</v>
          </cell>
          <cell r="M5171">
            <v>52</v>
          </cell>
          <cell r="N5171">
            <v>0</v>
          </cell>
          <cell r="O5171">
            <v>0</v>
          </cell>
          <cell r="P5171">
            <v>183</v>
          </cell>
          <cell r="Q5171">
            <v>235</v>
          </cell>
        </row>
        <row r="5172">
          <cell r="A5172" t="str">
            <v>A1646&amp;T</v>
          </cell>
          <cell r="B5172" t="str">
            <v>Highland Ave @ Cherr</v>
          </cell>
          <cell r="C5172">
            <v>0</v>
          </cell>
          <cell r="D5172">
            <v>0</v>
          </cell>
          <cell r="E5172">
            <v>0</v>
          </cell>
          <cell r="F5172">
            <v>0</v>
          </cell>
          <cell r="G5172">
            <v>0</v>
          </cell>
          <cell r="H5172">
            <v>0</v>
          </cell>
          <cell r="I5172">
            <v>0</v>
          </cell>
          <cell r="J5172">
            <v>0</v>
          </cell>
          <cell r="K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</row>
        <row r="5173">
          <cell r="A5173" t="str">
            <v>A1246&amp;T</v>
          </cell>
          <cell r="B5173" t="str">
            <v>Mt Auburn St opp Bra</v>
          </cell>
          <cell r="C5173">
            <v>0</v>
          </cell>
          <cell r="D5173">
            <v>0</v>
          </cell>
          <cell r="E5173">
            <v>0</v>
          </cell>
          <cell r="F5173">
            <v>9</v>
          </cell>
          <cell r="G5173">
            <v>9</v>
          </cell>
          <cell r="H5173">
            <v>0</v>
          </cell>
          <cell r="I5173">
            <v>0</v>
          </cell>
          <cell r="J5173">
            <v>0</v>
          </cell>
          <cell r="K5173">
            <v>9</v>
          </cell>
          <cell r="L5173">
            <v>9</v>
          </cell>
          <cell r="M5173">
            <v>0</v>
          </cell>
          <cell r="N5173">
            <v>0</v>
          </cell>
          <cell r="O5173">
            <v>0</v>
          </cell>
          <cell r="P5173">
            <v>9</v>
          </cell>
          <cell r="Q5173">
            <v>9</v>
          </cell>
        </row>
        <row r="5174">
          <cell r="A5174" t="str">
            <v>A1372&amp;T</v>
          </cell>
          <cell r="B5174" t="str">
            <v>Massachusetts Ave @</v>
          </cell>
          <cell r="C5174">
            <v>120</v>
          </cell>
          <cell r="D5174">
            <v>0</v>
          </cell>
          <cell r="E5174">
            <v>0</v>
          </cell>
          <cell r="F5174">
            <v>0</v>
          </cell>
          <cell r="G5174">
            <v>120</v>
          </cell>
          <cell r="H5174">
            <v>120</v>
          </cell>
          <cell r="I5174">
            <v>0</v>
          </cell>
          <cell r="J5174">
            <v>0</v>
          </cell>
          <cell r="K5174">
            <v>0</v>
          </cell>
          <cell r="L5174">
            <v>120</v>
          </cell>
          <cell r="M5174">
            <v>120</v>
          </cell>
          <cell r="N5174">
            <v>0</v>
          </cell>
          <cell r="O5174">
            <v>0</v>
          </cell>
          <cell r="P5174">
            <v>0</v>
          </cell>
          <cell r="Q5174">
            <v>120</v>
          </cell>
        </row>
        <row r="5175">
          <cell r="A5175" t="str">
            <v>A1647&amp;T</v>
          </cell>
          <cell r="B5175" t="str">
            <v>Highland Ave @ Cedar</v>
          </cell>
          <cell r="C5175">
            <v>45</v>
          </cell>
          <cell r="D5175">
            <v>0</v>
          </cell>
          <cell r="E5175">
            <v>0</v>
          </cell>
          <cell r="F5175">
            <v>0</v>
          </cell>
          <cell r="G5175">
            <v>45</v>
          </cell>
          <cell r="H5175">
            <v>45</v>
          </cell>
          <cell r="I5175">
            <v>0</v>
          </cell>
          <cell r="J5175">
            <v>0</v>
          </cell>
          <cell r="K5175">
            <v>0</v>
          </cell>
          <cell r="L5175">
            <v>45</v>
          </cell>
          <cell r="M5175">
            <v>45</v>
          </cell>
          <cell r="N5175">
            <v>0</v>
          </cell>
          <cell r="O5175">
            <v>0</v>
          </cell>
          <cell r="P5175">
            <v>0</v>
          </cell>
          <cell r="Q5175">
            <v>45</v>
          </cell>
        </row>
        <row r="5176">
          <cell r="A5176" t="str">
            <v>A1518&amp;T</v>
          </cell>
          <cell r="B5176" t="str">
            <v>45 Beacon St</v>
          </cell>
          <cell r="C5176">
            <v>66</v>
          </cell>
          <cell r="D5176">
            <v>0</v>
          </cell>
          <cell r="E5176">
            <v>0</v>
          </cell>
          <cell r="F5176">
            <v>0</v>
          </cell>
          <cell r="G5176">
            <v>66</v>
          </cell>
          <cell r="H5176">
            <v>66</v>
          </cell>
          <cell r="I5176">
            <v>0</v>
          </cell>
          <cell r="J5176">
            <v>0</v>
          </cell>
          <cell r="K5176">
            <v>0</v>
          </cell>
          <cell r="L5176">
            <v>66</v>
          </cell>
          <cell r="M5176">
            <v>66</v>
          </cell>
          <cell r="N5176">
            <v>0</v>
          </cell>
          <cell r="O5176">
            <v>0</v>
          </cell>
          <cell r="P5176">
            <v>0</v>
          </cell>
          <cell r="Q5176">
            <v>66</v>
          </cell>
        </row>
        <row r="5177">
          <cell r="A5177" t="str">
            <v>A1495&amp;T</v>
          </cell>
          <cell r="B5177" t="str">
            <v>Rindge Ave opp Clift</v>
          </cell>
          <cell r="C5177">
            <v>126</v>
          </cell>
          <cell r="D5177">
            <v>0</v>
          </cell>
          <cell r="E5177">
            <v>0</v>
          </cell>
          <cell r="F5177">
            <v>0</v>
          </cell>
          <cell r="G5177">
            <v>126</v>
          </cell>
          <cell r="H5177">
            <v>126</v>
          </cell>
          <cell r="I5177">
            <v>0</v>
          </cell>
          <cell r="J5177">
            <v>0</v>
          </cell>
          <cell r="K5177">
            <v>0</v>
          </cell>
          <cell r="L5177">
            <v>126</v>
          </cell>
          <cell r="M5177">
            <v>126</v>
          </cell>
          <cell r="N5177">
            <v>0</v>
          </cell>
          <cell r="O5177">
            <v>0</v>
          </cell>
          <cell r="P5177">
            <v>0</v>
          </cell>
          <cell r="Q5177">
            <v>126</v>
          </cell>
        </row>
        <row r="5178">
          <cell r="A5178" t="str">
            <v>A1564&amp;T</v>
          </cell>
          <cell r="B5178" t="str">
            <v>Washington St @ Dane</v>
          </cell>
          <cell r="C5178">
            <v>229</v>
          </cell>
          <cell r="D5178">
            <v>0</v>
          </cell>
          <cell r="E5178">
            <v>0</v>
          </cell>
          <cell r="F5178">
            <v>0</v>
          </cell>
          <cell r="G5178">
            <v>229</v>
          </cell>
          <cell r="H5178">
            <v>229</v>
          </cell>
          <cell r="I5178">
            <v>0</v>
          </cell>
          <cell r="J5178">
            <v>0</v>
          </cell>
          <cell r="K5178">
            <v>0</v>
          </cell>
          <cell r="L5178">
            <v>229</v>
          </cell>
          <cell r="M5178">
            <v>229</v>
          </cell>
          <cell r="N5178">
            <v>0</v>
          </cell>
          <cell r="O5178">
            <v>0</v>
          </cell>
          <cell r="P5178">
            <v>0</v>
          </cell>
          <cell r="Q5178">
            <v>229</v>
          </cell>
        </row>
        <row r="5179">
          <cell r="A5179" t="str">
            <v>A1583&amp;T</v>
          </cell>
          <cell r="B5179" t="str">
            <v>Washington St @ Calv</v>
          </cell>
          <cell r="C5179">
            <v>16</v>
          </cell>
          <cell r="D5179">
            <v>0</v>
          </cell>
          <cell r="E5179">
            <v>0</v>
          </cell>
          <cell r="F5179">
            <v>0</v>
          </cell>
          <cell r="G5179">
            <v>16</v>
          </cell>
          <cell r="H5179">
            <v>16</v>
          </cell>
          <cell r="I5179">
            <v>0</v>
          </cell>
          <cell r="J5179">
            <v>0</v>
          </cell>
          <cell r="K5179">
            <v>0</v>
          </cell>
          <cell r="L5179">
            <v>16</v>
          </cell>
          <cell r="M5179">
            <v>16</v>
          </cell>
          <cell r="N5179">
            <v>0</v>
          </cell>
          <cell r="O5179">
            <v>0</v>
          </cell>
          <cell r="P5179">
            <v>0</v>
          </cell>
          <cell r="Q5179">
            <v>16</v>
          </cell>
        </row>
        <row r="5180">
          <cell r="A5180" t="str">
            <v>A1649&amp;T</v>
          </cell>
          <cell r="B5180" t="str">
            <v>Highland Ave @ Tower</v>
          </cell>
          <cell r="C5180">
            <v>0</v>
          </cell>
          <cell r="D5180">
            <v>0</v>
          </cell>
          <cell r="E5180">
            <v>0</v>
          </cell>
          <cell r="F5180">
            <v>0</v>
          </cell>
          <cell r="G5180">
            <v>0</v>
          </cell>
          <cell r="H5180">
            <v>0</v>
          </cell>
          <cell r="I5180">
            <v>0</v>
          </cell>
          <cell r="J5180">
            <v>0</v>
          </cell>
          <cell r="K5180">
            <v>0</v>
          </cell>
          <cell r="L5180">
            <v>0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</row>
        <row r="5181">
          <cell r="A5181" t="str">
            <v>A1799&amp;T</v>
          </cell>
          <cell r="B5181" t="str">
            <v>Mystic Ave @ Temple</v>
          </cell>
          <cell r="C5181">
            <v>18</v>
          </cell>
          <cell r="D5181">
            <v>0</v>
          </cell>
          <cell r="E5181">
            <v>0</v>
          </cell>
          <cell r="F5181">
            <v>0</v>
          </cell>
          <cell r="G5181">
            <v>18</v>
          </cell>
          <cell r="H5181">
            <v>18</v>
          </cell>
          <cell r="I5181">
            <v>0</v>
          </cell>
          <cell r="J5181">
            <v>0</v>
          </cell>
          <cell r="K5181">
            <v>0</v>
          </cell>
          <cell r="L5181">
            <v>18</v>
          </cell>
          <cell r="M5181">
            <v>18</v>
          </cell>
          <cell r="N5181">
            <v>0</v>
          </cell>
          <cell r="O5181">
            <v>0</v>
          </cell>
          <cell r="P5181">
            <v>0</v>
          </cell>
          <cell r="Q5181">
            <v>18</v>
          </cell>
        </row>
        <row r="5182">
          <cell r="A5182" t="str">
            <v>A640&amp;T</v>
          </cell>
          <cell r="B5182" t="str">
            <v>River St @ Fairmont</v>
          </cell>
          <cell r="C5182">
            <v>43</v>
          </cell>
          <cell r="D5182">
            <v>0</v>
          </cell>
          <cell r="E5182">
            <v>0</v>
          </cell>
          <cell r="F5182">
            <v>0</v>
          </cell>
          <cell r="G5182">
            <v>43</v>
          </cell>
          <cell r="H5182">
            <v>43</v>
          </cell>
          <cell r="I5182">
            <v>0</v>
          </cell>
          <cell r="J5182">
            <v>0</v>
          </cell>
          <cell r="K5182">
            <v>0</v>
          </cell>
          <cell r="L5182">
            <v>43</v>
          </cell>
          <cell r="M5182">
            <v>43</v>
          </cell>
          <cell r="N5182">
            <v>0</v>
          </cell>
          <cell r="O5182">
            <v>0</v>
          </cell>
          <cell r="P5182">
            <v>0</v>
          </cell>
          <cell r="Q5182">
            <v>43</v>
          </cell>
        </row>
        <row r="5183">
          <cell r="A5183" t="str">
            <v>A888&amp;T</v>
          </cell>
          <cell r="B5183" t="str">
            <v>Cambridge St @ Hovey</v>
          </cell>
          <cell r="C5183">
            <v>16</v>
          </cell>
          <cell r="D5183">
            <v>0</v>
          </cell>
          <cell r="E5183">
            <v>0</v>
          </cell>
          <cell r="F5183">
            <v>0</v>
          </cell>
          <cell r="G5183">
            <v>17</v>
          </cell>
          <cell r="H5183">
            <v>16</v>
          </cell>
          <cell r="I5183">
            <v>0</v>
          </cell>
          <cell r="J5183">
            <v>0</v>
          </cell>
          <cell r="K5183">
            <v>0</v>
          </cell>
          <cell r="L5183">
            <v>17</v>
          </cell>
          <cell r="M5183">
            <v>16</v>
          </cell>
          <cell r="N5183">
            <v>0</v>
          </cell>
          <cell r="O5183">
            <v>0</v>
          </cell>
          <cell r="P5183">
            <v>0</v>
          </cell>
          <cell r="Q5183">
            <v>17</v>
          </cell>
        </row>
        <row r="5184">
          <cell r="A5184" t="str">
            <v>A1408&amp;T</v>
          </cell>
          <cell r="B5184" t="str">
            <v>Massachusetts Ave op</v>
          </cell>
          <cell r="C5184">
            <v>45</v>
          </cell>
          <cell r="D5184">
            <v>0</v>
          </cell>
          <cell r="E5184">
            <v>0</v>
          </cell>
          <cell r="F5184">
            <v>81</v>
          </cell>
          <cell r="G5184">
            <v>125</v>
          </cell>
          <cell r="H5184">
            <v>45</v>
          </cell>
          <cell r="I5184">
            <v>0</v>
          </cell>
          <cell r="J5184">
            <v>0</v>
          </cell>
          <cell r="K5184">
            <v>81</v>
          </cell>
          <cell r="L5184">
            <v>125</v>
          </cell>
          <cell r="M5184">
            <v>45</v>
          </cell>
          <cell r="N5184">
            <v>0</v>
          </cell>
          <cell r="O5184">
            <v>0</v>
          </cell>
          <cell r="P5184">
            <v>81</v>
          </cell>
          <cell r="Q5184">
            <v>125</v>
          </cell>
        </row>
        <row r="5185">
          <cell r="A5185" t="str">
            <v>A1715&amp;T</v>
          </cell>
          <cell r="B5185" t="str">
            <v>Washington St opp My</v>
          </cell>
          <cell r="C5185">
            <v>19</v>
          </cell>
          <cell r="D5185">
            <v>0</v>
          </cell>
          <cell r="E5185">
            <v>0</v>
          </cell>
          <cell r="F5185">
            <v>0</v>
          </cell>
          <cell r="G5185">
            <v>19</v>
          </cell>
          <cell r="H5185">
            <v>19</v>
          </cell>
          <cell r="I5185">
            <v>0</v>
          </cell>
          <cell r="J5185">
            <v>0</v>
          </cell>
          <cell r="K5185">
            <v>0</v>
          </cell>
          <cell r="L5185">
            <v>19</v>
          </cell>
          <cell r="M5185">
            <v>19</v>
          </cell>
          <cell r="N5185">
            <v>0</v>
          </cell>
          <cell r="O5185">
            <v>0</v>
          </cell>
          <cell r="P5185">
            <v>0</v>
          </cell>
          <cell r="Q5185">
            <v>19</v>
          </cell>
        </row>
        <row r="5186">
          <cell r="A5186" t="str">
            <v>A1310&amp;T</v>
          </cell>
          <cell r="B5186" t="str">
            <v>Concord Ave opp Fern</v>
          </cell>
          <cell r="C5186">
            <v>26</v>
          </cell>
          <cell r="D5186">
            <v>0</v>
          </cell>
          <cell r="E5186">
            <v>0</v>
          </cell>
          <cell r="F5186">
            <v>0</v>
          </cell>
          <cell r="G5186">
            <v>26</v>
          </cell>
          <cell r="H5186">
            <v>26</v>
          </cell>
          <cell r="I5186">
            <v>0</v>
          </cell>
          <cell r="J5186">
            <v>0</v>
          </cell>
          <cell r="K5186">
            <v>0</v>
          </cell>
          <cell r="L5186">
            <v>26</v>
          </cell>
          <cell r="M5186">
            <v>26</v>
          </cell>
          <cell r="N5186">
            <v>0</v>
          </cell>
          <cell r="O5186">
            <v>0</v>
          </cell>
          <cell r="P5186">
            <v>0</v>
          </cell>
          <cell r="Q5186">
            <v>26</v>
          </cell>
        </row>
        <row r="5187">
          <cell r="A5187" t="str">
            <v>A1345&amp;T</v>
          </cell>
          <cell r="B5187" t="str">
            <v>454 Broadway</v>
          </cell>
          <cell r="C5187">
            <v>142</v>
          </cell>
          <cell r="D5187">
            <v>0</v>
          </cell>
          <cell r="E5187">
            <v>0</v>
          </cell>
          <cell r="F5187">
            <v>0</v>
          </cell>
          <cell r="G5187">
            <v>142</v>
          </cell>
          <cell r="H5187">
            <v>142</v>
          </cell>
          <cell r="I5187">
            <v>0</v>
          </cell>
          <cell r="J5187">
            <v>0</v>
          </cell>
          <cell r="K5187">
            <v>0</v>
          </cell>
          <cell r="L5187">
            <v>142</v>
          </cell>
          <cell r="M5187">
            <v>142</v>
          </cell>
          <cell r="N5187">
            <v>0</v>
          </cell>
          <cell r="O5187">
            <v>0</v>
          </cell>
          <cell r="P5187">
            <v>0</v>
          </cell>
          <cell r="Q5187">
            <v>142</v>
          </cell>
        </row>
        <row r="5188">
          <cell r="A5188" t="str">
            <v>A1563&amp;T</v>
          </cell>
          <cell r="B5188" t="str">
            <v>Prospect St @ Union</v>
          </cell>
          <cell r="C5188">
            <v>16</v>
          </cell>
          <cell r="D5188">
            <v>0</v>
          </cell>
          <cell r="E5188">
            <v>0</v>
          </cell>
          <cell r="F5188">
            <v>1</v>
          </cell>
          <cell r="G5188">
            <v>17</v>
          </cell>
          <cell r="H5188">
            <v>16</v>
          </cell>
          <cell r="I5188">
            <v>0</v>
          </cell>
          <cell r="J5188">
            <v>0</v>
          </cell>
          <cell r="K5188">
            <v>1</v>
          </cell>
          <cell r="L5188">
            <v>17</v>
          </cell>
          <cell r="M5188">
            <v>16</v>
          </cell>
          <cell r="N5188">
            <v>0</v>
          </cell>
          <cell r="O5188">
            <v>0</v>
          </cell>
          <cell r="P5188">
            <v>1</v>
          </cell>
          <cell r="Q5188">
            <v>17</v>
          </cell>
        </row>
        <row r="5189">
          <cell r="A5189" t="str">
            <v>A1663&amp;T</v>
          </cell>
          <cell r="B5189" t="str">
            <v>Broadway opp Warner</v>
          </cell>
          <cell r="C5189">
            <v>26</v>
          </cell>
          <cell r="D5189">
            <v>0</v>
          </cell>
          <cell r="E5189">
            <v>0</v>
          </cell>
          <cell r="F5189">
            <v>1</v>
          </cell>
          <cell r="G5189">
            <v>27</v>
          </cell>
          <cell r="H5189">
            <v>26</v>
          </cell>
          <cell r="I5189">
            <v>0</v>
          </cell>
          <cell r="J5189">
            <v>0</v>
          </cell>
          <cell r="K5189">
            <v>1</v>
          </cell>
          <cell r="L5189">
            <v>27</v>
          </cell>
          <cell r="M5189">
            <v>26</v>
          </cell>
          <cell r="N5189">
            <v>0</v>
          </cell>
          <cell r="O5189">
            <v>0</v>
          </cell>
          <cell r="P5189">
            <v>1</v>
          </cell>
          <cell r="Q5189">
            <v>27</v>
          </cell>
        </row>
        <row r="5190">
          <cell r="A5190" t="str">
            <v>A1670&amp;T</v>
          </cell>
          <cell r="B5190" t="str">
            <v>Broadway opp Main St</v>
          </cell>
          <cell r="C5190">
            <v>7</v>
          </cell>
          <cell r="D5190">
            <v>0</v>
          </cell>
          <cell r="E5190">
            <v>0</v>
          </cell>
          <cell r="F5190">
            <v>2</v>
          </cell>
          <cell r="G5190">
            <v>9</v>
          </cell>
          <cell r="H5190">
            <v>7</v>
          </cell>
          <cell r="I5190">
            <v>0</v>
          </cell>
          <cell r="J5190">
            <v>0</v>
          </cell>
          <cell r="K5190">
            <v>2</v>
          </cell>
          <cell r="L5190">
            <v>9</v>
          </cell>
          <cell r="M5190">
            <v>7</v>
          </cell>
          <cell r="N5190">
            <v>0</v>
          </cell>
          <cell r="O5190">
            <v>0</v>
          </cell>
          <cell r="P5190">
            <v>2</v>
          </cell>
          <cell r="Q5190">
            <v>9</v>
          </cell>
        </row>
        <row r="5191">
          <cell r="A5191" t="str">
            <v>A1652&amp;T</v>
          </cell>
          <cell r="B5191" t="str">
            <v>Highland Ave @ Centr</v>
          </cell>
          <cell r="C5191">
            <v>6</v>
          </cell>
          <cell r="D5191">
            <v>0</v>
          </cell>
          <cell r="E5191">
            <v>0</v>
          </cell>
          <cell r="F5191">
            <v>0</v>
          </cell>
          <cell r="G5191">
            <v>6</v>
          </cell>
          <cell r="H5191">
            <v>6</v>
          </cell>
          <cell r="I5191">
            <v>0</v>
          </cell>
          <cell r="J5191">
            <v>0</v>
          </cell>
          <cell r="K5191">
            <v>0</v>
          </cell>
          <cell r="L5191">
            <v>6</v>
          </cell>
          <cell r="M5191">
            <v>6</v>
          </cell>
          <cell r="N5191">
            <v>0</v>
          </cell>
          <cell r="O5191">
            <v>0</v>
          </cell>
          <cell r="P5191">
            <v>0</v>
          </cell>
          <cell r="Q5191">
            <v>6</v>
          </cell>
        </row>
        <row r="5192">
          <cell r="A5192" t="str">
            <v>A1665&amp;T</v>
          </cell>
          <cell r="B5192" t="str">
            <v>Broadway @ Josephine</v>
          </cell>
          <cell r="C5192">
            <v>3</v>
          </cell>
          <cell r="D5192">
            <v>0</v>
          </cell>
          <cell r="E5192">
            <v>0</v>
          </cell>
          <cell r="F5192">
            <v>18</v>
          </cell>
          <cell r="G5192">
            <v>20</v>
          </cell>
          <cell r="H5192">
            <v>3</v>
          </cell>
          <cell r="I5192">
            <v>0</v>
          </cell>
          <cell r="J5192">
            <v>0</v>
          </cell>
          <cell r="K5192">
            <v>18</v>
          </cell>
          <cell r="L5192">
            <v>20</v>
          </cell>
          <cell r="M5192">
            <v>3</v>
          </cell>
          <cell r="N5192">
            <v>0</v>
          </cell>
          <cell r="O5192">
            <v>0</v>
          </cell>
          <cell r="P5192">
            <v>18</v>
          </cell>
          <cell r="Q5192">
            <v>20</v>
          </cell>
        </row>
        <row r="5193">
          <cell r="A5193" t="str">
            <v>A1712&amp;T</v>
          </cell>
          <cell r="B5193" t="str">
            <v>Washington St @ Medf</v>
          </cell>
          <cell r="C5193">
            <v>29</v>
          </cell>
          <cell r="D5193">
            <v>0</v>
          </cell>
          <cell r="E5193">
            <v>0</v>
          </cell>
          <cell r="F5193">
            <v>21</v>
          </cell>
          <cell r="G5193">
            <v>49</v>
          </cell>
          <cell r="H5193">
            <v>29</v>
          </cell>
          <cell r="I5193">
            <v>0</v>
          </cell>
          <cell r="J5193">
            <v>0</v>
          </cell>
          <cell r="K5193">
            <v>21</v>
          </cell>
          <cell r="L5193">
            <v>49</v>
          </cell>
          <cell r="M5193">
            <v>29</v>
          </cell>
          <cell r="N5193">
            <v>0</v>
          </cell>
          <cell r="O5193">
            <v>0</v>
          </cell>
          <cell r="P5193">
            <v>21</v>
          </cell>
          <cell r="Q5193">
            <v>49</v>
          </cell>
        </row>
        <row r="5194">
          <cell r="A5194" t="str">
            <v>A872&amp;T</v>
          </cell>
          <cell r="B5194" t="str">
            <v>Cambridge St @ Hamps</v>
          </cell>
          <cell r="C5194">
            <v>53</v>
          </cell>
          <cell r="D5194">
            <v>0</v>
          </cell>
          <cell r="E5194">
            <v>0</v>
          </cell>
          <cell r="F5194">
            <v>2</v>
          </cell>
          <cell r="G5194">
            <v>55</v>
          </cell>
          <cell r="H5194">
            <v>53</v>
          </cell>
          <cell r="I5194">
            <v>0</v>
          </cell>
          <cell r="J5194">
            <v>0</v>
          </cell>
          <cell r="K5194">
            <v>2</v>
          </cell>
          <cell r="L5194">
            <v>55</v>
          </cell>
          <cell r="M5194">
            <v>53</v>
          </cell>
          <cell r="N5194">
            <v>0</v>
          </cell>
          <cell r="O5194">
            <v>0</v>
          </cell>
          <cell r="P5194">
            <v>2</v>
          </cell>
          <cell r="Q5194">
            <v>55</v>
          </cell>
        </row>
        <row r="5195">
          <cell r="A5195" t="str">
            <v>A875&amp;T</v>
          </cell>
          <cell r="B5195" t="str">
            <v>Cambridge St @ Berks</v>
          </cell>
          <cell r="C5195">
            <v>31</v>
          </cell>
          <cell r="D5195">
            <v>0</v>
          </cell>
          <cell r="E5195">
            <v>0</v>
          </cell>
          <cell r="F5195">
            <v>0</v>
          </cell>
          <cell r="G5195">
            <v>31</v>
          </cell>
          <cell r="H5195">
            <v>31</v>
          </cell>
          <cell r="I5195">
            <v>0</v>
          </cell>
          <cell r="J5195">
            <v>0</v>
          </cell>
          <cell r="K5195">
            <v>0</v>
          </cell>
          <cell r="L5195">
            <v>31</v>
          </cell>
          <cell r="M5195">
            <v>31</v>
          </cell>
          <cell r="N5195">
            <v>0</v>
          </cell>
          <cell r="O5195">
            <v>0</v>
          </cell>
          <cell r="P5195">
            <v>0</v>
          </cell>
          <cell r="Q5195">
            <v>31</v>
          </cell>
        </row>
        <row r="5196">
          <cell r="A5196" t="str">
            <v>A1601&amp;T</v>
          </cell>
          <cell r="B5196" t="str">
            <v>Somerville Ave opp S</v>
          </cell>
          <cell r="C5196">
            <v>0</v>
          </cell>
          <cell r="D5196">
            <v>0</v>
          </cell>
          <cell r="E5196">
            <v>0</v>
          </cell>
          <cell r="F5196">
            <v>0</v>
          </cell>
          <cell r="G5196">
            <v>0</v>
          </cell>
          <cell r="H5196">
            <v>0</v>
          </cell>
          <cell r="I5196">
            <v>0</v>
          </cell>
          <cell r="J5196">
            <v>0</v>
          </cell>
          <cell r="K5196">
            <v>0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</row>
        <row r="5197">
          <cell r="A5197" t="str">
            <v>A885&amp;T</v>
          </cell>
          <cell r="B5197" t="str">
            <v>Cambridge St @ Prosp</v>
          </cell>
          <cell r="C5197">
            <v>6</v>
          </cell>
          <cell r="D5197">
            <v>0</v>
          </cell>
          <cell r="E5197">
            <v>0</v>
          </cell>
          <cell r="F5197">
            <v>4</v>
          </cell>
          <cell r="G5197">
            <v>10</v>
          </cell>
          <cell r="H5197">
            <v>6</v>
          </cell>
          <cell r="I5197">
            <v>0</v>
          </cell>
          <cell r="J5197">
            <v>0</v>
          </cell>
          <cell r="K5197">
            <v>4</v>
          </cell>
          <cell r="L5197">
            <v>10</v>
          </cell>
          <cell r="M5197">
            <v>6</v>
          </cell>
          <cell r="N5197">
            <v>0</v>
          </cell>
          <cell r="O5197">
            <v>0</v>
          </cell>
          <cell r="P5197">
            <v>4</v>
          </cell>
          <cell r="Q5197">
            <v>10</v>
          </cell>
        </row>
        <row r="5198">
          <cell r="A5198" t="str">
            <v>A886&amp;T</v>
          </cell>
          <cell r="B5198" t="str">
            <v>Cambridge St @ Sprin</v>
          </cell>
          <cell r="C5198">
            <v>125</v>
          </cell>
          <cell r="D5198">
            <v>0</v>
          </cell>
          <cell r="E5198">
            <v>0</v>
          </cell>
          <cell r="F5198">
            <v>3</v>
          </cell>
          <cell r="G5198">
            <v>129</v>
          </cell>
          <cell r="H5198">
            <v>125</v>
          </cell>
          <cell r="I5198">
            <v>0</v>
          </cell>
          <cell r="J5198">
            <v>0</v>
          </cell>
          <cell r="K5198">
            <v>3</v>
          </cell>
          <cell r="L5198">
            <v>129</v>
          </cell>
          <cell r="M5198">
            <v>125</v>
          </cell>
          <cell r="N5198">
            <v>0</v>
          </cell>
          <cell r="O5198">
            <v>0</v>
          </cell>
          <cell r="P5198">
            <v>3</v>
          </cell>
          <cell r="Q5198">
            <v>129</v>
          </cell>
        </row>
        <row r="5199">
          <cell r="A5199" t="str">
            <v>A1120&amp;T</v>
          </cell>
          <cell r="B5199" t="str">
            <v>Granite St @ Pearl S</v>
          </cell>
          <cell r="C5199">
            <v>43</v>
          </cell>
          <cell r="D5199">
            <v>0</v>
          </cell>
          <cell r="E5199">
            <v>0</v>
          </cell>
          <cell r="F5199">
            <v>0</v>
          </cell>
          <cell r="G5199">
            <v>43</v>
          </cell>
          <cell r="H5199">
            <v>43</v>
          </cell>
          <cell r="I5199">
            <v>0</v>
          </cell>
          <cell r="J5199">
            <v>0</v>
          </cell>
          <cell r="K5199">
            <v>0</v>
          </cell>
          <cell r="L5199">
            <v>43</v>
          </cell>
          <cell r="M5199">
            <v>43</v>
          </cell>
          <cell r="N5199">
            <v>0</v>
          </cell>
          <cell r="O5199">
            <v>0</v>
          </cell>
          <cell r="P5199">
            <v>0</v>
          </cell>
          <cell r="Q5199">
            <v>43</v>
          </cell>
        </row>
        <row r="5200">
          <cell r="A5200" t="str">
            <v>A1258&amp;T</v>
          </cell>
          <cell r="B5200" t="str">
            <v>Huron Ave @ Gurney S</v>
          </cell>
          <cell r="C5200">
            <v>8</v>
          </cell>
          <cell r="D5200">
            <v>0</v>
          </cell>
          <cell r="E5200">
            <v>0</v>
          </cell>
          <cell r="F5200">
            <v>0</v>
          </cell>
          <cell r="G5200">
            <v>8</v>
          </cell>
          <cell r="H5200">
            <v>8</v>
          </cell>
          <cell r="I5200">
            <v>0</v>
          </cell>
          <cell r="J5200">
            <v>0</v>
          </cell>
          <cell r="K5200">
            <v>0</v>
          </cell>
          <cell r="L5200">
            <v>8</v>
          </cell>
          <cell r="M5200">
            <v>8</v>
          </cell>
          <cell r="N5200">
            <v>0</v>
          </cell>
          <cell r="O5200">
            <v>0</v>
          </cell>
          <cell r="P5200">
            <v>0</v>
          </cell>
          <cell r="Q5200">
            <v>8</v>
          </cell>
        </row>
        <row r="5201">
          <cell r="A5201" t="str">
            <v>A1306&amp;T</v>
          </cell>
          <cell r="B5201" t="str">
            <v>Concord Ave opp Moul</v>
          </cell>
          <cell r="C5201">
            <v>3</v>
          </cell>
          <cell r="D5201">
            <v>0</v>
          </cell>
          <cell r="E5201">
            <v>0</v>
          </cell>
          <cell r="F5201">
            <v>0</v>
          </cell>
          <cell r="G5201">
            <v>3</v>
          </cell>
          <cell r="H5201">
            <v>3</v>
          </cell>
          <cell r="I5201">
            <v>0</v>
          </cell>
          <cell r="J5201">
            <v>0</v>
          </cell>
          <cell r="K5201">
            <v>0</v>
          </cell>
          <cell r="L5201">
            <v>3</v>
          </cell>
          <cell r="M5201">
            <v>3</v>
          </cell>
          <cell r="N5201">
            <v>0</v>
          </cell>
          <cell r="O5201">
            <v>0</v>
          </cell>
          <cell r="P5201">
            <v>0</v>
          </cell>
          <cell r="Q5201">
            <v>3</v>
          </cell>
        </row>
        <row r="5202">
          <cell r="A5202" t="str">
            <v>A1311&amp;T</v>
          </cell>
          <cell r="B5202" t="str">
            <v>Concord Ave @ Alpine</v>
          </cell>
          <cell r="C5202">
            <v>262</v>
          </cell>
          <cell r="D5202">
            <v>0</v>
          </cell>
          <cell r="E5202">
            <v>0</v>
          </cell>
          <cell r="F5202">
            <v>0</v>
          </cell>
          <cell r="G5202">
            <v>262</v>
          </cell>
          <cell r="H5202">
            <v>262</v>
          </cell>
          <cell r="I5202">
            <v>0</v>
          </cell>
          <cell r="J5202">
            <v>0</v>
          </cell>
          <cell r="K5202">
            <v>0</v>
          </cell>
          <cell r="L5202">
            <v>262</v>
          </cell>
          <cell r="M5202">
            <v>262</v>
          </cell>
          <cell r="N5202">
            <v>0</v>
          </cell>
          <cell r="O5202">
            <v>0</v>
          </cell>
          <cell r="P5202">
            <v>0</v>
          </cell>
          <cell r="Q5202">
            <v>262</v>
          </cell>
        </row>
        <row r="5203">
          <cell r="A5203" t="str">
            <v>A1636&amp;T</v>
          </cell>
          <cell r="B5203" t="str">
            <v>Highland Ave @ Centr</v>
          </cell>
          <cell r="C5203">
            <v>9</v>
          </cell>
          <cell r="D5203">
            <v>0</v>
          </cell>
          <cell r="E5203">
            <v>0</v>
          </cell>
          <cell r="F5203">
            <v>0</v>
          </cell>
          <cell r="G5203">
            <v>9</v>
          </cell>
          <cell r="H5203">
            <v>9</v>
          </cell>
          <cell r="I5203">
            <v>0</v>
          </cell>
          <cell r="J5203">
            <v>0</v>
          </cell>
          <cell r="K5203">
            <v>0</v>
          </cell>
          <cell r="L5203">
            <v>9</v>
          </cell>
          <cell r="M5203">
            <v>9</v>
          </cell>
          <cell r="N5203">
            <v>0</v>
          </cell>
          <cell r="O5203">
            <v>0</v>
          </cell>
          <cell r="P5203">
            <v>0</v>
          </cell>
          <cell r="Q5203">
            <v>9</v>
          </cell>
        </row>
        <row r="5204">
          <cell r="A5204" t="str">
            <v>A5477&amp;T</v>
          </cell>
          <cell r="B5204" t="str">
            <v>Somerville Ave @ Chu</v>
          </cell>
          <cell r="C5204">
            <v>28</v>
          </cell>
          <cell r="D5204">
            <v>0</v>
          </cell>
          <cell r="E5204">
            <v>0</v>
          </cell>
          <cell r="F5204">
            <v>0</v>
          </cell>
          <cell r="G5204">
            <v>28</v>
          </cell>
          <cell r="H5204">
            <v>28</v>
          </cell>
          <cell r="I5204">
            <v>0</v>
          </cell>
          <cell r="J5204">
            <v>0</v>
          </cell>
          <cell r="K5204">
            <v>0</v>
          </cell>
          <cell r="L5204">
            <v>28</v>
          </cell>
          <cell r="M5204">
            <v>28</v>
          </cell>
          <cell r="N5204">
            <v>0</v>
          </cell>
          <cell r="O5204">
            <v>0</v>
          </cell>
          <cell r="P5204">
            <v>0</v>
          </cell>
          <cell r="Q5204">
            <v>28</v>
          </cell>
        </row>
        <row r="5205">
          <cell r="A5205" t="str">
            <v>A1398&amp;T</v>
          </cell>
          <cell r="B5205" t="str">
            <v>Massachusetts Ave @</v>
          </cell>
          <cell r="C5205">
            <v>46</v>
          </cell>
          <cell r="D5205">
            <v>0</v>
          </cell>
          <cell r="E5205">
            <v>0</v>
          </cell>
          <cell r="F5205">
            <v>36</v>
          </cell>
          <cell r="G5205">
            <v>82</v>
          </cell>
          <cell r="H5205">
            <v>46</v>
          </cell>
          <cell r="I5205">
            <v>0</v>
          </cell>
          <cell r="J5205">
            <v>0</v>
          </cell>
          <cell r="K5205">
            <v>36</v>
          </cell>
          <cell r="L5205">
            <v>82</v>
          </cell>
          <cell r="M5205">
            <v>46</v>
          </cell>
          <cell r="N5205">
            <v>0</v>
          </cell>
          <cell r="O5205">
            <v>0</v>
          </cell>
          <cell r="P5205">
            <v>36</v>
          </cell>
          <cell r="Q5205">
            <v>82</v>
          </cell>
        </row>
        <row r="5206">
          <cell r="A5206" t="str">
            <v>A1597&amp;T</v>
          </cell>
          <cell r="B5206" t="str">
            <v>Somerville Ave @ Sac</v>
          </cell>
          <cell r="C5206">
            <v>57</v>
          </cell>
          <cell r="D5206">
            <v>0</v>
          </cell>
          <cell r="E5206">
            <v>0</v>
          </cell>
          <cell r="F5206">
            <v>0</v>
          </cell>
          <cell r="G5206">
            <v>57</v>
          </cell>
          <cell r="H5206">
            <v>57</v>
          </cell>
          <cell r="I5206">
            <v>0</v>
          </cell>
          <cell r="J5206">
            <v>0</v>
          </cell>
          <cell r="K5206">
            <v>0</v>
          </cell>
          <cell r="L5206">
            <v>57</v>
          </cell>
          <cell r="M5206">
            <v>57</v>
          </cell>
          <cell r="N5206">
            <v>0</v>
          </cell>
          <cell r="O5206">
            <v>0</v>
          </cell>
          <cell r="P5206">
            <v>0</v>
          </cell>
          <cell r="Q5206">
            <v>57</v>
          </cell>
        </row>
        <row r="5207">
          <cell r="A5207" t="str">
            <v>A1656&amp;T</v>
          </cell>
          <cell r="B5207" t="str">
            <v>Highland Ave @ Walnu</v>
          </cell>
          <cell r="C5207">
            <v>37</v>
          </cell>
          <cell r="D5207">
            <v>0</v>
          </cell>
          <cell r="E5207">
            <v>0</v>
          </cell>
          <cell r="F5207">
            <v>0</v>
          </cell>
          <cell r="G5207">
            <v>37</v>
          </cell>
          <cell r="H5207">
            <v>37</v>
          </cell>
          <cell r="I5207">
            <v>0</v>
          </cell>
          <cell r="J5207">
            <v>0</v>
          </cell>
          <cell r="K5207">
            <v>0</v>
          </cell>
          <cell r="L5207">
            <v>37</v>
          </cell>
          <cell r="M5207">
            <v>37</v>
          </cell>
          <cell r="N5207">
            <v>0</v>
          </cell>
          <cell r="O5207">
            <v>0</v>
          </cell>
          <cell r="P5207">
            <v>0</v>
          </cell>
          <cell r="Q5207">
            <v>37</v>
          </cell>
        </row>
        <row r="5208">
          <cell r="A5208" t="str">
            <v>A1620&amp;T</v>
          </cell>
          <cell r="B5208" t="str">
            <v>Elm St @ Hancock St</v>
          </cell>
          <cell r="C5208">
            <v>24</v>
          </cell>
          <cell r="D5208">
            <v>0</v>
          </cell>
          <cell r="E5208">
            <v>0</v>
          </cell>
          <cell r="F5208">
            <v>24</v>
          </cell>
          <cell r="G5208">
            <v>48</v>
          </cell>
          <cell r="H5208">
            <v>24</v>
          </cell>
          <cell r="I5208">
            <v>0</v>
          </cell>
          <cell r="J5208">
            <v>0</v>
          </cell>
          <cell r="K5208">
            <v>24</v>
          </cell>
          <cell r="L5208">
            <v>48</v>
          </cell>
          <cell r="M5208">
            <v>24</v>
          </cell>
          <cell r="N5208">
            <v>0</v>
          </cell>
          <cell r="O5208">
            <v>0</v>
          </cell>
          <cell r="P5208">
            <v>24</v>
          </cell>
          <cell r="Q5208">
            <v>48</v>
          </cell>
        </row>
        <row r="5209">
          <cell r="A5209" t="str">
            <v>A5475&amp;T</v>
          </cell>
          <cell r="B5209" t="str">
            <v>Somerville Ave @ Mer</v>
          </cell>
          <cell r="C5209">
            <v>11</v>
          </cell>
          <cell r="D5209">
            <v>0</v>
          </cell>
          <cell r="E5209">
            <v>0</v>
          </cell>
          <cell r="F5209">
            <v>0</v>
          </cell>
          <cell r="G5209">
            <v>11</v>
          </cell>
          <cell r="H5209">
            <v>11</v>
          </cell>
          <cell r="I5209">
            <v>0</v>
          </cell>
          <cell r="J5209">
            <v>0</v>
          </cell>
          <cell r="K5209">
            <v>0</v>
          </cell>
          <cell r="L5209">
            <v>11</v>
          </cell>
          <cell r="M5209">
            <v>11</v>
          </cell>
          <cell r="N5209">
            <v>0</v>
          </cell>
          <cell r="O5209">
            <v>0</v>
          </cell>
          <cell r="P5209">
            <v>0</v>
          </cell>
          <cell r="Q5209">
            <v>11</v>
          </cell>
        </row>
        <row r="5210">
          <cell r="A5210" t="str">
            <v>A1396&amp;T</v>
          </cell>
          <cell r="B5210" t="str">
            <v>Massachusetts Ave @</v>
          </cell>
          <cell r="C5210">
            <v>19</v>
          </cell>
          <cell r="D5210">
            <v>0</v>
          </cell>
          <cell r="E5210">
            <v>0</v>
          </cell>
          <cell r="F5210">
            <v>0</v>
          </cell>
          <cell r="G5210">
            <v>19</v>
          </cell>
          <cell r="H5210">
            <v>19</v>
          </cell>
          <cell r="I5210">
            <v>0</v>
          </cell>
          <cell r="J5210">
            <v>0</v>
          </cell>
          <cell r="K5210">
            <v>0</v>
          </cell>
          <cell r="L5210">
            <v>19</v>
          </cell>
          <cell r="M5210">
            <v>19</v>
          </cell>
          <cell r="N5210">
            <v>0</v>
          </cell>
          <cell r="O5210">
            <v>0</v>
          </cell>
          <cell r="P5210">
            <v>0</v>
          </cell>
          <cell r="Q5210">
            <v>19</v>
          </cell>
        </row>
        <row r="5211">
          <cell r="A5211" t="str">
            <v>A1458&amp;T</v>
          </cell>
          <cell r="B5211" t="str">
            <v>College Ave @ Profes</v>
          </cell>
          <cell r="C5211">
            <v>113</v>
          </cell>
          <cell r="D5211">
            <v>0</v>
          </cell>
          <cell r="E5211">
            <v>0</v>
          </cell>
          <cell r="F5211">
            <v>3</v>
          </cell>
          <cell r="G5211">
            <v>117</v>
          </cell>
          <cell r="H5211">
            <v>113</v>
          </cell>
          <cell r="I5211">
            <v>0</v>
          </cell>
          <cell r="J5211">
            <v>0</v>
          </cell>
          <cell r="K5211">
            <v>3</v>
          </cell>
          <cell r="L5211">
            <v>117</v>
          </cell>
          <cell r="M5211">
            <v>113</v>
          </cell>
          <cell r="N5211">
            <v>0</v>
          </cell>
          <cell r="O5211">
            <v>0</v>
          </cell>
          <cell r="P5211">
            <v>3</v>
          </cell>
          <cell r="Q5211">
            <v>117</v>
          </cell>
        </row>
        <row r="5212">
          <cell r="A5212" t="str">
            <v>A1406&amp;T</v>
          </cell>
          <cell r="B5212" t="str">
            <v>Massachusetts Ave @</v>
          </cell>
          <cell r="C5212">
            <v>30</v>
          </cell>
          <cell r="D5212">
            <v>0</v>
          </cell>
          <cell r="E5212">
            <v>0</v>
          </cell>
          <cell r="F5212">
            <v>0</v>
          </cell>
          <cell r="G5212">
            <v>30</v>
          </cell>
          <cell r="H5212">
            <v>30</v>
          </cell>
          <cell r="I5212">
            <v>0</v>
          </cell>
          <cell r="J5212">
            <v>0</v>
          </cell>
          <cell r="K5212">
            <v>0</v>
          </cell>
          <cell r="L5212">
            <v>30</v>
          </cell>
          <cell r="M5212">
            <v>30</v>
          </cell>
          <cell r="N5212">
            <v>0</v>
          </cell>
          <cell r="O5212">
            <v>0</v>
          </cell>
          <cell r="P5212">
            <v>0</v>
          </cell>
          <cell r="Q5212">
            <v>30</v>
          </cell>
        </row>
        <row r="5213">
          <cell r="A5213" t="str">
            <v>A5470&amp;T</v>
          </cell>
          <cell r="B5213" t="str">
            <v>Prospect St @ Cambri</v>
          </cell>
          <cell r="C5213">
            <v>17</v>
          </cell>
          <cell r="D5213">
            <v>0</v>
          </cell>
          <cell r="E5213">
            <v>0</v>
          </cell>
          <cell r="F5213">
            <v>10</v>
          </cell>
          <cell r="G5213">
            <v>27</v>
          </cell>
          <cell r="H5213">
            <v>17</v>
          </cell>
          <cell r="I5213">
            <v>0</v>
          </cell>
          <cell r="J5213">
            <v>0</v>
          </cell>
          <cell r="K5213">
            <v>10</v>
          </cell>
          <cell r="L5213">
            <v>27</v>
          </cell>
          <cell r="M5213">
            <v>17</v>
          </cell>
          <cell r="N5213">
            <v>0</v>
          </cell>
          <cell r="O5213">
            <v>0</v>
          </cell>
          <cell r="P5213">
            <v>10</v>
          </cell>
          <cell r="Q5213">
            <v>27</v>
          </cell>
        </row>
        <row r="5214">
          <cell r="A5214" t="str">
            <v>A868&amp;T</v>
          </cell>
          <cell r="B5214" t="str">
            <v>Cambridge St @ Presc</v>
          </cell>
          <cell r="C5214">
            <v>27</v>
          </cell>
          <cell r="D5214">
            <v>0</v>
          </cell>
          <cell r="E5214">
            <v>0</v>
          </cell>
          <cell r="F5214">
            <v>0</v>
          </cell>
          <cell r="G5214">
            <v>27</v>
          </cell>
          <cell r="H5214">
            <v>27</v>
          </cell>
          <cell r="I5214">
            <v>0</v>
          </cell>
          <cell r="J5214">
            <v>0</v>
          </cell>
          <cell r="K5214">
            <v>0</v>
          </cell>
          <cell r="L5214">
            <v>27</v>
          </cell>
          <cell r="M5214">
            <v>27</v>
          </cell>
          <cell r="N5214">
            <v>0</v>
          </cell>
          <cell r="O5214">
            <v>0</v>
          </cell>
          <cell r="P5214">
            <v>0</v>
          </cell>
          <cell r="Q5214">
            <v>27</v>
          </cell>
        </row>
        <row r="5215">
          <cell r="A5215" t="str">
            <v>A870&amp;T</v>
          </cell>
          <cell r="B5215" t="str">
            <v>Cambridge St @ Dana</v>
          </cell>
          <cell r="C5215">
            <v>17</v>
          </cell>
          <cell r="D5215">
            <v>0</v>
          </cell>
          <cell r="E5215">
            <v>0</v>
          </cell>
          <cell r="F5215">
            <v>0</v>
          </cell>
          <cell r="G5215">
            <v>17</v>
          </cell>
          <cell r="H5215">
            <v>17</v>
          </cell>
          <cell r="I5215">
            <v>0</v>
          </cell>
          <cell r="J5215">
            <v>0</v>
          </cell>
          <cell r="K5215">
            <v>0</v>
          </cell>
          <cell r="L5215">
            <v>17</v>
          </cell>
          <cell r="M5215">
            <v>17</v>
          </cell>
          <cell r="N5215">
            <v>0</v>
          </cell>
          <cell r="O5215">
            <v>0</v>
          </cell>
          <cell r="P5215">
            <v>0</v>
          </cell>
          <cell r="Q5215">
            <v>17</v>
          </cell>
        </row>
        <row r="5216">
          <cell r="A5216" t="str">
            <v>A1584&amp;T</v>
          </cell>
          <cell r="B5216" t="str">
            <v>51 Bow St</v>
          </cell>
          <cell r="C5216">
            <v>7</v>
          </cell>
          <cell r="D5216">
            <v>0</v>
          </cell>
          <cell r="E5216">
            <v>0</v>
          </cell>
          <cell r="F5216">
            <v>5</v>
          </cell>
          <cell r="G5216">
            <v>12</v>
          </cell>
          <cell r="H5216">
            <v>7</v>
          </cell>
          <cell r="I5216">
            <v>0</v>
          </cell>
          <cell r="J5216">
            <v>0</v>
          </cell>
          <cell r="K5216">
            <v>5</v>
          </cell>
          <cell r="L5216">
            <v>12</v>
          </cell>
          <cell r="M5216">
            <v>7</v>
          </cell>
          <cell r="N5216">
            <v>0</v>
          </cell>
          <cell r="O5216">
            <v>0</v>
          </cell>
          <cell r="P5216">
            <v>5</v>
          </cell>
          <cell r="Q5216">
            <v>12</v>
          </cell>
        </row>
        <row r="5217">
          <cell r="A5217" t="str">
            <v>A887&amp;T</v>
          </cell>
          <cell r="B5217" t="str">
            <v>Cambridge St opp Hig</v>
          </cell>
          <cell r="C5217">
            <v>60</v>
          </cell>
          <cell r="D5217">
            <v>0</v>
          </cell>
          <cell r="E5217">
            <v>0</v>
          </cell>
          <cell r="F5217">
            <v>0</v>
          </cell>
          <cell r="G5217">
            <v>60</v>
          </cell>
          <cell r="H5217">
            <v>60</v>
          </cell>
          <cell r="I5217">
            <v>0</v>
          </cell>
          <cell r="J5217">
            <v>0</v>
          </cell>
          <cell r="K5217">
            <v>0</v>
          </cell>
          <cell r="L5217">
            <v>60</v>
          </cell>
          <cell r="M5217">
            <v>60</v>
          </cell>
          <cell r="N5217">
            <v>0</v>
          </cell>
          <cell r="O5217">
            <v>0</v>
          </cell>
          <cell r="P5217">
            <v>0</v>
          </cell>
          <cell r="Q5217">
            <v>60</v>
          </cell>
        </row>
        <row r="5218">
          <cell r="A5218" t="str">
            <v>A1309&amp;T</v>
          </cell>
          <cell r="B5218" t="str">
            <v>Concord Ave opp New</v>
          </cell>
          <cell r="C5218">
            <v>64</v>
          </cell>
          <cell r="D5218">
            <v>0</v>
          </cell>
          <cell r="E5218">
            <v>0</v>
          </cell>
          <cell r="F5218">
            <v>0</v>
          </cell>
          <cell r="G5218">
            <v>65</v>
          </cell>
          <cell r="H5218">
            <v>64</v>
          </cell>
          <cell r="I5218">
            <v>0</v>
          </cell>
          <cell r="J5218">
            <v>0</v>
          </cell>
          <cell r="K5218">
            <v>0</v>
          </cell>
          <cell r="L5218">
            <v>65</v>
          </cell>
          <cell r="M5218">
            <v>64</v>
          </cell>
          <cell r="N5218">
            <v>0</v>
          </cell>
          <cell r="O5218">
            <v>0</v>
          </cell>
          <cell r="P5218">
            <v>0</v>
          </cell>
          <cell r="Q5218">
            <v>65</v>
          </cell>
        </row>
        <row r="5219">
          <cell r="A5219" t="str">
            <v>A1559&amp;T</v>
          </cell>
          <cell r="B5219" t="str">
            <v>Hampshire St @ Cardi</v>
          </cell>
          <cell r="C5219">
            <v>190</v>
          </cell>
          <cell r="D5219">
            <v>0</v>
          </cell>
          <cell r="E5219">
            <v>0</v>
          </cell>
          <cell r="F5219">
            <v>0</v>
          </cell>
          <cell r="G5219">
            <v>190</v>
          </cell>
          <cell r="H5219">
            <v>190</v>
          </cell>
          <cell r="I5219">
            <v>0</v>
          </cell>
          <cell r="J5219">
            <v>0</v>
          </cell>
          <cell r="K5219">
            <v>0</v>
          </cell>
          <cell r="L5219">
            <v>190</v>
          </cell>
          <cell r="M5219">
            <v>190</v>
          </cell>
          <cell r="N5219">
            <v>0</v>
          </cell>
          <cell r="O5219">
            <v>0</v>
          </cell>
          <cell r="P5219">
            <v>0</v>
          </cell>
          <cell r="Q5219">
            <v>190</v>
          </cell>
        </row>
        <row r="5220">
          <cell r="A5220" t="str">
            <v>A1216&amp;T</v>
          </cell>
          <cell r="B5220" t="str">
            <v>Mt Auburn St @ Longf</v>
          </cell>
          <cell r="C5220">
            <v>27</v>
          </cell>
          <cell r="D5220">
            <v>0</v>
          </cell>
          <cell r="E5220">
            <v>0</v>
          </cell>
          <cell r="F5220">
            <v>0</v>
          </cell>
          <cell r="G5220">
            <v>27</v>
          </cell>
          <cell r="H5220">
            <v>27</v>
          </cell>
          <cell r="I5220">
            <v>0</v>
          </cell>
          <cell r="J5220">
            <v>0</v>
          </cell>
          <cell r="K5220">
            <v>0</v>
          </cell>
          <cell r="L5220">
            <v>27</v>
          </cell>
          <cell r="M5220">
            <v>27</v>
          </cell>
          <cell r="N5220">
            <v>0</v>
          </cell>
          <cell r="O5220">
            <v>0</v>
          </cell>
          <cell r="P5220">
            <v>0</v>
          </cell>
          <cell r="Q5220">
            <v>27</v>
          </cell>
        </row>
        <row r="5221">
          <cell r="A5221" t="str">
            <v>A1634&amp;T</v>
          </cell>
          <cell r="B5221" t="str">
            <v>Highland Ave @ Schoo</v>
          </cell>
          <cell r="C5221">
            <v>1</v>
          </cell>
          <cell r="D5221">
            <v>0</v>
          </cell>
          <cell r="E5221">
            <v>0</v>
          </cell>
          <cell r="F5221">
            <v>0</v>
          </cell>
          <cell r="G5221">
            <v>1</v>
          </cell>
          <cell r="H5221">
            <v>1</v>
          </cell>
          <cell r="I5221">
            <v>0</v>
          </cell>
          <cell r="J5221">
            <v>0</v>
          </cell>
          <cell r="K5221">
            <v>0</v>
          </cell>
          <cell r="L5221">
            <v>1</v>
          </cell>
          <cell r="M5221">
            <v>1</v>
          </cell>
          <cell r="N5221">
            <v>0</v>
          </cell>
          <cell r="O5221">
            <v>0</v>
          </cell>
          <cell r="P5221">
            <v>0</v>
          </cell>
          <cell r="Q5221">
            <v>1</v>
          </cell>
        </row>
        <row r="5222">
          <cell r="A5222" t="str">
            <v>A1687&amp;T</v>
          </cell>
          <cell r="B5222" t="str">
            <v>Broadway @ Medford S</v>
          </cell>
          <cell r="C5222">
            <v>38</v>
          </cell>
          <cell r="D5222">
            <v>0</v>
          </cell>
          <cell r="E5222">
            <v>0</v>
          </cell>
          <cell r="F5222">
            <v>0</v>
          </cell>
          <cell r="G5222">
            <v>38</v>
          </cell>
          <cell r="H5222">
            <v>38</v>
          </cell>
          <cell r="I5222">
            <v>0</v>
          </cell>
          <cell r="J5222">
            <v>0</v>
          </cell>
          <cell r="K5222">
            <v>0</v>
          </cell>
          <cell r="L5222">
            <v>38</v>
          </cell>
          <cell r="M5222">
            <v>38</v>
          </cell>
          <cell r="N5222">
            <v>0</v>
          </cell>
          <cell r="O5222">
            <v>0</v>
          </cell>
          <cell r="P5222">
            <v>0</v>
          </cell>
          <cell r="Q5222">
            <v>38</v>
          </cell>
        </row>
        <row r="5223">
          <cell r="A5223" t="str">
            <v>A871&amp;T</v>
          </cell>
          <cell r="B5223" t="str">
            <v>Cambridge St @ Highl</v>
          </cell>
          <cell r="C5223">
            <v>66</v>
          </cell>
          <cell r="D5223">
            <v>0</v>
          </cell>
          <cell r="E5223">
            <v>0</v>
          </cell>
          <cell r="F5223">
            <v>0</v>
          </cell>
          <cell r="G5223">
            <v>66</v>
          </cell>
          <cell r="H5223">
            <v>66</v>
          </cell>
          <cell r="I5223">
            <v>0</v>
          </cell>
          <cell r="J5223">
            <v>0</v>
          </cell>
          <cell r="K5223">
            <v>0</v>
          </cell>
          <cell r="L5223">
            <v>66</v>
          </cell>
          <cell r="M5223">
            <v>66</v>
          </cell>
          <cell r="N5223">
            <v>0</v>
          </cell>
          <cell r="O5223">
            <v>0</v>
          </cell>
          <cell r="P5223">
            <v>0</v>
          </cell>
          <cell r="Q5223">
            <v>66</v>
          </cell>
        </row>
        <row r="5224">
          <cell r="A5224" t="str">
            <v>A1410&amp;T</v>
          </cell>
          <cell r="B5224" t="str">
            <v>Massachusetts Ave @</v>
          </cell>
          <cell r="C5224">
            <v>35</v>
          </cell>
          <cell r="D5224">
            <v>0</v>
          </cell>
          <cell r="E5224">
            <v>0</v>
          </cell>
          <cell r="F5224">
            <v>0</v>
          </cell>
          <cell r="G5224">
            <v>35</v>
          </cell>
          <cell r="H5224">
            <v>35</v>
          </cell>
          <cell r="I5224">
            <v>0</v>
          </cell>
          <cell r="J5224">
            <v>0</v>
          </cell>
          <cell r="K5224">
            <v>0</v>
          </cell>
          <cell r="L5224">
            <v>35</v>
          </cell>
          <cell r="M5224">
            <v>35</v>
          </cell>
          <cell r="N5224">
            <v>0</v>
          </cell>
          <cell r="O5224">
            <v>0</v>
          </cell>
          <cell r="P5224">
            <v>0</v>
          </cell>
          <cell r="Q5224">
            <v>35</v>
          </cell>
        </row>
        <row r="5225">
          <cell r="A5225" t="str">
            <v>A1517&amp;T</v>
          </cell>
          <cell r="B5225" t="str">
            <v>Hampshire St @ Cambr</v>
          </cell>
          <cell r="C5225">
            <v>35</v>
          </cell>
          <cell r="D5225">
            <v>0</v>
          </cell>
          <cell r="E5225">
            <v>0</v>
          </cell>
          <cell r="F5225">
            <v>3</v>
          </cell>
          <cell r="G5225">
            <v>38</v>
          </cell>
          <cell r="H5225">
            <v>35</v>
          </cell>
          <cell r="I5225">
            <v>0</v>
          </cell>
          <cell r="J5225">
            <v>0</v>
          </cell>
          <cell r="K5225">
            <v>3</v>
          </cell>
          <cell r="L5225">
            <v>38</v>
          </cell>
          <cell r="M5225">
            <v>35</v>
          </cell>
          <cell r="N5225">
            <v>0</v>
          </cell>
          <cell r="O5225">
            <v>0</v>
          </cell>
          <cell r="P5225">
            <v>3</v>
          </cell>
          <cell r="Q5225">
            <v>38</v>
          </cell>
        </row>
        <row r="5226">
          <cell r="A5226" t="str">
            <v>A1312&amp;T</v>
          </cell>
          <cell r="B5226" t="str">
            <v>Concord Ave @ Walden</v>
          </cell>
          <cell r="C5226">
            <v>94</v>
          </cell>
          <cell r="D5226">
            <v>0</v>
          </cell>
          <cell r="E5226">
            <v>0</v>
          </cell>
          <cell r="F5226">
            <v>6</v>
          </cell>
          <cell r="G5226">
            <v>101</v>
          </cell>
          <cell r="H5226">
            <v>94</v>
          </cell>
          <cell r="I5226">
            <v>0</v>
          </cell>
          <cell r="J5226">
            <v>0</v>
          </cell>
          <cell r="K5226">
            <v>6</v>
          </cell>
          <cell r="L5226">
            <v>101</v>
          </cell>
          <cell r="M5226">
            <v>94</v>
          </cell>
          <cell r="N5226">
            <v>0</v>
          </cell>
          <cell r="O5226">
            <v>0</v>
          </cell>
          <cell r="P5226">
            <v>6</v>
          </cell>
          <cell r="Q5226">
            <v>101</v>
          </cell>
        </row>
        <row r="5227">
          <cell r="A5227" t="str">
            <v>A1798&amp;T</v>
          </cell>
          <cell r="B5227" t="str">
            <v>Mystic Ave opp Shore</v>
          </cell>
          <cell r="C5227">
            <v>37</v>
          </cell>
          <cell r="D5227">
            <v>0</v>
          </cell>
          <cell r="E5227">
            <v>0</v>
          </cell>
          <cell r="F5227">
            <v>0</v>
          </cell>
          <cell r="G5227">
            <v>37</v>
          </cell>
          <cell r="H5227">
            <v>37</v>
          </cell>
          <cell r="I5227">
            <v>0</v>
          </cell>
          <cell r="J5227">
            <v>0</v>
          </cell>
          <cell r="K5227">
            <v>0</v>
          </cell>
          <cell r="L5227">
            <v>37</v>
          </cell>
          <cell r="M5227">
            <v>37</v>
          </cell>
          <cell r="N5227">
            <v>0</v>
          </cell>
          <cell r="O5227">
            <v>0</v>
          </cell>
          <cell r="P5227">
            <v>0</v>
          </cell>
          <cell r="Q5227">
            <v>37</v>
          </cell>
        </row>
        <row r="5228">
          <cell r="A5228" t="str">
            <v>A5917&amp;T</v>
          </cell>
          <cell r="B5228" t="str">
            <v>Bow St @ Warren Ave</v>
          </cell>
          <cell r="C5228">
            <v>13</v>
          </cell>
          <cell r="D5228">
            <v>0</v>
          </cell>
          <cell r="E5228">
            <v>0</v>
          </cell>
          <cell r="F5228">
            <v>0</v>
          </cell>
          <cell r="G5228">
            <v>13</v>
          </cell>
          <cell r="H5228">
            <v>13</v>
          </cell>
          <cell r="I5228">
            <v>0</v>
          </cell>
          <cell r="J5228">
            <v>0</v>
          </cell>
          <cell r="K5228">
            <v>0</v>
          </cell>
          <cell r="L5228">
            <v>13</v>
          </cell>
          <cell r="M5228">
            <v>13</v>
          </cell>
          <cell r="N5228">
            <v>0</v>
          </cell>
          <cell r="O5228">
            <v>0</v>
          </cell>
          <cell r="P5228">
            <v>0</v>
          </cell>
          <cell r="Q5228">
            <v>13</v>
          </cell>
        </row>
        <row r="5229">
          <cell r="A5229" t="str">
            <v>A5883&amp;T</v>
          </cell>
          <cell r="B5229" t="str">
            <v>Broadway @ Windsor S</v>
          </cell>
          <cell r="C5229">
            <v>96</v>
          </cell>
          <cell r="D5229">
            <v>0</v>
          </cell>
          <cell r="E5229">
            <v>0</v>
          </cell>
          <cell r="F5229">
            <v>0</v>
          </cell>
          <cell r="G5229">
            <v>96</v>
          </cell>
          <cell r="H5229">
            <v>96</v>
          </cell>
          <cell r="I5229">
            <v>0</v>
          </cell>
          <cell r="J5229">
            <v>0</v>
          </cell>
          <cell r="K5229">
            <v>0</v>
          </cell>
          <cell r="L5229">
            <v>96</v>
          </cell>
          <cell r="M5229">
            <v>96</v>
          </cell>
          <cell r="N5229">
            <v>0</v>
          </cell>
          <cell r="O5229">
            <v>0</v>
          </cell>
          <cell r="P5229">
            <v>0</v>
          </cell>
          <cell r="Q5229">
            <v>96</v>
          </cell>
        </row>
        <row r="5230">
          <cell r="A5230" t="str">
            <v>A1303&amp;T</v>
          </cell>
          <cell r="B5230" t="str">
            <v>Concord Ave @ Blanch</v>
          </cell>
          <cell r="C5230">
            <v>19</v>
          </cell>
          <cell r="D5230">
            <v>0</v>
          </cell>
          <cell r="E5230">
            <v>0</v>
          </cell>
          <cell r="F5230">
            <v>0</v>
          </cell>
          <cell r="G5230">
            <v>19</v>
          </cell>
          <cell r="H5230">
            <v>19</v>
          </cell>
          <cell r="I5230">
            <v>0</v>
          </cell>
          <cell r="J5230">
            <v>0</v>
          </cell>
          <cell r="K5230">
            <v>0</v>
          </cell>
          <cell r="L5230">
            <v>19</v>
          </cell>
          <cell r="M5230">
            <v>19</v>
          </cell>
          <cell r="N5230">
            <v>0</v>
          </cell>
          <cell r="O5230">
            <v>0</v>
          </cell>
          <cell r="P5230">
            <v>0</v>
          </cell>
          <cell r="Q5230">
            <v>19</v>
          </cell>
        </row>
        <row r="5231">
          <cell r="A5231" t="str">
            <v>A1588&amp;T</v>
          </cell>
          <cell r="B5231" t="str">
            <v>Holland St @ Cameron</v>
          </cell>
          <cell r="C5231">
            <v>123</v>
          </cell>
          <cell r="D5231">
            <v>0</v>
          </cell>
          <cell r="E5231">
            <v>0</v>
          </cell>
          <cell r="F5231">
            <v>0</v>
          </cell>
          <cell r="G5231">
            <v>123</v>
          </cell>
          <cell r="H5231">
            <v>123</v>
          </cell>
          <cell r="I5231">
            <v>0</v>
          </cell>
          <cell r="J5231">
            <v>0</v>
          </cell>
          <cell r="K5231">
            <v>0</v>
          </cell>
          <cell r="L5231">
            <v>123</v>
          </cell>
          <cell r="M5231">
            <v>123</v>
          </cell>
          <cell r="N5231">
            <v>0</v>
          </cell>
          <cell r="O5231">
            <v>0</v>
          </cell>
          <cell r="P5231">
            <v>0</v>
          </cell>
          <cell r="Q5231">
            <v>123</v>
          </cell>
        </row>
        <row r="5232">
          <cell r="A5232" t="str">
            <v>A1632&amp;T</v>
          </cell>
          <cell r="B5232" t="str">
            <v>Highland Ave @ Walnu</v>
          </cell>
          <cell r="C5232">
            <v>63</v>
          </cell>
          <cell r="D5232">
            <v>0</v>
          </cell>
          <cell r="E5232">
            <v>0</v>
          </cell>
          <cell r="F5232">
            <v>0</v>
          </cell>
          <cell r="G5232">
            <v>63</v>
          </cell>
          <cell r="H5232">
            <v>63</v>
          </cell>
          <cell r="I5232">
            <v>0</v>
          </cell>
          <cell r="J5232">
            <v>0</v>
          </cell>
          <cell r="K5232">
            <v>0</v>
          </cell>
          <cell r="L5232">
            <v>63</v>
          </cell>
          <cell r="M5232">
            <v>63</v>
          </cell>
          <cell r="N5232">
            <v>0</v>
          </cell>
          <cell r="O5232">
            <v>0</v>
          </cell>
          <cell r="P5232">
            <v>0</v>
          </cell>
          <cell r="Q5232">
            <v>63</v>
          </cell>
        </row>
        <row r="5233">
          <cell r="A5233" t="str">
            <v>A1671&amp;T</v>
          </cell>
          <cell r="B5233" t="str">
            <v>Broadway @ Thurston</v>
          </cell>
          <cell r="C5233">
            <v>125</v>
          </cell>
          <cell r="D5233">
            <v>0</v>
          </cell>
          <cell r="E5233">
            <v>0</v>
          </cell>
          <cell r="F5233">
            <v>0</v>
          </cell>
          <cell r="G5233">
            <v>125</v>
          </cell>
          <cell r="H5233">
            <v>125</v>
          </cell>
          <cell r="I5233">
            <v>0</v>
          </cell>
          <cell r="J5233">
            <v>0</v>
          </cell>
          <cell r="K5233">
            <v>0</v>
          </cell>
          <cell r="L5233">
            <v>125</v>
          </cell>
          <cell r="M5233">
            <v>125</v>
          </cell>
          <cell r="N5233">
            <v>0</v>
          </cell>
          <cell r="O5233">
            <v>0</v>
          </cell>
          <cell r="P5233">
            <v>0</v>
          </cell>
          <cell r="Q5233">
            <v>125</v>
          </cell>
        </row>
        <row r="5234">
          <cell r="A5234" t="str">
            <v>A1374&amp;T</v>
          </cell>
          <cell r="B5234" t="str">
            <v>Massachusetts Ave @</v>
          </cell>
          <cell r="C5234">
            <v>32</v>
          </cell>
          <cell r="D5234">
            <v>0</v>
          </cell>
          <cell r="E5234">
            <v>0</v>
          </cell>
          <cell r="F5234">
            <v>0</v>
          </cell>
          <cell r="G5234">
            <v>32</v>
          </cell>
          <cell r="H5234">
            <v>32</v>
          </cell>
          <cell r="I5234">
            <v>0</v>
          </cell>
          <cell r="J5234">
            <v>0</v>
          </cell>
          <cell r="K5234">
            <v>0</v>
          </cell>
          <cell r="L5234">
            <v>32</v>
          </cell>
          <cell r="M5234">
            <v>32</v>
          </cell>
          <cell r="N5234">
            <v>0</v>
          </cell>
          <cell r="O5234">
            <v>0</v>
          </cell>
          <cell r="P5234">
            <v>0</v>
          </cell>
          <cell r="Q5234">
            <v>32</v>
          </cell>
        </row>
        <row r="5235">
          <cell r="A5235" t="str">
            <v>A1609&amp;T</v>
          </cell>
          <cell r="B5235" t="str">
            <v>McGrath Hwy @ Poplar</v>
          </cell>
          <cell r="C5235">
            <v>32</v>
          </cell>
          <cell r="D5235">
            <v>0</v>
          </cell>
          <cell r="E5235">
            <v>0</v>
          </cell>
          <cell r="F5235">
            <v>0</v>
          </cell>
          <cell r="G5235">
            <v>32</v>
          </cell>
          <cell r="H5235">
            <v>32</v>
          </cell>
          <cell r="I5235">
            <v>0</v>
          </cell>
          <cell r="J5235">
            <v>0</v>
          </cell>
          <cell r="K5235">
            <v>0</v>
          </cell>
          <cell r="L5235">
            <v>32</v>
          </cell>
          <cell r="M5235">
            <v>32</v>
          </cell>
          <cell r="N5235">
            <v>0</v>
          </cell>
          <cell r="O5235">
            <v>0</v>
          </cell>
          <cell r="P5235">
            <v>0</v>
          </cell>
          <cell r="Q5235">
            <v>32</v>
          </cell>
        </row>
        <row r="5236">
          <cell r="A5236" t="str">
            <v>A1709&amp;T</v>
          </cell>
          <cell r="B5236" t="str">
            <v>Washington St @ McGr</v>
          </cell>
          <cell r="C5236">
            <v>24</v>
          </cell>
          <cell r="D5236">
            <v>0</v>
          </cell>
          <cell r="E5236">
            <v>0</v>
          </cell>
          <cell r="F5236">
            <v>112</v>
          </cell>
          <cell r="G5236">
            <v>136</v>
          </cell>
          <cell r="H5236">
            <v>24</v>
          </cell>
          <cell r="I5236">
            <v>0</v>
          </cell>
          <cell r="J5236">
            <v>0</v>
          </cell>
          <cell r="K5236">
            <v>112</v>
          </cell>
          <cell r="L5236">
            <v>136</v>
          </cell>
          <cell r="M5236">
            <v>24</v>
          </cell>
          <cell r="N5236">
            <v>0</v>
          </cell>
          <cell r="O5236">
            <v>0</v>
          </cell>
          <cell r="P5236">
            <v>112</v>
          </cell>
          <cell r="Q5236">
            <v>136</v>
          </cell>
        </row>
        <row r="5237">
          <cell r="A5237" t="str">
            <v>A1499&amp;T</v>
          </cell>
          <cell r="B5237" t="str">
            <v>Somerville Ave @ Mas</v>
          </cell>
          <cell r="C5237">
            <v>29</v>
          </cell>
          <cell r="D5237">
            <v>0</v>
          </cell>
          <cell r="E5237">
            <v>0</v>
          </cell>
          <cell r="F5237">
            <v>4</v>
          </cell>
          <cell r="G5237">
            <v>33</v>
          </cell>
          <cell r="H5237">
            <v>29</v>
          </cell>
          <cell r="I5237">
            <v>0</v>
          </cell>
          <cell r="J5237">
            <v>0</v>
          </cell>
          <cell r="K5237">
            <v>4</v>
          </cell>
          <cell r="L5237">
            <v>33</v>
          </cell>
          <cell r="M5237">
            <v>29</v>
          </cell>
          <cell r="N5237">
            <v>0</v>
          </cell>
          <cell r="O5237">
            <v>0</v>
          </cell>
          <cell r="P5237">
            <v>4</v>
          </cell>
          <cell r="Q5237">
            <v>33</v>
          </cell>
        </row>
        <row r="5238">
          <cell r="A5238" t="str">
            <v>A891&amp;T</v>
          </cell>
          <cell r="B5238" t="str">
            <v>Broadway @ Felton St</v>
          </cell>
          <cell r="C5238">
            <v>40</v>
          </cell>
          <cell r="D5238">
            <v>0</v>
          </cell>
          <cell r="E5238">
            <v>0</v>
          </cell>
          <cell r="F5238">
            <v>0</v>
          </cell>
          <cell r="G5238">
            <v>40</v>
          </cell>
          <cell r="H5238">
            <v>40</v>
          </cell>
          <cell r="I5238">
            <v>0</v>
          </cell>
          <cell r="J5238">
            <v>0</v>
          </cell>
          <cell r="K5238">
            <v>0</v>
          </cell>
          <cell r="L5238">
            <v>40</v>
          </cell>
          <cell r="M5238">
            <v>40</v>
          </cell>
          <cell r="N5238">
            <v>0</v>
          </cell>
          <cell r="O5238">
            <v>0</v>
          </cell>
          <cell r="P5238">
            <v>0</v>
          </cell>
          <cell r="Q5238">
            <v>40</v>
          </cell>
        </row>
        <row r="5239">
          <cell r="A5239" t="str">
            <v>A1305&amp;T</v>
          </cell>
          <cell r="B5239" t="str">
            <v>Concord Ave opp Smit</v>
          </cell>
          <cell r="C5239">
            <v>39</v>
          </cell>
          <cell r="D5239">
            <v>1</v>
          </cell>
          <cell r="E5239">
            <v>0</v>
          </cell>
          <cell r="F5239">
            <v>0</v>
          </cell>
          <cell r="G5239">
            <v>40</v>
          </cell>
          <cell r="H5239">
            <v>39</v>
          </cell>
          <cell r="I5239">
            <v>1</v>
          </cell>
          <cell r="J5239">
            <v>0</v>
          </cell>
          <cell r="K5239">
            <v>0</v>
          </cell>
          <cell r="L5239">
            <v>40</v>
          </cell>
          <cell r="M5239">
            <v>39</v>
          </cell>
          <cell r="N5239">
            <v>1</v>
          </cell>
          <cell r="O5239">
            <v>0</v>
          </cell>
          <cell r="P5239">
            <v>0</v>
          </cell>
          <cell r="Q5239">
            <v>40</v>
          </cell>
        </row>
        <row r="5240">
          <cell r="A5240" t="str">
            <v>A1567&amp;T</v>
          </cell>
          <cell r="B5240" t="str">
            <v>Kirkland St @ Kirkla</v>
          </cell>
          <cell r="C5240">
            <v>149</v>
          </cell>
          <cell r="D5240">
            <v>0</v>
          </cell>
          <cell r="E5240">
            <v>0</v>
          </cell>
          <cell r="F5240">
            <v>3</v>
          </cell>
          <cell r="G5240">
            <v>153</v>
          </cell>
          <cell r="H5240">
            <v>149</v>
          </cell>
          <cell r="I5240">
            <v>0</v>
          </cell>
          <cell r="J5240">
            <v>0</v>
          </cell>
          <cell r="K5240">
            <v>3</v>
          </cell>
          <cell r="L5240">
            <v>153</v>
          </cell>
          <cell r="M5240">
            <v>149</v>
          </cell>
          <cell r="N5240">
            <v>0</v>
          </cell>
          <cell r="O5240">
            <v>0</v>
          </cell>
          <cell r="P5240">
            <v>3</v>
          </cell>
          <cell r="Q5240">
            <v>153</v>
          </cell>
        </row>
        <row r="5241">
          <cell r="A5241" t="str">
            <v>A1675&amp;T</v>
          </cell>
          <cell r="B5241" t="str">
            <v>Broadway @ Glen St</v>
          </cell>
          <cell r="C5241">
            <v>53</v>
          </cell>
          <cell r="D5241">
            <v>0</v>
          </cell>
          <cell r="E5241">
            <v>0</v>
          </cell>
          <cell r="F5241">
            <v>2</v>
          </cell>
          <cell r="G5241">
            <v>55</v>
          </cell>
          <cell r="H5241">
            <v>53</v>
          </cell>
          <cell r="I5241">
            <v>0</v>
          </cell>
          <cell r="J5241">
            <v>0</v>
          </cell>
          <cell r="K5241">
            <v>2</v>
          </cell>
          <cell r="L5241">
            <v>55</v>
          </cell>
          <cell r="M5241">
            <v>53</v>
          </cell>
          <cell r="N5241">
            <v>0</v>
          </cell>
          <cell r="O5241">
            <v>0</v>
          </cell>
          <cell r="P5241">
            <v>2</v>
          </cell>
          <cell r="Q5241">
            <v>55</v>
          </cell>
        </row>
        <row r="5242">
          <cell r="A5242" t="str">
            <v>A5934&amp;T</v>
          </cell>
          <cell r="B5242" t="str">
            <v>Grand Union Blvd opp</v>
          </cell>
          <cell r="C5242">
            <v>1</v>
          </cell>
          <cell r="D5242">
            <v>0</v>
          </cell>
          <cell r="E5242">
            <v>0</v>
          </cell>
          <cell r="F5242">
            <v>0</v>
          </cell>
          <cell r="G5242">
            <v>1</v>
          </cell>
          <cell r="H5242">
            <v>1</v>
          </cell>
          <cell r="I5242">
            <v>0</v>
          </cell>
          <cell r="J5242">
            <v>0</v>
          </cell>
          <cell r="K5242">
            <v>0</v>
          </cell>
          <cell r="L5242">
            <v>1</v>
          </cell>
          <cell r="M5242">
            <v>1</v>
          </cell>
          <cell r="N5242">
            <v>0</v>
          </cell>
          <cell r="O5242">
            <v>0</v>
          </cell>
          <cell r="P5242">
            <v>0</v>
          </cell>
          <cell r="Q5242">
            <v>1</v>
          </cell>
        </row>
        <row r="5243">
          <cell r="A5243" t="str">
            <v>A647&amp;T</v>
          </cell>
          <cell r="B5243" t="str">
            <v>Western Ave @ Putnam</v>
          </cell>
          <cell r="C5243">
            <v>57</v>
          </cell>
          <cell r="D5243">
            <v>0</v>
          </cell>
          <cell r="E5243">
            <v>0</v>
          </cell>
          <cell r="F5243">
            <v>36</v>
          </cell>
          <cell r="G5243">
            <v>93</v>
          </cell>
          <cell r="H5243">
            <v>57</v>
          </cell>
          <cell r="I5243">
            <v>0</v>
          </cell>
          <cell r="J5243">
            <v>0</v>
          </cell>
          <cell r="K5243">
            <v>36</v>
          </cell>
          <cell r="L5243">
            <v>93</v>
          </cell>
          <cell r="M5243">
            <v>57</v>
          </cell>
          <cell r="N5243">
            <v>0</v>
          </cell>
          <cell r="O5243">
            <v>0</v>
          </cell>
          <cell r="P5243">
            <v>36</v>
          </cell>
          <cell r="Q5243">
            <v>93</v>
          </cell>
        </row>
        <row r="5244">
          <cell r="A5244" t="str">
            <v>A1565&amp;T</v>
          </cell>
          <cell r="B5244" t="str">
            <v>Washington St @ Beac</v>
          </cell>
          <cell r="C5244">
            <v>68</v>
          </cell>
          <cell r="D5244">
            <v>0</v>
          </cell>
          <cell r="E5244">
            <v>0</v>
          </cell>
          <cell r="F5244">
            <v>17</v>
          </cell>
          <cell r="G5244">
            <v>84</v>
          </cell>
          <cell r="H5244">
            <v>68</v>
          </cell>
          <cell r="I5244">
            <v>0</v>
          </cell>
          <cell r="J5244">
            <v>0</v>
          </cell>
          <cell r="K5244">
            <v>17</v>
          </cell>
          <cell r="L5244">
            <v>84</v>
          </cell>
          <cell r="M5244">
            <v>68</v>
          </cell>
          <cell r="N5244">
            <v>0</v>
          </cell>
          <cell r="O5244">
            <v>0</v>
          </cell>
          <cell r="P5244">
            <v>17</v>
          </cell>
          <cell r="Q5244">
            <v>84</v>
          </cell>
        </row>
        <row r="5245">
          <cell r="A5245" t="str">
            <v>A77&amp;T</v>
          </cell>
          <cell r="B5245" t="str">
            <v>Massachusetts Ave @</v>
          </cell>
          <cell r="C5245">
            <v>53</v>
          </cell>
          <cell r="D5245">
            <v>0</v>
          </cell>
          <cell r="E5245">
            <v>0</v>
          </cell>
          <cell r="F5245">
            <v>1</v>
          </cell>
          <cell r="G5245">
            <v>54</v>
          </cell>
          <cell r="H5245">
            <v>53</v>
          </cell>
          <cell r="I5245">
            <v>0</v>
          </cell>
          <cell r="J5245">
            <v>0</v>
          </cell>
          <cell r="K5245">
            <v>1</v>
          </cell>
          <cell r="L5245">
            <v>54</v>
          </cell>
          <cell r="M5245">
            <v>53</v>
          </cell>
          <cell r="N5245">
            <v>0</v>
          </cell>
          <cell r="O5245">
            <v>0</v>
          </cell>
          <cell r="P5245">
            <v>1</v>
          </cell>
          <cell r="Q5245">
            <v>54</v>
          </cell>
        </row>
        <row r="5246">
          <cell r="A5246" t="str">
            <v>A1322&amp;T</v>
          </cell>
          <cell r="B5246" t="str">
            <v>Concord Ave @ Chaunc</v>
          </cell>
          <cell r="C5246">
            <v>30</v>
          </cell>
          <cell r="D5246">
            <v>0</v>
          </cell>
          <cell r="E5246">
            <v>0</v>
          </cell>
          <cell r="F5246">
            <v>0</v>
          </cell>
          <cell r="G5246">
            <v>30</v>
          </cell>
          <cell r="H5246">
            <v>30</v>
          </cell>
          <cell r="I5246">
            <v>0</v>
          </cell>
          <cell r="J5246">
            <v>0</v>
          </cell>
          <cell r="K5246">
            <v>0</v>
          </cell>
          <cell r="L5246">
            <v>30</v>
          </cell>
          <cell r="M5246">
            <v>30</v>
          </cell>
          <cell r="N5246">
            <v>0</v>
          </cell>
          <cell r="O5246">
            <v>0</v>
          </cell>
          <cell r="P5246">
            <v>0</v>
          </cell>
          <cell r="Q5246">
            <v>30</v>
          </cell>
        </row>
        <row r="5247">
          <cell r="A5247" t="str">
            <v>A1402&amp;T</v>
          </cell>
          <cell r="B5247" t="str">
            <v>Massachusetts Ave @</v>
          </cell>
          <cell r="C5247">
            <v>151</v>
          </cell>
          <cell r="D5247">
            <v>0</v>
          </cell>
          <cell r="E5247">
            <v>0</v>
          </cell>
          <cell r="F5247">
            <v>0</v>
          </cell>
          <cell r="G5247">
            <v>152</v>
          </cell>
          <cell r="H5247">
            <v>151</v>
          </cell>
          <cell r="I5247">
            <v>0</v>
          </cell>
          <cell r="J5247">
            <v>0</v>
          </cell>
          <cell r="K5247">
            <v>0</v>
          </cell>
          <cell r="L5247">
            <v>152</v>
          </cell>
          <cell r="M5247">
            <v>151</v>
          </cell>
          <cell r="N5247">
            <v>0</v>
          </cell>
          <cell r="O5247">
            <v>0</v>
          </cell>
          <cell r="P5247">
            <v>0</v>
          </cell>
          <cell r="Q5247">
            <v>152</v>
          </cell>
        </row>
        <row r="5248">
          <cell r="A5248" t="str">
            <v>A1668&amp;T</v>
          </cell>
          <cell r="B5248" t="str">
            <v>Broadway @ Medford S</v>
          </cell>
          <cell r="C5248">
            <v>15</v>
          </cell>
          <cell r="D5248">
            <v>0</v>
          </cell>
          <cell r="E5248">
            <v>0</v>
          </cell>
          <cell r="F5248">
            <v>0</v>
          </cell>
          <cell r="G5248">
            <v>15</v>
          </cell>
          <cell r="H5248">
            <v>15</v>
          </cell>
          <cell r="I5248">
            <v>0</v>
          </cell>
          <cell r="J5248">
            <v>0</v>
          </cell>
          <cell r="K5248">
            <v>0</v>
          </cell>
          <cell r="L5248">
            <v>15</v>
          </cell>
          <cell r="M5248">
            <v>15</v>
          </cell>
          <cell r="N5248">
            <v>0</v>
          </cell>
          <cell r="O5248">
            <v>0</v>
          </cell>
          <cell r="P5248">
            <v>0</v>
          </cell>
          <cell r="Q5248">
            <v>15</v>
          </cell>
        </row>
        <row r="5249">
          <cell r="A5249" t="str">
            <v>A1707&amp;T</v>
          </cell>
          <cell r="B5249" t="str">
            <v>Washington St @ Mt V</v>
          </cell>
          <cell r="C5249">
            <v>2</v>
          </cell>
          <cell r="D5249">
            <v>0</v>
          </cell>
          <cell r="E5249">
            <v>0</v>
          </cell>
          <cell r="F5249">
            <v>0</v>
          </cell>
          <cell r="G5249">
            <v>2</v>
          </cell>
          <cell r="H5249">
            <v>2</v>
          </cell>
          <cell r="I5249">
            <v>0</v>
          </cell>
          <cell r="J5249">
            <v>0</v>
          </cell>
          <cell r="K5249">
            <v>0</v>
          </cell>
          <cell r="L5249">
            <v>2</v>
          </cell>
          <cell r="M5249">
            <v>2</v>
          </cell>
          <cell r="N5249">
            <v>0</v>
          </cell>
          <cell r="O5249">
            <v>0</v>
          </cell>
          <cell r="P5249">
            <v>0</v>
          </cell>
          <cell r="Q5249">
            <v>2</v>
          </cell>
        </row>
        <row r="5250">
          <cell r="A5250" t="str">
            <v>A5478&amp;T</v>
          </cell>
          <cell r="B5250" t="str">
            <v>Somerville Ave @ Sch</v>
          </cell>
          <cell r="C5250">
            <v>2</v>
          </cell>
          <cell r="D5250">
            <v>0</v>
          </cell>
          <cell r="E5250">
            <v>0</v>
          </cell>
          <cell r="F5250">
            <v>0</v>
          </cell>
          <cell r="G5250">
            <v>2</v>
          </cell>
          <cell r="H5250">
            <v>2</v>
          </cell>
          <cell r="I5250">
            <v>0</v>
          </cell>
          <cell r="J5250">
            <v>0</v>
          </cell>
          <cell r="K5250">
            <v>0</v>
          </cell>
          <cell r="L5250">
            <v>2</v>
          </cell>
          <cell r="M5250">
            <v>2</v>
          </cell>
          <cell r="N5250">
            <v>0</v>
          </cell>
          <cell r="O5250">
            <v>0</v>
          </cell>
          <cell r="P5250">
            <v>0</v>
          </cell>
          <cell r="Q5250">
            <v>2</v>
          </cell>
        </row>
        <row r="5251">
          <cell r="A5251" t="str">
            <v>A1401&amp;T</v>
          </cell>
          <cell r="B5251" t="str">
            <v>Massachusetts Ave @</v>
          </cell>
          <cell r="C5251">
            <v>120</v>
          </cell>
          <cell r="D5251">
            <v>0</v>
          </cell>
          <cell r="E5251">
            <v>0</v>
          </cell>
          <cell r="F5251">
            <v>16</v>
          </cell>
          <cell r="G5251">
            <v>136</v>
          </cell>
          <cell r="H5251">
            <v>120</v>
          </cell>
          <cell r="I5251">
            <v>0</v>
          </cell>
          <cell r="J5251">
            <v>0</v>
          </cell>
          <cell r="K5251">
            <v>16</v>
          </cell>
          <cell r="L5251">
            <v>136</v>
          </cell>
          <cell r="M5251">
            <v>120</v>
          </cell>
          <cell r="N5251">
            <v>0</v>
          </cell>
          <cell r="O5251">
            <v>0</v>
          </cell>
          <cell r="P5251">
            <v>16</v>
          </cell>
          <cell r="Q5251">
            <v>136</v>
          </cell>
        </row>
        <row r="5252">
          <cell r="A5252" t="str">
            <v>A1558&amp;T</v>
          </cell>
          <cell r="B5252" t="str">
            <v>Hampshire St @ Portl</v>
          </cell>
          <cell r="C5252">
            <v>198</v>
          </cell>
          <cell r="D5252">
            <v>0</v>
          </cell>
          <cell r="E5252">
            <v>0</v>
          </cell>
          <cell r="F5252">
            <v>0</v>
          </cell>
          <cell r="G5252">
            <v>198</v>
          </cell>
          <cell r="H5252">
            <v>198</v>
          </cell>
          <cell r="I5252">
            <v>0</v>
          </cell>
          <cell r="J5252">
            <v>0</v>
          </cell>
          <cell r="K5252">
            <v>0</v>
          </cell>
          <cell r="L5252">
            <v>198</v>
          </cell>
          <cell r="M5252">
            <v>198</v>
          </cell>
          <cell r="N5252">
            <v>0</v>
          </cell>
          <cell r="O5252">
            <v>0</v>
          </cell>
          <cell r="P5252">
            <v>0</v>
          </cell>
          <cell r="Q5252">
            <v>198</v>
          </cell>
        </row>
        <row r="5253">
          <cell r="A5253" t="str">
            <v>A1582&amp;T</v>
          </cell>
          <cell r="B5253" t="str">
            <v>Washington St @ Beac</v>
          </cell>
          <cell r="C5253">
            <v>21</v>
          </cell>
          <cell r="D5253">
            <v>0</v>
          </cell>
          <cell r="E5253">
            <v>0</v>
          </cell>
          <cell r="F5253">
            <v>11</v>
          </cell>
          <cell r="G5253">
            <v>33</v>
          </cell>
          <cell r="H5253">
            <v>21</v>
          </cell>
          <cell r="I5253">
            <v>0</v>
          </cell>
          <cell r="J5253">
            <v>0</v>
          </cell>
          <cell r="K5253">
            <v>11</v>
          </cell>
          <cell r="L5253">
            <v>33</v>
          </cell>
          <cell r="M5253">
            <v>21</v>
          </cell>
          <cell r="N5253">
            <v>0</v>
          </cell>
          <cell r="O5253">
            <v>0</v>
          </cell>
          <cell r="P5253">
            <v>11</v>
          </cell>
          <cell r="Q5253">
            <v>33</v>
          </cell>
        </row>
        <row r="5254">
          <cell r="A5254" t="str">
            <v>A1682&amp;T</v>
          </cell>
          <cell r="B5254" t="str">
            <v>Broadway @ Fellsway</v>
          </cell>
          <cell r="C5254">
            <v>34</v>
          </cell>
          <cell r="D5254">
            <v>0</v>
          </cell>
          <cell r="E5254">
            <v>0</v>
          </cell>
          <cell r="F5254">
            <v>1</v>
          </cell>
          <cell r="G5254">
            <v>36</v>
          </cell>
          <cell r="H5254">
            <v>34</v>
          </cell>
          <cell r="I5254">
            <v>0</v>
          </cell>
          <cell r="J5254">
            <v>0</v>
          </cell>
          <cell r="K5254">
            <v>1</v>
          </cell>
          <cell r="L5254">
            <v>36</v>
          </cell>
          <cell r="M5254">
            <v>34</v>
          </cell>
          <cell r="N5254">
            <v>0</v>
          </cell>
          <cell r="O5254">
            <v>0</v>
          </cell>
          <cell r="P5254">
            <v>1</v>
          </cell>
          <cell r="Q5254">
            <v>36</v>
          </cell>
        </row>
        <row r="5255">
          <cell r="A5255" t="str">
            <v>A1586&amp;T</v>
          </cell>
          <cell r="B5255" t="str">
            <v>Broadway @ Weston Av</v>
          </cell>
          <cell r="C5255">
            <v>119</v>
          </cell>
          <cell r="D5255">
            <v>0</v>
          </cell>
          <cell r="E5255">
            <v>0</v>
          </cell>
          <cell r="F5255">
            <v>3</v>
          </cell>
          <cell r="G5255">
            <v>121</v>
          </cell>
          <cell r="H5255">
            <v>119</v>
          </cell>
          <cell r="I5255">
            <v>0</v>
          </cell>
          <cell r="J5255">
            <v>0</v>
          </cell>
          <cell r="K5255">
            <v>3</v>
          </cell>
          <cell r="L5255">
            <v>121</v>
          </cell>
          <cell r="M5255">
            <v>119</v>
          </cell>
          <cell r="N5255">
            <v>0</v>
          </cell>
          <cell r="O5255">
            <v>0</v>
          </cell>
          <cell r="P5255">
            <v>3</v>
          </cell>
          <cell r="Q5255">
            <v>121</v>
          </cell>
        </row>
        <row r="5256">
          <cell r="A5256" t="str">
            <v>A1674&amp;T</v>
          </cell>
          <cell r="B5256" t="str">
            <v>Broadway @ Cross St</v>
          </cell>
          <cell r="C5256">
            <v>91</v>
          </cell>
          <cell r="D5256">
            <v>0</v>
          </cell>
          <cell r="E5256">
            <v>0</v>
          </cell>
          <cell r="F5256">
            <v>1</v>
          </cell>
          <cell r="G5256">
            <v>92</v>
          </cell>
          <cell r="H5256">
            <v>91</v>
          </cell>
          <cell r="I5256">
            <v>0</v>
          </cell>
          <cell r="J5256">
            <v>0</v>
          </cell>
          <cell r="K5256">
            <v>1</v>
          </cell>
          <cell r="L5256">
            <v>92</v>
          </cell>
          <cell r="M5256">
            <v>91</v>
          </cell>
          <cell r="N5256">
            <v>0</v>
          </cell>
          <cell r="O5256">
            <v>0</v>
          </cell>
          <cell r="P5256">
            <v>1</v>
          </cell>
          <cell r="Q5256">
            <v>92</v>
          </cell>
        </row>
        <row r="5257">
          <cell r="A5257" t="str">
            <v>A1680&amp;T</v>
          </cell>
          <cell r="B5257" t="str">
            <v>Broadway @ Illinois</v>
          </cell>
          <cell r="C5257">
            <v>8</v>
          </cell>
          <cell r="D5257">
            <v>0</v>
          </cell>
          <cell r="E5257">
            <v>0</v>
          </cell>
          <cell r="F5257">
            <v>0</v>
          </cell>
          <cell r="G5257">
            <v>8</v>
          </cell>
          <cell r="H5257">
            <v>8</v>
          </cell>
          <cell r="I5257">
            <v>0</v>
          </cell>
          <cell r="J5257">
            <v>0</v>
          </cell>
          <cell r="K5257">
            <v>0</v>
          </cell>
          <cell r="L5257">
            <v>8</v>
          </cell>
          <cell r="M5257">
            <v>8</v>
          </cell>
          <cell r="N5257">
            <v>0</v>
          </cell>
          <cell r="O5257">
            <v>0</v>
          </cell>
          <cell r="P5257">
            <v>0</v>
          </cell>
          <cell r="Q5257">
            <v>8</v>
          </cell>
        </row>
        <row r="5258">
          <cell r="A5258" t="str">
            <v>A5435&amp;T</v>
          </cell>
          <cell r="B5258" t="str">
            <v>Pearl St @ Putnam Av</v>
          </cell>
          <cell r="C5258">
            <v>130</v>
          </cell>
          <cell r="D5258">
            <v>0</v>
          </cell>
          <cell r="E5258">
            <v>0</v>
          </cell>
          <cell r="F5258">
            <v>0</v>
          </cell>
          <cell r="G5258">
            <v>131</v>
          </cell>
          <cell r="H5258">
            <v>130</v>
          </cell>
          <cell r="I5258">
            <v>0</v>
          </cell>
          <cell r="J5258">
            <v>0</v>
          </cell>
          <cell r="K5258">
            <v>0</v>
          </cell>
          <cell r="L5258">
            <v>131</v>
          </cell>
          <cell r="M5258">
            <v>130</v>
          </cell>
          <cell r="N5258">
            <v>0</v>
          </cell>
          <cell r="O5258">
            <v>0</v>
          </cell>
          <cell r="P5258">
            <v>0</v>
          </cell>
          <cell r="Q5258">
            <v>131</v>
          </cell>
        </row>
        <row r="5259">
          <cell r="A5259" t="str">
            <v>A882&amp;T</v>
          </cell>
          <cell r="B5259" t="str">
            <v>Cambridge St opp Ber</v>
          </cell>
          <cell r="C5259">
            <v>48</v>
          </cell>
          <cell r="D5259">
            <v>0</v>
          </cell>
          <cell r="E5259">
            <v>0</v>
          </cell>
          <cell r="F5259">
            <v>0</v>
          </cell>
          <cell r="G5259">
            <v>48</v>
          </cell>
          <cell r="H5259">
            <v>48</v>
          </cell>
          <cell r="I5259">
            <v>0</v>
          </cell>
          <cell r="J5259">
            <v>0</v>
          </cell>
          <cell r="K5259">
            <v>0</v>
          </cell>
          <cell r="L5259">
            <v>48</v>
          </cell>
          <cell r="M5259">
            <v>48</v>
          </cell>
          <cell r="N5259">
            <v>0</v>
          </cell>
          <cell r="O5259">
            <v>0</v>
          </cell>
          <cell r="P5259">
            <v>0</v>
          </cell>
          <cell r="Q5259">
            <v>48</v>
          </cell>
        </row>
        <row r="5260">
          <cell r="A5260" t="str">
            <v>A1514&amp;T</v>
          </cell>
          <cell r="B5260" t="str">
            <v>Prospect St @ Harvar</v>
          </cell>
          <cell r="C5260">
            <v>71</v>
          </cell>
          <cell r="D5260">
            <v>0</v>
          </cell>
          <cell r="E5260">
            <v>0</v>
          </cell>
          <cell r="F5260">
            <v>80</v>
          </cell>
          <cell r="G5260">
            <v>151</v>
          </cell>
          <cell r="H5260">
            <v>71</v>
          </cell>
          <cell r="I5260">
            <v>0</v>
          </cell>
          <cell r="J5260">
            <v>0</v>
          </cell>
          <cell r="K5260">
            <v>80</v>
          </cell>
          <cell r="L5260">
            <v>151</v>
          </cell>
          <cell r="M5260">
            <v>71</v>
          </cell>
          <cell r="N5260">
            <v>0</v>
          </cell>
          <cell r="O5260">
            <v>0</v>
          </cell>
          <cell r="P5260">
            <v>80</v>
          </cell>
          <cell r="Q5260">
            <v>151</v>
          </cell>
        </row>
        <row r="5261">
          <cell r="A5261" t="str">
            <v>A57&amp;T</v>
          </cell>
          <cell r="B5261" t="str">
            <v>Massachusetts Ave op</v>
          </cell>
          <cell r="C5261">
            <v>346</v>
          </cell>
          <cell r="D5261">
            <v>0</v>
          </cell>
          <cell r="E5261">
            <v>0</v>
          </cell>
          <cell r="F5261">
            <v>0</v>
          </cell>
          <cell r="G5261">
            <v>346</v>
          </cell>
          <cell r="H5261">
            <v>346</v>
          </cell>
          <cell r="I5261">
            <v>0</v>
          </cell>
          <cell r="J5261">
            <v>0</v>
          </cell>
          <cell r="K5261">
            <v>0</v>
          </cell>
          <cell r="L5261">
            <v>346</v>
          </cell>
          <cell r="M5261">
            <v>346</v>
          </cell>
          <cell r="N5261">
            <v>0</v>
          </cell>
          <cell r="O5261">
            <v>0</v>
          </cell>
          <cell r="P5261">
            <v>0</v>
          </cell>
          <cell r="Q5261">
            <v>346</v>
          </cell>
        </row>
        <row r="5262">
          <cell r="A5262" t="str">
            <v>A1615&amp;T</v>
          </cell>
          <cell r="B5262" t="str">
            <v>Somerville Ave @ Cen</v>
          </cell>
          <cell r="C5262">
            <v>54</v>
          </cell>
          <cell r="D5262">
            <v>0</v>
          </cell>
          <cell r="E5262">
            <v>0</v>
          </cell>
          <cell r="F5262">
            <v>0</v>
          </cell>
          <cell r="G5262">
            <v>54</v>
          </cell>
          <cell r="H5262">
            <v>54</v>
          </cell>
          <cell r="I5262">
            <v>0</v>
          </cell>
          <cell r="J5262">
            <v>0</v>
          </cell>
          <cell r="K5262">
            <v>0</v>
          </cell>
          <cell r="L5262">
            <v>54</v>
          </cell>
          <cell r="M5262">
            <v>54</v>
          </cell>
          <cell r="N5262">
            <v>0</v>
          </cell>
          <cell r="O5262">
            <v>0</v>
          </cell>
          <cell r="P5262">
            <v>0</v>
          </cell>
          <cell r="Q5262">
            <v>54</v>
          </cell>
        </row>
        <row r="5263">
          <cell r="A5263" t="str">
            <v>A1630&amp;T</v>
          </cell>
          <cell r="B5263" t="str">
            <v>McGrath Hwy @ Alston</v>
          </cell>
          <cell r="C5263">
            <v>18</v>
          </cell>
          <cell r="D5263">
            <v>0</v>
          </cell>
          <cell r="E5263">
            <v>0</v>
          </cell>
          <cell r="F5263">
            <v>38</v>
          </cell>
          <cell r="G5263">
            <v>56</v>
          </cell>
          <cell r="H5263">
            <v>18</v>
          </cell>
          <cell r="I5263">
            <v>0</v>
          </cell>
          <cell r="J5263">
            <v>0</v>
          </cell>
          <cell r="K5263">
            <v>38</v>
          </cell>
          <cell r="L5263">
            <v>56</v>
          </cell>
          <cell r="M5263">
            <v>18</v>
          </cell>
          <cell r="N5263">
            <v>0</v>
          </cell>
          <cell r="O5263">
            <v>0</v>
          </cell>
          <cell r="P5263">
            <v>38</v>
          </cell>
          <cell r="Q5263">
            <v>56</v>
          </cell>
        </row>
        <row r="5264">
          <cell r="A5264" t="str">
            <v>A1119&amp;T</v>
          </cell>
          <cell r="B5264" t="str">
            <v>Pearl St @ Erie St</v>
          </cell>
          <cell r="C5264">
            <v>24</v>
          </cell>
          <cell r="D5264">
            <v>0</v>
          </cell>
          <cell r="E5264">
            <v>0</v>
          </cell>
          <cell r="F5264">
            <v>0</v>
          </cell>
          <cell r="G5264">
            <v>24</v>
          </cell>
          <cell r="H5264">
            <v>24</v>
          </cell>
          <cell r="I5264">
            <v>0</v>
          </cell>
          <cell r="J5264">
            <v>0</v>
          </cell>
          <cell r="K5264">
            <v>0</v>
          </cell>
          <cell r="L5264">
            <v>24</v>
          </cell>
          <cell r="M5264">
            <v>24</v>
          </cell>
          <cell r="N5264">
            <v>0</v>
          </cell>
          <cell r="O5264">
            <v>0</v>
          </cell>
          <cell r="P5264">
            <v>0</v>
          </cell>
          <cell r="Q5264">
            <v>24</v>
          </cell>
        </row>
        <row r="5265">
          <cell r="A5265" t="str">
            <v>A1373&amp;T</v>
          </cell>
          <cell r="B5265" t="str">
            <v>Massachusetts Ave @</v>
          </cell>
          <cell r="C5265">
            <v>18</v>
          </cell>
          <cell r="D5265">
            <v>0</v>
          </cell>
          <cell r="E5265">
            <v>0</v>
          </cell>
          <cell r="F5265">
            <v>0</v>
          </cell>
          <cell r="G5265">
            <v>19</v>
          </cell>
          <cell r="H5265">
            <v>18</v>
          </cell>
          <cell r="I5265">
            <v>0</v>
          </cell>
          <cell r="J5265">
            <v>0</v>
          </cell>
          <cell r="K5265">
            <v>0</v>
          </cell>
          <cell r="L5265">
            <v>19</v>
          </cell>
          <cell r="M5265">
            <v>18</v>
          </cell>
          <cell r="N5265">
            <v>0</v>
          </cell>
          <cell r="O5265">
            <v>0</v>
          </cell>
          <cell r="P5265">
            <v>0</v>
          </cell>
          <cell r="Q5265">
            <v>19</v>
          </cell>
        </row>
        <row r="5266">
          <cell r="A5266" t="str">
            <v>A1399&amp;T</v>
          </cell>
          <cell r="B5266" t="str">
            <v>Massachusetts Ave @</v>
          </cell>
          <cell r="C5266">
            <v>55</v>
          </cell>
          <cell r="D5266">
            <v>0</v>
          </cell>
          <cell r="E5266">
            <v>0</v>
          </cell>
          <cell r="F5266">
            <v>58</v>
          </cell>
          <cell r="G5266">
            <v>113</v>
          </cell>
          <cell r="H5266">
            <v>55</v>
          </cell>
          <cell r="I5266">
            <v>0</v>
          </cell>
          <cell r="J5266">
            <v>0</v>
          </cell>
          <cell r="K5266">
            <v>58</v>
          </cell>
          <cell r="L5266">
            <v>113</v>
          </cell>
          <cell r="M5266">
            <v>55</v>
          </cell>
          <cell r="N5266">
            <v>0</v>
          </cell>
          <cell r="O5266">
            <v>0</v>
          </cell>
          <cell r="P5266">
            <v>58</v>
          </cell>
          <cell r="Q5266">
            <v>113</v>
          </cell>
        </row>
        <row r="5267">
          <cell r="A5267" t="str">
            <v>A1612&amp;T</v>
          </cell>
          <cell r="B5267" t="str">
            <v>Washington St @ Webs</v>
          </cell>
          <cell r="C5267">
            <v>48</v>
          </cell>
          <cell r="D5267">
            <v>0</v>
          </cell>
          <cell r="E5267">
            <v>0</v>
          </cell>
          <cell r="F5267">
            <v>3</v>
          </cell>
          <cell r="G5267">
            <v>51</v>
          </cell>
          <cell r="H5267">
            <v>48</v>
          </cell>
          <cell r="I5267">
            <v>0</v>
          </cell>
          <cell r="J5267">
            <v>0</v>
          </cell>
          <cell r="K5267">
            <v>3</v>
          </cell>
          <cell r="L5267">
            <v>51</v>
          </cell>
          <cell r="M5267">
            <v>48</v>
          </cell>
          <cell r="N5267">
            <v>0</v>
          </cell>
          <cell r="O5267">
            <v>0</v>
          </cell>
          <cell r="P5267">
            <v>3</v>
          </cell>
          <cell r="Q5267">
            <v>51</v>
          </cell>
        </row>
        <row r="5268">
          <cell r="A5268" t="str">
            <v>A75&amp;T</v>
          </cell>
          <cell r="B5268" t="str">
            <v>Massachusetts Ave @</v>
          </cell>
          <cell r="C5268">
            <v>150</v>
          </cell>
          <cell r="D5268">
            <v>0</v>
          </cell>
          <cell r="E5268">
            <v>0</v>
          </cell>
          <cell r="F5268">
            <v>6</v>
          </cell>
          <cell r="G5268">
            <v>156</v>
          </cell>
          <cell r="H5268">
            <v>150</v>
          </cell>
          <cell r="I5268">
            <v>0</v>
          </cell>
          <cell r="J5268">
            <v>0</v>
          </cell>
          <cell r="K5268">
            <v>6</v>
          </cell>
          <cell r="L5268">
            <v>156</v>
          </cell>
          <cell r="M5268">
            <v>150</v>
          </cell>
          <cell r="N5268">
            <v>0</v>
          </cell>
          <cell r="O5268">
            <v>0</v>
          </cell>
          <cell r="P5268">
            <v>6</v>
          </cell>
          <cell r="Q5268">
            <v>156</v>
          </cell>
        </row>
        <row r="5269">
          <cell r="A5269" t="str">
            <v>A1280&amp;T</v>
          </cell>
          <cell r="B5269" t="str">
            <v>Belmont St @ St. Mar</v>
          </cell>
          <cell r="C5269">
            <v>136</v>
          </cell>
          <cell r="D5269">
            <v>0</v>
          </cell>
          <cell r="E5269">
            <v>0</v>
          </cell>
          <cell r="F5269">
            <v>0</v>
          </cell>
          <cell r="G5269">
            <v>137</v>
          </cell>
          <cell r="H5269">
            <v>136</v>
          </cell>
          <cell r="I5269">
            <v>0</v>
          </cell>
          <cell r="J5269">
            <v>0</v>
          </cell>
          <cell r="K5269">
            <v>0</v>
          </cell>
          <cell r="L5269">
            <v>137</v>
          </cell>
          <cell r="M5269">
            <v>136</v>
          </cell>
          <cell r="N5269">
            <v>0</v>
          </cell>
          <cell r="O5269">
            <v>0</v>
          </cell>
          <cell r="P5269">
            <v>0</v>
          </cell>
          <cell r="Q5269">
            <v>137</v>
          </cell>
        </row>
        <row r="5270">
          <cell r="A5270" t="str">
            <v>A1599&amp;T</v>
          </cell>
          <cell r="B5270" t="str">
            <v>Somerville Ave opp C</v>
          </cell>
          <cell r="C5270">
            <v>92</v>
          </cell>
          <cell r="D5270">
            <v>0</v>
          </cell>
          <cell r="E5270">
            <v>0</v>
          </cell>
          <cell r="F5270">
            <v>29</v>
          </cell>
          <cell r="G5270">
            <v>121</v>
          </cell>
          <cell r="H5270">
            <v>92</v>
          </cell>
          <cell r="I5270">
            <v>0</v>
          </cell>
          <cell r="J5270">
            <v>0</v>
          </cell>
          <cell r="K5270">
            <v>29</v>
          </cell>
          <cell r="L5270">
            <v>121</v>
          </cell>
          <cell r="M5270">
            <v>92</v>
          </cell>
          <cell r="N5270">
            <v>0</v>
          </cell>
          <cell r="O5270">
            <v>0</v>
          </cell>
          <cell r="P5270">
            <v>29</v>
          </cell>
          <cell r="Q5270">
            <v>121</v>
          </cell>
        </row>
        <row r="5271">
          <cell r="A5271" t="str">
            <v>A883&amp;T</v>
          </cell>
          <cell r="B5271" t="str">
            <v>Cambridge St @ Winds</v>
          </cell>
          <cell r="C5271">
            <v>138</v>
          </cell>
          <cell r="D5271">
            <v>0</v>
          </cell>
          <cell r="E5271">
            <v>0</v>
          </cell>
          <cell r="F5271">
            <v>2</v>
          </cell>
          <cell r="G5271">
            <v>140</v>
          </cell>
          <cell r="H5271">
            <v>138</v>
          </cell>
          <cell r="I5271">
            <v>0</v>
          </cell>
          <cell r="J5271">
            <v>0</v>
          </cell>
          <cell r="K5271">
            <v>2</v>
          </cell>
          <cell r="L5271">
            <v>140</v>
          </cell>
          <cell r="M5271">
            <v>138</v>
          </cell>
          <cell r="N5271">
            <v>0</v>
          </cell>
          <cell r="O5271">
            <v>0</v>
          </cell>
          <cell r="P5271">
            <v>2</v>
          </cell>
          <cell r="Q5271">
            <v>140</v>
          </cell>
        </row>
        <row r="5272">
          <cell r="A5272" t="str">
            <v>A1307&amp;T</v>
          </cell>
          <cell r="B5272" t="str">
            <v>Concord Ave opp Fawc</v>
          </cell>
          <cell r="C5272">
            <v>0</v>
          </cell>
          <cell r="D5272">
            <v>0</v>
          </cell>
          <cell r="E5272">
            <v>0</v>
          </cell>
          <cell r="F5272">
            <v>0</v>
          </cell>
          <cell r="G5272">
            <v>0</v>
          </cell>
          <cell r="H5272">
            <v>0</v>
          </cell>
          <cell r="I5272">
            <v>0</v>
          </cell>
          <cell r="J5272">
            <v>0</v>
          </cell>
          <cell r="K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</row>
        <row r="5273">
          <cell r="A5273" t="str">
            <v>A1405&amp;T</v>
          </cell>
          <cell r="B5273" t="str">
            <v>Massachusetts Ave @</v>
          </cell>
          <cell r="C5273">
            <v>177</v>
          </cell>
          <cell r="D5273">
            <v>0</v>
          </cell>
          <cell r="E5273">
            <v>0</v>
          </cell>
          <cell r="F5273">
            <v>0</v>
          </cell>
          <cell r="G5273">
            <v>177</v>
          </cell>
          <cell r="H5273">
            <v>177</v>
          </cell>
          <cell r="I5273">
            <v>0</v>
          </cell>
          <cell r="J5273">
            <v>0</v>
          </cell>
          <cell r="K5273">
            <v>0</v>
          </cell>
          <cell r="L5273">
            <v>177</v>
          </cell>
          <cell r="M5273">
            <v>177</v>
          </cell>
          <cell r="N5273">
            <v>0</v>
          </cell>
          <cell r="O5273">
            <v>0</v>
          </cell>
          <cell r="P5273">
            <v>0</v>
          </cell>
          <cell r="Q5273">
            <v>177</v>
          </cell>
        </row>
        <row r="5274">
          <cell r="A5274" t="str">
            <v>A5462&amp;T</v>
          </cell>
          <cell r="B5274" t="str">
            <v>700 Huron Ave</v>
          </cell>
          <cell r="C5274">
            <v>69</v>
          </cell>
          <cell r="D5274">
            <v>0</v>
          </cell>
          <cell r="E5274">
            <v>0</v>
          </cell>
          <cell r="F5274">
            <v>0</v>
          </cell>
          <cell r="G5274">
            <v>69</v>
          </cell>
          <cell r="H5274">
            <v>69</v>
          </cell>
          <cell r="I5274">
            <v>0</v>
          </cell>
          <cell r="J5274">
            <v>0</v>
          </cell>
          <cell r="K5274">
            <v>0</v>
          </cell>
          <cell r="L5274">
            <v>69</v>
          </cell>
          <cell r="M5274">
            <v>69</v>
          </cell>
          <cell r="N5274">
            <v>0</v>
          </cell>
          <cell r="O5274">
            <v>0</v>
          </cell>
          <cell r="P5274">
            <v>0</v>
          </cell>
          <cell r="Q5274">
            <v>69</v>
          </cell>
        </row>
        <row r="5275">
          <cell r="A5275" t="str">
            <v>A1585&amp;T</v>
          </cell>
          <cell r="B5275" t="str">
            <v>Broadway @ Garrison</v>
          </cell>
          <cell r="C5275">
            <v>105</v>
          </cell>
          <cell r="D5275">
            <v>0</v>
          </cell>
          <cell r="E5275">
            <v>0</v>
          </cell>
          <cell r="F5275">
            <v>0</v>
          </cell>
          <cell r="G5275">
            <v>105</v>
          </cell>
          <cell r="H5275">
            <v>105</v>
          </cell>
          <cell r="I5275">
            <v>0</v>
          </cell>
          <cell r="J5275">
            <v>0</v>
          </cell>
          <cell r="K5275">
            <v>0</v>
          </cell>
          <cell r="L5275">
            <v>105</v>
          </cell>
          <cell r="M5275">
            <v>105</v>
          </cell>
          <cell r="N5275">
            <v>0</v>
          </cell>
          <cell r="O5275">
            <v>0</v>
          </cell>
          <cell r="P5275">
            <v>0</v>
          </cell>
          <cell r="Q5275">
            <v>105</v>
          </cell>
        </row>
        <row r="5276">
          <cell r="A5276" t="str">
            <v>A5882&amp;T</v>
          </cell>
          <cell r="B5276" t="str">
            <v>Broadway @ Hampshire</v>
          </cell>
          <cell r="C5276">
            <v>98</v>
          </cell>
          <cell r="D5276">
            <v>0</v>
          </cell>
          <cell r="E5276">
            <v>0</v>
          </cell>
          <cell r="F5276">
            <v>0</v>
          </cell>
          <cell r="G5276">
            <v>99</v>
          </cell>
          <cell r="H5276">
            <v>98</v>
          </cell>
          <cell r="I5276">
            <v>0</v>
          </cell>
          <cell r="J5276">
            <v>0</v>
          </cell>
          <cell r="K5276">
            <v>0</v>
          </cell>
          <cell r="L5276">
            <v>99</v>
          </cell>
          <cell r="M5276">
            <v>98</v>
          </cell>
          <cell r="N5276">
            <v>0</v>
          </cell>
          <cell r="O5276">
            <v>0</v>
          </cell>
          <cell r="P5276">
            <v>0</v>
          </cell>
          <cell r="Q5276">
            <v>99</v>
          </cell>
        </row>
        <row r="5277">
          <cell r="A5277" t="str">
            <v>A1594&amp;T</v>
          </cell>
          <cell r="B5277" t="str">
            <v>Elm St @ Porter Sq S</v>
          </cell>
          <cell r="C5277">
            <v>11</v>
          </cell>
          <cell r="D5277">
            <v>0</v>
          </cell>
          <cell r="E5277">
            <v>0</v>
          </cell>
          <cell r="F5277">
            <v>10</v>
          </cell>
          <cell r="G5277">
            <v>21</v>
          </cell>
          <cell r="H5277">
            <v>11</v>
          </cell>
          <cell r="I5277">
            <v>0</v>
          </cell>
          <cell r="J5277">
            <v>0</v>
          </cell>
          <cell r="K5277">
            <v>10</v>
          </cell>
          <cell r="L5277">
            <v>21</v>
          </cell>
          <cell r="M5277">
            <v>11</v>
          </cell>
          <cell r="N5277">
            <v>0</v>
          </cell>
          <cell r="O5277">
            <v>0</v>
          </cell>
          <cell r="P5277">
            <v>10</v>
          </cell>
          <cell r="Q5277">
            <v>21</v>
          </cell>
        </row>
        <row r="5278">
          <cell r="A5278" t="str">
            <v>A1673&amp;T</v>
          </cell>
          <cell r="B5278" t="str">
            <v>Broadway @ Montgomer</v>
          </cell>
          <cell r="C5278">
            <v>154</v>
          </cell>
          <cell r="D5278">
            <v>0</v>
          </cell>
          <cell r="E5278">
            <v>0</v>
          </cell>
          <cell r="F5278">
            <v>1</v>
          </cell>
          <cell r="G5278">
            <v>155</v>
          </cell>
          <cell r="H5278">
            <v>154</v>
          </cell>
          <cell r="I5278">
            <v>0</v>
          </cell>
          <cell r="J5278">
            <v>0</v>
          </cell>
          <cell r="K5278">
            <v>1</v>
          </cell>
          <cell r="L5278">
            <v>155</v>
          </cell>
          <cell r="M5278">
            <v>154</v>
          </cell>
          <cell r="N5278">
            <v>0</v>
          </cell>
          <cell r="O5278">
            <v>0</v>
          </cell>
          <cell r="P5278">
            <v>1</v>
          </cell>
          <cell r="Q5278">
            <v>155</v>
          </cell>
        </row>
        <row r="5279">
          <cell r="A5279" t="str">
            <v>A1685&amp;T</v>
          </cell>
          <cell r="B5279" t="str">
            <v>Broadway @ Main St</v>
          </cell>
          <cell r="C5279">
            <v>116</v>
          </cell>
          <cell r="D5279">
            <v>0</v>
          </cell>
          <cell r="E5279">
            <v>0</v>
          </cell>
          <cell r="F5279">
            <v>18</v>
          </cell>
          <cell r="G5279">
            <v>134</v>
          </cell>
          <cell r="H5279">
            <v>116</v>
          </cell>
          <cell r="I5279">
            <v>0</v>
          </cell>
          <cell r="J5279">
            <v>0</v>
          </cell>
          <cell r="K5279">
            <v>18</v>
          </cell>
          <cell r="L5279">
            <v>134</v>
          </cell>
          <cell r="M5279">
            <v>116</v>
          </cell>
          <cell r="N5279">
            <v>0</v>
          </cell>
          <cell r="O5279">
            <v>0</v>
          </cell>
          <cell r="P5279">
            <v>18</v>
          </cell>
          <cell r="Q5279">
            <v>134</v>
          </cell>
        </row>
        <row r="5280">
          <cell r="A5280" t="str">
            <v>A1313&amp;T</v>
          </cell>
          <cell r="B5280" t="str">
            <v>Concord Ave @ Huron</v>
          </cell>
          <cell r="C5280">
            <v>77</v>
          </cell>
          <cell r="D5280">
            <v>0</v>
          </cell>
          <cell r="E5280">
            <v>0</v>
          </cell>
          <cell r="F5280">
            <v>0</v>
          </cell>
          <cell r="G5280">
            <v>77</v>
          </cell>
          <cell r="H5280">
            <v>77</v>
          </cell>
          <cell r="I5280">
            <v>0</v>
          </cell>
          <cell r="J5280">
            <v>0</v>
          </cell>
          <cell r="K5280">
            <v>0</v>
          </cell>
          <cell r="L5280">
            <v>77</v>
          </cell>
          <cell r="M5280">
            <v>77</v>
          </cell>
          <cell r="N5280">
            <v>0</v>
          </cell>
          <cell r="O5280">
            <v>0</v>
          </cell>
          <cell r="P5280">
            <v>0</v>
          </cell>
          <cell r="Q5280">
            <v>77</v>
          </cell>
        </row>
        <row r="5281">
          <cell r="A5281" t="str">
            <v>A1679&amp;T</v>
          </cell>
          <cell r="B5281" t="str">
            <v>Broadway @ Austin St</v>
          </cell>
          <cell r="C5281">
            <v>63</v>
          </cell>
          <cell r="D5281">
            <v>0</v>
          </cell>
          <cell r="E5281">
            <v>0</v>
          </cell>
          <cell r="F5281">
            <v>0</v>
          </cell>
          <cell r="G5281">
            <v>63</v>
          </cell>
          <cell r="H5281">
            <v>63</v>
          </cell>
          <cell r="I5281">
            <v>0</v>
          </cell>
          <cell r="J5281">
            <v>0</v>
          </cell>
          <cell r="K5281">
            <v>0</v>
          </cell>
          <cell r="L5281">
            <v>63</v>
          </cell>
          <cell r="M5281">
            <v>63</v>
          </cell>
          <cell r="N5281">
            <v>0</v>
          </cell>
          <cell r="O5281">
            <v>0</v>
          </cell>
          <cell r="P5281">
            <v>0</v>
          </cell>
          <cell r="Q5281">
            <v>63</v>
          </cell>
        </row>
        <row r="5282">
          <cell r="A5282" t="str">
            <v>A1587&amp;T</v>
          </cell>
          <cell r="B5282" t="str">
            <v>Broadway @ Holland S</v>
          </cell>
          <cell r="C5282">
            <v>37</v>
          </cell>
          <cell r="D5282">
            <v>0</v>
          </cell>
          <cell r="E5282">
            <v>0</v>
          </cell>
          <cell r="F5282">
            <v>0</v>
          </cell>
          <cell r="G5282">
            <v>37</v>
          </cell>
          <cell r="H5282">
            <v>37</v>
          </cell>
          <cell r="I5282">
            <v>0</v>
          </cell>
          <cell r="J5282">
            <v>0</v>
          </cell>
          <cell r="K5282">
            <v>0</v>
          </cell>
          <cell r="L5282">
            <v>37</v>
          </cell>
          <cell r="M5282">
            <v>37</v>
          </cell>
          <cell r="N5282">
            <v>0</v>
          </cell>
          <cell r="O5282">
            <v>0</v>
          </cell>
          <cell r="P5282">
            <v>0</v>
          </cell>
          <cell r="Q5282">
            <v>37</v>
          </cell>
        </row>
        <row r="5283">
          <cell r="A5283" t="str">
            <v>A1321&amp;T</v>
          </cell>
          <cell r="B5283" t="str">
            <v>Garden St opp Mason</v>
          </cell>
          <cell r="C5283">
            <v>22</v>
          </cell>
          <cell r="D5283">
            <v>0</v>
          </cell>
          <cell r="E5283">
            <v>0</v>
          </cell>
          <cell r="F5283">
            <v>39</v>
          </cell>
          <cell r="G5283">
            <v>62</v>
          </cell>
          <cell r="H5283">
            <v>22</v>
          </cell>
          <cell r="I5283">
            <v>0</v>
          </cell>
          <cell r="J5283">
            <v>0</v>
          </cell>
          <cell r="K5283">
            <v>39</v>
          </cell>
          <cell r="L5283">
            <v>62</v>
          </cell>
          <cell r="M5283">
            <v>22</v>
          </cell>
          <cell r="N5283">
            <v>0</v>
          </cell>
          <cell r="O5283">
            <v>0</v>
          </cell>
          <cell r="P5283">
            <v>39</v>
          </cell>
          <cell r="Q5283">
            <v>62</v>
          </cell>
        </row>
        <row r="5284">
          <cell r="A5284" t="str">
            <v>A1708&amp;T</v>
          </cell>
          <cell r="B5284" t="str">
            <v>Washington St @ Tuft</v>
          </cell>
          <cell r="C5284">
            <v>121</v>
          </cell>
          <cell r="D5284">
            <v>0</v>
          </cell>
          <cell r="E5284">
            <v>0</v>
          </cell>
          <cell r="F5284">
            <v>30</v>
          </cell>
          <cell r="G5284">
            <v>152</v>
          </cell>
          <cell r="H5284">
            <v>121</v>
          </cell>
          <cell r="I5284">
            <v>0</v>
          </cell>
          <cell r="J5284">
            <v>0</v>
          </cell>
          <cell r="K5284">
            <v>30</v>
          </cell>
          <cell r="L5284">
            <v>152</v>
          </cell>
          <cell r="M5284">
            <v>121</v>
          </cell>
          <cell r="N5284">
            <v>0</v>
          </cell>
          <cell r="O5284">
            <v>0</v>
          </cell>
          <cell r="P5284">
            <v>30</v>
          </cell>
          <cell r="Q5284">
            <v>152</v>
          </cell>
        </row>
        <row r="5285">
          <cell r="A5285" t="str">
            <v>A5498&amp;T</v>
          </cell>
          <cell r="B5285" t="str">
            <v>Washington St @ Myrt</v>
          </cell>
          <cell r="C5285">
            <v>195</v>
          </cell>
          <cell r="D5285">
            <v>0</v>
          </cell>
          <cell r="E5285">
            <v>0</v>
          </cell>
          <cell r="F5285">
            <v>0</v>
          </cell>
          <cell r="G5285">
            <v>196</v>
          </cell>
          <cell r="H5285">
            <v>195</v>
          </cell>
          <cell r="I5285">
            <v>0</v>
          </cell>
          <cell r="J5285">
            <v>0</v>
          </cell>
          <cell r="K5285">
            <v>0</v>
          </cell>
          <cell r="L5285">
            <v>196</v>
          </cell>
          <cell r="M5285">
            <v>195</v>
          </cell>
          <cell r="N5285">
            <v>0</v>
          </cell>
          <cell r="O5285">
            <v>0</v>
          </cell>
          <cell r="P5285">
            <v>0</v>
          </cell>
          <cell r="Q5285">
            <v>196</v>
          </cell>
        </row>
        <row r="5286">
          <cell r="A5286" t="str">
            <v>A1580&amp;T</v>
          </cell>
          <cell r="B5286" t="str">
            <v>Quincy St @ Kirkland</v>
          </cell>
          <cell r="C5286">
            <v>44</v>
          </cell>
          <cell r="D5286">
            <v>0</v>
          </cell>
          <cell r="E5286">
            <v>0</v>
          </cell>
          <cell r="F5286">
            <v>0</v>
          </cell>
          <cell r="G5286">
            <v>44</v>
          </cell>
          <cell r="H5286">
            <v>44</v>
          </cell>
          <cell r="I5286">
            <v>0</v>
          </cell>
          <cell r="J5286">
            <v>0</v>
          </cell>
          <cell r="K5286">
            <v>0</v>
          </cell>
          <cell r="L5286">
            <v>44</v>
          </cell>
          <cell r="M5286">
            <v>44</v>
          </cell>
          <cell r="N5286">
            <v>0</v>
          </cell>
          <cell r="O5286">
            <v>0</v>
          </cell>
          <cell r="P5286">
            <v>0</v>
          </cell>
          <cell r="Q5286">
            <v>44</v>
          </cell>
        </row>
        <row r="5287">
          <cell r="A5287" t="str">
            <v>A5464&amp;T</v>
          </cell>
          <cell r="B5287" t="str">
            <v>Massachusetts Ave @</v>
          </cell>
          <cell r="C5287">
            <v>171</v>
          </cell>
          <cell r="D5287">
            <v>1</v>
          </cell>
          <cell r="E5287">
            <v>0</v>
          </cell>
          <cell r="F5287">
            <v>877</v>
          </cell>
          <cell r="G5287">
            <v>1049</v>
          </cell>
          <cell r="H5287">
            <v>171</v>
          </cell>
          <cell r="I5287">
            <v>1</v>
          </cell>
          <cell r="J5287">
            <v>0</v>
          </cell>
          <cell r="K5287">
            <v>877</v>
          </cell>
          <cell r="L5287">
            <v>1049</v>
          </cell>
          <cell r="M5287">
            <v>171</v>
          </cell>
          <cell r="N5287">
            <v>1</v>
          </cell>
          <cell r="O5287">
            <v>0</v>
          </cell>
          <cell r="P5287">
            <v>877</v>
          </cell>
          <cell r="Q5287">
            <v>1049</v>
          </cell>
        </row>
        <row r="5288">
          <cell r="A5288" t="str">
            <v>A74&amp;T</v>
          </cell>
          <cell r="B5288" t="str">
            <v>Massachusetts Ave @</v>
          </cell>
          <cell r="C5288">
            <v>820</v>
          </cell>
          <cell r="D5288">
            <v>0</v>
          </cell>
          <cell r="E5288">
            <v>0</v>
          </cell>
          <cell r="F5288">
            <v>10</v>
          </cell>
          <cell r="G5288">
            <v>830</v>
          </cell>
          <cell r="H5288">
            <v>820</v>
          </cell>
          <cell r="I5288">
            <v>0</v>
          </cell>
          <cell r="J5288">
            <v>0</v>
          </cell>
          <cell r="K5288">
            <v>10</v>
          </cell>
          <cell r="L5288">
            <v>830</v>
          </cell>
          <cell r="M5288">
            <v>820</v>
          </cell>
          <cell r="N5288">
            <v>0</v>
          </cell>
          <cell r="O5288">
            <v>0</v>
          </cell>
          <cell r="P5288">
            <v>10</v>
          </cell>
          <cell r="Q5288">
            <v>830</v>
          </cell>
        </row>
        <row r="5289">
          <cell r="A5289" t="str">
            <v>A54&amp;T</v>
          </cell>
          <cell r="B5289" t="str">
            <v>Mt Auburn St @ DeWol</v>
          </cell>
          <cell r="C5289">
            <v>106</v>
          </cell>
          <cell r="D5289">
            <v>0</v>
          </cell>
          <cell r="E5289">
            <v>0</v>
          </cell>
          <cell r="F5289">
            <v>0</v>
          </cell>
          <cell r="G5289">
            <v>107</v>
          </cell>
          <cell r="H5289">
            <v>106</v>
          </cell>
          <cell r="I5289">
            <v>0</v>
          </cell>
          <cell r="J5289">
            <v>0</v>
          </cell>
          <cell r="K5289">
            <v>0</v>
          </cell>
          <cell r="L5289">
            <v>107</v>
          </cell>
          <cell r="M5289">
            <v>106</v>
          </cell>
          <cell r="N5289">
            <v>0</v>
          </cell>
          <cell r="O5289">
            <v>0</v>
          </cell>
          <cell r="P5289">
            <v>0</v>
          </cell>
          <cell r="Q5289">
            <v>107</v>
          </cell>
        </row>
        <row r="5290">
          <cell r="A5290" t="str">
            <v>A1579&amp;T</v>
          </cell>
          <cell r="B5290" t="str">
            <v>16 Eliot St</v>
          </cell>
          <cell r="C5290">
            <v>282</v>
          </cell>
          <cell r="D5290">
            <v>0</v>
          </cell>
          <cell r="E5290">
            <v>0</v>
          </cell>
          <cell r="F5290">
            <v>234</v>
          </cell>
          <cell r="G5290">
            <v>516</v>
          </cell>
          <cell r="H5290">
            <v>282</v>
          </cell>
          <cell r="I5290">
            <v>0</v>
          </cell>
          <cell r="J5290">
            <v>0</v>
          </cell>
          <cell r="K5290">
            <v>234</v>
          </cell>
          <cell r="L5290">
            <v>516</v>
          </cell>
          <cell r="M5290">
            <v>282</v>
          </cell>
          <cell r="N5290">
            <v>0</v>
          </cell>
          <cell r="O5290">
            <v>0</v>
          </cell>
          <cell r="P5290">
            <v>234</v>
          </cell>
          <cell r="Q5290">
            <v>516</v>
          </cell>
        </row>
        <row r="5291">
          <cell r="A5291" t="str">
            <v>A639&amp;T</v>
          </cell>
          <cell r="B5291" t="str">
            <v>River St opp Blackst</v>
          </cell>
          <cell r="C5291">
            <v>106</v>
          </cell>
          <cell r="D5291">
            <v>0</v>
          </cell>
          <cell r="E5291">
            <v>0</v>
          </cell>
          <cell r="F5291">
            <v>0</v>
          </cell>
          <cell r="G5291">
            <v>106</v>
          </cell>
          <cell r="H5291">
            <v>106</v>
          </cell>
          <cell r="I5291">
            <v>0</v>
          </cell>
          <cell r="J5291">
            <v>0</v>
          </cell>
          <cell r="K5291">
            <v>0</v>
          </cell>
          <cell r="L5291">
            <v>106</v>
          </cell>
          <cell r="M5291">
            <v>106</v>
          </cell>
          <cell r="N5291">
            <v>0</v>
          </cell>
          <cell r="O5291">
            <v>0</v>
          </cell>
          <cell r="P5291">
            <v>0</v>
          </cell>
          <cell r="Q5291">
            <v>106</v>
          </cell>
        </row>
        <row r="5292">
          <cell r="A5292" t="str">
            <v>A1603&amp;T</v>
          </cell>
          <cell r="B5292" t="str">
            <v>Somerville Ave opp S</v>
          </cell>
          <cell r="C5292">
            <v>18</v>
          </cell>
          <cell r="D5292">
            <v>0</v>
          </cell>
          <cell r="E5292">
            <v>0</v>
          </cell>
          <cell r="F5292">
            <v>102</v>
          </cell>
          <cell r="G5292">
            <v>120</v>
          </cell>
          <cell r="H5292">
            <v>18</v>
          </cell>
          <cell r="I5292">
            <v>0</v>
          </cell>
          <cell r="J5292">
            <v>0</v>
          </cell>
          <cell r="K5292">
            <v>102</v>
          </cell>
          <cell r="L5292">
            <v>120</v>
          </cell>
          <cell r="M5292">
            <v>18</v>
          </cell>
          <cell r="N5292">
            <v>0</v>
          </cell>
          <cell r="O5292">
            <v>0</v>
          </cell>
          <cell r="P5292">
            <v>102</v>
          </cell>
          <cell r="Q5292">
            <v>120</v>
          </cell>
        </row>
        <row r="5293">
          <cell r="A5293" t="str">
            <v>A1683&amp;T</v>
          </cell>
          <cell r="B5293" t="str">
            <v>Broadway @ Temple St</v>
          </cell>
          <cell r="C5293">
            <v>51</v>
          </cell>
          <cell r="D5293">
            <v>0</v>
          </cell>
          <cell r="E5293">
            <v>0</v>
          </cell>
          <cell r="F5293">
            <v>2</v>
          </cell>
          <cell r="G5293">
            <v>53</v>
          </cell>
          <cell r="H5293">
            <v>51</v>
          </cell>
          <cell r="I5293">
            <v>0</v>
          </cell>
          <cell r="J5293">
            <v>0</v>
          </cell>
          <cell r="K5293">
            <v>2</v>
          </cell>
          <cell r="L5293">
            <v>53</v>
          </cell>
          <cell r="M5293">
            <v>51</v>
          </cell>
          <cell r="N5293">
            <v>0</v>
          </cell>
          <cell r="O5293">
            <v>0</v>
          </cell>
          <cell r="P5293">
            <v>2</v>
          </cell>
          <cell r="Q5293">
            <v>53</v>
          </cell>
        </row>
        <row r="5294">
          <cell r="A5294" t="str">
            <v>A1118&amp;T</v>
          </cell>
          <cell r="B5294" t="str">
            <v>Pearl St @ William S</v>
          </cell>
          <cell r="C5294">
            <v>163</v>
          </cell>
          <cell r="D5294">
            <v>0</v>
          </cell>
          <cell r="E5294">
            <v>0</v>
          </cell>
          <cell r="F5294">
            <v>0</v>
          </cell>
          <cell r="G5294">
            <v>163</v>
          </cell>
          <cell r="H5294">
            <v>163</v>
          </cell>
          <cell r="I5294">
            <v>0</v>
          </cell>
          <cell r="J5294">
            <v>0</v>
          </cell>
          <cell r="K5294">
            <v>0</v>
          </cell>
          <cell r="L5294">
            <v>163</v>
          </cell>
          <cell r="M5294">
            <v>163</v>
          </cell>
          <cell r="N5294">
            <v>0</v>
          </cell>
          <cell r="O5294">
            <v>0</v>
          </cell>
          <cell r="P5294">
            <v>0</v>
          </cell>
          <cell r="Q5294">
            <v>163</v>
          </cell>
        </row>
        <row r="5295">
          <cell r="A5295" t="str">
            <v>A1308&amp;T</v>
          </cell>
          <cell r="B5295" t="str">
            <v>Concord Ave opp Whee</v>
          </cell>
          <cell r="C5295">
            <v>50</v>
          </cell>
          <cell r="D5295">
            <v>0</v>
          </cell>
          <cell r="E5295">
            <v>0</v>
          </cell>
          <cell r="F5295">
            <v>14</v>
          </cell>
          <cell r="G5295">
            <v>64</v>
          </cell>
          <cell r="H5295">
            <v>50</v>
          </cell>
          <cell r="I5295">
            <v>0</v>
          </cell>
          <cell r="J5295">
            <v>0</v>
          </cell>
          <cell r="K5295">
            <v>14</v>
          </cell>
          <cell r="L5295">
            <v>64</v>
          </cell>
          <cell r="M5295">
            <v>50</v>
          </cell>
          <cell r="N5295">
            <v>0</v>
          </cell>
          <cell r="O5295">
            <v>0</v>
          </cell>
          <cell r="P5295">
            <v>14</v>
          </cell>
          <cell r="Q5295">
            <v>64</v>
          </cell>
        </row>
        <row r="5296">
          <cell r="A5296" t="str">
            <v>A1633&amp;T</v>
          </cell>
          <cell r="B5296" t="str">
            <v>75 Highland Ave opp</v>
          </cell>
          <cell r="C5296">
            <v>0</v>
          </cell>
          <cell r="D5296">
            <v>0</v>
          </cell>
          <cell r="E5296">
            <v>0</v>
          </cell>
          <cell r="F5296">
            <v>1</v>
          </cell>
          <cell r="G5296">
            <v>1</v>
          </cell>
          <cell r="H5296">
            <v>0</v>
          </cell>
          <cell r="I5296">
            <v>0</v>
          </cell>
          <cell r="J5296">
            <v>0</v>
          </cell>
          <cell r="K5296">
            <v>1</v>
          </cell>
          <cell r="L5296">
            <v>1</v>
          </cell>
          <cell r="M5296">
            <v>0</v>
          </cell>
          <cell r="N5296">
            <v>0</v>
          </cell>
          <cell r="O5296">
            <v>0</v>
          </cell>
          <cell r="P5296">
            <v>1</v>
          </cell>
          <cell r="Q5296">
            <v>1</v>
          </cell>
        </row>
        <row r="5297">
          <cell r="A5297" t="str">
            <v>A1494&amp;T</v>
          </cell>
          <cell r="B5297" t="str">
            <v>Rindge Ave @ Russell</v>
          </cell>
          <cell r="C5297">
            <v>82</v>
          </cell>
          <cell r="D5297">
            <v>1</v>
          </cell>
          <cell r="E5297">
            <v>10</v>
          </cell>
          <cell r="F5297">
            <v>14</v>
          </cell>
          <cell r="G5297">
            <v>106</v>
          </cell>
          <cell r="H5297">
            <v>82</v>
          </cell>
          <cell r="I5297">
            <v>1</v>
          </cell>
          <cell r="J5297">
            <v>10</v>
          </cell>
          <cell r="K5297">
            <v>14</v>
          </cell>
          <cell r="L5297">
            <v>106</v>
          </cell>
          <cell r="M5297">
            <v>82</v>
          </cell>
          <cell r="N5297">
            <v>1</v>
          </cell>
          <cell r="O5297">
            <v>10</v>
          </cell>
          <cell r="P5297">
            <v>14</v>
          </cell>
          <cell r="Q5297">
            <v>106</v>
          </cell>
        </row>
        <row r="5298">
          <cell r="A5298" t="str">
            <v>A56&amp;T</v>
          </cell>
          <cell r="B5298" t="str">
            <v>Massachusetts Ave @</v>
          </cell>
          <cell r="C5298">
            <v>259</v>
          </cell>
          <cell r="D5298">
            <v>1</v>
          </cell>
          <cell r="E5298">
            <v>0</v>
          </cell>
          <cell r="F5298">
            <v>0</v>
          </cell>
          <cell r="G5298">
            <v>259</v>
          </cell>
          <cell r="H5298">
            <v>259</v>
          </cell>
          <cell r="I5298">
            <v>1</v>
          </cell>
          <cell r="J5298">
            <v>0</v>
          </cell>
          <cell r="K5298">
            <v>0</v>
          </cell>
          <cell r="L5298">
            <v>259</v>
          </cell>
          <cell r="M5298">
            <v>259</v>
          </cell>
          <cell r="N5298">
            <v>1</v>
          </cell>
          <cell r="O5298">
            <v>0</v>
          </cell>
          <cell r="P5298">
            <v>0</v>
          </cell>
          <cell r="Q5298">
            <v>259</v>
          </cell>
        </row>
        <row r="5299">
          <cell r="A5299" t="str">
            <v>A1220&amp;T</v>
          </cell>
          <cell r="B5299" t="str">
            <v>Mt Auburn St @ Homer</v>
          </cell>
          <cell r="C5299">
            <v>113</v>
          </cell>
          <cell r="D5299">
            <v>0</v>
          </cell>
          <cell r="E5299">
            <v>0</v>
          </cell>
          <cell r="F5299">
            <v>13</v>
          </cell>
          <cell r="G5299">
            <v>125</v>
          </cell>
          <cell r="H5299">
            <v>113</v>
          </cell>
          <cell r="I5299">
            <v>0</v>
          </cell>
          <cell r="J5299">
            <v>0</v>
          </cell>
          <cell r="K5299">
            <v>13</v>
          </cell>
          <cell r="L5299">
            <v>125</v>
          </cell>
          <cell r="M5299">
            <v>113</v>
          </cell>
          <cell r="N5299">
            <v>0</v>
          </cell>
          <cell r="O5299">
            <v>0</v>
          </cell>
          <cell r="P5299">
            <v>13</v>
          </cell>
          <cell r="Q5299">
            <v>125</v>
          </cell>
        </row>
        <row r="5300">
          <cell r="A5300" t="str">
            <v>A869&amp;T</v>
          </cell>
          <cell r="B5300" t="str">
            <v>Cambridge St @ Trowb</v>
          </cell>
          <cell r="C5300">
            <v>72</v>
          </cell>
          <cell r="D5300">
            <v>0</v>
          </cell>
          <cell r="E5300">
            <v>0</v>
          </cell>
          <cell r="F5300">
            <v>0</v>
          </cell>
          <cell r="G5300">
            <v>72</v>
          </cell>
          <cell r="H5300">
            <v>72</v>
          </cell>
          <cell r="I5300">
            <v>0</v>
          </cell>
          <cell r="J5300">
            <v>0</v>
          </cell>
          <cell r="K5300">
            <v>0</v>
          </cell>
          <cell r="L5300">
            <v>72</v>
          </cell>
          <cell r="M5300">
            <v>72</v>
          </cell>
          <cell r="N5300">
            <v>0</v>
          </cell>
          <cell r="O5300">
            <v>0</v>
          </cell>
          <cell r="P5300">
            <v>0</v>
          </cell>
          <cell r="Q5300">
            <v>72</v>
          </cell>
        </row>
        <row r="5301">
          <cell r="A5301" t="str">
            <v>A1681&amp;T</v>
          </cell>
          <cell r="B5301" t="str">
            <v>Broadway @ Cross St</v>
          </cell>
          <cell r="C5301">
            <v>65</v>
          </cell>
          <cell r="D5301">
            <v>0</v>
          </cell>
          <cell r="E5301">
            <v>0</v>
          </cell>
          <cell r="F5301">
            <v>0</v>
          </cell>
          <cell r="G5301">
            <v>65</v>
          </cell>
          <cell r="H5301">
            <v>65</v>
          </cell>
          <cell r="I5301">
            <v>0</v>
          </cell>
          <cell r="J5301">
            <v>0</v>
          </cell>
          <cell r="K5301">
            <v>0</v>
          </cell>
          <cell r="L5301">
            <v>65</v>
          </cell>
          <cell r="M5301">
            <v>65</v>
          </cell>
          <cell r="N5301">
            <v>0</v>
          </cell>
          <cell r="O5301">
            <v>0</v>
          </cell>
          <cell r="P5301">
            <v>0</v>
          </cell>
          <cell r="Q5301">
            <v>65</v>
          </cell>
        </row>
        <row r="5302">
          <cell r="A5302" t="str">
            <v>A58&amp;T</v>
          </cell>
          <cell r="B5302" t="str">
            <v>Massachusetts Ave op</v>
          </cell>
          <cell r="C5302">
            <v>254</v>
          </cell>
          <cell r="D5302">
            <v>0</v>
          </cell>
          <cell r="E5302">
            <v>0</v>
          </cell>
          <cell r="F5302">
            <v>1</v>
          </cell>
          <cell r="G5302">
            <v>255</v>
          </cell>
          <cell r="H5302">
            <v>254</v>
          </cell>
          <cell r="I5302">
            <v>0</v>
          </cell>
          <cell r="J5302">
            <v>0</v>
          </cell>
          <cell r="K5302">
            <v>1</v>
          </cell>
          <cell r="L5302">
            <v>255</v>
          </cell>
          <cell r="M5302">
            <v>254</v>
          </cell>
          <cell r="N5302">
            <v>0</v>
          </cell>
          <cell r="O5302">
            <v>0</v>
          </cell>
          <cell r="P5302">
            <v>1</v>
          </cell>
          <cell r="Q5302">
            <v>255</v>
          </cell>
        </row>
        <row r="5303">
          <cell r="A5303" t="str">
            <v>A5411&amp;T</v>
          </cell>
          <cell r="B5303" t="str">
            <v>Cambridge St @ Colum</v>
          </cell>
          <cell r="C5303">
            <v>247</v>
          </cell>
          <cell r="D5303">
            <v>0</v>
          </cell>
          <cell r="E5303">
            <v>0</v>
          </cell>
          <cell r="F5303">
            <v>48</v>
          </cell>
          <cell r="G5303">
            <v>296</v>
          </cell>
          <cell r="H5303">
            <v>247</v>
          </cell>
          <cell r="I5303">
            <v>0</v>
          </cell>
          <cell r="J5303">
            <v>0</v>
          </cell>
          <cell r="K5303">
            <v>48</v>
          </cell>
          <cell r="L5303">
            <v>296</v>
          </cell>
          <cell r="M5303">
            <v>247</v>
          </cell>
          <cell r="N5303">
            <v>0</v>
          </cell>
          <cell r="O5303">
            <v>0</v>
          </cell>
          <cell r="P5303">
            <v>48</v>
          </cell>
          <cell r="Q5303">
            <v>296</v>
          </cell>
        </row>
        <row r="5304">
          <cell r="A5304" t="str">
            <v>A1591&amp;T</v>
          </cell>
          <cell r="B5304" t="str">
            <v>Elm St @ Chester St</v>
          </cell>
          <cell r="C5304">
            <v>148</v>
          </cell>
          <cell r="D5304">
            <v>0</v>
          </cell>
          <cell r="E5304">
            <v>0</v>
          </cell>
          <cell r="F5304">
            <v>134</v>
          </cell>
          <cell r="G5304">
            <v>283</v>
          </cell>
          <cell r="H5304">
            <v>148</v>
          </cell>
          <cell r="I5304">
            <v>0</v>
          </cell>
          <cell r="J5304">
            <v>0</v>
          </cell>
          <cell r="K5304">
            <v>134</v>
          </cell>
          <cell r="L5304">
            <v>283</v>
          </cell>
          <cell r="M5304">
            <v>148</v>
          </cell>
          <cell r="N5304">
            <v>0</v>
          </cell>
          <cell r="O5304">
            <v>0</v>
          </cell>
          <cell r="P5304">
            <v>134</v>
          </cell>
          <cell r="Q5304">
            <v>283</v>
          </cell>
        </row>
        <row r="5305">
          <cell r="A5305" t="str">
            <v>A6710&amp;T</v>
          </cell>
          <cell r="B5305" t="str">
            <v>Harvard</v>
          </cell>
          <cell r="C5305">
            <v>16</v>
          </cell>
          <cell r="D5305">
            <v>0</v>
          </cell>
          <cell r="E5305">
            <v>0</v>
          </cell>
          <cell r="F5305">
            <v>29</v>
          </cell>
          <cell r="G5305">
            <v>45</v>
          </cell>
          <cell r="H5305">
            <v>16</v>
          </cell>
          <cell r="I5305">
            <v>0</v>
          </cell>
          <cell r="J5305">
            <v>0</v>
          </cell>
          <cell r="K5305">
            <v>29</v>
          </cell>
          <cell r="L5305">
            <v>45</v>
          </cell>
          <cell r="M5305">
            <v>16</v>
          </cell>
          <cell r="N5305">
            <v>0</v>
          </cell>
          <cell r="O5305">
            <v>0</v>
          </cell>
          <cell r="P5305">
            <v>29</v>
          </cell>
          <cell r="Q5305">
            <v>45</v>
          </cell>
        </row>
        <row r="5306">
          <cell r="A5306" t="str">
            <v>A1672&amp;T</v>
          </cell>
          <cell r="B5306" t="str">
            <v>Broadway @ Marshall</v>
          </cell>
          <cell r="C5306">
            <v>2</v>
          </cell>
          <cell r="D5306">
            <v>0</v>
          </cell>
          <cell r="E5306">
            <v>0</v>
          </cell>
          <cell r="F5306">
            <v>2</v>
          </cell>
          <cell r="G5306">
            <v>5</v>
          </cell>
          <cell r="H5306">
            <v>2</v>
          </cell>
          <cell r="I5306">
            <v>0</v>
          </cell>
          <cell r="J5306">
            <v>0</v>
          </cell>
          <cell r="K5306">
            <v>2</v>
          </cell>
          <cell r="L5306">
            <v>5</v>
          </cell>
          <cell r="M5306">
            <v>2</v>
          </cell>
          <cell r="N5306">
            <v>0</v>
          </cell>
          <cell r="O5306">
            <v>0</v>
          </cell>
          <cell r="P5306">
            <v>2</v>
          </cell>
          <cell r="Q5306">
            <v>5</v>
          </cell>
        </row>
        <row r="5307">
          <cell r="A5307" t="str">
            <v>A76&amp;T</v>
          </cell>
          <cell r="B5307" t="str">
            <v>Massachusetts Ave @</v>
          </cell>
          <cell r="C5307">
            <v>195</v>
          </cell>
          <cell r="D5307">
            <v>0</v>
          </cell>
          <cell r="E5307">
            <v>0</v>
          </cell>
          <cell r="F5307">
            <v>106</v>
          </cell>
          <cell r="G5307">
            <v>301</v>
          </cell>
          <cell r="H5307">
            <v>195</v>
          </cell>
          <cell r="I5307">
            <v>0</v>
          </cell>
          <cell r="J5307">
            <v>0</v>
          </cell>
          <cell r="K5307">
            <v>106</v>
          </cell>
          <cell r="L5307">
            <v>301</v>
          </cell>
          <cell r="M5307">
            <v>195</v>
          </cell>
          <cell r="N5307">
            <v>0</v>
          </cell>
          <cell r="O5307">
            <v>0</v>
          </cell>
          <cell r="P5307">
            <v>106</v>
          </cell>
          <cell r="Q5307">
            <v>301</v>
          </cell>
        </row>
        <row r="5308">
          <cell r="A5308" t="str">
            <v>A1404&amp;T</v>
          </cell>
          <cell r="B5308" t="str">
            <v>Massachusetts Ave op</v>
          </cell>
          <cell r="C5308">
            <v>23</v>
          </cell>
          <cell r="D5308">
            <v>0</v>
          </cell>
          <cell r="E5308">
            <v>0</v>
          </cell>
          <cell r="F5308">
            <v>24</v>
          </cell>
          <cell r="G5308">
            <v>47</v>
          </cell>
          <cell r="H5308">
            <v>23</v>
          </cell>
          <cell r="I5308">
            <v>0</v>
          </cell>
          <cell r="J5308">
            <v>0</v>
          </cell>
          <cell r="K5308">
            <v>24</v>
          </cell>
          <cell r="L5308">
            <v>47</v>
          </cell>
          <cell r="M5308">
            <v>23</v>
          </cell>
          <cell r="N5308">
            <v>0</v>
          </cell>
          <cell r="O5308">
            <v>0</v>
          </cell>
          <cell r="P5308">
            <v>24</v>
          </cell>
          <cell r="Q5308">
            <v>47</v>
          </cell>
        </row>
        <row r="5309">
          <cell r="A5309" t="str">
            <v>A1249&amp;T</v>
          </cell>
          <cell r="B5309" t="str">
            <v>Mt Auburn St @ Mt Au</v>
          </cell>
          <cell r="C5309">
            <v>57</v>
          </cell>
          <cell r="D5309">
            <v>0</v>
          </cell>
          <cell r="E5309">
            <v>0</v>
          </cell>
          <cell r="F5309">
            <v>0</v>
          </cell>
          <cell r="G5309">
            <v>57</v>
          </cell>
          <cell r="H5309">
            <v>57</v>
          </cell>
          <cell r="I5309">
            <v>0</v>
          </cell>
          <cell r="J5309">
            <v>0</v>
          </cell>
          <cell r="K5309">
            <v>0</v>
          </cell>
          <cell r="L5309">
            <v>57</v>
          </cell>
          <cell r="M5309">
            <v>57</v>
          </cell>
          <cell r="N5309">
            <v>0</v>
          </cell>
          <cell r="O5309">
            <v>0</v>
          </cell>
          <cell r="P5309">
            <v>0</v>
          </cell>
          <cell r="Q5309">
            <v>57</v>
          </cell>
        </row>
        <row r="5310">
          <cell r="A5310" t="str">
            <v>A1245&amp;T</v>
          </cell>
          <cell r="B5310" t="str">
            <v>Mt Auburn St opp Hom</v>
          </cell>
          <cell r="C5310">
            <v>100</v>
          </cell>
          <cell r="D5310">
            <v>0</v>
          </cell>
          <cell r="E5310">
            <v>0</v>
          </cell>
          <cell r="F5310">
            <v>16</v>
          </cell>
          <cell r="G5310">
            <v>116</v>
          </cell>
          <cell r="H5310">
            <v>100</v>
          </cell>
          <cell r="I5310">
            <v>0</v>
          </cell>
          <cell r="J5310">
            <v>0</v>
          </cell>
          <cell r="K5310">
            <v>16</v>
          </cell>
          <cell r="L5310">
            <v>116</v>
          </cell>
          <cell r="M5310">
            <v>100</v>
          </cell>
          <cell r="N5310">
            <v>0</v>
          </cell>
          <cell r="O5310">
            <v>0</v>
          </cell>
          <cell r="P5310">
            <v>16</v>
          </cell>
          <cell r="Q5310">
            <v>116</v>
          </cell>
        </row>
        <row r="5311">
          <cell r="A5311" t="str">
            <v>A55&amp;T</v>
          </cell>
          <cell r="B5311" t="str">
            <v>Mt Auburn St @ Putna</v>
          </cell>
          <cell r="C5311">
            <v>175</v>
          </cell>
          <cell r="D5311">
            <v>0</v>
          </cell>
          <cell r="E5311">
            <v>0</v>
          </cell>
          <cell r="F5311">
            <v>0</v>
          </cell>
          <cell r="G5311">
            <v>175</v>
          </cell>
          <cell r="H5311">
            <v>175</v>
          </cell>
          <cell r="I5311">
            <v>0</v>
          </cell>
          <cell r="J5311">
            <v>0</v>
          </cell>
          <cell r="K5311">
            <v>0</v>
          </cell>
          <cell r="L5311">
            <v>175</v>
          </cell>
          <cell r="M5311">
            <v>175</v>
          </cell>
          <cell r="N5311">
            <v>0</v>
          </cell>
          <cell r="O5311">
            <v>0</v>
          </cell>
          <cell r="P5311">
            <v>0</v>
          </cell>
          <cell r="Q5311">
            <v>175</v>
          </cell>
        </row>
        <row r="5312">
          <cell r="A5312" t="str">
            <v>A452&amp;T</v>
          </cell>
          <cell r="B5312" t="str">
            <v>Franklin St @ Sidney</v>
          </cell>
          <cell r="C5312">
            <v>158</v>
          </cell>
          <cell r="D5312">
            <v>2</v>
          </cell>
          <cell r="E5312">
            <v>0</v>
          </cell>
          <cell r="F5312">
            <v>0</v>
          </cell>
          <cell r="G5312">
            <v>160</v>
          </cell>
          <cell r="H5312">
            <v>158</v>
          </cell>
          <cell r="I5312">
            <v>2</v>
          </cell>
          <cell r="J5312">
            <v>0</v>
          </cell>
          <cell r="K5312">
            <v>0</v>
          </cell>
          <cell r="L5312">
            <v>160</v>
          </cell>
          <cell r="M5312">
            <v>158</v>
          </cell>
          <cell r="N5312">
            <v>2</v>
          </cell>
          <cell r="O5312">
            <v>0</v>
          </cell>
          <cell r="P5312">
            <v>0</v>
          </cell>
          <cell r="Q5312">
            <v>160</v>
          </cell>
        </row>
        <row r="5313">
          <cell r="A5313" t="str">
            <v>A61&amp;T</v>
          </cell>
          <cell r="B5313" t="str">
            <v>Massachusetts Ave @</v>
          </cell>
          <cell r="C5313">
            <v>721</v>
          </cell>
          <cell r="D5313">
            <v>0</v>
          </cell>
          <cell r="E5313">
            <v>0</v>
          </cell>
          <cell r="F5313">
            <v>46</v>
          </cell>
          <cell r="G5313">
            <v>767</v>
          </cell>
          <cell r="H5313">
            <v>721</v>
          </cell>
          <cell r="I5313">
            <v>0</v>
          </cell>
          <cell r="J5313">
            <v>0</v>
          </cell>
          <cell r="K5313">
            <v>46</v>
          </cell>
          <cell r="L5313">
            <v>767</v>
          </cell>
          <cell r="M5313">
            <v>721</v>
          </cell>
          <cell r="N5313">
            <v>0</v>
          </cell>
          <cell r="O5313">
            <v>0</v>
          </cell>
          <cell r="P5313">
            <v>46</v>
          </cell>
          <cell r="Q5313">
            <v>767</v>
          </cell>
        </row>
        <row r="5314">
          <cell r="A5314" t="str">
            <v>A1590&amp;T</v>
          </cell>
          <cell r="B5314" t="str">
            <v>Holland St @ Dover S</v>
          </cell>
          <cell r="C5314">
            <v>30</v>
          </cell>
          <cell r="D5314">
            <v>0</v>
          </cell>
          <cell r="E5314">
            <v>0</v>
          </cell>
          <cell r="F5314">
            <v>239</v>
          </cell>
          <cell r="G5314">
            <v>269</v>
          </cell>
          <cell r="H5314">
            <v>30</v>
          </cell>
          <cell r="I5314">
            <v>0</v>
          </cell>
          <cell r="J5314">
            <v>0</v>
          </cell>
          <cell r="K5314">
            <v>239</v>
          </cell>
          <cell r="L5314">
            <v>269</v>
          </cell>
          <cell r="M5314">
            <v>30</v>
          </cell>
          <cell r="N5314">
            <v>0</v>
          </cell>
          <cell r="O5314">
            <v>0</v>
          </cell>
          <cell r="P5314">
            <v>239</v>
          </cell>
          <cell r="Q5314">
            <v>269</v>
          </cell>
        </row>
        <row r="5315">
          <cell r="A5315" t="str">
            <v>A1407&amp;T</v>
          </cell>
          <cell r="B5315" t="str">
            <v>Massachusetts Ave @</v>
          </cell>
          <cell r="C5315">
            <v>14</v>
          </cell>
          <cell r="D5315">
            <v>0</v>
          </cell>
          <cell r="E5315">
            <v>0</v>
          </cell>
          <cell r="F5315">
            <v>57</v>
          </cell>
          <cell r="G5315">
            <v>71</v>
          </cell>
          <cell r="H5315">
            <v>14</v>
          </cell>
          <cell r="I5315">
            <v>0</v>
          </cell>
          <cell r="J5315">
            <v>0</v>
          </cell>
          <cell r="K5315">
            <v>57</v>
          </cell>
          <cell r="L5315">
            <v>71</v>
          </cell>
          <cell r="M5315">
            <v>14</v>
          </cell>
          <cell r="N5315">
            <v>0</v>
          </cell>
          <cell r="O5315">
            <v>0</v>
          </cell>
          <cell r="P5315">
            <v>57</v>
          </cell>
          <cell r="Q5315">
            <v>71</v>
          </cell>
        </row>
        <row r="5316">
          <cell r="A5316" t="str">
            <v>A5854&amp;T</v>
          </cell>
          <cell r="B5316" t="str">
            <v>Massachusetts Ave @</v>
          </cell>
          <cell r="C5316">
            <v>45</v>
          </cell>
          <cell r="D5316">
            <v>0</v>
          </cell>
          <cell r="E5316">
            <v>0</v>
          </cell>
          <cell r="F5316">
            <v>73</v>
          </cell>
          <cell r="G5316">
            <v>119</v>
          </cell>
          <cell r="H5316">
            <v>45</v>
          </cell>
          <cell r="I5316">
            <v>0</v>
          </cell>
          <cell r="J5316">
            <v>0</v>
          </cell>
          <cell r="K5316">
            <v>73</v>
          </cell>
          <cell r="L5316">
            <v>119</v>
          </cell>
          <cell r="M5316">
            <v>45</v>
          </cell>
          <cell r="N5316">
            <v>0</v>
          </cell>
          <cell r="O5316">
            <v>0</v>
          </cell>
          <cell r="P5316">
            <v>73</v>
          </cell>
          <cell r="Q5316">
            <v>119</v>
          </cell>
        </row>
        <row r="5317">
          <cell r="A5317" t="str">
            <v>A62&amp;T</v>
          </cell>
          <cell r="B5317" t="str">
            <v>84 Massachusetts Ave</v>
          </cell>
          <cell r="C5317">
            <v>166</v>
          </cell>
          <cell r="D5317">
            <v>1</v>
          </cell>
          <cell r="E5317">
            <v>0</v>
          </cell>
          <cell r="F5317">
            <v>5</v>
          </cell>
          <cell r="G5317">
            <v>172</v>
          </cell>
          <cell r="H5317">
            <v>166</v>
          </cell>
          <cell r="I5317">
            <v>1</v>
          </cell>
          <cell r="J5317">
            <v>0</v>
          </cell>
          <cell r="K5317">
            <v>5</v>
          </cell>
          <cell r="L5317">
            <v>172</v>
          </cell>
          <cell r="M5317">
            <v>166</v>
          </cell>
          <cell r="N5317">
            <v>1</v>
          </cell>
          <cell r="O5317">
            <v>0</v>
          </cell>
          <cell r="P5317">
            <v>5</v>
          </cell>
          <cell r="Q5317">
            <v>172</v>
          </cell>
        </row>
        <row r="5318">
          <cell r="A5318" t="str">
            <v>A1513&amp;T</v>
          </cell>
          <cell r="B5318" t="str">
            <v>Prospect St @ Bishop</v>
          </cell>
          <cell r="C5318">
            <v>13</v>
          </cell>
          <cell r="D5318">
            <v>0</v>
          </cell>
          <cell r="E5318">
            <v>0</v>
          </cell>
          <cell r="F5318">
            <v>81</v>
          </cell>
          <cell r="G5318">
            <v>94</v>
          </cell>
          <cell r="H5318">
            <v>13</v>
          </cell>
          <cell r="I5318">
            <v>0</v>
          </cell>
          <cell r="J5318">
            <v>0</v>
          </cell>
          <cell r="K5318">
            <v>81</v>
          </cell>
          <cell r="L5318">
            <v>94</v>
          </cell>
          <cell r="M5318">
            <v>13</v>
          </cell>
          <cell r="N5318">
            <v>0</v>
          </cell>
          <cell r="O5318">
            <v>0</v>
          </cell>
          <cell r="P5318">
            <v>81</v>
          </cell>
          <cell r="Q5318">
            <v>94</v>
          </cell>
        </row>
        <row r="5319">
          <cell r="A5319" t="str">
            <v>A60&amp;T</v>
          </cell>
          <cell r="B5319" t="str">
            <v>Massachusetts Ave @</v>
          </cell>
          <cell r="C5319">
            <v>460</v>
          </cell>
          <cell r="D5319">
            <v>1</v>
          </cell>
          <cell r="E5319">
            <v>0</v>
          </cell>
          <cell r="F5319">
            <v>68</v>
          </cell>
          <cell r="G5319">
            <v>530</v>
          </cell>
          <cell r="H5319">
            <v>460</v>
          </cell>
          <cell r="I5319">
            <v>1</v>
          </cell>
          <cell r="J5319">
            <v>0</v>
          </cell>
          <cell r="K5319">
            <v>68</v>
          </cell>
          <cell r="L5319">
            <v>530</v>
          </cell>
          <cell r="M5319">
            <v>460</v>
          </cell>
          <cell r="N5319">
            <v>1</v>
          </cell>
          <cell r="O5319">
            <v>0</v>
          </cell>
          <cell r="P5319">
            <v>68</v>
          </cell>
          <cell r="Q5319">
            <v>530</v>
          </cell>
        </row>
        <row r="5320">
          <cell r="A5320" t="str">
            <v>A1705&amp;T</v>
          </cell>
          <cell r="B5320" t="str">
            <v>Green St @ Pearl St</v>
          </cell>
          <cell r="C5320">
            <v>13</v>
          </cell>
          <cell r="D5320">
            <v>0</v>
          </cell>
          <cell r="E5320">
            <v>0</v>
          </cell>
          <cell r="F5320">
            <v>1</v>
          </cell>
          <cell r="G5320">
            <v>14</v>
          </cell>
          <cell r="H5320">
            <v>13</v>
          </cell>
          <cell r="I5320">
            <v>0</v>
          </cell>
          <cell r="J5320">
            <v>0</v>
          </cell>
          <cell r="K5320">
            <v>1</v>
          </cell>
          <cell r="L5320">
            <v>14</v>
          </cell>
          <cell r="M5320">
            <v>13</v>
          </cell>
          <cell r="N5320">
            <v>0</v>
          </cell>
          <cell r="O5320">
            <v>0</v>
          </cell>
          <cell r="P5320">
            <v>1</v>
          </cell>
          <cell r="Q5320">
            <v>14</v>
          </cell>
        </row>
        <row r="5321">
          <cell r="A5321" t="str">
            <v>A1320&amp;T</v>
          </cell>
          <cell r="B5321" t="str">
            <v>Massachusetts Ave @</v>
          </cell>
          <cell r="C5321">
            <v>242</v>
          </cell>
          <cell r="D5321">
            <v>2</v>
          </cell>
          <cell r="E5321">
            <v>0</v>
          </cell>
          <cell r="F5321">
            <v>397</v>
          </cell>
          <cell r="G5321">
            <v>641</v>
          </cell>
          <cell r="H5321">
            <v>242</v>
          </cell>
          <cell r="I5321">
            <v>2</v>
          </cell>
          <cell r="J5321">
            <v>0</v>
          </cell>
          <cell r="K5321">
            <v>397</v>
          </cell>
          <cell r="L5321">
            <v>641</v>
          </cell>
          <cell r="M5321">
            <v>242</v>
          </cell>
          <cell r="N5321">
            <v>2</v>
          </cell>
          <cell r="O5321">
            <v>0</v>
          </cell>
          <cell r="P5321">
            <v>397</v>
          </cell>
          <cell r="Q5321">
            <v>641</v>
          </cell>
        </row>
        <row r="5322">
          <cell r="A5322" t="str">
            <v>A1611&amp;T</v>
          </cell>
          <cell r="B5322" t="str">
            <v>Somerville Ave @ Sto</v>
          </cell>
          <cell r="C5322">
            <v>227</v>
          </cell>
          <cell r="D5322">
            <v>2</v>
          </cell>
          <cell r="E5322">
            <v>0</v>
          </cell>
          <cell r="F5322">
            <v>131</v>
          </cell>
          <cell r="G5322">
            <v>360</v>
          </cell>
          <cell r="H5322">
            <v>227</v>
          </cell>
          <cell r="I5322">
            <v>2</v>
          </cell>
          <cell r="J5322">
            <v>0</v>
          </cell>
          <cell r="K5322">
            <v>131</v>
          </cell>
          <cell r="L5322">
            <v>360</v>
          </cell>
          <cell r="M5322">
            <v>227</v>
          </cell>
          <cell r="N5322">
            <v>2</v>
          </cell>
          <cell r="O5322">
            <v>0</v>
          </cell>
          <cell r="P5322">
            <v>131</v>
          </cell>
          <cell r="Q5322">
            <v>360</v>
          </cell>
        </row>
        <row r="5323">
          <cell r="A5323" t="str">
            <v>A6713&amp;T</v>
          </cell>
          <cell r="B5323" t="str">
            <v>Harvard</v>
          </cell>
          <cell r="C5323">
            <v>5</v>
          </cell>
          <cell r="D5323">
            <v>0</v>
          </cell>
          <cell r="E5323">
            <v>0</v>
          </cell>
          <cell r="F5323">
            <v>60</v>
          </cell>
          <cell r="G5323">
            <v>66</v>
          </cell>
          <cell r="H5323">
            <v>5</v>
          </cell>
          <cell r="I5323">
            <v>0</v>
          </cell>
          <cell r="J5323">
            <v>0</v>
          </cell>
          <cell r="K5323">
            <v>60</v>
          </cell>
          <cell r="L5323">
            <v>66</v>
          </cell>
          <cell r="M5323">
            <v>5</v>
          </cell>
          <cell r="N5323">
            <v>0</v>
          </cell>
          <cell r="O5323">
            <v>0</v>
          </cell>
          <cell r="P5323">
            <v>60</v>
          </cell>
          <cell r="Q5323">
            <v>66</v>
          </cell>
        </row>
        <row r="5324">
          <cell r="A5324" t="str">
            <v>A1568&amp;T</v>
          </cell>
          <cell r="B5324" t="str">
            <v>JFK St @ Eliot St</v>
          </cell>
          <cell r="C5324">
            <v>139</v>
          </cell>
          <cell r="D5324">
            <v>0</v>
          </cell>
          <cell r="E5324">
            <v>0</v>
          </cell>
          <cell r="F5324">
            <v>95</v>
          </cell>
          <cell r="G5324">
            <v>234</v>
          </cell>
          <cell r="H5324">
            <v>139</v>
          </cell>
          <cell r="I5324">
            <v>0</v>
          </cell>
          <cell r="J5324">
            <v>0</v>
          </cell>
          <cell r="K5324">
            <v>95</v>
          </cell>
          <cell r="L5324">
            <v>234</v>
          </cell>
          <cell r="M5324">
            <v>139</v>
          </cell>
          <cell r="N5324">
            <v>0</v>
          </cell>
          <cell r="O5324">
            <v>0</v>
          </cell>
          <cell r="P5324">
            <v>95</v>
          </cell>
          <cell r="Q5324">
            <v>234</v>
          </cell>
        </row>
        <row r="5325">
          <cell r="A5325" t="str">
            <v>A1213&amp;T</v>
          </cell>
          <cell r="B5325" t="str">
            <v>Mt Auburn St @ Story</v>
          </cell>
          <cell r="C5325">
            <v>6</v>
          </cell>
          <cell r="D5325">
            <v>1</v>
          </cell>
          <cell r="E5325">
            <v>0</v>
          </cell>
          <cell r="F5325">
            <v>413</v>
          </cell>
          <cell r="G5325">
            <v>421</v>
          </cell>
          <cell r="H5325">
            <v>6</v>
          </cell>
          <cell r="I5325">
            <v>1</v>
          </cell>
          <cell r="J5325">
            <v>0</v>
          </cell>
          <cell r="K5325">
            <v>413</v>
          </cell>
          <cell r="L5325">
            <v>421</v>
          </cell>
          <cell r="M5325">
            <v>6</v>
          </cell>
          <cell r="N5325">
            <v>1</v>
          </cell>
          <cell r="O5325">
            <v>0</v>
          </cell>
          <cell r="P5325">
            <v>413</v>
          </cell>
          <cell r="Q5325">
            <v>421</v>
          </cell>
        </row>
        <row r="5326">
          <cell r="A5326" t="str">
            <v>A1629&amp;T</v>
          </cell>
          <cell r="B5326" t="str">
            <v>Clarendon Hill Buswa</v>
          </cell>
          <cell r="C5326">
            <v>67</v>
          </cell>
          <cell r="D5326">
            <v>1</v>
          </cell>
          <cell r="E5326">
            <v>0</v>
          </cell>
          <cell r="F5326">
            <v>0</v>
          </cell>
          <cell r="G5326">
            <v>68</v>
          </cell>
          <cell r="H5326">
            <v>67</v>
          </cell>
          <cell r="I5326">
            <v>1</v>
          </cell>
          <cell r="J5326">
            <v>0</v>
          </cell>
          <cell r="K5326">
            <v>0</v>
          </cell>
          <cell r="L5326">
            <v>68</v>
          </cell>
          <cell r="M5326">
            <v>67</v>
          </cell>
          <cell r="N5326">
            <v>1</v>
          </cell>
          <cell r="O5326">
            <v>0</v>
          </cell>
          <cell r="P5326">
            <v>0</v>
          </cell>
          <cell r="Q5326">
            <v>68</v>
          </cell>
        </row>
        <row r="5327">
          <cell r="A5327" t="str">
            <v>A59&amp;T</v>
          </cell>
          <cell r="B5327" t="str">
            <v>Massachusetts Ave @</v>
          </cell>
          <cell r="C5327">
            <v>410</v>
          </cell>
          <cell r="D5327">
            <v>4</v>
          </cell>
          <cell r="E5327">
            <v>0</v>
          </cell>
          <cell r="F5327">
            <v>419</v>
          </cell>
          <cell r="G5327">
            <v>833</v>
          </cell>
          <cell r="H5327">
            <v>410</v>
          </cell>
          <cell r="I5327">
            <v>4</v>
          </cell>
          <cell r="J5327">
            <v>0</v>
          </cell>
          <cell r="K5327">
            <v>419</v>
          </cell>
          <cell r="L5327">
            <v>833</v>
          </cell>
          <cell r="M5327">
            <v>410</v>
          </cell>
          <cell r="N5327">
            <v>4</v>
          </cell>
          <cell r="O5327">
            <v>0</v>
          </cell>
          <cell r="P5327">
            <v>419</v>
          </cell>
          <cell r="Q5327">
            <v>833</v>
          </cell>
        </row>
        <row r="5328">
          <cell r="A5328" t="str">
            <v>A5845&amp;T</v>
          </cell>
          <cell r="B5328" t="str">
            <v>Harvard Sq @ Garden</v>
          </cell>
          <cell r="C5328">
            <v>194</v>
          </cell>
          <cell r="D5328">
            <v>1</v>
          </cell>
          <cell r="E5328">
            <v>0</v>
          </cell>
          <cell r="F5328">
            <v>193</v>
          </cell>
          <cell r="G5328">
            <v>388</v>
          </cell>
          <cell r="H5328">
            <v>194</v>
          </cell>
          <cell r="I5328">
            <v>1</v>
          </cell>
          <cell r="J5328">
            <v>0</v>
          </cell>
          <cell r="K5328">
            <v>193</v>
          </cell>
          <cell r="L5328">
            <v>388</v>
          </cell>
          <cell r="M5328">
            <v>194</v>
          </cell>
          <cell r="N5328">
            <v>1</v>
          </cell>
          <cell r="O5328">
            <v>0</v>
          </cell>
          <cell r="P5328">
            <v>193</v>
          </cell>
          <cell r="Q5328">
            <v>388</v>
          </cell>
        </row>
        <row r="5329">
          <cell r="A5329" t="str">
            <v>A680&amp;T</v>
          </cell>
          <cell r="B5329" t="str">
            <v>Green St @ Magazine</v>
          </cell>
          <cell r="C5329">
            <v>179</v>
          </cell>
          <cell r="D5329">
            <v>3</v>
          </cell>
          <cell r="E5329">
            <v>0</v>
          </cell>
          <cell r="F5329">
            <v>639</v>
          </cell>
          <cell r="G5329">
            <v>821</v>
          </cell>
          <cell r="H5329">
            <v>179</v>
          </cell>
          <cell r="I5329">
            <v>3</v>
          </cell>
          <cell r="J5329">
            <v>0</v>
          </cell>
          <cell r="K5329">
            <v>639</v>
          </cell>
          <cell r="L5329">
            <v>821</v>
          </cell>
          <cell r="M5329">
            <v>179</v>
          </cell>
          <cell r="N5329">
            <v>3</v>
          </cell>
          <cell r="O5329">
            <v>0</v>
          </cell>
          <cell r="P5329">
            <v>639</v>
          </cell>
          <cell r="Q5329">
            <v>821</v>
          </cell>
        </row>
        <row r="5330">
          <cell r="A5330" t="str">
            <v>A6006&amp;T</v>
          </cell>
          <cell r="B5330" t="str">
            <v>Eliot St @ Bennett S</v>
          </cell>
          <cell r="C5330">
            <v>553</v>
          </cell>
          <cell r="D5330">
            <v>0</v>
          </cell>
          <cell r="E5330">
            <v>0</v>
          </cell>
          <cell r="F5330">
            <v>1042</v>
          </cell>
          <cell r="G5330">
            <v>1595</v>
          </cell>
          <cell r="H5330">
            <v>553</v>
          </cell>
          <cell r="I5330">
            <v>0</v>
          </cell>
          <cell r="J5330">
            <v>0</v>
          </cell>
          <cell r="K5330">
            <v>1042</v>
          </cell>
          <cell r="L5330">
            <v>1595</v>
          </cell>
          <cell r="M5330">
            <v>553</v>
          </cell>
          <cell r="N5330">
            <v>0</v>
          </cell>
          <cell r="O5330">
            <v>0</v>
          </cell>
          <cell r="P5330">
            <v>1042</v>
          </cell>
          <cell r="Q5330">
            <v>1595</v>
          </cell>
        </row>
        <row r="5331">
          <cell r="A5331" t="str">
            <v>A1512&amp;T</v>
          </cell>
          <cell r="B5331" t="str">
            <v>Western Ave @ Green</v>
          </cell>
          <cell r="C5331">
            <v>188</v>
          </cell>
          <cell r="D5331">
            <v>1</v>
          </cell>
          <cell r="E5331">
            <v>0</v>
          </cell>
          <cell r="F5331">
            <v>353</v>
          </cell>
          <cell r="G5331">
            <v>542</v>
          </cell>
          <cell r="H5331">
            <v>188</v>
          </cell>
          <cell r="I5331">
            <v>1</v>
          </cell>
          <cell r="J5331">
            <v>0</v>
          </cell>
          <cell r="K5331">
            <v>353</v>
          </cell>
          <cell r="L5331">
            <v>542</v>
          </cell>
          <cell r="M5331">
            <v>188</v>
          </cell>
          <cell r="N5331">
            <v>1</v>
          </cell>
          <cell r="O5331">
            <v>0</v>
          </cell>
          <cell r="P5331">
            <v>353</v>
          </cell>
          <cell r="Q5331">
            <v>542</v>
          </cell>
        </row>
        <row r="5332">
          <cell r="A5332" t="str">
            <v>A6712&amp;T</v>
          </cell>
          <cell r="B5332" t="str">
            <v>Harvard</v>
          </cell>
          <cell r="C5332">
            <v>31</v>
          </cell>
          <cell r="D5332">
            <v>1</v>
          </cell>
          <cell r="E5332">
            <v>0</v>
          </cell>
          <cell r="F5332">
            <v>211</v>
          </cell>
          <cell r="G5332">
            <v>244</v>
          </cell>
          <cell r="H5332">
            <v>31</v>
          </cell>
          <cell r="I5332">
            <v>1</v>
          </cell>
          <cell r="J5332">
            <v>0</v>
          </cell>
          <cell r="K5332">
            <v>211</v>
          </cell>
          <cell r="L5332">
            <v>244</v>
          </cell>
          <cell r="M5332">
            <v>31</v>
          </cell>
          <cell r="N5332">
            <v>1</v>
          </cell>
          <cell r="O5332">
            <v>0</v>
          </cell>
          <cell r="P5332">
            <v>211</v>
          </cell>
          <cell r="Q5332">
            <v>244</v>
          </cell>
        </row>
        <row r="5333">
          <cell r="A5333" t="str">
            <v>A106&amp;T</v>
          </cell>
          <cell r="B5333" t="str">
            <v>Alewife</v>
          </cell>
          <cell r="C5333">
            <v>62</v>
          </cell>
          <cell r="D5333">
            <v>2</v>
          </cell>
          <cell r="E5333">
            <v>11</v>
          </cell>
          <cell r="F5333">
            <v>1502</v>
          </cell>
          <cell r="G5333">
            <v>1578</v>
          </cell>
          <cell r="H5333">
            <v>62</v>
          </cell>
          <cell r="I5333">
            <v>2</v>
          </cell>
          <cell r="J5333">
            <v>11</v>
          </cell>
          <cell r="K5333">
            <v>1502</v>
          </cell>
          <cell r="L5333">
            <v>1578</v>
          </cell>
          <cell r="M5333">
            <v>62</v>
          </cell>
          <cell r="N5333">
            <v>2</v>
          </cell>
          <cell r="O5333">
            <v>11</v>
          </cell>
          <cell r="P5333">
            <v>1502</v>
          </cell>
          <cell r="Q5333">
            <v>1578</v>
          </cell>
        </row>
        <row r="5334">
          <cell r="A5334" t="str">
            <v>A6709&amp;T</v>
          </cell>
          <cell r="B5334" t="str">
            <v>Harvard</v>
          </cell>
          <cell r="C5334">
            <v>106</v>
          </cell>
          <cell r="D5334">
            <v>1</v>
          </cell>
          <cell r="E5334">
            <v>0</v>
          </cell>
          <cell r="F5334">
            <v>193</v>
          </cell>
          <cell r="G5334">
            <v>300</v>
          </cell>
          <cell r="H5334">
            <v>106</v>
          </cell>
          <cell r="I5334">
            <v>1</v>
          </cell>
          <cell r="J5334">
            <v>0</v>
          </cell>
          <cell r="K5334">
            <v>193</v>
          </cell>
          <cell r="L5334">
            <v>300</v>
          </cell>
          <cell r="M5334">
            <v>106</v>
          </cell>
          <cell r="N5334">
            <v>1</v>
          </cell>
          <cell r="O5334">
            <v>0</v>
          </cell>
          <cell r="P5334">
            <v>193</v>
          </cell>
          <cell r="Q5334">
            <v>300</v>
          </cell>
        </row>
        <row r="5335">
          <cell r="A5335" t="str">
            <v>A82&amp;T</v>
          </cell>
          <cell r="B5335" t="str">
            <v>Massachusetts Ave op</v>
          </cell>
          <cell r="C5335">
            <v>494</v>
          </cell>
          <cell r="D5335">
            <v>3</v>
          </cell>
          <cell r="E5335">
            <v>0</v>
          </cell>
          <cell r="F5335">
            <v>1008</v>
          </cell>
          <cell r="G5335">
            <v>1505</v>
          </cell>
          <cell r="H5335">
            <v>494</v>
          </cell>
          <cell r="I5335">
            <v>3</v>
          </cell>
          <cell r="J5335">
            <v>0</v>
          </cell>
          <cell r="K5335">
            <v>1008</v>
          </cell>
          <cell r="L5335">
            <v>1505</v>
          </cell>
          <cell r="M5335">
            <v>494</v>
          </cell>
          <cell r="N5335">
            <v>3</v>
          </cell>
          <cell r="O5335">
            <v>0</v>
          </cell>
          <cell r="P5335">
            <v>1008</v>
          </cell>
          <cell r="Q5335">
            <v>1505</v>
          </cell>
        </row>
        <row r="5336">
          <cell r="A5336" t="str">
            <v>A3164&amp;T</v>
          </cell>
          <cell r="B5336" t="str">
            <v>Davis</v>
          </cell>
          <cell r="C5336">
            <v>103</v>
          </cell>
          <cell r="D5336">
            <v>1</v>
          </cell>
          <cell r="E5336">
            <v>0</v>
          </cell>
          <cell r="F5336">
            <v>193</v>
          </cell>
          <cell r="G5336">
            <v>297</v>
          </cell>
          <cell r="H5336">
            <v>103</v>
          </cell>
          <cell r="I5336">
            <v>1</v>
          </cell>
          <cell r="J5336">
            <v>0</v>
          </cell>
          <cell r="K5336">
            <v>193</v>
          </cell>
          <cell r="L5336">
            <v>297</v>
          </cell>
          <cell r="M5336">
            <v>103</v>
          </cell>
          <cell r="N5336">
            <v>1</v>
          </cell>
          <cell r="O5336">
            <v>0</v>
          </cell>
          <cell r="P5336">
            <v>193</v>
          </cell>
          <cell r="Q5336">
            <v>297</v>
          </cell>
        </row>
        <row r="5337">
          <cell r="A5337" t="str">
            <v>A6711&amp;T</v>
          </cell>
          <cell r="B5337" t="str">
            <v>Harvard</v>
          </cell>
          <cell r="C5337">
            <v>253</v>
          </cell>
          <cell r="D5337">
            <v>2</v>
          </cell>
          <cell r="E5337">
            <v>0</v>
          </cell>
          <cell r="F5337">
            <v>757</v>
          </cell>
          <cell r="G5337">
            <v>1011</v>
          </cell>
          <cell r="H5337">
            <v>253</v>
          </cell>
          <cell r="I5337">
            <v>2</v>
          </cell>
          <cell r="J5337">
            <v>0</v>
          </cell>
          <cell r="K5337">
            <v>757</v>
          </cell>
          <cell r="L5337">
            <v>1011</v>
          </cell>
          <cell r="M5337">
            <v>253</v>
          </cell>
          <cell r="N5337">
            <v>2</v>
          </cell>
          <cell r="O5337">
            <v>0</v>
          </cell>
          <cell r="P5337">
            <v>757</v>
          </cell>
          <cell r="Q5337">
            <v>1011</v>
          </cell>
        </row>
        <row r="5338">
          <cell r="A5338" t="str">
            <v>A105&amp;T</v>
          </cell>
          <cell r="B5338" t="str">
            <v>Mt Vernon St @ Paul</v>
          </cell>
          <cell r="C5338">
            <v>1</v>
          </cell>
          <cell r="D5338">
            <v>0</v>
          </cell>
          <cell r="E5338">
            <v>0</v>
          </cell>
          <cell r="F5338">
            <v>0</v>
          </cell>
          <cell r="G5338">
            <v>1</v>
          </cell>
          <cell r="H5338">
            <v>1</v>
          </cell>
          <cell r="I5338">
            <v>0</v>
          </cell>
          <cell r="J5338">
            <v>0</v>
          </cell>
          <cell r="K5338">
            <v>0</v>
          </cell>
          <cell r="L5338">
            <v>1</v>
          </cell>
          <cell r="M5338">
            <v>1</v>
          </cell>
          <cell r="N5338">
            <v>0</v>
          </cell>
          <cell r="O5338">
            <v>0</v>
          </cell>
          <cell r="P5338">
            <v>0</v>
          </cell>
          <cell r="Q5338">
            <v>1</v>
          </cell>
        </row>
        <row r="5339">
          <cell r="A5339" t="str">
            <v>A107&amp;T</v>
          </cell>
          <cell r="B5339" t="str">
            <v>Mt Vernon St opp Sou</v>
          </cell>
          <cell r="C5339">
            <v>39</v>
          </cell>
          <cell r="D5339">
            <v>0</v>
          </cell>
          <cell r="E5339">
            <v>0</v>
          </cell>
          <cell r="F5339">
            <v>0</v>
          </cell>
          <cell r="G5339">
            <v>39</v>
          </cell>
          <cell r="H5339">
            <v>39</v>
          </cell>
          <cell r="I5339">
            <v>0</v>
          </cell>
          <cell r="J5339">
            <v>0</v>
          </cell>
          <cell r="K5339">
            <v>0</v>
          </cell>
          <cell r="L5339">
            <v>39</v>
          </cell>
          <cell r="M5339">
            <v>39</v>
          </cell>
          <cell r="N5339">
            <v>0</v>
          </cell>
          <cell r="O5339">
            <v>0</v>
          </cell>
          <cell r="P5339">
            <v>0</v>
          </cell>
          <cell r="Q5339">
            <v>39</v>
          </cell>
        </row>
        <row r="5340">
          <cell r="A5340" t="str">
            <v>A163&amp;T</v>
          </cell>
          <cell r="B5340" t="str">
            <v>B St @ W 6th St</v>
          </cell>
          <cell r="C5340">
            <v>0</v>
          </cell>
          <cell r="D5340">
            <v>0</v>
          </cell>
          <cell r="E5340">
            <v>0</v>
          </cell>
          <cell r="F5340">
            <v>0</v>
          </cell>
          <cell r="G5340">
            <v>0</v>
          </cell>
          <cell r="H5340">
            <v>0</v>
          </cell>
          <cell r="I5340">
            <v>0</v>
          </cell>
          <cell r="J5340">
            <v>0</v>
          </cell>
          <cell r="K5340">
            <v>0</v>
          </cell>
          <cell r="L5340">
            <v>0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</row>
        <row r="5341">
          <cell r="A5341" t="str">
            <v>A177&amp;T</v>
          </cell>
          <cell r="B5341" t="str">
            <v>E 8th St @ M St</v>
          </cell>
          <cell r="C5341">
            <v>4</v>
          </cell>
          <cell r="D5341">
            <v>0</v>
          </cell>
          <cell r="E5341">
            <v>0</v>
          </cell>
          <cell r="F5341">
            <v>0</v>
          </cell>
          <cell r="G5341">
            <v>4</v>
          </cell>
          <cell r="H5341">
            <v>4</v>
          </cell>
          <cell r="I5341">
            <v>0</v>
          </cell>
          <cell r="J5341">
            <v>0</v>
          </cell>
          <cell r="K5341">
            <v>0</v>
          </cell>
          <cell r="L5341">
            <v>4</v>
          </cell>
          <cell r="M5341">
            <v>4</v>
          </cell>
          <cell r="N5341">
            <v>0</v>
          </cell>
          <cell r="O5341">
            <v>0</v>
          </cell>
          <cell r="P5341">
            <v>0</v>
          </cell>
          <cell r="Q5341">
            <v>4</v>
          </cell>
        </row>
        <row r="5342">
          <cell r="A5342" t="str">
            <v>A178&amp;T</v>
          </cell>
          <cell r="B5342" t="str">
            <v>E 8th St @ N St</v>
          </cell>
          <cell r="C5342">
            <v>15</v>
          </cell>
          <cell r="D5342">
            <v>0</v>
          </cell>
          <cell r="E5342">
            <v>0</v>
          </cell>
          <cell r="F5342">
            <v>0</v>
          </cell>
          <cell r="G5342">
            <v>15</v>
          </cell>
          <cell r="H5342">
            <v>15</v>
          </cell>
          <cell r="I5342">
            <v>0</v>
          </cell>
          <cell r="J5342">
            <v>0</v>
          </cell>
          <cell r="K5342">
            <v>0</v>
          </cell>
          <cell r="L5342">
            <v>15</v>
          </cell>
          <cell r="M5342">
            <v>15</v>
          </cell>
          <cell r="N5342">
            <v>0</v>
          </cell>
          <cell r="O5342">
            <v>0</v>
          </cell>
          <cell r="P5342">
            <v>0</v>
          </cell>
          <cell r="Q5342">
            <v>15</v>
          </cell>
        </row>
        <row r="5343">
          <cell r="A5343" t="str">
            <v>A179&amp;T</v>
          </cell>
          <cell r="B5343" t="str">
            <v>Columbia Rd @ O St</v>
          </cell>
          <cell r="C5343">
            <v>0</v>
          </cell>
          <cell r="D5343">
            <v>0</v>
          </cell>
          <cell r="E5343">
            <v>0</v>
          </cell>
          <cell r="F5343">
            <v>0</v>
          </cell>
          <cell r="G5343">
            <v>0</v>
          </cell>
          <cell r="H5343">
            <v>0</v>
          </cell>
          <cell r="I5343">
            <v>0</v>
          </cell>
          <cell r="J5343">
            <v>0</v>
          </cell>
          <cell r="K5343">
            <v>0</v>
          </cell>
          <cell r="L5343">
            <v>0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</row>
        <row r="5344">
          <cell r="A5344" t="str">
            <v>A181&amp;T</v>
          </cell>
          <cell r="B5344" t="str">
            <v>Columbia Rd @ P St</v>
          </cell>
          <cell r="C5344">
            <v>1</v>
          </cell>
          <cell r="D5344">
            <v>0</v>
          </cell>
          <cell r="E5344">
            <v>0</v>
          </cell>
          <cell r="F5344">
            <v>0</v>
          </cell>
          <cell r="G5344">
            <v>1</v>
          </cell>
          <cell r="H5344">
            <v>1</v>
          </cell>
          <cell r="I5344">
            <v>0</v>
          </cell>
          <cell r="J5344">
            <v>0</v>
          </cell>
          <cell r="K5344">
            <v>0</v>
          </cell>
          <cell r="L5344">
            <v>1</v>
          </cell>
          <cell r="M5344">
            <v>1</v>
          </cell>
          <cell r="N5344">
            <v>0</v>
          </cell>
          <cell r="O5344">
            <v>0</v>
          </cell>
          <cell r="P5344">
            <v>0</v>
          </cell>
          <cell r="Q5344">
            <v>1</v>
          </cell>
        </row>
        <row r="5345">
          <cell r="A5345" t="str">
            <v>A201&amp;T</v>
          </cell>
          <cell r="B5345" t="str">
            <v>Dorchester Ave opp K</v>
          </cell>
          <cell r="C5345">
            <v>0</v>
          </cell>
          <cell r="D5345">
            <v>0</v>
          </cell>
          <cell r="E5345">
            <v>0</v>
          </cell>
          <cell r="F5345">
            <v>0</v>
          </cell>
          <cell r="G5345">
            <v>0</v>
          </cell>
          <cell r="H5345">
            <v>0</v>
          </cell>
          <cell r="I5345">
            <v>0</v>
          </cell>
          <cell r="J5345">
            <v>0</v>
          </cell>
          <cell r="K5345">
            <v>0</v>
          </cell>
          <cell r="L5345">
            <v>0</v>
          </cell>
          <cell r="M5345">
            <v>0</v>
          </cell>
          <cell r="N5345">
            <v>0</v>
          </cell>
          <cell r="O5345">
            <v>0</v>
          </cell>
          <cell r="P5345">
            <v>0</v>
          </cell>
          <cell r="Q5345">
            <v>0</v>
          </cell>
        </row>
        <row r="5346">
          <cell r="A5346" t="str">
            <v>A202&amp;T</v>
          </cell>
          <cell r="B5346" t="str">
            <v>Dorchester Ave @ How</v>
          </cell>
          <cell r="C5346">
            <v>0</v>
          </cell>
          <cell r="D5346">
            <v>0</v>
          </cell>
          <cell r="E5346">
            <v>0</v>
          </cell>
          <cell r="F5346">
            <v>0</v>
          </cell>
          <cell r="G5346">
            <v>0</v>
          </cell>
          <cell r="H5346">
            <v>0</v>
          </cell>
          <cell r="I5346">
            <v>0</v>
          </cell>
          <cell r="J5346">
            <v>0</v>
          </cell>
          <cell r="K5346">
            <v>0</v>
          </cell>
          <cell r="L5346">
            <v>0</v>
          </cell>
          <cell r="M5346">
            <v>0</v>
          </cell>
          <cell r="N5346">
            <v>0</v>
          </cell>
          <cell r="O5346">
            <v>0</v>
          </cell>
          <cell r="P5346">
            <v>0</v>
          </cell>
          <cell r="Q5346">
            <v>0</v>
          </cell>
        </row>
        <row r="5347">
          <cell r="A5347" t="str">
            <v>A203&amp;T</v>
          </cell>
          <cell r="B5347" t="str">
            <v>Dorchester Ave @ Dor</v>
          </cell>
          <cell r="C5347">
            <v>0</v>
          </cell>
          <cell r="D5347">
            <v>0</v>
          </cell>
          <cell r="E5347">
            <v>0</v>
          </cell>
          <cell r="F5347">
            <v>0</v>
          </cell>
          <cell r="G5347">
            <v>0</v>
          </cell>
          <cell r="H5347">
            <v>0</v>
          </cell>
          <cell r="I5347">
            <v>0</v>
          </cell>
          <cell r="J5347">
            <v>0</v>
          </cell>
          <cell r="K5347">
            <v>0</v>
          </cell>
          <cell r="L5347">
            <v>0</v>
          </cell>
          <cell r="M5347">
            <v>0</v>
          </cell>
          <cell r="N5347">
            <v>0</v>
          </cell>
          <cell r="O5347">
            <v>0</v>
          </cell>
          <cell r="P5347">
            <v>0</v>
          </cell>
          <cell r="Q5347">
            <v>0</v>
          </cell>
        </row>
        <row r="5348">
          <cell r="A5348" t="str">
            <v>A204&amp;T</v>
          </cell>
          <cell r="B5348" t="str">
            <v>Dorchester Ave @ Mt</v>
          </cell>
          <cell r="C5348">
            <v>0</v>
          </cell>
          <cell r="D5348">
            <v>0</v>
          </cell>
          <cell r="E5348">
            <v>0</v>
          </cell>
          <cell r="F5348">
            <v>0</v>
          </cell>
          <cell r="G5348">
            <v>0</v>
          </cell>
          <cell r="H5348">
            <v>0</v>
          </cell>
          <cell r="I5348">
            <v>0</v>
          </cell>
          <cell r="J5348">
            <v>0</v>
          </cell>
          <cell r="K5348">
            <v>0</v>
          </cell>
          <cell r="L5348">
            <v>0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</row>
        <row r="5349">
          <cell r="A5349" t="str">
            <v>A2111&amp;T</v>
          </cell>
          <cell r="B5349" t="str">
            <v>Gallivan Blvd opp Hu</v>
          </cell>
          <cell r="C5349">
            <v>0</v>
          </cell>
          <cell r="D5349">
            <v>0</v>
          </cell>
          <cell r="E5349">
            <v>0</v>
          </cell>
          <cell r="F5349">
            <v>21</v>
          </cell>
          <cell r="G5349">
            <v>21</v>
          </cell>
          <cell r="H5349">
            <v>0</v>
          </cell>
          <cell r="I5349">
            <v>0</v>
          </cell>
          <cell r="J5349">
            <v>0</v>
          </cell>
          <cell r="K5349">
            <v>21</v>
          </cell>
          <cell r="L5349">
            <v>21</v>
          </cell>
          <cell r="M5349">
            <v>0</v>
          </cell>
          <cell r="N5349">
            <v>0</v>
          </cell>
          <cell r="O5349">
            <v>0</v>
          </cell>
          <cell r="P5349">
            <v>21</v>
          </cell>
          <cell r="Q5349">
            <v>21</v>
          </cell>
        </row>
        <row r="5350">
          <cell r="A5350" t="str">
            <v>A223&amp;T</v>
          </cell>
          <cell r="B5350" t="str">
            <v>Dorchester Ave opp S</v>
          </cell>
          <cell r="C5350">
            <v>0</v>
          </cell>
          <cell r="D5350">
            <v>0</v>
          </cell>
          <cell r="E5350">
            <v>0</v>
          </cell>
          <cell r="F5350">
            <v>0</v>
          </cell>
          <cell r="G5350">
            <v>0</v>
          </cell>
          <cell r="H5350">
            <v>0</v>
          </cell>
          <cell r="I5350">
            <v>0</v>
          </cell>
          <cell r="J5350">
            <v>0</v>
          </cell>
          <cell r="K5350">
            <v>0</v>
          </cell>
          <cell r="L5350">
            <v>0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</row>
        <row r="5351">
          <cell r="A5351" t="str">
            <v>A224&amp;T</v>
          </cell>
          <cell r="B5351" t="str">
            <v>Dorchester Ave @ Ban</v>
          </cell>
          <cell r="C5351">
            <v>0</v>
          </cell>
          <cell r="D5351">
            <v>0</v>
          </cell>
          <cell r="E5351">
            <v>0</v>
          </cell>
          <cell r="F5351">
            <v>0</v>
          </cell>
          <cell r="G5351">
            <v>0</v>
          </cell>
          <cell r="H5351">
            <v>0</v>
          </cell>
          <cell r="I5351">
            <v>0</v>
          </cell>
          <cell r="J5351">
            <v>0</v>
          </cell>
          <cell r="K5351">
            <v>0</v>
          </cell>
          <cell r="L5351">
            <v>0</v>
          </cell>
          <cell r="M5351">
            <v>0</v>
          </cell>
          <cell r="N5351">
            <v>0</v>
          </cell>
          <cell r="O5351">
            <v>0</v>
          </cell>
          <cell r="P5351">
            <v>0</v>
          </cell>
          <cell r="Q5351">
            <v>0</v>
          </cell>
        </row>
        <row r="5352">
          <cell r="A5352" t="str">
            <v>A227&amp;T</v>
          </cell>
          <cell r="B5352" t="str">
            <v>Asmont Station Buswa</v>
          </cell>
          <cell r="C5352">
            <v>0</v>
          </cell>
          <cell r="D5352">
            <v>0</v>
          </cell>
          <cell r="E5352">
            <v>0</v>
          </cell>
          <cell r="F5352">
            <v>0</v>
          </cell>
          <cell r="G5352">
            <v>0</v>
          </cell>
          <cell r="H5352">
            <v>0</v>
          </cell>
          <cell r="I5352">
            <v>0</v>
          </cell>
          <cell r="J5352">
            <v>0</v>
          </cell>
          <cell r="K5352">
            <v>0</v>
          </cell>
          <cell r="L5352">
            <v>0</v>
          </cell>
          <cell r="M5352">
            <v>0</v>
          </cell>
          <cell r="N5352">
            <v>0</v>
          </cell>
          <cell r="O5352">
            <v>0</v>
          </cell>
          <cell r="P5352">
            <v>0</v>
          </cell>
          <cell r="Q5352">
            <v>0</v>
          </cell>
        </row>
        <row r="5353">
          <cell r="A5353" t="str">
            <v>A245&amp;T</v>
          </cell>
          <cell r="B5353" t="str">
            <v>Dorchester Ave opp L</v>
          </cell>
          <cell r="C5353">
            <v>4</v>
          </cell>
          <cell r="D5353">
            <v>0</v>
          </cell>
          <cell r="E5353">
            <v>0</v>
          </cell>
          <cell r="F5353">
            <v>0</v>
          </cell>
          <cell r="G5353">
            <v>5</v>
          </cell>
          <cell r="H5353">
            <v>4</v>
          </cell>
          <cell r="I5353">
            <v>0</v>
          </cell>
          <cell r="J5353">
            <v>0</v>
          </cell>
          <cell r="K5353">
            <v>0</v>
          </cell>
          <cell r="L5353">
            <v>5</v>
          </cell>
          <cell r="M5353">
            <v>4</v>
          </cell>
          <cell r="N5353">
            <v>0</v>
          </cell>
          <cell r="O5353">
            <v>0</v>
          </cell>
          <cell r="P5353">
            <v>0</v>
          </cell>
          <cell r="Q5353">
            <v>5</v>
          </cell>
        </row>
        <row r="5354">
          <cell r="A5354" t="str">
            <v>A246&amp;T</v>
          </cell>
          <cell r="B5354" t="str">
            <v>Dorchester Ave opp H</v>
          </cell>
          <cell r="C5354">
            <v>5</v>
          </cell>
          <cell r="D5354">
            <v>0</v>
          </cell>
          <cell r="E5354">
            <v>0</v>
          </cell>
          <cell r="F5354">
            <v>0</v>
          </cell>
          <cell r="G5354">
            <v>5</v>
          </cell>
          <cell r="H5354">
            <v>5</v>
          </cell>
          <cell r="I5354">
            <v>0</v>
          </cell>
          <cell r="J5354">
            <v>0</v>
          </cell>
          <cell r="K5354">
            <v>0</v>
          </cell>
          <cell r="L5354">
            <v>5</v>
          </cell>
          <cell r="M5354">
            <v>5</v>
          </cell>
          <cell r="N5354">
            <v>0</v>
          </cell>
          <cell r="O5354">
            <v>0</v>
          </cell>
          <cell r="P5354">
            <v>0</v>
          </cell>
          <cell r="Q5354">
            <v>5</v>
          </cell>
        </row>
        <row r="5355">
          <cell r="A5355" t="str">
            <v>A247&amp;T</v>
          </cell>
          <cell r="B5355" t="str">
            <v>Dorchester Ave @ Kem</v>
          </cell>
          <cell r="C5355">
            <v>2</v>
          </cell>
          <cell r="D5355">
            <v>0</v>
          </cell>
          <cell r="E5355">
            <v>0</v>
          </cell>
          <cell r="F5355">
            <v>0</v>
          </cell>
          <cell r="G5355">
            <v>2</v>
          </cell>
          <cell r="H5355">
            <v>2</v>
          </cell>
          <cell r="I5355">
            <v>0</v>
          </cell>
          <cell r="J5355">
            <v>0</v>
          </cell>
          <cell r="K5355">
            <v>0</v>
          </cell>
          <cell r="L5355">
            <v>2</v>
          </cell>
          <cell r="M5355">
            <v>2</v>
          </cell>
          <cell r="N5355">
            <v>0</v>
          </cell>
          <cell r="O5355">
            <v>0</v>
          </cell>
          <cell r="P5355">
            <v>0</v>
          </cell>
          <cell r="Q5355">
            <v>2</v>
          </cell>
        </row>
        <row r="5356">
          <cell r="A5356" t="str">
            <v>A5002&amp;T</v>
          </cell>
          <cell r="B5356" t="str">
            <v>Adams St @ Helena Rd</v>
          </cell>
          <cell r="C5356">
            <v>6</v>
          </cell>
          <cell r="D5356">
            <v>0</v>
          </cell>
          <cell r="E5356">
            <v>0</v>
          </cell>
          <cell r="F5356">
            <v>0</v>
          </cell>
          <cell r="G5356">
            <v>6</v>
          </cell>
          <cell r="H5356">
            <v>6</v>
          </cell>
          <cell r="I5356">
            <v>0</v>
          </cell>
          <cell r="J5356">
            <v>0</v>
          </cell>
          <cell r="K5356">
            <v>0</v>
          </cell>
          <cell r="L5356">
            <v>6</v>
          </cell>
          <cell r="M5356">
            <v>6</v>
          </cell>
          <cell r="N5356">
            <v>0</v>
          </cell>
          <cell r="O5356">
            <v>0</v>
          </cell>
          <cell r="P5356">
            <v>0</v>
          </cell>
          <cell r="Q5356">
            <v>6</v>
          </cell>
        </row>
        <row r="5357">
          <cell r="A5357" t="str">
            <v>A5003&amp;T</v>
          </cell>
          <cell r="B5357" t="str">
            <v>Adams St @ Westmorel</v>
          </cell>
          <cell r="C5357">
            <v>0</v>
          </cell>
          <cell r="D5357">
            <v>0</v>
          </cell>
          <cell r="E5357">
            <v>0</v>
          </cell>
          <cell r="F5357">
            <v>0</v>
          </cell>
          <cell r="G5357">
            <v>0</v>
          </cell>
          <cell r="H5357">
            <v>0</v>
          </cell>
          <cell r="I5357">
            <v>0</v>
          </cell>
          <cell r="J5357">
            <v>0</v>
          </cell>
          <cell r="K5357">
            <v>0</v>
          </cell>
          <cell r="L5357">
            <v>0</v>
          </cell>
          <cell r="M5357">
            <v>0</v>
          </cell>
          <cell r="N5357">
            <v>0</v>
          </cell>
          <cell r="O5357">
            <v>0</v>
          </cell>
          <cell r="P5357">
            <v>0</v>
          </cell>
          <cell r="Q5357">
            <v>0</v>
          </cell>
        </row>
        <row r="5358">
          <cell r="A5358" t="str">
            <v>A5007&amp;T</v>
          </cell>
          <cell r="B5358" t="str">
            <v>Dorchester Ave @ Tal</v>
          </cell>
          <cell r="C5358">
            <v>0</v>
          </cell>
          <cell r="D5358">
            <v>0</v>
          </cell>
          <cell r="E5358">
            <v>0</v>
          </cell>
          <cell r="F5358">
            <v>1</v>
          </cell>
          <cell r="G5358">
            <v>1</v>
          </cell>
          <cell r="H5358">
            <v>0</v>
          </cell>
          <cell r="I5358">
            <v>0</v>
          </cell>
          <cell r="J5358">
            <v>0</v>
          </cell>
          <cell r="K5358">
            <v>1</v>
          </cell>
          <cell r="L5358">
            <v>1</v>
          </cell>
          <cell r="M5358">
            <v>0</v>
          </cell>
          <cell r="N5358">
            <v>0</v>
          </cell>
          <cell r="O5358">
            <v>0</v>
          </cell>
          <cell r="P5358">
            <v>1</v>
          </cell>
          <cell r="Q5358">
            <v>1</v>
          </cell>
        </row>
        <row r="5359">
          <cell r="A5359" t="str">
            <v>A5014&amp;T</v>
          </cell>
          <cell r="B5359" t="str">
            <v>Hilltop St @ Granite</v>
          </cell>
          <cell r="C5359">
            <v>0</v>
          </cell>
          <cell r="D5359">
            <v>0</v>
          </cell>
          <cell r="E5359">
            <v>0</v>
          </cell>
          <cell r="F5359">
            <v>0</v>
          </cell>
          <cell r="G5359">
            <v>0</v>
          </cell>
          <cell r="H5359">
            <v>0</v>
          </cell>
          <cell r="I5359">
            <v>0</v>
          </cell>
          <cell r="J5359">
            <v>0</v>
          </cell>
          <cell r="K5359">
            <v>0</v>
          </cell>
          <cell r="L5359">
            <v>0</v>
          </cell>
          <cell r="M5359">
            <v>0</v>
          </cell>
          <cell r="N5359">
            <v>0</v>
          </cell>
          <cell r="O5359">
            <v>0</v>
          </cell>
          <cell r="P5359">
            <v>0</v>
          </cell>
          <cell r="Q5359">
            <v>0</v>
          </cell>
        </row>
        <row r="5360">
          <cell r="A5360" t="str">
            <v>A5015&amp;T</v>
          </cell>
          <cell r="B5360" t="str">
            <v>Hilltop St opp Crock</v>
          </cell>
          <cell r="C5360">
            <v>0</v>
          </cell>
          <cell r="D5360">
            <v>0</v>
          </cell>
          <cell r="E5360">
            <v>0</v>
          </cell>
          <cell r="F5360">
            <v>0</v>
          </cell>
          <cell r="G5360">
            <v>0</v>
          </cell>
          <cell r="H5360">
            <v>0</v>
          </cell>
          <cell r="I5360">
            <v>0</v>
          </cell>
          <cell r="J5360">
            <v>0</v>
          </cell>
          <cell r="K5360">
            <v>0</v>
          </cell>
          <cell r="L5360">
            <v>0</v>
          </cell>
          <cell r="M5360">
            <v>0</v>
          </cell>
          <cell r="N5360">
            <v>0</v>
          </cell>
          <cell r="O5360">
            <v>0</v>
          </cell>
          <cell r="P5360">
            <v>0</v>
          </cell>
          <cell r="Q5360">
            <v>0</v>
          </cell>
        </row>
        <row r="5361">
          <cell r="A5361" t="str">
            <v>A5016&amp;T</v>
          </cell>
          <cell r="B5361" t="str">
            <v>Hilltop St opp Whitr</v>
          </cell>
          <cell r="C5361">
            <v>2</v>
          </cell>
          <cell r="D5361">
            <v>0</v>
          </cell>
          <cell r="E5361">
            <v>0</v>
          </cell>
          <cell r="F5361">
            <v>0</v>
          </cell>
          <cell r="G5361">
            <v>2</v>
          </cell>
          <cell r="H5361">
            <v>2</v>
          </cell>
          <cell r="I5361">
            <v>0</v>
          </cell>
          <cell r="J5361">
            <v>0</v>
          </cell>
          <cell r="K5361">
            <v>0</v>
          </cell>
          <cell r="L5361">
            <v>2</v>
          </cell>
          <cell r="M5361">
            <v>2</v>
          </cell>
          <cell r="N5361">
            <v>0</v>
          </cell>
          <cell r="O5361">
            <v>0</v>
          </cell>
          <cell r="P5361">
            <v>0</v>
          </cell>
          <cell r="Q5361">
            <v>2</v>
          </cell>
        </row>
        <row r="5362">
          <cell r="A5362" t="str">
            <v>A5519&amp;T</v>
          </cell>
          <cell r="B5362" t="str">
            <v>Boston St @ Fr Songi</v>
          </cell>
          <cell r="C5362">
            <v>17</v>
          </cell>
          <cell r="D5362">
            <v>0</v>
          </cell>
          <cell r="E5362">
            <v>0</v>
          </cell>
          <cell r="F5362">
            <v>7</v>
          </cell>
          <cell r="G5362">
            <v>24</v>
          </cell>
          <cell r="H5362">
            <v>17</v>
          </cell>
          <cell r="I5362">
            <v>0</v>
          </cell>
          <cell r="J5362">
            <v>0</v>
          </cell>
          <cell r="K5362">
            <v>7</v>
          </cell>
          <cell r="L5362">
            <v>24</v>
          </cell>
          <cell r="M5362">
            <v>17</v>
          </cell>
          <cell r="N5362">
            <v>0</v>
          </cell>
          <cell r="O5362">
            <v>0</v>
          </cell>
          <cell r="P5362">
            <v>7</v>
          </cell>
          <cell r="Q5362">
            <v>24</v>
          </cell>
        </row>
        <row r="5363">
          <cell r="A5363" t="str">
            <v>A5643&amp;T</v>
          </cell>
          <cell r="B5363" t="str">
            <v>Preble St @ Rogers S</v>
          </cell>
          <cell r="C5363">
            <v>0</v>
          </cell>
          <cell r="D5363">
            <v>0</v>
          </cell>
          <cell r="E5363">
            <v>0</v>
          </cell>
          <cell r="F5363">
            <v>0</v>
          </cell>
          <cell r="G5363">
            <v>0</v>
          </cell>
          <cell r="H5363">
            <v>0</v>
          </cell>
          <cell r="I5363">
            <v>0</v>
          </cell>
          <cell r="J5363">
            <v>0</v>
          </cell>
          <cell r="K5363">
            <v>0</v>
          </cell>
          <cell r="L5363">
            <v>0</v>
          </cell>
          <cell r="M5363">
            <v>0</v>
          </cell>
          <cell r="N5363">
            <v>0</v>
          </cell>
          <cell r="O5363">
            <v>0</v>
          </cell>
          <cell r="P5363">
            <v>0</v>
          </cell>
          <cell r="Q5363">
            <v>0</v>
          </cell>
        </row>
        <row r="5364">
          <cell r="A5364" t="str">
            <v>A5955&amp;T</v>
          </cell>
          <cell r="B5364" t="str">
            <v>Savin Hill - Dorches</v>
          </cell>
          <cell r="C5364">
            <v>0</v>
          </cell>
          <cell r="D5364">
            <v>0</v>
          </cell>
          <cell r="E5364">
            <v>0</v>
          </cell>
          <cell r="F5364">
            <v>0</v>
          </cell>
          <cell r="G5364">
            <v>0</v>
          </cell>
          <cell r="H5364">
            <v>0</v>
          </cell>
          <cell r="I5364">
            <v>0</v>
          </cell>
          <cell r="J5364">
            <v>0</v>
          </cell>
          <cell r="K5364">
            <v>0</v>
          </cell>
          <cell r="L5364">
            <v>0</v>
          </cell>
          <cell r="M5364">
            <v>0</v>
          </cell>
          <cell r="N5364">
            <v>0</v>
          </cell>
          <cell r="O5364">
            <v>0</v>
          </cell>
          <cell r="P5364">
            <v>0</v>
          </cell>
          <cell r="Q5364">
            <v>0</v>
          </cell>
        </row>
        <row r="5365">
          <cell r="A5365" t="str">
            <v>A5962&amp;T</v>
          </cell>
          <cell r="B5365" t="str">
            <v>Farragut Rd opp E Si</v>
          </cell>
          <cell r="C5365">
            <v>2</v>
          </cell>
          <cell r="D5365">
            <v>0</v>
          </cell>
          <cell r="E5365">
            <v>0</v>
          </cell>
          <cell r="F5365">
            <v>0</v>
          </cell>
          <cell r="G5365">
            <v>2</v>
          </cell>
          <cell r="H5365">
            <v>2</v>
          </cell>
          <cell r="I5365">
            <v>0</v>
          </cell>
          <cell r="J5365">
            <v>0</v>
          </cell>
          <cell r="K5365">
            <v>0</v>
          </cell>
          <cell r="L5365">
            <v>2</v>
          </cell>
          <cell r="M5365">
            <v>2</v>
          </cell>
          <cell r="N5365">
            <v>0</v>
          </cell>
          <cell r="O5365">
            <v>0</v>
          </cell>
          <cell r="P5365">
            <v>0</v>
          </cell>
          <cell r="Q5365">
            <v>2</v>
          </cell>
        </row>
        <row r="5366">
          <cell r="A5366" t="str">
            <v>A5963&amp;T</v>
          </cell>
          <cell r="B5366" t="str">
            <v>Farragut Rd @ Broadw</v>
          </cell>
          <cell r="C5366">
            <v>0</v>
          </cell>
          <cell r="D5366">
            <v>0</v>
          </cell>
          <cell r="E5366">
            <v>0</v>
          </cell>
          <cell r="F5366">
            <v>0</v>
          </cell>
          <cell r="G5366">
            <v>0</v>
          </cell>
          <cell r="H5366">
            <v>0</v>
          </cell>
          <cell r="I5366">
            <v>0</v>
          </cell>
          <cell r="J5366">
            <v>0</v>
          </cell>
          <cell r="K5366">
            <v>0</v>
          </cell>
          <cell r="L5366">
            <v>0</v>
          </cell>
          <cell r="M5366">
            <v>0</v>
          </cell>
          <cell r="N5366">
            <v>0</v>
          </cell>
          <cell r="O5366">
            <v>0</v>
          </cell>
          <cell r="P5366">
            <v>0</v>
          </cell>
          <cell r="Q5366">
            <v>0</v>
          </cell>
        </row>
        <row r="5367">
          <cell r="A5367" t="str">
            <v>A6026&amp;T</v>
          </cell>
          <cell r="B5367" t="str">
            <v>Granite Ave @ Galliv</v>
          </cell>
          <cell r="C5367">
            <v>2</v>
          </cell>
          <cell r="D5367">
            <v>0</v>
          </cell>
          <cell r="E5367">
            <v>0</v>
          </cell>
          <cell r="F5367">
            <v>3</v>
          </cell>
          <cell r="G5367">
            <v>5</v>
          </cell>
          <cell r="H5367">
            <v>2</v>
          </cell>
          <cell r="I5367">
            <v>0</v>
          </cell>
          <cell r="J5367">
            <v>0</v>
          </cell>
          <cell r="K5367">
            <v>3</v>
          </cell>
          <cell r="L5367">
            <v>5</v>
          </cell>
          <cell r="M5367">
            <v>2</v>
          </cell>
          <cell r="N5367">
            <v>0</v>
          </cell>
          <cell r="O5367">
            <v>0</v>
          </cell>
          <cell r="P5367">
            <v>3</v>
          </cell>
          <cell r="Q5367">
            <v>5</v>
          </cell>
        </row>
        <row r="5368">
          <cell r="A5368" t="str">
            <v>A6029&amp;T</v>
          </cell>
          <cell r="B5368" t="str">
            <v>Dorchester Ave @ Lin</v>
          </cell>
          <cell r="C5368">
            <v>0</v>
          </cell>
          <cell r="D5368">
            <v>0</v>
          </cell>
          <cell r="E5368">
            <v>0</v>
          </cell>
          <cell r="F5368">
            <v>0</v>
          </cell>
          <cell r="G5368">
            <v>0</v>
          </cell>
          <cell r="H5368">
            <v>0</v>
          </cell>
          <cell r="I5368">
            <v>0</v>
          </cell>
          <cell r="J5368">
            <v>0</v>
          </cell>
          <cell r="K5368">
            <v>0</v>
          </cell>
          <cell r="L5368">
            <v>0</v>
          </cell>
          <cell r="M5368">
            <v>0</v>
          </cell>
          <cell r="N5368">
            <v>0</v>
          </cell>
          <cell r="O5368">
            <v>0</v>
          </cell>
          <cell r="P5368">
            <v>0</v>
          </cell>
          <cell r="Q5368">
            <v>0</v>
          </cell>
        </row>
        <row r="5369">
          <cell r="A5369" t="str">
            <v>A6030&amp;T</v>
          </cell>
          <cell r="B5369" t="str">
            <v>Dorchester Ave @ Fie</v>
          </cell>
          <cell r="C5369">
            <v>0</v>
          </cell>
          <cell r="D5369">
            <v>0</v>
          </cell>
          <cell r="E5369">
            <v>0</v>
          </cell>
          <cell r="F5369">
            <v>0</v>
          </cell>
          <cell r="G5369">
            <v>0</v>
          </cell>
          <cell r="H5369">
            <v>0</v>
          </cell>
          <cell r="I5369">
            <v>0</v>
          </cell>
          <cell r="J5369">
            <v>0</v>
          </cell>
          <cell r="K5369">
            <v>0</v>
          </cell>
          <cell r="L5369">
            <v>0</v>
          </cell>
          <cell r="M5369">
            <v>0</v>
          </cell>
          <cell r="N5369">
            <v>0</v>
          </cell>
          <cell r="O5369">
            <v>0</v>
          </cell>
          <cell r="P5369">
            <v>0</v>
          </cell>
          <cell r="Q5369">
            <v>0</v>
          </cell>
        </row>
        <row r="5370">
          <cell r="A5370" t="str">
            <v>A6664&amp;T</v>
          </cell>
          <cell r="B5370" t="str">
            <v>Adams St @ Milton St</v>
          </cell>
          <cell r="C5370">
            <v>0</v>
          </cell>
          <cell r="D5370">
            <v>0</v>
          </cell>
          <cell r="E5370">
            <v>0</v>
          </cell>
          <cell r="F5370">
            <v>0</v>
          </cell>
          <cell r="G5370">
            <v>0</v>
          </cell>
          <cell r="H5370">
            <v>0</v>
          </cell>
          <cell r="I5370">
            <v>0</v>
          </cell>
          <cell r="J5370">
            <v>0</v>
          </cell>
          <cell r="K5370">
            <v>0</v>
          </cell>
          <cell r="L5370">
            <v>0</v>
          </cell>
          <cell r="M5370">
            <v>0</v>
          </cell>
          <cell r="N5370">
            <v>0</v>
          </cell>
          <cell r="O5370">
            <v>0</v>
          </cell>
          <cell r="P5370">
            <v>0</v>
          </cell>
          <cell r="Q5370">
            <v>0</v>
          </cell>
        </row>
        <row r="5371">
          <cell r="A5371" t="str">
            <v>A6665&amp;T</v>
          </cell>
          <cell r="B5371" t="str">
            <v>Adams St @ Milton St</v>
          </cell>
          <cell r="C5371">
            <v>0</v>
          </cell>
          <cell r="D5371">
            <v>0</v>
          </cell>
          <cell r="E5371">
            <v>0</v>
          </cell>
          <cell r="F5371">
            <v>0</v>
          </cell>
          <cell r="G5371">
            <v>0</v>
          </cell>
          <cell r="H5371">
            <v>0</v>
          </cell>
          <cell r="I5371">
            <v>0</v>
          </cell>
          <cell r="J5371">
            <v>0</v>
          </cell>
          <cell r="K5371">
            <v>0</v>
          </cell>
          <cell r="L5371">
            <v>0</v>
          </cell>
          <cell r="M5371">
            <v>0</v>
          </cell>
          <cell r="N5371">
            <v>0</v>
          </cell>
          <cell r="O5371">
            <v>0</v>
          </cell>
          <cell r="P5371">
            <v>0</v>
          </cell>
          <cell r="Q5371">
            <v>0</v>
          </cell>
        </row>
        <row r="5372">
          <cell r="A5372" t="str">
            <v>A6666&amp;T</v>
          </cell>
          <cell r="B5372" t="str">
            <v>Adams St @ Butler St</v>
          </cell>
          <cell r="C5372">
            <v>0</v>
          </cell>
          <cell r="D5372">
            <v>0</v>
          </cell>
          <cell r="E5372">
            <v>0</v>
          </cell>
          <cell r="F5372">
            <v>0</v>
          </cell>
          <cell r="G5372">
            <v>0</v>
          </cell>
          <cell r="H5372">
            <v>0</v>
          </cell>
          <cell r="I5372">
            <v>0</v>
          </cell>
          <cell r="J5372">
            <v>0</v>
          </cell>
          <cell r="K5372">
            <v>0</v>
          </cell>
          <cell r="L5372">
            <v>0</v>
          </cell>
          <cell r="M5372">
            <v>0</v>
          </cell>
          <cell r="N5372">
            <v>0</v>
          </cell>
          <cell r="O5372">
            <v>0</v>
          </cell>
          <cell r="P5372">
            <v>0</v>
          </cell>
          <cell r="Q5372">
            <v>0</v>
          </cell>
        </row>
        <row r="5373">
          <cell r="A5373" t="str">
            <v>A6667&amp;T</v>
          </cell>
          <cell r="B5373" t="str">
            <v>Adams St @ Butler St</v>
          </cell>
          <cell r="C5373">
            <v>0</v>
          </cell>
          <cell r="D5373">
            <v>0</v>
          </cell>
          <cell r="E5373">
            <v>0</v>
          </cell>
          <cell r="F5373">
            <v>0</v>
          </cell>
          <cell r="G5373">
            <v>0</v>
          </cell>
          <cell r="H5373">
            <v>0</v>
          </cell>
          <cell r="I5373">
            <v>0</v>
          </cell>
          <cell r="J5373">
            <v>0</v>
          </cell>
          <cell r="K5373">
            <v>0</v>
          </cell>
          <cell r="L5373">
            <v>0</v>
          </cell>
          <cell r="M5373">
            <v>0</v>
          </cell>
          <cell r="N5373">
            <v>0</v>
          </cell>
          <cell r="O5373">
            <v>0</v>
          </cell>
          <cell r="P5373">
            <v>0</v>
          </cell>
          <cell r="Q5373">
            <v>0</v>
          </cell>
        </row>
        <row r="5374">
          <cell r="A5374" t="str">
            <v>A7133&amp;T</v>
          </cell>
          <cell r="B5374" t="str">
            <v>Andrew - Dorchester</v>
          </cell>
          <cell r="C5374">
            <v>0</v>
          </cell>
          <cell r="D5374">
            <v>0</v>
          </cell>
          <cell r="E5374">
            <v>0</v>
          </cell>
          <cell r="F5374">
            <v>0</v>
          </cell>
          <cell r="G5374">
            <v>0</v>
          </cell>
          <cell r="H5374">
            <v>0</v>
          </cell>
          <cell r="I5374">
            <v>0</v>
          </cell>
          <cell r="J5374">
            <v>0</v>
          </cell>
          <cell r="K5374">
            <v>0</v>
          </cell>
          <cell r="L5374">
            <v>0</v>
          </cell>
          <cell r="M5374">
            <v>0</v>
          </cell>
          <cell r="N5374">
            <v>0</v>
          </cell>
          <cell r="O5374">
            <v>0</v>
          </cell>
          <cell r="P5374">
            <v>0</v>
          </cell>
          <cell r="Q5374">
            <v>0</v>
          </cell>
        </row>
        <row r="5375">
          <cell r="A5375" t="str">
            <v>A7284&amp;T</v>
          </cell>
          <cell r="B5375" t="str">
            <v>Morton Street - Mort</v>
          </cell>
          <cell r="C5375">
            <v>0</v>
          </cell>
          <cell r="D5375">
            <v>0</v>
          </cell>
          <cell r="E5375">
            <v>0</v>
          </cell>
          <cell r="F5375">
            <v>0</v>
          </cell>
          <cell r="G5375">
            <v>0</v>
          </cell>
          <cell r="H5375">
            <v>0</v>
          </cell>
          <cell r="I5375">
            <v>0</v>
          </cell>
          <cell r="J5375">
            <v>0</v>
          </cell>
          <cell r="K5375">
            <v>0</v>
          </cell>
          <cell r="L5375">
            <v>0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  <cell r="Q5375">
            <v>0</v>
          </cell>
        </row>
        <row r="5376">
          <cell r="A5376" t="str">
            <v>A7289&amp;T</v>
          </cell>
          <cell r="B5376" t="str">
            <v>Talbot Avenue - Talb</v>
          </cell>
          <cell r="C5376">
            <v>0</v>
          </cell>
          <cell r="D5376">
            <v>0</v>
          </cell>
          <cell r="E5376">
            <v>0</v>
          </cell>
          <cell r="F5376">
            <v>0</v>
          </cell>
          <cell r="G5376">
            <v>0</v>
          </cell>
          <cell r="H5376">
            <v>0</v>
          </cell>
          <cell r="I5376">
            <v>0</v>
          </cell>
          <cell r="J5376">
            <v>0</v>
          </cell>
          <cell r="K5376">
            <v>0</v>
          </cell>
          <cell r="L5376">
            <v>0</v>
          </cell>
          <cell r="M5376">
            <v>0</v>
          </cell>
          <cell r="N5376">
            <v>0</v>
          </cell>
          <cell r="O5376">
            <v>0</v>
          </cell>
          <cell r="P5376">
            <v>0</v>
          </cell>
          <cell r="Q5376">
            <v>0</v>
          </cell>
        </row>
        <row r="5377">
          <cell r="A5377" t="str">
            <v>A7290&amp;T</v>
          </cell>
          <cell r="B5377" t="str">
            <v>Talbot Avenue - Talb</v>
          </cell>
          <cell r="C5377">
            <v>0</v>
          </cell>
          <cell r="D5377">
            <v>0</v>
          </cell>
          <cell r="E5377">
            <v>0</v>
          </cell>
          <cell r="F5377">
            <v>0</v>
          </cell>
          <cell r="G5377">
            <v>0</v>
          </cell>
          <cell r="H5377">
            <v>0</v>
          </cell>
          <cell r="I5377">
            <v>0</v>
          </cell>
          <cell r="J5377">
            <v>0</v>
          </cell>
          <cell r="K5377">
            <v>0</v>
          </cell>
          <cell r="L5377">
            <v>0</v>
          </cell>
          <cell r="M5377">
            <v>0</v>
          </cell>
          <cell r="N5377">
            <v>0</v>
          </cell>
          <cell r="O5377">
            <v>0</v>
          </cell>
          <cell r="P5377">
            <v>0</v>
          </cell>
          <cell r="Q5377">
            <v>0</v>
          </cell>
        </row>
        <row r="5378">
          <cell r="A5378" t="str">
            <v>A7291&amp;T</v>
          </cell>
          <cell r="B5378" t="str">
            <v>Four Corners/Geneva</v>
          </cell>
          <cell r="C5378">
            <v>0</v>
          </cell>
          <cell r="D5378">
            <v>0</v>
          </cell>
          <cell r="E5378">
            <v>0</v>
          </cell>
          <cell r="F5378">
            <v>0</v>
          </cell>
          <cell r="G5378">
            <v>0</v>
          </cell>
          <cell r="H5378">
            <v>0</v>
          </cell>
          <cell r="I5378">
            <v>0</v>
          </cell>
          <cell r="J5378">
            <v>0</v>
          </cell>
          <cell r="K5378">
            <v>0</v>
          </cell>
          <cell r="L5378">
            <v>0</v>
          </cell>
          <cell r="M5378">
            <v>0</v>
          </cell>
          <cell r="N5378">
            <v>0</v>
          </cell>
          <cell r="O5378">
            <v>0</v>
          </cell>
          <cell r="P5378">
            <v>0</v>
          </cell>
          <cell r="Q5378">
            <v>0</v>
          </cell>
        </row>
        <row r="5379">
          <cell r="A5379" t="str">
            <v>A7294&amp;T</v>
          </cell>
          <cell r="B5379" t="str">
            <v>Four Corners/Geneva</v>
          </cell>
          <cell r="C5379">
            <v>0</v>
          </cell>
          <cell r="D5379">
            <v>0</v>
          </cell>
          <cell r="E5379">
            <v>0</v>
          </cell>
          <cell r="F5379">
            <v>0</v>
          </cell>
          <cell r="G5379">
            <v>0</v>
          </cell>
          <cell r="H5379">
            <v>0</v>
          </cell>
          <cell r="I5379">
            <v>0</v>
          </cell>
          <cell r="J5379">
            <v>0</v>
          </cell>
          <cell r="K5379">
            <v>0</v>
          </cell>
          <cell r="L5379">
            <v>0</v>
          </cell>
          <cell r="M5379">
            <v>0</v>
          </cell>
          <cell r="N5379">
            <v>0</v>
          </cell>
          <cell r="O5379">
            <v>0</v>
          </cell>
          <cell r="P5379">
            <v>0</v>
          </cell>
          <cell r="Q5379">
            <v>0</v>
          </cell>
        </row>
        <row r="5380">
          <cell r="A5380" t="str">
            <v>A7295&amp;T</v>
          </cell>
          <cell r="B5380" t="str">
            <v>Four Corners/Geneva</v>
          </cell>
          <cell r="C5380">
            <v>0</v>
          </cell>
          <cell r="D5380">
            <v>0</v>
          </cell>
          <cell r="E5380">
            <v>0</v>
          </cell>
          <cell r="F5380">
            <v>0</v>
          </cell>
          <cell r="G5380">
            <v>0</v>
          </cell>
          <cell r="H5380">
            <v>0</v>
          </cell>
          <cell r="I5380">
            <v>0</v>
          </cell>
          <cell r="J5380">
            <v>0</v>
          </cell>
          <cell r="K5380">
            <v>0</v>
          </cell>
          <cell r="L5380">
            <v>0</v>
          </cell>
          <cell r="M5380">
            <v>0</v>
          </cell>
          <cell r="N5380">
            <v>0</v>
          </cell>
          <cell r="O5380">
            <v>0</v>
          </cell>
          <cell r="P5380">
            <v>0</v>
          </cell>
          <cell r="Q5380">
            <v>0</v>
          </cell>
        </row>
        <row r="5381">
          <cell r="A5381" t="str">
            <v>A7299&amp;T</v>
          </cell>
          <cell r="B5381" t="str">
            <v>Uphams Corner - Dudl</v>
          </cell>
          <cell r="C5381">
            <v>0</v>
          </cell>
          <cell r="D5381">
            <v>0</v>
          </cell>
          <cell r="E5381">
            <v>0</v>
          </cell>
          <cell r="F5381">
            <v>0</v>
          </cell>
          <cell r="G5381">
            <v>0</v>
          </cell>
          <cell r="H5381">
            <v>0</v>
          </cell>
          <cell r="I5381">
            <v>0</v>
          </cell>
          <cell r="J5381">
            <v>0</v>
          </cell>
          <cell r="K5381">
            <v>0</v>
          </cell>
          <cell r="L5381">
            <v>0</v>
          </cell>
          <cell r="M5381">
            <v>0</v>
          </cell>
          <cell r="N5381">
            <v>0</v>
          </cell>
          <cell r="O5381">
            <v>0</v>
          </cell>
          <cell r="P5381">
            <v>0</v>
          </cell>
          <cell r="Q5381">
            <v>0</v>
          </cell>
        </row>
        <row r="5382">
          <cell r="A5382" t="str">
            <v>A7300&amp;T</v>
          </cell>
          <cell r="B5382" t="str">
            <v>Uphams Corner - Dudl</v>
          </cell>
          <cell r="C5382">
            <v>0</v>
          </cell>
          <cell r="D5382">
            <v>0</v>
          </cell>
          <cell r="E5382">
            <v>0</v>
          </cell>
          <cell r="F5382">
            <v>0</v>
          </cell>
          <cell r="G5382">
            <v>0</v>
          </cell>
          <cell r="H5382">
            <v>0</v>
          </cell>
          <cell r="I5382">
            <v>0</v>
          </cell>
          <cell r="J5382">
            <v>0</v>
          </cell>
          <cell r="K5382">
            <v>0</v>
          </cell>
          <cell r="L5382">
            <v>0</v>
          </cell>
          <cell r="M5382">
            <v>0</v>
          </cell>
          <cell r="N5382">
            <v>0</v>
          </cell>
          <cell r="O5382">
            <v>0</v>
          </cell>
          <cell r="P5382">
            <v>0</v>
          </cell>
          <cell r="Q5382">
            <v>0</v>
          </cell>
        </row>
        <row r="5383">
          <cell r="A5383" t="str">
            <v>A7304&amp;T</v>
          </cell>
          <cell r="B5383" t="str">
            <v>Newmarket - Newmarke</v>
          </cell>
          <cell r="C5383">
            <v>0</v>
          </cell>
          <cell r="D5383">
            <v>0</v>
          </cell>
          <cell r="E5383">
            <v>0</v>
          </cell>
          <cell r="F5383">
            <v>0</v>
          </cell>
          <cell r="G5383">
            <v>0</v>
          </cell>
          <cell r="H5383">
            <v>0</v>
          </cell>
          <cell r="I5383">
            <v>0</v>
          </cell>
          <cell r="J5383">
            <v>0</v>
          </cell>
          <cell r="K5383">
            <v>0</v>
          </cell>
          <cell r="L5383">
            <v>0</v>
          </cell>
          <cell r="M5383">
            <v>0</v>
          </cell>
          <cell r="N5383">
            <v>0</v>
          </cell>
          <cell r="O5383">
            <v>0</v>
          </cell>
          <cell r="P5383">
            <v>0</v>
          </cell>
          <cell r="Q5383">
            <v>0</v>
          </cell>
        </row>
        <row r="5384">
          <cell r="A5384" t="str">
            <v>A7316&amp;T</v>
          </cell>
          <cell r="B5384" t="str">
            <v>Andrew - Buses</v>
          </cell>
          <cell r="C5384">
            <v>0</v>
          </cell>
          <cell r="D5384">
            <v>0</v>
          </cell>
          <cell r="E5384">
            <v>0</v>
          </cell>
          <cell r="F5384">
            <v>0</v>
          </cell>
          <cell r="G5384">
            <v>0</v>
          </cell>
          <cell r="H5384">
            <v>0</v>
          </cell>
          <cell r="I5384">
            <v>0</v>
          </cell>
          <cell r="J5384">
            <v>0</v>
          </cell>
          <cell r="K5384">
            <v>0</v>
          </cell>
          <cell r="L5384">
            <v>0</v>
          </cell>
          <cell r="M5384">
            <v>0</v>
          </cell>
          <cell r="N5384">
            <v>0</v>
          </cell>
          <cell r="O5384">
            <v>0</v>
          </cell>
          <cell r="P5384">
            <v>0</v>
          </cell>
          <cell r="Q5384">
            <v>0</v>
          </cell>
        </row>
        <row r="5385">
          <cell r="A5385" t="str">
            <v>A7317&amp;T</v>
          </cell>
          <cell r="B5385" t="str">
            <v>Andrew - Street Bus</v>
          </cell>
          <cell r="C5385">
            <v>0</v>
          </cell>
          <cell r="D5385">
            <v>0</v>
          </cell>
          <cell r="E5385">
            <v>0</v>
          </cell>
          <cell r="F5385">
            <v>0</v>
          </cell>
          <cell r="G5385">
            <v>0</v>
          </cell>
          <cell r="H5385">
            <v>0</v>
          </cell>
          <cell r="I5385">
            <v>0</v>
          </cell>
          <cell r="J5385">
            <v>0</v>
          </cell>
          <cell r="K5385">
            <v>0</v>
          </cell>
          <cell r="L5385">
            <v>0</v>
          </cell>
          <cell r="M5385">
            <v>0</v>
          </cell>
          <cell r="N5385">
            <v>0</v>
          </cell>
          <cell r="O5385">
            <v>0</v>
          </cell>
          <cell r="P5385">
            <v>0</v>
          </cell>
          <cell r="Q5385">
            <v>0</v>
          </cell>
        </row>
        <row r="5386">
          <cell r="A5386" t="str">
            <v>A7318&amp;T</v>
          </cell>
          <cell r="B5386" t="str">
            <v>Andrew - Elevator</v>
          </cell>
          <cell r="C5386">
            <v>0</v>
          </cell>
          <cell r="D5386">
            <v>0</v>
          </cell>
          <cell r="E5386">
            <v>0</v>
          </cell>
          <cell r="F5386">
            <v>0</v>
          </cell>
          <cell r="G5386">
            <v>0</v>
          </cell>
          <cell r="H5386">
            <v>0</v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0</v>
          </cell>
          <cell r="O5386">
            <v>0</v>
          </cell>
          <cell r="P5386">
            <v>0</v>
          </cell>
          <cell r="Q5386">
            <v>0</v>
          </cell>
        </row>
        <row r="5387">
          <cell r="A5387" t="str">
            <v>A7319&amp;T</v>
          </cell>
          <cell r="B5387" t="str">
            <v>Andrew - Southampton</v>
          </cell>
          <cell r="C5387">
            <v>0</v>
          </cell>
          <cell r="D5387">
            <v>0</v>
          </cell>
          <cell r="E5387">
            <v>0</v>
          </cell>
          <cell r="F5387">
            <v>0</v>
          </cell>
          <cell r="G5387">
            <v>0</v>
          </cell>
          <cell r="H5387">
            <v>0</v>
          </cell>
          <cell r="I5387">
            <v>0</v>
          </cell>
          <cell r="J5387">
            <v>0</v>
          </cell>
          <cell r="K5387">
            <v>0</v>
          </cell>
          <cell r="L5387">
            <v>0</v>
          </cell>
          <cell r="M5387">
            <v>0</v>
          </cell>
          <cell r="N5387">
            <v>0</v>
          </cell>
          <cell r="O5387">
            <v>0</v>
          </cell>
          <cell r="P5387">
            <v>0</v>
          </cell>
          <cell r="Q5387">
            <v>0</v>
          </cell>
        </row>
        <row r="5388">
          <cell r="A5388" t="str">
            <v>A7330&amp;T</v>
          </cell>
          <cell r="B5388" t="str">
            <v>Ashmont - Beale St</v>
          </cell>
          <cell r="C5388">
            <v>0</v>
          </cell>
          <cell r="D5388">
            <v>0</v>
          </cell>
          <cell r="E5388">
            <v>0</v>
          </cell>
          <cell r="F5388">
            <v>0</v>
          </cell>
          <cell r="G5388">
            <v>0</v>
          </cell>
          <cell r="H5388">
            <v>0</v>
          </cell>
          <cell r="I5388">
            <v>0</v>
          </cell>
          <cell r="J5388">
            <v>0</v>
          </cell>
          <cell r="K5388">
            <v>0</v>
          </cell>
          <cell r="L5388">
            <v>0</v>
          </cell>
          <cell r="M5388">
            <v>0</v>
          </cell>
          <cell r="N5388">
            <v>0</v>
          </cell>
          <cell r="O5388">
            <v>0</v>
          </cell>
          <cell r="P5388">
            <v>0</v>
          </cell>
          <cell r="Q5388">
            <v>0</v>
          </cell>
        </row>
        <row r="5389">
          <cell r="A5389" t="str">
            <v>A7331&amp;T</v>
          </cell>
          <cell r="B5389" t="str">
            <v>Ashmont - Mattapan L</v>
          </cell>
          <cell r="C5389">
            <v>0</v>
          </cell>
          <cell r="D5389">
            <v>0</v>
          </cell>
          <cell r="E5389">
            <v>0</v>
          </cell>
          <cell r="F5389">
            <v>0</v>
          </cell>
          <cell r="G5389">
            <v>0</v>
          </cell>
          <cell r="H5389">
            <v>0</v>
          </cell>
          <cell r="I5389">
            <v>0</v>
          </cell>
          <cell r="J5389">
            <v>0</v>
          </cell>
          <cell r="K5389">
            <v>0</v>
          </cell>
          <cell r="L5389">
            <v>0</v>
          </cell>
          <cell r="M5389">
            <v>0</v>
          </cell>
          <cell r="N5389">
            <v>0</v>
          </cell>
          <cell r="O5389">
            <v>0</v>
          </cell>
          <cell r="P5389">
            <v>0</v>
          </cell>
          <cell r="Q5389">
            <v>0</v>
          </cell>
        </row>
        <row r="5390">
          <cell r="A5390" t="str">
            <v>A7332&amp;T</v>
          </cell>
          <cell r="B5390" t="str">
            <v>Ashmont - Peabody Sq</v>
          </cell>
          <cell r="C5390">
            <v>0</v>
          </cell>
          <cell r="D5390">
            <v>0</v>
          </cell>
          <cell r="E5390">
            <v>0</v>
          </cell>
          <cell r="F5390">
            <v>0</v>
          </cell>
          <cell r="G5390">
            <v>0</v>
          </cell>
          <cell r="H5390">
            <v>0</v>
          </cell>
          <cell r="I5390">
            <v>0</v>
          </cell>
          <cell r="J5390">
            <v>0</v>
          </cell>
          <cell r="K5390">
            <v>0</v>
          </cell>
          <cell r="L5390">
            <v>0</v>
          </cell>
          <cell r="M5390">
            <v>0</v>
          </cell>
          <cell r="N5390">
            <v>0</v>
          </cell>
          <cell r="O5390">
            <v>0</v>
          </cell>
          <cell r="P5390">
            <v>0</v>
          </cell>
          <cell r="Q5390">
            <v>0</v>
          </cell>
        </row>
        <row r="5391">
          <cell r="A5391" t="str">
            <v>A7333&amp;T</v>
          </cell>
          <cell r="B5391" t="str">
            <v>Ashmont - Radford La</v>
          </cell>
          <cell r="C5391">
            <v>0</v>
          </cell>
          <cell r="D5391">
            <v>0</v>
          </cell>
          <cell r="E5391">
            <v>0</v>
          </cell>
          <cell r="F5391">
            <v>0</v>
          </cell>
          <cell r="G5391">
            <v>0</v>
          </cell>
          <cell r="H5391">
            <v>0</v>
          </cell>
          <cell r="I5391">
            <v>0</v>
          </cell>
          <cell r="J5391">
            <v>0</v>
          </cell>
          <cell r="K5391">
            <v>0</v>
          </cell>
          <cell r="L5391">
            <v>0</v>
          </cell>
          <cell r="M5391">
            <v>0</v>
          </cell>
          <cell r="N5391">
            <v>0</v>
          </cell>
          <cell r="O5391">
            <v>0</v>
          </cell>
          <cell r="P5391">
            <v>0</v>
          </cell>
          <cell r="Q5391">
            <v>0</v>
          </cell>
        </row>
        <row r="5392">
          <cell r="A5392" t="str">
            <v>A7334&amp;T</v>
          </cell>
          <cell r="B5392" t="str">
            <v>Ashmont - Buses</v>
          </cell>
          <cell r="C5392">
            <v>0</v>
          </cell>
          <cell r="D5392">
            <v>0</v>
          </cell>
          <cell r="E5392">
            <v>0</v>
          </cell>
          <cell r="F5392">
            <v>0</v>
          </cell>
          <cell r="G5392">
            <v>0</v>
          </cell>
          <cell r="H5392">
            <v>0</v>
          </cell>
          <cell r="I5392">
            <v>0</v>
          </cell>
          <cell r="J5392">
            <v>0</v>
          </cell>
          <cell r="K5392">
            <v>0</v>
          </cell>
          <cell r="L5392">
            <v>0</v>
          </cell>
          <cell r="M5392">
            <v>0</v>
          </cell>
          <cell r="N5392">
            <v>0</v>
          </cell>
          <cell r="O5392">
            <v>0</v>
          </cell>
          <cell r="P5392">
            <v>0</v>
          </cell>
          <cell r="Q5392">
            <v>0</v>
          </cell>
        </row>
        <row r="5393">
          <cell r="A5393" t="str">
            <v>A7364&amp;T</v>
          </cell>
          <cell r="B5393" t="str">
            <v>Broadway - Broadway</v>
          </cell>
          <cell r="C5393">
            <v>0</v>
          </cell>
          <cell r="D5393">
            <v>0</v>
          </cell>
          <cell r="E5393">
            <v>0</v>
          </cell>
          <cell r="F5393">
            <v>0</v>
          </cell>
          <cell r="G5393">
            <v>0</v>
          </cell>
          <cell r="H5393">
            <v>0</v>
          </cell>
          <cell r="I5393">
            <v>0</v>
          </cell>
          <cell r="J5393">
            <v>0</v>
          </cell>
          <cell r="K5393">
            <v>0</v>
          </cell>
          <cell r="L5393">
            <v>0</v>
          </cell>
          <cell r="M5393">
            <v>0</v>
          </cell>
          <cell r="N5393">
            <v>0</v>
          </cell>
          <cell r="O5393">
            <v>0</v>
          </cell>
          <cell r="P5393">
            <v>0</v>
          </cell>
          <cell r="Q5393">
            <v>0</v>
          </cell>
        </row>
        <row r="5394">
          <cell r="A5394" t="str">
            <v>A7365&amp;T</v>
          </cell>
          <cell r="B5394" t="str">
            <v>Broadway - Traveler</v>
          </cell>
          <cell r="C5394">
            <v>0</v>
          </cell>
          <cell r="D5394">
            <v>0</v>
          </cell>
          <cell r="E5394">
            <v>0</v>
          </cell>
          <cell r="F5394">
            <v>0</v>
          </cell>
          <cell r="G5394">
            <v>0</v>
          </cell>
          <cell r="H5394">
            <v>0</v>
          </cell>
          <cell r="I5394">
            <v>0</v>
          </cell>
          <cell r="J5394">
            <v>0</v>
          </cell>
          <cell r="K5394">
            <v>0</v>
          </cell>
          <cell r="L5394">
            <v>0</v>
          </cell>
          <cell r="M5394">
            <v>0</v>
          </cell>
          <cell r="N5394">
            <v>0</v>
          </cell>
          <cell r="O5394">
            <v>0</v>
          </cell>
          <cell r="P5394">
            <v>0</v>
          </cell>
          <cell r="Q5394">
            <v>0</v>
          </cell>
        </row>
        <row r="5395">
          <cell r="A5395" t="str">
            <v>A7370&amp;T</v>
          </cell>
          <cell r="B5395" t="str">
            <v>Butler - Bearse Ave</v>
          </cell>
          <cell r="C5395">
            <v>0</v>
          </cell>
          <cell r="D5395">
            <v>0</v>
          </cell>
          <cell r="E5395">
            <v>0</v>
          </cell>
          <cell r="F5395">
            <v>0</v>
          </cell>
          <cell r="G5395">
            <v>0</v>
          </cell>
          <cell r="H5395">
            <v>0</v>
          </cell>
          <cell r="I5395">
            <v>0</v>
          </cell>
          <cell r="J5395">
            <v>0</v>
          </cell>
          <cell r="K5395">
            <v>0</v>
          </cell>
          <cell r="L5395">
            <v>0</v>
          </cell>
          <cell r="M5395">
            <v>0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</row>
        <row r="5396">
          <cell r="A5396" t="str">
            <v>A7371&amp;T</v>
          </cell>
          <cell r="B5396" t="str">
            <v>Butler - Branchfield</v>
          </cell>
          <cell r="C5396">
            <v>0</v>
          </cell>
          <cell r="D5396">
            <v>0</v>
          </cell>
          <cell r="E5396">
            <v>0</v>
          </cell>
          <cell r="F5396">
            <v>0</v>
          </cell>
          <cell r="G5396">
            <v>0</v>
          </cell>
          <cell r="H5396">
            <v>0</v>
          </cell>
          <cell r="I5396">
            <v>0</v>
          </cell>
          <cell r="J5396">
            <v>0</v>
          </cell>
          <cell r="K5396">
            <v>0</v>
          </cell>
          <cell r="L5396">
            <v>0</v>
          </cell>
          <cell r="M5396">
            <v>0</v>
          </cell>
          <cell r="N5396">
            <v>0</v>
          </cell>
          <cell r="O5396">
            <v>0</v>
          </cell>
          <cell r="P5396">
            <v>0</v>
          </cell>
          <cell r="Q5396">
            <v>0</v>
          </cell>
        </row>
        <row r="5397">
          <cell r="A5397" t="str">
            <v>A7379&amp;T</v>
          </cell>
          <cell r="B5397" t="str">
            <v>Cedar Grove - Fellsw</v>
          </cell>
          <cell r="C5397">
            <v>0</v>
          </cell>
          <cell r="D5397">
            <v>0</v>
          </cell>
          <cell r="E5397">
            <v>0</v>
          </cell>
          <cell r="F5397">
            <v>0</v>
          </cell>
          <cell r="G5397">
            <v>0</v>
          </cell>
          <cell r="H5397">
            <v>0</v>
          </cell>
          <cell r="I5397">
            <v>0</v>
          </cell>
          <cell r="J5397">
            <v>0</v>
          </cell>
          <cell r="K5397">
            <v>0</v>
          </cell>
          <cell r="L5397">
            <v>0</v>
          </cell>
          <cell r="M5397">
            <v>0</v>
          </cell>
          <cell r="N5397">
            <v>0</v>
          </cell>
          <cell r="O5397">
            <v>0</v>
          </cell>
          <cell r="P5397">
            <v>0</v>
          </cell>
          <cell r="Q5397">
            <v>0</v>
          </cell>
        </row>
        <row r="5398">
          <cell r="A5398" t="str">
            <v>A7380&amp;T</v>
          </cell>
          <cell r="B5398" t="str">
            <v>Cedar Grove - Hillsd</v>
          </cell>
          <cell r="C5398">
            <v>0</v>
          </cell>
          <cell r="D5398">
            <v>0</v>
          </cell>
          <cell r="E5398">
            <v>0</v>
          </cell>
          <cell r="F5398">
            <v>0</v>
          </cell>
          <cell r="G5398">
            <v>0</v>
          </cell>
          <cell r="H5398">
            <v>0</v>
          </cell>
          <cell r="I5398">
            <v>0</v>
          </cell>
          <cell r="J5398">
            <v>0</v>
          </cell>
          <cell r="K5398">
            <v>0</v>
          </cell>
          <cell r="L5398">
            <v>0</v>
          </cell>
          <cell r="M5398">
            <v>0</v>
          </cell>
          <cell r="N5398">
            <v>0</v>
          </cell>
          <cell r="O5398">
            <v>0</v>
          </cell>
          <cell r="P5398">
            <v>0</v>
          </cell>
          <cell r="Q5398">
            <v>0</v>
          </cell>
        </row>
        <row r="5399">
          <cell r="A5399" t="str">
            <v>A7429&amp;T</v>
          </cell>
          <cell r="B5399" t="str">
            <v>Fields Corner - Busw</v>
          </cell>
          <cell r="C5399">
            <v>0</v>
          </cell>
          <cell r="D5399">
            <v>0</v>
          </cell>
          <cell r="E5399">
            <v>0</v>
          </cell>
          <cell r="F5399">
            <v>0</v>
          </cell>
          <cell r="G5399">
            <v>0</v>
          </cell>
          <cell r="H5399">
            <v>0</v>
          </cell>
          <cell r="I5399">
            <v>0</v>
          </cell>
          <cell r="J5399">
            <v>0</v>
          </cell>
          <cell r="K5399">
            <v>0</v>
          </cell>
          <cell r="L5399">
            <v>0</v>
          </cell>
          <cell r="M5399">
            <v>0</v>
          </cell>
          <cell r="N5399">
            <v>0</v>
          </cell>
          <cell r="O5399">
            <v>0</v>
          </cell>
          <cell r="P5399">
            <v>0</v>
          </cell>
          <cell r="Q5399">
            <v>0</v>
          </cell>
        </row>
        <row r="5400">
          <cell r="A5400" t="str">
            <v>A7430&amp;T</v>
          </cell>
          <cell r="B5400" t="str">
            <v>Fields Corner - Char</v>
          </cell>
          <cell r="C5400">
            <v>0</v>
          </cell>
          <cell r="D5400">
            <v>0</v>
          </cell>
          <cell r="E5400">
            <v>0</v>
          </cell>
          <cell r="F5400">
            <v>0</v>
          </cell>
          <cell r="G5400">
            <v>0</v>
          </cell>
          <cell r="H5400">
            <v>0</v>
          </cell>
          <cell r="I5400">
            <v>0</v>
          </cell>
          <cell r="J5400">
            <v>0</v>
          </cell>
          <cell r="K5400">
            <v>0</v>
          </cell>
          <cell r="L5400">
            <v>0</v>
          </cell>
          <cell r="M5400">
            <v>0</v>
          </cell>
          <cell r="N5400">
            <v>0</v>
          </cell>
          <cell r="O5400">
            <v>0</v>
          </cell>
          <cell r="P5400">
            <v>0</v>
          </cell>
          <cell r="Q5400">
            <v>0</v>
          </cell>
        </row>
        <row r="5401">
          <cell r="A5401" t="str">
            <v>A7449&amp;T</v>
          </cell>
          <cell r="B5401" t="str">
            <v>JFK/UMass - Busway</v>
          </cell>
          <cell r="C5401">
            <v>0</v>
          </cell>
          <cell r="D5401">
            <v>0</v>
          </cell>
          <cell r="E5401">
            <v>0</v>
          </cell>
          <cell r="F5401">
            <v>0</v>
          </cell>
          <cell r="G5401">
            <v>0</v>
          </cell>
          <cell r="H5401">
            <v>0</v>
          </cell>
          <cell r="I5401">
            <v>0</v>
          </cell>
          <cell r="J5401">
            <v>0</v>
          </cell>
          <cell r="K5401">
            <v>0</v>
          </cell>
          <cell r="L5401">
            <v>0</v>
          </cell>
          <cell r="M5401">
            <v>0</v>
          </cell>
          <cell r="N5401">
            <v>0</v>
          </cell>
          <cell r="O5401">
            <v>0</v>
          </cell>
          <cell r="P5401">
            <v>0</v>
          </cell>
          <cell r="Q5401">
            <v>0</v>
          </cell>
        </row>
        <row r="5402">
          <cell r="A5402" t="str">
            <v>A7450&amp;T</v>
          </cell>
          <cell r="B5402" t="str">
            <v>JFK/UMass - Columbia</v>
          </cell>
          <cell r="C5402">
            <v>0</v>
          </cell>
          <cell r="D5402">
            <v>0</v>
          </cell>
          <cell r="E5402">
            <v>0</v>
          </cell>
          <cell r="F5402">
            <v>0</v>
          </cell>
          <cell r="G5402">
            <v>0</v>
          </cell>
          <cell r="H5402">
            <v>0</v>
          </cell>
          <cell r="I5402">
            <v>0</v>
          </cell>
          <cell r="J5402">
            <v>0</v>
          </cell>
          <cell r="K5402">
            <v>0</v>
          </cell>
          <cell r="L5402">
            <v>0</v>
          </cell>
          <cell r="M5402">
            <v>0</v>
          </cell>
          <cell r="N5402">
            <v>0</v>
          </cell>
          <cell r="O5402">
            <v>0</v>
          </cell>
          <cell r="P5402">
            <v>0</v>
          </cell>
          <cell r="Q5402">
            <v>0</v>
          </cell>
        </row>
        <row r="5403">
          <cell r="A5403" t="str">
            <v>A7451&amp;T</v>
          </cell>
          <cell r="B5403" t="str">
            <v>JFK/UMass - Busway</v>
          </cell>
          <cell r="C5403">
            <v>0</v>
          </cell>
          <cell r="D5403">
            <v>0</v>
          </cell>
          <cell r="E5403">
            <v>0</v>
          </cell>
          <cell r="F5403">
            <v>0</v>
          </cell>
          <cell r="G5403">
            <v>0</v>
          </cell>
          <cell r="H5403">
            <v>0</v>
          </cell>
          <cell r="I5403">
            <v>0</v>
          </cell>
          <cell r="J5403">
            <v>0</v>
          </cell>
          <cell r="K5403">
            <v>0</v>
          </cell>
          <cell r="L5403">
            <v>0</v>
          </cell>
          <cell r="M5403">
            <v>0</v>
          </cell>
          <cell r="N5403">
            <v>0</v>
          </cell>
          <cell r="O5403">
            <v>0</v>
          </cell>
          <cell r="P5403">
            <v>0</v>
          </cell>
          <cell r="Q5403">
            <v>0</v>
          </cell>
        </row>
        <row r="5404">
          <cell r="A5404" t="str">
            <v>A7452&amp;T</v>
          </cell>
          <cell r="B5404" t="str">
            <v>JFK/UMass - Sydney S</v>
          </cell>
          <cell r="C5404">
            <v>0</v>
          </cell>
          <cell r="D5404">
            <v>0</v>
          </cell>
          <cell r="E5404">
            <v>0</v>
          </cell>
          <cell r="F5404">
            <v>0</v>
          </cell>
          <cell r="G5404">
            <v>0</v>
          </cell>
          <cell r="H5404">
            <v>0</v>
          </cell>
          <cell r="I5404">
            <v>0</v>
          </cell>
          <cell r="J5404">
            <v>0</v>
          </cell>
          <cell r="K5404">
            <v>0</v>
          </cell>
          <cell r="L5404">
            <v>0</v>
          </cell>
          <cell r="M5404">
            <v>0</v>
          </cell>
          <cell r="N5404">
            <v>0</v>
          </cell>
          <cell r="O5404">
            <v>0</v>
          </cell>
          <cell r="P5404">
            <v>0</v>
          </cell>
          <cell r="Q5404">
            <v>0</v>
          </cell>
        </row>
        <row r="5405">
          <cell r="A5405" t="str">
            <v>A7453&amp;T</v>
          </cell>
          <cell r="B5405" t="str">
            <v>JFK/UMass - Sydney S</v>
          </cell>
          <cell r="C5405">
            <v>0</v>
          </cell>
          <cell r="D5405">
            <v>0</v>
          </cell>
          <cell r="E5405">
            <v>0</v>
          </cell>
          <cell r="F5405">
            <v>0</v>
          </cell>
          <cell r="G5405">
            <v>0</v>
          </cell>
          <cell r="H5405">
            <v>0</v>
          </cell>
          <cell r="I5405">
            <v>0</v>
          </cell>
          <cell r="J5405">
            <v>0</v>
          </cell>
          <cell r="K5405">
            <v>0</v>
          </cell>
          <cell r="L5405">
            <v>0</v>
          </cell>
          <cell r="M5405">
            <v>0</v>
          </cell>
          <cell r="N5405">
            <v>0</v>
          </cell>
          <cell r="O5405">
            <v>0</v>
          </cell>
          <cell r="P5405">
            <v>0</v>
          </cell>
          <cell r="Q5405">
            <v>0</v>
          </cell>
        </row>
        <row r="5406">
          <cell r="A5406" t="str">
            <v>A7564&amp;T</v>
          </cell>
          <cell r="B5406" t="str">
            <v>Savin Hill - Savin H</v>
          </cell>
          <cell r="C5406">
            <v>0</v>
          </cell>
          <cell r="D5406">
            <v>0</v>
          </cell>
          <cell r="E5406">
            <v>0</v>
          </cell>
          <cell r="F5406">
            <v>0</v>
          </cell>
          <cell r="G5406">
            <v>0</v>
          </cell>
          <cell r="H5406">
            <v>0</v>
          </cell>
          <cell r="I5406">
            <v>0</v>
          </cell>
          <cell r="J5406">
            <v>0</v>
          </cell>
          <cell r="K5406">
            <v>0</v>
          </cell>
          <cell r="L5406">
            <v>0</v>
          </cell>
          <cell r="M5406">
            <v>0</v>
          </cell>
          <cell r="N5406">
            <v>0</v>
          </cell>
          <cell r="O5406">
            <v>0</v>
          </cell>
          <cell r="P5406">
            <v>0</v>
          </cell>
          <cell r="Q5406">
            <v>0</v>
          </cell>
        </row>
        <row r="5407">
          <cell r="A5407" t="str">
            <v>A7565&amp;T</v>
          </cell>
          <cell r="B5407" t="str">
            <v>Savin Hill - South S</v>
          </cell>
          <cell r="C5407">
            <v>0</v>
          </cell>
          <cell r="D5407">
            <v>0</v>
          </cell>
          <cell r="E5407">
            <v>0</v>
          </cell>
          <cell r="F5407">
            <v>0</v>
          </cell>
          <cell r="G5407">
            <v>0</v>
          </cell>
          <cell r="H5407">
            <v>0</v>
          </cell>
          <cell r="I5407">
            <v>0</v>
          </cell>
          <cell r="J5407">
            <v>0</v>
          </cell>
          <cell r="K5407">
            <v>0</v>
          </cell>
          <cell r="L5407">
            <v>0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  <cell r="Q5407">
            <v>0</v>
          </cell>
        </row>
        <row r="5408">
          <cell r="A5408" t="str">
            <v>A7566&amp;T</v>
          </cell>
          <cell r="B5408" t="str">
            <v>Shawmut - Clementine</v>
          </cell>
          <cell r="C5408">
            <v>0</v>
          </cell>
          <cell r="D5408">
            <v>0</v>
          </cell>
          <cell r="E5408">
            <v>0</v>
          </cell>
          <cell r="F5408">
            <v>0</v>
          </cell>
          <cell r="G5408">
            <v>0</v>
          </cell>
          <cell r="H5408">
            <v>0</v>
          </cell>
          <cell r="I5408">
            <v>0</v>
          </cell>
          <cell r="J5408">
            <v>0</v>
          </cell>
          <cell r="K5408">
            <v>0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  <cell r="Q5408">
            <v>0</v>
          </cell>
        </row>
        <row r="5409">
          <cell r="A5409" t="str">
            <v>A7988&amp;T</v>
          </cell>
          <cell r="B5409" t="str">
            <v>JFK/UMass</v>
          </cell>
          <cell r="C5409">
            <v>0</v>
          </cell>
          <cell r="D5409">
            <v>0</v>
          </cell>
          <cell r="E5409">
            <v>0</v>
          </cell>
          <cell r="F5409">
            <v>0</v>
          </cell>
          <cell r="G5409">
            <v>0</v>
          </cell>
          <cell r="H5409">
            <v>0</v>
          </cell>
          <cell r="I5409">
            <v>0</v>
          </cell>
          <cell r="J5409">
            <v>0</v>
          </cell>
          <cell r="K5409">
            <v>0</v>
          </cell>
          <cell r="L5409">
            <v>0</v>
          </cell>
          <cell r="M5409">
            <v>0</v>
          </cell>
          <cell r="N5409">
            <v>0</v>
          </cell>
          <cell r="O5409">
            <v>0</v>
          </cell>
          <cell r="P5409">
            <v>0</v>
          </cell>
          <cell r="Q5409">
            <v>0</v>
          </cell>
        </row>
        <row r="5410">
          <cell r="A5410" t="str">
            <v>A7989&amp;T</v>
          </cell>
          <cell r="B5410" t="str">
            <v>JFK/UMass</v>
          </cell>
          <cell r="C5410">
            <v>0</v>
          </cell>
          <cell r="D5410">
            <v>0</v>
          </cell>
          <cell r="E5410">
            <v>0</v>
          </cell>
          <cell r="F5410">
            <v>0</v>
          </cell>
          <cell r="G5410">
            <v>0</v>
          </cell>
          <cell r="H5410">
            <v>0</v>
          </cell>
          <cell r="I5410">
            <v>0</v>
          </cell>
          <cell r="J5410">
            <v>0</v>
          </cell>
          <cell r="K5410">
            <v>0</v>
          </cell>
          <cell r="L5410">
            <v>0</v>
          </cell>
          <cell r="M5410">
            <v>0</v>
          </cell>
          <cell r="N5410">
            <v>0</v>
          </cell>
          <cell r="O5410">
            <v>0</v>
          </cell>
          <cell r="P5410">
            <v>0</v>
          </cell>
          <cell r="Q5410">
            <v>0</v>
          </cell>
        </row>
        <row r="5411">
          <cell r="A5411" t="str">
            <v>A8062&amp;T</v>
          </cell>
          <cell r="B5411" t="str">
            <v>Savin Hill</v>
          </cell>
          <cell r="C5411">
            <v>0</v>
          </cell>
          <cell r="D5411">
            <v>0</v>
          </cell>
          <cell r="E5411">
            <v>0</v>
          </cell>
          <cell r="F5411">
            <v>0</v>
          </cell>
          <cell r="G5411">
            <v>0</v>
          </cell>
          <cell r="H5411">
            <v>0</v>
          </cell>
          <cell r="I5411">
            <v>0</v>
          </cell>
          <cell r="J5411">
            <v>0</v>
          </cell>
          <cell r="K5411">
            <v>0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  <cell r="Q5411">
            <v>0</v>
          </cell>
        </row>
        <row r="5412">
          <cell r="A5412" t="str">
            <v>A8063&amp;T</v>
          </cell>
          <cell r="B5412" t="str">
            <v>Savin Hill</v>
          </cell>
          <cell r="C5412">
            <v>0</v>
          </cell>
          <cell r="D5412">
            <v>0</v>
          </cell>
          <cell r="E5412">
            <v>0</v>
          </cell>
          <cell r="F5412">
            <v>0</v>
          </cell>
          <cell r="G5412">
            <v>0</v>
          </cell>
          <cell r="H5412">
            <v>0</v>
          </cell>
          <cell r="I5412">
            <v>0</v>
          </cell>
          <cell r="J5412">
            <v>0</v>
          </cell>
          <cell r="K5412">
            <v>0</v>
          </cell>
          <cell r="L5412">
            <v>0</v>
          </cell>
          <cell r="M5412">
            <v>0</v>
          </cell>
          <cell r="N5412">
            <v>0</v>
          </cell>
          <cell r="O5412">
            <v>0</v>
          </cell>
          <cell r="P5412">
            <v>0</v>
          </cell>
          <cell r="Q5412">
            <v>0</v>
          </cell>
        </row>
        <row r="5413">
          <cell r="A5413" t="str">
            <v>A8068&amp;T</v>
          </cell>
          <cell r="B5413" t="str">
            <v>Fields Corner</v>
          </cell>
          <cell r="C5413">
            <v>0</v>
          </cell>
          <cell r="D5413">
            <v>0</v>
          </cell>
          <cell r="E5413">
            <v>0</v>
          </cell>
          <cell r="F5413">
            <v>0</v>
          </cell>
          <cell r="G5413">
            <v>0</v>
          </cell>
          <cell r="H5413">
            <v>0</v>
          </cell>
          <cell r="I5413">
            <v>0</v>
          </cell>
          <cell r="J5413">
            <v>0</v>
          </cell>
          <cell r="K5413">
            <v>0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  <cell r="Q5413">
            <v>0</v>
          </cell>
        </row>
        <row r="5414">
          <cell r="A5414" t="str">
            <v>A8069&amp;T</v>
          </cell>
          <cell r="B5414" t="str">
            <v>Fields Corner</v>
          </cell>
          <cell r="C5414">
            <v>0</v>
          </cell>
          <cell r="D5414">
            <v>0</v>
          </cell>
          <cell r="E5414">
            <v>0</v>
          </cell>
          <cell r="F5414">
            <v>0</v>
          </cell>
          <cell r="G5414">
            <v>0</v>
          </cell>
          <cell r="H5414">
            <v>0</v>
          </cell>
          <cell r="I5414">
            <v>0</v>
          </cell>
          <cell r="J5414">
            <v>0</v>
          </cell>
          <cell r="K5414">
            <v>0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  <cell r="Q5414">
            <v>0</v>
          </cell>
        </row>
        <row r="5415">
          <cell r="A5415" t="str">
            <v>A8076&amp;T</v>
          </cell>
          <cell r="B5415" t="str">
            <v>Ashmont</v>
          </cell>
          <cell r="C5415">
            <v>0</v>
          </cell>
          <cell r="D5415">
            <v>0</v>
          </cell>
          <cell r="E5415">
            <v>0</v>
          </cell>
          <cell r="F5415">
            <v>0</v>
          </cell>
          <cell r="G5415">
            <v>0</v>
          </cell>
          <cell r="H5415">
            <v>0</v>
          </cell>
          <cell r="I5415">
            <v>0</v>
          </cell>
          <cell r="J5415">
            <v>0</v>
          </cell>
          <cell r="K5415">
            <v>0</v>
          </cell>
          <cell r="L5415">
            <v>0</v>
          </cell>
          <cell r="M5415">
            <v>0</v>
          </cell>
          <cell r="N5415">
            <v>0</v>
          </cell>
          <cell r="O5415">
            <v>0</v>
          </cell>
          <cell r="P5415">
            <v>0</v>
          </cell>
          <cell r="Q5415">
            <v>0</v>
          </cell>
        </row>
        <row r="5416">
          <cell r="A5416" t="str">
            <v>A8077&amp;T</v>
          </cell>
          <cell r="B5416" t="str">
            <v>Ashmont</v>
          </cell>
          <cell r="C5416">
            <v>0</v>
          </cell>
          <cell r="D5416">
            <v>0</v>
          </cell>
          <cell r="E5416">
            <v>0</v>
          </cell>
          <cell r="F5416">
            <v>0</v>
          </cell>
          <cell r="G5416">
            <v>0</v>
          </cell>
          <cell r="H5416">
            <v>0</v>
          </cell>
          <cell r="I5416">
            <v>0</v>
          </cell>
          <cell r="J5416">
            <v>0</v>
          </cell>
          <cell r="K5416">
            <v>0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  <cell r="Q5416">
            <v>0</v>
          </cell>
        </row>
        <row r="5417">
          <cell r="A5417" t="str">
            <v>A8078&amp;T</v>
          </cell>
          <cell r="B5417" t="str">
            <v>Ashmont</v>
          </cell>
          <cell r="C5417">
            <v>0</v>
          </cell>
          <cell r="D5417">
            <v>0</v>
          </cell>
          <cell r="E5417">
            <v>0</v>
          </cell>
          <cell r="F5417">
            <v>0</v>
          </cell>
          <cell r="G5417">
            <v>0</v>
          </cell>
          <cell r="H5417">
            <v>0</v>
          </cell>
          <cell r="I5417">
            <v>0</v>
          </cell>
          <cell r="J5417">
            <v>0</v>
          </cell>
          <cell r="K5417">
            <v>0</v>
          </cell>
          <cell r="L5417">
            <v>0</v>
          </cell>
          <cell r="M5417">
            <v>0</v>
          </cell>
          <cell r="N5417">
            <v>0</v>
          </cell>
          <cell r="O5417">
            <v>0</v>
          </cell>
          <cell r="P5417">
            <v>0</v>
          </cell>
          <cell r="Q5417">
            <v>0</v>
          </cell>
        </row>
        <row r="5418">
          <cell r="A5418" t="str">
            <v>A8079&amp;T</v>
          </cell>
          <cell r="B5418" t="str">
            <v>Ashmont</v>
          </cell>
          <cell r="C5418">
            <v>0</v>
          </cell>
          <cell r="D5418">
            <v>0</v>
          </cell>
          <cell r="E5418">
            <v>0</v>
          </cell>
          <cell r="F5418">
            <v>0</v>
          </cell>
          <cell r="G5418">
            <v>0</v>
          </cell>
          <cell r="H5418">
            <v>0</v>
          </cell>
          <cell r="I5418">
            <v>0</v>
          </cell>
          <cell r="J5418">
            <v>0</v>
          </cell>
          <cell r="K5418">
            <v>0</v>
          </cell>
          <cell r="L5418">
            <v>0</v>
          </cell>
          <cell r="M5418">
            <v>0</v>
          </cell>
          <cell r="N5418">
            <v>0</v>
          </cell>
          <cell r="O5418">
            <v>0</v>
          </cell>
          <cell r="P5418">
            <v>0</v>
          </cell>
          <cell r="Q5418">
            <v>0</v>
          </cell>
        </row>
        <row r="5419">
          <cell r="A5419" t="str">
            <v>A8211&amp;T</v>
          </cell>
          <cell r="B5419" t="str">
            <v>JFK/UMass</v>
          </cell>
          <cell r="C5419">
            <v>0</v>
          </cell>
          <cell r="D5419">
            <v>0</v>
          </cell>
          <cell r="E5419">
            <v>0</v>
          </cell>
          <cell r="F5419">
            <v>0</v>
          </cell>
          <cell r="G5419">
            <v>0</v>
          </cell>
          <cell r="H5419">
            <v>0</v>
          </cell>
          <cell r="I5419">
            <v>0</v>
          </cell>
          <cell r="J5419">
            <v>0</v>
          </cell>
          <cell r="K5419">
            <v>0</v>
          </cell>
          <cell r="L5419">
            <v>0</v>
          </cell>
          <cell r="M5419">
            <v>0</v>
          </cell>
          <cell r="N5419">
            <v>0</v>
          </cell>
          <cell r="O5419">
            <v>0</v>
          </cell>
          <cell r="P5419">
            <v>0</v>
          </cell>
          <cell r="Q5419">
            <v>0</v>
          </cell>
        </row>
        <row r="5420">
          <cell r="A5420" t="str">
            <v>A8212&amp;T</v>
          </cell>
          <cell r="B5420" t="str">
            <v>JFK/UMass</v>
          </cell>
          <cell r="C5420">
            <v>0</v>
          </cell>
          <cell r="D5420">
            <v>0</v>
          </cell>
          <cell r="E5420">
            <v>0</v>
          </cell>
          <cell r="F5420">
            <v>0</v>
          </cell>
          <cell r="G5420">
            <v>0</v>
          </cell>
          <cell r="H5420">
            <v>0</v>
          </cell>
          <cell r="I5420">
            <v>0</v>
          </cell>
          <cell r="J5420">
            <v>0</v>
          </cell>
          <cell r="K5420">
            <v>0</v>
          </cell>
          <cell r="L5420">
            <v>0</v>
          </cell>
          <cell r="M5420">
            <v>0</v>
          </cell>
          <cell r="N5420">
            <v>0</v>
          </cell>
          <cell r="O5420">
            <v>0</v>
          </cell>
          <cell r="P5420">
            <v>0</v>
          </cell>
          <cell r="Q5420">
            <v>0</v>
          </cell>
        </row>
        <row r="5421">
          <cell r="A5421" t="str">
            <v>A8213&amp;T</v>
          </cell>
          <cell r="B5421" t="str">
            <v>JFK/UMass</v>
          </cell>
          <cell r="C5421">
            <v>0</v>
          </cell>
          <cell r="D5421">
            <v>0</v>
          </cell>
          <cell r="E5421">
            <v>0</v>
          </cell>
          <cell r="F5421">
            <v>0</v>
          </cell>
          <cell r="G5421">
            <v>0</v>
          </cell>
          <cell r="H5421">
            <v>0</v>
          </cell>
          <cell r="I5421">
            <v>0</v>
          </cell>
          <cell r="J5421">
            <v>0</v>
          </cell>
          <cell r="K5421">
            <v>0</v>
          </cell>
          <cell r="L5421">
            <v>0</v>
          </cell>
          <cell r="M5421">
            <v>0</v>
          </cell>
          <cell r="N5421">
            <v>0</v>
          </cell>
          <cell r="O5421">
            <v>0</v>
          </cell>
          <cell r="P5421">
            <v>0</v>
          </cell>
          <cell r="Q5421">
            <v>0</v>
          </cell>
        </row>
        <row r="5422">
          <cell r="A5422" t="str">
            <v>A8214&amp;T</v>
          </cell>
          <cell r="B5422" t="str">
            <v>JFK/UMass</v>
          </cell>
          <cell r="C5422">
            <v>0</v>
          </cell>
          <cell r="D5422">
            <v>0</v>
          </cell>
          <cell r="E5422">
            <v>0</v>
          </cell>
          <cell r="F5422">
            <v>0</v>
          </cell>
          <cell r="G5422">
            <v>0</v>
          </cell>
          <cell r="H5422">
            <v>0</v>
          </cell>
          <cell r="I5422">
            <v>0</v>
          </cell>
          <cell r="J5422">
            <v>0</v>
          </cell>
          <cell r="K5422">
            <v>0</v>
          </cell>
          <cell r="L5422">
            <v>0</v>
          </cell>
          <cell r="M5422">
            <v>0</v>
          </cell>
          <cell r="N5422">
            <v>0</v>
          </cell>
          <cell r="O5422">
            <v>0</v>
          </cell>
          <cell r="P5422">
            <v>0</v>
          </cell>
          <cell r="Q5422">
            <v>0</v>
          </cell>
        </row>
        <row r="5423">
          <cell r="A5423" t="str">
            <v>A8235&amp;T</v>
          </cell>
          <cell r="B5423" t="str">
            <v>Broadway</v>
          </cell>
          <cell r="C5423">
            <v>0</v>
          </cell>
          <cell r="D5423">
            <v>0</v>
          </cell>
          <cell r="E5423">
            <v>0</v>
          </cell>
          <cell r="F5423">
            <v>0</v>
          </cell>
          <cell r="G5423">
            <v>0</v>
          </cell>
          <cell r="H5423">
            <v>0</v>
          </cell>
          <cell r="I5423">
            <v>0</v>
          </cell>
          <cell r="J5423">
            <v>0</v>
          </cell>
          <cell r="K5423">
            <v>0</v>
          </cell>
          <cell r="L5423">
            <v>0</v>
          </cell>
          <cell r="M5423">
            <v>0</v>
          </cell>
          <cell r="N5423">
            <v>0</v>
          </cell>
          <cell r="O5423">
            <v>0</v>
          </cell>
          <cell r="P5423">
            <v>0</v>
          </cell>
          <cell r="Q5423">
            <v>0</v>
          </cell>
        </row>
        <row r="5424">
          <cell r="A5424" t="str">
            <v>A8281&amp;T</v>
          </cell>
          <cell r="B5424" t="str">
            <v>Savin Hill</v>
          </cell>
          <cell r="C5424">
            <v>0</v>
          </cell>
          <cell r="D5424">
            <v>0</v>
          </cell>
          <cell r="E5424">
            <v>0</v>
          </cell>
          <cell r="F5424">
            <v>0</v>
          </cell>
          <cell r="G5424">
            <v>0</v>
          </cell>
          <cell r="H5424">
            <v>0</v>
          </cell>
          <cell r="I5424">
            <v>0</v>
          </cell>
          <cell r="J5424">
            <v>0</v>
          </cell>
          <cell r="K5424">
            <v>0</v>
          </cell>
          <cell r="L5424">
            <v>0</v>
          </cell>
          <cell r="M5424">
            <v>0</v>
          </cell>
          <cell r="N5424">
            <v>0</v>
          </cell>
          <cell r="O5424">
            <v>0</v>
          </cell>
          <cell r="P5424">
            <v>0</v>
          </cell>
          <cell r="Q5424">
            <v>0</v>
          </cell>
        </row>
        <row r="5425">
          <cell r="A5425" t="str">
            <v>A8282&amp;T</v>
          </cell>
          <cell r="B5425" t="str">
            <v>Savin Hill</v>
          </cell>
          <cell r="C5425">
            <v>0</v>
          </cell>
          <cell r="D5425">
            <v>0</v>
          </cell>
          <cell r="E5425">
            <v>0</v>
          </cell>
          <cell r="F5425">
            <v>0</v>
          </cell>
          <cell r="G5425">
            <v>0</v>
          </cell>
          <cell r="H5425">
            <v>0</v>
          </cell>
          <cell r="I5425">
            <v>0</v>
          </cell>
          <cell r="J5425">
            <v>0</v>
          </cell>
          <cell r="K5425">
            <v>0</v>
          </cell>
          <cell r="L5425">
            <v>0</v>
          </cell>
          <cell r="M5425">
            <v>0</v>
          </cell>
          <cell r="N5425">
            <v>0</v>
          </cell>
          <cell r="O5425">
            <v>0</v>
          </cell>
          <cell r="P5425">
            <v>0</v>
          </cell>
          <cell r="Q5425">
            <v>0</v>
          </cell>
        </row>
        <row r="5426">
          <cell r="A5426" t="str">
            <v>A8283&amp;T</v>
          </cell>
          <cell r="B5426" t="str">
            <v>Savin Hill</v>
          </cell>
          <cell r="C5426">
            <v>0</v>
          </cell>
          <cell r="D5426">
            <v>0</v>
          </cell>
          <cell r="E5426">
            <v>0</v>
          </cell>
          <cell r="F5426">
            <v>0</v>
          </cell>
          <cell r="G5426">
            <v>0</v>
          </cell>
          <cell r="H5426">
            <v>0</v>
          </cell>
          <cell r="I5426">
            <v>0</v>
          </cell>
          <cell r="J5426">
            <v>0</v>
          </cell>
          <cell r="K5426">
            <v>0</v>
          </cell>
          <cell r="L5426">
            <v>0</v>
          </cell>
          <cell r="M5426">
            <v>0</v>
          </cell>
          <cell r="N5426">
            <v>0</v>
          </cell>
          <cell r="O5426">
            <v>0</v>
          </cell>
          <cell r="P5426">
            <v>0</v>
          </cell>
          <cell r="Q5426">
            <v>0</v>
          </cell>
        </row>
        <row r="5427">
          <cell r="A5427" t="str">
            <v>A8294&amp;T</v>
          </cell>
          <cell r="B5427" t="str">
            <v>Fields Corner</v>
          </cell>
          <cell r="C5427">
            <v>0</v>
          </cell>
          <cell r="D5427">
            <v>0</v>
          </cell>
          <cell r="E5427">
            <v>0</v>
          </cell>
          <cell r="F5427">
            <v>0</v>
          </cell>
          <cell r="G5427">
            <v>0</v>
          </cell>
          <cell r="H5427">
            <v>0</v>
          </cell>
          <cell r="I5427">
            <v>0</v>
          </cell>
          <cell r="J5427">
            <v>0</v>
          </cell>
          <cell r="K5427">
            <v>0</v>
          </cell>
          <cell r="L5427">
            <v>0</v>
          </cell>
          <cell r="M5427">
            <v>0</v>
          </cell>
          <cell r="N5427">
            <v>0</v>
          </cell>
          <cell r="O5427">
            <v>0</v>
          </cell>
          <cell r="P5427">
            <v>0</v>
          </cell>
          <cell r="Q5427">
            <v>0</v>
          </cell>
        </row>
        <row r="5428">
          <cell r="A5428" t="str">
            <v>A8295&amp;T</v>
          </cell>
          <cell r="B5428" t="str">
            <v>Fields Corner</v>
          </cell>
          <cell r="C5428">
            <v>0</v>
          </cell>
          <cell r="D5428">
            <v>0</v>
          </cell>
          <cell r="E5428">
            <v>0</v>
          </cell>
          <cell r="F5428">
            <v>0</v>
          </cell>
          <cell r="G5428">
            <v>0</v>
          </cell>
          <cell r="H5428">
            <v>0</v>
          </cell>
          <cell r="I5428">
            <v>0</v>
          </cell>
          <cell r="J5428">
            <v>0</v>
          </cell>
          <cell r="K5428">
            <v>0</v>
          </cell>
          <cell r="L5428">
            <v>0</v>
          </cell>
          <cell r="M5428">
            <v>0</v>
          </cell>
          <cell r="N5428">
            <v>0</v>
          </cell>
          <cell r="O5428">
            <v>0</v>
          </cell>
          <cell r="P5428">
            <v>0</v>
          </cell>
          <cell r="Q5428">
            <v>0</v>
          </cell>
        </row>
        <row r="5429">
          <cell r="A5429" t="str">
            <v>A8296&amp;T</v>
          </cell>
          <cell r="B5429" t="str">
            <v>Fields Corner</v>
          </cell>
          <cell r="C5429">
            <v>0</v>
          </cell>
          <cell r="D5429">
            <v>0</v>
          </cell>
          <cell r="E5429">
            <v>0</v>
          </cell>
          <cell r="F5429">
            <v>0</v>
          </cell>
          <cell r="G5429">
            <v>0</v>
          </cell>
          <cell r="H5429">
            <v>0</v>
          </cell>
          <cell r="I5429">
            <v>0</v>
          </cell>
          <cell r="J5429">
            <v>0</v>
          </cell>
          <cell r="K5429">
            <v>0</v>
          </cell>
          <cell r="L5429">
            <v>0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  <cell r="Q5429">
            <v>0</v>
          </cell>
        </row>
        <row r="5430">
          <cell r="A5430" t="str">
            <v>A8297&amp;T</v>
          </cell>
          <cell r="B5430" t="str">
            <v>Fields Corner</v>
          </cell>
          <cell r="C5430">
            <v>0</v>
          </cell>
          <cell r="D5430">
            <v>0</v>
          </cell>
          <cell r="E5430">
            <v>0</v>
          </cell>
          <cell r="F5430">
            <v>0</v>
          </cell>
          <cell r="G5430">
            <v>0</v>
          </cell>
          <cell r="H5430">
            <v>0</v>
          </cell>
          <cell r="I5430">
            <v>0</v>
          </cell>
          <cell r="J5430">
            <v>0</v>
          </cell>
          <cell r="K5430">
            <v>0</v>
          </cell>
          <cell r="L5430">
            <v>0</v>
          </cell>
          <cell r="M5430">
            <v>0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</row>
        <row r="5431">
          <cell r="A5431" t="str">
            <v>A8304&amp;T</v>
          </cell>
          <cell r="B5431" t="str">
            <v>Ashmont</v>
          </cell>
          <cell r="C5431">
            <v>0</v>
          </cell>
          <cell r="D5431">
            <v>0</v>
          </cell>
          <cell r="E5431">
            <v>0</v>
          </cell>
          <cell r="F5431">
            <v>0</v>
          </cell>
          <cell r="G5431">
            <v>0</v>
          </cell>
          <cell r="H5431">
            <v>0</v>
          </cell>
          <cell r="I5431">
            <v>0</v>
          </cell>
          <cell r="J5431">
            <v>0</v>
          </cell>
          <cell r="K5431">
            <v>0</v>
          </cell>
          <cell r="L5431">
            <v>0</v>
          </cell>
          <cell r="M5431">
            <v>0</v>
          </cell>
          <cell r="N5431">
            <v>0</v>
          </cell>
          <cell r="O5431">
            <v>0</v>
          </cell>
          <cell r="P5431">
            <v>0</v>
          </cell>
          <cell r="Q5431">
            <v>0</v>
          </cell>
        </row>
        <row r="5432">
          <cell r="A5432" t="str">
            <v>A8305&amp;T</v>
          </cell>
          <cell r="B5432" t="str">
            <v>Ashmont</v>
          </cell>
          <cell r="C5432">
            <v>0</v>
          </cell>
          <cell r="D5432">
            <v>0</v>
          </cell>
          <cell r="E5432">
            <v>0</v>
          </cell>
          <cell r="F5432">
            <v>0</v>
          </cell>
          <cell r="G5432">
            <v>0</v>
          </cell>
          <cell r="H5432">
            <v>0</v>
          </cell>
          <cell r="I5432">
            <v>0</v>
          </cell>
          <cell r="J5432">
            <v>0</v>
          </cell>
          <cell r="K5432">
            <v>0</v>
          </cell>
          <cell r="L5432">
            <v>0</v>
          </cell>
          <cell r="M5432">
            <v>0</v>
          </cell>
          <cell r="N5432">
            <v>0</v>
          </cell>
          <cell r="O5432">
            <v>0</v>
          </cell>
          <cell r="P5432">
            <v>0</v>
          </cell>
          <cell r="Q5432">
            <v>0</v>
          </cell>
        </row>
        <row r="5433">
          <cell r="A5433" t="str">
            <v>A8306&amp;T</v>
          </cell>
          <cell r="B5433" t="str">
            <v>Ashmont</v>
          </cell>
          <cell r="C5433">
            <v>0</v>
          </cell>
          <cell r="D5433">
            <v>0</v>
          </cell>
          <cell r="E5433">
            <v>0</v>
          </cell>
          <cell r="F5433">
            <v>0</v>
          </cell>
          <cell r="G5433">
            <v>0</v>
          </cell>
          <cell r="H5433">
            <v>0</v>
          </cell>
          <cell r="I5433">
            <v>0</v>
          </cell>
          <cell r="J5433">
            <v>0</v>
          </cell>
          <cell r="K5433">
            <v>0</v>
          </cell>
          <cell r="L5433">
            <v>0</v>
          </cell>
          <cell r="M5433">
            <v>0</v>
          </cell>
          <cell r="N5433">
            <v>0</v>
          </cell>
          <cell r="O5433">
            <v>0</v>
          </cell>
          <cell r="P5433">
            <v>0</v>
          </cell>
          <cell r="Q5433">
            <v>0</v>
          </cell>
        </row>
        <row r="5434">
          <cell r="A5434" t="str">
            <v>A8307&amp;T</v>
          </cell>
          <cell r="B5434" t="str">
            <v>Ashmont</v>
          </cell>
          <cell r="C5434">
            <v>0</v>
          </cell>
          <cell r="D5434">
            <v>0</v>
          </cell>
          <cell r="E5434">
            <v>0</v>
          </cell>
          <cell r="F5434">
            <v>0</v>
          </cell>
          <cell r="G5434">
            <v>0</v>
          </cell>
          <cell r="H5434">
            <v>0</v>
          </cell>
          <cell r="I5434">
            <v>0</v>
          </cell>
          <cell r="J5434">
            <v>0</v>
          </cell>
          <cell r="K5434">
            <v>0</v>
          </cell>
          <cell r="L5434">
            <v>0</v>
          </cell>
          <cell r="M5434">
            <v>0</v>
          </cell>
          <cell r="N5434">
            <v>0</v>
          </cell>
          <cell r="O5434">
            <v>0</v>
          </cell>
          <cell r="P5434">
            <v>0</v>
          </cell>
          <cell r="Q5434">
            <v>0</v>
          </cell>
        </row>
        <row r="5435">
          <cell r="A5435" t="str">
            <v>A8308&amp;T</v>
          </cell>
          <cell r="B5435" t="str">
            <v>Ashmont</v>
          </cell>
          <cell r="C5435">
            <v>0</v>
          </cell>
          <cell r="D5435">
            <v>0</v>
          </cell>
          <cell r="E5435">
            <v>0</v>
          </cell>
          <cell r="F5435">
            <v>0</v>
          </cell>
          <cell r="G5435">
            <v>0</v>
          </cell>
          <cell r="H5435">
            <v>0</v>
          </cell>
          <cell r="I5435">
            <v>0</v>
          </cell>
          <cell r="J5435">
            <v>0</v>
          </cell>
          <cell r="K5435">
            <v>0</v>
          </cell>
          <cell r="L5435">
            <v>0</v>
          </cell>
          <cell r="M5435">
            <v>0</v>
          </cell>
          <cell r="N5435">
            <v>0</v>
          </cell>
          <cell r="O5435">
            <v>0</v>
          </cell>
          <cell r="P5435">
            <v>0</v>
          </cell>
          <cell r="Q5435">
            <v>0</v>
          </cell>
        </row>
        <row r="5436">
          <cell r="A5436" t="str">
            <v>A8309&amp;T</v>
          </cell>
          <cell r="B5436" t="str">
            <v>Ashmont</v>
          </cell>
          <cell r="C5436">
            <v>0</v>
          </cell>
          <cell r="D5436">
            <v>0</v>
          </cell>
          <cell r="E5436">
            <v>0</v>
          </cell>
          <cell r="F5436">
            <v>0</v>
          </cell>
          <cell r="G5436">
            <v>0</v>
          </cell>
          <cell r="H5436">
            <v>0</v>
          </cell>
          <cell r="I5436">
            <v>0</v>
          </cell>
          <cell r="J5436">
            <v>0</v>
          </cell>
          <cell r="K5436">
            <v>0</v>
          </cell>
          <cell r="L5436">
            <v>0</v>
          </cell>
          <cell r="M5436">
            <v>0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</row>
        <row r="5437">
          <cell r="A5437" t="str">
            <v>A8393&amp;T</v>
          </cell>
          <cell r="B5437" t="str">
            <v>Ashmont</v>
          </cell>
          <cell r="C5437">
            <v>0</v>
          </cell>
          <cell r="D5437">
            <v>0</v>
          </cell>
          <cell r="E5437">
            <v>0</v>
          </cell>
          <cell r="F5437">
            <v>0</v>
          </cell>
          <cell r="G5437">
            <v>0</v>
          </cell>
          <cell r="H5437">
            <v>0</v>
          </cell>
          <cell r="I5437">
            <v>0</v>
          </cell>
          <cell r="J5437">
            <v>0</v>
          </cell>
          <cell r="K5437">
            <v>0</v>
          </cell>
          <cell r="L5437">
            <v>0</v>
          </cell>
          <cell r="M5437">
            <v>0</v>
          </cell>
          <cell r="N5437">
            <v>0</v>
          </cell>
          <cell r="O5437">
            <v>0</v>
          </cell>
          <cell r="P5437">
            <v>0</v>
          </cell>
          <cell r="Q5437">
            <v>0</v>
          </cell>
        </row>
        <row r="5438">
          <cell r="A5438" t="str">
            <v>A8394&amp;T</v>
          </cell>
          <cell r="B5438" t="str">
            <v>Ashmont</v>
          </cell>
          <cell r="C5438">
            <v>0</v>
          </cell>
          <cell r="D5438">
            <v>0</v>
          </cell>
          <cell r="E5438">
            <v>0</v>
          </cell>
          <cell r="F5438">
            <v>0</v>
          </cell>
          <cell r="G5438">
            <v>0</v>
          </cell>
          <cell r="H5438">
            <v>0</v>
          </cell>
          <cell r="I5438">
            <v>0</v>
          </cell>
          <cell r="J5438">
            <v>0</v>
          </cell>
          <cell r="K5438">
            <v>0</v>
          </cell>
          <cell r="L5438">
            <v>0</v>
          </cell>
          <cell r="M5438">
            <v>0</v>
          </cell>
          <cell r="N5438">
            <v>0</v>
          </cell>
          <cell r="O5438">
            <v>0</v>
          </cell>
          <cell r="P5438">
            <v>0</v>
          </cell>
          <cell r="Q5438">
            <v>0</v>
          </cell>
        </row>
        <row r="5439">
          <cell r="A5439" t="str">
            <v>A8395&amp;T</v>
          </cell>
          <cell r="B5439" t="str">
            <v>Ashmont</v>
          </cell>
          <cell r="C5439">
            <v>0</v>
          </cell>
          <cell r="D5439">
            <v>0</v>
          </cell>
          <cell r="E5439">
            <v>0</v>
          </cell>
          <cell r="F5439">
            <v>0</v>
          </cell>
          <cell r="G5439">
            <v>0</v>
          </cell>
          <cell r="H5439">
            <v>0</v>
          </cell>
          <cell r="I5439">
            <v>0</v>
          </cell>
          <cell r="J5439">
            <v>0</v>
          </cell>
          <cell r="K5439">
            <v>0</v>
          </cell>
          <cell r="L5439">
            <v>0</v>
          </cell>
          <cell r="M5439">
            <v>0</v>
          </cell>
          <cell r="N5439">
            <v>0</v>
          </cell>
          <cell r="O5439">
            <v>0</v>
          </cell>
          <cell r="P5439">
            <v>0</v>
          </cell>
          <cell r="Q5439">
            <v>0</v>
          </cell>
        </row>
        <row r="5440">
          <cell r="A5440" t="str">
            <v>A8396&amp;T</v>
          </cell>
          <cell r="B5440" t="str">
            <v>Ashmont</v>
          </cell>
          <cell r="C5440">
            <v>0</v>
          </cell>
          <cell r="D5440">
            <v>0</v>
          </cell>
          <cell r="E5440">
            <v>0</v>
          </cell>
          <cell r="F5440">
            <v>0</v>
          </cell>
          <cell r="G5440">
            <v>0</v>
          </cell>
          <cell r="H5440">
            <v>0</v>
          </cell>
          <cell r="I5440">
            <v>0</v>
          </cell>
          <cell r="J5440">
            <v>0</v>
          </cell>
          <cell r="K5440">
            <v>0</v>
          </cell>
          <cell r="L5440">
            <v>0</v>
          </cell>
          <cell r="M5440">
            <v>0</v>
          </cell>
          <cell r="N5440">
            <v>0</v>
          </cell>
          <cell r="O5440">
            <v>0</v>
          </cell>
          <cell r="P5440">
            <v>0</v>
          </cell>
          <cell r="Q5440">
            <v>0</v>
          </cell>
        </row>
        <row r="5441">
          <cell r="A5441" t="str">
            <v>A8397&amp;T</v>
          </cell>
          <cell r="B5441" t="str">
            <v>Ashmont</v>
          </cell>
          <cell r="C5441">
            <v>0</v>
          </cell>
          <cell r="D5441">
            <v>0</v>
          </cell>
          <cell r="E5441">
            <v>0</v>
          </cell>
          <cell r="F5441">
            <v>0</v>
          </cell>
          <cell r="G5441">
            <v>0</v>
          </cell>
          <cell r="H5441">
            <v>0</v>
          </cell>
          <cell r="I5441">
            <v>0</v>
          </cell>
          <cell r="J5441">
            <v>0</v>
          </cell>
          <cell r="K5441">
            <v>0</v>
          </cell>
          <cell r="L5441">
            <v>0</v>
          </cell>
          <cell r="M5441">
            <v>0</v>
          </cell>
          <cell r="N5441">
            <v>0</v>
          </cell>
          <cell r="O5441">
            <v>0</v>
          </cell>
          <cell r="P5441">
            <v>0</v>
          </cell>
          <cell r="Q5441">
            <v>0</v>
          </cell>
        </row>
        <row r="5442">
          <cell r="A5442" t="str">
            <v>A8398&amp;T</v>
          </cell>
          <cell r="B5442" t="str">
            <v>Ashmont</v>
          </cell>
          <cell r="C5442">
            <v>0</v>
          </cell>
          <cell r="D5442">
            <v>0</v>
          </cell>
          <cell r="E5442">
            <v>0</v>
          </cell>
          <cell r="F5442">
            <v>0</v>
          </cell>
          <cell r="G5442">
            <v>0</v>
          </cell>
          <cell r="H5442">
            <v>0</v>
          </cell>
          <cell r="I5442">
            <v>0</v>
          </cell>
          <cell r="J5442">
            <v>0</v>
          </cell>
          <cell r="K5442">
            <v>0</v>
          </cell>
          <cell r="L5442">
            <v>0</v>
          </cell>
          <cell r="M5442">
            <v>0</v>
          </cell>
          <cell r="N5442">
            <v>0</v>
          </cell>
          <cell r="O5442">
            <v>0</v>
          </cell>
          <cell r="P5442">
            <v>0</v>
          </cell>
          <cell r="Q5442">
            <v>0</v>
          </cell>
        </row>
        <row r="5443">
          <cell r="A5443" t="str">
            <v>A8399&amp;T</v>
          </cell>
          <cell r="B5443" t="str">
            <v>Ashmont</v>
          </cell>
          <cell r="C5443">
            <v>0</v>
          </cell>
          <cell r="D5443">
            <v>0</v>
          </cell>
          <cell r="E5443">
            <v>0</v>
          </cell>
          <cell r="F5443">
            <v>0</v>
          </cell>
          <cell r="G5443">
            <v>0</v>
          </cell>
          <cell r="H5443">
            <v>0</v>
          </cell>
          <cell r="I5443">
            <v>0</v>
          </cell>
          <cell r="J5443">
            <v>0</v>
          </cell>
          <cell r="K5443">
            <v>0</v>
          </cell>
          <cell r="L5443">
            <v>0</v>
          </cell>
          <cell r="M5443">
            <v>0</v>
          </cell>
          <cell r="N5443">
            <v>0</v>
          </cell>
          <cell r="O5443">
            <v>0</v>
          </cell>
          <cell r="P5443">
            <v>0</v>
          </cell>
          <cell r="Q5443">
            <v>0</v>
          </cell>
        </row>
        <row r="5444">
          <cell r="A5444" t="str">
            <v>A8400&amp;T</v>
          </cell>
          <cell r="B5444" t="str">
            <v>Ashmont</v>
          </cell>
          <cell r="C5444">
            <v>0</v>
          </cell>
          <cell r="D5444">
            <v>0</v>
          </cell>
          <cell r="E5444">
            <v>0</v>
          </cell>
          <cell r="F5444">
            <v>0</v>
          </cell>
          <cell r="G5444">
            <v>0</v>
          </cell>
          <cell r="H5444">
            <v>0</v>
          </cell>
          <cell r="I5444">
            <v>0</v>
          </cell>
          <cell r="J5444">
            <v>0</v>
          </cell>
          <cell r="K5444">
            <v>0</v>
          </cell>
          <cell r="L5444">
            <v>0</v>
          </cell>
          <cell r="M5444">
            <v>0</v>
          </cell>
          <cell r="N5444">
            <v>0</v>
          </cell>
          <cell r="O5444">
            <v>0</v>
          </cell>
          <cell r="P5444">
            <v>0</v>
          </cell>
          <cell r="Q5444">
            <v>0</v>
          </cell>
        </row>
        <row r="5445">
          <cell r="A5445" t="str">
            <v>A8401&amp;T</v>
          </cell>
          <cell r="B5445" t="str">
            <v>Ashmont</v>
          </cell>
          <cell r="C5445">
            <v>0</v>
          </cell>
          <cell r="D5445">
            <v>0</v>
          </cell>
          <cell r="E5445">
            <v>0</v>
          </cell>
          <cell r="F5445">
            <v>0</v>
          </cell>
          <cell r="G5445">
            <v>0</v>
          </cell>
          <cell r="H5445">
            <v>0</v>
          </cell>
          <cell r="I5445">
            <v>0</v>
          </cell>
          <cell r="J5445">
            <v>0</v>
          </cell>
          <cell r="K5445">
            <v>0</v>
          </cell>
          <cell r="L5445">
            <v>0</v>
          </cell>
          <cell r="M5445">
            <v>0</v>
          </cell>
          <cell r="N5445">
            <v>0</v>
          </cell>
          <cell r="O5445">
            <v>0</v>
          </cell>
          <cell r="P5445">
            <v>0</v>
          </cell>
          <cell r="Q5445">
            <v>0</v>
          </cell>
        </row>
        <row r="5446">
          <cell r="A5446" t="str">
            <v>A8402&amp;T</v>
          </cell>
          <cell r="B5446" t="str">
            <v>Ashmont</v>
          </cell>
          <cell r="C5446">
            <v>0</v>
          </cell>
          <cell r="D5446">
            <v>0</v>
          </cell>
          <cell r="E5446">
            <v>0</v>
          </cell>
          <cell r="F5446">
            <v>0</v>
          </cell>
          <cell r="G5446">
            <v>0</v>
          </cell>
          <cell r="H5446">
            <v>0</v>
          </cell>
          <cell r="I5446">
            <v>0</v>
          </cell>
          <cell r="J5446">
            <v>0</v>
          </cell>
          <cell r="K5446">
            <v>0</v>
          </cell>
          <cell r="L5446">
            <v>0</v>
          </cell>
          <cell r="M5446">
            <v>0</v>
          </cell>
          <cell r="N5446">
            <v>0</v>
          </cell>
          <cell r="O5446">
            <v>0</v>
          </cell>
          <cell r="P5446">
            <v>0</v>
          </cell>
          <cell r="Q5446">
            <v>0</v>
          </cell>
        </row>
        <row r="5447">
          <cell r="A5447" t="str">
            <v>A8403&amp;T</v>
          </cell>
          <cell r="B5447" t="str">
            <v>Ashmont</v>
          </cell>
          <cell r="C5447">
            <v>0</v>
          </cell>
          <cell r="D5447">
            <v>0</v>
          </cell>
          <cell r="E5447">
            <v>0</v>
          </cell>
          <cell r="F5447">
            <v>0</v>
          </cell>
          <cell r="G5447">
            <v>0</v>
          </cell>
          <cell r="H5447">
            <v>0</v>
          </cell>
          <cell r="I5447">
            <v>0</v>
          </cell>
          <cell r="J5447">
            <v>0</v>
          </cell>
          <cell r="K5447">
            <v>0</v>
          </cell>
          <cell r="L5447">
            <v>0</v>
          </cell>
          <cell r="M5447">
            <v>0</v>
          </cell>
          <cell r="N5447">
            <v>0</v>
          </cell>
          <cell r="O5447">
            <v>0</v>
          </cell>
          <cell r="P5447">
            <v>0</v>
          </cell>
          <cell r="Q5447">
            <v>0</v>
          </cell>
        </row>
        <row r="5448">
          <cell r="A5448" t="str">
            <v>A8404&amp;T</v>
          </cell>
          <cell r="B5448" t="str">
            <v>Ashmont</v>
          </cell>
          <cell r="C5448">
            <v>0</v>
          </cell>
          <cell r="D5448">
            <v>0</v>
          </cell>
          <cell r="E5448">
            <v>0</v>
          </cell>
          <cell r="F5448">
            <v>0</v>
          </cell>
          <cell r="G5448">
            <v>0</v>
          </cell>
          <cell r="H5448">
            <v>0</v>
          </cell>
          <cell r="I5448">
            <v>0</v>
          </cell>
          <cell r="J5448">
            <v>0</v>
          </cell>
          <cell r="K5448">
            <v>0</v>
          </cell>
          <cell r="L5448">
            <v>0</v>
          </cell>
          <cell r="M5448">
            <v>0</v>
          </cell>
          <cell r="N5448">
            <v>0</v>
          </cell>
          <cell r="O5448">
            <v>0</v>
          </cell>
          <cell r="P5448">
            <v>0</v>
          </cell>
          <cell r="Q5448">
            <v>0</v>
          </cell>
        </row>
        <row r="5449">
          <cell r="A5449" t="str">
            <v>A8405&amp;T</v>
          </cell>
          <cell r="B5449" t="str">
            <v>Ashmont</v>
          </cell>
          <cell r="C5449">
            <v>0</v>
          </cell>
          <cell r="D5449">
            <v>0</v>
          </cell>
          <cell r="E5449">
            <v>0</v>
          </cell>
          <cell r="F5449">
            <v>0</v>
          </cell>
          <cell r="G5449">
            <v>0</v>
          </cell>
          <cell r="H5449">
            <v>0</v>
          </cell>
          <cell r="I5449">
            <v>0</v>
          </cell>
          <cell r="J5449">
            <v>0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  <cell r="Q5449">
            <v>0</v>
          </cell>
        </row>
        <row r="5450">
          <cell r="A5450" t="str">
            <v>A8406&amp;T</v>
          </cell>
          <cell r="B5450" t="str">
            <v>Ashmont</v>
          </cell>
          <cell r="C5450">
            <v>0</v>
          </cell>
          <cell r="D5450">
            <v>0</v>
          </cell>
          <cell r="E5450">
            <v>0</v>
          </cell>
          <cell r="F5450">
            <v>0</v>
          </cell>
          <cell r="G5450">
            <v>0</v>
          </cell>
          <cell r="H5450">
            <v>0</v>
          </cell>
          <cell r="I5450">
            <v>0</v>
          </cell>
          <cell r="J5450">
            <v>0</v>
          </cell>
          <cell r="K5450">
            <v>0</v>
          </cell>
          <cell r="L5450">
            <v>0</v>
          </cell>
          <cell r="M5450">
            <v>0</v>
          </cell>
          <cell r="N5450">
            <v>0</v>
          </cell>
          <cell r="O5450">
            <v>0</v>
          </cell>
          <cell r="P5450">
            <v>0</v>
          </cell>
          <cell r="Q5450">
            <v>0</v>
          </cell>
        </row>
        <row r="5451">
          <cell r="A5451" t="str">
            <v>A8407&amp;T</v>
          </cell>
          <cell r="B5451" t="str">
            <v>Ashmont</v>
          </cell>
          <cell r="C5451">
            <v>0</v>
          </cell>
          <cell r="D5451">
            <v>0</v>
          </cell>
          <cell r="E5451">
            <v>0</v>
          </cell>
          <cell r="F5451">
            <v>0</v>
          </cell>
          <cell r="G5451">
            <v>0</v>
          </cell>
          <cell r="H5451">
            <v>0</v>
          </cell>
          <cell r="I5451">
            <v>0</v>
          </cell>
          <cell r="J5451">
            <v>0</v>
          </cell>
          <cell r="K5451">
            <v>0</v>
          </cell>
          <cell r="L5451">
            <v>0</v>
          </cell>
          <cell r="M5451">
            <v>0</v>
          </cell>
          <cell r="N5451">
            <v>0</v>
          </cell>
          <cell r="O5451">
            <v>0</v>
          </cell>
          <cell r="P5451">
            <v>0</v>
          </cell>
          <cell r="Q5451">
            <v>0</v>
          </cell>
        </row>
        <row r="5452">
          <cell r="A5452" t="str">
            <v>A8408&amp;T</v>
          </cell>
          <cell r="B5452" t="str">
            <v>Ashmont</v>
          </cell>
          <cell r="C5452">
            <v>0</v>
          </cell>
          <cell r="D5452">
            <v>0</v>
          </cell>
          <cell r="E5452">
            <v>0</v>
          </cell>
          <cell r="F5452">
            <v>0</v>
          </cell>
          <cell r="G5452">
            <v>0</v>
          </cell>
          <cell r="H5452">
            <v>0</v>
          </cell>
          <cell r="I5452">
            <v>0</v>
          </cell>
          <cell r="J5452">
            <v>0</v>
          </cell>
          <cell r="K5452">
            <v>0</v>
          </cell>
          <cell r="L5452">
            <v>0</v>
          </cell>
          <cell r="M5452">
            <v>0</v>
          </cell>
          <cell r="N5452">
            <v>0</v>
          </cell>
          <cell r="O5452">
            <v>0</v>
          </cell>
          <cell r="P5452">
            <v>0</v>
          </cell>
          <cell r="Q5452">
            <v>0</v>
          </cell>
        </row>
        <row r="5453">
          <cell r="A5453" t="str">
            <v>A8459&amp;T</v>
          </cell>
          <cell r="B5453" t="str">
            <v>Butler</v>
          </cell>
          <cell r="C5453">
            <v>0</v>
          </cell>
          <cell r="D5453">
            <v>0</v>
          </cell>
          <cell r="E5453">
            <v>0</v>
          </cell>
          <cell r="F5453">
            <v>0</v>
          </cell>
          <cell r="G5453">
            <v>0</v>
          </cell>
          <cell r="H5453">
            <v>0</v>
          </cell>
          <cell r="I5453">
            <v>0</v>
          </cell>
          <cell r="J5453">
            <v>0</v>
          </cell>
          <cell r="K5453">
            <v>0</v>
          </cell>
          <cell r="L5453">
            <v>0</v>
          </cell>
          <cell r="M5453">
            <v>0</v>
          </cell>
          <cell r="N5453">
            <v>0</v>
          </cell>
          <cell r="O5453">
            <v>0</v>
          </cell>
          <cell r="P5453">
            <v>0</v>
          </cell>
          <cell r="Q5453">
            <v>0</v>
          </cell>
        </row>
        <row r="5454">
          <cell r="A5454" t="str">
            <v>A8495&amp;T</v>
          </cell>
          <cell r="B5454" t="str">
            <v>Fields Corner</v>
          </cell>
          <cell r="C5454">
            <v>0</v>
          </cell>
          <cell r="D5454">
            <v>0</v>
          </cell>
          <cell r="E5454">
            <v>0</v>
          </cell>
          <cell r="F5454">
            <v>0</v>
          </cell>
          <cell r="G5454">
            <v>0</v>
          </cell>
          <cell r="H5454">
            <v>0</v>
          </cell>
          <cell r="I5454">
            <v>0</v>
          </cell>
          <cell r="J5454">
            <v>0</v>
          </cell>
          <cell r="K5454">
            <v>0</v>
          </cell>
          <cell r="L5454">
            <v>0</v>
          </cell>
          <cell r="M5454">
            <v>0</v>
          </cell>
          <cell r="N5454">
            <v>0</v>
          </cell>
          <cell r="O5454">
            <v>0</v>
          </cell>
          <cell r="P5454">
            <v>0</v>
          </cell>
          <cell r="Q5454">
            <v>0</v>
          </cell>
        </row>
        <row r="5455">
          <cell r="A5455" t="str">
            <v>A8496&amp;T</v>
          </cell>
          <cell r="B5455" t="str">
            <v>Fields Corner</v>
          </cell>
          <cell r="C5455">
            <v>0</v>
          </cell>
          <cell r="D5455">
            <v>0</v>
          </cell>
          <cell r="E5455">
            <v>0</v>
          </cell>
          <cell r="F5455">
            <v>0</v>
          </cell>
          <cell r="G5455">
            <v>0</v>
          </cell>
          <cell r="H5455">
            <v>0</v>
          </cell>
          <cell r="I5455">
            <v>0</v>
          </cell>
          <cell r="J5455">
            <v>0</v>
          </cell>
          <cell r="K5455">
            <v>0</v>
          </cell>
          <cell r="L5455">
            <v>0</v>
          </cell>
          <cell r="M5455">
            <v>0</v>
          </cell>
          <cell r="N5455">
            <v>0</v>
          </cell>
          <cell r="O5455">
            <v>0</v>
          </cell>
          <cell r="P5455">
            <v>0</v>
          </cell>
          <cell r="Q5455">
            <v>0</v>
          </cell>
        </row>
        <row r="5456">
          <cell r="A5456" t="str">
            <v>A8497&amp;T</v>
          </cell>
          <cell r="B5456" t="str">
            <v>Fields Corner</v>
          </cell>
          <cell r="C5456">
            <v>0</v>
          </cell>
          <cell r="D5456">
            <v>0</v>
          </cell>
          <cell r="E5456">
            <v>0</v>
          </cell>
          <cell r="F5456">
            <v>0</v>
          </cell>
          <cell r="G5456">
            <v>0</v>
          </cell>
          <cell r="H5456">
            <v>0</v>
          </cell>
          <cell r="I5456">
            <v>0</v>
          </cell>
          <cell r="J5456">
            <v>0</v>
          </cell>
          <cell r="K5456">
            <v>0</v>
          </cell>
          <cell r="L5456">
            <v>0</v>
          </cell>
          <cell r="M5456">
            <v>0</v>
          </cell>
          <cell r="N5456">
            <v>0</v>
          </cell>
          <cell r="O5456">
            <v>0</v>
          </cell>
          <cell r="P5456">
            <v>0</v>
          </cell>
          <cell r="Q5456">
            <v>0</v>
          </cell>
        </row>
        <row r="5457">
          <cell r="A5457" t="str">
            <v>A8498&amp;T</v>
          </cell>
          <cell r="B5457" t="str">
            <v>Fields Corner</v>
          </cell>
          <cell r="C5457">
            <v>0</v>
          </cell>
          <cell r="D5457">
            <v>0</v>
          </cell>
          <cell r="E5457">
            <v>0</v>
          </cell>
          <cell r="F5457">
            <v>0</v>
          </cell>
          <cell r="G5457">
            <v>0</v>
          </cell>
          <cell r="H5457">
            <v>0</v>
          </cell>
          <cell r="I5457">
            <v>0</v>
          </cell>
          <cell r="J5457">
            <v>0</v>
          </cell>
          <cell r="K5457">
            <v>0</v>
          </cell>
          <cell r="L5457">
            <v>0</v>
          </cell>
          <cell r="M5457">
            <v>0</v>
          </cell>
          <cell r="N5457">
            <v>0</v>
          </cell>
          <cell r="O5457">
            <v>0</v>
          </cell>
          <cell r="P5457">
            <v>0</v>
          </cell>
          <cell r="Q5457">
            <v>0</v>
          </cell>
        </row>
        <row r="5458">
          <cell r="A5458" t="str">
            <v>A8499&amp;T</v>
          </cell>
          <cell r="B5458" t="str">
            <v>Fields Corner</v>
          </cell>
          <cell r="C5458">
            <v>0</v>
          </cell>
          <cell r="D5458">
            <v>0</v>
          </cell>
          <cell r="E5458">
            <v>0</v>
          </cell>
          <cell r="F5458">
            <v>0</v>
          </cell>
          <cell r="G5458">
            <v>0</v>
          </cell>
          <cell r="H5458">
            <v>0</v>
          </cell>
          <cell r="I5458">
            <v>0</v>
          </cell>
          <cell r="J5458">
            <v>0</v>
          </cell>
          <cell r="K5458">
            <v>0</v>
          </cell>
          <cell r="L5458">
            <v>0</v>
          </cell>
          <cell r="M5458">
            <v>0</v>
          </cell>
          <cell r="N5458">
            <v>0</v>
          </cell>
          <cell r="O5458">
            <v>0</v>
          </cell>
          <cell r="P5458">
            <v>0</v>
          </cell>
          <cell r="Q5458">
            <v>0</v>
          </cell>
        </row>
        <row r="5459">
          <cell r="A5459" t="str">
            <v>A8500&amp;T</v>
          </cell>
          <cell r="B5459" t="str">
            <v>Fields Corner</v>
          </cell>
          <cell r="C5459">
            <v>0</v>
          </cell>
          <cell r="D5459">
            <v>0</v>
          </cell>
          <cell r="E5459">
            <v>0</v>
          </cell>
          <cell r="F5459">
            <v>0</v>
          </cell>
          <cell r="G5459">
            <v>0</v>
          </cell>
          <cell r="H5459">
            <v>0</v>
          </cell>
          <cell r="I5459">
            <v>0</v>
          </cell>
          <cell r="J5459">
            <v>0</v>
          </cell>
          <cell r="K5459">
            <v>0</v>
          </cell>
          <cell r="L5459">
            <v>0</v>
          </cell>
          <cell r="M5459">
            <v>0</v>
          </cell>
          <cell r="N5459">
            <v>0</v>
          </cell>
          <cell r="O5459">
            <v>0</v>
          </cell>
          <cell r="P5459">
            <v>0</v>
          </cell>
          <cell r="Q5459">
            <v>0</v>
          </cell>
        </row>
        <row r="5460">
          <cell r="A5460" t="str">
            <v>A8501&amp;T</v>
          </cell>
          <cell r="B5460" t="str">
            <v>Fields Corner</v>
          </cell>
          <cell r="C5460">
            <v>0</v>
          </cell>
          <cell r="D5460">
            <v>0</v>
          </cell>
          <cell r="E5460">
            <v>0</v>
          </cell>
          <cell r="F5460">
            <v>0</v>
          </cell>
          <cell r="G5460">
            <v>0</v>
          </cell>
          <cell r="H5460">
            <v>0</v>
          </cell>
          <cell r="I5460">
            <v>0</v>
          </cell>
          <cell r="J5460">
            <v>0</v>
          </cell>
          <cell r="K5460">
            <v>0</v>
          </cell>
          <cell r="L5460">
            <v>0</v>
          </cell>
          <cell r="M5460">
            <v>0</v>
          </cell>
          <cell r="N5460">
            <v>0</v>
          </cell>
          <cell r="O5460">
            <v>0</v>
          </cell>
          <cell r="P5460">
            <v>0</v>
          </cell>
          <cell r="Q5460">
            <v>0</v>
          </cell>
        </row>
        <row r="5461">
          <cell r="A5461" t="str">
            <v>A8502&amp;T</v>
          </cell>
          <cell r="B5461" t="str">
            <v>Fields Corner</v>
          </cell>
          <cell r="C5461">
            <v>0</v>
          </cell>
          <cell r="D5461">
            <v>0</v>
          </cell>
          <cell r="E5461">
            <v>0</v>
          </cell>
          <cell r="F5461">
            <v>0</v>
          </cell>
          <cell r="G5461">
            <v>0</v>
          </cell>
          <cell r="H5461">
            <v>0</v>
          </cell>
          <cell r="I5461">
            <v>0</v>
          </cell>
          <cell r="J5461">
            <v>0</v>
          </cell>
          <cell r="K5461">
            <v>0</v>
          </cell>
          <cell r="L5461">
            <v>0</v>
          </cell>
          <cell r="M5461">
            <v>0</v>
          </cell>
          <cell r="N5461">
            <v>0</v>
          </cell>
          <cell r="O5461">
            <v>0</v>
          </cell>
          <cell r="P5461">
            <v>0</v>
          </cell>
          <cell r="Q5461">
            <v>0</v>
          </cell>
        </row>
        <row r="5462">
          <cell r="A5462" t="str">
            <v>A8541&amp;T</v>
          </cell>
          <cell r="B5462" t="str">
            <v>JFK/UMass</v>
          </cell>
          <cell r="C5462">
            <v>0</v>
          </cell>
          <cell r="D5462">
            <v>0</v>
          </cell>
          <cell r="E5462">
            <v>0</v>
          </cell>
          <cell r="F5462">
            <v>0</v>
          </cell>
          <cell r="G5462">
            <v>0</v>
          </cell>
          <cell r="H5462">
            <v>0</v>
          </cell>
          <cell r="I5462">
            <v>0</v>
          </cell>
          <cell r="J5462">
            <v>0</v>
          </cell>
          <cell r="K5462">
            <v>0</v>
          </cell>
          <cell r="L5462">
            <v>0</v>
          </cell>
          <cell r="M5462">
            <v>0</v>
          </cell>
          <cell r="N5462">
            <v>0</v>
          </cell>
          <cell r="O5462">
            <v>0</v>
          </cell>
          <cell r="P5462">
            <v>0</v>
          </cell>
          <cell r="Q5462">
            <v>0</v>
          </cell>
        </row>
        <row r="5463">
          <cell r="A5463" t="str">
            <v>A8542&amp;T</v>
          </cell>
          <cell r="B5463" t="str">
            <v>JFK/UMass</v>
          </cell>
          <cell r="C5463">
            <v>0</v>
          </cell>
          <cell r="D5463">
            <v>0</v>
          </cell>
          <cell r="E5463">
            <v>0</v>
          </cell>
          <cell r="F5463">
            <v>0</v>
          </cell>
          <cell r="G5463">
            <v>0</v>
          </cell>
          <cell r="H5463">
            <v>0</v>
          </cell>
          <cell r="I5463">
            <v>0</v>
          </cell>
          <cell r="J5463">
            <v>0</v>
          </cell>
          <cell r="K5463">
            <v>0</v>
          </cell>
          <cell r="L5463">
            <v>0</v>
          </cell>
          <cell r="M5463">
            <v>0</v>
          </cell>
          <cell r="N5463">
            <v>0</v>
          </cell>
          <cell r="O5463">
            <v>0</v>
          </cell>
          <cell r="P5463">
            <v>0</v>
          </cell>
          <cell r="Q5463">
            <v>0</v>
          </cell>
        </row>
        <row r="5464">
          <cell r="A5464" t="str">
            <v>A8543&amp;T</v>
          </cell>
          <cell r="B5464" t="str">
            <v>JFK/UMass</v>
          </cell>
          <cell r="C5464">
            <v>0</v>
          </cell>
          <cell r="D5464">
            <v>0</v>
          </cell>
          <cell r="E5464">
            <v>0</v>
          </cell>
          <cell r="F5464">
            <v>0</v>
          </cell>
          <cell r="G5464">
            <v>0</v>
          </cell>
          <cell r="H5464">
            <v>0</v>
          </cell>
          <cell r="I5464">
            <v>0</v>
          </cell>
          <cell r="J5464">
            <v>0</v>
          </cell>
          <cell r="K5464">
            <v>0</v>
          </cell>
          <cell r="L5464">
            <v>0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  <cell r="Q5464">
            <v>0</v>
          </cell>
        </row>
        <row r="5465">
          <cell r="A5465" t="str">
            <v>A8544&amp;T</v>
          </cell>
          <cell r="B5465" t="str">
            <v>JFK/UMass</v>
          </cell>
          <cell r="C5465">
            <v>0</v>
          </cell>
          <cell r="D5465">
            <v>0</v>
          </cell>
          <cell r="E5465">
            <v>0</v>
          </cell>
          <cell r="F5465">
            <v>0</v>
          </cell>
          <cell r="G5465">
            <v>0</v>
          </cell>
          <cell r="H5465">
            <v>0</v>
          </cell>
          <cell r="I5465">
            <v>0</v>
          </cell>
          <cell r="J5465">
            <v>0</v>
          </cell>
          <cell r="K5465">
            <v>0</v>
          </cell>
          <cell r="L5465">
            <v>0</v>
          </cell>
          <cell r="M5465">
            <v>0</v>
          </cell>
          <cell r="N5465">
            <v>0</v>
          </cell>
          <cell r="O5465">
            <v>0</v>
          </cell>
          <cell r="P5465">
            <v>0</v>
          </cell>
          <cell r="Q5465">
            <v>0</v>
          </cell>
        </row>
        <row r="5466">
          <cell r="A5466" t="str">
            <v>A8545&amp;T</v>
          </cell>
          <cell r="B5466" t="str">
            <v>JFK/UMass</v>
          </cell>
          <cell r="C5466">
            <v>0</v>
          </cell>
          <cell r="D5466">
            <v>0</v>
          </cell>
          <cell r="E5466">
            <v>0</v>
          </cell>
          <cell r="F5466">
            <v>0</v>
          </cell>
          <cell r="G5466">
            <v>0</v>
          </cell>
          <cell r="H5466">
            <v>0</v>
          </cell>
          <cell r="I5466">
            <v>0</v>
          </cell>
          <cell r="J5466">
            <v>0</v>
          </cell>
          <cell r="K5466">
            <v>0</v>
          </cell>
          <cell r="L5466">
            <v>0</v>
          </cell>
          <cell r="M5466">
            <v>0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</row>
        <row r="5467">
          <cell r="A5467" t="str">
            <v>A8546&amp;T</v>
          </cell>
          <cell r="B5467" t="str">
            <v>JFK/UMass</v>
          </cell>
          <cell r="C5467">
            <v>0</v>
          </cell>
          <cell r="D5467">
            <v>0</v>
          </cell>
          <cell r="E5467">
            <v>0</v>
          </cell>
          <cell r="F5467">
            <v>0</v>
          </cell>
          <cell r="G5467">
            <v>0</v>
          </cell>
          <cell r="H5467">
            <v>0</v>
          </cell>
          <cell r="I5467">
            <v>0</v>
          </cell>
          <cell r="J5467">
            <v>0</v>
          </cell>
          <cell r="K5467">
            <v>0</v>
          </cell>
          <cell r="L5467">
            <v>0</v>
          </cell>
          <cell r="M5467">
            <v>0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</row>
        <row r="5468">
          <cell r="A5468" t="str">
            <v>A8547&amp;T</v>
          </cell>
          <cell r="B5468" t="str">
            <v>JFK/UMass</v>
          </cell>
          <cell r="C5468">
            <v>0</v>
          </cell>
          <cell r="D5468">
            <v>0</v>
          </cell>
          <cell r="E5468">
            <v>0</v>
          </cell>
          <cell r="F5468">
            <v>0</v>
          </cell>
          <cell r="G5468">
            <v>0</v>
          </cell>
          <cell r="H5468">
            <v>0</v>
          </cell>
          <cell r="I5468">
            <v>0</v>
          </cell>
          <cell r="J5468">
            <v>0</v>
          </cell>
          <cell r="K5468">
            <v>0</v>
          </cell>
          <cell r="L5468">
            <v>0</v>
          </cell>
          <cell r="M5468">
            <v>0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</row>
        <row r="5469">
          <cell r="A5469" t="str">
            <v>A8548&amp;T</v>
          </cell>
          <cell r="B5469" t="str">
            <v>JFK/UMass</v>
          </cell>
          <cell r="C5469">
            <v>0</v>
          </cell>
          <cell r="D5469">
            <v>0</v>
          </cell>
          <cell r="E5469">
            <v>0</v>
          </cell>
          <cell r="F5469">
            <v>0</v>
          </cell>
          <cell r="G5469">
            <v>0</v>
          </cell>
          <cell r="H5469">
            <v>0</v>
          </cell>
          <cell r="I5469">
            <v>0</v>
          </cell>
          <cell r="J5469">
            <v>0</v>
          </cell>
          <cell r="K5469">
            <v>0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  <cell r="Q5469">
            <v>0</v>
          </cell>
        </row>
        <row r="5470">
          <cell r="A5470" t="str">
            <v>A8549&amp;T</v>
          </cell>
          <cell r="B5470" t="str">
            <v>JFK/UMass</v>
          </cell>
          <cell r="C5470">
            <v>0</v>
          </cell>
          <cell r="D5470">
            <v>0</v>
          </cell>
          <cell r="E5470">
            <v>0</v>
          </cell>
          <cell r="F5470">
            <v>0</v>
          </cell>
          <cell r="G5470">
            <v>0</v>
          </cell>
          <cell r="H5470">
            <v>0</v>
          </cell>
          <cell r="I5470">
            <v>0</v>
          </cell>
          <cell r="J5470">
            <v>0</v>
          </cell>
          <cell r="K5470">
            <v>0</v>
          </cell>
          <cell r="L5470">
            <v>0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</row>
        <row r="5471">
          <cell r="A5471" t="str">
            <v>A8550&amp;T</v>
          </cell>
          <cell r="B5471" t="str">
            <v>JFK/UMass</v>
          </cell>
          <cell r="C5471">
            <v>0</v>
          </cell>
          <cell r="D5471">
            <v>0</v>
          </cell>
          <cell r="E5471">
            <v>0</v>
          </cell>
          <cell r="F5471">
            <v>0</v>
          </cell>
          <cell r="G5471">
            <v>0</v>
          </cell>
          <cell r="H5471">
            <v>0</v>
          </cell>
          <cell r="I5471">
            <v>0</v>
          </cell>
          <cell r="J5471">
            <v>0</v>
          </cell>
          <cell r="K5471">
            <v>0</v>
          </cell>
          <cell r="L5471">
            <v>0</v>
          </cell>
          <cell r="M5471">
            <v>0</v>
          </cell>
          <cell r="N5471">
            <v>0</v>
          </cell>
          <cell r="O5471">
            <v>0</v>
          </cell>
          <cell r="P5471">
            <v>0</v>
          </cell>
          <cell r="Q5471">
            <v>0</v>
          </cell>
        </row>
        <row r="5472">
          <cell r="A5472" t="str">
            <v>A8551&amp;T</v>
          </cell>
          <cell r="B5472" t="str">
            <v>JFK/UMass</v>
          </cell>
          <cell r="C5472">
            <v>0</v>
          </cell>
          <cell r="D5472">
            <v>0</v>
          </cell>
          <cell r="E5472">
            <v>0</v>
          </cell>
          <cell r="F5472">
            <v>0</v>
          </cell>
          <cell r="G5472">
            <v>0</v>
          </cell>
          <cell r="H5472">
            <v>0</v>
          </cell>
          <cell r="I5472">
            <v>0</v>
          </cell>
          <cell r="J5472">
            <v>0</v>
          </cell>
          <cell r="K5472">
            <v>0</v>
          </cell>
          <cell r="L5472">
            <v>0</v>
          </cell>
          <cell r="M5472">
            <v>0</v>
          </cell>
          <cell r="N5472">
            <v>0</v>
          </cell>
          <cell r="O5472">
            <v>0</v>
          </cell>
          <cell r="P5472">
            <v>0</v>
          </cell>
          <cell r="Q5472">
            <v>0</v>
          </cell>
        </row>
        <row r="5473">
          <cell r="A5473" t="str">
            <v>A8552&amp;T</v>
          </cell>
          <cell r="B5473" t="str">
            <v>JFK/UMass</v>
          </cell>
          <cell r="C5473">
            <v>0</v>
          </cell>
          <cell r="D5473">
            <v>0</v>
          </cell>
          <cell r="E5473">
            <v>0</v>
          </cell>
          <cell r="F5473">
            <v>0</v>
          </cell>
          <cell r="G5473">
            <v>0</v>
          </cell>
          <cell r="H5473">
            <v>0</v>
          </cell>
          <cell r="I5473">
            <v>0</v>
          </cell>
          <cell r="J5473">
            <v>0</v>
          </cell>
          <cell r="K5473">
            <v>0</v>
          </cell>
          <cell r="L5473">
            <v>0</v>
          </cell>
          <cell r="M5473">
            <v>0</v>
          </cell>
          <cell r="N5473">
            <v>0</v>
          </cell>
          <cell r="O5473">
            <v>0</v>
          </cell>
          <cell r="P5473">
            <v>0</v>
          </cell>
          <cell r="Q5473">
            <v>0</v>
          </cell>
        </row>
        <row r="5474">
          <cell r="A5474" t="str">
            <v>A8553&amp;T</v>
          </cell>
          <cell r="B5474" t="str">
            <v>JFK/UMass</v>
          </cell>
          <cell r="C5474">
            <v>0</v>
          </cell>
          <cell r="D5474">
            <v>0</v>
          </cell>
          <cell r="E5474">
            <v>0</v>
          </cell>
          <cell r="F5474">
            <v>0</v>
          </cell>
          <cell r="G5474">
            <v>0</v>
          </cell>
          <cell r="H5474">
            <v>0</v>
          </cell>
          <cell r="I5474">
            <v>0</v>
          </cell>
          <cell r="J5474">
            <v>0</v>
          </cell>
          <cell r="K5474">
            <v>0</v>
          </cell>
          <cell r="L5474">
            <v>0</v>
          </cell>
          <cell r="M5474">
            <v>0</v>
          </cell>
          <cell r="N5474">
            <v>0</v>
          </cell>
          <cell r="O5474">
            <v>0</v>
          </cell>
          <cell r="P5474">
            <v>0</v>
          </cell>
          <cell r="Q5474">
            <v>0</v>
          </cell>
        </row>
        <row r="5475">
          <cell r="A5475" t="str">
            <v>A8554&amp;T</v>
          </cell>
          <cell r="B5475" t="str">
            <v>JFK/UMass</v>
          </cell>
          <cell r="C5475">
            <v>0</v>
          </cell>
          <cell r="D5475">
            <v>0</v>
          </cell>
          <cell r="E5475">
            <v>0</v>
          </cell>
          <cell r="F5475">
            <v>0</v>
          </cell>
          <cell r="G5475">
            <v>0</v>
          </cell>
          <cell r="H5475">
            <v>0</v>
          </cell>
          <cell r="I5475">
            <v>0</v>
          </cell>
          <cell r="J5475">
            <v>0</v>
          </cell>
          <cell r="K5475">
            <v>0</v>
          </cell>
          <cell r="L5475">
            <v>0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  <cell r="Q5475">
            <v>0</v>
          </cell>
        </row>
        <row r="5476">
          <cell r="A5476" t="str">
            <v>A8555&amp;T</v>
          </cell>
          <cell r="B5476" t="str">
            <v>JFK/UMass</v>
          </cell>
          <cell r="C5476">
            <v>0</v>
          </cell>
          <cell r="D5476">
            <v>0</v>
          </cell>
          <cell r="E5476">
            <v>0</v>
          </cell>
          <cell r="F5476">
            <v>0</v>
          </cell>
          <cell r="G5476">
            <v>0</v>
          </cell>
          <cell r="H5476">
            <v>0</v>
          </cell>
          <cell r="I5476">
            <v>0</v>
          </cell>
          <cell r="J5476">
            <v>0</v>
          </cell>
          <cell r="K5476">
            <v>0</v>
          </cell>
          <cell r="L5476">
            <v>0</v>
          </cell>
          <cell r="M5476">
            <v>0</v>
          </cell>
          <cell r="N5476">
            <v>0</v>
          </cell>
          <cell r="O5476">
            <v>0</v>
          </cell>
          <cell r="P5476">
            <v>0</v>
          </cell>
          <cell r="Q5476">
            <v>0</v>
          </cell>
        </row>
        <row r="5477">
          <cell r="A5477" t="str">
            <v>A8556&amp;T</v>
          </cell>
          <cell r="B5477" t="str">
            <v>JFK/UMass</v>
          </cell>
          <cell r="C5477">
            <v>0</v>
          </cell>
          <cell r="D5477">
            <v>0</v>
          </cell>
          <cell r="E5477">
            <v>0</v>
          </cell>
          <cell r="F5477">
            <v>0</v>
          </cell>
          <cell r="G5477">
            <v>0</v>
          </cell>
          <cell r="H5477">
            <v>0</v>
          </cell>
          <cell r="I5477">
            <v>0</v>
          </cell>
          <cell r="J5477">
            <v>0</v>
          </cell>
          <cell r="K5477">
            <v>0</v>
          </cell>
          <cell r="L5477">
            <v>0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  <cell r="Q5477">
            <v>0</v>
          </cell>
        </row>
        <row r="5478">
          <cell r="A5478" t="str">
            <v>A8557&amp;T</v>
          </cell>
          <cell r="B5478" t="str">
            <v>JFK/UMass</v>
          </cell>
          <cell r="C5478">
            <v>0</v>
          </cell>
          <cell r="D5478">
            <v>0</v>
          </cell>
          <cell r="E5478">
            <v>0</v>
          </cell>
          <cell r="F5478">
            <v>0</v>
          </cell>
          <cell r="G5478">
            <v>0</v>
          </cell>
          <cell r="H5478">
            <v>0</v>
          </cell>
          <cell r="I5478">
            <v>0</v>
          </cell>
          <cell r="J5478">
            <v>0</v>
          </cell>
          <cell r="K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  <cell r="Q5478">
            <v>0</v>
          </cell>
        </row>
        <row r="5479">
          <cell r="A5479" t="str">
            <v>A8558&amp;T</v>
          </cell>
          <cell r="B5479" t="str">
            <v>JFK/UMass</v>
          </cell>
          <cell r="C5479">
            <v>0</v>
          </cell>
          <cell r="D5479">
            <v>0</v>
          </cell>
          <cell r="E5479">
            <v>0</v>
          </cell>
          <cell r="F5479">
            <v>0</v>
          </cell>
          <cell r="G5479">
            <v>0</v>
          </cell>
          <cell r="H5479">
            <v>0</v>
          </cell>
          <cell r="I5479">
            <v>0</v>
          </cell>
          <cell r="J5479">
            <v>0</v>
          </cell>
          <cell r="K5479">
            <v>0</v>
          </cell>
          <cell r="L5479">
            <v>0</v>
          </cell>
          <cell r="M5479">
            <v>0</v>
          </cell>
          <cell r="N5479">
            <v>0</v>
          </cell>
          <cell r="O5479">
            <v>0</v>
          </cell>
          <cell r="P5479">
            <v>0</v>
          </cell>
          <cell r="Q5479">
            <v>0</v>
          </cell>
        </row>
        <row r="5480">
          <cell r="A5480" t="str">
            <v>A8559&amp;T</v>
          </cell>
          <cell r="B5480" t="str">
            <v>JFK/UMass</v>
          </cell>
          <cell r="C5480">
            <v>0</v>
          </cell>
          <cell r="D5480">
            <v>0</v>
          </cell>
          <cell r="E5480">
            <v>0</v>
          </cell>
          <cell r="F5480">
            <v>0</v>
          </cell>
          <cell r="G5480">
            <v>0</v>
          </cell>
          <cell r="H5480">
            <v>0</v>
          </cell>
          <cell r="I5480">
            <v>0</v>
          </cell>
          <cell r="J5480">
            <v>0</v>
          </cell>
          <cell r="K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0</v>
          </cell>
          <cell r="P5480">
            <v>0</v>
          </cell>
          <cell r="Q5480">
            <v>0</v>
          </cell>
        </row>
        <row r="5481">
          <cell r="A5481" t="str">
            <v>A8560&amp;T</v>
          </cell>
          <cell r="B5481" t="str">
            <v>JFK/UMass</v>
          </cell>
          <cell r="C5481">
            <v>0</v>
          </cell>
          <cell r="D5481">
            <v>0</v>
          </cell>
          <cell r="E5481">
            <v>0</v>
          </cell>
          <cell r="F5481">
            <v>0</v>
          </cell>
          <cell r="G5481">
            <v>0</v>
          </cell>
          <cell r="H5481">
            <v>0</v>
          </cell>
          <cell r="I5481">
            <v>0</v>
          </cell>
          <cell r="J5481">
            <v>0</v>
          </cell>
          <cell r="K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0</v>
          </cell>
          <cell r="P5481">
            <v>0</v>
          </cell>
          <cell r="Q5481">
            <v>0</v>
          </cell>
        </row>
        <row r="5482">
          <cell r="A5482" t="str">
            <v>A8561&amp;T</v>
          </cell>
          <cell r="B5482" t="str">
            <v>JFK/UMass</v>
          </cell>
          <cell r="C5482">
            <v>0</v>
          </cell>
          <cell r="D5482">
            <v>0</v>
          </cell>
          <cell r="E5482">
            <v>0</v>
          </cell>
          <cell r="F5482">
            <v>0</v>
          </cell>
          <cell r="G5482">
            <v>0</v>
          </cell>
          <cell r="H5482">
            <v>0</v>
          </cell>
          <cell r="I5482">
            <v>0</v>
          </cell>
          <cell r="J5482">
            <v>0</v>
          </cell>
          <cell r="K5482">
            <v>0</v>
          </cell>
          <cell r="L5482">
            <v>0</v>
          </cell>
          <cell r="M5482">
            <v>0</v>
          </cell>
          <cell r="N5482">
            <v>0</v>
          </cell>
          <cell r="O5482">
            <v>0</v>
          </cell>
          <cell r="P5482">
            <v>0</v>
          </cell>
          <cell r="Q5482">
            <v>0</v>
          </cell>
        </row>
        <row r="5483">
          <cell r="A5483" t="str">
            <v>A8562&amp;T</v>
          </cell>
          <cell r="B5483" t="str">
            <v>JFK/UMass</v>
          </cell>
          <cell r="C5483">
            <v>0</v>
          </cell>
          <cell r="D5483">
            <v>0</v>
          </cell>
          <cell r="E5483">
            <v>0</v>
          </cell>
          <cell r="F5483">
            <v>0</v>
          </cell>
          <cell r="G5483">
            <v>0</v>
          </cell>
          <cell r="H5483">
            <v>0</v>
          </cell>
          <cell r="I5483">
            <v>0</v>
          </cell>
          <cell r="J5483">
            <v>0</v>
          </cell>
          <cell r="K5483">
            <v>0</v>
          </cell>
          <cell r="L5483">
            <v>0</v>
          </cell>
          <cell r="M5483">
            <v>0</v>
          </cell>
          <cell r="N5483">
            <v>0</v>
          </cell>
          <cell r="O5483">
            <v>0</v>
          </cell>
          <cell r="P5483">
            <v>0</v>
          </cell>
          <cell r="Q5483">
            <v>0</v>
          </cell>
        </row>
        <row r="5484">
          <cell r="A5484" t="str">
            <v>A8563&amp;T</v>
          </cell>
          <cell r="B5484" t="str">
            <v>JFK/UMass</v>
          </cell>
          <cell r="C5484">
            <v>0</v>
          </cell>
          <cell r="D5484">
            <v>0</v>
          </cell>
          <cell r="E5484">
            <v>0</v>
          </cell>
          <cell r="F5484">
            <v>0</v>
          </cell>
          <cell r="G5484">
            <v>0</v>
          </cell>
          <cell r="H5484">
            <v>0</v>
          </cell>
          <cell r="I5484">
            <v>0</v>
          </cell>
          <cell r="J5484">
            <v>0</v>
          </cell>
          <cell r="K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0</v>
          </cell>
          <cell r="P5484">
            <v>0</v>
          </cell>
          <cell r="Q5484">
            <v>0</v>
          </cell>
        </row>
        <row r="5485">
          <cell r="A5485" t="str">
            <v>A8564&amp;T</v>
          </cell>
          <cell r="B5485" t="str">
            <v>JFK/UMass</v>
          </cell>
          <cell r="C5485">
            <v>0</v>
          </cell>
          <cell r="D5485">
            <v>0</v>
          </cell>
          <cell r="E5485">
            <v>0</v>
          </cell>
          <cell r="F5485">
            <v>0</v>
          </cell>
          <cell r="G5485">
            <v>0</v>
          </cell>
          <cell r="H5485">
            <v>0</v>
          </cell>
          <cell r="I5485">
            <v>0</v>
          </cell>
          <cell r="J5485">
            <v>0</v>
          </cell>
          <cell r="K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0</v>
          </cell>
          <cell r="P5485">
            <v>0</v>
          </cell>
          <cell r="Q5485">
            <v>0</v>
          </cell>
        </row>
        <row r="5486">
          <cell r="A5486" t="str">
            <v>A8565&amp;T</v>
          </cell>
          <cell r="B5486" t="str">
            <v>JFK/UMass</v>
          </cell>
          <cell r="C5486">
            <v>0</v>
          </cell>
          <cell r="D5486">
            <v>0</v>
          </cell>
          <cell r="E5486">
            <v>0</v>
          </cell>
          <cell r="F5486">
            <v>0</v>
          </cell>
          <cell r="G5486">
            <v>0</v>
          </cell>
          <cell r="H5486">
            <v>0</v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</row>
        <row r="5487">
          <cell r="A5487" t="str">
            <v>A8566&amp;T</v>
          </cell>
          <cell r="B5487" t="str">
            <v>JFK/UMass</v>
          </cell>
          <cell r="C5487">
            <v>0</v>
          </cell>
          <cell r="D5487">
            <v>0</v>
          </cell>
          <cell r="E5487">
            <v>0</v>
          </cell>
          <cell r="F5487">
            <v>0</v>
          </cell>
          <cell r="G5487">
            <v>0</v>
          </cell>
          <cell r="H5487">
            <v>0</v>
          </cell>
          <cell r="I5487">
            <v>0</v>
          </cell>
          <cell r="J5487">
            <v>0</v>
          </cell>
          <cell r="K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</row>
        <row r="5488">
          <cell r="A5488" t="str">
            <v>A8567&amp;T</v>
          </cell>
          <cell r="B5488" t="str">
            <v>JFK/UMass</v>
          </cell>
          <cell r="C5488">
            <v>0</v>
          </cell>
          <cell r="D5488">
            <v>0</v>
          </cell>
          <cell r="E5488">
            <v>0</v>
          </cell>
          <cell r="F5488">
            <v>0</v>
          </cell>
          <cell r="G5488">
            <v>0</v>
          </cell>
          <cell r="H5488">
            <v>0</v>
          </cell>
          <cell r="I5488">
            <v>0</v>
          </cell>
          <cell r="J5488">
            <v>0</v>
          </cell>
          <cell r="K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  <cell r="Q5488">
            <v>0</v>
          </cell>
        </row>
        <row r="5489">
          <cell r="A5489" t="str">
            <v>A8568&amp;T</v>
          </cell>
          <cell r="B5489" t="str">
            <v>JFK/UMass</v>
          </cell>
          <cell r="C5489">
            <v>0</v>
          </cell>
          <cell r="D5489">
            <v>0</v>
          </cell>
          <cell r="E5489">
            <v>0</v>
          </cell>
          <cell r="F5489">
            <v>0</v>
          </cell>
          <cell r="G5489">
            <v>0</v>
          </cell>
          <cell r="H5489">
            <v>0</v>
          </cell>
          <cell r="I5489">
            <v>0</v>
          </cell>
          <cell r="J5489">
            <v>0</v>
          </cell>
          <cell r="K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0</v>
          </cell>
          <cell r="P5489">
            <v>0</v>
          </cell>
          <cell r="Q5489">
            <v>0</v>
          </cell>
        </row>
        <row r="5490">
          <cell r="A5490" t="str">
            <v>A8569&amp;T</v>
          </cell>
          <cell r="B5490" t="str">
            <v>JFK/UMass</v>
          </cell>
          <cell r="C5490">
            <v>0</v>
          </cell>
          <cell r="D5490">
            <v>0</v>
          </cell>
          <cell r="E5490">
            <v>0</v>
          </cell>
          <cell r="F5490">
            <v>0</v>
          </cell>
          <cell r="G5490">
            <v>0</v>
          </cell>
          <cell r="H5490">
            <v>0</v>
          </cell>
          <cell r="I5490">
            <v>0</v>
          </cell>
          <cell r="J5490">
            <v>0</v>
          </cell>
          <cell r="K5490">
            <v>0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  <cell r="Q5490">
            <v>0</v>
          </cell>
        </row>
        <row r="5491">
          <cell r="A5491" t="str">
            <v>A8570&amp;T</v>
          </cell>
          <cell r="B5491" t="str">
            <v>JFK/UMass</v>
          </cell>
          <cell r="C5491">
            <v>0</v>
          </cell>
          <cell r="D5491">
            <v>0</v>
          </cell>
          <cell r="E5491">
            <v>0</v>
          </cell>
          <cell r="F5491">
            <v>0</v>
          </cell>
          <cell r="G5491">
            <v>0</v>
          </cell>
          <cell r="H5491">
            <v>0</v>
          </cell>
          <cell r="I5491">
            <v>0</v>
          </cell>
          <cell r="J5491">
            <v>0</v>
          </cell>
          <cell r="K5491">
            <v>0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  <cell r="Q5491">
            <v>0</v>
          </cell>
        </row>
        <row r="5492">
          <cell r="A5492" t="str">
            <v>A8571&amp;T</v>
          </cell>
          <cell r="B5492" t="str">
            <v>JFK/UMass</v>
          </cell>
          <cell r="C5492">
            <v>0</v>
          </cell>
          <cell r="D5492">
            <v>0</v>
          </cell>
          <cell r="E5492">
            <v>0</v>
          </cell>
          <cell r="F5492">
            <v>0</v>
          </cell>
          <cell r="G5492">
            <v>0</v>
          </cell>
          <cell r="H5492">
            <v>0</v>
          </cell>
          <cell r="I5492">
            <v>0</v>
          </cell>
          <cell r="J5492">
            <v>0</v>
          </cell>
          <cell r="K5492">
            <v>0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  <cell r="Q5492">
            <v>0</v>
          </cell>
        </row>
        <row r="5493">
          <cell r="A5493" t="str">
            <v>A8572&amp;T</v>
          </cell>
          <cell r="B5493" t="str">
            <v>JFK/UMass</v>
          </cell>
          <cell r="C5493">
            <v>0</v>
          </cell>
          <cell r="D5493">
            <v>0</v>
          </cell>
          <cell r="E5493">
            <v>0</v>
          </cell>
          <cell r="F5493">
            <v>0</v>
          </cell>
          <cell r="G5493">
            <v>0</v>
          </cell>
          <cell r="H5493">
            <v>0</v>
          </cell>
          <cell r="I5493">
            <v>0</v>
          </cell>
          <cell r="J5493">
            <v>0</v>
          </cell>
          <cell r="K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  <cell r="Q5493">
            <v>0</v>
          </cell>
        </row>
        <row r="5494">
          <cell r="A5494" t="str">
            <v>A8573&amp;T</v>
          </cell>
          <cell r="B5494" t="str">
            <v>JFK/UMass</v>
          </cell>
          <cell r="C5494">
            <v>0</v>
          </cell>
          <cell r="D5494">
            <v>0</v>
          </cell>
          <cell r="E5494">
            <v>0</v>
          </cell>
          <cell r="F5494">
            <v>0</v>
          </cell>
          <cell r="G5494">
            <v>0</v>
          </cell>
          <cell r="H5494">
            <v>0</v>
          </cell>
          <cell r="I5494">
            <v>0</v>
          </cell>
          <cell r="J5494">
            <v>0</v>
          </cell>
          <cell r="K5494">
            <v>0</v>
          </cell>
          <cell r="L5494">
            <v>0</v>
          </cell>
          <cell r="M5494">
            <v>0</v>
          </cell>
          <cell r="N5494">
            <v>0</v>
          </cell>
          <cell r="O5494">
            <v>0</v>
          </cell>
          <cell r="P5494">
            <v>0</v>
          </cell>
          <cell r="Q5494">
            <v>0</v>
          </cell>
        </row>
        <row r="5495">
          <cell r="A5495" t="str">
            <v>A8842&amp;T</v>
          </cell>
          <cell r="B5495" t="str">
            <v>Savin Hill</v>
          </cell>
          <cell r="C5495">
            <v>0</v>
          </cell>
          <cell r="D5495">
            <v>0</v>
          </cell>
          <cell r="E5495">
            <v>0</v>
          </cell>
          <cell r="F5495">
            <v>0</v>
          </cell>
          <cell r="G5495">
            <v>0</v>
          </cell>
          <cell r="H5495">
            <v>0</v>
          </cell>
          <cell r="I5495">
            <v>0</v>
          </cell>
          <cell r="J5495">
            <v>0</v>
          </cell>
          <cell r="K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  <cell r="Q5495">
            <v>0</v>
          </cell>
        </row>
        <row r="5496">
          <cell r="A5496" t="str">
            <v>A8843&amp;T</v>
          </cell>
          <cell r="B5496" t="str">
            <v>Savin Hill</v>
          </cell>
          <cell r="C5496">
            <v>0</v>
          </cell>
          <cell r="D5496">
            <v>0</v>
          </cell>
          <cell r="E5496">
            <v>0</v>
          </cell>
          <cell r="F5496">
            <v>0</v>
          </cell>
          <cell r="G5496">
            <v>0</v>
          </cell>
          <cell r="H5496">
            <v>0</v>
          </cell>
          <cell r="I5496">
            <v>0</v>
          </cell>
          <cell r="J5496">
            <v>0</v>
          </cell>
          <cell r="K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  <cell r="Q5496">
            <v>0</v>
          </cell>
        </row>
        <row r="5497">
          <cell r="A5497" t="str">
            <v>A8844&amp;T</v>
          </cell>
          <cell r="B5497" t="str">
            <v>Savin Hill</v>
          </cell>
          <cell r="C5497">
            <v>0</v>
          </cell>
          <cell r="D5497">
            <v>0</v>
          </cell>
          <cell r="E5497">
            <v>0</v>
          </cell>
          <cell r="F5497">
            <v>0</v>
          </cell>
          <cell r="G5497">
            <v>0</v>
          </cell>
          <cell r="H5497">
            <v>0</v>
          </cell>
          <cell r="I5497">
            <v>0</v>
          </cell>
          <cell r="J5497">
            <v>0</v>
          </cell>
          <cell r="K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  <cell r="Q5497">
            <v>0</v>
          </cell>
        </row>
        <row r="5498">
          <cell r="A5498" t="str">
            <v>A8845&amp;T</v>
          </cell>
          <cell r="B5498" t="str">
            <v>Savin Hill</v>
          </cell>
          <cell r="C5498">
            <v>0</v>
          </cell>
          <cell r="D5498">
            <v>0</v>
          </cell>
          <cell r="E5498">
            <v>0</v>
          </cell>
          <cell r="F5498">
            <v>0</v>
          </cell>
          <cell r="G5498">
            <v>0</v>
          </cell>
          <cell r="H5498">
            <v>0</v>
          </cell>
          <cell r="I5498">
            <v>0</v>
          </cell>
          <cell r="J5498">
            <v>0</v>
          </cell>
          <cell r="K5498">
            <v>0</v>
          </cell>
          <cell r="L5498">
            <v>0</v>
          </cell>
          <cell r="M5498">
            <v>0</v>
          </cell>
          <cell r="N5498">
            <v>0</v>
          </cell>
          <cell r="O5498">
            <v>0</v>
          </cell>
          <cell r="P5498">
            <v>0</v>
          </cell>
          <cell r="Q5498">
            <v>0</v>
          </cell>
        </row>
        <row r="5499">
          <cell r="A5499" t="str">
            <v>A8846&amp;T</v>
          </cell>
          <cell r="B5499" t="str">
            <v>Savin Hill</v>
          </cell>
          <cell r="C5499">
            <v>0</v>
          </cell>
          <cell r="D5499">
            <v>0</v>
          </cell>
          <cell r="E5499">
            <v>0</v>
          </cell>
          <cell r="F5499">
            <v>0</v>
          </cell>
          <cell r="G5499">
            <v>0</v>
          </cell>
          <cell r="H5499">
            <v>0</v>
          </cell>
          <cell r="I5499">
            <v>0</v>
          </cell>
          <cell r="J5499">
            <v>0</v>
          </cell>
          <cell r="K5499">
            <v>0</v>
          </cell>
          <cell r="L5499">
            <v>0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  <cell r="Q5499">
            <v>0</v>
          </cell>
        </row>
        <row r="5500">
          <cell r="A5500" t="str">
            <v>A8847&amp;T</v>
          </cell>
          <cell r="B5500" t="str">
            <v>Savin Hill</v>
          </cell>
          <cell r="C5500">
            <v>0</v>
          </cell>
          <cell r="D5500">
            <v>0</v>
          </cell>
          <cell r="E5500">
            <v>0</v>
          </cell>
          <cell r="F5500">
            <v>0</v>
          </cell>
          <cell r="G5500">
            <v>0</v>
          </cell>
          <cell r="H5500">
            <v>0</v>
          </cell>
          <cell r="I5500">
            <v>0</v>
          </cell>
          <cell r="J5500">
            <v>0</v>
          </cell>
          <cell r="K5500">
            <v>0</v>
          </cell>
          <cell r="L5500">
            <v>0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  <cell r="Q5500">
            <v>0</v>
          </cell>
        </row>
        <row r="5501">
          <cell r="A5501" t="str">
            <v>A8848&amp;T</v>
          </cell>
          <cell r="B5501" t="str">
            <v>Savin Hill</v>
          </cell>
          <cell r="C5501">
            <v>0</v>
          </cell>
          <cell r="D5501">
            <v>0</v>
          </cell>
          <cell r="E5501">
            <v>0</v>
          </cell>
          <cell r="F5501">
            <v>0</v>
          </cell>
          <cell r="G5501">
            <v>0</v>
          </cell>
          <cell r="H5501">
            <v>0</v>
          </cell>
          <cell r="I5501">
            <v>0</v>
          </cell>
          <cell r="J5501">
            <v>0</v>
          </cell>
          <cell r="K5501">
            <v>0</v>
          </cell>
          <cell r="L5501">
            <v>0</v>
          </cell>
          <cell r="M5501">
            <v>0</v>
          </cell>
          <cell r="N5501">
            <v>0</v>
          </cell>
          <cell r="O5501">
            <v>0</v>
          </cell>
          <cell r="P5501">
            <v>0</v>
          </cell>
          <cell r="Q5501">
            <v>0</v>
          </cell>
        </row>
        <row r="5502">
          <cell r="A5502" t="str">
            <v>A8849&amp;T</v>
          </cell>
          <cell r="B5502" t="str">
            <v>Savin Hill</v>
          </cell>
          <cell r="C5502">
            <v>0</v>
          </cell>
          <cell r="D5502">
            <v>0</v>
          </cell>
          <cell r="E5502">
            <v>0</v>
          </cell>
          <cell r="F5502">
            <v>0</v>
          </cell>
          <cell r="G5502">
            <v>0</v>
          </cell>
          <cell r="H5502">
            <v>0</v>
          </cell>
          <cell r="I5502">
            <v>0</v>
          </cell>
          <cell r="J5502">
            <v>0</v>
          </cell>
          <cell r="K5502">
            <v>0</v>
          </cell>
          <cell r="L5502">
            <v>0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  <cell r="Q5502">
            <v>0</v>
          </cell>
        </row>
        <row r="5503">
          <cell r="A5503" t="str">
            <v>A8850&amp;T</v>
          </cell>
          <cell r="B5503" t="str">
            <v>Savin Hill</v>
          </cell>
          <cell r="C5503">
            <v>0</v>
          </cell>
          <cell r="D5503">
            <v>0</v>
          </cell>
          <cell r="E5503">
            <v>0</v>
          </cell>
          <cell r="F5503">
            <v>0</v>
          </cell>
          <cell r="G5503">
            <v>0</v>
          </cell>
          <cell r="H5503">
            <v>0</v>
          </cell>
          <cell r="I5503">
            <v>0</v>
          </cell>
          <cell r="J5503">
            <v>0</v>
          </cell>
          <cell r="K5503">
            <v>0</v>
          </cell>
          <cell r="L5503">
            <v>0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  <cell r="Q5503">
            <v>0</v>
          </cell>
        </row>
        <row r="5504">
          <cell r="A5504" t="str">
            <v>A8851&amp;T</v>
          </cell>
          <cell r="B5504" t="str">
            <v>Shawmut</v>
          </cell>
          <cell r="C5504">
            <v>0</v>
          </cell>
          <cell r="D5504">
            <v>0</v>
          </cell>
          <cell r="E5504">
            <v>0</v>
          </cell>
          <cell r="F5504">
            <v>0</v>
          </cell>
          <cell r="G5504">
            <v>0</v>
          </cell>
          <cell r="H5504">
            <v>0</v>
          </cell>
          <cell r="I5504">
            <v>0</v>
          </cell>
          <cell r="J5504">
            <v>0</v>
          </cell>
          <cell r="K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  <cell r="Q5504">
            <v>0</v>
          </cell>
        </row>
        <row r="5505">
          <cell r="A5505" t="str">
            <v>A8852&amp;T</v>
          </cell>
          <cell r="B5505" t="str">
            <v>Shawmut</v>
          </cell>
          <cell r="C5505">
            <v>0</v>
          </cell>
          <cell r="D5505">
            <v>0</v>
          </cell>
          <cell r="E5505">
            <v>0</v>
          </cell>
          <cell r="F5505">
            <v>0</v>
          </cell>
          <cell r="G5505">
            <v>0</v>
          </cell>
          <cell r="H5505">
            <v>0</v>
          </cell>
          <cell r="I5505">
            <v>0</v>
          </cell>
          <cell r="J5505">
            <v>0</v>
          </cell>
          <cell r="K5505">
            <v>0</v>
          </cell>
          <cell r="L5505">
            <v>0</v>
          </cell>
          <cell r="M5505">
            <v>0</v>
          </cell>
          <cell r="N5505">
            <v>0</v>
          </cell>
          <cell r="O5505">
            <v>0</v>
          </cell>
          <cell r="P5505">
            <v>0</v>
          </cell>
          <cell r="Q5505">
            <v>0</v>
          </cell>
        </row>
        <row r="5506">
          <cell r="A5506" t="str">
            <v>A8853&amp;T</v>
          </cell>
          <cell r="B5506" t="str">
            <v>Shawmut</v>
          </cell>
          <cell r="C5506">
            <v>0</v>
          </cell>
          <cell r="D5506">
            <v>0</v>
          </cell>
          <cell r="E5506">
            <v>0</v>
          </cell>
          <cell r="F5506">
            <v>0</v>
          </cell>
          <cell r="G5506">
            <v>0</v>
          </cell>
          <cell r="H5506">
            <v>0</v>
          </cell>
          <cell r="I5506">
            <v>0</v>
          </cell>
          <cell r="J5506">
            <v>0</v>
          </cell>
          <cell r="K5506">
            <v>0</v>
          </cell>
          <cell r="L5506">
            <v>0</v>
          </cell>
          <cell r="M5506">
            <v>0</v>
          </cell>
          <cell r="N5506">
            <v>0</v>
          </cell>
          <cell r="O5506">
            <v>0</v>
          </cell>
          <cell r="P5506">
            <v>0</v>
          </cell>
          <cell r="Q5506">
            <v>0</v>
          </cell>
        </row>
        <row r="5507">
          <cell r="A5507" t="str">
            <v>A8854&amp;T</v>
          </cell>
          <cell r="B5507" t="str">
            <v>Shawmut</v>
          </cell>
          <cell r="C5507">
            <v>0</v>
          </cell>
          <cell r="D5507">
            <v>0</v>
          </cell>
          <cell r="E5507">
            <v>0</v>
          </cell>
          <cell r="F5507">
            <v>0</v>
          </cell>
          <cell r="G5507">
            <v>0</v>
          </cell>
          <cell r="H5507">
            <v>0</v>
          </cell>
          <cell r="I5507">
            <v>0</v>
          </cell>
          <cell r="J5507">
            <v>0</v>
          </cell>
          <cell r="K5507">
            <v>0</v>
          </cell>
          <cell r="L5507">
            <v>0</v>
          </cell>
          <cell r="M5507">
            <v>0</v>
          </cell>
          <cell r="N5507">
            <v>0</v>
          </cell>
          <cell r="O5507">
            <v>0</v>
          </cell>
          <cell r="P5507">
            <v>0</v>
          </cell>
          <cell r="Q5507">
            <v>0</v>
          </cell>
        </row>
        <row r="5508">
          <cell r="A5508" t="str">
            <v>A8855&amp;T</v>
          </cell>
          <cell r="B5508" t="str">
            <v>Shawmut</v>
          </cell>
          <cell r="C5508">
            <v>0</v>
          </cell>
          <cell r="D5508">
            <v>0</v>
          </cell>
          <cell r="E5508">
            <v>0</v>
          </cell>
          <cell r="F5508">
            <v>0</v>
          </cell>
          <cell r="G5508">
            <v>0</v>
          </cell>
          <cell r="H5508">
            <v>0</v>
          </cell>
          <cell r="I5508">
            <v>0</v>
          </cell>
          <cell r="J5508">
            <v>0</v>
          </cell>
          <cell r="K5508">
            <v>0</v>
          </cell>
          <cell r="L5508">
            <v>0</v>
          </cell>
          <cell r="M5508">
            <v>0</v>
          </cell>
          <cell r="N5508">
            <v>0</v>
          </cell>
          <cell r="O5508">
            <v>0</v>
          </cell>
          <cell r="P5508">
            <v>0</v>
          </cell>
          <cell r="Q5508">
            <v>0</v>
          </cell>
        </row>
        <row r="5509">
          <cell r="A5509" t="str">
            <v>A8856&amp;T</v>
          </cell>
          <cell r="B5509" t="str">
            <v>Shawmut</v>
          </cell>
          <cell r="C5509">
            <v>0</v>
          </cell>
          <cell r="D5509">
            <v>0</v>
          </cell>
          <cell r="E5509">
            <v>0</v>
          </cell>
          <cell r="F5509">
            <v>0</v>
          </cell>
          <cell r="G5509">
            <v>0</v>
          </cell>
          <cell r="H5509">
            <v>0</v>
          </cell>
          <cell r="I5509">
            <v>0</v>
          </cell>
          <cell r="J5509">
            <v>0</v>
          </cell>
          <cell r="K5509">
            <v>0</v>
          </cell>
          <cell r="L5509">
            <v>0</v>
          </cell>
          <cell r="M5509">
            <v>0</v>
          </cell>
          <cell r="N5509">
            <v>0</v>
          </cell>
          <cell r="O5509">
            <v>0</v>
          </cell>
          <cell r="P5509">
            <v>0</v>
          </cell>
          <cell r="Q5509">
            <v>0</v>
          </cell>
        </row>
        <row r="5510">
          <cell r="A5510" t="str">
            <v>A8857&amp;T</v>
          </cell>
          <cell r="B5510" t="str">
            <v>Shawmut</v>
          </cell>
          <cell r="C5510">
            <v>0</v>
          </cell>
          <cell r="D5510">
            <v>0</v>
          </cell>
          <cell r="E5510">
            <v>0</v>
          </cell>
          <cell r="F5510">
            <v>0</v>
          </cell>
          <cell r="G5510">
            <v>0</v>
          </cell>
          <cell r="H5510">
            <v>0</v>
          </cell>
          <cell r="I5510">
            <v>0</v>
          </cell>
          <cell r="J5510">
            <v>0</v>
          </cell>
          <cell r="K5510">
            <v>0</v>
          </cell>
          <cell r="L5510">
            <v>0</v>
          </cell>
          <cell r="M5510">
            <v>0</v>
          </cell>
          <cell r="N5510">
            <v>0</v>
          </cell>
          <cell r="O5510">
            <v>0</v>
          </cell>
          <cell r="P5510">
            <v>0</v>
          </cell>
          <cell r="Q5510">
            <v>0</v>
          </cell>
        </row>
        <row r="5511">
          <cell r="A5511" t="str">
            <v>A8858&amp;T</v>
          </cell>
          <cell r="B5511" t="str">
            <v>Shawmut</v>
          </cell>
          <cell r="C5511">
            <v>0</v>
          </cell>
          <cell r="D5511">
            <v>0</v>
          </cell>
          <cell r="E5511">
            <v>0</v>
          </cell>
          <cell r="F5511">
            <v>0</v>
          </cell>
          <cell r="G5511">
            <v>0</v>
          </cell>
          <cell r="H5511">
            <v>0</v>
          </cell>
          <cell r="I5511">
            <v>0</v>
          </cell>
          <cell r="J5511">
            <v>0</v>
          </cell>
          <cell r="K5511">
            <v>0</v>
          </cell>
          <cell r="L5511">
            <v>0</v>
          </cell>
          <cell r="M5511">
            <v>0</v>
          </cell>
          <cell r="N5511">
            <v>0</v>
          </cell>
          <cell r="O5511">
            <v>0</v>
          </cell>
          <cell r="P5511">
            <v>0</v>
          </cell>
          <cell r="Q5511">
            <v>0</v>
          </cell>
        </row>
        <row r="5512">
          <cell r="A5512" t="str">
            <v>A8859&amp;T</v>
          </cell>
          <cell r="B5512" t="str">
            <v>Shawmut</v>
          </cell>
          <cell r="C5512">
            <v>0</v>
          </cell>
          <cell r="D5512">
            <v>0</v>
          </cell>
          <cell r="E5512">
            <v>0</v>
          </cell>
          <cell r="F5512">
            <v>0</v>
          </cell>
          <cell r="G5512">
            <v>0</v>
          </cell>
          <cell r="H5512">
            <v>0</v>
          </cell>
          <cell r="I5512">
            <v>0</v>
          </cell>
          <cell r="J5512">
            <v>0</v>
          </cell>
          <cell r="K5512">
            <v>0</v>
          </cell>
          <cell r="L5512">
            <v>0</v>
          </cell>
          <cell r="M5512">
            <v>0</v>
          </cell>
          <cell r="N5512">
            <v>0</v>
          </cell>
          <cell r="O5512">
            <v>0</v>
          </cell>
          <cell r="P5512">
            <v>0</v>
          </cell>
          <cell r="Q5512">
            <v>0</v>
          </cell>
        </row>
        <row r="5513">
          <cell r="A5513" t="str">
            <v>A8860&amp;T</v>
          </cell>
          <cell r="B5513" t="str">
            <v>Shawmut</v>
          </cell>
          <cell r="C5513">
            <v>0</v>
          </cell>
          <cell r="D5513">
            <v>0</v>
          </cell>
          <cell r="E5513">
            <v>0</v>
          </cell>
          <cell r="F5513">
            <v>0</v>
          </cell>
          <cell r="G5513">
            <v>0</v>
          </cell>
          <cell r="H5513">
            <v>0</v>
          </cell>
          <cell r="I5513">
            <v>0</v>
          </cell>
          <cell r="J5513">
            <v>0</v>
          </cell>
          <cell r="K5513">
            <v>0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  <cell r="Q5513">
            <v>0</v>
          </cell>
        </row>
        <row r="5514">
          <cell r="A5514" t="str">
            <v>A8953&amp;T</v>
          </cell>
          <cell r="B5514" t="str">
            <v>Andrew</v>
          </cell>
          <cell r="C5514">
            <v>0</v>
          </cell>
          <cell r="D5514">
            <v>0</v>
          </cell>
          <cell r="E5514">
            <v>0</v>
          </cell>
          <cell r="F5514">
            <v>0</v>
          </cell>
          <cell r="G5514">
            <v>0</v>
          </cell>
          <cell r="H5514">
            <v>0</v>
          </cell>
          <cell r="I5514">
            <v>0</v>
          </cell>
          <cell r="J5514">
            <v>0</v>
          </cell>
          <cell r="K5514">
            <v>0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  <cell r="Q5514">
            <v>0</v>
          </cell>
        </row>
        <row r="5515">
          <cell r="A5515" t="str">
            <v>A8957&amp;T</v>
          </cell>
          <cell r="B5515" t="str">
            <v>Ashmont</v>
          </cell>
          <cell r="C5515">
            <v>0</v>
          </cell>
          <cell r="D5515">
            <v>0</v>
          </cell>
          <cell r="E5515">
            <v>0</v>
          </cell>
          <cell r="F5515">
            <v>0</v>
          </cell>
          <cell r="G5515">
            <v>0</v>
          </cell>
          <cell r="H5515">
            <v>0</v>
          </cell>
          <cell r="I5515">
            <v>0</v>
          </cell>
          <cell r="J5515">
            <v>0</v>
          </cell>
          <cell r="K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  <cell r="Q5515">
            <v>0</v>
          </cell>
        </row>
        <row r="5516">
          <cell r="A5516" t="str">
            <v>A8972&amp;T</v>
          </cell>
          <cell r="B5516" t="str">
            <v>Broadway</v>
          </cell>
          <cell r="C5516">
            <v>0</v>
          </cell>
          <cell r="D5516">
            <v>0</v>
          </cell>
          <cell r="E5516">
            <v>0</v>
          </cell>
          <cell r="F5516">
            <v>0</v>
          </cell>
          <cell r="G5516">
            <v>0</v>
          </cell>
          <cell r="H5516">
            <v>0</v>
          </cell>
          <cell r="I5516">
            <v>0</v>
          </cell>
          <cell r="J5516">
            <v>0</v>
          </cell>
          <cell r="K5516">
            <v>0</v>
          </cell>
          <cell r="L5516">
            <v>0</v>
          </cell>
          <cell r="M5516">
            <v>0</v>
          </cell>
          <cell r="N5516">
            <v>0</v>
          </cell>
          <cell r="O5516">
            <v>0</v>
          </cell>
          <cell r="P5516">
            <v>0</v>
          </cell>
          <cell r="Q5516">
            <v>0</v>
          </cell>
        </row>
        <row r="5517">
          <cell r="A5517" t="str">
            <v>A8979&amp;T</v>
          </cell>
          <cell r="B5517" t="str">
            <v>Butler</v>
          </cell>
          <cell r="C5517">
            <v>0</v>
          </cell>
          <cell r="D5517">
            <v>0</v>
          </cell>
          <cell r="E5517">
            <v>0</v>
          </cell>
          <cell r="F5517">
            <v>0</v>
          </cell>
          <cell r="G5517">
            <v>0</v>
          </cell>
          <cell r="H5517">
            <v>0</v>
          </cell>
          <cell r="I5517">
            <v>0</v>
          </cell>
          <cell r="J5517">
            <v>0</v>
          </cell>
          <cell r="K5517">
            <v>0</v>
          </cell>
          <cell r="L5517">
            <v>0</v>
          </cell>
          <cell r="M5517">
            <v>0</v>
          </cell>
          <cell r="N5517">
            <v>0</v>
          </cell>
          <cell r="O5517">
            <v>0</v>
          </cell>
          <cell r="P5517">
            <v>0</v>
          </cell>
          <cell r="Q5517">
            <v>0</v>
          </cell>
        </row>
        <row r="5518">
          <cell r="A5518" t="str">
            <v>A8983&amp;T</v>
          </cell>
          <cell r="B5518" t="str">
            <v>Cedar Grove</v>
          </cell>
          <cell r="C5518">
            <v>0</v>
          </cell>
          <cell r="D5518">
            <v>0</v>
          </cell>
          <cell r="E5518">
            <v>0</v>
          </cell>
          <cell r="F5518">
            <v>0</v>
          </cell>
          <cell r="G5518">
            <v>0</v>
          </cell>
          <cell r="H5518">
            <v>0</v>
          </cell>
          <cell r="I5518">
            <v>0</v>
          </cell>
          <cell r="J5518">
            <v>0</v>
          </cell>
          <cell r="K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  <cell r="Q5518">
            <v>0</v>
          </cell>
        </row>
        <row r="5519">
          <cell r="A5519" t="str">
            <v>A9041&amp;T</v>
          </cell>
          <cell r="B5519" t="str">
            <v>Fields Corner</v>
          </cell>
          <cell r="C5519">
            <v>0</v>
          </cell>
          <cell r="D5519">
            <v>0</v>
          </cell>
          <cell r="E5519">
            <v>0</v>
          </cell>
          <cell r="F5519">
            <v>0</v>
          </cell>
          <cell r="G5519">
            <v>0</v>
          </cell>
          <cell r="H5519">
            <v>0</v>
          </cell>
          <cell r="I5519">
            <v>0</v>
          </cell>
          <cell r="J5519">
            <v>0</v>
          </cell>
          <cell r="K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  <cell r="Q5519">
            <v>0</v>
          </cell>
        </row>
        <row r="5520">
          <cell r="A5520" t="str">
            <v>A9166&amp;T</v>
          </cell>
          <cell r="B5520" t="str">
            <v>Savin Hill</v>
          </cell>
          <cell r="C5520">
            <v>0</v>
          </cell>
          <cell r="D5520">
            <v>0</v>
          </cell>
          <cell r="E5520">
            <v>0</v>
          </cell>
          <cell r="F5520">
            <v>0</v>
          </cell>
          <cell r="G5520">
            <v>0</v>
          </cell>
          <cell r="H5520">
            <v>0</v>
          </cell>
          <cell r="I5520">
            <v>0</v>
          </cell>
          <cell r="J5520">
            <v>0</v>
          </cell>
          <cell r="K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  <cell r="Q5520">
            <v>0</v>
          </cell>
        </row>
        <row r="5521">
          <cell r="A5521" t="str">
            <v>A9168&amp;T</v>
          </cell>
          <cell r="B5521" t="str">
            <v>Shawmut</v>
          </cell>
          <cell r="C5521">
            <v>0</v>
          </cell>
          <cell r="D5521">
            <v>0</v>
          </cell>
          <cell r="E5521">
            <v>0</v>
          </cell>
          <cell r="F5521">
            <v>0</v>
          </cell>
          <cell r="G5521">
            <v>0</v>
          </cell>
          <cell r="H5521">
            <v>0</v>
          </cell>
          <cell r="I5521">
            <v>0</v>
          </cell>
          <cell r="J5521">
            <v>0</v>
          </cell>
          <cell r="K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  <cell r="Q5521">
            <v>0</v>
          </cell>
        </row>
        <row r="5522">
          <cell r="A5522" t="str">
            <v>A162&amp;T</v>
          </cell>
          <cell r="B5522" t="str">
            <v>B St @ W 5th St</v>
          </cell>
          <cell r="C5522">
            <v>15</v>
          </cell>
          <cell r="D5522">
            <v>0</v>
          </cell>
          <cell r="E5522">
            <v>0</v>
          </cell>
          <cell r="F5522">
            <v>0</v>
          </cell>
          <cell r="G5522">
            <v>15</v>
          </cell>
          <cell r="H5522">
            <v>15</v>
          </cell>
          <cell r="I5522">
            <v>0</v>
          </cell>
          <cell r="J5522">
            <v>0</v>
          </cell>
          <cell r="K5522">
            <v>0</v>
          </cell>
          <cell r="L5522">
            <v>15</v>
          </cell>
          <cell r="M5522">
            <v>15</v>
          </cell>
          <cell r="N5522">
            <v>0</v>
          </cell>
          <cell r="O5522">
            <v>0</v>
          </cell>
          <cell r="P5522">
            <v>0</v>
          </cell>
          <cell r="Q5522">
            <v>15</v>
          </cell>
        </row>
        <row r="5523">
          <cell r="A5523" t="str">
            <v>A171&amp;T</v>
          </cell>
          <cell r="B5523" t="str">
            <v>E 8th St @ Covington</v>
          </cell>
          <cell r="C5523">
            <v>0</v>
          </cell>
          <cell r="D5523">
            <v>0</v>
          </cell>
          <cell r="E5523">
            <v>0</v>
          </cell>
          <cell r="F5523">
            <v>0</v>
          </cell>
          <cell r="G5523">
            <v>0</v>
          </cell>
          <cell r="H5523">
            <v>0</v>
          </cell>
          <cell r="I5523">
            <v>0</v>
          </cell>
          <cell r="J5523">
            <v>0</v>
          </cell>
          <cell r="K5523">
            <v>0</v>
          </cell>
          <cell r="L5523">
            <v>0</v>
          </cell>
          <cell r="M5523">
            <v>0</v>
          </cell>
          <cell r="N5523">
            <v>0</v>
          </cell>
          <cell r="O5523">
            <v>0</v>
          </cell>
          <cell r="P5523">
            <v>0</v>
          </cell>
          <cell r="Q5523">
            <v>0</v>
          </cell>
        </row>
        <row r="5524">
          <cell r="A5524" t="str">
            <v>A172&amp;T</v>
          </cell>
          <cell r="B5524" t="str">
            <v>E 8th St @ G St</v>
          </cell>
          <cell r="C5524">
            <v>4</v>
          </cell>
          <cell r="D5524">
            <v>0</v>
          </cell>
          <cell r="E5524">
            <v>0</v>
          </cell>
          <cell r="F5524">
            <v>0</v>
          </cell>
          <cell r="G5524">
            <v>4</v>
          </cell>
          <cell r="H5524">
            <v>4</v>
          </cell>
          <cell r="I5524">
            <v>0</v>
          </cell>
          <cell r="J5524">
            <v>0</v>
          </cell>
          <cell r="K5524">
            <v>0</v>
          </cell>
          <cell r="L5524">
            <v>4</v>
          </cell>
          <cell r="M5524">
            <v>4</v>
          </cell>
          <cell r="N5524">
            <v>0</v>
          </cell>
          <cell r="O5524">
            <v>0</v>
          </cell>
          <cell r="P5524">
            <v>0</v>
          </cell>
          <cell r="Q5524">
            <v>4</v>
          </cell>
        </row>
        <row r="5525">
          <cell r="A5525" t="str">
            <v>A174&amp;T</v>
          </cell>
          <cell r="B5525" t="str">
            <v>E 8th St @ I St</v>
          </cell>
          <cell r="C5525">
            <v>7</v>
          </cell>
          <cell r="D5525">
            <v>0</v>
          </cell>
          <cell r="E5525">
            <v>0</v>
          </cell>
          <cell r="F5525">
            <v>0</v>
          </cell>
          <cell r="G5525">
            <v>7</v>
          </cell>
          <cell r="H5525">
            <v>7</v>
          </cell>
          <cell r="I5525">
            <v>0</v>
          </cell>
          <cell r="J5525">
            <v>0</v>
          </cell>
          <cell r="K5525">
            <v>0</v>
          </cell>
          <cell r="L5525">
            <v>7</v>
          </cell>
          <cell r="M5525">
            <v>7</v>
          </cell>
          <cell r="N5525">
            <v>0</v>
          </cell>
          <cell r="O5525">
            <v>0</v>
          </cell>
          <cell r="P5525">
            <v>0</v>
          </cell>
          <cell r="Q5525">
            <v>7</v>
          </cell>
        </row>
        <row r="5526">
          <cell r="A5526" t="str">
            <v>A175&amp;T</v>
          </cell>
          <cell r="B5526" t="str">
            <v>E 8th St @ K St</v>
          </cell>
          <cell r="C5526">
            <v>0</v>
          </cell>
          <cell r="D5526">
            <v>0</v>
          </cell>
          <cell r="E5526">
            <v>0</v>
          </cell>
          <cell r="F5526">
            <v>0</v>
          </cell>
          <cell r="G5526">
            <v>0</v>
          </cell>
          <cell r="H5526">
            <v>0</v>
          </cell>
          <cell r="I5526">
            <v>0</v>
          </cell>
          <cell r="J5526">
            <v>0</v>
          </cell>
          <cell r="K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  <cell r="Q5526">
            <v>0</v>
          </cell>
        </row>
        <row r="5527">
          <cell r="A5527" t="str">
            <v>A176&amp;T</v>
          </cell>
          <cell r="B5527" t="str">
            <v>E 8th St @ L St</v>
          </cell>
          <cell r="C5527">
            <v>3</v>
          </cell>
          <cell r="D5527">
            <v>0</v>
          </cell>
          <cell r="E5527">
            <v>0</v>
          </cell>
          <cell r="F5527">
            <v>0</v>
          </cell>
          <cell r="G5527">
            <v>3</v>
          </cell>
          <cell r="H5527">
            <v>3</v>
          </cell>
          <cell r="I5527">
            <v>0</v>
          </cell>
          <cell r="J5527">
            <v>0</v>
          </cell>
          <cell r="K5527">
            <v>0</v>
          </cell>
          <cell r="L5527">
            <v>3</v>
          </cell>
          <cell r="M5527">
            <v>3</v>
          </cell>
          <cell r="N5527">
            <v>0</v>
          </cell>
          <cell r="O5527">
            <v>0</v>
          </cell>
          <cell r="P5527">
            <v>0</v>
          </cell>
          <cell r="Q5527">
            <v>3</v>
          </cell>
        </row>
        <row r="5528">
          <cell r="A5528" t="str">
            <v>A208&amp;T</v>
          </cell>
          <cell r="B5528" t="str">
            <v>Dorchester Ave @ Pea</v>
          </cell>
          <cell r="C5528">
            <v>7</v>
          </cell>
          <cell r="D5528">
            <v>0</v>
          </cell>
          <cell r="E5528">
            <v>0</v>
          </cell>
          <cell r="F5528">
            <v>0</v>
          </cell>
          <cell r="G5528">
            <v>7</v>
          </cell>
          <cell r="H5528">
            <v>7</v>
          </cell>
          <cell r="I5528">
            <v>0</v>
          </cell>
          <cell r="J5528">
            <v>0</v>
          </cell>
          <cell r="K5528">
            <v>0</v>
          </cell>
          <cell r="L5528">
            <v>7</v>
          </cell>
          <cell r="M5528">
            <v>7</v>
          </cell>
          <cell r="N5528">
            <v>0</v>
          </cell>
          <cell r="O5528">
            <v>0</v>
          </cell>
          <cell r="P5528">
            <v>0</v>
          </cell>
          <cell r="Q5528">
            <v>7</v>
          </cell>
        </row>
        <row r="5529">
          <cell r="A5529" t="str">
            <v>A2107&amp;T</v>
          </cell>
          <cell r="B5529" t="str">
            <v>Gallivan Blvd @ Fred</v>
          </cell>
          <cell r="C5529">
            <v>24</v>
          </cell>
          <cell r="D5529">
            <v>0</v>
          </cell>
          <cell r="E5529">
            <v>0</v>
          </cell>
          <cell r="F5529">
            <v>0</v>
          </cell>
          <cell r="G5529">
            <v>24</v>
          </cell>
          <cell r="H5529">
            <v>24</v>
          </cell>
          <cell r="I5529">
            <v>0</v>
          </cell>
          <cell r="J5529">
            <v>0</v>
          </cell>
          <cell r="K5529">
            <v>0</v>
          </cell>
          <cell r="L5529">
            <v>24</v>
          </cell>
          <cell r="M5529">
            <v>24</v>
          </cell>
          <cell r="N5529">
            <v>0</v>
          </cell>
          <cell r="O5529">
            <v>0</v>
          </cell>
          <cell r="P5529">
            <v>0</v>
          </cell>
          <cell r="Q5529">
            <v>24</v>
          </cell>
        </row>
        <row r="5530">
          <cell r="A5530" t="str">
            <v>A2108&amp;T</v>
          </cell>
          <cell r="B5530" t="str">
            <v>Gallivan Blvd @ Carr</v>
          </cell>
          <cell r="C5530">
            <v>6</v>
          </cell>
          <cell r="D5530">
            <v>0</v>
          </cell>
          <cell r="E5530">
            <v>0</v>
          </cell>
          <cell r="F5530">
            <v>2</v>
          </cell>
          <cell r="G5530">
            <v>8</v>
          </cell>
          <cell r="H5530">
            <v>6</v>
          </cell>
          <cell r="I5530">
            <v>0</v>
          </cell>
          <cell r="J5530">
            <v>0</v>
          </cell>
          <cell r="K5530">
            <v>2</v>
          </cell>
          <cell r="L5530">
            <v>8</v>
          </cell>
          <cell r="M5530">
            <v>6</v>
          </cell>
          <cell r="N5530">
            <v>0</v>
          </cell>
          <cell r="O5530">
            <v>0</v>
          </cell>
          <cell r="P5530">
            <v>2</v>
          </cell>
          <cell r="Q5530">
            <v>8</v>
          </cell>
        </row>
        <row r="5531">
          <cell r="A5531" t="str">
            <v>A2112&amp;T</v>
          </cell>
          <cell r="B5531" t="str">
            <v>Gallivan Blvd @ Adam</v>
          </cell>
          <cell r="C5531">
            <v>1</v>
          </cell>
          <cell r="D5531">
            <v>0</v>
          </cell>
          <cell r="E5531">
            <v>0</v>
          </cell>
          <cell r="F5531">
            <v>0</v>
          </cell>
          <cell r="G5531">
            <v>1</v>
          </cell>
          <cell r="H5531">
            <v>1</v>
          </cell>
          <cell r="I5531">
            <v>0</v>
          </cell>
          <cell r="J5531">
            <v>0</v>
          </cell>
          <cell r="K5531">
            <v>0</v>
          </cell>
          <cell r="L5531">
            <v>1</v>
          </cell>
          <cell r="M5531">
            <v>1</v>
          </cell>
          <cell r="N5531">
            <v>0</v>
          </cell>
          <cell r="O5531">
            <v>0</v>
          </cell>
          <cell r="P5531">
            <v>0</v>
          </cell>
          <cell r="Q5531">
            <v>1</v>
          </cell>
        </row>
        <row r="5532">
          <cell r="A5532" t="str">
            <v>A2115&amp;T</v>
          </cell>
          <cell r="B5532" t="str">
            <v>Granite Ave opp Hill</v>
          </cell>
          <cell r="C5532">
            <v>35</v>
          </cell>
          <cell r="D5532">
            <v>0</v>
          </cell>
          <cell r="E5532">
            <v>0</v>
          </cell>
          <cell r="F5532">
            <v>1</v>
          </cell>
          <cell r="G5532">
            <v>35</v>
          </cell>
          <cell r="H5532">
            <v>35</v>
          </cell>
          <cell r="I5532">
            <v>0</v>
          </cell>
          <cell r="J5532">
            <v>0</v>
          </cell>
          <cell r="K5532">
            <v>1</v>
          </cell>
          <cell r="L5532">
            <v>35</v>
          </cell>
          <cell r="M5532">
            <v>35</v>
          </cell>
          <cell r="N5532">
            <v>0</v>
          </cell>
          <cell r="O5532">
            <v>0</v>
          </cell>
          <cell r="P5532">
            <v>1</v>
          </cell>
          <cell r="Q5532">
            <v>35</v>
          </cell>
        </row>
        <row r="5533">
          <cell r="A5533" t="str">
            <v>A222&amp;T</v>
          </cell>
          <cell r="B5533" t="str">
            <v>Dorchester Ave @ Che</v>
          </cell>
          <cell r="C5533">
            <v>0</v>
          </cell>
          <cell r="D5533">
            <v>0</v>
          </cell>
          <cell r="E5533">
            <v>0</v>
          </cell>
          <cell r="F5533">
            <v>0</v>
          </cell>
          <cell r="G5533">
            <v>0</v>
          </cell>
          <cell r="H5533">
            <v>0</v>
          </cell>
          <cell r="I5533">
            <v>0</v>
          </cell>
          <cell r="J5533">
            <v>0</v>
          </cell>
          <cell r="K5533">
            <v>0</v>
          </cell>
          <cell r="L5533">
            <v>0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  <cell r="Q5533">
            <v>0</v>
          </cell>
        </row>
        <row r="5534">
          <cell r="A5534" t="str">
            <v>A233&amp;T</v>
          </cell>
          <cell r="B5534" t="str">
            <v>Dorchester Ave @ Par</v>
          </cell>
          <cell r="C5534">
            <v>11</v>
          </cell>
          <cell r="D5534">
            <v>0</v>
          </cell>
          <cell r="E5534">
            <v>0</v>
          </cell>
          <cell r="F5534">
            <v>0</v>
          </cell>
          <cell r="G5534">
            <v>11</v>
          </cell>
          <cell r="H5534">
            <v>11</v>
          </cell>
          <cell r="I5534">
            <v>0</v>
          </cell>
          <cell r="J5534">
            <v>0</v>
          </cell>
          <cell r="K5534">
            <v>0</v>
          </cell>
          <cell r="L5534">
            <v>11</v>
          </cell>
          <cell r="M5534">
            <v>11</v>
          </cell>
          <cell r="N5534">
            <v>0</v>
          </cell>
          <cell r="O5534">
            <v>0</v>
          </cell>
          <cell r="P5534">
            <v>0</v>
          </cell>
          <cell r="Q5534">
            <v>11</v>
          </cell>
        </row>
        <row r="5535">
          <cell r="A5535" t="str">
            <v>A234&amp;T</v>
          </cell>
          <cell r="B5535" t="str">
            <v>Dorchester Ave @ Gib</v>
          </cell>
          <cell r="C5535">
            <v>3</v>
          </cell>
          <cell r="D5535">
            <v>0</v>
          </cell>
          <cell r="E5535">
            <v>0</v>
          </cell>
          <cell r="F5535">
            <v>0</v>
          </cell>
          <cell r="G5535">
            <v>3</v>
          </cell>
          <cell r="H5535">
            <v>3</v>
          </cell>
          <cell r="I5535">
            <v>0</v>
          </cell>
          <cell r="J5535">
            <v>0</v>
          </cell>
          <cell r="K5535">
            <v>0</v>
          </cell>
          <cell r="L5535">
            <v>3</v>
          </cell>
          <cell r="M5535">
            <v>3</v>
          </cell>
          <cell r="N5535">
            <v>0</v>
          </cell>
          <cell r="O5535">
            <v>0</v>
          </cell>
          <cell r="P5535">
            <v>0</v>
          </cell>
          <cell r="Q5535">
            <v>3</v>
          </cell>
        </row>
        <row r="5536">
          <cell r="A5536" t="str">
            <v>A239&amp;T</v>
          </cell>
          <cell r="B5536" t="str">
            <v>Dorchester Ave @ Hoy</v>
          </cell>
          <cell r="C5536">
            <v>2</v>
          </cell>
          <cell r="D5536">
            <v>0</v>
          </cell>
          <cell r="E5536">
            <v>0</v>
          </cell>
          <cell r="F5536">
            <v>0</v>
          </cell>
          <cell r="G5536">
            <v>2</v>
          </cell>
          <cell r="H5536">
            <v>2</v>
          </cell>
          <cell r="I5536">
            <v>0</v>
          </cell>
          <cell r="J5536">
            <v>0</v>
          </cell>
          <cell r="K5536">
            <v>0</v>
          </cell>
          <cell r="L5536">
            <v>2</v>
          </cell>
          <cell r="M5536">
            <v>2</v>
          </cell>
          <cell r="N5536">
            <v>0</v>
          </cell>
          <cell r="O5536">
            <v>0</v>
          </cell>
          <cell r="P5536">
            <v>0</v>
          </cell>
          <cell r="Q5536">
            <v>2</v>
          </cell>
        </row>
        <row r="5537">
          <cell r="A5537" t="str">
            <v>A240&amp;T</v>
          </cell>
          <cell r="B5537" t="str">
            <v>Dorchester Ave @ Dew</v>
          </cell>
          <cell r="C5537">
            <v>0</v>
          </cell>
          <cell r="D5537">
            <v>0</v>
          </cell>
          <cell r="E5537">
            <v>0</v>
          </cell>
          <cell r="F5537">
            <v>1</v>
          </cell>
          <cell r="G5537">
            <v>1</v>
          </cell>
          <cell r="H5537">
            <v>0</v>
          </cell>
          <cell r="I5537">
            <v>0</v>
          </cell>
          <cell r="J5537">
            <v>0</v>
          </cell>
          <cell r="K5537">
            <v>1</v>
          </cell>
          <cell r="L5537">
            <v>1</v>
          </cell>
          <cell r="M5537">
            <v>0</v>
          </cell>
          <cell r="N5537">
            <v>0</v>
          </cell>
          <cell r="O5537">
            <v>0</v>
          </cell>
          <cell r="P5537">
            <v>1</v>
          </cell>
          <cell r="Q5537">
            <v>1</v>
          </cell>
        </row>
        <row r="5538">
          <cell r="A5538" t="str">
            <v>A242&amp;T</v>
          </cell>
          <cell r="B5538" t="str">
            <v>Dorchester Ave @ Bel</v>
          </cell>
          <cell r="C5538">
            <v>14</v>
          </cell>
          <cell r="D5538">
            <v>0</v>
          </cell>
          <cell r="E5538">
            <v>0</v>
          </cell>
          <cell r="F5538">
            <v>0</v>
          </cell>
          <cell r="G5538">
            <v>14</v>
          </cell>
          <cell r="H5538">
            <v>14</v>
          </cell>
          <cell r="I5538">
            <v>0</v>
          </cell>
          <cell r="J5538">
            <v>0</v>
          </cell>
          <cell r="K5538">
            <v>0</v>
          </cell>
          <cell r="L5538">
            <v>14</v>
          </cell>
          <cell r="M5538">
            <v>14</v>
          </cell>
          <cell r="N5538">
            <v>0</v>
          </cell>
          <cell r="O5538">
            <v>0</v>
          </cell>
          <cell r="P5538">
            <v>0</v>
          </cell>
          <cell r="Q5538">
            <v>14</v>
          </cell>
        </row>
        <row r="5539">
          <cell r="A5539" t="str">
            <v>A243&amp;T</v>
          </cell>
          <cell r="B5539" t="str">
            <v>Dorchester Ave @ Rom</v>
          </cell>
          <cell r="C5539">
            <v>0</v>
          </cell>
          <cell r="D5539">
            <v>0</v>
          </cell>
          <cell r="E5539">
            <v>0</v>
          </cell>
          <cell r="F5539">
            <v>0</v>
          </cell>
          <cell r="G5539">
            <v>0</v>
          </cell>
          <cell r="H5539">
            <v>0</v>
          </cell>
          <cell r="I5539">
            <v>0</v>
          </cell>
          <cell r="J5539">
            <v>0</v>
          </cell>
          <cell r="K5539">
            <v>0</v>
          </cell>
          <cell r="L5539">
            <v>0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</row>
        <row r="5540">
          <cell r="A5540" t="str">
            <v>A244&amp;T</v>
          </cell>
          <cell r="B5540" t="str">
            <v>Dorchester Ave @ Cre</v>
          </cell>
          <cell r="C5540">
            <v>23</v>
          </cell>
          <cell r="D5540">
            <v>0</v>
          </cell>
          <cell r="E5540">
            <v>0</v>
          </cell>
          <cell r="F5540">
            <v>0</v>
          </cell>
          <cell r="G5540">
            <v>23</v>
          </cell>
          <cell r="H5540">
            <v>23</v>
          </cell>
          <cell r="I5540">
            <v>0</v>
          </cell>
          <cell r="J5540">
            <v>0</v>
          </cell>
          <cell r="K5540">
            <v>0</v>
          </cell>
          <cell r="L5540">
            <v>23</v>
          </cell>
          <cell r="M5540">
            <v>23</v>
          </cell>
          <cell r="N5540">
            <v>0</v>
          </cell>
          <cell r="O5540">
            <v>0</v>
          </cell>
          <cell r="P5540">
            <v>0</v>
          </cell>
          <cell r="Q5540">
            <v>23</v>
          </cell>
        </row>
        <row r="5541">
          <cell r="A5541" t="str">
            <v>A27&amp;T</v>
          </cell>
          <cell r="B5541" t="str">
            <v>E Broadway @ Farragu</v>
          </cell>
          <cell r="C5541">
            <v>5</v>
          </cell>
          <cell r="D5541">
            <v>0</v>
          </cell>
          <cell r="E5541">
            <v>0</v>
          </cell>
          <cell r="F5541">
            <v>0</v>
          </cell>
          <cell r="G5541">
            <v>5</v>
          </cell>
          <cell r="H5541">
            <v>5</v>
          </cell>
          <cell r="I5541">
            <v>0</v>
          </cell>
          <cell r="J5541">
            <v>0</v>
          </cell>
          <cell r="K5541">
            <v>0</v>
          </cell>
          <cell r="L5541">
            <v>5</v>
          </cell>
          <cell r="M5541">
            <v>5</v>
          </cell>
          <cell r="N5541">
            <v>0</v>
          </cell>
          <cell r="O5541">
            <v>0</v>
          </cell>
          <cell r="P5541">
            <v>0</v>
          </cell>
          <cell r="Q5541">
            <v>5</v>
          </cell>
        </row>
        <row r="5542">
          <cell r="A5542" t="str">
            <v>A28&amp;T</v>
          </cell>
          <cell r="B5542" t="str">
            <v>Farragut Rd opp E 2n</v>
          </cell>
          <cell r="C5542">
            <v>3</v>
          </cell>
          <cell r="D5542">
            <v>0</v>
          </cell>
          <cell r="E5542">
            <v>0</v>
          </cell>
          <cell r="F5542">
            <v>0</v>
          </cell>
          <cell r="G5542">
            <v>3</v>
          </cell>
          <cell r="H5542">
            <v>3</v>
          </cell>
          <cell r="I5542">
            <v>0</v>
          </cell>
          <cell r="J5542">
            <v>0</v>
          </cell>
          <cell r="K5542">
            <v>0</v>
          </cell>
          <cell r="L5542">
            <v>3</v>
          </cell>
          <cell r="M5542">
            <v>3</v>
          </cell>
          <cell r="N5542">
            <v>0</v>
          </cell>
          <cell r="O5542">
            <v>0</v>
          </cell>
          <cell r="P5542">
            <v>0</v>
          </cell>
          <cell r="Q5542">
            <v>3</v>
          </cell>
        </row>
        <row r="5543">
          <cell r="A5543" t="str">
            <v>A3167&amp;T</v>
          </cell>
          <cell r="B5543" t="str">
            <v>Old Colony Ave @ Msg</v>
          </cell>
          <cell r="C5543">
            <v>0</v>
          </cell>
          <cell r="D5543">
            <v>0</v>
          </cell>
          <cell r="E5543">
            <v>0</v>
          </cell>
          <cell r="F5543">
            <v>0</v>
          </cell>
          <cell r="G5543">
            <v>0</v>
          </cell>
          <cell r="H5543">
            <v>0</v>
          </cell>
          <cell r="I5543">
            <v>0</v>
          </cell>
          <cell r="J5543">
            <v>0</v>
          </cell>
          <cell r="K5543">
            <v>0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  <cell r="Q5543">
            <v>0</v>
          </cell>
        </row>
        <row r="5544">
          <cell r="A5544" t="str">
            <v>A336&amp;T</v>
          </cell>
          <cell r="B5544" t="str">
            <v>Washington St opp Co</v>
          </cell>
          <cell r="C5544">
            <v>0</v>
          </cell>
          <cell r="D5544">
            <v>0</v>
          </cell>
          <cell r="E5544">
            <v>0</v>
          </cell>
          <cell r="F5544">
            <v>0</v>
          </cell>
          <cell r="G5544">
            <v>0</v>
          </cell>
          <cell r="H5544">
            <v>0</v>
          </cell>
          <cell r="I5544">
            <v>0</v>
          </cell>
          <cell r="J5544">
            <v>0</v>
          </cell>
          <cell r="K5544">
            <v>0</v>
          </cell>
          <cell r="L5544">
            <v>0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  <cell r="Q5544">
            <v>0</v>
          </cell>
        </row>
        <row r="5545">
          <cell r="A5545" t="str">
            <v>A354&amp;T</v>
          </cell>
          <cell r="B5545" t="str">
            <v>Dorchester Ave @ Van</v>
          </cell>
          <cell r="C5545">
            <v>6</v>
          </cell>
          <cell r="D5545">
            <v>0</v>
          </cell>
          <cell r="E5545">
            <v>0</v>
          </cell>
          <cell r="F5545">
            <v>158</v>
          </cell>
          <cell r="G5545">
            <v>164</v>
          </cell>
          <cell r="H5545">
            <v>6</v>
          </cell>
          <cell r="I5545">
            <v>0</v>
          </cell>
          <cell r="J5545">
            <v>0</v>
          </cell>
          <cell r="K5545">
            <v>158</v>
          </cell>
          <cell r="L5545">
            <v>164</v>
          </cell>
          <cell r="M5545">
            <v>6</v>
          </cell>
          <cell r="N5545">
            <v>0</v>
          </cell>
          <cell r="O5545">
            <v>0</v>
          </cell>
          <cell r="P5545">
            <v>158</v>
          </cell>
          <cell r="Q5545">
            <v>164</v>
          </cell>
        </row>
        <row r="5546">
          <cell r="A5546" t="str">
            <v>A4825&amp;T</v>
          </cell>
          <cell r="B5546" t="str">
            <v>Puritan Mall Service</v>
          </cell>
          <cell r="C5546">
            <v>0</v>
          </cell>
          <cell r="D5546">
            <v>0</v>
          </cell>
          <cell r="E5546">
            <v>0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K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  <cell r="Q5546">
            <v>0</v>
          </cell>
        </row>
        <row r="5547">
          <cell r="A5547" t="str">
            <v>A4998&amp;T</v>
          </cell>
          <cell r="B5547" t="str">
            <v>Adams St @ King St</v>
          </cell>
          <cell r="C5547">
            <v>0</v>
          </cell>
          <cell r="D5547">
            <v>0</v>
          </cell>
          <cell r="E5547">
            <v>0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K5547">
            <v>0</v>
          </cell>
          <cell r="L5547">
            <v>0</v>
          </cell>
          <cell r="M5547">
            <v>0</v>
          </cell>
          <cell r="N5547">
            <v>0</v>
          </cell>
          <cell r="O5547">
            <v>0</v>
          </cell>
          <cell r="P5547">
            <v>0</v>
          </cell>
          <cell r="Q5547">
            <v>0</v>
          </cell>
        </row>
        <row r="5548">
          <cell r="A5548" t="str">
            <v>A4999&amp;T</v>
          </cell>
          <cell r="B5548" t="str">
            <v>Adams St @ Lonsdale</v>
          </cell>
          <cell r="C5548">
            <v>0</v>
          </cell>
          <cell r="D5548">
            <v>0</v>
          </cell>
          <cell r="E5548">
            <v>0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K5548">
            <v>0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  <cell r="Q5548">
            <v>0</v>
          </cell>
        </row>
        <row r="5549">
          <cell r="A5549" t="str">
            <v>A5000&amp;T</v>
          </cell>
          <cell r="B5549" t="str">
            <v>Adams St @ Msgr Lydo</v>
          </cell>
          <cell r="C5549">
            <v>3</v>
          </cell>
          <cell r="D5549">
            <v>0</v>
          </cell>
          <cell r="E5549">
            <v>0</v>
          </cell>
          <cell r="F5549">
            <v>0</v>
          </cell>
          <cell r="G5549">
            <v>3</v>
          </cell>
          <cell r="H5549">
            <v>3</v>
          </cell>
          <cell r="I5549">
            <v>0</v>
          </cell>
          <cell r="J5549">
            <v>0</v>
          </cell>
          <cell r="K5549">
            <v>0</v>
          </cell>
          <cell r="L5549">
            <v>3</v>
          </cell>
          <cell r="M5549">
            <v>3</v>
          </cell>
          <cell r="N5549">
            <v>0</v>
          </cell>
          <cell r="O5549">
            <v>0</v>
          </cell>
          <cell r="P5549">
            <v>0</v>
          </cell>
          <cell r="Q5549">
            <v>3</v>
          </cell>
        </row>
        <row r="5550">
          <cell r="A5550" t="str">
            <v>A5001&amp;T</v>
          </cell>
          <cell r="B5550" t="str">
            <v>Adams St @ Ashmont S</v>
          </cell>
          <cell r="C5550">
            <v>0</v>
          </cell>
          <cell r="D5550">
            <v>0</v>
          </cell>
          <cell r="E5550">
            <v>0</v>
          </cell>
          <cell r="F5550">
            <v>0</v>
          </cell>
          <cell r="G5550">
            <v>0</v>
          </cell>
          <cell r="H5550">
            <v>0</v>
          </cell>
          <cell r="I5550">
            <v>0</v>
          </cell>
          <cell r="J5550">
            <v>0</v>
          </cell>
          <cell r="K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  <cell r="Q5550">
            <v>0</v>
          </cell>
        </row>
        <row r="5551">
          <cell r="A5551" t="str">
            <v>A5017&amp;T</v>
          </cell>
          <cell r="B5551" t="str">
            <v>Hilltop St @ Hallet</v>
          </cell>
          <cell r="C5551">
            <v>0</v>
          </cell>
          <cell r="D5551">
            <v>0</v>
          </cell>
          <cell r="E5551">
            <v>0</v>
          </cell>
          <cell r="F5551">
            <v>0</v>
          </cell>
          <cell r="G5551">
            <v>0</v>
          </cell>
          <cell r="H5551">
            <v>0</v>
          </cell>
          <cell r="I5551">
            <v>0</v>
          </cell>
          <cell r="J5551">
            <v>0</v>
          </cell>
          <cell r="K5551">
            <v>0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0</v>
          </cell>
        </row>
        <row r="5552">
          <cell r="A5552" t="str">
            <v>A5331&amp;T</v>
          </cell>
          <cell r="B5552" t="str">
            <v>240 Southampton St</v>
          </cell>
          <cell r="C5552">
            <v>1</v>
          </cell>
          <cell r="D5552">
            <v>0</v>
          </cell>
          <cell r="E5552">
            <v>0</v>
          </cell>
          <cell r="F5552">
            <v>0</v>
          </cell>
          <cell r="G5552">
            <v>1</v>
          </cell>
          <cell r="H5552">
            <v>1</v>
          </cell>
          <cell r="I5552">
            <v>0</v>
          </cell>
          <cell r="J5552">
            <v>0</v>
          </cell>
          <cell r="K5552">
            <v>0</v>
          </cell>
          <cell r="L5552">
            <v>1</v>
          </cell>
          <cell r="M5552">
            <v>1</v>
          </cell>
          <cell r="N5552">
            <v>0</v>
          </cell>
          <cell r="O5552">
            <v>0</v>
          </cell>
          <cell r="P5552">
            <v>0</v>
          </cell>
          <cell r="Q5552">
            <v>1</v>
          </cell>
        </row>
        <row r="5553">
          <cell r="A5553" t="str">
            <v>A5344&amp;T</v>
          </cell>
          <cell r="B5553" t="str">
            <v>Southampton St @ New</v>
          </cell>
          <cell r="C5553">
            <v>0</v>
          </cell>
          <cell r="D5553">
            <v>0</v>
          </cell>
          <cell r="E5553">
            <v>0</v>
          </cell>
          <cell r="F5553">
            <v>0</v>
          </cell>
          <cell r="G5553">
            <v>0</v>
          </cell>
          <cell r="H5553">
            <v>0</v>
          </cell>
          <cell r="I5553">
            <v>0</v>
          </cell>
          <cell r="J5553">
            <v>0</v>
          </cell>
          <cell r="K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  <cell r="Q5553">
            <v>0</v>
          </cell>
        </row>
        <row r="5554">
          <cell r="A5554" t="str">
            <v>A5521&amp;T</v>
          </cell>
          <cell r="B5554" t="str">
            <v>Dewar St @ Dorcheste</v>
          </cell>
          <cell r="C5554">
            <v>1</v>
          </cell>
          <cell r="D5554">
            <v>0</v>
          </cell>
          <cell r="E5554">
            <v>0</v>
          </cell>
          <cell r="F5554">
            <v>0</v>
          </cell>
          <cell r="G5554">
            <v>1</v>
          </cell>
          <cell r="H5554">
            <v>1</v>
          </cell>
          <cell r="I5554">
            <v>0</v>
          </cell>
          <cell r="J5554">
            <v>0</v>
          </cell>
          <cell r="K5554">
            <v>0</v>
          </cell>
          <cell r="L5554">
            <v>1</v>
          </cell>
          <cell r="M5554">
            <v>1</v>
          </cell>
          <cell r="N5554">
            <v>0</v>
          </cell>
          <cell r="O5554">
            <v>0</v>
          </cell>
          <cell r="P5554">
            <v>0</v>
          </cell>
          <cell r="Q5554">
            <v>1</v>
          </cell>
        </row>
        <row r="5555">
          <cell r="A5555" t="str">
            <v>A6019&amp;T</v>
          </cell>
          <cell r="B5555" t="str">
            <v>Gallivan Blvd @ Wood</v>
          </cell>
          <cell r="C5555">
            <v>6</v>
          </cell>
          <cell r="D5555">
            <v>0</v>
          </cell>
          <cell r="E5555">
            <v>0</v>
          </cell>
          <cell r="F5555">
            <v>0</v>
          </cell>
          <cell r="G5555">
            <v>6</v>
          </cell>
          <cell r="H5555">
            <v>6</v>
          </cell>
          <cell r="I5555">
            <v>0</v>
          </cell>
          <cell r="J5555">
            <v>0</v>
          </cell>
          <cell r="K5555">
            <v>0</v>
          </cell>
          <cell r="L5555">
            <v>6</v>
          </cell>
          <cell r="M5555">
            <v>6</v>
          </cell>
          <cell r="N5555">
            <v>0</v>
          </cell>
          <cell r="O5555">
            <v>0</v>
          </cell>
          <cell r="P5555">
            <v>0</v>
          </cell>
          <cell r="Q5555">
            <v>6</v>
          </cell>
        </row>
        <row r="5556">
          <cell r="A5556" t="str">
            <v>A6027&amp;T</v>
          </cell>
          <cell r="B5556" t="str">
            <v>Gallivan Blvd opp Ca</v>
          </cell>
          <cell r="C5556">
            <v>0</v>
          </cell>
          <cell r="D5556">
            <v>0</v>
          </cell>
          <cell r="E5556">
            <v>0</v>
          </cell>
          <cell r="F5556">
            <v>0</v>
          </cell>
          <cell r="G5556">
            <v>0</v>
          </cell>
          <cell r="H5556">
            <v>0</v>
          </cell>
          <cell r="I5556">
            <v>0</v>
          </cell>
          <cell r="J5556">
            <v>0</v>
          </cell>
          <cell r="K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  <cell r="Q5556">
            <v>0</v>
          </cell>
        </row>
        <row r="5557">
          <cell r="A5557" t="str">
            <v>A6099&amp;T</v>
          </cell>
          <cell r="B5557" t="str">
            <v>Hallet St @ Florian</v>
          </cell>
          <cell r="C5557">
            <v>1</v>
          </cell>
          <cell r="D5557">
            <v>0</v>
          </cell>
          <cell r="E5557">
            <v>0</v>
          </cell>
          <cell r="F5557">
            <v>0</v>
          </cell>
          <cell r="G5557">
            <v>1</v>
          </cell>
          <cell r="H5557">
            <v>1</v>
          </cell>
          <cell r="I5557">
            <v>0</v>
          </cell>
          <cell r="J5557">
            <v>0</v>
          </cell>
          <cell r="K5557">
            <v>0</v>
          </cell>
          <cell r="L5557">
            <v>1</v>
          </cell>
          <cell r="M5557">
            <v>1</v>
          </cell>
          <cell r="N5557">
            <v>0</v>
          </cell>
          <cell r="O5557">
            <v>0</v>
          </cell>
          <cell r="P5557">
            <v>0</v>
          </cell>
          <cell r="Q5557">
            <v>1</v>
          </cell>
        </row>
        <row r="5558">
          <cell r="A5558" t="str">
            <v>A103&amp;T</v>
          </cell>
          <cell r="B5558" t="str">
            <v>Mt Vernon St @ Bay S</v>
          </cell>
          <cell r="C5558">
            <v>13</v>
          </cell>
          <cell r="D5558">
            <v>0</v>
          </cell>
          <cell r="E5558">
            <v>0</v>
          </cell>
          <cell r="F5558">
            <v>0</v>
          </cell>
          <cell r="G5558">
            <v>13</v>
          </cell>
          <cell r="H5558">
            <v>13</v>
          </cell>
          <cell r="I5558">
            <v>0</v>
          </cell>
          <cell r="J5558">
            <v>0</v>
          </cell>
          <cell r="K5558">
            <v>0</v>
          </cell>
          <cell r="L5558">
            <v>13</v>
          </cell>
          <cell r="M5558">
            <v>13</v>
          </cell>
          <cell r="N5558">
            <v>0</v>
          </cell>
          <cell r="O5558">
            <v>0</v>
          </cell>
          <cell r="P5558">
            <v>0</v>
          </cell>
          <cell r="Q5558">
            <v>13</v>
          </cell>
        </row>
        <row r="5559">
          <cell r="A5559" t="str">
            <v>A136&amp;T</v>
          </cell>
          <cell r="B5559" t="str">
            <v>Auckland St @ Bay St</v>
          </cell>
          <cell r="C5559">
            <v>10</v>
          </cell>
          <cell r="D5559">
            <v>0</v>
          </cell>
          <cell r="E5559">
            <v>0</v>
          </cell>
          <cell r="F5559">
            <v>0</v>
          </cell>
          <cell r="G5559">
            <v>10</v>
          </cell>
          <cell r="H5559">
            <v>10</v>
          </cell>
          <cell r="I5559">
            <v>0</v>
          </cell>
          <cell r="J5559">
            <v>0</v>
          </cell>
          <cell r="K5559">
            <v>0</v>
          </cell>
          <cell r="L5559">
            <v>10</v>
          </cell>
          <cell r="M5559">
            <v>10</v>
          </cell>
          <cell r="N5559">
            <v>0</v>
          </cell>
          <cell r="O5559">
            <v>0</v>
          </cell>
          <cell r="P5559">
            <v>0</v>
          </cell>
          <cell r="Q5559">
            <v>10</v>
          </cell>
        </row>
        <row r="5560">
          <cell r="A5560" t="str">
            <v>A1835&amp;T</v>
          </cell>
          <cell r="B5560" t="str">
            <v>Boston St @ Rawson S</v>
          </cell>
          <cell r="C5560">
            <v>0</v>
          </cell>
          <cell r="D5560">
            <v>0</v>
          </cell>
          <cell r="E5560">
            <v>0</v>
          </cell>
          <cell r="F5560">
            <v>0</v>
          </cell>
          <cell r="G5560">
            <v>0</v>
          </cell>
          <cell r="H5560">
            <v>0</v>
          </cell>
          <cell r="I5560">
            <v>0</v>
          </cell>
          <cell r="J5560">
            <v>0</v>
          </cell>
          <cell r="K5560">
            <v>0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  <cell r="Q5560">
            <v>0</v>
          </cell>
        </row>
        <row r="5561">
          <cell r="A5561" t="str">
            <v>A1891&amp;T</v>
          </cell>
          <cell r="B5561" t="str">
            <v>Gibson St @ Adams St</v>
          </cell>
          <cell r="C5561">
            <v>27</v>
          </cell>
          <cell r="D5561">
            <v>0</v>
          </cell>
          <cell r="E5561">
            <v>0</v>
          </cell>
          <cell r="F5561">
            <v>13</v>
          </cell>
          <cell r="G5561">
            <v>40</v>
          </cell>
          <cell r="H5561">
            <v>27</v>
          </cell>
          <cell r="I5561">
            <v>0</v>
          </cell>
          <cell r="J5561">
            <v>0</v>
          </cell>
          <cell r="K5561">
            <v>13</v>
          </cell>
          <cell r="L5561">
            <v>40</v>
          </cell>
          <cell r="M5561">
            <v>27</v>
          </cell>
          <cell r="N5561">
            <v>0</v>
          </cell>
          <cell r="O5561">
            <v>0</v>
          </cell>
          <cell r="P5561">
            <v>13</v>
          </cell>
          <cell r="Q5561">
            <v>40</v>
          </cell>
        </row>
        <row r="5562">
          <cell r="A5562" t="str">
            <v>A206&amp;T</v>
          </cell>
          <cell r="B5562" t="str">
            <v>Dorchster Ave @ Howe</v>
          </cell>
          <cell r="C5562">
            <v>13</v>
          </cell>
          <cell r="D5562">
            <v>0</v>
          </cell>
          <cell r="E5562">
            <v>0</v>
          </cell>
          <cell r="F5562">
            <v>0</v>
          </cell>
          <cell r="G5562">
            <v>13</v>
          </cell>
          <cell r="H5562">
            <v>13</v>
          </cell>
          <cell r="I5562">
            <v>0</v>
          </cell>
          <cell r="J5562">
            <v>0</v>
          </cell>
          <cell r="K5562">
            <v>0</v>
          </cell>
          <cell r="L5562">
            <v>13</v>
          </cell>
          <cell r="M5562">
            <v>13</v>
          </cell>
          <cell r="N5562">
            <v>0</v>
          </cell>
          <cell r="O5562">
            <v>0</v>
          </cell>
          <cell r="P5562">
            <v>0</v>
          </cell>
          <cell r="Q5562">
            <v>13</v>
          </cell>
        </row>
        <row r="5563">
          <cell r="A5563" t="str">
            <v>A209&amp;T</v>
          </cell>
          <cell r="B5563" t="str">
            <v>Dorchester Ave @ Tho</v>
          </cell>
          <cell r="C5563">
            <v>5</v>
          </cell>
          <cell r="D5563">
            <v>0</v>
          </cell>
          <cell r="E5563">
            <v>0</v>
          </cell>
          <cell r="F5563">
            <v>0</v>
          </cell>
          <cell r="G5563">
            <v>5</v>
          </cell>
          <cell r="H5563">
            <v>5</v>
          </cell>
          <cell r="I5563">
            <v>0</v>
          </cell>
          <cell r="J5563">
            <v>0</v>
          </cell>
          <cell r="K5563">
            <v>0</v>
          </cell>
          <cell r="L5563">
            <v>5</v>
          </cell>
          <cell r="M5563">
            <v>5</v>
          </cell>
          <cell r="N5563">
            <v>0</v>
          </cell>
          <cell r="O5563">
            <v>0</v>
          </cell>
          <cell r="P5563">
            <v>0</v>
          </cell>
          <cell r="Q5563">
            <v>5</v>
          </cell>
        </row>
        <row r="5564">
          <cell r="A5564" t="str">
            <v>A2105&amp;T</v>
          </cell>
          <cell r="B5564" t="str">
            <v>Granite Ave @ Milton</v>
          </cell>
          <cell r="C5564">
            <v>1</v>
          </cell>
          <cell r="D5564">
            <v>0</v>
          </cell>
          <cell r="E5564">
            <v>0</v>
          </cell>
          <cell r="F5564">
            <v>0</v>
          </cell>
          <cell r="G5564">
            <v>1</v>
          </cell>
          <cell r="H5564">
            <v>1</v>
          </cell>
          <cell r="I5564">
            <v>0</v>
          </cell>
          <cell r="J5564">
            <v>0</v>
          </cell>
          <cell r="K5564">
            <v>0</v>
          </cell>
          <cell r="L5564">
            <v>1</v>
          </cell>
          <cell r="M5564">
            <v>1</v>
          </cell>
          <cell r="N5564">
            <v>0</v>
          </cell>
          <cell r="O5564">
            <v>0</v>
          </cell>
          <cell r="P5564">
            <v>0</v>
          </cell>
          <cell r="Q5564">
            <v>1</v>
          </cell>
        </row>
        <row r="5565">
          <cell r="A5565" t="str">
            <v>A2109&amp;T</v>
          </cell>
          <cell r="B5565" t="str">
            <v>Gallivan Blvd @ Huro</v>
          </cell>
          <cell r="C5565">
            <v>0</v>
          </cell>
          <cell r="D5565">
            <v>0</v>
          </cell>
          <cell r="E5565">
            <v>0</v>
          </cell>
          <cell r="F5565">
            <v>18</v>
          </cell>
          <cell r="G5565">
            <v>18</v>
          </cell>
          <cell r="H5565">
            <v>0</v>
          </cell>
          <cell r="I5565">
            <v>0</v>
          </cell>
          <cell r="J5565">
            <v>0</v>
          </cell>
          <cell r="K5565">
            <v>18</v>
          </cell>
          <cell r="L5565">
            <v>18</v>
          </cell>
          <cell r="M5565">
            <v>0</v>
          </cell>
          <cell r="N5565">
            <v>0</v>
          </cell>
          <cell r="O5565">
            <v>0</v>
          </cell>
          <cell r="P5565">
            <v>18</v>
          </cell>
          <cell r="Q5565">
            <v>18</v>
          </cell>
        </row>
        <row r="5566">
          <cell r="A5566" t="str">
            <v>A2114&amp;T</v>
          </cell>
          <cell r="B5566" t="str">
            <v>Granite Ave @ Milton</v>
          </cell>
          <cell r="C5566">
            <v>3</v>
          </cell>
          <cell r="D5566">
            <v>0</v>
          </cell>
          <cell r="E5566">
            <v>0</v>
          </cell>
          <cell r="F5566">
            <v>0</v>
          </cell>
          <cell r="G5566">
            <v>3</v>
          </cell>
          <cell r="H5566">
            <v>3</v>
          </cell>
          <cell r="I5566">
            <v>0</v>
          </cell>
          <cell r="J5566">
            <v>0</v>
          </cell>
          <cell r="K5566">
            <v>0</v>
          </cell>
          <cell r="L5566">
            <v>3</v>
          </cell>
          <cell r="M5566">
            <v>3</v>
          </cell>
          <cell r="N5566">
            <v>0</v>
          </cell>
          <cell r="O5566">
            <v>0</v>
          </cell>
          <cell r="P5566">
            <v>0</v>
          </cell>
          <cell r="Q5566">
            <v>3</v>
          </cell>
        </row>
        <row r="5567">
          <cell r="A5567" t="str">
            <v>A212&amp;T</v>
          </cell>
          <cell r="B5567" t="str">
            <v>Dorchester Ave @ Lin</v>
          </cell>
          <cell r="C5567">
            <v>3</v>
          </cell>
          <cell r="D5567">
            <v>0</v>
          </cell>
          <cell r="E5567">
            <v>0</v>
          </cell>
          <cell r="F5567">
            <v>0</v>
          </cell>
          <cell r="G5567">
            <v>3</v>
          </cell>
          <cell r="H5567">
            <v>3</v>
          </cell>
          <cell r="I5567">
            <v>0</v>
          </cell>
          <cell r="J5567">
            <v>0</v>
          </cell>
          <cell r="K5567">
            <v>0</v>
          </cell>
          <cell r="L5567">
            <v>3</v>
          </cell>
          <cell r="M5567">
            <v>3</v>
          </cell>
          <cell r="N5567">
            <v>0</v>
          </cell>
          <cell r="O5567">
            <v>0</v>
          </cell>
          <cell r="P5567">
            <v>0</v>
          </cell>
          <cell r="Q5567">
            <v>3</v>
          </cell>
        </row>
        <row r="5568">
          <cell r="A5568" t="str">
            <v>A214&amp;T</v>
          </cell>
          <cell r="B5568" t="str">
            <v>Dorchester Ave @ Ada</v>
          </cell>
          <cell r="C5568">
            <v>4</v>
          </cell>
          <cell r="D5568">
            <v>0</v>
          </cell>
          <cell r="E5568">
            <v>0</v>
          </cell>
          <cell r="F5568">
            <v>0</v>
          </cell>
          <cell r="G5568">
            <v>4</v>
          </cell>
          <cell r="H5568">
            <v>4</v>
          </cell>
          <cell r="I5568">
            <v>0</v>
          </cell>
          <cell r="J5568">
            <v>0</v>
          </cell>
          <cell r="K5568">
            <v>0</v>
          </cell>
          <cell r="L5568">
            <v>4</v>
          </cell>
          <cell r="M5568">
            <v>4</v>
          </cell>
          <cell r="N5568">
            <v>0</v>
          </cell>
          <cell r="O5568">
            <v>0</v>
          </cell>
          <cell r="P5568">
            <v>0</v>
          </cell>
          <cell r="Q5568">
            <v>4</v>
          </cell>
        </row>
        <row r="5569">
          <cell r="A5569" t="str">
            <v>A218&amp;T</v>
          </cell>
          <cell r="B5569" t="str">
            <v>Dorchester Ave opp G</v>
          </cell>
          <cell r="C5569">
            <v>0</v>
          </cell>
          <cell r="D5569">
            <v>0</v>
          </cell>
          <cell r="E5569">
            <v>0</v>
          </cell>
          <cell r="F5569">
            <v>0</v>
          </cell>
          <cell r="G5569">
            <v>0</v>
          </cell>
          <cell r="H5569">
            <v>0</v>
          </cell>
          <cell r="I5569">
            <v>0</v>
          </cell>
          <cell r="J5569">
            <v>0</v>
          </cell>
          <cell r="K5569">
            <v>0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  <cell r="Q5569">
            <v>0</v>
          </cell>
        </row>
        <row r="5570">
          <cell r="A5570" t="str">
            <v>A219&amp;T</v>
          </cell>
          <cell r="B5570" t="str">
            <v>Dorchester Ave @ Mel</v>
          </cell>
          <cell r="C5570">
            <v>2</v>
          </cell>
          <cell r="D5570">
            <v>0</v>
          </cell>
          <cell r="E5570">
            <v>0</v>
          </cell>
          <cell r="F5570">
            <v>0</v>
          </cell>
          <cell r="G5570">
            <v>2</v>
          </cell>
          <cell r="H5570">
            <v>2</v>
          </cell>
          <cell r="I5570">
            <v>0</v>
          </cell>
          <cell r="J5570">
            <v>0</v>
          </cell>
          <cell r="K5570">
            <v>0</v>
          </cell>
          <cell r="L5570">
            <v>2</v>
          </cell>
          <cell r="M5570">
            <v>2</v>
          </cell>
          <cell r="N5570">
            <v>0</v>
          </cell>
          <cell r="O5570">
            <v>0</v>
          </cell>
          <cell r="P5570">
            <v>0</v>
          </cell>
          <cell r="Q5570">
            <v>2</v>
          </cell>
        </row>
        <row r="5571">
          <cell r="A5571" t="str">
            <v>A221&amp;T</v>
          </cell>
          <cell r="B5571" t="str">
            <v>Dorchester Ave @ Cen</v>
          </cell>
          <cell r="C5571">
            <v>0</v>
          </cell>
          <cell r="D5571">
            <v>0</v>
          </cell>
          <cell r="E5571">
            <v>0</v>
          </cell>
          <cell r="F5571">
            <v>0</v>
          </cell>
          <cell r="G5571">
            <v>0</v>
          </cell>
          <cell r="H5571">
            <v>0</v>
          </cell>
          <cell r="I5571">
            <v>0</v>
          </cell>
          <cell r="J5571">
            <v>0</v>
          </cell>
          <cell r="K5571">
            <v>0</v>
          </cell>
          <cell r="L5571">
            <v>0</v>
          </cell>
          <cell r="M5571">
            <v>0</v>
          </cell>
          <cell r="N5571">
            <v>0</v>
          </cell>
          <cell r="O5571">
            <v>0</v>
          </cell>
          <cell r="P5571">
            <v>0</v>
          </cell>
          <cell r="Q5571">
            <v>0</v>
          </cell>
        </row>
        <row r="5572">
          <cell r="A5572" t="str">
            <v>A231&amp;T</v>
          </cell>
          <cell r="B5572" t="str">
            <v>Dorchester Ave @ Cen</v>
          </cell>
          <cell r="C5572">
            <v>1</v>
          </cell>
          <cell r="D5572">
            <v>0</v>
          </cell>
          <cell r="E5572">
            <v>0</v>
          </cell>
          <cell r="F5572">
            <v>0</v>
          </cell>
          <cell r="G5572">
            <v>1</v>
          </cell>
          <cell r="H5572">
            <v>1</v>
          </cell>
          <cell r="I5572">
            <v>0</v>
          </cell>
          <cell r="J5572">
            <v>0</v>
          </cell>
          <cell r="K5572">
            <v>0</v>
          </cell>
          <cell r="L5572">
            <v>1</v>
          </cell>
          <cell r="M5572">
            <v>1</v>
          </cell>
          <cell r="N5572">
            <v>0</v>
          </cell>
          <cell r="O5572">
            <v>0</v>
          </cell>
          <cell r="P5572">
            <v>0</v>
          </cell>
          <cell r="Q5572">
            <v>1</v>
          </cell>
        </row>
        <row r="5573">
          <cell r="A5573" t="str">
            <v>A235&amp;T</v>
          </cell>
          <cell r="B5573" t="str">
            <v>Dorchester Ave opp C</v>
          </cell>
          <cell r="C5573">
            <v>12</v>
          </cell>
          <cell r="D5573">
            <v>0</v>
          </cell>
          <cell r="E5573">
            <v>0</v>
          </cell>
          <cell r="F5573">
            <v>13</v>
          </cell>
          <cell r="G5573">
            <v>25</v>
          </cell>
          <cell r="H5573">
            <v>12</v>
          </cell>
          <cell r="I5573">
            <v>0</v>
          </cell>
          <cell r="J5573">
            <v>0</v>
          </cell>
          <cell r="K5573">
            <v>13</v>
          </cell>
          <cell r="L5573">
            <v>25</v>
          </cell>
          <cell r="M5573">
            <v>12</v>
          </cell>
          <cell r="N5573">
            <v>0</v>
          </cell>
          <cell r="O5573">
            <v>0</v>
          </cell>
          <cell r="P5573">
            <v>13</v>
          </cell>
          <cell r="Q5573">
            <v>25</v>
          </cell>
        </row>
        <row r="5574">
          <cell r="A5574" t="str">
            <v>A238&amp;T</v>
          </cell>
          <cell r="B5574" t="str">
            <v>Dorchester Ave @ Lin</v>
          </cell>
          <cell r="C5574">
            <v>13</v>
          </cell>
          <cell r="D5574">
            <v>0</v>
          </cell>
          <cell r="E5574">
            <v>0</v>
          </cell>
          <cell r="F5574">
            <v>0</v>
          </cell>
          <cell r="G5574">
            <v>13</v>
          </cell>
          <cell r="H5574">
            <v>13</v>
          </cell>
          <cell r="I5574">
            <v>0</v>
          </cell>
          <cell r="J5574">
            <v>0</v>
          </cell>
          <cell r="K5574">
            <v>0</v>
          </cell>
          <cell r="L5574">
            <v>13</v>
          </cell>
          <cell r="M5574">
            <v>13</v>
          </cell>
          <cell r="N5574">
            <v>0</v>
          </cell>
          <cell r="O5574">
            <v>0</v>
          </cell>
          <cell r="P5574">
            <v>0</v>
          </cell>
          <cell r="Q5574">
            <v>13</v>
          </cell>
        </row>
        <row r="5575">
          <cell r="A5575" t="str">
            <v>A241&amp;T</v>
          </cell>
          <cell r="B5575" t="str">
            <v>Dorchester Ave @ Sav</v>
          </cell>
          <cell r="C5575">
            <v>18</v>
          </cell>
          <cell r="D5575">
            <v>0</v>
          </cell>
          <cell r="E5575">
            <v>0</v>
          </cell>
          <cell r="F5575">
            <v>0</v>
          </cell>
          <cell r="G5575">
            <v>18</v>
          </cell>
          <cell r="H5575">
            <v>18</v>
          </cell>
          <cell r="I5575">
            <v>0</v>
          </cell>
          <cell r="J5575">
            <v>0</v>
          </cell>
          <cell r="K5575">
            <v>0</v>
          </cell>
          <cell r="L5575">
            <v>18</v>
          </cell>
          <cell r="M5575">
            <v>18</v>
          </cell>
          <cell r="N5575">
            <v>0</v>
          </cell>
          <cell r="O5575">
            <v>0</v>
          </cell>
          <cell r="P5575">
            <v>0</v>
          </cell>
          <cell r="Q5575">
            <v>18</v>
          </cell>
        </row>
        <row r="5576">
          <cell r="A5576" t="str">
            <v>A25&amp;T</v>
          </cell>
          <cell r="B5576" t="str">
            <v>E Broadway @ O St</v>
          </cell>
          <cell r="C5576">
            <v>0</v>
          </cell>
          <cell r="D5576">
            <v>0</v>
          </cell>
          <cell r="E5576">
            <v>0</v>
          </cell>
          <cell r="F5576">
            <v>0</v>
          </cell>
          <cell r="G5576">
            <v>0</v>
          </cell>
          <cell r="H5576">
            <v>0</v>
          </cell>
          <cell r="I5576">
            <v>0</v>
          </cell>
          <cell r="J5576">
            <v>0</v>
          </cell>
          <cell r="K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  <cell r="Q5576">
            <v>0</v>
          </cell>
        </row>
        <row r="5577">
          <cell r="A5577" t="str">
            <v>A2775&amp;T</v>
          </cell>
          <cell r="B5577" t="str">
            <v>Washington St @ Lith</v>
          </cell>
          <cell r="C5577">
            <v>4</v>
          </cell>
          <cell r="D5577">
            <v>0</v>
          </cell>
          <cell r="E5577">
            <v>0</v>
          </cell>
          <cell r="F5577">
            <v>0</v>
          </cell>
          <cell r="G5577">
            <v>4</v>
          </cell>
          <cell r="H5577">
            <v>4</v>
          </cell>
          <cell r="I5577">
            <v>0</v>
          </cell>
          <cell r="J5577">
            <v>0</v>
          </cell>
          <cell r="K5577">
            <v>0</v>
          </cell>
          <cell r="L5577">
            <v>4</v>
          </cell>
          <cell r="M5577">
            <v>4</v>
          </cell>
          <cell r="N5577">
            <v>0</v>
          </cell>
          <cell r="O5577">
            <v>0</v>
          </cell>
          <cell r="P5577">
            <v>0</v>
          </cell>
          <cell r="Q5577">
            <v>4</v>
          </cell>
        </row>
        <row r="5578">
          <cell r="A5578" t="str">
            <v>A325&amp;T</v>
          </cell>
          <cell r="B5578" t="str">
            <v>Gallivan Blvd @ Wash</v>
          </cell>
          <cell r="C5578">
            <v>1</v>
          </cell>
          <cell r="D5578">
            <v>0</v>
          </cell>
          <cell r="E5578">
            <v>0</v>
          </cell>
          <cell r="F5578">
            <v>0</v>
          </cell>
          <cell r="G5578">
            <v>1</v>
          </cell>
          <cell r="H5578">
            <v>1</v>
          </cell>
          <cell r="I5578">
            <v>0</v>
          </cell>
          <cell r="J5578">
            <v>0</v>
          </cell>
          <cell r="K5578">
            <v>0</v>
          </cell>
          <cell r="L5578">
            <v>1</v>
          </cell>
          <cell r="M5578">
            <v>1</v>
          </cell>
          <cell r="N5578">
            <v>0</v>
          </cell>
          <cell r="O5578">
            <v>0</v>
          </cell>
          <cell r="P5578">
            <v>0</v>
          </cell>
          <cell r="Q5578">
            <v>1</v>
          </cell>
        </row>
        <row r="5579">
          <cell r="A5579" t="str">
            <v>A335&amp;T</v>
          </cell>
          <cell r="B5579" t="str">
            <v>Washington St @ Gall</v>
          </cell>
          <cell r="C5579">
            <v>0</v>
          </cell>
          <cell r="D5579">
            <v>0</v>
          </cell>
          <cell r="E5579">
            <v>0</v>
          </cell>
          <cell r="F5579">
            <v>10</v>
          </cell>
          <cell r="G5579">
            <v>10</v>
          </cell>
          <cell r="H5579">
            <v>0</v>
          </cell>
          <cell r="I5579">
            <v>0</v>
          </cell>
          <cell r="J5579">
            <v>0</v>
          </cell>
          <cell r="K5579">
            <v>10</v>
          </cell>
          <cell r="L5579">
            <v>10</v>
          </cell>
          <cell r="M5579">
            <v>0</v>
          </cell>
          <cell r="N5579">
            <v>0</v>
          </cell>
          <cell r="O5579">
            <v>0</v>
          </cell>
          <cell r="P5579">
            <v>10</v>
          </cell>
          <cell r="Q5579">
            <v>10</v>
          </cell>
        </row>
        <row r="5580">
          <cell r="A5580" t="str">
            <v>A4811&amp;T</v>
          </cell>
          <cell r="B5580" t="str">
            <v>Adams St @ Parkman S</v>
          </cell>
          <cell r="C5580">
            <v>0</v>
          </cell>
          <cell r="D5580">
            <v>0</v>
          </cell>
          <cell r="E5580">
            <v>0</v>
          </cell>
          <cell r="F5580">
            <v>0</v>
          </cell>
          <cell r="G5580">
            <v>0</v>
          </cell>
          <cell r="H5580">
            <v>0</v>
          </cell>
          <cell r="I5580">
            <v>0</v>
          </cell>
          <cell r="J5580">
            <v>0</v>
          </cell>
          <cell r="K5580">
            <v>0</v>
          </cell>
          <cell r="L5580">
            <v>0</v>
          </cell>
          <cell r="M5580">
            <v>0</v>
          </cell>
          <cell r="N5580">
            <v>0</v>
          </cell>
          <cell r="O5580">
            <v>0</v>
          </cell>
          <cell r="P5580">
            <v>0</v>
          </cell>
          <cell r="Q5580">
            <v>0</v>
          </cell>
        </row>
        <row r="5581">
          <cell r="A5581" t="str">
            <v>A4824&amp;T</v>
          </cell>
          <cell r="B5581" t="str">
            <v>Victory Rd @ Puritan</v>
          </cell>
          <cell r="C5581">
            <v>10</v>
          </cell>
          <cell r="D5581">
            <v>0</v>
          </cell>
          <cell r="E5581">
            <v>0</v>
          </cell>
          <cell r="F5581">
            <v>0</v>
          </cell>
          <cell r="G5581">
            <v>10</v>
          </cell>
          <cell r="H5581">
            <v>10</v>
          </cell>
          <cell r="I5581">
            <v>0</v>
          </cell>
          <cell r="J5581">
            <v>0</v>
          </cell>
          <cell r="K5581">
            <v>0</v>
          </cell>
          <cell r="L5581">
            <v>10</v>
          </cell>
          <cell r="M5581">
            <v>10</v>
          </cell>
          <cell r="N5581">
            <v>0</v>
          </cell>
          <cell r="O5581">
            <v>0</v>
          </cell>
          <cell r="P5581">
            <v>0</v>
          </cell>
          <cell r="Q5581">
            <v>10</v>
          </cell>
        </row>
        <row r="5582">
          <cell r="A5582" t="str">
            <v>A4997&amp;T</v>
          </cell>
          <cell r="B5582" t="str">
            <v>Adams St @ Centre St</v>
          </cell>
          <cell r="C5582">
            <v>0</v>
          </cell>
          <cell r="D5582">
            <v>0</v>
          </cell>
          <cell r="E5582">
            <v>0</v>
          </cell>
          <cell r="F5582">
            <v>0</v>
          </cell>
          <cell r="G5582">
            <v>0</v>
          </cell>
          <cell r="H5582">
            <v>0</v>
          </cell>
          <cell r="I5582">
            <v>0</v>
          </cell>
          <cell r="J5582">
            <v>0</v>
          </cell>
          <cell r="K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</row>
        <row r="5583">
          <cell r="A5583" t="str">
            <v>A5004&amp;T</v>
          </cell>
          <cell r="B5583" t="str">
            <v>Adams St @ Minot St</v>
          </cell>
          <cell r="C5583">
            <v>0</v>
          </cell>
          <cell r="D5583">
            <v>0</v>
          </cell>
          <cell r="E5583">
            <v>0</v>
          </cell>
          <cell r="F5583">
            <v>0</v>
          </cell>
          <cell r="G5583">
            <v>0</v>
          </cell>
          <cell r="H5583">
            <v>0</v>
          </cell>
          <cell r="I5583">
            <v>0</v>
          </cell>
          <cell r="J5583">
            <v>0</v>
          </cell>
          <cell r="K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  <cell r="Q5583">
            <v>0</v>
          </cell>
        </row>
        <row r="5584">
          <cell r="A5584" t="str">
            <v>A5351&amp;T</v>
          </cell>
          <cell r="B5584" t="str">
            <v>E 1st St @ P St</v>
          </cell>
          <cell r="C5584">
            <v>0</v>
          </cell>
          <cell r="D5584">
            <v>0</v>
          </cell>
          <cell r="E5584">
            <v>0</v>
          </cell>
          <cell r="F5584">
            <v>0</v>
          </cell>
          <cell r="G5584">
            <v>0</v>
          </cell>
          <cell r="H5584">
            <v>0</v>
          </cell>
          <cell r="I5584">
            <v>0</v>
          </cell>
          <cell r="J5584">
            <v>0</v>
          </cell>
          <cell r="K5584">
            <v>0</v>
          </cell>
          <cell r="L5584">
            <v>0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  <cell r="Q5584">
            <v>0</v>
          </cell>
        </row>
        <row r="5585">
          <cell r="A5585" t="str">
            <v>A5965&amp;T</v>
          </cell>
          <cell r="B5585" t="str">
            <v>250 Dorchester Avenu</v>
          </cell>
          <cell r="C5585">
            <v>62</v>
          </cell>
          <cell r="D5585">
            <v>0</v>
          </cell>
          <cell r="E5585">
            <v>0</v>
          </cell>
          <cell r="F5585">
            <v>0</v>
          </cell>
          <cell r="G5585">
            <v>62</v>
          </cell>
          <cell r="H5585">
            <v>62</v>
          </cell>
          <cell r="I5585">
            <v>0</v>
          </cell>
          <cell r="J5585">
            <v>0</v>
          </cell>
          <cell r="K5585">
            <v>0</v>
          </cell>
          <cell r="L5585">
            <v>62</v>
          </cell>
          <cell r="M5585">
            <v>62</v>
          </cell>
          <cell r="N5585">
            <v>0</v>
          </cell>
          <cell r="O5585">
            <v>0</v>
          </cell>
          <cell r="P5585">
            <v>0</v>
          </cell>
          <cell r="Q5585">
            <v>62</v>
          </cell>
        </row>
        <row r="5586">
          <cell r="A5586" t="str">
            <v>A168&amp;T</v>
          </cell>
          <cell r="B5586" t="str">
            <v>W 7th St @ Dorcheste</v>
          </cell>
          <cell r="C5586">
            <v>12</v>
          </cell>
          <cell r="D5586">
            <v>0</v>
          </cell>
          <cell r="E5586">
            <v>0</v>
          </cell>
          <cell r="F5586">
            <v>0</v>
          </cell>
          <cell r="G5586">
            <v>12</v>
          </cell>
          <cell r="H5586">
            <v>12</v>
          </cell>
          <cell r="I5586">
            <v>0</v>
          </cell>
          <cell r="J5586">
            <v>0</v>
          </cell>
          <cell r="K5586">
            <v>0</v>
          </cell>
          <cell r="L5586">
            <v>12</v>
          </cell>
          <cell r="M5586">
            <v>12</v>
          </cell>
          <cell r="N5586">
            <v>0</v>
          </cell>
          <cell r="O5586">
            <v>0</v>
          </cell>
          <cell r="P5586">
            <v>0</v>
          </cell>
          <cell r="Q5586">
            <v>12</v>
          </cell>
        </row>
        <row r="5587">
          <cell r="A5587" t="str">
            <v>A1886&amp;T</v>
          </cell>
          <cell r="B5587" t="str">
            <v>Adams St opp Msgr. L</v>
          </cell>
          <cell r="C5587">
            <v>32</v>
          </cell>
          <cell r="D5587">
            <v>0</v>
          </cell>
          <cell r="E5587">
            <v>0</v>
          </cell>
          <cell r="F5587">
            <v>0</v>
          </cell>
          <cell r="G5587">
            <v>32</v>
          </cell>
          <cell r="H5587">
            <v>32</v>
          </cell>
          <cell r="I5587">
            <v>0</v>
          </cell>
          <cell r="J5587">
            <v>0</v>
          </cell>
          <cell r="K5587">
            <v>0</v>
          </cell>
          <cell r="L5587">
            <v>32</v>
          </cell>
          <cell r="M5587">
            <v>32</v>
          </cell>
          <cell r="N5587">
            <v>0</v>
          </cell>
          <cell r="O5587">
            <v>0</v>
          </cell>
          <cell r="P5587">
            <v>0</v>
          </cell>
          <cell r="Q5587">
            <v>32</v>
          </cell>
        </row>
        <row r="5588">
          <cell r="A5588" t="str">
            <v>A1892&amp;T</v>
          </cell>
          <cell r="B5588" t="str">
            <v>Gibson St @ Dorchest</v>
          </cell>
          <cell r="C5588">
            <v>39</v>
          </cell>
          <cell r="D5588">
            <v>0</v>
          </cell>
          <cell r="E5588">
            <v>0</v>
          </cell>
          <cell r="F5588">
            <v>0</v>
          </cell>
          <cell r="G5588">
            <v>39</v>
          </cell>
          <cell r="H5588">
            <v>39</v>
          </cell>
          <cell r="I5588">
            <v>0</v>
          </cell>
          <cell r="J5588">
            <v>0</v>
          </cell>
          <cell r="K5588">
            <v>0</v>
          </cell>
          <cell r="L5588">
            <v>39</v>
          </cell>
          <cell r="M5588">
            <v>39</v>
          </cell>
          <cell r="N5588">
            <v>0</v>
          </cell>
          <cell r="O5588">
            <v>0</v>
          </cell>
          <cell r="P5588">
            <v>0</v>
          </cell>
          <cell r="Q5588">
            <v>39</v>
          </cell>
        </row>
        <row r="5589">
          <cell r="A5589" t="str">
            <v>A210&amp;T</v>
          </cell>
          <cell r="B5589" t="str">
            <v>Auckland St @ Dewar</v>
          </cell>
          <cell r="C5589">
            <v>0</v>
          </cell>
          <cell r="D5589">
            <v>0</v>
          </cell>
          <cell r="E5589">
            <v>0</v>
          </cell>
          <cell r="F5589">
            <v>0</v>
          </cell>
          <cell r="G5589">
            <v>0</v>
          </cell>
          <cell r="H5589">
            <v>0</v>
          </cell>
          <cell r="I5589">
            <v>0</v>
          </cell>
          <cell r="J5589">
            <v>0</v>
          </cell>
          <cell r="K5589">
            <v>0</v>
          </cell>
          <cell r="L5589">
            <v>0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  <cell r="Q5589">
            <v>0</v>
          </cell>
        </row>
        <row r="5590">
          <cell r="A5590" t="str">
            <v>A2110&amp;T</v>
          </cell>
          <cell r="B5590" t="str">
            <v>Gallivan Blvd @ Hutc</v>
          </cell>
          <cell r="C5590">
            <v>0</v>
          </cell>
          <cell r="D5590">
            <v>0</v>
          </cell>
          <cell r="E5590">
            <v>0</v>
          </cell>
          <cell r="F5590">
            <v>0</v>
          </cell>
          <cell r="G5590">
            <v>0</v>
          </cell>
          <cell r="H5590">
            <v>0</v>
          </cell>
          <cell r="I5590">
            <v>0</v>
          </cell>
          <cell r="J5590">
            <v>0</v>
          </cell>
          <cell r="K5590">
            <v>0</v>
          </cell>
          <cell r="L5590">
            <v>0</v>
          </cell>
          <cell r="M5590">
            <v>0</v>
          </cell>
          <cell r="N5590">
            <v>0</v>
          </cell>
          <cell r="O5590">
            <v>0</v>
          </cell>
          <cell r="P5590">
            <v>0</v>
          </cell>
          <cell r="Q5590">
            <v>0</v>
          </cell>
        </row>
        <row r="5591">
          <cell r="A5591" t="str">
            <v>A229&amp;T</v>
          </cell>
          <cell r="B5591" t="str">
            <v>Dorchester Ave @ She</v>
          </cell>
          <cell r="C5591">
            <v>14</v>
          </cell>
          <cell r="D5591">
            <v>0</v>
          </cell>
          <cell r="E5591">
            <v>0</v>
          </cell>
          <cell r="F5591">
            <v>0</v>
          </cell>
          <cell r="G5591">
            <v>14</v>
          </cell>
          <cell r="H5591">
            <v>14</v>
          </cell>
          <cell r="I5591">
            <v>0</v>
          </cell>
          <cell r="J5591">
            <v>0</v>
          </cell>
          <cell r="K5591">
            <v>0</v>
          </cell>
          <cell r="L5591">
            <v>14</v>
          </cell>
          <cell r="M5591">
            <v>14</v>
          </cell>
          <cell r="N5591">
            <v>0</v>
          </cell>
          <cell r="O5591">
            <v>0</v>
          </cell>
          <cell r="P5591">
            <v>0</v>
          </cell>
          <cell r="Q5591">
            <v>14</v>
          </cell>
        </row>
        <row r="5592">
          <cell r="A5592" t="str">
            <v>A230&amp;T</v>
          </cell>
          <cell r="B5592" t="str">
            <v>Dorchester Ave @ Kin</v>
          </cell>
          <cell r="C5592">
            <v>0</v>
          </cell>
          <cell r="D5592">
            <v>0</v>
          </cell>
          <cell r="E5592">
            <v>0</v>
          </cell>
          <cell r="F5592">
            <v>0</v>
          </cell>
          <cell r="G5592">
            <v>0</v>
          </cell>
          <cell r="H5592">
            <v>0</v>
          </cell>
          <cell r="I5592">
            <v>0</v>
          </cell>
          <cell r="J5592">
            <v>0</v>
          </cell>
          <cell r="K5592">
            <v>0</v>
          </cell>
          <cell r="L5592">
            <v>0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  <cell r="Q5592">
            <v>0</v>
          </cell>
        </row>
        <row r="5593">
          <cell r="A5593" t="str">
            <v>A232&amp;T</v>
          </cell>
          <cell r="B5593" t="str">
            <v>Dorchester Ave @ Dix</v>
          </cell>
          <cell r="C5593">
            <v>4</v>
          </cell>
          <cell r="D5593">
            <v>0</v>
          </cell>
          <cell r="E5593">
            <v>0</v>
          </cell>
          <cell r="F5593">
            <v>0</v>
          </cell>
          <cell r="G5593">
            <v>4</v>
          </cell>
          <cell r="H5593">
            <v>4</v>
          </cell>
          <cell r="I5593">
            <v>0</v>
          </cell>
          <cell r="J5593">
            <v>0</v>
          </cell>
          <cell r="K5593">
            <v>0</v>
          </cell>
          <cell r="L5593">
            <v>4</v>
          </cell>
          <cell r="M5593">
            <v>4</v>
          </cell>
          <cell r="N5593">
            <v>0</v>
          </cell>
          <cell r="O5593">
            <v>0</v>
          </cell>
          <cell r="P5593">
            <v>0</v>
          </cell>
          <cell r="Q5593">
            <v>4</v>
          </cell>
        </row>
        <row r="5594">
          <cell r="A5594" t="str">
            <v>A236&amp;T</v>
          </cell>
          <cell r="B5594" t="str">
            <v>Dorchester Ave @ Ada</v>
          </cell>
          <cell r="C5594">
            <v>0</v>
          </cell>
          <cell r="D5594">
            <v>0</v>
          </cell>
          <cell r="E5594">
            <v>0</v>
          </cell>
          <cell r="F5594">
            <v>0</v>
          </cell>
          <cell r="G5594">
            <v>0</v>
          </cell>
          <cell r="H5594">
            <v>0</v>
          </cell>
          <cell r="I5594">
            <v>0</v>
          </cell>
          <cell r="J5594">
            <v>0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</row>
        <row r="5595">
          <cell r="A5595" t="str">
            <v>A5403&amp;T</v>
          </cell>
          <cell r="B5595" t="str">
            <v>W Second St opp W Th</v>
          </cell>
          <cell r="C5595">
            <v>2</v>
          </cell>
          <cell r="D5595">
            <v>0</v>
          </cell>
          <cell r="E5595">
            <v>0</v>
          </cell>
          <cell r="F5595">
            <v>3</v>
          </cell>
          <cell r="G5595">
            <v>5</v>
          </cell>
          <cell r="H5595">
            <v>2</v>
          </cell>
          <cell r="I5595">
            <v>0</v>
          </cell>
          <cell r="J5595">
            <v>0</v>
          </cell>
          <cell r="K5595">
            <v>3</v>
          </cell>
          <cell r="L5595">
            <v>5</v>
          </cell>
          <cell r="M5595">
            <v>2</v>
          </cell>
          <cell r="N5595">
            <v>0</v>
          </cell>
          <cell r="O5595">
            <v>0</v>
          </cell>
          <cell r="P5595">
            <v>3</v>
          </cell>
          <cell r="Q5595">
            <v>5</v>
          </cell>
        </row>
        <row r="5596">
          <cell r="A5596" t="str">
            <v>A6929&amp;T</v>
          </cell>
          <cell r="B5596" t="str">
            <v>Dorchester Ave @ Mel</v>
          </cell>
          <cell r="C5596">
            <v>0</v>
          </cell>
          <cell r="D5596">
            <v>0</v>
          </cell>
          <cell r="E5596">
            <v>0</v>
          </cell>
          <cell r="F5596">
            <v>0</v>
          </cell>
          <cell r="G5596">
            <v>0</v>
          </cell>
          <cell r="H5596">
            <v>0</v>
          </cell>
          <cell r="I5596">
            <v>0</v>
          </cell>
          <cell r="J5596">
            <v>0</v>
          </cell>
          <cell r="K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  <cell r="Q5596">
            <v>0</v>
          </cell>
        </row>
        <row r="5597">
          <cell r="A5597" t="str">
            <v>A101&amp;T</v>
          </cell>
          <cell r="B5597" t="str">
            <v>Columbia Rd @ Button</v>
          </cell>
          <cell r="C5597">
            <v>12</v>
          </cell>
          <cell r="D5597">
            <v>0</v>
          </cell>
          <cell r="E5597">
            <v>0</v>
          </cell>
          <cell r="F5597">
            <v>36</v>
          </cell>
          <cell r="G5597">
            <v>47</v>
          </cell>
          <cell r="H5597">
            <v>12</v>
          </cell>
          <cell r="I5597">
            <v>0</v>
          </cell>
          <cell r="J5597">
            <v>0</v>
          </cell>
          <cell r="K5597">
            <v>36</v>
          </cell>
          <cell r="L5597">
            <v>47</v>
          </cell>
          <cell r="M5597">
            <v>12</v>
          </cell>
          <cell r="N5597">
            <v>0</v>
          </cell>
          <cell r="O5597">
            <v>0</v>
          </cell>
          <cell r="P5597">
            <v>36</v>
          </cell>
          <cell r="Q5597">
            <v>47</v>
          </cell>
        </row>
        <row r="5598">
          <cell r="A5598" t="str">
            <v>A158&amp;T</v>
          </cell>
          <cell r="B5598" t="str">
            <v>Summer St @ E St</v>
          </cell>
          <cell r="C5598">
            <v>3</v>
          </cell>
          <cell r="D5598">
            <v>0</v>
          </cell>
          <cell r="E5598">
            <v>0</v>
          </cell>
          <cell r="F5598">
            <v>0</v>
          </cell>
          <cell r="G5598">
            <v>3</v>
          </cell>
          <cell r="H5598">
            <v>3</v>
          </cell>
          <cell r="I5598">
            <v>0</v>
          </cell>
          <cell r="J5598">
            <v>0</v>
          </cell>
          <cell r="K5598">
            <v>0</v>
          </cell>
          <cell r="L5598">
            <v>3</v>
          </cell>
          <cell r="M5598">
            <v>3</v>
          </cell>
          <cell r="N5598">
            <v>0</v>
          </cell>
          <cell r="O5598">
            <v>0</v>
          </cell>
          <cell r="P5598">
            <v>0</v>
          </cell>
          <cell r="Q5598">
            <v>3</v>
          </cell>
        </row>
        <row r="5599">
          <cell r="A5599" t="str">
            <v>A166&amp;T</v>
          </cell>
          <cell r="B5599" t="str">
            <v>W 7th St @ E St</v>
          </cell>
          <cell r="C5599">
            <v>50</v>
          </cell>
          <cell r="D5599">
            <v>0</v>
          </cell>
          <cell r="E5599">
            <v>0</v>
          </cell>
          <cell r="F5599">
            <v>0</v>
          </cell>
          <cell r="G5599">
            <v>50</v>
          </cell>
          <cell r="H5599">
            <v>50</v>
          </cell>
          <cell r="I5599">
            <v>0</v>
          </cell>
          <cell r="J5599">
            <v>0</v>
          </cell>
          <cell r="K5599">
            <v>0</v>
          </cell>
          <cell r="L5599">
            <v>50</v>
          </cell>
          <cell r="M5599">
            <v>50</v>
          </cell>
          <cell r="N5599">
            <v>0</v>
          </cell>
          <cell r="O5599">
            <v>0</v>
          </cell>
          <cell r="P5599">
            <v>0</v>
          </cell>
          <cell r="Q5599">
            <v>50</v>
          </cell>
        </row>
        <row r="5600">
          <cell r="A5600" t="str">
            <v>A173&amp;T</v>
          </cell>
          <cell r="B5600" t="str">
            <v>E 8th St @ H St</v>
          </cell>
          <cell r="C5600">
            <v>32</v>
          </cell>
          <cell r="D5600">
            <v>0</v>
          </cell>
          <cell r="E5600">
            <v>0</v>
          </cell>
          <cell r="F5600">
            <v>0</v>
          </cell>
          <cell r="G5600">
            <v>32</v>
          </cell>
          <cell r="H5600">
            <v>32</v>
          </cell>
          <cell r="I5600">
            <v>0</v>
          </cell>
          <cell r="J5600">
            <v>0</v>
          </cell>
          <cell r="K5600">
            <v>0</v>
          </cell>
          <cell r="L5600">
            <v>32</v>
          </cell>
          <cell r="M5600">
            <v>32</v>
          </cell>
          <cell r="N5600">
            <v>0</v>
          </cell>
          <cell r="O5600">
            <v>0</v>
          </cell>
          <cell r="P5600">
            <v>0</v>
          </cell>
          <cell r="Q5600">
            <v>32</v>
          </cell>
        </row>
        <row r="5601">
          <cell r="A5601" t="str">
            <v>A180&amp;T</v>
          </cell>
          <cell r="B5601" t="str">
            <v>W 7th St @ B St</v>
          </cell>
          <cell r="C5601">
            <v>0</v>
          </cell>
          <cell r="D5601">
            <v>0</v>
          </cell>
          <cell r="E5601">
            <v>0</v>
          </cell>
          <cell r="F5601">
            <v>0</v>
          </cell>
          <cell r="G5601">
            <v>0</v>
          </cell>
          <cell r="H5601">
            <v>0</v>
          </cell>
          <cell r="I5601">
            <v>0</v>
          </cell>
          <cell r="J5601">
            <v>0</v>
          </cell>
          <cell r="K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  <cell r="Q5601">
            <v>0</v>
          </cell>
        </row>
        <row r="5602">
          <cell r="A5602" t="str">
            <v>A1890&amp;T</v>
          </cell>
          <cell r="B5602" t="str">
            <v>Neponset Ave @ Adams</v>
          </cell>
          <cell r="C5602">
            <v>8</v>
          </cell>
          <cell r="D5602">
            <v>0</v>
          </cell>
          <cell r="E5602">
            <v>0</v>
          </cell>
          <cell r="F5602">
            <v>0</v>
          </cell>
          <cell r="G5602">
            <v>8</v>
          </cell>
          <cell r="H5602">
            <v>8</v>
          </cell>
          <cell r="I5602">
            <v>0</v>
          </cell>
          <cell r="J5602">
            <v>0</v>
          </cell>
          <cell r="K5602">
            <v>0</v>
          </cell>
          <cell r="L5602">
            <v>8</v>
          </cell>
          <cell r="M5602">
            <v>8</v>
          </cell>
          <cell r="N5602">
            <v>0</v>
          </cell>
          <cell r="O5602">
            <v>0</v>
          </cell>
          <cell r="P5602">
            <v>0</v>
          </cell>
          <cell r="Q5602">
            <v>8</v>
          </cell>
        </row>
        <row r="5603">
          <cell r="A5603" t="str">
            <v>A207&amp;T</v>
          </cell>
          <cell r="B5603" t="str">
            <v>Dorchester Ave @ May</v>
          </cell>
          <cell r="C5603">
            <v>1</v>
          </cell>
          <cell r="D5603">
            <v>0</v>
          </cell>
          <cell r="E5603">
            <v>0</v>
          </cell>
          <cell r="F5603">
            <v>0</v>
          </cell>
          <cell r="G5603">
            <v>1</v>
          </cell>
          <cell r="H5603">
            <v>1</v>
          </cell>
          <cell r="I5603">
            <v>0</v>
          </cell>
          <cell r="J5603">
            <v>0</v>
          </cell>
          <cell r="K5603">
            <v>0</v>
          </cell>
          <cell r="L5603">
            <v>1</v>
          </cell>
          <cell r="M5603">
            <v>1</v>
          </cell>
          <cell r="N5603">
            <v>0</v>
          </cell>
          <cell r="O5603">
            <v>0</v>
          </cell>
          <cell r="P5603">
            <v>0</v>
          </cell>
          <cell r="Q5603">
            <v>1</v>
          </cell>
        </row>
        <row r="5604">
          <cell r="A5604" t="str">
            <v>A211&amp;T</v>
          </cell>
          <cell r="B5604" t="str">
            <v>Dorchester Ave @ Han</v>
          </cell>
          <cell r="C5604">
            <v>1</v>
          </cell>
          <cell r="D5604">
            <v>0</v>
          </cell>
          <cell r="E5604">
            <v>0</v>
          </cell>
          <cell r="F5604">
            <v>0</v>
          </cell>
          <cell r="G5604">
            <v>1</v>
          </cell>
          <cell r="H5604">
            <v>1</v>
          </cell>
          <cell r="I5604">
            <v>0</v>
          </cell>
          <cell r="J5604">
            <v>0</v>
          </cell>
          <cell r="K5604">
            <v>0</v>
          </cell>
          <cell r="L5604">
            <v>1</v>
          </cell>
          <cell r="M5604">
            <v>1</v>
          </cell>
          <cell r="N5604">
            <v>0</v>
          </cell>
          <cell r="O5604">
            <v>0</v>
          </cell>
          <cell r="P5604">
            <v>0</v>
          </cell>
          <cell r="Q5604">
            <v>1</v>
          </cell>
        </row>
        <row r="5605">
          <cell r="A5605" t="str">
            <v>A220&amp;T</v>
          </cell>
          <cell r="B5605" t="str">
            <v>1621 Dorchester Ave</v>
          </cell>
          <cell r="C5605">
            <v>3</v>
          </cell>
          <cell r="D5605">
            <v>0</v>
          </cell>
          <cell r="E5605">
            <v>0</v>
          </cell>
          <cell r="F5605">
            <v>0</v>
          </cell>
          <cell r="G5605">
            <v>3</v>
          </cell>
          <cell r="H5605">
            <v>3</v>
          </cell>
          <cell r="I5605">
            <v>0</v>
          </cell>
          <cell r="J5605">
            <v>0</v>
          </cell>
          <cell r="K5605">
            <v>0</v>
          </cell>
          <cell r="L5605">
            <v>3</v>
          </cell>
          <cell r="M5605">
            <v>3</v>
          </cell>
          <cell r="N5605">
            <v>0</v>
          </cell>
          <cell r="O5605">
            <v>0</v>
          </cell>
          <cell r="P5605">
            <v>0</v>
          </cell>
          <cell r="Q5605">
            <v>3</v>
          </cell>
        </row>
        <row r="5606">
          <cell r="A5606" t="str">
            <v>A43&amp;T</v>
          </cell>
          <cell r="B5606" t="str">
            <v>Dorchester St @ Dorc</v>
          </cell>
          <cell r="C5606">
            <v>1</v>
          </cell>
          <cell r="D5606">
            <v>0</v>
          </cell>
          <cell r="E5606">
            <v>0</v>
          </cell>
          <cell r="F5606">
            <v>0</v>
          </cell>
          <cell r="G5606">
            <v>2</v>
          </cell>
          <cell r="H5606">
            <v>1</v>
          </cell>
          <cell r="I5606">
            <v>0</v>
          </cell>
          <cell r="J5606">
            <v>0</v>
          </cell>
          <cell r="K5606">
            <v>0</v>
          </cell>
          <cell r="L5606">
            <v>2</v>
          </cell>
          <cell r="M5606">
            <v>1</v>
          </cell>
          <cell r="N5606">
            <v>0</v>
          </cell>
          <cell r="O5606">
            <v>0</v>
          </cell>
          <cell r="P5606">
            <v>0</v>
          </cell>
          <cell r="Q5606">
            <v>2</v>
          </cell>
        </row>
        <row r="5607">
          <cell r="A5607" t="str">
            <v>A6038&amp;T</v>
          </cell>
          <cell r="B5607" t="str">
            <v>Preble St @ Dorchest</v>
          </cell>
          <cell r="C5607">
            <v>0</v>
          </cell>
          <cell r="D5607">
            <v>0</v>
          </cell>
          <cell r="E5607">
            <v>0</v>
          </cell>
          <cell r="F5607">
            <v>12</v>
          </cell>
          <cell r="G5607">
            <v>12</v>
          </cell>
          <cell r="H5607">
            <v>0</v>
          </cell>
          <cell r="I5607">
            <v>0</v>
          </cell>
          <cell r="J5607">
            <v>0</v>
          </cell>
          <cell r="K5607">
            <v>12</v>
          </cell>
          <cell r="L5607">
            <v>12</v>
          </cell>
          <cell r="M5607">
            <v>0</v>
          </cell>
          <cell r="N5607">
            <v>0</v>
          </cell>
          <cell r="O5607">
            <v>0</v>
          </cell>
          <cell r="P5607">
            <v>12</v>
          </cell>
          <cell r="Q5607">
            <v>12</v>
          </cell>
        </row>
        <row r="5608">
          <cell r="A5608" t="str">
            <v>A104&amp;T</v>
          </cell>
          <cell r="B5608" t="str">
            <v>263 Mt Vernon St @ S</v>
          </cell>
          <cell r="C5608">
            <v>22</v>
          </cell>
          <cell r="D5608">
            <v>0</v>
          </cell>
          <cell r="E5608">
            <v>0</v>
          </cell>
          <cell r="F5608">
            <v>0</v>
          </cell>
          <cell r="G5608">
            <v>22</v>
          </cell>
          <cell r="H5608">
            <v>22</v>
          </cell>
          <cell r="I5608">
            <v>0</v>
          </cell>
          <cell r="J5608">
            <v>0</v>
          </cell>
          <cell r="K5608">
            <v>0</v>
          </cell>
          <cell r="L5608">
            <v>22</v>
          </cell>
          <cell r="M5608">
            <v>22</v>
          </cell>
          <cell r="N5608">
            <v>0</v>
          </cell>
          <cell r="O5608">
            <v>0</v>
          </cell>
          <cell r="P5608">
            <v>0</v>
          </cell>
          <cell r="Q5608">
            <v>22</v>
          </cell>
        </row>
        <row r="5609">
          <cell r="A5609" t="str">
            <v>A15&amp;T</v>
          </cell>
          <cell r="B5609" t="str">
            <v>Dorchester St @ E 8t</v>
          </cell>
          <cell r="C5609">
            <v>12</v>
          </cell>
          <cell r="D5609">
            <v>0</v>
          </cell>
          <cell r="E5609">
            <v>0</v>
          </cell>
          <cell r="F5609">
            <v>13</v>
          </cell>
          <cell r="G5609">
            <v>25</v>
          </cell>
          <cell r="H5609">
            <v>12</v>
          </cell>
          <cell r="I5609">
            <v>0</v>
          </cell>
          <cell r="J5609">
            <v>0</v>
          </cell>
          <cell r="K5609">
            <v>13</v>
          </cell>
          <cell r="L5609">
            <v>25</v>
          </cell>
          <cell r="M5609">
            <v>12</v>
          </cell>
          <cell r="N5609">
            <v>0</v>
          </cell>
          <cell r="O5609">
            <v>0</v>
          </cell>
          <cell r="P5609">
            <v>13</v>
          </cell>
          <cell r="Q5609">
            <v>25</v>
          </cell>
        </row>
        <row r="5610">
          <cell r="A5610" t="str">
            <v>A167&amp;T</v>
          </cell>
          <cell r="B5610" t="str">
            <v>W 7th St @ F St</v>
          </cell>
          <cell r="C5610">
            <v>1</v>
          </cell>
          <cell r="D5610">
            <v>0</v>
          </cell>
          <cell r="E5610">
            <v>0</v>
          </cell>
          <cell r="F5610">
            <v>0</v>
          </cell>
          <cell r="G5610">
            <v>1</v>
          </cell>
          <cell r="H5610">
            <v>1</v>
          </cell>
          <cell r="I5610">
            <v>0</v>
          </cell>
          <cell r="J5610">
            <v>0</v>
          </cell>
          <cell r="K5610">
            <v>0</v>
          </cell>
          <cell r="L5610">
            <v>1</v>
          </cell>
          <cell r="M5610">
            <v>1</v>
          </cell>
          <cell r="N5610">
            <v>0</v>
          </cell>
          <cell r="O5610">
            <v>0</v>
          </cell>
          <cell r="P5610">
            <v>0</v>
          </cell>
          <cell r="Q5610">
            <v>1</v>
          </cell>
        </row>
        <row r="5611">
          <cell r="A5611" t="str">
            <v>A17&amp;T</v>
          </cell>
          <cell r="B5611" t="str">
            <v>Dorchester St @ Old</v>
          </cell>
          <cell r="C5611">
            <v>42</v>
          </cell>
          <cell r="D5611">
            <v>0</v>
          </cell>
          <cell r="E5611">
            <v>0</v>
          </cell>
          <cell r="F5611">
            <v>0</v>
          </cell>
          <cell r="G5611">
            <v>42</v>
          </cell>
          <cell r="H5611">
            <v>42</v>
          </cell>
          <cell r="I5611">
            <v>0</v>
          </cell>
          <cell r="J5611">
            <v>0</v>
          </cell>
          <cell r="K5611">
            <v>0</v>
          </cell>
          <cell r="L5611">
            <v>42</v>
          </cell>
          <cell r="M5611">
            <v>42</v>
          </cell>
          <cell r="N5611">
            <v>0</v>
          </cell>
          <cell r="O5611">
            <v>0</v>
          </cell>
          <cell r="P5611">
            <v>0</v>
          </cell>
          <cell r="Q5611">
            <v>42</v>
          </cell>
        </row>
        <row r="5612">
          <cell r="A5612" t="str">
            <v>A170&amp;T</v>
          </cell>
          <cell r="B5612" t="str">
            <v>E 8th St @ Old Harbo</v>
          </cell>
          <cell r="C5612">
            <v>1</v>
          </cell>
          <cell r="D5612">
            <v>0</v>
          </cell>
          <cell r="E5612">
            <v>0</v>
          </cell>
          <cell r="F5612">
            <v>0</v>
          </cell>
          <cell r="G5612">
            <v>1</v>
          </cell>
          <cell r="H5612">
            <v>1</v>
          </cell>
          <cell r="I5612">
            <v>0</v>
          </cell>
          <cell r="J5612">
            <v>0</v>
          </cell>
          <cell r="K5612">
            <v>0</v>
          </cell>
          <cell r="L5612">
            <v>1</v>
          </cell>
          <cell r="M5612">
            <v>1</v>
          </cell>
          <cell r="N5612">
            <v>0</v>
          </cell>
          <cell r="O5612">
            <v>0</v>
          </cell>
          <cell r="P5612">
            <v>0</v>
          </cell>
          <cell r="Q5612">
            <v>1</v>
          </cell>
        </row>
        <row r="5613">
          <cell r="A5613" t="str">
            <v>A1947&amp;T</v>
          </cell>
          <cell r="B5613" t="str">
            <v>Dorchester Ave @ Hec</v>
          </cell>
          <cell r="C5613">
            <v>0</v>
          </cell>
          <cell r="D5613">
            <v>0</v>
          </cell>
          <cell r="E5613">
            <v>0</v>
          </cell>
          <cell r="F5613">
            <v>0</v>
          </cell>
          <cell r="G5613">
            <v>0</v>
          </cell>
          <cell r="H5613">
            <v>0</v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</row>
        <row r="5614">
          <cell r="A5614" t="str">
            <v>A2104&amp;T</v>
          </cell>
          <cell r="B5614" t="str">
            <v>Granite Ave @ Hillto</v>
          </cell>
          <cell r="C5614">
            <v>35</v>
          </cell>
          <cell r="D5614">
            <v>0</v>
          </cell>
          <cell r="E5614">
            <v>0</v>
          </cell>
          <cell r="F5614">
            <v>0</v>
          </cell>
          <cell r="G5614">
            <v>35</v>
          </cell>
          <cell r="H5614">
            <v>35</v>
          </cell>
          <cell r="I5614">
            <v>0</v>
          </cell>
          <cell r="J5614">
            <v>0</v>
          </cell>
          <cell r="K5614">
            <v>0</v>
          </cell>
          <cell r="L5614">
            <v>35</v>
          </cell>
          <cell r="M5614">
            <v>35</v>
          </cell>
          <cell r="N5614">
            <v>0</v>
          </cell>
          <cell r="O5614">
            <v>0</v>
          </cell>
          <cell r="P5614">
            <v>0</v>
          </cell>
          <cell r="Q5614">
            <v>35</v>
          </cell>
        </row>
        <row r="5615">
          <cell r="A5615" t="str">
            <v>A228&amp;T</v>
          </cell>
          <cell r="B5615" t="str">
            <v>Dorchester Ave @ Msg</v>
          </cell>
          <cell r="C5615">
            <v>0</v>
          </cell>
          <cell r="D5615">
            <v>0</v>
          </cell>
          <cell r="E5615">
            <v>0</v>
          </cell>
          <cell r="F5615">
            <v>0</v>
          </cell>
          <cell r="G5615">
            <v>0</v>
          </cell>
          <cell r="H5615">
            <v>0</v>
          </cell>
          <cell r="I5615">
            <v>0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</row>
        <row r="5616">
          <cell r="A5616" t="str">
            <v>A237&amp;T</v>
          </cell>
          <cell r="B5616" t="str">
            <v>Dorchester Ave @ Kim</v>
          </cell>
          <cell r="C5616">
            <v>0</v>
          </cell>
          <cell r="D5616">
            <v>0</v>
          </cell>
          <cell r="E5616">
            <v>0</v>
          </cell>
          <cell r="F5616">
            <v>0</v>
          </cell>
          <cell r="G5616">
            <v>0</v>
          </cell>
          <cell r="H5616">
            <v>0</v>
          </cell>
          <cell r="I5616">
            <v>0</v>
          </cell>
          <cell r="J5616">
            <v>0</v>
          </cell>
          <cell r="K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  <cell r="Q5616">
            <v>0</v>
          </cell>
        </row>
        <row r="5617">
          <cell r="A5617" t="str">
            <v>A299&amp;T</v>
          </cell>
          <cell r="B5617" t="str">
            <v>Washington St @ Well</v>
          </cell>
          <cell r="C5617">
            <v>2</v>
          </cell>
          <cell r="D5617">
            <v>0</v>
          </cell>
          <cell r="E5617">
            <v>0</v>
          </cell>
          <cell r="F5617">
            <v>0</v>
          </cell>
          <cell r="G5617">
            <v>2</v>
          </cell>
          <cell r="H5617">
            <v>2</v>
          </cell>
          <cell r="I5617">
            <v>0</v>
          </cell>
          <cell r="J5617">
            <v>0</v>
          </cell>
          <cell r="K5617">
            <v>0</v>
          </cell>
          <cell r="L5617">
            <v>2</v>
          </cell>
          <cell r="M5617">
            <v>2</v>
          </cell>
          <cell r="N5617">
            <v>0</v>
          </cell>
          <cell r="O5617">
            <v>0</v>
          </cell>
          <cell r="P5617">
            <v>0</v>
          </cell>
          <cell r="Q5617">
            <v>2</v>
          </cell>
        </row>
        <row r="5618">
          <cell r="A5618" t="str">
            <v>A382&amp;T</v>
          </cell>
          <cell r="B5618" t="str">
            <v>Geneva Ave @ Jeremia</v>
          </cell>
          <cell r="C5618">
            <v>0</v>
          </cell>
          <cell r="D5618">
            <v>0</v>
          </cell>
          <cell r="E5618">
            <v>0</v>
          </cell>
          <cell r="F5618">
            <v>2</v>
          </cell>
          <cell r="G5618">
            <v>2</v>
          </cell>
          <cell r="H5618">
            <v>0</v>
          </cell>
          <cell r="I5618">
            <v>0</v>
          </cell>
          <cell r="J5618">
            <v>0</v>
          </cell>
          <cell r="K5618">
            <v>2</v>
          </cell>
          <cell r="L5618">
            <v>2</v>
          </cell>
          <cell r="M5618">
            <v>0</v>
          </cell>
          <cell r="N5618">
            <v>0</v>
          </cell>
          <cell r="O5618">
            <v>0</v>
          </cell>
          <cell r="P5618">
            <v>2</v>
          </cell>
          <cell r="Q5618">
            <v>2</v>
          </cell>
        </row>
        <row r="5619">
          <cell r="A5619" t="str">
            <v>A5352&amp;T</v>
          </cell>
          <cell r="B5619" t="str">
            <v>E 1st St opp O St</v>
          </cell>
          <cell r="C5619">
            <v>0</v>
          </cell>
          <cell r="D5619">
            <v>0</v>
          </cell>
          <cell r="E5619">
            <v>0</v>
          </cell>
          <cell r="F5619">
            <v>14</v>
          </cell>
          <cell r="G5619">
            <v>14</v>
          </cell>
          <cell r="H5619">
            <v>0</v>
          </cell>
          <cell r="I5619">
            <v>0</v>
          </cell>
          <cell r="J5619">
            <v>0</v>
          </cell>
          <cell r="K5619">
            <v>14</v>
          </cell>
          <cell r="L5619">
            <v>14</v>
          </cell>
          <cell r="M5619">
            <v>0</v>
          </cell>
          <cell r="N5619">
            <v>0</v>
          </cell>
          <cell r="O5619">
            <v>0</v>
          </cell>
          <cell r="P5619">
            <v>14</v>
          </cell>
          <cell r="Q5619">
            <v>14</v>
          </cell>
        </row>
        <row r="5620">
          <cell r="A5620" t="str">
            <v>A5905&amp;T</v>
          </cell>
          <cell r="B5620" t="str">
            <v>E 8th St @ Mercer St</v>
          </cell>
          <cell r="C5620">
            <v>59</v>
          </cell>
          <cell r="D5620">
            <v>0</v>
          </cell>
          <cell r="E5620">
            <v>0</v>
          </cell>
          <cell r="F5620">
            <v>7</v>
          </cell>
          <cell r="G5620">
            <v>66</v>
          </cell>
          <cell r="H5620">
            <v>59</v>
          </cell>
          <cell r="I5620">
            <v>0</v>
          </cell>
          <cell r="J5620">
            <v>0</v>
          </cell>
          <cell r="K5620">
            <v>7</v>
          </cell>
          <cell r="L5620">
            <v>66</v>
          </cell>
          <cell r="M5620">
            <v>59</v>
          </cell>
          <cell r="N5620">
            <v>0</v>
          </cell>
          <cell r="O5620">
            <v>0</v>
          </cell>
          <cell r="P5620">
            <v>7</v>
          </cell>
          <cell r="Q5620">
            <v>66</v>
          </cell>
        </row>
        <row r="5621">
          <cell r="A5621" t="str">
            <v>A5966&amp;T</v>
          </cell>
          <cell r="B5621" t="str">
            <v>Dorchester Ave @ Dra</v>
          </cell>
          <cell r="C5621">
            <v>1</v>
          </cell>
          <cell r="D5621">
            <v>0</v>
          </cell>
          <cell r="E5621">
            <v>0</v>
          </cell>
          <cell r="F5621">
            <v>32</v>
          </cell>
          <cell r="G5621">
            <v>33</v>
          </cell>
          <cell r="H5621">
            <v>1</v>
          </cell>
          <cell r="I5621">
            <v>0</v>
          </cell>
          <cell r="J5621">
            <v>0</v>
          </cell>
          <cell r="K5621">
            <v>32</v>
          </cell>
          <cell r="L5621">
            <v>33</v>
          </cell>
          <cell r="M5621">
            <v>1</v>
          </cell>
          <cell r="N5621">
            <v>0</v>
          </cell>
          <cell r="O5621">
            <v>0</v>
          </cell>
          <cell r="P5621">
            <v>32</v>
          </cell>
          <cell r="Q5621">
            <v>33</v>
          </cell>
        </row>
        <row r="5622">
          <cell r="A5622" t="str">
            <v>A6018&amp;T</v>
          </cell>
          <cell r="B5622" t="str">
            <v>Gallivan Blvd @ Hall</v>
          </cell>
          <cell r="C5622">
            <v>0</v>
          </cell>
          <cell r="D5622">
            <v>0</v>
          </cell>
          <cell r="E5622">
            <v>0</v>
          </cell>
          <cell r="F5622">
            <v>0</v>
          </cell>
          <cell r="G5622">
            <v>0</v>
          </cell>
          <cell r="H5622">
            <v>0</v>
          </cell>
          <cell r="I5622">
            <v>0</v>
          </cell>
          <cell r="J5622">
            <v>0</v>
          </cell>
          <cell r="K5622">
            <v>0</v>
          </cell>
          <cell r="L5622">
            <v>0</v>
          </cell>
          <cell r="M5622">
            <v>0</v>
          </cell>
          <cell r="N5622">
            <v>0</v>
          </cell>
          <cell r="O5622">
            <v>0</v>
          </cell>
          <cell r="P5622">
            <v>0</v>
          </cell>
          <cell r="Q5622">
            <v>0</v>
          </cell>
        </row>
        <row r="5623">
          <cell r="A5623" t="str">
            <v>A6311&amp;T</v>
          </cell>
          <cell r="B5623" t="str">
            <v>Mt Vernon St @ Baysi</v>
          </cell>
          <cell r="C5623">
            <v>22</v>
          </cell>
          <cell r="D5623">
            <v>0</v>
          </cell>
          <cell r="E5623">
            <v>0</v>
          </cell>
          <cell r="F5623">
            <v>10</v>
          </cell>
          <cell r="G5623">
            <v>32</v>
          </cell>
          <cell r="H5623">
            <v>22</v>
          </cell>
          <cell r="I5623">
            <v>0</v>
          </cell>
          <cell r="J5623">
            <v>0</v>
          </cell>
          <cell r="K5623">
            <v>10</v>
          </cell>
          <cell r="L5623">
            <v>32</v>
          </cell>
          <cell r="M5623">
            <v>22</v>
          </cell>
          <cell r="N5623">
            <v>0</v>
          </cell>
          <cell r="O5623">
            <v>0</v>
          </cell>
          <cell r="P5623">
            <v>10</v>
          </cell>
          <cell r="Q5623">
            <v>32</v>
          </cell>
        </row>
        <row r="5624">
          <cell r="A5624" t="str">
            <v>A143&amp;T</v>
          </cell>
          <cell r="B5624" t="str">
            <v>Summer St @ Powerhou</v>
          </cell>
          <cell r="C5624">
            <v>0</v>
          </cell>
          <cell r="D5624">
            <v>0</v>
          </cell>
          <cell r="E5624">
            <v>0</v>
          </cell>
          <cell r="F5624">
            <v>0</v>
          </cell>
          <cell r="G5624">
            <v>0</v>
          </cell>
          <cell r="H5624">
            <v>0</v>
          </cell>
          <cell r="I5624">
            <v>0</v>
          </cell>
          <cell r="J5624">
            <v>0</v>
          </cell>
          <cell r="K5624">
            <v>0</v>
          </cell>
          <cell r="L5624">
            <v>0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  <cell r="Q5624">
            <v>0</v>
          </cell>
        </row>
        <row r="5625">
          <cell r="A5625" t="str">
            <v>A165&amp;T</v>
          </cell>
          <cell r="B5625" t="str">
            <v>W 7th St @ D St</v>
          </cell>
          <cell r="C5625">
            <v>52</v>
          </cell>
          <cell r="D5625">
            <v>0</v>
          </cell>
          <cell r="E5625">
            <v>0</v>
          </cell>
          <cell r="F5625">
            <v>0</v>
          </cell>
          <cell r="G5625">
            <v>52</v>
          </cell>
          <cell r="H5625">
            <v>52</v>
          </cell>
          <cell r="I5625">
            <v>0</v>
          </cell>
          <cell r="J5625">
            <v>0</v>
          </cell>
          <cell r="K5625">
            <v>0</v>
          </cell>
          <cell r="L5625">
            <v>52</v>
          </cell>
          <cell r="M5625">
            <v>52</v>
          </cell>
          <cell r="N5625">
            <v>0</v>
          </cell>
          <cell r="O5625">
            <v>0</v>
          </cell>
          <cell r="P5625">
            <v>0</v>
          </cell>
          <cell r="Q5625">
            <v>52</v>
          </cell>
        </row>
        <row r="5626">
          <cell r="A5626" t="str">
            <v>A18&amp;T</v>
          </cell>
          <cell r="B5626" t="str">
            <v>Dorchester St @ E Br</v>
          </cell>
          <cell r="C5626">
            <v>18</v>
          </cell>
          <cell r="D5626">
            <v>0</v>
          </cell>
          <cell r="E5626">
            <v>0</v>
          </cell>
          <cell r="F5626">
            <v>0</v>
          </cell>
          <cell r="G5626">
            <v>18</v>
          </cell>
          <cell r="H5626">
            <v>18</v>
          </cell>
          <cell r="I5626">
            <v>0</v>
          </cell>
          <cell r="J5626">
            <v>0</v>
          </cell>
          <cell r="K5626">
            <v>0</v>
          </cell>
          <cell r="L5626">
            <v>18</v>
          </cell>
          <cell r="M5626">
            <v>18</v>
          </cell>
          <cell r="N5626">
            <v>0</v>
          </cell>
          <cell r="O5626">
            <v>0</v>
          </cell>
          <cell r="P5626">
            <v>0</v>
          </cell>
          <cell r="Q5626">
            <v>18</v>
          </cell>
        </row>
        <row r="5627">
          <cell r="A5627" t="str">
            <v>A1833&amp;T</v>
          </cell>
          <cell r="B5627" t="str">
            <v>Boston St @ Dorset S</v>
          </cell>
          <cell r="C5627">
            <v>1</v>
          </cell>
          <cell r="D5627">
            <v>0</v>
          </cell>
          <cell r="E5627">
            <v>0</v>
          </cell>
          <cell r="F5627">
            <v>0</v>
          </cell>
          <cell r="G5627">
            <v>1</v>
          </cell>
          <cell r="H5627">
            <v>1</v>
          </cell>
          <cell r="I5627">
            <v>0</v>
          </cell>
          <cell r="J5627">
            <v>0</v>
          </cell>
          <cell r="K5627">
            <v>0</v>
          </cell>
          <cell r="L5627">
            <v>1</v>
          </cell>
          <cell r="M5627">
            <v>1</v>
          </cell>
          <cell r="N5627">
            <v>0</v>
          </cell>
          <cell r="O5627">
            <v>0</v>
          </cell>
          <cell r="P5627">
            <v>0</v>
          </cell>
          <cell r="Q5627">
            <v>1</v>
          </cell>
        </row>
        <row r="5628">
          <cell r="A5628" t="str">
            <v>A1880&amp;T</v>
          </cell>
          <cell r="B5628" t="str">
            <v>Gallivan Blvd @ opp</v>
          </cell>
          <cell r="C5628">
            <v>31</v>
          </cell>
          <cell r="D5628">
            <v>0</v>
          </cell>
          <cell r="E5628">
            <v>0</v>
          </cell>
          <cell r="F5628">
            <v>0</v>
          </cell>
          <cell r="G5628">
            <v>31</v>
          </cell>
          <cell r="H5628">
            <v>31</v>
          </cell>
          <cell r="I5628">
            <v>0</v>
          </cell>
          <cell r="J5628">
            <v>0</v>
          </cell>
          <cell r="K5628">
            <v>0</v>
          </cell>
          <cell r="L5628">
            <v>31</v>
          </cell>
          <cell r="M5628">
            <v>31</v>
          </cell>
          <cell r="N5628">
            <v>0</v>
          </cell>
          <cell r="O5628">
            <v>0</v>
          </cell>
          <cell r="P5628">
            <v>0</v>
          </cell>
          <cell r="Q5628">
            <v>31</v>
          </cell>
        </row>
        <row r="5629">
          <cell r="A5629" t="str">
            <v>A21&amp;T</v>
          </cell>
          <cell r="B5629" t="str">
            <v>E Broadway @ I St</v>
          </cell>
          <cell r="C5629">
            <v>228</v>
          </cell>
          <cell r="D5629">
            <v>0</v>
          </cell>
          <cell r="E5629">
            <v>0</v>
          </cell>
          <cell r="F5629">
            <v>0</v>
          </cell>
          <cell r="G5629">
            <v>228</v>
          </cell>
          <cell r="H5629">
            <v>228</v>
          </cell>
          <cell r="I5629">
            <v>0</v>
          </cell>
          <cell r="J5629">
            <v>0</v>
          </cell>
          <cell r="K5629">
            <v>0</v>
          </cell>
          <cell r="L5629">
            <v>228</v>
          </cell>
          <cell r="M5629">
            <v>228</v>
          </cell>
          <cell r="N5629">
            <v>0</v>
          </cell>
          <cell r="O5629">
            <v>0</v>
          </cell>
          <cell r="P5629">
            <v>0</v>
          </cell>
          <cell r="Q5629">
            <v>228</v>
          </cell>
        </row>
        <row r="5630">
          <cell r="A5630" t="str">
            <v>A3165&amp;T</v>
          </cell>
          <cell r="B5630" t="str">
            <v>Preble St @ Old Colo</v>
          </cell>
          <cell r="C5630">
            <v>16</v>
          </cell>
          <cell r="D5630">
            <v>0</v>
          </cell>
          <cell r="E5630">
            <v>0</v>
          </cell>
          <cell r="F5630">
            <v>5</v>
          </cell>
          <cell r="G5630">
            <v>21</v>
          </cell>
          <cell r="H5630">
            <v>16</v>
          </cell>
          <cell r="I5630">
            <v>0</v>
          </cell>
          <cell r="J5630">
            <v>0</v>
          </cell>
          <cell r="K5630">
            <v>5</v>
          </cell>
          <cell r="L5630">
            <v>21</v>
          </cell>
          <cell r="M5630">
            <v>16</v>
          </cell>
          <cell r="N5630">
            <v>0</v>
          </cell>
          <cell r="O5630">
            <v>0</v>
          </cell>
          <cell r="P5630">
            <v>5</v>
          </cell>
          <cell r="Q5630">
            <v>21</v>
          </cell>
        </row>
        <row r="5631">
          <cell r="A5631" t="str">
            <v>A6101&amp;T</v>
          </cell>
          <cell r="B5631" t="str">
            <v>55 Hallet St opp Flo</v>
          </cell>
          <cell r="C5631">
            <v>3</v>
          </cell>
          <cell r="D5631">
            <v>0</v>
          </cell>
          <cell r="E5631">
            <v>0</v>
          </cell>
          <cell r="F5631">
            <v>0</v>
          </cell>
          <cell r="G5631">
            <v>3</v>
          </cell>
          <cell r="H5631">
            <v>3</v>
          </cell>
          <cell r="I5631">
            <v>0</v>
          </cell>
          <cell r="J5631">
            <v>0</v>
          </cell>
          <cell r="K5631">
            <v>0</v>
          </cell>
          <cell r="L5631">
            <v>3</v>
          </cell>
          <cell r="M5631">
            <v>3</v>
          </cell>
          <cell r="N5631">
            <v>0</v>
          </cell>
          <cell r="O5631">
            <v>0</v>
          </cell>
          <cell r="P5631">
            <v>0</v>
          </cell>
          <cell r="Q5631">
            <v>3</v>
          </cell>
        </row>
        <row r="5632">
          <cell r="A5632" t="str">
            <v>A13&amp;T</v>
          </cell>
          <cell r="B5632" t="str">
            <v>Dorchester St @ Vint</v>
          </cell>
          <cell r="C5632">
            <v>0</v>
          </cell>
          <cell r="D5632">
            <v>0</v>
          </cell>
          <cell r="E5632">
            <v>0</v>
          </cell>
          <cell r="F5632">
            <v>0</v>
          </cell>
          <cell r="G5632">
            <v>0</v>
          </cell>
          <cell r="H5632">
            <v>0</v>
          </cell>
          <cell r="I5632">
            <v>0</v>
          </cell>
          <cell r="J5632">
            <v>0</v>
          </cell>
          <cell r="K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</row>
        <row r="5633">
          <cell r="A5633" t="str">
            <v>A169&amp;T</v>
          </cell>
          <cell r="B5633" t="str">
            <v>E 8th St @ Dorcheste</v>
          </cell>
          <cell r="C5633">
            <v>3</v>
          </cell>
          <cell r="D5633">
            <v>0</v>
          </cell>
          <cell r="E5633">
            <v>0</v>
          </cell>
          <cell r="F5633">
            <v>12</v>
          </cell>
          <cell r="G5633">
            <v>14</v>
          </cell>
          <cell r="H5633">
            <v>3</v>
          </cell>
          <cell r="I5633">
            <v>0</v>
          </cell>
          <cell r="J5633">
            <v>0</v>
          </cell>
          <cell r="K5633">
            <v>12</v>
          </cell>
          <cell r="L5633">
            <v>14</v>
          </cell>
          <cell r="M5633">
            <v>3</v>
          </cell>
          <cell r="N5633">
            <v>0</v>
          </cell>
          <cell r="O5633">
            <v>0</v>
          </cell>
          <cell r="P5633">
            <v>12</v>
          </cell>
          <cell r="Q5633">
            <v>14</v>
          </cell>
        </row>
        <row r="5634">
          <cell r="A5634" t="str">
            <v>A1804&amp;T</v>
          </cell>
          <cell r="B5634" t="str">
            <v>Boston St opp Washbu</v>
          </cell>
          <cell r="C5634">
            <v>0</v>
          </cell>
          <cell r="D5634">
            <v>0</v>
          </cell>
          <cell r="E5634">
            <v>0</v>
          </cell>
          <cell r="F5634">
            <v>0</v>
          </cell>
          <cell r="G5634">
            <v>0</v>
          </cell>
          <cell r="H5634">
            <v>0</v>
          </cell>
          <cell r="I5634">
            <v>0</v>
          </cell>
          <cell r="J5634">
            <v>0</v>
          </cell>
          <cell r="K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  <cell r="Q5634">
            <v>0</v>
          </cell>
        </row>
        <row r="5635">
          <cell r="A5635" t="str">
            <v>A22&amp;T</v>
          </cell>
          <cell r="B5635" t="str">
            <v>E Broadway @ K St</v>
          </cell>
          <cell r="C5635">
            <v>0</v>
          </cell>
          <cell r="D5635">
            <v>0</v>
          </cell>
          <cell r="E5635">
            <v>0</v>
          </cell>
          <cell r="F5635">
            <v>1</v>
          </cell>
          <cell r="G5635">
            <v>1</v>
          </cell>
          <cell r="H5635">
            <v>0</v>
          </cell>
          <cell r="I5635">
            <v>0</v>
          </cell>
          <cell r="J5635">
            <v>0</v>
          </cell>
          <cell r="K5635">
            <v>1</v>
          </cell>
          <cell r="L5635">
            <v>1</v>
          </cell>
          <cell r="M5635">
            <v>0</v>
          </cell>
          <cell r="N5635">
            <v>0</v>
          </cell>
          <cell r="O5635">
            <v>0</v>
          </cell>
          <cell r="P5635">
            <v>1</v>
          </cell>
          <cell r="Q5635">
            <v>1</v>
          </cell>
        </row>
        <row r="5636">
          <cell r="A5636" t="str">
            <v>A24&amp;T</v>
          </cell>
          <cell r="B5636" t="str">
            <v>E Broadway @ N St</v>
          </cell>
          <cell r="C5636">
            <v>12</v>
          </cell>
          <cell r="D5636">
            <v>0</v>
          </cell>
          <cell r="E5636">
            <v>0</v>
          </cell>
          <cell r="F5636">
            <v>32</v>
          </cell>
          <cell r="G5636">
            <v>45</v>
          </cell>
          <cell r="H5636">
            <v>12</v>
          </cell>
          <cell r="I5636">
            <v>0</v>
          </cell>
          <cell r="J5636">
            <v>0</v>
          </cell>
          <cell r="K5636">
            <v>32</v>
          </cell>
          <cell r="L5636">
            <v>45</v>
          </cell>
          <cell r="M5636">
            <v>12</v>
          </cell>
          <cell r="N5636">
            <v>0</v>
          </cell>
          <cell r="O5636">
            <v>0</v>
          </cell>
          <cell r="P5636">
            <v>32</v>
          </cell>
          <cell r="Q5636">
            <v>45</v>
          </cell>
        </row>
        <row r="5637">
          <cell r="A5637" t="str">
            <v>A371&amp;T</v>
          </cell>
          <cell r="B5637" t="str">
            <v>Geneva Ave @ Tonawan</v>
          </cell>
          <cell r="C5637">
            <v>30</v>
          </cell>
          <cell r="D5637">
            <v>0</v>
          </cell>
          <cell r="E5637">
            <v>0</v>
          </cell>
          <cell r="F5637">
            <v>9</v>
          </cell>
          <cell r="G5637">
            <v>39</v>
          </cell>
          <cell r="H5637">
            <v>30</v>
          </cell>
          <cell r="I5637">
            <v>0</v>
          </cell>
          <cell r="J5637">
            <v>0</v>
          </cell>
          <cell r="K5637">
            <v>9</v>
          </cell>
          <cell r="L5637">
            <v>39</v>
          </cell>
          <cell r="M5637">
            <v>30</v>
          </cell>
          <cell r="N5637">
            <v>0</v>
          </cell>
          <cell r="O5637">
            <v>0</v>
          </cell>
          <cell r="P5637">
            <v>9</v>
          </cell>
          <cell r="Q5637">
            <v>39</v>
          </cell>
        </row>
        <row r="5638">
          <cell r="A5638" t="str">
            <v>A404&amp;T</v>
          </cell>
          <cell r="B5638" t="str">
            <v>Opp 2165 Dorchester</v>
          </cell>
          <cell r="C5638">
            <v>0</v>
          </cell>
          <cell r="D5638">
            <v>0</v>
          </cell>
          <cell r="E5638">
            <v>0</v>
          </cell>
          <cell r="F5638">
            <v>0</v>
          </cell>
          <cell r="G5638">
            <v>0</v>
          </cell>
          <cell r="H5638">
            <v>0</v>
          </cell>
          <cell r="I5638">
            <v>0</v>
          </cell>
          <cell r="J5638">
            <v>0</v>
          </cell>
          <cell r="K5638">
            <v>0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  <cell r="Q5638">
            <v>0</v>
          </cell>
        </row>
        <row r="5639">
          <cell r="A5639" t="str">
            <v>A542&amp;T</v>
          </cell>
          <cell r="B5639" t="str">
            <v>L St @ E 2nd St</v>
          </cell>
          <cell r="C5639">
            <v>1</v>
          </cell>
          <cell r="D5639">
            <v>0</v>
          </cell>
          <cell r="E5639">
            <v>0</v>
          </cell>
          <cell r="F5639">
            <v>0</v>
          </cell>
          <cell r="G5639">
            <v>1</v>
          </cell>
          <cell r="H5639">
            <v>1</v>
          </cell>
          <cell r="I5639">
            <v>0</v>
          </cell>
          <cell r="J5639">
            <v>0</v>
          </cell>
          <cell r="K5639">
            <v>0</v>
          </cell>
          <cell r="L5639">
            <v>1</v>
          </cell>
          <cell r="M5639">
            <v>1</v>
          </cell>
          <cell r="N5639">
            <v>0</v>
          </cell>
          <cell r="O5639">
            <v>0</v>
          </cell>
          <cell r="P5639">
            <v>0</v>
          </cell>
          <cell r="Q5639">
            <v>1</v>
          </cell>
        </row>
        <row r="5640">
          <cell r="A5640" t="str">
            <v>A6037&amp;T</v>
          </cell>
          <cell r="B5640" t="str">
            <v>Old Colony Ave @ McD</v>
          </cell>
          <cell r="C5640">
            <v>2</v>
          </cell>
          <cell r="D5640">
            <v>0</v>
          </cell>
          <cell r="E5640">
            <v>0</v>
          </cell>
          <cell r="F5640">
            <v>0</v>
          </cell>
          <cell r="G5640">
            <v>2</v>
          </cell>
          <cell r="H5640">
            <v>2</v>
          </cell>
          <cell r="I5640">
            <v>0</v>
          </cell>
          <cell r="J5640">
            <v>0</v>
          </cell>
          <cell r="K5640">
            <v>0</v>
          </cell>
          <cell r="L5640">
            <v>2</v>
          </cell>
          <cell r="M5640">
            <v>2</v>
          </cell>
          <cell r="N5640">
            <v>0</v>
          </cell>
          <cell r="O5640">
            <v>0</v>
          </cell>
          <cell r="P5640">
            <v>0</v>
          </cell>
          <cell r="Q5640">
            <v>2</v>
          </cell>
        </row>
        <row r="5641">
          <cell r="A5641" t="str">
            <v>A1872&amp;T</v>
          </cell>
          <cell r="B5641" t="str">
            <v>Gibson St @ Adams St</v>
          </cell>
          <cell r="C5641">
            <v>11</v>
          </cell>
          <cell r="D5641">
            <v>0</v>
          </cell>
          <cell r="E5641">
            <v>0</v>
          </cell>
          <cell r="F5641">
            <v>0</v>
          </cell>
          <cell r="G5641">
            <v>11</v>
          </cell>
          <cell r="H5641">
            <v>11</v>
          </cell>
          <cell r="I5641">
            <v>0</v>
          </cell>
          <cell r="J5641">
            <v>0</v>
          </cell>
          <cell r="K5641">
            <v>0</v>
          </cell>
          <cell r="L5641">
            <v>11</v>
          </cell>
          <cell r="M5641">
            <v>11</v>
          </cell>
          <cell r="N5641">
            <v>0</v>
          </cell>
          <cell r="O5641">
            <v>0</v>
          </cell>
          <cell r="P5641">
            <v>0</v>
          </cell>
          <cell r="Q5641">
            <v>11</v>
          </cell>
        </row>
        <row r="5642">
          <cell r="A5642" t="str">
            <v>A1874&amp;T</v>
          </cell>
          <cell r="B5642" t="str">
            <v>Neponset Ave @ Victo</v>
          </cell>
          <cell r="C5642">
            <v>31</v>
          </cell>
          <cell r="D5642">
            <v>0</v>
          </cell>
          <cell r="E5642">
            <v>0</v>
          </cell>
          <cell r="F5642">
            <v>0</v>
          </cell>
          <cell r="G5642">
            <v>31</v>
          </cell>
          <cell r="H5642">
            <v>31</v>
          </cell>
          <cell r="I5642">
            <v>0</v>
          </cell>
          <cell r="J5642">
            <v>0</v>
          </cell>
          <cell r="K5642">
            <v>0</v>
          </cell>
          <cell r="L5642">
            <v>31</v>
          </cell>
          <cell r="M5642">
            <v>31</v>
          </cell>
          <cell r="N5642">
            <v>0</v>
          </cell>
          <cell r="O5642">
            <v>0</v>
          </cell>
          <cell r="P5642">
            <v>0</v>
          </cell>
          <cell r="Q5642">
            <v>31</v>
          </cell>
        </row>
        <row r="5643">
          <cell r="A5643" t="str">
            <v>A1877&amp;T</v>
          </cell>
          <cell r="B5643" t="str">
            <v>Neponset Ave @ Ashmo</v>
          </cell>
          <cell r="C5643">
            <v>24</v>
          </cell>
          <cell r="D5643">
            <v>0</v>
          </cell>
          <cell r="E5643">
            <v>0</v>
          </cell>
          <cell r="F5643">
            <v>0</v>
          </cell>
          <cell r="G5643">
            <v>24</v>
          </cell>
          <cell r="H5643">
            <v>24</v>
          </cell>
          <cell r="I5643">
            <v>0</v>
          </cell>
          <cell r="J5643">
            <v>0</v>
          </cell>
          <cell r="K5643">
            <v>0</v>
          </cell>
          <cell r="L5643">
            <v>24</v>
          </cell>
          <cell r="M5643">
            <v>24</v>
          </cell>
          <cell r="N5643">
            <v>0</v>
          </cell>
          <cell r="O5643">
            <v>0</v>
          </cell>
          <cell r="P5643">
            <v>0</v>
          </cell>
          <cell r="Q5643">
            <v>24</v>
          </cell>
        </row>
        <row r="5644">
          <cell r="A5644" t="str">
            <v>A205&amp;T</v>
          </cell>
          <cell r="B5644" t="str">
            <v>Dorchester Ave @ Edi</v>
          </cell>
          <cell r="C5644">
            <v>0</v>
          </cell>
          <cell r="D5644">
            <v>0</v>
          </cell>
          <cell r="E5644">
            <v>0</v>
          </cell>
          <cell r="F5644">
            <v>0</v>
          </cell>
          <cell r="G5644">
            <v>0</v>
          </cell>
          <cell r="H5644">
            <v>0</v>
          </cell>
          <cell r="I5644">
            <v>0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  <cell r="Q5644">
            <v>0</v>
          </cell>
        </row>
        <row r="5645">
          <cell r="A5645" t="str">
            <v>A213&amp;T</v>
          </cell>
          <cell r="B5645" t="str">
            <v>Dorchester Ave @ Ell</v>
          </cell>
          <cell r="C5645">
            <v>0</v>
          </cell>
          <cell r="D5645">
            <v>0</v>
          </cell>
          <cell r="E5645">
            <v>0</v>
          </cell>
          <cell r="F5645">
            <v>0</v>
          </cell>
          <cell r="G5645">
            <v>0</v>
          </cell>
          <cell r="H5645">
            <v>0</v>
          </cell>
          <cell r="I5645">
            <v>0</v>
          </cell>
          <cell r="J5645">
            <v>0</v>
          </cell>
          <cell r="K5645">
            <v>0</v>
          </cell>
          <cell r="L5645">
            <v>0</v>
          </cell>
          <cell r="M5645">
            <v>0</v>
          </cell>
          <cell r="N5645">
            <v>0</v>
          </cell>
          <cell r="O5645">
            <v>0</v>
          </cell>
          <cell r="P5645">
            <v>0</v>
          </cell>
          <cell r="Q5645">
            <v>0</v>
          </cell>
        </row>
        <row r="5646">
          <cell r="A5646" t="str">
            <v>A4812&amp;T</v>
          </cell>
          <cell r="B5646" t="str">
            <v>Neponset Ave @ Victo</v>
          </cell>
          <cell r="C5646">
            <v>20</v>
          </cell>
          <cell r="D5646">
            <v>0</v>
          </cell>
          <cell r="E5646">
            <v>0</v>
          </cell>
          <cell r="F5646">
            <v>0</v>
          </cell>
          <cell r="G5646">
            <v>20</v>
          </cell>
          <cell r="H5646">
            <v>20</v>
          </cell>
          <cell r="I5646">
            <v>0</v>
          </cell>
          <cell r="J5646">
            <v>0</v>
          </cell>
          <cell r="K5646">
            <v>0</v>
          </cell>
          <cell r="L5646">
            <v>20</v>
          </cell>
          <cell r="M5646">
            <v>20</v>
          </cell>
          <cell r="N5646">
            <v>0</v>
          </cell>
          <cell r="O5646">
            <v>0</v>
          </cell>
          <cell r="P5646">
            <v>0</v>
          </cell>
          <cell r="Q5646">
            <v>20</v>
          </cell>
        </row>
        <row r="5647">
          <cell r="A5647" t="str">
            <v>A5434&amp;T</v>
          </cell>
          <cell r="B5647" t="str">
            <v>Ames St @ Westview S</v>
          </cell>
          <cell r="C5647">
            <v>52</v>
          </cell>
          <cell r="D5647">
            <v>0</v>
          </cell>
          <cell r="E5647">
            <v>0</v>
          </cell>
          <cell r="F5647">
            <v>0</v>
          </cell>
          <cell r="G5647">
            <v>52</v>
          </cell>
          <cell r="H5647">
            <v>52</v>
          </cell>
          <cell r="I5647">
            <v>0</v>
          </cell>
          <cell r="J5647">
            <v>0</v>
          </cell>
          <cell r="K5647">
            <v>0</v>
          </cell>
          <cell r="L5647">
            <v>52</v>
          </cell>
          <cell r="M5647">
            <v>52</v>
          </cell>
          <cell r="N5647">
            <v>0</v>
          </cell>
          <cell r="O5647">
            <v>0</v>
          </cell>
          <cell r="P5647">
            <v>0</v>
          </cell>
          <cell r="Q5647">
            <v>52</v>
          </cell>
        </row>
        <row r="5648">
          <cell r="A5648" t="str">
            <v>A164&amp;T</v>
          </cell>
          <cell r="B5648" t="str">
            <v>W 7th St @ C St</v>
          </cell>
          <cell r="C5648">
            <v>24</v>
          </cell>
          <cell r="D5648">
            <v>0</v>
          </cell>
          <cell r="E5648">
            <v>0</v>
          </cell>
          <cell r="F5648">
            <v>0</v>
          </cell>
          <cell r="G5648">
            <v>24</v>
          </cell>
          <cell r="H5648">
            <v>24</v>
          </cell>
          <cell r="I5648">
            <v>0</v>
          </cell>
          <cell r="J5648">
            <v>0</v>
          </cell>
          <cell r="K5648">
            <v>0</v>
          </cell>
          <cell r="L5648">
            <v>24</v>
          </cell>
          <cell r="M5648">
            <v>24</v>
          </cell>
          <cell r="N5648">
            <v>0</v>
          </cell>
          <cell r="O5648">
            <v>0</v>
          </cell>
          <cell r="P5648">
            <v>0</v>
          </cell>
          <cell r="Q5648">
            <v>24</v>
          </cell>
        </row>
        <row r="5649">
          <cell r="A5649" t="str">
            <v>A1803&amp;T</v>
          </cell>
          <cell r="B5649" t="str">
            <v>Boston St @ Ellery S</v>
          </cell>
          <cell r="C5649">
            <v>0</v>
          </cell>
          <cell r="D5649">
            <v>0</v>
          </cell>
          <cell r="E5649">
            <v>0</v>
          </cell>
          <cell r="F5649">
            <v>0</v>
          </cell>
          <cell r="G5649">
            <v>0</v>
          </cell>
          <cell r="H5649">
            <v>0</v>
          </cell>
          <cell r="I5649">
            <v>0</v>
          </cell>
          <cell r="J5649">
            <v>0</v>
          </cell>
          <cell r="K5649">
            <v>0</v>
          </cell>
          <cell r="L5649">
            <v>0</v>
          </cell>
          <cell r="M5649">
            <v>0</v>
          </cell>
          <cell r="N5649">
            <v>0</v>
          </cell>
          <cell r="O5649">
            <v>0</v>
          </cell>
          <cell r="P5649">
            <v>0</v>
          </cell>
          <cell r="Q5649">
            <v>0</v>
          </cell>
        </row>
        <row r="5650">
          <cell r="A5650" t="str">
            <v>A1875&amp;T</v>
          </cell>
          <cell r="B5650" t="str">
            <v>Neponset Ave @ King</v>
          </cell>
          <cell r="C5650">
            <v>1</v>
          </cell>
          <cell r="D5650">
            <v>0</v>
          </cell>
          <cell r="E5650">
            <v>0</v>
          </cell>
          <cell r="F5650">
            <v>0</v>
          </cell>
          <cell r="G5650">
            <v>1</v>
          </cell>
          <cell r="H5650">
            <v>1</v>
          </cell>
          <cell r="I5650">
            <v>0</v>
          </cell>
          <cell r="J5650">
            <v>0</v>
          </cell>
          <cell r="K5650">
            <v>0</v>
          </cell>
          <cell r="L5650">
            <v>1</v>
          </cell>
          <cell r="M5650">
            <v>1</v>
          </cell>
          <cell r="N5650">
            <v>0</v>
          </cell>
          <cell r="O5650">
            <v>0</v>
          </cell>
          <cell r="P5650">
            <v>0</v>
          </cell>
          <cell r="Q5650">
            <v>1</v>
          </cell>
        </row>
        <row r="5651">
          <cell r="A5651" t="str">
            <v>A1883&amp;T</v>
          </cell>
          <cell r="B5651" t="str">
            <v>Adams St @ Franconia</v>
          </cell>
          <cell r="C5651">
            <v>0</v>
          </cell>
          <cell r="D5651">
            <v>0</v>
          </cell>
          <cell r="E5651">
            <v>0</v>
          </cell>
          <cell r="F5651">
            <v>0</v>
          </cell>
          <cell r="G5651">
            <v>0</v>
          </cell>
          <cell r="H5651">
            <v>0</v>
          </cell>
          <cell r="I5651">
            <v>0</v>
          </cell>
          <cell r="J5651">
            <v>0</v>
          </cell>
          <cell r="K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  <cell r="Q5651">
            <v>0</v>
          </cell>
        </row>
        <row r="5652">
          <cell r="A5652" t="str">
            <v>A199&amp;T</v>
          </cell>
          <cell r="B5652" t="str">
            <v>P St @ E 5th St</v>
          </cell>
          <cell r="C5652">
            <v>0</v>
          </cell>
          <cell r="D5652">
            <v>0</v>
          </cell>
          <cell r="E5652">
            <v>0</v>
          </cell>
          <cell r="F5652">
            <v>0</v>
          </cell>
          <cell r="G5652">
            <v>0</v>
          </cell>
          <cell r="H5652">
            <v>0</v>
          </cell>
          <cell r="I5652">
            <v>0</v>
          </cell>
          <cell r="J5652">
            <v>0</v>
          </cell>
          <cell r="K5652">
            <v>0</v>
          </cell>
          <cell r="L5652">
            <v>0</v>
          </cell>
          <cell r="M5652">
            <v>0</v>
          </cell>
          <cell r="N5652">
            <v>0</v>
          </cell>
          <cell r="O5652">
            <v>0</v>
          </cell>
          <cell r="P5652">
            <v>0</v>
          </cell>
          <cell r="Q5652">
            <v>0</v>
          </cell>
        </row>
        <row r="5653">
          <cell r="A5653" t="str">
            <v>A20&amp;T</v>
          </cell>
          <cell r="B5653" t="str">
            <v>E Broadway @ H St</v>
          </cell>
          <cell r="C5653">
            <v>21</v>
          </cell>
          <cell r="D5653">
            <v>0</v>
          </cell>
          <cell r="E5653">
            <v>0</v>
          </cell>
          <cell r="F5653">
            <v>0</v>
          </cell>
          <cell r="G5653">
            <v>21</v>
          </cell>
          <cell r="H5653">
            <v>21</v>
          </cell>
          <cell r="I5653">
            <v>0</v>
          </cell>
          <cell r="J5653">
            <v>0</v>
          </cell>
          <cell r="K5653">
            <v>0</v>
          </cell>
          <cell r="L5653">
            <v>21</v>
          </cell>
          <cell r="M5653">
            <v>21</v>
          </cell>
          <cell r="N5653">
            <v>0</v>
          </cell>
          <cell r="O5653">
            <v>0</v>
          </cell>
          <cell r="P5653">
            <v>0</v>
          </cell>
          <cell r="Q5653">
            <v>21</v>
          </cell>
        </row>
        <row r="5654">
          <cell r="A5654" t="str">
            <v>A3166&amp;T</v>
          </cell>
          <cell r="B5654" t="str">
            <v>Old Colony Ave @ Gav</v>
          </cell>
          <cell r="C5654">
            <v>11</v>
          </cell>
          <cell r="D5654">
            <v>0</v>
          </cell>
          <cell r="E5654">
            <v>0</v>
          </cell>
          <cell r="F5654">
            <v>0</v>
          </cell>
          <cell r="G5654">
            <v>11</v>
          </cell>
          <cell r="H5654">
            <v>11</v>
          </cell>
          <cell r="I5654">
            <v>0</v>
          </cell>
          <cell r="J5654">
            <v>0</v>
          </cell>
          <cell r="K5654">
            <v>0</v>
          </cell>
          <cell r="L5654">
            <v>11</v>
          </cell>
          <cell r="M5654">
            <v>11</v>
          </cell>
          <cell r="N5654">
            <v>0</v>
          </cell>
          <cell r="O5654">
            <v>0</v>
          </cell>
          <cell r="P5654">
            <v>0</v>
          </cell>
          <cell r="Q5654">
            <v>11</v>
          </cell>
        </row>
        <row r="5655">
          <cell r="A5655" t="str">
            <v>A370&amp;T</v>
          </cell>
          <cell r="B5655" t="str">
            <v>Geneva Ave @ Dakota</v>
          </cell>
          <cell r="C5655">
            <v>6</v>
          </cell>
          <cell r="D5655">
            <v>0</v>
          </cell>
          <cell r="E5655">
            <v>0</v>
          </cell>
          <cell r="F5655">
            <v>0</v>
          </cell>
          <cell r="G5655">
            <v>6</v>
          </cell>
          <cell r="H5655">
            <v>6</v>
          </cell>
          <cell r="I5655">
            <v>0</v>
          </cell>
          <cell r="J5655">
            <v>0</v>
          </cell>
          <cell r="K5655">
            <v>0</v>
          </cell>
          <cell r="L5655">
            <v>6</v>
          </cell>
          <cell r="M5655">
            <v>6</v>
          </cell>
          <cell r="N5655">
            <v>0</v>
          </cell>
          <cell r="O5655">
            <v>0</v>
          </cell>
          <cell r="P5655">
            <v>0</v>
          </cell>
          <cell r="Q5655">
            <v>6</v>
          </cell>
        </row>
        <row r="5656">
          <cell r="A5656" t="str">
            <v>A909&amp;T</v>
          </cell>
          <cell r="B5656" t="str">
            <v>169 Bowdoin St opp E</v>
          </cell>
          <cell r="C5656">
            <v>0</v>
          </cell>
          <cell r="D5656">
            <v>0</v>
          </cell>
          <cell r="E5656">
            <v>0</v>
          </cell>
          <cell r="F5656">
            <v>0</v>
          </cell>
          <cell r="G5656">
            <v>0</v>
          </cell>
          <cell r="H5656">
            <v>0</v>
          </cell>
          <cell r="I5656">
            <v>0</v>
          </cell>
          <cell r="J5656">
            <v>0</v>
          </cell>
          <cell r="K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  <cell r="Q5656">
            <v>0</v>
          </cell>
        </row>
        <row r="5657">
          <cell r="A5657" t="str">
            <v>A1806&amp;T</v>
          </cell>
          <cell r="B5657" t="str">
            <v>Boston St opp Harves</v>
          </cell>
          <cell r="C5657">
            <v>1</v>
          </cell>
          <cell r="D5657">
            <v>0</v>
          </cell>
          <cell r="E5657">
            <v>0</v>
          </cell>
          <cell r="F5657">
            <v>1</v>
          </cell>
          <cell r="G5657">
            <v>2</v>
          </cell>
          <cell r="H5657">
            <v>1</v>
          </cell>
          <cell r="I5657">
            <v>0</v>
          </cell>
          <cell r="J5657">
            <v>0</v>
          </cell>
          <cell r="K5657">
            <v>1</v>
          </cell>
          <cell r="L5657">
            <v>2</v>
          </cell>
          <cell r="M5657">
            <v>1</v>
          </cell>
          <cell r="N5657">
            <v>0</v>
          </cell>
          <cell r="O5657">
            <v>0</v>
          </cell>
          <cell r="P5657">
            <v>1</v>
          </cell>
          <cell r="Q5657">
            <v>2</v>
          </cell>
        </row>
        <row r="5658">
          <cell r="A5658" t="str">
            <v>A1834&amp;T</v>
          </cell>
          <cell r="B5658" t="str">
            <v>Boston St @ Howell S</v>
          </cell>
          <cell r="C5658">
            <v>24</v>
          </cell>
          <cell r="D5658">
            <v>0</v>
          </cell>
          <cell r="E5658">
            <v>0</v>
          </cell>
          <cell r="F5658">
            <v>0</v>
          </cell>
          <cell r="G5658">
            <v>24</v>
          </cell>
          <cell r="H5658">
            <v>24</v>
          </cell>
          <cell r="I5658">
            <v>0</v>
          </cell>
          <cell r="J5658">
            <v>0</v>
          </cell>
          <cell r="K5658">
            <v>0</v>
          </cell>
          <cell r="L5658">
            <v>24</v>
          </cell>
          <cell r="M5658">
            <v>24</v>
          </cell>
          <cell r="N5658">
            <v>0</v>
          </cell>
          <cell r="O5658">
            <v>0</v>
          </cell>
          <cell r="P5658">
            <v>0</v>
          </cell>
          <cell r="Q5658">
            <v>24</v>
          </cell>
        </row>
        <row r="5659">
          <cell r="A5659" t="str">
            <v>A1876&amp;T</v>
          </cell>
          <cell r="B5659" t="str">
            <v>Neponset Ave @ S Mon</v>
          </cell>
          <cell r="C5659">
            <v>62</v>
          </cell>
          <cell r="D5659">
            <v>0</v>
          </cell>
          <cell r="E5659">
            <v>0</v>
          </cell>
          <cell r="F5659">
            <v>0</v>
          </cell>
          <cell r="G5659">
            <v>62</v>
          </cell>
          <cell r="H5659">
            <v>62</v>
          </cell>
          <cell r="I5659">
            <v>0</v>
          </cell>
          <cell r="J5659">
            <v>0</v>
          </cell>
          <cell r="K5659">
            <v>0</v>
          </cell>
          <cell r="L5659">
            <v>62</v>
          </cell>
          <cell r="M5659">
            <v>62</v>
          </cell>
          <cell r="N5659">
            <v>0</v>
          </cell>
          <cell r="O5659">
            <v>0</v>
          </cell>
          <cell r="P5659">
            <v>0</v>
          </cell>
          <cell r="Q5659">
            <v>62</v>
          </cell>
        </row>
        <row r="5660">
          <cell r="A5660" t="str">
            <v>A302&amp;T</v>
          </cell>
          <cell r="B5660" t="str">
            <v>Norfolk St opp Nelso</v>
          </cell>
          <cell r="C5660">
            <v>5</v>
          </cell>
          <cell r="D5660">
            <v>0</v>
          </cell>
          <cell r="E5660">
            <v>0</v>
          </cell>
          <cell r="F5660">
            <v>0</v>
          </cell>
          <cell r="G5660">
            <v>5</v>
          </cell>
          <cell r="H5660">
            <v>5</v>
          </cell>
          <cell r="I5660">
            <v>0</v>
          </cell>
          <cell r="J5660">
            <v>0</v>
          </cell>
          <cell r="K5660">
            <v>0</v>
          </cell>
          <cell r="L5660">
            <v>5</v>
          </cell>
          <cell r="M5660">
            <v>5</v>
          </cell>
          <cell r="N5660">
            <v>0</v>
          </cell>
          <cell r="O5660">
            <v>0</v>
          </cell>
          <cell r="P5660">
            <v>0</v>
          </cell>
          <cell r="Q5660">
            <v>5</v>
          </cell>
        </row>
        <row r="5661">
          <cell r="A5661" t="str">
            <v>A337&amp;T</v>
          </cell>
          <cell r="B5661" t="str">
            <v>Washington St @ Cool</v>
          </cell>
          <cell r="C5661">
            <v>30</v>
          </cell>
          <cell r="D5661">
            <v>0</v>
          </cell>
          <cell r="E5661">
            <v>0</v>
          </cell>
          <cell r="F5661">
            <v>0</v>
          </cell>
          <cell r="G5661">
            <v>30</v>
          </cell>
          <cell r="H5661">
            <v>30</v>
          </cell>
          <cell r="I5661">
            <v>0</v>
          </cell>
          <cell r="J5661">
            <v>0</v>
          </cell>
          <cell r="K5661">
            <v>0</v>
          </cell>
          <cell r="L5661">
            <v>30</v>
          </cell>
          <cell r="M5661">
            <v>30</v>
          </cell>
          <cell r="N5661">
            <v>0</v>
          </cell>
          <cell r="O5661">
            <v>0</v>
          </cell>
          <cell r="P5661">
            <v>0</v>
          </cell>
          <cell r="Q5661">
            <v>30</v>
          </cell>
        </row>
        <row r="5662">
          <cell r="A5662" t="str">
            <v>A379&amp;T</v>
          </cell>
          <cell r="B5662" t="str">
            <v>Geneva Ave @ Four Co</v>
          </cell>
          <cell r="C5662">
            <v>0</v>
          </cell>
          <cell r="D5662">
            <v>0</v>
          </cell>
          <cell r="E5662">
            <v>0</v>
          </cell>
          <cell r="F5662">
            <v>0</v>
          </cell>
          <cell r="G5662">
            <v>0</v>
          </cell>
          <cell r="H5662">
            <v>0</v>
          </cell>
          <cell r="I5662">
            <v>0</v>
          </cell>
          <cell r="J5662">
            <v>0</v>
          </cell>
          <cell r="K5662">
            <v>0</v>
          </cell>
          <cell r="L5662">
            <v>0</v>
          </cell>
          <cell r="M5662">
            <v>0</v>
          </cell>
          <cell r="N5662">
            <v>0</v>
          </cell>
          <cell r="O5662">
            <v>0</v>
          </cell>
          <cell r="P5662">
            <v>0</v>
          </cell>
          <cell r="Q5662">
            <v>0</v>
          </cell>
        </row>
        <row r="5663">
          <cell r="A5663" t="str">
            <v>A383&amp;T</v>
          </cell>
          <cell r="B5663" t="str">
            <v>Geneva Ave @ Blue Hi</v>
          </cell>
          <cell r="C5663">
            <v>3</v>
          </cell>
          <cell r="D5663">
            <v>0</v>
          </cell>
          <cell r="E5663">
            <v>0</v>
          </cell>
          <cell r="F5663">
            <v>11</v>
          </cell>
          <cell r="G5663">
            <v>15</v>
          </cell>
          <cell r="H5663">
            <v>3</v>
          </cell>
          <cell r="I5663">
            <v>0</v>
          </cell>
          <cell r="J5663">
            <v>0</v>
          </cell>
          <cell r="K5663">
            <v>11</v>
          </cell>
          <cell r="L5663">
            <v>15</v>
          </cell>
          <cell r="M5663">
            <v>3</v>
          </cell>
          <cell r="N5663">
            <v>0</v>
          </cell>
          <cell r="O5663">
            <v>0</v>
          </cell>
          <cell r="P5663">
            <v>11</v>
          </cell>
          <cell r="Q5663">
            <v>15</v>
          </cell>
        </row>
        <row r="5664">
          <cell r="A5664" t="str">
            <v>A405&amp;T</v>
          </cell>
          <cell r="B5664" t="str">
            <v>Dorchester Ave opp V</v>
          </cell>
          <cell r="C5664">
            <v>0</v>
          </cell>
          <cell r="D5664">
            <v>0</v>
          </cell>
          <cell r="E5664">
            <v>0</v>
          </cell>
          <cell r="F5664">
            <v>0</v>
          </cell>
          <cell r="G5664">
            <v>0</v>
          </cell>
          <cell r="H5664">
            <v>0</v>
          </cell>
          <cell r="I5664">
            <v>0</v>
          </cell>
          <cell r="J5664">
            <v>0</v>
          </cell>
          <cell r="K5664">
            <v>0</v>
          </cell>
          <cell r="L5664">
            <v>0</v>
          </cell>
          <cell r="M5664">
            <v>0</v>
          </cell>
          <cell r="N5664">
            <v>0</v>
          </cell>
          <cell r="O5664">
            <v>0</v>
          </cell>
          <cell r="P5664">
            <v>0</v>
          </cell>
          <cell r="Q5664">
            <v>0</v>
          </cell>
        </row>
        <row r="5665">
          <cell r="A5665" t="str">
            <v>A546&amp;T</v>
          </cell>
          <cell r="B5665" t="str">
            <v>Summer St @ E 1st St</v>
          </cell>
          <cell r="C5665">
            <v>8</v>
          </cell>
          <cell r="D5665">
            <v>0</v>
          </cell>
          <cell r="E5665">
            <v>0</v>
          </cell>
          <cell r="F5665">
            <v>0</v>
          </cell>
          <cell r="G5665">
            <v>8</v>
          </cell>
          <cell r="H5665">
            <v>8</v>
          </cell>
          <cell r="I5665">
            <v>0</v>
          </cell>
          <cell r="J5665">
            <v>0</v>
          </cell>
          <cell r="K5665">
            <v>0</v>
          </cell>
          <cell r="L5665">
            <v>8</v>
          </cell>
          <cell r="M5665">
            <v>8</v>
          </cell>
          <cell r="N5665">
            <v>0</v>
          </cell>
          <cell r="O5665">
            <v>0</v>
          </cell>
          <cell r="P5665">
            <v>0</v>
          </cell>
          <cell r="Q5665">
            <v>8</v>
          </cell>
        </row>
        <row r="5666">
          <cell r="A5666" t="str">
            <v>A5900&amp;T</v>
          </cell>
          <cell r="B5666" t="str">
            <v>Old Colony Ave opp G</v>
          </cell>
          <cell r="C5666">
            <v>58</v>
          </cell>
          <cell r="D5666">
            <v>0</v>
          </cell>
          <cell r="E5666">
            <v>0</v>
          </cell>
          <cell r="F5666">
            <v>0</v>
          </cell>
          <cell r="G5666">
            <v>58</v>
          </cell>
          <cell r="H5666">
            <v>58</v>
          </cell>
          <cell r="I5666">
            <v>0</v>
          </cell>
          <cell r="J5666">
            <v>0</v>
          </cell>
          <cell r="K5666">
            <v>0</v>
          </cell>
          <cell r="L5666">
            <v>58</v>
          </cell>
          <cell r="M5666">
            <v>58</v>
          </cell>
          <cell r="N5666">
            <v>0</v>
          </cell>
          <cell r="O5666">
            <v>0</v>
          </cell>
          <cell r="P5666">
            <v>0</v>
          </cell>
          <cell r="Q5666">
            <v>58</v>
          </cell>
        </row>
        <row r="5667">
          <cell r="A5667" t="str">
            <v>A159&amp;T</v>
          </cell>
          <cell r="B5667" t="str">
            <v>Summer St @ Pappas W</v>
          </cell>
          <cell r="C5667">
            <v>107</v>
          </cell>
          <cell r="D5667">
            <v>0</v>
          </cell>
          <cell r="E5667">
            <v>0</v>
          </cell>
          <cell r="F5667">
            <v>0</v>
          </cell>
          <cell r="G5667">
            <v>107</v>
          </cell>
          <cell r="H5667">
            <v>107</v>
          </cell>
          <cell r="I5667">
            <v>0</v>
          </cell>
          <cell r="J5667">
            <v>0</v>
          </cell>
          <cell r="K5667">
            <v>0</v>
          </cell>
          <cell r="L5667">
            <v>107</v>
          </cell>
          <cell r="M5667">
            <v>107</v>
          </cell>
          <cell r="N5667">
            <v>0</v>
          </cell>
          <cell r="O5667">
            <v>0</v>
          </cell>
          <cell r="P5667">
            <v>0</v>
          </cell>
          <cell r="Q5667">
            <v>107</v>
          </cell>
        </row>
        <row r="5668">
          <cell r="A5668" t="str">
            <v>A161&amp;T</v>
          </cell>
          <cell r="B5668" t="str">
            <v>B St @ Silver St</v>
          </cell>
          <cell r="C5668">
            <v>0</v>
          </cell>
          <cell r="D5668">
            <v>0</v>
          </cell>
          <cell r="E5668">
            <v>0</v>
          </cell>
          <cell r="F5668">
            <v>0</v>
          </cell>
          <cell r="G5668">
            <v>0</v>
          </cell>
          <cell r="H5668">
            <v>0</v>
          </cell>
          <cell r="I5668">
            <v>0</v>
          </cell>
          <cell r="J5668">
            <v>0</v>
          </cell>
          <cell r="K5668">
            <v>0</v>
          </cell>
          <cell r="L5668">
            <v>0</v>
          </cell>
          <cell r="M5668">
            <v>0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</row>
        <row r="5669">
          <cell r="A5669" t="str">
            <v>A200&amp;T</v>
          </cell>
          <cell r="B5669" t="str">
            <v>P St @ Columbia Rd</v>
          </cell>
          <cell r="C5669">
            <v>19</v>
          </cell>
          <cell r="D5669">
            <v>0</v>
          </cell>
          <cell r="E5669">
            <v>0</v>
          </cell>
          <cell r="F5669">
            <v>0</v>
          </cell>
          <cell r="G5669">
            <v>19</v>
          </cell>
          <cell r="H5669">
            <v>19</v>
          </cell>
          <cell r="I5669">
            <v>0</v>
          </cell>
          <cell r="J5669">
            <v>0</v>
          </cell>
          <cell r="K5669">
            <v>0</v>
          </cell>
          <cell r="L5669">
            <v>19</v>
          </cell>
          <cell r="M5669">
            <v>19</v>
          </cell>
          <cell r="N5669">
            <v>0</v>
          </cell>
          <cell r="O5669">
            <v>0</v>
          </cell>
          <cell r="P5669">
            <v>0</v>
          </cell>
          <cell r="Q5669">
            <v>19</v>
          </cell>
        </row>
        <row r="5670">
          <cell r="A5670" t="str">
            <v>A2106&amp;T</v>
          </cell>
          <cell r="B5670" t="str">
            <v>Gallivan Blvd @ Kenm</v>
          </cell>
          <cell r="C5670">
            <v>8</v>
          </cell>
          <cell r="D5670">
            <v>0</v>
          </cell>
          <cell r="E5670">
            <v>0</v>
          </cell>
          <cell r="F5670">
            <v>0</v>
          </cell>
          <cell r="G5670">
            <v>8</v>
          </cell>
          <cell r="H5670">
            <v>8</v>
          </cell>
          <cell r="I5670">
            <v>0</v>
          </cell>
          <cell r="J5670">
            <v>0</v>
          </cell>
          <cell r="K5670">
            <v>0</v>
          </cell>
          <cell r="L5670">
            <v>8</v>
          </cell>
          <cell r="M5670">
            <v>8</v>
          </cell>
          <cell r="N5670">
            <v>0</v>
          </cell>
          <cell r="O5670">
            <v>0</v>
          </cell>
          <cell r="P5670">
            <v>0</v>
          </cell>
          <cell r="Q5670">
            <v>8</v>
          </cell>
        </row>
        <row r="5671">
          <cell r="A5671" t="str">
            <v>A2113&amp;T</v>
          </cell>
          <cell r="B5671" t="str">
            <v>Granite Ave @ Galliv</v>
          </cell>
          <cell r="C5671">
            <v>8</v>
          </cell>
          <cell r="D5671">
            <v>0</v>
          </cell>
          <cell r="E5671">
            <v>0</v>
          </cell>
          <cell r="F5671">
            <v>5</v>
          </cell>
          <cell r="G5671">
            <v>14</v>
          </cell>
          <cell r="H5671">
            <v>8</v>
          </cell>
          <cell r="I5671">
            <v>0</v>
          </cell>
          <cell r="J5671">
            <v>0</v>
          </cell>
          <cell r="K5671">
            <v>5</v>
          </cell>
          <cell r="L5671">
            <v>14</v>
          </cell>
          <cell r="M5671">
            <v>8</v>
          </cell>
          <cell r="N5671">
            <v>0</v>
          </cell>
          <cell r="O5671">
            <v>0</v>
          </cell>
          <cell r="P5671">
            <v>5</v>
          </cell>
          <cell r="Q5671">
            <v>14</v>
          </cell>
        </row>
        <row r="5672">
          <cell r="A5672" t="str">
            <v>A42&amp;T</v>
          </cell>
          <cell r="B5672" t="str">
            <v>Dorchester St @ Midd</v>
          </cell>
          <cell r="C5672">
            <v>2</v>
          </cell>
          <cell r="D5672">
            <v>0</v>
          </cell>
          <cell r="E5672">
            <v>0</v>
          </cell>
          <cell r="F5672">
            <v>0</v>
          </cell>
          <cell r="G5672">
            <v>2</v>
          </cell>
          <cell r="H5672">
            <v>2</v>
          </cell>
          <cell r="I5672">
            <v>0</v>
          </cell>
          <cell r="J5672">
            <v>0</v>
          </cell>
          <cell r="K5672">
            <v>0</v>
          </cell>
          <cell r="L5672">
            <v>2</v>
          </cell>
          <cell r="M5672">
            <v>2</v>
          </cell>
          <cell r="N5672">
            <v>0</v>
          </cell>
          <cell r="O5672">
            <v>0</v>
          </cell>
          <cell r="P5672">
            <v>0</v>
          </cell>
          <cell r="Q5672">
            <v>2</v>
          </cell>
        </row>
        <row r="5673">
          <cell r="A5673" t="str">
            <v>A937&amp;T</v>
          </cell>
          <cell r="B5673" t="str">
            <v>Bowdoin St @ Tovar S</v>
          </cell>
          <cell r="C5673">
            <v>0</v>
          </cell>
          <cell r="D5673">
            <v>0</v>
          </cell>
          <cell r="E5673">
            <v>0</v>
          </cell>
          <cell r="F5673">
            <v>0</v>
          </cell>
          <cell r="G5673">
            <v>0</v>
          </cell>
          <cell r="H5673">
            <v>0</v>
          </cell>
          <cell r="I5673">
            <v>0</v>
          </cell>
          <cell r="J5673">
            <v>0</v>
          </cell>
          <cell r="K5673">
            <v>0</v>
          </cell>
          <cell r="L5673">
            <v>0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  <cell r="Q5673">
            <v>0</v>
          </cell>
        </row>
        <row r="5674">
          <cell r="A5674" t="str">
            <v>A97&amp;T</v>
          </cell>
          <cell r="B5674" t="str">
            <v>Massachusetts Ave op</v>
          </cell>
          <cell r="C5674">
            <v>9</v>
          </cell>
          <cell r="D5674">
            <v>0</v>
          </cell>
          <cell r="E5674">
            <v>0</v>
          </cell>
          <cell r="F5674">
            <v>5</v>
          </cell>
          <cell r="G5674">
            <v>14</v>
          </cell>
          <cell r="H5674">
            <v>9</v>
          </cell>
          <cell r="I5674">
            <v>0</v>
          </cell>
          <cell r="J5674">
            <v>0</v>
          </cell>
          <cell r="K5674">
            <v>5</v>
          </cell>
          <cell r="L5674">
            <v>14</v>
          </cell>
          <cell r="M5674">
            <v>9</v>
          </cell>
          <cell r="N5674">
            <v>0</v>
          </cell>
          <cell r="O5674">
            <v>0</v>
          </cell>
          <cell r="P5674">
            <v>5</v>
          </cell>
          <cell r="Q5674">
            <v>14</v>
          </cell>
        </row>
        <row r="5675">
          <cell r="A5675" t="str">
            <v>A1884&amp;T</v>
          </cell>
          <cell r="B5675" t="str">
            <v>Adams St @ Oakton Av</v>
          </cell>
          <cell r="C5675">
            <v>5</v>
          </cell>
          <cell r="D5675">
            <v>0</v>
          </cell>
          <cell r="E5675">
            <v>0</v>
          </cell>
          <cell r="F5675">
            <v>0</v>
          </cell>
          <cell r="G5675">
            <v>5</v>
          </cell>
          <cell r="H5675">
            <v>5</v>
          </cell>
          <cell r="I5675">
            <v>0</v>
          </cell>
          <cell r="J5675">
            <v>0</v>
          </cell>
          <cell r="K5675">
            <v>0</v>
          </cell>
          <cell r="L5675">
            <v>5</v>
          </cell>
          <cell r="M5675">
            <v>5</v>
          </cell>
          <cell r="N5675">
            <v>0</v>
          </cell>
          <cell r="O5675">
            <v>0</v>
          </cell>
          <cell r="P5675">
            <v>0</v>
          </cell>
          <cell r="Q5675">
            <v>5</v>
          </cell>
        </row>
        <row r="5676">
          <cell r="A5676" t="str">
            <v>A1888&amp;T</v>
          </cell>
          <cell r="B5676" t="str">
            <v>Adams St @ King St</v>
          </cell>
          <cell r="C5676">
            <v>7</v>
          </cell>
          <cell r="D5676">
            <v>0</v>
          </cell>
          <cell r="E5676">
            <v>0</v>
          </cell>
          <cell r="F5676">
            <v>0</v>
          </cell>
          <cell r="G5676">
            <v>7</v>
          </cell>
          <cell r="H5676">
            <v>7</v>
          </cell>
          <cell r="I5676">
            <v>0</v>
          </cell>
          <cell r="J5676">
            <v>0</v>
          </cell>
          <cell r="K5676">
            <v>0</v>
          </cell>
          <cell r="L5676">
            <v>7</v>
          </cell>
          <cell r="M5676">
            <v>7</v>
          </cell>
          <cell r="N5676">
            <v>0</v>
          </cell>
          <cell r="O5676">
            <v>0</v>
          </cell>
          <cell r="P5676">
            <v>0</v>
          </cell>
          <cell r="Q5676">
            <v>7</v>
          </cell>
        </row>
        <row r="5677">
          <cell r="A5677" t="str">
            <v>A26&amp;T</v>
          </cell>
          <cell r="B5677" t="str">
            <v>E Broadway @ P St</v>
          </cell>
          <cell r="C5677">
            <v>0</v>
          </cell>
          <cell r="D5677">
            <v>0</v>
          </cell>
          <cell r="E5677">
            <v>0</v>
          </cell>
          <cell r="F5677">
            <v>0</v>
          </cell>
          <cell r="G5677">
            <v>0</v>
          </cell>
          <cell r="H5677">
            <v>0</v>
          </cell>
          <cell r="I5677">
            <v>0</v>
          </cell>
          <cell r="J5677">
            <v>0</v>
          </cell>
          <cell r="K5677">
            <v>0</v>
          </cell>
          <cell r="L5677">
            <v>0</v>
          </cell>
          <cell r="M5677">
            <v>0</v>
          </cell>
          <cell r="N5677">
            <v>0</v>
          </cell>
          <cell r="O5677">
            <v>0</v>
          </cell>
          <cell r="P5677">
            <v>0</v>
          </cell>
          <cell r="Q5677">
            <v>0</v>
          </cell>
        </row>
        <row r="5678">
          <cell r="A5678" t="str">
            <v>A294&amp;T</v>
          </cell>
          <cell r="B5678" t="str">
            <v>Talbot Ave @ Dorches</v>
          </cell>
          <cell r="C5678">
            <v>31</v>
          </cell>
          <cell r="D5678">
            <v>0</v>
          </cell>
          <cell r="E5678">
            <v>0</v>
          </cell>
          <cell r="F5678">
            <v>179</v>
          </cell>
          <cell r="G5678">
            <v>210</v>
          </cell>
          <cell r="H5678">
            <v>31</v>
          </cell>
          <cell r="I5678">
            <v>0</v>
          </cell>
          <cell r="J5678">
            <v>0</v>
          </cell>
          <cell r="K5678">
            <v>179</v>
          </cell>
          <cell r="L5678">
            <v>210</v>
          </cell>
          <cell r="M5678">
            <v>31</v>
          </cell>
          <cell r="N5678">
            <v>0</v>
          </cell>
          <cell r="O5678">
            <v>0</v>
          </cell>
          <cell r="P5678">
            <v>179</v>
          </cell>
          <cell r="Q5678">
            <v>210</v>
          </cell>
        </row>
        <row r="5679">
          <cell r="A5679" t="str">
            <v>A301&amp;T</v>
          </cell>
          <cell r="B5679" t="str">
            <v>247 Norfolk St opp C</v>
          </cell>
          <cell r="C5679">
            <v>63</v>
          </cell>
          <cell r="D5679">
            <v>0</v>
          </cell>
          <cell r="E5679">
            <v>0</v>
          </cell>
          <cell r="F5679">
            <v>0</v>
          </cell>
          <cell r="G5679">
            <v>63</v>
          </cell>
          <cell r="H5679">
            <v>63</v>
          </cell>
          <cell r="I5679">
            <v>0</v>
          </cell>
          <cell r="J5679">
            <v>0</v>
          </cell>
          <cell r="K5679">
            <v>0</v>
          </cell>
          <cell r="L5679">
            <v>63</v>
          </cell>
          <cell r="M5679">
            <v>63</v>
          </cell>
          <cell r="N5679">
            <v>0</v>
          </cell>
          <cell r="O5679">
            <v>0</v>
          </cell>
          <cell r="P5679">
            <v>0</v>
          </cell>
          <cell r="Q5679">
            <v>63</v>
          </cell>
        </row>
        <row r="5680">
          <cell r="A5680" t="str">
            <v>A4826&amp;T</v>
          </cell>
          <cell r="B5680" t="str">
            <v>Freeport St @ Morris</v>
          </cell>
          <cell r="C5680">
            <v>12</v>
          </cell>
          <cell r="D5680">
            <v>0</v>
          </cell>
          <cell r="E5680">
            <v>0</v>
          </cell>
          <cell r="F5680">
            <v>0</v>
          </cell>
          <cell r="G5680">
            <v>12</v>
          </cell>
          <cell r="H5680">
            <v>12</v>
          </cell>
          <cell r="I5680">
            <v>0</v>
          </cell>
          <cell r="J5680">
            <v>0</v>
          </cell>
          <cell r="K5680">
            <v>0</v>
          </cell>
          <cell r="L5680">
            <v>12</v>
          </cell>
          <cell r="M5680">
            <v>12</v>
          </cell>
          <cell r="N5680">
            <v>0</v>
          </cell>
          <cell r="O5680">
            <v>0</v>
          </cell>
          <cell r="P5680">
            <v>0</v>
          </cell>
          <cell r="Q5680">
            <v>12</v>
          </cell>
        </row>
        <row r="5681">
          <cell r="A5681" t="str">
            <v>A5013&amp;T</v>
          </cell>
          <cell r="B5681" t="str">
            <v>Adams St @ Parkman S</v>
          </cell>
          <cell r="C5681">
            <v>20</v>
          </cell>
          <cell r="D5681">
            <v>0</v>
          </cell>
          <cell r="E5681">
            <v>0</v>
          </cell>
          <cell r="F5681">
            <v>0</v>
          </cell>
          <cell r="G5681">
            <v>20</v>
          </cell>
          <cell r="H5681">
            <v>20</v>
          </cell>
          <cell r="I5681">
            <v>0</v>
          </cell>
          <cell r="J5681">
            <v>0</v>
          </cell>
          <cell r="K5681">
            <v>0</v>
          </cell>
          <cell r="L5681">
            <v>20</v>
          </cell>
          <cell r="M5681">
            <v>20</v>
          </cell>
          <cell r="N5681">
            <v>0</v>
          </cell>
          <cell r="O5681">
            <v>0</v>
          </cell>
          <cell r="P5681">
            <v>0</v>
          </cell>
          <cell r="Q5681">
            <v>20</v>
          </cell>
        </row>
        <row r="5682">
          <cell r="A5682" t="str">
            <v>A298&amp;T</v>
          </cell>
          <cell r="B5682" t="str">
            <v>Norfolk St @ Charles</v>
          </cell>
          <cell r="C5682">
            <v>0</v>
          </cell>
          <cell r="D5682">
            <v>0</v>
          </cell>
          <cell r="E5682">
            <v>0</v>
          </cell>
          <cell r="F5682">
            <v>0</v>
          </cell>
          <cell r="G5682">
            <v>0</v>
          </cell>
          <cell r="H5682">
            <v>0</v>
          </cell>
          <cell r="I5682">
            <v>0</v>
          </cell>
          <cell r="J5682">
            <v>0</v>
          </cell>
          <cell r="K5682">
            <v>0</v>
          </cell>
          <cell r="L5682">
            <v>0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  <cell r="Q5682">
            <v>0</v>
          </cell>
        </row>
        <row r="5683">
          <cell r="A5683" t="str">
            <v>A300&amp;T</v>
          </cell>
          <cell r="B5683" t="str">
            <v>227 Norfolk St opp S</v>
          </cell>
          <cell r="C5683">
            <v>0</v>
          </cell>
          <cell r="D5683">
            <v>0</v>
          </cell>
          <cell r="E5683">
            <v>0</v>
          </cell>
          <cell r="F5683">
            <v>0</v>
          </cell>
          <cell r="G5683">
            <v>0</v>
          </cell>
          <cell r="H5683">
            <v>0</v>
          </cell>
          <cell r="I5683">
            <v>0</v>
          </cell>
          <cell r="J5683">
            <v>0</v>
          </cell>
          <cell r="K5683">
            <v>0</v>
          </cell>
          <cell r="L5683">
            <v>0</v>
          </cell>
          <cell r="M5683">
            <v>0</v>
          </cell>
          <cell r="N5683">
            <v>0</v>
          </cell>
          <cell r="O5683">
            <v>0</v>
          </cell>
          <cell r="P5683">
            <v>0</v>
          </cell>
          <cell r="Q5683">
            <v>0</v>
          </cell>
        </row>
        <row r="5684">
          <cell r="A5684" t="str">
            <v>A338&amp;T</v>
          </cell>
          <cell r="B5684" t="str">
            <v>Washington St @ Full</v>
          </cell>
          <cell r="C5684">
            <v>3</v>
          </cell>
          <cell r="D5684">
            <v>0</v>
          </cell>
          <cell r="E5684">
            <v>0</v>
          </cell>
          <cell r="F5684">
            <v>0</v>
          </cell>
          <cell r="G5684">
            <v>3</v>
          </cell>
          <cell r="H5684">
            <v>3</v>
          </cell>
          <cell r="I5684">
            <v>0</v>
          </cell>
          <cell r="J5684">
            <v>0</v>
          </cell>
          <cell r="K5684">
            <v>0</v>
          </cell>
          <cell r="L5684">
            <v>3</v>
          </cell>
          <cell r="M5684">
            <v>3</v>
          </cell>
          <cell r="N5684">
            <v>0</v>
          </cell>
          <cell r="O5684">
            <v>0</v>
          </cell>
          <cell r="P5684">
            <v>0</v>
          </cell>
          <cell r="Q5684">
            <v>3</v>
          </cell>
        </row>
        <row r="5685">
          <cell r="A5685" t="str">
            <v>A367&amp;T</v>
          </cell>
          <cell r="B5685" t="str">
            <v>Geneva Ave @ Bowdoin</v>
          </cell>
          <cell r="C5685">
            <v>0</v>
          </cell>
          <cell r="D5685">
            <v>0</v>
          </cell>
          <cell r="E5685">
            <v>0</v>
          </cell>
          <cell r="F5685">
            <v>0</v>
          </cell>
          <cell r="G5685">
            <v>0</v>
          </cell>
          <cell r="H5685">
            <v>0</v>
          </cell>
          <cell r="I5685">
            <v>0</v>
          </cell>
          <cell r="J5685">
            <v>0</v>
          </cell>
          <cell r="K5685">
            <v>0</v>
          </cell>
          <cell r="L5685">
            <v>0</v>
          </cell>
          <cell r="M5685">
            <v>0</v>
          </cell>
          <cell r="N5685">
            <v>0</v>
          </cell>
          <cell r="O5685">
            <v>0</v>
          </cell>
          <cell r="P5685">
            <v>0</v>
          </cell>
          <cell r="Q5685">
            <v>0</v>
          </cell>
        </row>
        <row r="5686">
          <cell r="A5686" t="str">
            <v>A9&amp;T</v>
          </cell>
          <cell r="B5686" t="str">
            <v>Theo Glynn Way @ New</v>
          </cell>
          <cell r="C5686">
            <v>18</v>
          </cell>
          <cell r="D5686">
            <v>0</v>
          </cell>
          <cell r="E5686">
            <v>0</v>
          </cell>
          <cell r="F5686">
            <v>1</v>
          </cell>
          <cell r="G5686">
            <v>19</v>
          </cell>
          <cell r="H5686">
            <v>18</v>
          </cell>
          <cell r="I5686">
            <v>0</v>
          </cell>
          <cell r="J5686">
            <v>0</v>
          </cell>
          <cell r="K5686">
            <v>1</v>
          </cell>
          <cell r="L5686">
            <v>19</v>
          </cell>
          <cell r="M5686">
            <v>18</v>
          </cell>
          <cell r="N5686">
            <v>0</v>
          </cell>
          <cell r="O5686">
            <v>0</v>
          </cell>
          <cell r="P5686">
            <v>1</v>
          </cell>
          <cell r="Q5686">
            <v>19</v>
          </cell>
        </row>
        <row r="5687">
          <cell r="A5687" t="str">
            <v>A941&amp;T</v>
          </cell>
          <cell r="B5687" t="str">
            <v>Bowdoin St @ Eunice</v>
          </cell>
          <cell r="C5687">
            <v>0</v>
          </cell>
          <cell r="D5687">
            <v>0</v>
          </cell>
          <cell r="E5687">
            <v>0</v>
          </cell>
          <cell r="F5687">
            <v>0</v>
          </cell>
          <cell r="G5687">
            <v>0</v>
          </cell>
          <cell r="H5687">
            <v>0</v>
          </cell>
          <cell r="I5687">
            <v>0</v>
          </cell>
          <cell r="J5687">
            <v>0</v>
          </cell>
          <cell r="K5687">
            <v>0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  <cell r="Q5687">
            <v>0</v>
          </cell>
        </row>
        <row r="5688">
          <cell r="A5688" t="str">
            <v>A215&amp;T</v>
          </cell>
          <cell r="B5688" t="str">
            <v>Geneva Ave opp Vinso</v>
          </cell>
          <cell r="C5688">
            <v>16</v>
          </cell>
          <cell r="D5688">
            <v>0</v>
          </cell>
          <cell r="E5688">
            <v>0</v>
          </cell>
          <cell r="F5688">
            <v>6</v>
          </cell>
          <cell r="G5688">
            <v>22</v>
          </cell>
          <cell r="H5688">
            <v>16</v>
          </cell>
          <cell r="I5688">
            <v>0</v>
          </cell>
          <cell r="J5688">
            <v>0</v>
          </cell>
          <cell r="K5688">
            <v>6</v>
          </cell>
          <cell r="L5688">
            <v>22</v>
          </cell>
          <cell r="M5688">
            <v>16</v>
          </cell>
          <cell r="N5688">
            <v>0</v>
          </cell>
          <cell r="O5688">
            <v>0</v>
          </cell>
          <cell r="P5688">
            <v>6</v>
          </cell>
          <cell r="Q5688">
            <v>22</v>
          </cell>
        </row>
        <row r="5689">
          <cell r="A5689" t="str">
            <v>A23&amp;T</v>
          </cell>
          <cell r="B5689" t="str">
            <v>E Broadway @ L St</v>
          </cell>
          <cell r="C5689">
            <v>7</v>
          </cell>
          <cell r="D5689">
            <v>0</v>
          </cell>
          <cell r="E5689">
            <v>0</v>
          </cell>
          <cell r="F5689">
            <v>52</v>
          </cell>
          <cell r="G5689">
            <v>59</v>
          </cell>
          <cell r="H5689">
            <v>7</v>
          </cell>
          <cell r="I5689">
            <v>0</v>
          </cell>
          <cell r="J5689">
            <v>0</v>
          </cell>
          <cell r="K5689">
            <v>52</v>
          </cell>
          <cell r="L5689">
            <v>59</v>
          </cell>
          <cell r="M5689">
            <v>7</v>
          </cell>
          <cell r="N5689">
            <v>0</v>
          </cell>
          <cell r="O5689">
            <v>0</v>
          </cell>
          <cell r="P5689">
            <v>52</v>
          </cell>
          <cell r="Q5689">
            <v>59</v>
          </cell>
        </row>
        <row r="5690">
          <cell r="A5690" t="str">
            <v>A339&amp;T</v>
          </cell>
          <cell r="B5690" t="str">
            <v>Washington St @ Burt</v>
          </cell>
          <cell r="C5690">
            <v>1</v>
          </cell>
          <cell r="D5690">
            <v>0</v>
          </cell>
          <cell r="E5690">
            <v>0</v>
          </cell>
          <cell r="F5690">
            <v>0</v>
          </cell>
          <cell r="G5690">
            <v>1</v>
          </cell>
          <cell r="H5690">
            <v>1</v>
          </cell>
          <cell r="I5690">
            <v>0</v>
          </cell>
          <cell r="J5690">
            <v>0</v>
          </cell>
          <cell r="K5690">
            <v>0</v>
          </cell>
          <cell r="L5690">
            <v>1</v>
          </cell>
          <cell r="M5690">
            <v>1</v>
          </cell>
          <cell r="N5690">
            <v>0</v>
          </cell>
          <cell r="O5690">
            <v>0</v>
          </cell>
          <cell r="P5690">
            <v>0</v>
          </cell>
          <cell r="Q5690">
            <v>1</v>
          </cell>
        </row>
        <row r="5691">
          <cell r="A5691" t="str">
            <v>A38&amp;T</v>
          </cell>
          <cell r="B5691" t="str">
            <v>Dorchester St @ W 5t</v>
          </cell>
          <cell r="C5691">
            <v>4</v>
          </cell>
          <cell r="D5691">
            <v>0</v>
          </cell>
          <cell r="E5691">
            <v>0</v>
          </cell>
          <cell r="F5691">
            <v>0</v>
          </cell>
          <cell r="G5691">
            <v>4</v>
          </cell>
          <cell r="H5691">
            <v>4</v>
          </cell>
          <cell r="I5691">
            <v>0</v>
          </cell>
          <cell r="J5691">
            <v>0</v>
          </cell>
          <cell r="K5691">
            <v>0</v>
          </cell>
          <cell r="L5691">
            <v>4</v>
          </cell>
          <cell r="M5691">
            <v>4</v>
          </cell>
          <cell r="N5691">
            <v>0</v>
          </cell>
          <cell r="O5691">
            <v>0</v>
          </cell>
          <cell r="P5691">
            <v>0</v>
          </cell>
          <cell r="Q5691">
            <v>4</v>
          </cell>
        </row>
        <row r="5692">
          <cell r="A5692" t="str">
            <v>A39&amp;T</v>
          </cell>
          <cell r="B5692" t="str">
            <v>Dorchester St @ W 6t</v>
          </cell>
          <cell r="C5692">
            <v>2</v>
          </cell>
          <cell r="D5692">
            <v>0</v>
          </cell>
          <cell r="E5692">
            <v>0</v>
          </cell>
          <cell r="F5692">
            <v>0</v>
          </cell>
          <cell r="G5692">
            <v>2</v>
          </cell>
          <cell r="H5692">
            <v>2</v>
          </cell>
          <cell r="I5692">
            <v>0</v>
          </cell>
          <cell r="J5692">
            <v>0</v>
          </cell>
          <cell r="K5692">
            <v>0</v>
          </cell>
          <cell r="L5692">
            <v>2</v>
          </cell>
          <cell r="M5692">
            <v>2</v>
          </cell>
          <cell r="N5692">
            <v>0</v>
          </cell>
          <cell r="O5692">
            <v>0</v>
          </cell>
          <cell r="P5692">
            <v>0</v>
          </cell>
          <cell r="Q5692">
            <v>2</v>
          </cell>
        </row>
        <row r="5693">
          <cell r="A5693" t="str">
            <v>A5433&amp;T</v>
          </cell>
          <cell r="B5693" t="str">
            <v>Ames St @ Franklin F</v>
          </cell>
          <cell r="C5693">
            <v>1</v>
          </cell>
          <cell r="D5693">
            <v>0</v>
          </cell>
          <cell r="E5693">
            <v>0</v>
          </cell>
          <cell r="F5693">
            <v>1</v>
          </cell>
          <cell r="G5693">
            <v>2</v>
          </cell>
          <cell r="H5693">
            <v>1</v>
          </cell>
          <cell r="I5693">
            <v>0</v>
          </cell>
          <cell r="J5693">
            <v>0</v>
          </cell>
          <cell r="K5693">
            <v>1</v>
          </cell>
          <cell r="L5693">
            <v>2</v>
          </cell>
          <cell r="M5693">
            <v>1</v>
          </cell>
          <cell r="N5693">
            <v>0</v>
          </cell>
          <cell r="O5693">
            <v>0</v>
          </cell>
          <cell r="P5693">
            <v>1</v>
          </cell>
          <cell r="Q5693">
            <v>2</v>
          </cell>
        </row>
        <row r="5694">
          <cell r="A5694" t="str">
            <v>A19&amp;T</v>
          </cell>
          <cell r="B5694" t="str">
            <v>E Broadway @ G St</v>
          </cell>
          <cell r="C5694">
            <v>20</v>
          </cell>
          <cell r="D5694">
            <v>0</v>
          </cell>
          <cell r="E5694">
            <v>0</v>
          </cell>
          <cell r="F5694">
            <v>3</v>
          </cell>
          <cell r="G5694">
            <v>23</v>
          </cell>
          <cell r="H5694">
            <v>20</v>
          </cell>
          <cell r="I5694">
            <v>0</v>
          </cell>
          <cell r="J5694">
            <v>0</v>
          </cell>
          <cell r="K5694">
            <v>3</v>
          </cell>
          <cell r="L5694">
            <v>23</v>
          </cell>
          <cell r="M5694">
            <v>20</v>
          </cell>
          <cell r="N5694">
            <v>0</v>
          </cell>
          <cell r="O5694">
            <v>0</v>
          </cell>
          <cell r="P5694">
            <v>3</v>
          </cell>
          <cell r="Q5694">
            <v>23</v>
          </cell>
        </row>
        <row r="5695">
          <cell r="A5695" t="str">
            <v>A16&amp;T</v>
          </cell>
          <cell r="B5695" t="str">
            <v>180 Dorchester St op</v>
          </cell>
          <cell r="C5695">
            <v>8</v>
          </cell>
          <cell r="D5695">
            <v>0</v>
          </cell>
          <cell r="E5695">
            <v>0</v>
          </cell>
          <cell r="F5695">
            <v>9</v>
          </cell>
          <cell r="G5695">
            <v>16</v>
          </cell>
          <cell r="H5695">
            <v>8</v>
          </cell>
          <cell r="I5695">
            <v>0</v>
          </cell>
          <cell r="J5695">
            <v>0</v>
          </cell>
          <cell r="K5695">
            <v>9</v>
          </cell>
          <cell r="L5695">
            <v>16</v>
          </cell>
          <cell r="M5695">
            <v>8</v>
          </cell>
          <cell r="N5695">
            <v>0</v>
          </cell>
          <cell r="O5695">
            <v>0</v>
          </cell>
          <cell r="P5695">
            <v>9</v>
          </cell>
          <cell r="Q5695">
            <v>16</v>
          </cell>
        </row>
        <row r="5696">
          <cell r="A5696" t="str">
            <v>A1830&amp;T</v>
          </cell>
          <cell r="B5696" t="str">
            <v>Columbia Rd @ Massac</v>
          </cell>
          <cell r="C5696">
            <v>11</v>
          </cell>
          <cell r="D5696">
            <v>0</v>
          </cell>
          <cell r="E5696">
            <v>0</v>
          </cell>
          <cell r="F5696">
            <v>6</v>
          </cell>
          <cell r="G5696">
            <v>17</v>
          </cell>
          <cell r="H5696">
            <v>11</v>
          </cell>
          <cell r="I5696">
            <v>0</v>
          </cell>
          <cell r="J5696">
            <v>0</v>
          </cell>
          <cell r="K5696">
            <v>6</v>
          </cell>
          <cell r="L5696">
            <v>17</v>
          </cell>
          <cell r="M5696">
            <v>11</v>
          </cell>
          <cell r="N5696">
            <v>0</v>
          </cell>
          <cell r="O5696">
            <v>0</v>
          </cell>
          <cell r="P5696">
            <v>6</v>
          </cell>
          <cell r="Q5696">
            <v>17</v>
          </cell>
        </row>
        <row r="5697">
          <cell r="A5697" t="str">
            <v>A1873&amp;T</v>
          </cell>
          <cell r="B5697" t="str">
            <v>Neponset Ave @ Adams</v>
          </cell>
          <cell r="C5697">
            <v>19</v>
          </cell>
          <cell r="D5697">
            <v>0</v>
          </cell>
          <cell r="E5697">
            <v>0</v>
          </cell>
          <cell r="F5697">
            <v>0</v>
          </cell>
          <cell r="G5697">
            <v>19</v>
          </cell>
          <cell r="H5697">
            <v>19</v>
          </cell>
          <cell r="I5697">
            <v>0</v>
          </cell>
          <cell r="J5697">
            <v>0</v>
          </cell>
          <cell r="K5697">
            <v>0</v>
          </cell>
          <cell r="L5697">
            <v>19</v>
          </cell>
          <cell r="M5697">
            <v>19</v>
          </cell>
          <cell r="N5697">
            <v>0</v>
          </cell>
          <cell r="O5697">
            <v>0</v>
          </cell>
          <cell r="P5697">
            <v>0</v>
          </cell>
          <cell r="Q5697">
            <v>19</v>
          </cell>
        </row>
        <row r="5698">
          <cell r="A5698" t="str">
            <v>A198&amp;T</v>
          </cell>
          <cell r="B5698" t="str">
            <v>W 7th @ B Street</v>
          </cell>
          <cell r="C5698">
            <v>0</v>
          </cell>
          <cell r="D5698">
            <v>0</v>
          </cell>
          <cell r="E5698">
            <v>0</v>
          </cell>
          <cell r="F5698">
            <v>0</v>
          </cell>
          <cell r="G5698">
            <v>0</v>
          </cell>
          <cell r="H5698">
            <v>0</v>
          </cell>
          <cell r="I5698">
            <v>0</v>
          </cell>
          <cell r="J5698">
            <v>0</v>
          </cell>
          <cell r="K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  <cell r="Q5698">
            <v>0</v>
          </cell>
        </row>
        <row r="5699">
          <cell r="A5699" t="str">
            <v>A5009&amp;T</v>
          </cell>
          <cell r="B5699" t="str">
            <v>Neponset Ave @ Tolma</v>
          </cell>
          <cell r="C5699">
            <v>6</v>
          </cell>
          <cell r="D5699">
            <v>0</v>
          </cell>
          <cell r="E5699">
            <v>0</v>
          </cell>
          <cell r="F5699">
            <v>0</v>
          </cell>
          <cell r="G5699">
            <v>6</v>
          </cell>
          <cell r="H5699">
            <v>6</v>
          </cell>
          <cell r="I5699">
            <v>0</v>
          </cell>
          <cell r="J5699">
            <v>0</v>
          </cell>
          <cell r="K5699">
            <v>0</v>
          </cell>
          <cell r="L5699">
            <v>6</v>
          </cell>
          <cell r="M5699">
            <v>6</v>
          </cell>
          <cell r="N5699">
            <v>0</v>
          </cell>
          <cell r="O5699">
            <v>0</v>
          </cell>
          <cell r="P5699">
            <v>0</v>
          </cell>
          <cell r="Q5699">
            <v>6</v>
          </cell>
        </row>
        <row r="5700">
          <cell r="A5700" t="str">
            <v>A541&amp;T</v>
          </cell>
          <cell r="B5700" t="str">
            <v>L St @ E 3rd St</v>
          </cell>
          <cell r="C5700">
            <v>1</v>
          </cell>
          <cell r="D5700">
            <v>0</v>
          </cell>
          <cell r="E5700">
            <v>0</v>
          </cell>
          <cell r="F5700">
            <v>0</v>
          </cell>
          <cell r="G5700">
            <v>1</v>
          </cell>
          <cell r="H5700">
            <v>1</v>
          </cell>
          <cell r="I5700">
            <v>0</v>
          </cell>
          <cell r="J5700">
            <v>0</v>
          </cell>
          <cell r="K5700">
            <v>0</v>
          </cell>
          <cell r="L5700">
            <v>1</v>
          </cell>
          <cell r="M5700">
            <v>1</v>
          </cell>
          <cell r="N5700">
            <v>0</v>
          </cell>
          <cell r="O5700">
            <v>0</v>
          </cell>
          <cell r="P5700">
            <v>0</v>
          </cell>
          <cell r="Q5700">
            <v>1</v>
          </cell>
        </row>
        <row r="5701">
          <cell r="A5701" t="str">
            <v>A5899&amp;T</v>
          </cell>
          <cell r="B5701" t="str">
            <v>Preble St @ Vinton S</v>
          </cell>
          <cell r="C5701">
            <v>36</v>
          </cell>
          <cell r="D5701">
            <v>0</v>
          </cell>
          <cell r="E5701">
            <v>0</v>
          </cell>
          <cell r="F5701">
            <v>1</v>
          </cell>
          <cell r="G5701">
            <v>37</v>
          </cell>
          <cell r="H5701">
            <v>36</v>
          </cell>
          <cell r="I5701">
            <v>0</v>
          </cell>
          <cell r="J5701">
            <v>0</v>
          </cell>
          <cell r="K5701">
            <v>1</v>
          </cell>
          <cell r="L5701">
            <v>37</v>
          </cell>
          <cell r="M5701">
            <v>36</v>
          </cell>
          <cell r="N5701">
            <v>0</v>
          </cell>
          <cell r="O5701">
            <v>0</v>
          </cell>
          <cell r="P5701">
            <v>1</v>
          </cell>
          <cell r="Q5701">
            <v>37</v>
          </cell>
        </row>
        <row r="5702">
          <cell r="A5702" t="str">
            <v>A295&amp;T</v>
          </cell>
          <cell r="B5702" t="str">
            <v>355 Norfolk St opp W</v>
          </cell>
          <cell r="C5702">
            <v>0</v>
          </cell>
          <cell r="D5702">
            <v>0</v>
          </cell>
          <cell r="E5702">
            <v>0</v>
          </cell>
          <cell r="F5702">
            <v>0</v>
          </cell>
          <cell r="G5702">
            <v>0</v>
          </cell>
          <cell r="H5702">
            <v>0</v>
          </cell>
          <cell r="I5702">
            <v>0</v>
          </cell>
          <cell r="J5702">
            <v>0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</row>
        <row r="5703">
          <cell r="A5703" t="str">
            <v>A366&amp;T</v>
          </cell>
          <cell r="B5703" t="str">
            <v>Geneva Ave opp Olney</v>
          </cell>
          <cell r="C5703">
            <v>10</v>
          </cell>
          <cell r="D5703">
            <v>0</v>
          </cell>
          <cell r="E5703">
            <v>0</v>
          </cell>
          <cell r="F5703">
            <v>0</v>
          </cell>
          <cell r="G5703">
            <v>10</v>
          </cell>
          <cell r="H5703">
            <v>10</v>
          </cell>
          <cell r="I5703">
            <v>0</v>
          </cell>
          <cell r="J5703">
            <v>0</v>
          </cell>
          <cell r="K5703">
            <v>0</v>
          </cell>
          <cell r="L5703">
            <v>10</v>
          </cell>
          <cell r="M5703">
            <v>10</v>
          </cell>
          <cell r="N5703">
            <v>0</v>
          </cell>
          <cell r="O5703">
            <v>0</v>
          </cell>
          <cell r="P5703">
            <v>0</v>
          </cell>
          <cell r="Q5703">
            <v>10</v>
          </cell>
        </row>
        <row r="5704">
          <cell r="A5704" t="str">
            <v>A5012&amp;T</v>
          </cell>
          <cell r="B5704" t="str">
            <v>Neponset Ave opp Kin</v>
          </cell>
          <cell r="C5704">
            <v>0</v>
          </cell>
          <cell r="D5704">
            <v>0</v>
          </cell>
          <cell r="E5704">
            <v>0</v>
          </cell>
          <cell r="F5704">
            <v>0</v>
          </cell>
          <cell r="G5704">
            <v>0</v>
          </cell>
          <cell r="H5704">
            <v>0</v>
          </cell>
          <cell r="I5704">
            <v>0</v>
          </cell>
          <cell r="J5704">
            <v>0</v>
          </cell>
          <cell r="K5704">
            <v>0</v>
          </cell>
          <cell r="L5704">
            <v>0</v>
          </cell>
          <cell r="M5704">
            <v>0</v>
          </cell>
          <cell r="N5704">
            <v>0</v>
          </cell>
          <cell r="O5704">
            <v>0</v>
          </cell>
          <cell r="P5704">
            <v>0</v>
          </cell>
          <cell r="Q5704">
            <v>0</v>
          </cell>
        </row>
        <row r="5705">
          <cell r="A5705" t="str">
            <v>A5418&amp;T</v>
          </cell>
          <cell r="B5705" t="str">
            <v>Bowdoin opp Mt Ida</v>
          </cell>
          <cell r="C5705">
            <v>2</v>
          </cell>
          <cell r="D5705">
            <v>0</v>
          </cell>
          <cell r="E5705">
            <v>0</v>
          </cell>
          <cell r="F5705">
            <v>0</v>
          </cell>
          <cell r="G5705">
            <v>2</v>
          </cell>
          <cell r="H5705">
            <v>2</v>
          </cell>
          <cell r="I5705">
            <v>0</v>
          </cell>
          <cell r="J5705">
            <v>0</v>
          </cell>
          <cell r="K5705">
            <v>0</v>
          </cell>
          <cell r="L5705">
            <v>2</v>
          </cell>
          <cell r="M5705">
            <v>2</v>
          </cell>
          <cell r="N5705">
            <v>0</v>
          </cell>
          <cell r="O5705">
            <v>0</v>
          </cell>
          <cell r="P5705">
            <v>0</v>
          </cell>
          <cell r="Q5705">
            <v>2</v>
          </cell>
        </row>
        <row r="5706">
          <cell r="A5706" t="str">
            <v>A93&amp;T</v>
          </cell>
          <cell r="B5706" t="str">
            <v>Massachusetts Ave @</v>
          </cell>
          <cell r="C5706">
            <v>26</v>
          </cell>
          <cell r="D5706">
            <v>0</v>
          </cell>
          <cell r="E5706">
            <v>0</v>
          </cell>
          <cell r="F5706">
            <v>36</v>
          </cell>
          <cell r="G5706">
            <v>62</v>
          </cell>
          <cell r="H5706">
            <v>26</v>
          </cell>
          <cell r="I5706">
            <v>0</v>
          </cell>
          <cell r="J5706">
            <v>0</v>
          </cell>
          <cell r="K5706">
            <v>36</v>
          </cell>
          <cell r="L5706">
            <v>62</v>
          </cell>
          <cell r="M5706">
            <v>26</v>
          </cell>
          <cell r="N5706">
            <v>0</v>
          </cell>
          <cell r="O5706">
            <v>0</v>
          </cell>
          <cell r="P5706">
            <v>36</v>
          </cell>
          <cell r="Q5706">
            <v>62</v>
          </cell>
        </row>
        <row r="5707">
          <cell r="A5707" t="str">
            <v>A100&amp;T</v>
          </cell>
          <cell r="B5707" t="str">
            <v>Columbia Rd @ Pond S</v>
          </cell>
          <cell r="C5707">
            <v>5</v>
          </cell>
          <cell r="D5707">
            <v>0</v>
          </cell>
          <cell r="E5707">
            <v>0</v>
          </cell>
          <cell r="F5707">
            <v>0</v>
          </cell>
          <cell r="G5707">
            <v>5</v>
          </cell>
          <cell r="H5707">
            <v>5</v>
          </cell>
          <cell r="I5707">
            <v>0</v>
          </cell>
          <cell r="J5707">
            <v>0</v>
          </cell>
          <cell r="K5707">
            <v>0</v>
          </cell>
          <cell r="L5707">
            <v>5</v>
          </cell>
          <cell r="M5707">
            <v>5</v>
          </cell>
          <cell r="N5707">
            <v>0</v>
          </cell>
          <cell r="O5707">
            <v>0</v>
          </cell>
          <cell r="P5707">
            <v>0</v>
          </cell>
          <cell r="Q5707">
            <v>5</v>
          </cell>
        </row>
        <row r="5708">
          <cell r="A5708" t="str">
            <v>A1878&amp;T</v>
          </cell>
          <cell r="B5708" t="str">
            <v>Neponset Ave opp Tol</v>
          </cell>
          <cell r="C5708">
            <v>16</v>
          </cell>
          <cell r="D5708">
            <v>0</v>
          </cell>
          <cell r="E5708">
            <v>0</v>
          </cell>
          <cell r="F5708">
            <v>0</v>
          </cell>
          <cell r="G5708">
            <v>16</v>
          </cell>
          <cell r="H5708">
            <v>16</v>
          </cell>
          <cell r="I5708">
            <v>0</v>
          </cell>
          <cell r="J5708">
            <v>0</v>
          </cell>
          <cell r="K5708">
            <v>0</v>
          </cell>
          <cell r="L5708">
            <v>16</v>
          </cell>
          <cell r="M5708">
            <v>16</v>
          </cell>
          <cell r="N5708">
            <v>0</v>
          </cell>
          <cell r="O5708">
            <v>0</v>
          </cell>
          <cell r="P5708">
            <v>0</v>
          </cell>
          <cell r="Q5708">
            <v>16</v>
          </cell>
        </row>
        <row r="5709">
          <cell r="A5709" t="str">
            <v>A1889&amp;T</v>
          </cell>
          <cell r="B5709" t="str">
            <v>Adams St @ Elmdale S</v>
          </cell>
          <cell r="C5709">
            <v>47</v>
          </cell>
          <cell r="D5709">
            <v>0</v>
          </cell>
          <cell r="E5709">
            <v>0</v>
          </cell>
          <cell r="F5709">
            <v>0</v>
          </cell>
          <cell r="G5709">
            <v>47</v>
          </cell>
          <cell r="H5709">
            <v>47</v>
          </cell>
          <cell r="I5709">
            <v>0</v>
          </cell>
          <cell r="J5709">
            <v>0</v>
          </cell>
          <cell r="K5709">
            <v>0</v>
          </cell>
          <cell r="L5709">
            <v>47</v>
          </cell>
          <cell r="M5709">
            <v>47</v>
          </cell>
          <cell r="N5709">
            <v>0</v>
          </cell>
          <cell r="O5709">
            <v>0</v>
          </cell>
          <cell r="P5709">
            <v>0</v>
          </cell>
          <cell r="Q5709">
            <v>47</v>
          </cell>
        </row>
        <row r="5710">
          <cell r="A5710" t="str">
            <v>A296&amp;T</v>
          </cell>
          <cell r="B5710" t="str">
            <v>Norfolk St @ Darling</v>
          </cell>
          <cell r="C5710">
            <v>14</v>
          </cell>
          <cell r="D5710">
            <v>0</v>
          </cell>
          <cell r="E5710">
            <v>0</v>
          </cell>
          <cell r="F5710">
            <v>0</v>
          </cell>
          <cell r="G5710">
            <v>14</v>
          </cell>
          <cell r="H5710">
            <v>14</v>
          </cell>
          <cell r="I5710">
            <v>0</v>
          </cell>
          <cell r="J5710">
            <v>0</v>
          </cell>
          <cell r="K5710">
            <v>0</v>
          </cell>
          <cell r="L5710">
            <v>14</v>
          </cell>
          <cell r="M5710">
            <v>14</v>
          </cell>
          <cell r="N5710">
            <v>0</v>
          </cell>
          <cell r="O5710">
            <v>0</v>
          </cell>
          <cell r="P5710">
            <v>0</v>
          </cell>
          <cell r="Q5710">
            <v>14</v>
          </cell>
        </row>
        <row r="5711">
          <cell r="A5711" t="str">
            <v>A328&amp;T</v>
          </cell>
          <cell r="B5711" t="str">
            <v>Gallivan Blvd @ Arbe</v>
          </cell>
          <cell r="C5711">
            <v>0</v>
          </cell>
          <cell r="D5711">
            <v>0</v>
          </cell>
          <cell r="E5711">
            <v>0</v>
          </cell>
          <cell r="F5711">
            <v>0</v>
          </cell>
          <cell r="G5711">
            <v>0</v>
          </cell>
          <cell r="H5711">
            <v>0</v>
          </cell>
          <cell r="I5711">
            <v>0</v>
          </cell>
          <cell r="J5711">
            <v>0</v>
          </cell>
          <cell r="K5711">
            <v>0</v>
          </cell>
          <cell r="L5711">
            <v>0</v>
          </cell>
          <cell r="M5711">
            <v>0</v>
          </cell>
          <cell r="N5711">
            <v>0</v>
          </cell>
          <cell r="O5711">
            <v>0</v>
          </cell>
          <cell r="P5711">
            <v>0</v>
          </cell>
          <cell r="Q5711">
            <v>0</v>
          </cell>
        </row>
        <row r="5712">
          <cell r="A5712" t="str">
            <v>A403&amp;T</v>
          </cell>
          <cell r="B5712" t="str">
            <v>Dorchester Ave opp S</v>
          </cell>
          <cell r="C5712">
            <v>5</v>
          </cell>
          <cell r="D5712">
            <v>0</v>
          </cell>
          <cell r="E5712">
            <v>0</v>
          </cell>
          <cell r="F5712">
            <v>0</v>
          </cell>
          <cell r="G5712">
            <v>5</v>
          </cell>
          <cell r="H5712">
            <v>5</v>
          </cell>
          <cell r="I5712">
            <v>0</v>
          </cell>
          <cell r="J5712">
            <v>0</v>
          </cell>
          <cell r="K5712">
            <v>0</v>
          </cell>
          <cell r="L5712">
            <v>5</v>
          </cell>
          <cell r="M5712">
            <v>5</v>
          </cell>
          <cell r="N5712">
            <v>0</v>
          </cell>
          <cell r="O5712">
            <v>0</v>
          </cell>
          <cell r="P5712">
            <v>0</v>
          </cell>
          <cell r="Q5712">
            <v>5</v>
          </cell>
        </row>
        <row r="5713">
          <cell r="A5713" t="str">
            <v>A543&amp;T</v>
          </cell>
          <cell r="B5713" t="str">
            <v>Dorchester Ave @ Ric</v>
          </cell>
          <cell r="C5713">
            <v>8</v>
          </cell>
          <cell r="D5713">
            <v>0</v>
          </cell>
          <cell r="E5713">
            <v>8</v>
          </cell>
          <cell r="F5713">
            <v>0</v>
          </cell>
          <cell r="G5713">
            <v>16</v>
          </cell>
          <cell r="H5713">
            <v>8</v>
          </cell>
          <cell r="I5713">
            <v>0</v>
          </cell>
          <cell r="J5713">
            <v>8</v>
          </cell>
          <cell r="K5713">
            <v>0</v>
          </cell>
          <cell r="L5713">
            <v>16</v>
          </cell>
          <cell r="M5713">
            <v>8</v>
          </cell>
          <cell r="N5713">
            <v>0</v>
          </cell>
          <cell r="O5713">
            <v>8</v>
          </cell>
          <cell r="P5713">
            <v>0</v>
          </cell>
          <cell r="Q5713">
            <v>16</v>
          </cell>
        </row>
        <row r="5714">
          <cell r="A5714" t="str">
            <v>A14&amp;T</v>
          </cell>
          <cell r="B5714" t="str">
            <v>Dorchester St @ Old</v>
          </cell>
          <cell r="C5714">
            <v>32</v>
          </cell>
          <cell r="D5714">
            <v>0</v>
          </cell>
          <cell r="E5714">
            <v>0</v>
          </cell>
          <cell r="F5714">
            <v>0</v>
          </cell>
          <cell r="G5714">
            <v>32</v>
          </cell>
          <cell r="H5714">
            <v>32</v>
          </cell>
          <cell r="I5714">
            <v>0</v>
          </cell>
          <cell r="J5714">
            <v>0</v>
          </cell>
          <cell r="K5714">
            <v>0</v>
          </cell>
          <cell r="L5714">
            <v>32</v>
          </cell>
          <cell r="M5714">
            <v>32</v>
          </cell>
          <cell r="N5714">
            <v>0</v>
          </cell>
          <cell r="O5714">
            <v>0</v>
          </cell>
          <cell r="P5714">
            <v>0</v>
          </cell>
          <cell r="Q5714">
            <v>32</v>
          </cell>
        </row>
        <row r="5715">
          <cell r="A5715" t="str">
            <v>A1832&amp;T</v>
          </cell>
          <cell r="B5715" t="str">
            <v>Boston St @ Mayhew S</v>
          </cell>
          <cell r="C5715">
            <v>24</v>
          </cell>
          <cell r="D5715">
            <v>0</v>
          </cell>
          <cell r="E5715">
            <v>0</v>
          </cell>
          <cell r="F5715">
            <v>0</v>
          </cell>
          <cell r="G5715">
            <v>24</v>
          </cell>
          <cell r="H5715">
            <v>24</v>
          </cell>
          <cell r="I5715">
            <v>0</v>
          </cell>
          <cell r="J5715">
            <v>0</v>
          </cell>
          <cell r="K5715">
            <v>0</v>
          </cell>
          <cell r="L5715">
            <v>24</v>
          </cell>
          <cell r="M5715">
            <v>24</v>
          </cell>
          <cell r="N5715">
            <v>0</v>
          </cell>
          <cell r="O5715">
            <v>0</v>
          </cell>
          <cell r="P5715">
            <v>0</v>
          </cell>
          <cell r="Q5715">
            <v>24</v>
          </cell>
        </row>
        <row r="5716">
          <cell r="A5716" t="str">
            <v>A353&amp;T</v>
          </cell>
          <cell r="B5716" t="str">
            <v>Dorchester Ave @ Gal</v>
          </cell>
          <cell r="C5716">
            <v>22</v>
          </cell>
          <cell r="D5716">
            <v>0</v>
          </cell>
          <cell r="E5716">
            <v>0</v>
          </cell>
          <cell r="F5716">
            <v>29</v>
          </cell>
          <cell r="G5716">
            <v>51</v>
          </cell>
          <cell r="H5716">
            <v>22</v>
          </cell>
          <cell r="I5716">
            <v>0</v>
          </cell>
          <cell r="J5716">
            <v>0</v>
          </cell>
          <cell r="K5716">
            <v>29</v>
          </cell>
          <cell r="L5716">
            <v>51</v>
          </cell>
          <cell r="M5716">
            <v>22</v>
          </cell>
          <cell r="N5716">
            <v>0</v>
          </cell>
          <cell r="O5716">
            <v>0</v>
          </cell>
          <cell r="P5716">
            <v>29</v>
          </cell>
          <cell r="Q5716">
            <v>51</v>
          </cell>
        </row>
        <row r="5717">
          <cell r="A5717" t="str">
            <v>A5010&amp;T</v>
          </cell>
          <cell r="B5717" t="str">
            <v>248 Neponset Ave</v>
          </cell>
          <cell r="C5717">
            <v>43</v>
          </cell>
          <cell r="D5717">
            <v>0</v>
          </cell>
          <cell r="E5717">
            <v>0</v>
          </cell>
          <cell r="F5717">
            <v>0</v>
          </cell>
          <cell r="G5717">
            <v>43</v>
          </cell>
          <cell r="H5717">
            <v>43</v>
          </cell>
          <cell r="I5717">
            <v>0</v>
          </cell>
          <cell r="J5717">
            <v>0</v>
          </cell>
          <cell r="K5717">
            <v>0</v>
          </cell>
          <cell r="L5717">
            <v>43</v>
          </cell>
          <cell r="M5717">
            <v>43</v>
          </cell>
          <cell r="N5717">
            <v>0</v>
          </cell>
          <cell r="O5717">
            <v>0</v>
          </cell>
          <cell r="P5717">
            <v>0</v>
          </cell>
          <cell r="Q5717">
            <v>43</v>
          </cell>
        </row>
        <row r="5718">
          <cell r="A5718" t="str">
            <v>A993&amp;T</v>
          </cell>
          <cell r="B5718" t="str">
            <v>Blue Hill Ave @ Wint</v>
          </cell>
          <cell r="C5718">
            <v>14</v>
          </cell>
          <cell r="D5718">
            <v>0</v>
          </cell>
          <cell r="E5718">
            <v>0</v>
          </cell>
          <cell r="F5718">
            <v>0</v>
          </cell>
          <cell r="G5718">
            <v>14</v>
          </cell>
          <cell r="H5718">
            <v>14</v>
          </cell>
          <cell r="I5718">
            <v>0</v>
          </cell>
          <cell r="J5718">
            <v>0</v>
          </cell>
          <cell r="K5718">
            <v>0</v>
          </cell>
          <cell r="L5718">
            <v>14</v>
          </cell>
          <cell r="M5718">
            <v>14</v>
          </cell>
          <cell r="N5718">
            <v>0</v>
          </cell>
          <cell r="O5718">
            <v>0</v>
          </cell>
          <cell r="P5718">
            <v>0</v>
          </cell>
          <cell r="Q5718">
            <v>14</v>
          </cell>
        </row>
        <row r="5719">
          <cell r="A5719" t="str">
            <v>A189&amp;T</v>
          </cell>
          <cell r="B5719" t="str">
            <v>E 8th St @ Covington</v>
          </cell>
          <cell r="C5719">
            <v>0</v>
          </cell>
          <cell r="D5719">
            <v>0</v>
          </cell>
          <cell r="E5719">
            <v>0</v>
          </cell>
          <cell r="F5719">
            <v>0</v>
          </cell>
          <cell r="G5719">
            <v>0</v>
          </cell>
          <cell r="H5719">
            <v>0</v>
          </cell>
          <cell r="I5719">
            <v>0</v>
          </cell>
          <cell r="J5719">
            <v>0</v>
          </cell>
          <cell r="K5719">
            <v>0</v>
          </cell>
          <cell r="L5719">
            <v>0</v>
          </cell>
          <cell r="M5719">
            <v>0</v>
          </cell>
          <cell r="N5719">
            <v>0</v>
          </cell>
          <cell r="O5719">
            <v>0</v>
          </cell>
          <cell r="P5719">
            <v>0</v>
          </cell>
          <cell r="Q5719">
            <v>0</v>
          </cell>
        </row>
        <row r="5720">
          <cell r="A5720" t="str">
            <v>A297&amp;T</v>
          </cell>
          <cell r="B5720" t="str">
            <v>Norfolk St @ Milton</v>
          </cell>
          <cell r="C5720">
            <v>0</v>
          </cell>
          <cell r="D5720">
            <v>0</v>
          </cell>
          <cell r="E5720">
            <v>0</v>
          </cell>
          <cell r="F5720">
            <v>0</v>
          </cell>
          <cell r="G5720">
            <v>0</v>
          </cell>
          <cell r="H5720">
            <v>0</v>
          </cell>
          <cell r="I5720">
            <v>0</v>
          </cell>
          <cell r="J5720">
            <v>0</v>
          </cell>
          <cell r="K5720">
            <v>0</v>
          </cell>
          <cell r="L5720">
            <v>0</v>
          </cell>
          <cell r="M5720">
            <v>0</v>
          </cell>
          <cell r="N5720">
            <v>0</v>
          </cell>
          <cell r="O5720">
            <v>0</v>
          </cell>
          <cell r="P5720">
            <v>0</v>
          </cell>
          <cell r="Q5720">
            <v>0</v>
          </cell>
        </row>
        <row r="5721">
          <cell r="A5721" t="str">
            <v>A330&amp;T</v>
          </cell>
          <cell r="B5721" t="str">
            <v>Gallivan Blvd @ Neva</v>
          </cell>
          <cell r="C5721">
            <v>67</v>
          </cell>
          <cell r="D5721">
            <v>0</v>
          </cell>
          <cell r="E5721">
            <v>0</v>
          </cell>
          <cell r="F5721">
            <v>0</v>
          </cell>
          <cell r="G5721">
            <v>67</v>
          </cell>
          <cell r="H5721">
            <v>67</v>
          </cell>
          <cell r="I5721">
            <v>0</v>
          </cell>
          <cell r="J5721">
            <v>0</v>
          </cell>
          <cell r="K5721">
            <v>0</v>
          </cell>
          <cell r="L5721">
            <v>67</v>
          </cell>
          <cell r="M5721">
            <v>67</v>
          </cell>
          <cell r="N5721">
            <v>0</v>
          </cell>
          <cell r="O5721">
            <v>0</v>
          </cell>
          <cell r="P5721">
            <v>0</v>
          </cell>
          <cell r="Q5721">
            <v>67</v>
          </cell>
        </row>
        <row r="5722">
          <cell r="A5722" t="str">
            <v>A355&amp;T</v>
          </cell>
          <cell r="B5722" t="str">
            <v>Dorchester Ave @ Hur</v>
          </cell>
          <cell r="C5722">
            <v>19</v>
          </cell>
          <cell r="D5722">
            <v>0</v>
          </cell>
          <cell r="E5722">
            <v>0</v>
          </cell>
          <cell r="F5722">
            <v>26</v>
          </cell>
          <cell r="G5722">
            <v>44</v>
          </cell>
          <cell r="H5722">
            <v>19</v>
          </cell>
          <cell r="I5722">
            <v>0</v>
          </cell>
          <cell r="J5722">
            <v>0</v>
          </cell>
          <cell r="K5722">
            <v>26</v>
          </cell>
          <cell r="L5722">
            <v>44</v>
          </cell>
          <cell r="M5722">
            <v>19</v>
          </cell>
          <cell r="N5722">
            <v>0</v>
          </cell>
          <cell r="O5722">
            <v>0</v>
          </cell>
          <cell r="P5722">
            <v>26</v>
          </cell>
          <cell r="Q5722">
            <v>44</v>
          </cell>
        </row>
        <row r="5723">
          <cell r="A5723" t="str">
            <v>A992&amp;T</v>
          </cell>
          <cell r="B5723" t="str">
            <v>Blue Hill Ave @ More</v>
          </cell>
          <cell r="C5723">
            <v>2</v>
          </cell>
          <cell r="D5723">
            <v>0</v>
          </cell>
          <cell r="E5723">
            <v>0</v>
          </cell>
          <cell r="F5723">
            <v>0</v>
          </cell>
          <cell r="G5723">
            <v>2</v>
          </cell>
          <cell r="H5723">
            <v>2</v>
          </cell>
          <cell r="I5723">
            <v>0</v>
          </cell>
          <cell r="J5723">
            <v>0</v>
          </cell>
          <cell r="K5723">
            <v>0</v>
          </cell>
          <cell r="L5723">
            <v>2</v>
          </cell>
          <cell r="M5723">
            <v>2</v>
          </cell>
          <cell r="N5723">
            <v>0</v>
          </cell>
          <cell r="O5723">
            <v>0</v>
          </cell>
          <cell r="P5723">
            <v>0</v>
          </cell>
          <cell r="Q5723">
            <v>2</v>
          </cell>
        </row>
        <row r="5724">
          <cell r="A5724" t="str">
            <v>A98&amp;T</v>
          </cell>
          <cell r="B5724" t="str">
            <v>Massachusetts Ave op</v>
          </cell>
          <cell r="C5724">
            <v>2</v>
          </cell>
          <cell r="D5724">
            <v>0</v>
          </cell>
          <cell r="E5724">
            <v>0</v>
          </cell>
          <cell r="F5724">
            <v>0</v>
          </cell>
          <cell r="G5724">
            <v>2</v>
          </cell>
          <cell r="H5724">
            <v>2</v>
          </cell>
          <cell r="I5724">
            <v>0</v>
          </cell>
          <cell r="J5724">
            <v>0</v>
          </cell>
          <cell r="K5724">
            <v>0</v>
          </cell>
          <cell r="L5724">
            <v>2</v>
          </cell>
          <cell r="M5724">
            <v>2</v>
          </cell>
          <cell r="N5724">
            <v>0</v>
          </cell>
          <cell r="O5724">
            <v>0</v>
          </cell>
          <cell r="P5724">
            <v>0</v>
          </cell>
          <cell r="Q5724">
            <v>2</v>
          </cell>
        </row>
        <row r="5725">
          <cell r="A5725" t="str">
            <v>A341&amp;T</v>
          </cell>
          <cell r="B5725" t="str">
            <v>Washington St @ Ashm</v>
          </cell>
          <cell r="C5725">
            <v>2</v>
          </cell>
          <cell r="D5725">
            <v>0</v>
          </cell>
          <cell r="E5725">
            <v>0</v>
          </cell>
          <cell r="F5725">
            <v>0</v>
          </cell>
          <cell r="G5725">
            <v>2</v>
          </cell>
          <cell r="H5725">
            <v>2</v>
          </cell>
          <cell r="I5725">
            <v>0</v>
          </cell>
          <cell r="J5725">
            <v>0</v>
          </cell>
          <cell r="K5725">
            <v>0</v>
          </cell>
          <cell r="L5725">
            <v>2</v>
          </cell>
          <cell r="M5725">
            <v>2</v>
          </cell>
          <cell r="N5725">
            <v>0</v>
          </cell>
          <cell r="O5725">
            <v>0</v>
          </cell>
          <cell r="P5725">
            <v>0</v>
          </cell>
          <cell r="Q5725">
            <v>2</v>
          </cell>
        </row>
        <row r="5726">
          <cell r="A5726" t="str">
            <v>A938&amp;T</v>
          </cell>
          <cell r="B5726" t="str">
            <v>Bowdoin St @ Hendry</v>
          </cell>
          <cell r="C5726">
            <v>25</v>
          </cell>
          <cell r="D5726">
            <v>0</v>
          </cell>
          <cell r="E5726">
            <v>0</v>
          </cell>
          <cell r="F5726">
            <v>0</v>
          </cell>
          <cell r="G5726">
            <v>25</v>
          </cell>
          <cell r="H5726">
            <v>25</v>
          </cell>
          <cell r="I5726">
            <v>0</v>
          </cell>
          <cell r="J5726">
            <v>0</v>
          </cell>
          <cell r="K5726">
            <v>0</v>
          </cell>
          <cell r="L5726">
            <v>25</v>
          </cell>
          <cell r="M5726">
            <v>25</v>
          </cell>
          <cell r="N5726">
            <v>0</v>
          </cell>
          <cell r="O5726">
            <v>0</v>
          </cell>
          <cell r="P5726">
            <v>0</v>
          </cell>
          <cell r="Q5726">
            <v>25</v>
          </cell>
        </row>
        <row r="5727">
          <cell r="A5727" t="str">
            <v>A120&amp;T</v>
          </cell>
          <cell r="B5727" t="str">
            <v>W Broadway @ Dorches</v>
          </cell>
          <cell r="C5727">
            <v>30</v>
          </cell>
          <cell r="D5727">
            <v>0</v>
          </cell>
          <cell r="E5727">
            <v>0</v>
          </cell>
          <cell r="F5727">
            <v>0</v>
          </cell>
          <cell r="G5727">
            <v>31</v>
          </cell>
          <cell r="H5727">
            <v>30</v>
          </cell>
          <cell r="I5727">
            <v>0</v>
          </cell>
          <cell r="J5727">
            <v>0</v>
          </cell>
          <cell r="K5727">
            <v>0</v>
          </cell>
          <cell r="L5727">
            <v>31</v>
          </cell>
          <cell r="M5727">
            <v>30</v>
          </cell>
          <cell r="N5727">
            <v>0</v>
          </cell>
          <cell r="O5727">
            <v>0</v>
          </cell>
          <cell r="P5727">
            <v>0</v>
          </cell>
          <cell r="Q5727">
            <v>31</v>
          </cell>
        </row>
        <row r="5728">
          <cell r="A5728" t="str">
            <v>A182&amp;T</v>
          </cell>
          <cell r="B5728" t="str">
            <v>E 8th @ Columbia Rd</v>
          </cell>
          <cell r="C5728">
            <v>2</v>
          </cell>
          <cell r="D5728">
            <v>0</v>
          </cell>
          <cell r="E5728">
            <v>0</v>
          </cell>
          <cell r="F5728">
            <v>0</v>
          </cell>
          <cell r="G5728">
            <v>2</v>
          </cell>
          <cell r="H5728">
            <v>2</v>
          </cell>
          <cell r="I5728">
            <v>0</v>
          </cell>
          <cell r="J5728">
            <v>0</v>
          </cell>
          <cell r="K5728">
            <v>0</v>
          </cell>
          <cell r="L5728">
            <v>2</v>
          </cell>
          <cell r="M5728">
            <v>2</v>
          </cell>
          <cell r="N5728">
            <v>0</v>
          </cell>
          <cell r="O5728">
            <v>0</v>
          </cell>
          <cell r="P5728">
            <v>0</v>
          </cell>
          <cell r="Q5728">
            <v>2</v>
          </cell>
        </row>
        <row r="5729">
          <cell r="A5729" t="str">
            <v>A1871&amp;T</v>
          </cell>
          <cell r="B5729" t="str">
            <v>Gibson St @ Dorchest</v>
          </cell>
          <cell r="C5729">
            <v>9</v>
          </cell>
          <cell r="D5729">
            <v>0</v>
          </cell>
          <cell r="E5729">
            <v>0</v>
          </cell>
          <cell r="F5729">
            <v>0</v>
          </cell>
          <cell r="G5729">
            <v>10</v>
          </cell>
          <cell r="H5729">
            <v>9</v>
          </cell>
          <cell r="I5729">
            <v>0</v>
          </cell>
          <cell r="J5729">
            <v>0</v>
          </cell>
          <cell r="K5729">
            <v>0</v>
          </cell>
          <cell r="L5729">
            <v>10</v>
          </cell>
          <cell r="M5729">
            <v>9</v>
          </cell>
          <cell r="N5729">
            <v>0</v>
          </cell>
          <cell r="O5729">
            <v>0</v>
          </cell>
          <cell r="P5729">
            <v>0</v>
          </cell>
          <cell r="Q5729">
            <v>10</v>
          </cell>
        </row>
        <row r="5730">
          <cell r="A5730" t="str">
            <v>A381&amp;T</v>
          </cell>
          <cell r="B5730" t="str">
            <v>Geneva Ave @ Columbi</v>
          </cell>
          <cell r="C5730">
            <v>67</v>
          </cell>
          <cell r="D5730">
            <v>0</v>
          </cell>
          <cell r="E5730">
            <v>0</v>
          </cell>
          <cell r="F5730">
            <v>1</v>
          </cell>
          <cell r="G5730">
            <v>68</v>
          </cell>
          <cell r="H5730">
            <v>67</v>
          </cell>
          <cell r="I5730">
            <v>0</v>
          </cell>
          <cell r="J5730">
            <v>0</v>
          </cell>
          <cell r="K5730">
            <v>1</v>
          </cell>
          <cell r="L5730">
            <v>68</v>
          </cell>
          <cell r="M5730">
            <v>67</v>
          </cell>
          <cell r="N5730">
            <v>0</v>
          </cell>
          <cell r="O5730">
            <v>0</v>
          </cell>
          <cell r="P5730">
            <v>1</v>
          </cell>
          <cell r="Q5730">
            <v>68</v>
          </cell>
        </row>
        <row r="5731">
          <cell r="A5731" t="str">
            <v>A990&amp;T</v>
          </cell>
          <cell r="B5731" t="str">
            <v>Blue Hill Ave @ Juli</v>
          </cell>
          <cell r="C5731">
            <v>1</v>
          </cell>
          <cell r="D5731">
            <v>0</v>
          </cell>
          <cell r="E5731">
            <v>0</v>
          </cell>
          <cell r="F5731">
            <v>0</v>
          </cell>
          <cell r="G5731">
            <v>1</v>
          </cell>
          <cell r="H5731">
            <v>1</v>
          </cell>
          <cell r="I5731">
            <v>0</v>
          </cell>
          <cell r="J5731">
            <v>0</v>
          </cell>
          <cell r="K5731">
            <v>0</v>
          </cell>
          <cell r="L5731">
            <v>1</v>
          </cell>
          <cell r="M5731">
            <v>1</v>
          </cell>
          <cell r="N5731">
            <v>0</v>
          </cell>
          <cell r="O5731">
            <v>0</v>
          </cell>
          <cell r="P5731">
            <v>0</v>
          </cell>
          <cell r="Q5731">
            <v>1</v>
          </cell>
        </row>
        <row r="5732">
          <cell r="A5732" t="str">
            <v>A1882&amp;T</v>
          </cell>
          <cell r="B5732" t="str">
            <v>Adams St @ Minot St</v>
          </cell>
          <cell r="C5732">
            <v>32</v>
          </cell>
          <cell r="D5732">
            <v>0</v>
          </cell>
          <cell r="E5732">
            <v>0</v>
          </cell>
          <cell r="F5732">
            <v>5</v>
          </cell>
          <cell r="G5732">
            <v>36</v>
          </cell>
          <cell r="H5732">
            <v>32</v>
          </cell>
          <cell r="I5732">
            <v>0</v>
          </cell>
          <cell r="J5732">
            <v>0</v>
          </cell>
          <cell r="K5732">
            <v>5</v>
          </cell>
          <cell r="L5732">
            <v>36</v>
          </cell>
          <cell r="M5732">
            <v>32</v>
          </cell>
          <cell r="N5732">
            <v>0</v>
          </cell>
          <cell r="O5732">
            <v>0</v>
          </cell>
          <cell r="P5732">
            <v>5</v>
          </cell>
          <cell r="Q5732">
            <v>36</v>
          </cell>
        </row>
        <row r="5733">
          <cell r="A5733" t="str">
            <v>A5611&amp;T</v>
          </cell>
          <cell r="B5733" t="str">
            <v>Bowdoin St @ Adams S</v>
          </cell>
          <cell r="C5733">
            <v>118</v>
          </cell>
          <cell r="D5733">
            <v>0</v>
          </cell>
          <cell r="E5733">
            <v>0</v>
          </cell>
          <cell r="F5733">
            <v>0</v>
          </cell>
          <cell r="G5733">
            <v>118</v>
          </cell>
          <cell r="H5733">
            <v>118</v>
          </cell>
          <cell r="I5733">
            <v>0</v>
          </cell>
          <cell r="J5733">
            <v>0</v>
          </cell>
          <cell r="K5733">
            <v>0</v>
          </cell>
          <cell r="L5733">
            <v>118</v>
          </cell>
          <cell r="M5733">
            <v>118</v>
          </cell>
          <cell r="N5733">
            <v>0</v>
          </cell>
          <cell r="O5733">
            <v>0</v>
          </cell>
          <cell r="P5733">
            <v>0</v>
          </cell>
          <cell r="Q5733">
            <v>118</v>
          </cell>
        </row>
        <row r="5734">
          <cell r="A5734" t="str">
            <v>A8&amp;T</v>
          </cell>
          <cell r="B5734" t="str">
            <v>Massachusetts Ave @</v>
          </cell>
          <cell r="C5734">
            <v>29</v>
          </cell>
          <cell r="D5734">
            <v>0</v>
          </cell>
          <cell r="E5734">
            <v>0</v>
          </cell>
          <cell r="F5734">
            <v>0</v>
          </cell>
          <cell r="G5734">
            <v>29</v>
          </cell>
          <cell r="H5734">
            <v>29</v>
          </cell>
          <cell r="I5734">
            <v>0</v>
          </cell>
          <cell r="J5734">
            <v>0</v>
          </cell>
          <cell r="K5734">
            <v>0</v>
          </cell>
          <cell r="L5734">
            <v>29</v>
          </cell>
          <cell r="M5734">
            <v>29</v>
          </cell>
          <cell r="N5734">
            <v>0</v>
          </cell>
          <cell r="O5734">
            <v>0</v>
          </cell>
          <cell r="P5734">
            <v>0</v>
          </cell>
          <cell r="Q5734">
            <v>29</v>
          </cell>
        </row>
        <row r="5735">
          <cell r="A5735" t="str">
            <v>A118&amp;T</v>
          </cell>
          <cell r="B5735" t="str">
            <v>W Broadway @ E St</v>
          </cell>
          <cell r="C5735">
            <v>38</v>
          </cell>
          <cell r="D5735">
            <v>0</v>
          </cell>
          <cell r="E5735">
            <v>0</v>
          </cell>
          <cell r="F5735">
            <v>0</v>
          </cell>
          <cell r="G5735">
            <v>38</v>
          </cell>
          <cell r="H5735">
            <v>38</v>
          </cell>
          <cell r="I5735">
            <v>0</v>
          </cell>
          <cell r="J5735">
            <v>0</v>
          </cell>
          <cell r="K5735">
            <v>0</v>
          </cell>
          <cell r="L5735">
            <v>38</v>
          </cell>
          <cell r="M5735">
            <v>38</v>
          </cell>
          <cell r="N5735">
            <v>0</v>
          </cell>
          <cell r="O5735">
            <v>0</v>
          </cell>
          <cell r="P5735">
            <v>0</v>
          </cell>
          <cell r="Q5735">
            <v>38</v>
          </cell>
        </row>
        <row r="5736">
          <cell r="A5736" t="str">
            <v>A1885&amp;T</v>
          </cell>
          <cell r="B5736" t="str">
            <v>Adams St @ Ashmont S</v>
          </cell>
          <cell r="C5736">
            <v>4</v>
          </cell>
          <cell r="D5736">
            <v>0</v>
          </cell>
          <cell r="E5736">
            <v>0</v>
          </cell>
          <cell r="F5736">
            <v>0</v>
          </cell>
          <cell r="G5736">
            <v>4</v>
          </cell>
          <cell r="H5736">
            <v>4</v>
          </cell>
          <cell r="I5736">
            <v>0</v>
          </cell>
          <cell r="J5736">
            <v>0</v>
          </cell>
          <cell r="K5736">
            <v>0</v>
          </cell>
          <cell r="L5736">
            <v>4</v>
          </cell>
          <cell r="M5736">
            <v>4</v>
          </cell>
          <cell r="N5736">
            <v>0</v>
          </cell>
          <cell r="O5736">
            <v>0</v>
          </cell>
          <cell r="P5736">
            <v>0</v>
          </cell>
          <cell r="Q5736">
            <v>4</v>
          </cell>
        </row>
        <row r="5737">
          <cell r="A5737" t="str">
            <v>A380&amp;T</v>
          </cell>
          <cell r="B5737" t="str">
            <v>Geneva Ave @ Columbi</v>
          </cell>
          <cell r="C5737">
            <v>0</v>
          </cell>
          <cell r="D5737">
            <v>0</v>
          </cell>
          <cell r="E5737">
            <v>0</v>
          </cell>
          <cell r="F5737">
            <v>1</v>
          </cell>
          <cell r="G5737">
            <v>1</v>
          </cell>
          <cell r="H5737">
            <v>0</v>
          </cell>
          <cell r="I5737">
            <v>0</v>
          </cell>
          <cell r="J5737">
            <v>0</v>
          </cell>
          <cell r="K5737">
            <v>1</v>
          </cell>
          <cell r="L5737">
            <v>1</v>
          </cell>
          <cell r="M5737">
            <v>0</v>
          </cell>
          <cell r="N5737">
            <v>0</v>
          </cell>
          <cell r="O5737">
            <v>0</v>
          </cell>
          <cell r="P5737">
            <v>1</v>
          </cell>
          <cell r="Q5737">
            <v>1</v>
          </cell>
        </row>
        <row r="5738">
          <cell r="A5738" t="str">
            <v>A340&amp;T</v>
          </cell>
          <cell r="B5738" t="str">
            <v>Washington St opp Ar</v>
          </cell>
          <cell r="C5738">
            <v>0</v>
          </cell>
          <cell r="D5738">
            <v>0</v>
          </cell>
          <cell r="E5738">
            <v>0</v>
          </cell>
          <cell r="F5738">
            <v>0</v>
          </cell>
          <cell r="G5738">
            <v>0</v>
          </cell>
          <cell r="H5738">
            <v>0</v>
          </cell>
          <cell r="I5738">
            <v>0</v>
          </cell>
          <cell r="J5738">
            <v>0</v>
          </cell>
          <cell r="K5738">
            <v>0</v>
          </cell>
          <cell r="L5738">
            <v>0</v>
          </cell>
          <cell r="M5738">
            <v>0</v>
          </cell>
          <cell r="N5738">
            <v>0</v>
          </cell>
          <cell r="O5738">
            <v>0</v>
          </cell>
          <cell r="P5738">
            <v>0</v>
          </cell>
          <cell r="Q5738">
            <v>0</v>
          </cell>
        </row>
        <row r="5739">
          <cell r="A5739" t="str">
            <v>A942&amp;T</v>
          </cell>
          <cell r="B5739" t="str">
            <v>Bowdoin St @ Geneva</v>
          </cell>
          <cell r="C5739">
            <v>13</v>
          </cell>
          <cell r="D5739">
            <v>0</v>
          </cell>
          <cell r="E5739">
            <v>0</v>
          </cell>
          <cell r="F5739">
            <v>0</v>
          </cell>
          <cell r="G5739">
            <v>13</v>
          </cell>
          <cell r="H5739">
            <v>13</v>
          </cell>
          <cell r="I5739">
            <v>0</v>
          </cell>
          <cell r="J5739">
            <v>0</v>
          </cell>
          <cell r="K5739">
            <v>0</v>
          </cell>
          <cell r="L5739">
            <v>13</v>
          </cell>
          <cell r="M5739">
            <v>13</v>
          </cell>
          <cell r="N5739">
            <v>0</v>
          </cell>
          <cell r="O5739">
            <v>0</v>
          </cell>
          <cell r="P5739">
            <v>0</v>
          </cell>
          <cell r="Q5739">
            <v>13</v>
          </cell>
        </row>
        <row r="5740">
          <cell r="A5740" t="str">
            <v>A994&amp;T</v>
          </cell>
          <cell r="B5740" t="str">
            <v>Blue Hill Ave @ Dudl</v>
          </cell>
          <cell r="C5740">
            <v>1</v>
          </cell>
          <cell r="D5740">
            <v>0</v>
          </cell>
          <cell r="E5740">
            <v>0</v>
          </cell>
          <cell r="F5740">
            <v>0</v>
          </cell>
          <cell r="G5740">
            <v>1</v>
          </cell>
          <cell r="H5740">
            <v>1</v>
          </cell>
          <cell r="I5740">
            <v>0</v>
          </cell>
          <cell r="J5740">
            <v>0</v>
          </cell>
          <cell r="K5740">
            <v>0</v>
          </cell>
          <cell r="L5740">
            <v>1</v>
          </cell>
          <cell r="M5740">
            <v>1</v>
          </cell>
          <cell r="N5740">
            <v>0</v>
          </cell>
          <cell r="O5740">
            <v>0</v>
          </cell>
          <cell r="P5740">
            <v>0</v>
          </cell>
          <cell r="Q5740">
            <v>1</v>
          </cell>
        </row>
        <row r="5741">
          <cell r="A5741" t="str">
            <v>A1802&amp;T</v>
          </cell>
          <cell r="B5741" t="str">
            <v>Columbia Rd @ Wolcot</v>
          </cell>
          <cell r="C5741">
            <v>0</v>
          </cell>
          <cell r="D5741">
            <v>0</v>
          </cell>
          <cell r="E5741">
            <v>0</v>
          </cell>
          <cell r="F5741">
            <v>0</v>
          </cell>
          <cell r="G5741">
            <v>0</v>
          </cell>
          <cell r="H5741">
            <v>0</v>
          </cell>
          <cell r="I5741">
            <v>0</v>
          </cell>
          <cell r="J5741">
            <v>0</v>
          </cell>
          <cell r="K5741">
            <v>0</v>
          </cell>
          <cell r="L5741">
            <v>0</v>
          </cell>
          <cell r="M5741">
            <v>0</v>
          </cell>
          <cell r="N5741">
            <v>0</v>
          </cell>
          <cell r="O5741">
            <v>0</v>
          </cell>
          <cell r="P5741">
            <v>0</v>
          </cell>
          <cell r="Q5741">
            <v>0</v>
          </cell>
        </row>
        <row r="5742">
          <cell r="A5742" t="str">
            <v>A196&amp;T</v>
          </cell>
          <cell r="B5742" t="str">
            <v>W 7th St @ D St</v>
          </cell>
          <cell r="C5742">
            <v>95</v>
          </cell>
          <cell r="D5742">
            <v>0</v>
          </cell>
          <cell r="E5742">
            <v>0</v>
          </cell>
          <cell r="F5742">
            <v>0</v>
          </cell>
          <cell r="G5742">
            <v>95</v>
          </cell>
          <cell r="H5742">
            <v>95</v>
          </cell>
          <cell r="I5742">
            <v>0</v>
          </cell>
          <cell r="J5742">
            <v>0</v>
          </cell>
          <cell r="K5742">
            <v>0</v>
          </cell>
          <cell r="L5742">
            <v>95</v>
          </cell>
          <cell r="M5742">
            <v>95</v>
          </cell>
          <cell r="N5742">
            <v>0</v>
          </cell>
          <cell r="O5742">
            <v>0</v>
          </cell>
          <cell r="P5742">
            <v>0</v>
          </cell>
          <cell r="Q5742">
            <v>95</v>
          </cell>
        </row>
        <row r="5743">
          <cell r="A5743" t="str">
            <v>A41&amp;T</v>
          </cell>
          <cell r="B5743" t="str">
            <v>Dorchester St @ Old</v>
          </cell>
          <cell r="C5743">
            <v>19</v>
          </cell>
          <cell r="D5743">
            <v>0</v>
          </cell>
          <cell r="E5743">
            <v>0</v>
          </cell>
          <cell r="F5743">
            <v>0</v>
          </cell>
          <cell r="G5743">
            <v>19</v>
          </cell>
          <cell r="H5743">
            <v>19</v>
          </cell>
          <cell r="I5743">
            <v>0</v>
          </cell>
          <cell r="J5743">
            <v>0</v>
          </cell>
          <cell r="K5743">
            <v>0</v>
          </cell>
          <cell r="L5743">
            <v>19</v>
          </cell>
          <cell r="M5743">
            <v>19</v>
          </cell>
          <cell r="N5743">
            <v>0</v>
          </cell>
          <cell r="O5743">
            <v>0</v>
          </cell>
          <cell r="P5743">
            <v>0</v>
          </cell>
          <cell r="Q5743">
            <v>19</v>
          </cell>
        </row>
        <row r="5744">
          <cell r="A5744" t="str">
            <v>A126&amp;T</v>
          </cell>
          <cell r="B5744" t="str">
            <v>W Broadway @ B St</v>
          </cell>
          <cell r="C5744">
            <v>39</v>
          </cell>
          <cell r="D5744">
            <v>0</v>
          </cell>
          <cell r="E5744">
            <v>0</v>
          </cell>
          <cell r="F5744">
            <v>0</v>
          </cell>
          <cell r="G5744">
            <v>40</v>
          </cell>
          <cell r="H5744">
            <v>39</v>
          </cell>
          <cell r="I5744">
            <v>0</v>
          </cell>
          <cell r="J5744">
            <v>0</v>
          </cell>
          <cell r="K5744">
            <v>0</v>
          </cell>
          <cell r="L5744">
            <v>40</v>
          </cell>
          <cell r="M5744">
            <v>39</v>
          </cell>
          <cell r="N5744">
            <v>0</v>
          </cell>
          <cell r="O5744">
            <v>0</v>
          </cell>
          <cell r="P5744">
            <v>0</v>
          </cell>
          <cell r="Q5744">
            <v>40</v>
          </cell>
        </row>
        <row r="5745">
          <cell r="A5745" t="str">
            <v>A1879&amp;T</v>
          </cell>
          <cell r="B5745" t="str">
            <v>Neponset Ave @ Minot</v>
          </cell>
          <cell r="C5745">
            <v>14</v>
          </cell>
          <cell r="D5745">
            <v>0</v>
          </cell>
          <cell r="E5745">
            <v>0</v>
          </cell>
          <cell r="F5745">
            <v>0</v>
          </cell>
          <cell r="G5745">
            <v>14</v>
          </cell>
          <cell r="H5745">
            <v>14</v>
          </cell>
          <cell r="I5745">
            <v>0</v>
          </cell>
          <cell r="J5745">
            <v>0</v>
          </cell>
          <cell r="K5745">
            <v>0</v>
          </cell>
          <cell r="L5745">
            <v>14</v>
          </cell>
          <cell r="M5745">
            <v>14</v>
          </cell>
          <cell r="N5745">
            <v>0</v>
          </cell>
          <cell r="O5745">
            <v>0</v>
          </cell>
          <cell r="P5745">
            <v>0</v>
          </cell>
          <cell r="Q5745">
            <v>14</v>
          </cell>
        </row>
        <row r="5746">
          <cell r="A5746" t="str">
            <v>A369&amp;T</v>
          </cell>
          <cell r="B5746" t="str">
            <v>Geneva Ave @ Westvil</v>
          </cell>
          <cell r="C5746">
            <v>26</v>
          </cell>
          <cell r="D5746">
            <v>0</v>
          </cell>
          <cell r="E5746">
            <v>0</v>
          </cell>
          <cell r="F5746">
            <v>0</v>
          </cell>
          <cell r="G5746">
            <v>26</v>
          </cell>
          <cell r="H5746">
            <v>26</v>
          </cell>
          <cell r="I5746">
            <v>0</v>
          </cell>
          <cell r="J5746">
            <v>0</v>
          </cell>
          <cell r="K5746">
            <v>0</v>
          </cell>
          <cell r="L5746">
            <v>26</v>
          </cell>
          <cell r="M5746">
            <v>26</v>
          </cell>
          <cell r="N5746">
            <v>0</v>
          </cell>
          <cell r="O5746">
            <v>0</v>
          </cell>
          <cell r="P5746">
            <v>0</v>
          </cell>
          <cell r="Q5746">
            <v>26</v>
          </cell>
        </row>
        <row r="5747">
          <cell r="A5747" t="str">
            <v>A90&amp;T</v>
          </cell>
          <cell r="B5747" t="str">
            <v>Columbia Rd @ Button</v>
          </cell>
          <cell r="C5747">
            <v>27</v>
          </cell>
          <cell r="D5747">
            <v>0</v>
          </cell>
          <cell r="E5747">
            <v>0</v>
          </cell>
          <cell r="F5747">
            <v>28</v>
          </cell>
          <cell r="G5747">
            <v>55</v>
          </cell>
          <cell r="H5747">
            <v>27</v>
          </cell>
          <cell r="I5747">
            <v>0</v>
          </cell>
          <cell r="J5747">
            <v>0</v>
          </cell>
          <cell r="K5747">
            <v>28</v>
          </cell>
          <cell r="L5747">
            <v>55</v>
          </cell>
          <cell r="M5747">
            <v>27</v>
          </cell>
          <cell r="N5747">
            <v>0</v>
          </cell>
          <cell r="O5747">
            <v>0</v>
          </cell>
          <cell r="P5747">
            <v>28</v>
          </cell>
          <cell r="Q5747">
            <v>55</v>
          </cell>
        </row>
        <row r="5748">
          <cell r="A5748" t="str">
            <v>A936&amp;T</v>
          </cell>
          <cell r="B5748" t="str">
            <v>Hancock St @ Bowdoin</v>
          </cell>
          <cell r="C5748">
            <v>8</v>
          </cell>
          <cell r="D5748">
            <v>0</v>
          </cell>
          <cell r="E5748">
            <v>0</v>
          </cell>
          <cell r="F5748">
            <v>0</v>
          </cell>
          <cell r="G5748">
            <v>8</v>
          </cell>
          <cell r="H5748">
            <v>8</v>
          </cell>
          <cell r="I5748">
            <v>0</v>
          </cell>
          <cell r="J5748">
            <v>0</v>
          </cell>
          <cell r="K5748">
            <v>0</v>
          </cell>
          <cell r="L5748">
            <v>8</v>
          </cell>
          <cell r="M5748">
            <v>8</v>
          </cell>
          <cell r="N5748">
            <v>0</v>
          </cell>
          <cell r="O5748">
            <v>0</v>
          </cell>
          <cell r="P5748">
            <v>0</v>
          </cell>
          <cell r="Q5748">
            <v>8</v>
          </cell>
        </row>
        <row r="5749">
          <cell r="A5749" t="str">
            <v>A119&amp;T</v>
          </cell>
          <cell r="B5749" t="str">
            <v>W Broadway @ F St</v>
          </cell>
          <cell r="C5749">
            <v>112</v>
          </cell>
          <cell r="D5749">
            <v>0</v>
          </cell>
          <cell r="E5749">
            <v>0</v>
          </cell>
          <cell r="F5749">
            <v>0</v>
          </cell>
          <cell r="G5749">
            <v>112</v>
          </cell>
          <cell r="H5749">
            <v>112</v>
          </cell>
          <cell r="I5749">
            <v>0</v>
          </cell>
          <cell r="J5749">
            <v>0</v>
          </cell>
          <cell r="K5749">
            <v>0</v>
          </cell>
          <cell r="L5749">
            <v>112</v>
          </cell>
          <cell r="M5749">
            <v>112</v>
          </cell>
          <cell r="N5749">
            <v>0</v>
          </cell>
          <cell r="O5749">
            <v>0</v>
          </cell>
          <cell r="P5749">
            <v>0</v>
          </cell>
          <cell r="Q5749">
            <v>112</v>
          </cell>
        </row>
        <row r="5750">
          <cell r="A5750" t="str">
            <v>A1887&amp;T</v>
          </cell>
          <cell r="B5750" t="str">
            <v>Adams St opp Lonsdal</v>
          </cell>
          <cell r="C5750">
            <v>1</v>
          </cell>
          <cell r="D5750">
            <v>0</v>
          </cell>
          <cell r="E5750">
            <v>0</v>
          </cell>
          <cell r="F5750">
            <v>0</v>
          </cell>
          <cell r="G5750">
            <v>1</v>
          </cell>
          <cell r="H5750">
            <v>1</v>
          </cell>
          <cell r="I5750">
            <v>0</v>
          </cell>
          <cell r="J5750">
            <v>0</v>
          </cell>
          <cell r="K5750">
            <v>0</v>
          </cell>
          <cell r="L5750">
            <v>1</v>
          </cell>
          <cell r="M5750">
            <v>1</v>
          </cell>
          <cell r="N5750">
            <v>0</v>
          </cell>
          <cell r="O5750">
            <v>0</v>
          </cell>
          <cell r="P5750">
            <v>0</v>
          </cell>
          <cell r="Q5750">
            <v>1</v>
          </cell>
        </row>
        <row r="5751">
          <cell r="A5751" t="str">
            <v>A190&amp;T</v>
          </cell>
          <cell r="B5751" t="str">
            <v>E 8th St @ Old Harbo</v>
          </cell>
          <cell r="C5751">
            <v>4</v>
          </cell>
          <cell r="D5751">
            <v>0</v>
          </cell>
          <cell r="E5751">
            <v>0</v>
          </cell>
          <cell r="F5751">
            <v>0</v>
          </cell>
          <cell r="G5751">
            <v>4</v>
          </cell>
          <cell r="H5751">
            <v>4</v>
          </cell>
          <cell r="I5751">
            <v>0</v>
          </cell>
          <cell r="J5751">
            <v>0</v>
          </cell>
          <cell r="K5751">
            <v>0</v>
          </cell>
          <cell r="L5751">
            <v>4</v>
          </cell>
          <cell r="M5751">
            <v>4</v>
          </cell>
          <cell r="N5751">
            <v>0</v>
          </cell>
          <cell r="O5751">
            <v>0</v>
          </cell>
          <cell r="P5751">
            <v>0</v>
          </cell>
          <cell r="Q5751">
            <v>4</v>
          </cell>
        </row>
        <row r="5752">
          <cell r="A5752" t="str">
            <v>A191&amp;T</v>
          </cell>
          <cell r="B5752" t="str">
            <v>E 8th St @ Mercer St</v>
          </cell>
          <cell r="C5752">
            <v>172</v>
          </cell>
          <cell r="D5752">
            <v>0</v>
          </cell>
          <cell r="E5752">
            <v>0</v>
          </cell>
          <cell r="F5752">
            <v>0</v>
          </cell>
          <cell r="G5752">
            <v>172</v>
          </cell>
          <cell r="H5752">
            <v>172</v>
          </cell>
          <cell r="I5752">
            <v>0</v>
          </cell>
          <cell r="J5752">
            <v>0</v>
          </cell>
          <cell r="K5752">
            <v>0</v>
          </cell>
          <cell r="L5752">
            <v>172</v>
          </cell>
          <cell r="M5752">
            <v>172</v>
          </cell>
          <cell r="N5752">
            <v>0</v>
          </cell>
          <cell r="O5752">
            <v>0</v>
          </cell>
          <cell r="P5752">
            <v>0</v>
          </cell>
          <cell r="Q5752">
            <v>172</v>
          </cell>
        </row>
        <row r="5753">
          <cell r="A5753" t="str">
            <v>A5964&amp;T</v>
          </cell>
          <cell r="B5753" t="str">
            <v>W 6th S @ Dorchester</v>
          </cell>
          <cell r="C5753">
            <v>46</v>
          </cell>
          <cell r="D5753">
            <v>0</v>
          </cell>
          <cell r="E5753">
            <v>0</v>
          </cell>
          <cell r="F5753">
            <v>1</v>
          </cell>
          <cell r="G5753">
            <v>47</v>
          </cell>
          <cell r="H5753">
            <v>46</v>
          </cell>
          <cell r="I5753">
            <v>0</v>
          </cell>
          <cell r="J5753">
            <v>0</v>
          </cell>
          <cell r="K5753">
            <v>1</v>
          </cell>
          <cell r="L5753">
            <v>47</v>
          </cell>
          <cell r="M5753">
            <v>46</v>
          </cell>
          <cell r="N5753">
            <v>0</v>
          </cell>
          <cell r="O5753">
            <v>0</v>
          </cell>
          <cell r="P5753">
            <v>1</v>
          </cell>
          <cell r="Q5753">
            <v>47</v>
          </cell>
        </row>
        <row r="5754">
          <cell r="A5754" t="str">
            <v>A989&amp;T</v>
          </cell>
          <cell r="B5754" t="str">
            <v>Blue Hill Ave @ Ingl</v>
          </cell>
          <cell r="C5754">
            <v>0</v>
          </cell>
          <cell r="D5754">
            <v>0</v>
          </cell>
          <cell r="E5754">
            <v>0</v>
          </cell>
          <cell r="F5754">
            <v>0</v>
          </cell>
          <cell r="G5754">
            <v>0</v>
          </cell>
          <cell r="H5754">
            <v>0</v>
          </cell>
          <cell r="I5754">
            <v>0</v>
          </cell>
          <cell r="J5754">
            <v>0</v>
          </cell>
          <cell r="K5754">
            <v>0</v>
          </cell>
          <cell r="L5754">
            <v>0</v>
          </cell>
          <cell r="M5754">
            <v>0</v>
          </cell>
          <cell r="N5754">
            <v>0</v>
          </cell>
          <cell r="O5754">
            <v>0</v>
          </cell>
          <cell r="P5754">
            <v>0</v>
          </cell>
          <cell r="Q5754">
            <v>0</v>
          </cell>
        </row>
        <row r="5755">
          <cell r="A5755" t="str">
            <v>A5976&amp;T</v>
          </cell>
          <cell r="B5755" t="str">
            <v>Mt Vernon St opp Pau</v>
          </cell>
          <cell r="C5755">
            <v>15</v>
          </cell>
          <cell r="D5755">
            <v>0</v>
          </cell>
          <cell r="E5755">
            <v>0</v>
          </cell>
          <cell r="F5755">
            <v>0</v>
          </cell>
          <cell r="G5755">
            <v>15</v>
          </cell>
          <cell r="H5755">
            <v>15</v>
          </cell>
          <cell r="I5755">
            <v>0</v>
          </cell>
          <cell r="J5755">
            <v>0</v>
          </cell>
          <cell r="K5755">
            <v>0</v>
          </cell>
          <cell r="L5755">
            <v>15</v>
          </cell>
          <cell r="M5755">
            <v>15</v>
          </cell>
          <cell r="N5755">
            <v>0</v>
          </cell>
          <cell r="O5755">
            <v>0</v>
          </cell>
          <cell r="P5755">
            <v>0</v>
          </cell>
          <cell r="Q5755">
            <v>15</v>
          </cell>
        </row>
        <row r="5756">
          <cell r="A5756" t="str">
            <v>A365&amp;T</v>
          </cell>
          <cell r="B5756" t="str">
            <v>Geneva Ave @ Four Co</v>
          </cell>
          <cell r="C5756">
            <v>10</v>
          </cell>
          <cell r="D5756">
            <v>0</v>
          </cell>
          <cell r="E5756">
            <v>0</v>
          </cell>
          <cell r="F5756">
            <v>0</v>
          </cell>
          <cell r="G5756">
            <v>10</v>
          </cell>
          <cell r="H5756">
            <v>10</v>
          </cell>
          <cell r="I5756">
            <v>0</v>
          </cell>
          <cell r="J5756">
            <v>0</v>
          </cell>
          <cell r="K5756">
            <v>0</v>
          </cell>
          <cell r="L5756">
            <v>10</v>
          </cell>
          <cell r="M5756">
            <v>10</v>
          </cell>
          <cell r="N5756">
            <v>0</v>
          </cell>
          <cell r="O5756">
            <v>0</v>
          </cell>
          <cell r="P5756">
            <v>0</v>
          </cell>
          <cell r="Q5756">
            <v>10</v>
          </cell>
        </row>
        <row r="5757">
          <cell r="A5757" t="str">
            <v>A5518&amp;T</v>
          </cell>
          <cell r="B5757" t="str">
            <v>Columbia Rd @ Bird S</v>
          </cell>
          <cell r="C5757">
            <v>111</v>
          </cell>
          <cell r="D5757">
            <v>0</v>
          </cell>
          <cell r="E5757">
            <v>0</v>
          </cell>
          <cell r="F5757">
            <v>1</v>
          </cell>
          <cell r="G5757">
            <v>111</v>
          </cell>
          <cell r="H5757">
            <v>111</v>
          </cell>
          <cell r="I5757">
            <v>0</v>
          </cell>
          <cell r="J5757">
            <v>0</v>
          </cell>
          <cell r="K5757">
            <v>1</v>
          </cell>
          <cell r="L5757">
            <v>111</v>
          </cell>
          <cell r="M5757">
            <v>111</v>
          </cell>
          <cell r="N5757">
            <v>0</v>
          </cell>
          <cell r="O5757">
            <v>0</v>
          </cell>
          <cell r="P5757">
            <v>1</v>
          </cell>
          <cell r="Q5757">
            <v>111</v>
          </cell>
        </row>
        <row r="5758">
          <cell r="A5758" t="str">
            <v>A125&amp;T</v>
          </cell>
          <cell r="B5758" t="str">
            <v>W Broadway @ C St</v>
          </cell>
          <cell r="C5758">
            <v>193</v>
          </cell>
          <cell r="D5758">
            <v>0</v>
          </cell>
          <cell r="E5758">
            <v>0</v>
          </cell>
          <cell r="F5758">
            <v>0</v>
          </cell>
          <cell r="G5758">
            <v>193</v>
          </cell>
          <cell r="H5758">
            <v>193</v>
          </cell>
          <cell r="I5758">
            <v>0</v>
          </cell>
          <cell r="J5758">
            <v>0</v>
          </cell>
          <cell r="K5758">
            <v>0</v>
          </cell>
          <cell r="L5758">
            <v>193</v>
          </cell>
          <cell r="M5758">
            <v>193</v>
          </cell>
          <cell r="N5758">
            <v>0</v>
          </cell>
          <cell r="O5758">
            <v>0</v>
          </cell>
          <cell r="P5758">
            <v>0</v>
          </cell>
          <cell r="Q5758">
            <v>193</v>
          </cell>
        </row>
        <row r="5759">
          <cell r="A5759" t="str">
            <v>A1805&amp;T</v>
          </cell>
          <cell r="B5759" t="str">
            <v>Boston St @ W Howell</v>
          </cell>
          <cell r="C5759">
            <v>2</v>
          </cell>
          <cell r="D5759">
            <v>0</v>
          </cell>
          <cell r="E5759">
            <v>0</v>
          </cell>
          <cell r="F5759">
            <v>0</v>
          </cell>
          <cell r="G5759">
            <v>2</v>
          </cell>
          <cell r="H5759">
            <v>2</v>
          </cell>
          <cell r="I5759">
            <v>0</v>
          </cell>
          <cell r="J5759">
            <v>0</v>
          </cell>
          <cell r="K5759">
            <v>0</v>
          </cell>
          <cell r="L5759">
            <v>2</v>
          </cell>
          <cell r="M5759">
            <v>2</v>
          </cell>
          <cell r="N5759">
            <v>0</v>
          </cell>
          <cell r="O5759">
            <v>0</v>
          </cell>
          <cell r="P5759">
            <v>0</v>
          </cell>
          <cell r="Q5759">
            <v>2</v>
          </cell>
        </row>
        <row r="5760">
          <cell r="A5760" t="str">
            <v>A195&amp;T</v>
          </cell>
          <cell r="B5760" t="str">
            <v>W 6th St @ D St</v>
          </cell>
          <cell r="C5760">
            <v>69</v>
          </cell>
          <cell r="D5760">
            <v>0</v>
          </cell>
          <cell r="E5760">
            <v>0</v>
          </cell>
          <cell r="F5760">
            <v>0</v>
          </cell>
          <cell r="G5760">
            <v>69</v>
          </cell>
          <cell r="H5760">
            <v>69</v>
          </cell>
          <cell r="I5760">
            <v>0</v>
          </cell>
          <cell r="J5760">
            <v>0</v>
          </cell>
          <cell r="K5760">
            <v>0</v>
          </cell>
          <cell r="L5760">
            <v>69</v>
          </cell>
          <cell r="M5760">
            <v>69</v>
          </cell>
          <cell r="N5760">
            <v>0</v>
          </cell>
          <cell r="O5760">
            <v>0</v>
          </cell>
          <cell r="P5760">
            <v>0</v>
          </cell>
          <cell r="Q5760">
            <v>69</v>
          </cell>
        </row>
        <row r="5761">
          <cell r="A5761" t="str">
            <v>A217&amp;T</v>
          </cell>
          <cell r="B5761" t="str">
            <v>Park St Busway @ Dor</v>
          </cell>
          <cell r="C5761">
            <v>6</v>
          </cell>
          <cell r="D5761">
            <v>0</v>
          </cell>
          <cell r="E5761">
            <v>0</v>
          </cell>
          <cell r="F5761">
            <v>13</v>
          </cell>
          <cell r="G5761">
            <v>19</v>
          </cell>
          <cell r="H5761">
            <v>6</v>
          </cell>
          <cell r="I5761">
            <v>0</v>
          </cell>
          <cell r="J5761">
            <v>0</v>
          </cell>
          <cell r="K5761">
            <v>13</v>
          </cell>
          <cell r="L5761">
            <v>19</v>
          </cell>
          <cell r="M5761">
            <v>6</v>
          </cell>
          <cell r="N5761">
            <v>0</v>
          </cell>
          <cell r="O5761">
            <v>0</v>
          </cell>
          <cell r="P5761">
            <v>13</v>
          </cell>
          <cell r="Q5761">
            <v>19</v>
          </cell>
        </row>
        <row r="5762">
          <cell r="A5762" t="str">
            <v>A40&amp;T</v>
          </cell>
          <cell r="B5762" t="str">
            <v>Dorchester St @ W 8t</v>
          </cell>
          <cell r="C5762">
            <v>6</v>
          </cell>
          <cell r="D5762">
            <v>0</v>
          </cell>
          <cell r="E5762">
            <v>0</v>
          </cell>
          <cell r="F5762">
            <v>1</v>
          </cell>
          <cell r="G5762">
            <v>7</v>
          </cell>
          <cell r="H5762">
            <v>6</v>
          </cell>
          <cell r="I5762">
            <v>0</v>
          </cell>
          <cell r="J5762">
            <v>0</v>
          </cell>
          <cell r="K5762">
            <v>1</v>
          </cell>
          <cell r="L5762">
            <v>7</v>
          </cell>
          <cell r="M5762">
            <v>6</v>
          </cell>
          <cell r="N5762">
            <v>0</v>
          </cell>
          <cell r="O5762">
            <v>0</v>
          </cell>
          <cell r="P5762">
            <v>1</v>
          </cell>
          <cell r="Q5762">
            <v>7</v>
          </cell>
        </row>
        <row r="5763">
          <cell r="A5763" t="str">
            <v>A5332&amp;T</v>
          </cell>
          <cell r="B5763" t="str">
            <v>Massachusetts Ave @</v>
          </cell>
          <cell r="C5763">
            <v>25</v>
          </cell>
          <cell r="D5763">
            <v>0</v>
          </cell>
          <cell r="E5763">
            <v>0</v>
          </cell>
          <cell r="F5763">
            <v>0</v>
          </cell>
          <cell r="G5763">
            <v>25</v>
          </cell>
          <cell r="H5763">
            <v>25</v>
          </cell>
          <cell r="I5763">
            <v>0</v>
          </cell>
          <cell r="J5763">
            <v>0</v>
          </cell>
          <cell r="K5763">
            <v>0</v>
          </cell>
          <cell r="L5763">
            <v>25</v>
          </cell>
          <cell r="M5763">
            <v>25</v>
          </cell>
          <cell r="N5763">
            <v>0</v>
          </cell>
          <cell r="O5763">
            <v>0</v>
          </cell>
          <cell r="P5763">
            <v>0</v>
          </cell>
          <cell r="Q5763">
            <v>25</v>
          </cell>
        </row>
        <row r="5764">
          <cell r="A5764" t="str">
            <v>A912&amp;T</v>
          </cell>
          <cell r="B5764" t="str">
            <v>Bowdoin St opp Elba</v>
          </cell>
          <cell r="C5764">
            <v>18</v>
          </cell>
          <cell r="D5764">
            <v>0</v>
          </cell>
          <cell r="E5764">
            <v>0</v>
          </cell>
          <cell r="F5764">
            <v>0</v>
          </cell>
          <cell r="G5764">
            <v>18</v>
          </cell>
          <cell r="H5764">
            <v>18</v>
          </cell>
          <cell r="I5764">
            <v>0</v>
          </cell>
          <cell r="J5764">
            <v>0</v>
          </cell>
          <cell r="K5764">
            <v>0</v>
          </cell>
          <cell r="L5764">
            <v>18</v>
          </cell>
          <cell r="M5764">
            <v>18</v>
          </cell>
          <cell r="N5764">
            <v>0</v>
          </cell>
          <cell r="O5764">
            <v>0</v>
          </cell>
          <cell r="P5764">
            <v>0</v>
          </cell>
          <cell r="Q5764">
            <v>18</v>
          </cell>
        </row>
        <row r="5765">
          <cell r="A5765" t="str">
            <v>A197&amp;T</v>
          </cell>
          <cell r="B5765" t="str">
            <v>W 7th St @ C St</v>
          </cell>
          <cell r="C5765">
            <v>0</v>
          </cell>
          <cell r="D5765">
            <v>0</v>
          </cell>
          <cell r="E5765">
            <v>0</v>
          </cell>
          <cell r="F5765">
            <v>0</v>
          </cell>
          <cell r="G5765">
            <v>0</v>
          </cell>
          <cell r="H5765">
            <v>0</v>
          </cell>
          <cell r="I5765">
            <v>0</v>
          </cell>
          <cell r="J5765">
            <v>0</v>
          </cell>
          <cell r="K5765">
            <v>0</v>
          </cell>
          <cell r="L5765">
            <v>0</v>
          </cell>
          <cell r="M5765">
            <v>0</v>
          </cell>
          <cell r="N5765">
            <v>0</v>
          </cell>
          <cell r="O5765">
            <v>0</v>
          </cell>
          <cell r="P5765">
            <v>0</v>
          </cell>
          <cell r="Q5765">
            <v>0</v>
          </cell>
        </row>
        <row r="5766">
          <cell r="A5766" t="str">
            <v>A293&amp;T</v>
          </cell>
          <cell r="B5766" t="str">
            <v>Talbot Ave @ Welles</v>
          </cell>
          <cell r="C5766">
            <v>354</v>
          </cell>
          <cell r="D5766">
            <v>0</v>
          </cell>
          <cell r="E5766">
            <v>0</v>
          </cell>
          <cell r="F5766">
            <v>70</v>
          </cell>
          <cell r="G5766">
            <v>425</v>
          </cell>
          <cell r="H5766">
            <v>354</v>
          </cell>
          <cell r="I5766">
            <v>0</v>
          </cell>
          <cell r="J5766">
            <v>0</v>
          </cell>
          <cell r="K5766">
            <v>70</v>
          </cell>
          <cell r="L5766">
            <v>425</v>
          </cell>
          <cell r="M5766">
            <v>354</v>
          </cell>
          <cell r="N5766">
            <v>0</v>
          </cell>
          <cell r="O5766">
            <v>0</v>
          </cell>
          <cell r="P5766">
            <v>70</v>
          </cell>
          <cell r="Q5766">
            <v>425</v>
          </cell>
        </row>
        <row r="5767">
          <cell r="A5767" t="str">
            <v>A368&amp;T</v>
          </cell>
          <cell r="B5767" t="str">
            <v>Geneva Ave @ Holiday</v>
          </cell>
          <cell r="C5767">
            <v>8</v>
          </cell>
          <cell r="D5767">
            <v>0</v>
          </cell>
          <cell r="E5767">
            <v>0</v>
          </cell>
          <cell r="F5767">
            <v>0</v>
          </cell>
          <cell r="G5767">
            <v>8</v>
          </cell>
          <cell r="H5767">
            <v>8</v>
          </cell>
          <cell r="I5767">
            <v>0</v>
          </cell>
          <cell r="J5767">
            <v>0</v>
          </cell>
          <cell r="K5767">
            <v>0</v>
          </cell>
          <cell r="L5767">
            <v>8</v>
          </cell>
          <cell r="M5767">
            <v>8</v>
          </cell>
          <cell r="N5767">
            <v>0</v>
          </cell>
          <cell r="O5767">
            <v>0</v>
          </cell>
          <cell r="P5767">
            <v>0</v>
          </cell>
          <cell r="Q5767">
            <v>8</v>
          </cell>
        </row>
        <row r="5768">
          <cell r="A5768" t="str">
            <v>A991&amp;T</v>
          </cell>
          <cell r="B5768" t="str">
            <v>Blue Hill Ave @ W Co</v>
          </cell>
          <cell r="C5768">
            <v>3</v>
          </cell>
          <cell r="D5768">
            <v>0</v>
          </cell>
          <cell r="E5768">
            <v>0</v>
          </cell>
          <cell r="F5768">
            <v>0</v>
          </cell>
          <cell r="G5768">
            <v>3</v>
          </cell>
          <cell r="H5768">
            <v>3</v>
          </cell>
          <cell r="I5768">
            <v>0</v>
          </cell>
          <cell r="J5768">
            <v>0</v>
          </cell>
          <cell r="K5768">
            <v>0</v>
          </cell>
          <cell r="L5768">
            <v>3</v>
          </cell>
          <cell r="M5768">
            <v>3</v>
          </cell>
          <cell r="N5768">
            <v>0</v>
          </cell>
          <cell r="O5768">
            <v>0</v>
          </cell>
          <cell r="P5768">
            <v>0</v>
          </cell>
          <cell r="Q5768">
            <v>3</v>
          </cell>
        </row>
        <row r="5769">
          <cell r="A5769" t="str">
            <v>A194&amp;T</v>
          </cell>
          <cell r="B5769" t="str">
            <v>W 6th St @ E St</v>
          </cell>
          <cell r="C5769">
            <v>40</v>
          </cell>
          <cell r="D5769">
            <v>0</v>
          </cell>
          <cell r="E5769">
            <v>0</v>
          </cell>
          <cell r="F5769">
            <v>0</v>
          </cell>
          <cell r="G5769">
            <v>40</v>
          </cell>
          <cell r="H5769">
            <v>40</v>
          </cell>
          <cell r="I5769">
            <v>0</v>
          </cell>
          <cell r="J5769">
            <v>0</v>
          </cell>
          <cell r="K5769">
            <v>0</v>
          </cell>
          <cell r="L5769">
            <v>40</v>
          </cell>
          <cell r="M5769">
            <v>40</v>
          </cell>
          <cell r="N5769">
            <v>0</v>
          </cell>
          <cell r="O5769">
            <v>0</v>
          </cell>
          <cell r="P5769">
            <v>0</v>
          </cell>
          <cell r="Q5769">
            <v>40</v>
          </cell>
        </row>
        <row r="5770">
          <cell r="A5770" t="str">
            <v>A225&amp;T</v>
          </cell>
          <cell r="B5770" t="str">
            <v>E 1st St @ City Poin</v>
          </cell>
          <cell r="C5770">
            <v>0</v>
          </cell>
          <cell r="D5770">
            <v>0</v>
          </cell>
          <cell r="E5770">
            <v>0</v>
          </cell>
          <cell r="F5770">
            <v>0</v>
          </cell>
          <cell r="G5770">
            <v>0</v>
          </cell>
          <cell r="H5770">
            <v>0</v>
          </cell>
          <cell r="I5770">
            <v>0</v>
          </cell>
          <cell r="J5770">
            <v>0</v>
          </cell>
          <cell r="K5770">
            <v>0</v>
          </cell>
          <cell r="L5770">
            <v>0</v>
          </cell>
          <cell r="M5770">
            <v>0</v>
          </cell>
          <cell r="N5770">
            <v>0</v>
          </cell>
          <cell r="O5770">
            <v>0</v>
          </cell>
          <cell r="P5770">
            <v>0</v>
          </cell>
          <cell r="Q5770">
            <v>0</v>
          </cell>
        </row>
        <row r="5771">
          <cell r="A5771" t="str">
            <v>A5008&amp;T</v>
          </cell>
          <cell r="B5771" t="str">
            <v>398 Neponset Ave @ N</v>
          </cell>
          <cell r="C5771">
            <v>12</v>
          </cell>
          <cell r="D5771">
            <v>0</v>
          </cell>
          <cell r="E5771">
            <v>0</v>
          </cell>
          <cell r="F5771">
            <v>0</v>
          </cell>
          <cell r="G5771">
            <v>12</v>
          </cell>
          <cell r="H5771">
            <v>12</v>
          </cell>
          <cell r="I5771">
            <v>0</v>
          </cell>
          <cell r="J5771">
            <v>0</v>
          </cell>
          <cell r="K5771">
            <v>0</v>
          </cell>
          <cell r="L5771">
            <v>12</v>
          </cell>
          <cell r="M5771">
            <v>12</v>
          </cell>
          <cell r="N5771">
            <v>0</v>
          </cell>
          <cell r="O5771">
            <v>0</v>
          </cell>
          <cell r="P5771">
            <v>0</v>
          </cell>
          <cell r="Q5771">
            <v>12</v>
          </cell>
        </row>
        <row r="5772">
          <cell r="A5772" t="str">
            <v>A1820&amp;T</v>
          </cell>
          <cell r="B5772" t="str">
            <v>Columbia Rd @ Seaver</v>
          </cell>
          <cell r="C5772">
            <v>53</v>
          </cell>
          <cell r="D5772">
            <v>0</v>
          </cell>
          <cell r="E5772">
            <v>0</v>
          </cell>
          <cell r="F5772">
            <v>1</v>
          </cell>
          <cell r="G5772">
            <v>54</v>
          </cell>
          <cell r="H5772">
            <v>53</v>
          </cell>
          <cell r="I5772">
            <v>0</v>
          </cell>
          <cell r="J5772">
            <v>0</v>
          </cell>
          <cell r="K5772">
            <v>1</v>
          </cell>
          <cell r="L5772">
            <v>54</v>
          </cell>
          <cell r="M5772">
            <v>53</v>
          </cell>
          <cell r="N5772">
            <v>0</v>
          </cell>
          <cell r="O5772">
            <v>0</v>
          </cell>
          <cell r="P5772">
            <v>1</v>
          </cell>
          <cell r="Q5772">
            <v>54</v>
          </cell>
        </row>
        <row r="5773">
          <cell r="A5773" t="str">
            <v>A327&amp;T</v>
          </cell>
          <cell r="B5773" t="str">
            <v>Gallivan Blvd @ Milt</v>
          </cell>
          <cell r="C5773">
            <v>138</v>
          </cell>
          <cell r="D5773">
            <v>0</v>
          </cell>
          <cell r="E5773">
            <v>0</v>
          </cell>
          <cell r="F5773">
            <v>0</v>
          </cell>
          <cell r="G5773">
            <v>138</v>
          </cell>
          <cell r="H5773">
            <v>138</v>
          </cell>
          <cell r="I5773">
            <v>0</v>
          </cell>
          <cell r="J5773">
            <v>0</v>
          </cell>
          <cell r="K5773">
            <v>0</v>
          </cell>
          <cell r="L5773">
            <v>138</v>
          </cell>
          <cell r="M5773">
            <v>138</v>
          </cell>
          <cell r="N5773">
            <v>0</v>
          </cell>
          <cell r="O5773">
            <v>0</v>
          </cell>
          <cell r="P5773">
            <v>0</v>
          </cell>
          <cell r="Q5773">
            <v>138</v>
          </cell>
        </row>
        <row r="5774">
          <cell r="A5774" t="str">
            <v>A94&amp;T</v>
          </cell>
          <cell r="B5774" t="str">
            <v>Massachusetts Ave @</v>
          </cell>
          <cell r="C5774">
            <v>24</v>
          </cell>
          <cell r="D5774">
            <v>1</v>
          </cell>
          <cell r="E5774">
            <v>0</v>
          </cell>
          <cell r="F5774">
            <v>6</v>
          </cell>
          <cell r="G5774">
            <v>31</v>
          </cell>
          <cell r="H5774">
            <v>24</v>
          </cell>
          <cell r="I5774">
            <v>1</v>
          </cell>
          <cell r="J5774">
            <v>0</v>
          </cell>
          <cell r="K5774">
            <v>6</v>
          </cell>
          <cell r="L5774">
            <v>31</v>
          </cell>
          <cell r="M5774">
            <v>24</v>
          </cell>
          <cell r="N5774">
            <v>1</v>
          </cell>
          <cell r="O5774">
            <v>0</v>
          </cell>
          <cell r="P5774">
            <v>6</v>
          </cell>
          <cell r="Q5774">
            <v>31</v>
          </cell>
        </row>
        <row r="5775">
          <cell r="A5775" t="str">
            <v>A986&amp;T</v>
          </cell>
          <cell r="B5775" t="str">
            <v>Blue Hill Ave @ Inte</v>
          </cell>
          <cell r="C5775">
            <v>7</v>
          </cell>
          <cell r="D5775">
            <v>0</v>
          </cell>
          <cell r="E5775">
            <v>0</v>
          </cell>
          <cell r="F5775">
            <v>0</v>
          </cell>
          <cell r="G5775">
            <v>7</v>
          </cell>
          <cell r="H5775">
            <v>7</v>
          </cell>
          <cell r="I5775">
            <v>0</v>
          </cell>
          <cell r="J5775">
            <v>0</v>
          </cell>
          <cell r="K5775">
            <v>0</v>
          </cell>
          <cell r="L5775">
            <v>7</v>
          </cell>
          <cell r="M5775">
            <v>7</v>
          </cell>
          <cell r="N5775">
            <v>0</v>
          </cell>
          <cell r="O5775">
            <v>0</v>
          </cell>
          <cell r="P5775">
            <v>0</v>
          </cell>
          <cell r="Q5775">
            <v>7</v>
          </cell>
        </row>
        <row r="5776">
          <cell r="A5776" t="str">
            <v>A5954&amp;T</v>
          </cell>
          <cell r="B5776" t="str">
            <v>Massachusetts Ave @</v>
          </cell>
          <cell r="C5776">
            <v>49</v>
          </cell>
          <cell r="D5776">
            <v>0</v>
          </cell>
          <cell r="E5776">
            <v>0</v>
          </cell>
          <cell r="F5776">
            <v>5</v>
          </cell>
          <cell r="G5776">
            <v>54</v>
          </cell>
          <cell r="H5776">
            <v>49</v>
          </cell>
          <cell r="I5776">
            <v>0</v>
          </cell>
          <cell r="J5776">
            <v>0</v>
          </cell>
          <cell r="K5776">
            <v>5</v>
          </cell>
          <cell r="L5776">
            <v>54</v>
          </cell>
          <cell r="M5776">
            <v>49</v>
          </cell>
          <cell r="N5776">
            <v>0</v>
          </cell>
          <cell r="O5776">
            <v>0</v>
          </cell>
          <cell r="P5776">
            <v>5</v>
          </cell>
          <cell r="Q5776">
            <v>54</v>
          </cell>
        </row>
        <row r="5777">
          <cell r="A5777" t="str">
            <v>A6005&amp;T</v>
          </cell>
          <cell r="B5777" t="str">
            <v>Park St Busway @ Dor</v>
          </cell>
          <cell r="C5777">
            <v>7</v>
          </cell>
          <cell r="D5777">
            <v>0</v>
          </cell>
          <cell r="E5777">
            <v>0</v>
          </cell>
          <cell r="F5777">
            <v>42</v>
          </cell>
          <cell r="G5777">
            <v>48</v>
          </cell>
          <cell r="H5777">
            <v>7</v>
          </cell>
          <cell r="I5777">
            <v>0</v>
          </cell>
          <cell r="J5777">
            <v>0</v>
          </cell>
          <cell r="K5777">
            <v>42</v>
          </cell>
          <cell r="L5777">
            <v>48</v>
          </cell>
          <cell r="M5777">
            <v>7</v>
          </cell>
          <cell r="N5777">
            <v>0</v>
          </cell>
          <cell r="O5777">
            <v>0</v>
          </cell>
          <cell r="P5777">
            <v>42</v>
          </cell>
          <cell r="Q5777">
            <v>48</v>
          </cell>
        </row>
        <row r="5778">
          <cell r="A5778" t="str">
            <v>A935&amp;T</v>
          </cell>
          <cell r="B5778" t="str">
            <v>Hancock St @ Trull S</v>
          </cell>
          <cell r="C5778">
            <v>52</v>
          </cell>
          <cell r="D5778">
            <v>0</v>
          </cell>
          <cell r="E5778">
            <v>0</v>
          </cell>
          <cell r="F5778">
            <v>0</v>
          </cell>
          <cell r="G5778">
            <v>53</v>
          </cell>
          <cell r="H5778">
            <v>52</v>
          </cell>
          <cell r="I5778">
            <v>0</v>
          </cell>
          <cell r="J5778">
            <v>0</v>
          </cell>
          <cell r="K5778">
            <v>0</v>
          </cell>
          <cell r="L5778">
            <v>53</v>
          </cell>
          <cell r="M5778">
            <v>52</v>
          </cell>
          <cell r="N5778">
            <v>0</v>
          </cell>
          <cell r="O5778">
            <v>0</v>
          </cell>
          <cell r="P5778">
            <v>0</v>
          </cell>
          <cell r="Q5778">
            <v>53</v>
          </cell>
        </row>
        <row r="5779">
          <cell r="A5779" t="str">
            <v>A377&amp;T</v>
          </cell>
          <cell r="B5779" t="str">
            <v>Geneva Ave @ Bowdoin</v>
          </cell>
          <cell r="C5779">
            <v>0</v>
          </cell>
          <cell r="D5779">
            <v>0</v>
          </cell>
          <cell r="E5779">
            <v>0</v>
          </cell>
          <cell r="F5779">
            <v>0</v>
          </cell>
          <cell r="G5779">
            <v>0</v>
          </cell>
          <cell r="H5779">
            <v>0</v>
          </cell>
          <cell r="I5779">
            <v>0</v>
          </cell>
          <cell r="J5779">
            <v>0</v>
          </cell>
          <cell r="K5779">
            <v>0</v>
          </cell>
          <cell r="L5779">
            <v>0</v>
          </cell>
          <cell r="M5779">
            <v>0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</row>
        <row r="5780">
          <cell r="A5780" t="str">
            <v>A6100&amp;T</v>
          </cell>
          <cell r="B5780" t="str">
            <v>Keystone Apartments</v>
          </cell>
          <cell r="C5780">
            <v>0</v>
          </cell>
          <cell r="D5780">
            <v>0</v>
          </cell>
          <cell r="E5780">
            <v>0</v>
          </cell>
          <cell r="F5780">
            <v>0</v>
          </cell>
          <cell r="G5780">
            <v>0</v>
          </cell>
          <cell r="H5780">
            <v>0</v>
          </cell>
          <cell r="I5780">
            <v>0</v>
          </cell>
          <cell r="J5780">
            <v>0</v>
          </cell>
          <cell r="K5780">
            <v>0</v>
          </cell>
          <cell r="L5780">
            <v>0</v>
          </cell>
          <cell r="M5780">
            <v>0</v>
          </cell>
          <cell r="N5780">
            <v>0</v>
          </cell>
          <cell r="O5780">
            <v>0</v>
          </cell>
          <cell r="P5780">
            <v>0</v>
          </cell>
          <cell r="Q5780">
            <v>0</v>
          </cell>
        </row>
        <row r="5781">
          <cell r="A5781" t="str">
            <v>A1807&amp;T</v>
          </cell>
          <cell r="B5781" t="str">
            <v>Boston St opp Mayhew</v>
          </cell>
          <cell r="C5781">
            <v>0</v>
          </cell>
          <cell r="D5781">
            <v>0</v>
          </cell>
          <cell r="E5781">
            <v>0</v>
          </cell>
          <cell r="F5781">
            <v>0</v>
          </cell>
          <cell r="G5781">
            <v>0</v>
          </cell>
          <cell r="H5781">
            <v>0</v>
          </cell>
          <cell r="I5781">
            <v>0</v>
          </cell>
          <cell r="J5781">
            <v>0</v>
          </cell>
          <cell r="K5781">
            <v>0</v>
          </cell>
          <cell r="L5781">
            <v>0</v>
          </cell>
          <cell r="M5781">
            <v>0</v>
          </cell>
          <cell r="N5781">
            <v>0</v>
          </cell>
          <cell r="O5781">
            <v>0</v>
          </cell>
          <cell r="P5781">
            <v>0</v>
          </cell>
          <cell r="Q5781">
            <v>0</v>
          </cell>
        </row>
        <row r="5782">
          <cell r="A5782" t="str">
            <v>A193&amp;T</v>
          </cell>
          <cell r="B5782" t="str">
            <v>W 6th St @ F St</v>
          </cell>
          <cell r="C5782">
            <v>43</v>
          </cell>
          <cell r="D5782">
            <v>0</v>
          </cell>
          <cell r="E5782">
            <v>0</v>
          </cell>
          <cell r="F5782">
            <v>0</v>
          </cell>
          <cell r="G5782">
            <v>44</v>
          </cell>
          <cell r="H5782">
            <v>43</v>
          </cell>
          <cell r="I5782">
            <v>0</v>
          </cell>
          <cell r="J5782">
            <v>0</v>
          </cell>
          <cell r="K5782">
            <v>0</v>
          </cell>
          <cell r="L5782">
            <v>44</v>
          </cell>
          <cell r="M5782">
            <v>43</v>
          </cell>
          <cell r="N5782">
            <v>0</v>
          </cell>
          <cell r="O5782">
            <v>0</v>
          </cell>
          <cell r="P5782">
            <v>0</v>
          </cell>
          <cell r="Q5782">
            <v>44</v>
          </cell>
        </row>
        <row r="5783">
          <cell r="A5783" t="str">
            <v>A116&amp;T</v>
          </cell>
          <cell r="B5783" t="str">
            <v>W Broadway @ B St</v>
          </cell>
          <cell r="C5783">
            <v>9</v>
          </cell>
          <cell r="D5783">
            <v>0</v>
          </cell>
          <cell r="E5783">
            <v>0</v>
          </cell>
          <cell r="F5783">
            <v>0</v>
          </cell>
          <cell r="G5783">
            <v>9</v>
          </cell>
          <cell r="H5783">
            <v>9</v>
          </cell>
          <cell r="I5783">
            <v>0</v>
          </cell>
          <cell r="J5783">
            <v>0</v>
          </cell>
          <cell r="K5783">
            <v>0</v>
          </cell>
          <cell r="L5783">
            <v>9</v>
          </cell>
          <cell r="M5783">
            <v>9</v>
          </cell>
          <cell r="N5783">
            <v>0</v>
          </cell>
          <cell r="O5783">
            <v>0</v>
          </cell>
          <cell r="P5783">
            <v>0</v>
          </cell>
          <cell r="Q5783">
            <v>9</v>
          </cell>
        </row>
        <row r="5784">
          <cell r="A5784" t="str">
            <v>A1817&amp;T</v>
          </cell>
          <cell r="B5784" t="str">
            <v>Columbia Rd @ Seaver</v>
          </cell>
          <cell r="C5784">
            <v>87</v>
          </cell>
          <cell r="D5784">
            <v>0</v>
          </cell>
          <cell r="E5784">
            <v>0</v>
          </cell>
          <cell r="F5784">
            <v>3</v>
          </cell>
          <cell r="G5784">
            <v>90</v>
          </cell>
          <cell r="H5784">
            <v>87</v>
          </cell>
          <cell r="I5784">
            <v>0</v>
          </cell>
          <cell r="J5784">
            <v>0</v>
          </cell>
          <cell r="K5784">
            <v>3</v>
          </cell>
          <cell r="L5784">
            <v>90</v>
          </cell>
          <cell r="M5784">
            <v>87</v>
          </cell>
          <cell r="N5784">
            <v>0</v>
          </cell>
          <cell r="O5784">
            <v>0</v>
          </cell>
          <cell r="P5784">
            <v>3</v>
          </cell>
          <cell r="Q5784">
            <v>90</v>
          </cell>
        </row>
        <row r="5785">
          <cell r="A5785" t="str">
            <v>A185&amp;T</v>
          </cell>
          <cell r="B5785" t="str">
            <v>E 8th St @ K St</v>
          </cell>
          <cell r="C5785">
            <v>0</v>
          </cell>
          <cell r="D5785">
            <v>0</v>
          </cell>
          <cell r="E5785">
            <v>0</v>
          </cell>
          <cell r="F5785">
            <v>0</v>
          </cell>
          <cell r="G5785">
            <v>0</v>
          </cell>
          <cell r="H5785">
            <v>0</v>
          </cell>
          <cell r="I5785">
            <v>0</v>
          </cell>
          <cell r="J5785">
            <v>0</v>
          </cell>
          <cell r="K5785">
            <v>0</v>
          </cell>
          <cell r="L5785">
            <v>0</v>
          </cell>
          <cell r="M5785">
            <v>0</v>
          </cell>
          <cell r="N5785">
            <v>0</v>
          </cell>
          <cell r="O5785">
            <v>0</v>
          </cell>
          <cell r="P5785">
            <v>0</v>
          </cell>
          <cell r="Q5785">
            <v>0</v>
          </cell>
        </row>
        <row r="5786">
          <cell r="A5786" t="str">
            <v>A908&amp;T</v>
          </cell>
          <cell r="B5786" t="str">
            <v>Bowdoin St @ Geneva</v>
          </cell>
          <cell r="C5786">
            <v>4</v>
          </cell>
          <cell r="D5786">
            <v>0</v>
          </cell>
          <cell r="E5786">
            <v>0</v>
          </cell>
          <cell r="F5786">
            <v>0</v>
          </cell>
          <cell r="G5786">
            <v>5</v>
          </cell>
          <cell r="H5786">
            <v>4</v>
          </cell>
          <cell r="I5786">
            <v>0</v>
          </cell>
          <cell r="J5786">
            <v>0</v>
          </cell>
          <cell r="K5786">
            <v>0</v>
          </cell>
          <cell r="L5786">
            <v>5</v>
          </cell>
          <cell r="M5786">
            <v>4</v>
          </cell>
          <cell r="N5786">
            <v>0</v>
          </cell>
          <cell r="O5786">
            <v>0</v>
          </cell>
          <cell r="P5786">
            <v>0</v>
          </cell>
          <cell r="Q5786">
            <v>5</v>
          </cell>
        </row>
        <row r="5787">
          <cell r="A5787" t="str">
            <v>A12&amp;T</v>
          </cell>
          <cell r="B5787" t="str">
            <v>Dorchester St @ Dorc</v>
          </cell>
          <cell r="C5787">
            <v>4</v>
          </cell>
          <cell r="D5787">
            <v>0</v>
          </cell>
          <cell r="E5787">
            <v>0</v>
          </cell>
          <cell r="F5787">
            <v>15</v>
          </cell>
          <cell r="G5787">
            <v>19</v>
          </cell>
          <cell r="H5787">
            <v>4</v>
          </cell>
          <cell r="I5787">
            <v>0</v>
          </cell>
          <cell r="J5787">
            <v>0</v>
          </cell>
          <cell r="K5787">
            <v>15</v>
          </cell>
          <cell r="L5787">
            <v>19</v>
          </cell>
          <cell r="M5787">
            <v>4</v>
          </cell>
          <cell r="N5787">
            <v>0</v>
          </cell>
          <cell r="O5787">
            <v>0</v>
          </cell>
          <cell r="P5787">
            <v>15</v>
          </cell>
          <cell r="Q5787">
            <v>19</v>
          </cell>
        </row>
        <row r="5788">
          <cell r="A5788" t="str">
            <v>A291&amp;T</v>
          </cell>
          <cell r="B5788" t="str">
            <v>Talbot Ave @ Norfolk</v>
          </cell>
          <cell r="C5788">
            <v>45</v>
          </cell>
          <cell r="D5788">
            <v>0</v>
          </cell>
          <cell r="E5788">
            <v>0</v>
          </cell>
          <cell r="F5788">
            <v>0</v>
          </cell>
          <cell r="G5788">
            <v>45</v>
          </cell>
          <cell r="H5788">
            <v>45</v>
          </cell>
          <cell r="I5788">
            <v>0</v>
          </cell>
          <cell r="J5788">
            <v>0</v>
          </cell>
          <cell r="K5788">
            <v>0</v>
          </cell>
          <cell r="L5788">
            <v>45</v>
          </cell>
          <cell r="M5788">
            <v>45</v>
          </cell>
          <cell r="N5788">
            <v>0</v>
          </cell>
          <cell r="O5788">
            <v>0</v>
          </cell>
          <cell r="P5788">
            <v>0</v>
          </cell>
          <cell r="Q5788">
            <v>45</v>
          </cell>
        </row>
        <row r="5789">
          <cell r="A5789" t="str">
            <v>A372&amp;T</v>
          </cell>
          <cell r="B5789" t="str">
            <v>452 Geneva Ave opp B</v>
          </cell>
          <cell r="C5789">
            <v>11</v>
          </cell>
          <cell r="D5789">
            <v>0</v>
          </cell>
          <cell r="E5789">
            <v>0</v>
          </cell>
          <cell r="F5789">
            <v>0</v>
          </cell>
          <cell r="G5789">
            <v>12</v>
          </cell>
          <cell r="H5789">
            <v>11</v>
          </cell>
          <cell r="I5789">
            <v>0</v>
          </cell>
          <cell r="J5789">
            <v>0</v>
          </cell>
          <cell r="K5789">
            <v>0</v>
          </cell>
          <cell r="L5789">
            <v>12</v>
          </cell>
          <cell r="M5789">
            <v>11</v>
          </cell>
          <cell r="N5789">
            <v>0</v>
          </cell>
          <cell r="O5789">
            <v>0</v>
          </cell>
          <cell r="P5789">
            <v>0</v>
          </cell>
          <cell r="Q5789">
            <v>12</v>
          </cell>
        </row>
        <row r="5790">
          <cell r="A5790" t="str">
            <v>A1825&amp;T</v>
          </cell>
          <cell r="B5790" t="str">
            <v>Columbia Rd @ Hamilt</v>
          </cell>
          <cell r="C5790">
            <v>44</v>
          </cell>
          <cell r="D5790">
            <v>0</v>
          </cell>
          <cell r="E5790">
            <v>0</v>
          </cell>
          <cell r="F5790">
            <v>0</v>
          </cell>
          <cell r="G5790">
            <v>44</v>
          </cell>
          <cell r="H5790">
            <v>44</v>
          </cell>
          <cell r="I5790">
            <v>0</v>
          </cell>
          <cell r="J5790">
            <v>0</v>
          </cell>
          <cell r="K5790">
            <v>0</v>
          </cell>
          <cell r="L5790">
            <v>44</v>
          </cell>
          <cell r="M5790">
            <v>44</v>
          </cell>
          <cell r="N5790">
            <v>0</v>
          </cell>
          <cell r="O5790">
            <v>0</v>
          </cell>
          <cell r="P5790">
            <v>0</v>
          </cell>
          <cell r="Q5790">
            <v>44</v>
          </cell>
        </row>
        <row r="5791">
          <cell r="A5791" t="str">
            <v>A183&amp;T</v>
          </cell>
          <cell r="B5791" t="str">
            <v>E 8th St @ M St</v>
          </cell>
          <cell r="C5791">
            <v>159</v>
          </cell>
          <cell r="D5791">
            <v>0</v>
          </cell>
          <cell r="E5791">
            <v>0</v>
          </cell>
          <cell r="F5791">
            <v>0</v>
          </cell>
          <cell r="G5791">
            <v>159</v>
          </cell>
          <cell r="H5791">
            <v>159</v>
          </cell>
          <cell r="I5791">
            <v>0</v>
          </cell>
          <cell r="J5791">
            <v>0</v>
          </cell>
          <cell r="K5791">
            <v>0</v>
          </cell>
          <cell r="L5791">
            <v>159</v>
          </cell>
          <cell r="M5791">
            <v>159</v>
          </cell>
          <cell r="N5791">
            <v>0</v>
          </cell>
          <cell r="O5791">
            <v>0</v>
          </cell>
          <cell r="P5791">
            <v>0</v>
          </cell>
          <cell r="Q5791">
            <v>159</v>
          </cell>
        </row>
        <row r="5792">
          <cell r="A5792" t="str">
            <v>A37&amp;T</v>
          </cell>
          <cell r="B5792" t="str">
            <v>Dorchester St @ Broa</v>
          </cell>
          <cell r="C5792">
            <v>8</v>
          </cell>
          <cell r="D5792">
            <v>0</v>
          </cell>
          <cell r="E5792">
            <v>0</v>
          </cell>
          <cell r="F5792">
            <v>0</v>
          </cell>
          <cell r="G5792">
            <v>9</v>
          </cell>
          <cell r="H5792">
            <v>8</v>
          </cell>
          <cell r="I5792">
            <v>0</v>
          </cell>
          <cell r="J5792">
            <v>0</v>
          </cell>
          <cell r="K5792">
            <v>0</v>
          </cell>
          <cell r="L5792">
            <v>9</v>
          </cell>
          <cell r="M5792">
            <v>8</v>
          </cell>
          <cell r="N5792">
            <v>0</v>
          </cell>
          <cell r="O5792">
            <v>0</v>
          </cell>
          <cell r="P5792">
            <v>0</v>
          </cell>
          <cell r="Q5792">
            <v>9</v>
          </cell>
        </row>
        <row r="5793">
          <cell r="A5793" t="str">
            <v>A117&amp;T</v>
          </cell>
          <cell r="B5793" t="str">
            <v>W Broadway @ D St</v>
          </cell>
          <cell r="C5793">
            <v>29</v>
          </cell>
          <cell r="D5793">
            <v>0</v>
          </cell>
          <cell r="E5793">
            <v>0</v>
          </cell>
          <cell r="F5793">
            <v>0</v>
          </cell>
          <cell r="G5793">
            <v>29</v>
          </cell>
          <cell r="H5793">
            <v>29</v>
          </cell>
          <cell r="I5793">
            <v>0</v>
          </cell>
          <cell r="J5793">
            <v>0</v>
          </cell>
          <cell r="K5793">
            <v>0</v>
          </cell>
          <cell r="L5793">
            <v>29</v>
          </cell>
          <cell r="M5793">
            <v>29</v>
          </cell>
          <cell r="N5793">
            <v>0</v>
          </cell>
          <cell r="O5793">
            <v>0</v>
          </cell>
          <cell r="P5793">
            <v>0</v>
          </cell>
          <cell r="Q5793">
            <v>29</v>
          </cell>
        </row>
        <row r="5794">
          <cell r="A5794" t="str">
            <v>A289&amp;T</v>
          </cell>
          <cell r="B5794" t="str">
            <v>Talbot Ave @ Talbot</v>
          </cell>
          <cell r="C5794">
            <v>1</v>
          </cell>
          <cell r="D5794">
            <v>0</v>
          </cell>
          <cell r="E5794">
            <v>0</v>
          </cell>
          <cell r="F5794">
            <v>9</v>
          </cell>
          <cell r="G5794">
            <v>10</v>
          </cell>
          <cell r="H5794">
            <v>1</v>
          </cell>
          <cell r="I5794">
            <v>0</v>
          </cell>
          <cell r="J5794">
            <v>0</v>
          </cell>
          <cell r="K5794">
            <v>9</v>
          </cell>
          <cell r="L5794">
            <v>10</v>
          </cell>
          <cell r="M5794">
            <v>1</v>
          </cell>
          <cell r="N5794">
            <v>0</v>
          </cell>
          <cell r="O5794">
            <v>0</v>
          </cell>
          <cell r="P5794">
            <v>9</v>
          </cell>
          <cell r="Q5794">
            <v>10</v>
          </cell>
        </row>
        <row r="5795">
          <cell r="A5795" t="str">
            <v>A402&amp;T</v>
          </cell>
          <cell r="B5795" t="str">
            <v>Dorchester Ave opp A</v>
          </cell>
          <cell r="C5795">
            <v>1</v>
          </cell>
          <cell r="D5795">
            <v>0</v>
          </cell>
          <cell r="E5795">
            <v>0</v>
          </cell>
          <cell r="F5795">
            <v>0</v>
          </cell>
          <cell r="G5795">
            <v>1</v>
          </cell>
          <cell r="H5795">
            <v>1</v>
          </cell>
          <cell r="I5795">
            <v>0</v>
          </cell>
          <cell r="J5795">
            <v>0</v>
          </cell>
          <cell r="K5795">
            <v>0</v>
          </cell>
          <cell r="L5795">
            <v>1</v>
          </cell>
          <cell r="M5795">
            <v>1</v>
          </cell>
          <cell r="N5795">
            <v>0</v>
          </cell>
          <cell r="O5795">
            <v>0</v>
          </cell>
          <cell r="P5795">
            <v>0</v>
          </cell>
          <cell r="Q5795">
            <v>1</v>
          </cell>
        </row>
        <row r="5796">
          <cell r="A5796" t="str">
            <v>A914&amp;T</v>
          </cell>
          <cell r="B5796" t="str">
            <v>Bowdoin St @ Winter</v>
          </cell>
          <cell r="C5796">
            <v>19</v>
          </cell>
          <cell r="D5796">
            <v>0</v>
          </cell>
          <cell r="E5796">
            <v>0</v>
          </cell>
          <cell r="F5796">
            <v>1</v>
          </cell>
          <cell r="G5796">
            <v>20</v>
          </cell>
          <cell r="H5796">
            <v>19</v>
          </cell>
          <cell r="I5796">
            <v>0</v>
          </cell>
          <cell r="J5796">
            <v>0</v>
          </cell>
          <cell r="K5796">
            <v>1</v>
          </cell>
          <cell r="L5796">
            <v>20</v>
          </cell>
          <cell r="M5796">
            <v>19</v>
          </cell>
          <cell r="N5796">
            <v>0</v>
          </cell>
          <cell r="O5796">
            <v>0</v>
          </cell>
          <cell r="P5796">
            <v>1</v>
          </cell>
          <cell r="Q5796">
            <v>20</v>
          </cell>
        </row>
        <row r="5797">
          <cell r="A5797" t="str">
            <v>A290&amp;T</v>
          </cell>
          <cell r="B5797" t="str">
            <v>Talbot Ave @ Colonia</v>
          </cell>
          <cell r="C5797">
            <v>17</v>
          </cell>
          <cell r="D5797">
            <v>0</v>
          </cell>
          <cell r="E5797">
            <v>0</v>
          </cell>
          <cell r="F5797">
            <v>5</v>
          </cell>
          <cell r="G5797">
            <v>22</v>
          </cell>
          <cell r="H5797">
            <v>17</v>
          </cell>
          <cell r="I5797">
            <v>0</v>
          </cell>
          <cell r="J5797">
            <v>0</v>
          </cell>
          <cell r="K5797">
            <v>5</v>
          </cell>
          <cell r="L5797">
            <v>22</v>
          </cell>
          <cell r="M5797">
            <v>17</v>
          </cell>
          <cell r="N5797">
            <v>0</v>
          </cell>
          <cell r="O5797">
            <v>0</v>
          </cell>
          <cell r="P5797">
            <v>5</v>
          </cell>
          <cell r="Q5797">
            <v>22</v>
          </cell>
        </row>
        <row r="5798">
          <cell r="A5798" t="str">
            <v>A326&amp;T</v>
          </cell>
          <cell r="B5798" t="str">
            <v>Gallivan Blvd @ Owen</v>
          </cell>
          <cell r="C5798">
            <v>0</v>
          </cell>
          <cell r="D5798">
            <v>0</v>
          </cell>
          <cell r="E5798">
            <v>0</v>
          </cell>
          <cell r="F5798">
            <v>0</v>
          </cell>
          <cell r="G5798">
            <v>0</v>
          </cell>
          <cell r="H5798">
            <v>0</v>
          </cell>
          <cell r="I5798">
            <v>0</v>
          </cell>
          <cell r="J5798">
            <v>0</v>
          </cell>
          <cell r="K5798">
            <v>0</v>
          </cell>
          <cell r="L5798">
            <v>0</v>
          </cell>
          <cell r="M5798">
            <v>0</v>
          </cell>
          <cell r="N5798">
            <v>0</v>
          </cell>
          <cell r="O5798">
            <v>0</v>
          </cell>
          <cell r="P5798">
            <v>0</v>
          </cell>
          <cell r="Q5798">
            <v>0</v>
          </cell>
        </row>
        <row r="5799">
          <cell r="A5799" t="str">
            <v>A5658&amp;T</v>
          </cell>
          <cell r="B5799" t="str">
            <v>Blue Hill Ave @ Devo</v>
          </cell>
          <cell r="C5799">
            <v>0</v>
          </cell>
          <cell r="D5799">
            <v>0</v>
          </cell>
          <cell r="E5799">
            <v>0</v>
          </cell>
          <cell r="F5799">
            <v>6</v>
          </cell>
          <cell r="G5799">
            <v>6</v>
          </cell>
          <cell r="H5799">
            <v>0</v>
          </cell>
          <cell r="I5799">
            <v>0</v>
          </cell>
          <cell r="J5799">
            <v>0</v>
          </cell>
          <cell r="K5799">
            <v>6</v>
          </cell>
          <cell r="L5799">
            <v>6</v>
          </cell>
          <cell r="M5799">
            <v>0</v>
          </cell>
          <cell r="N5799">
            <v>0</v>
          </cell>
          <cell r="O5799">
            <v>0</v>
          </cell>
          <cell r="P5799">
            <v>6</v>
          </cell>
          <cell r="Q5799">
            <v>6</v>
          </cell>
        </row>
        <row r="5800">
          <cell r="A5800" t="str">
            <v>A939&amp;T</v>
          </cell>
          <cell r="B5800" t="str">
            <v>Bowdoin St @ Quincy</v>
          </cell>
          <cell r="C5800">
            <v>5</v>
          </cell>
          <cell r="D5800">
            <v>0</v>
          </cell>
          <cell r="E5800">
            <v>0</v>
          </cell>
          <cell r="F5800">
            <v>1</v>
          </cell>
          <cell r="G5800">
            <v>6</v>
          </cell>
          <cell r="H5800">
            <v>5</v>
          </cell>
          <cell r="I5800">
            <v>0</v>
          </cell>
          <cell r="J5800">
            <v>0</v>
          </cell>
          <cell r="K5800">
            <v>1</v>
          </cell>
          <cell r="L5800">
            <v>6</v>
          </cell>
          <cell r="M5800">
            <v>5</v>
          </cell>
          <cell r="N5800">
            <v>0</v>
          </cell>
          <cell r="O5800">
            <v>0</v>
          </cell>
          <cell r="P5800">
            <v>1</v>
          </cell>
          <cell r="Q5800">
            <v>6</v>
          </cell>
        </row>
        <row r="5801">
          <cell r="A5801" t="str">
            <v>A1827&amp;T</v>
          </cell>
          <cell r="B5801" t="str">
            <v>Columbia Rd @ Glenda</v>
          </cell>
          <cell r="C5801">
            <v>50</v>
          </cell>
          <cell r="D5801">
            <v>0</v>
          </cell>
          <cell r="E5801">
            <v>0</v>
          </cell>
          <cell r="F5801">
            <v>0</v>
          </cell>
          <cell r="G5801">
            <v>50</v>
          </cell>
          <cell r="H5801">
            <v>50</v>
          </cell>
          <cell r="I5801">
            <v>0</v>
          </cell>
          <cell r="J5801">
            <v>0</v>
          </cell>
          <cell r="K5801">
            <v>0</v>
          </cell>
          <cell r="L5801">
            <v>50</v>
          </cell>
          <cell r="M5801">
            <v>50</v>
          </cell>
          <cell r="N5801">
            <v>0</v>
          </cell>
          <cell r="O5801">
            <v>0</v>
          </cell>
          <cell r="P5801">
            <v>0</v>
          </cell>
          <cell r="Q5801">
            <v>50</v>
          </cell>
        </row>
        <row r="5802">
          <cell r="A5802" t="str">
            <v>A186&amp;T</v>
          </cell>
          <cell r="B5802" t="str">
            <v>E 8th St @ I St</v>
          </cell>
          <cell r="C5802">
            <v>40</v>
          </cell>
          <cell r="D5802">
            <v>0</v>
          </cell>
          <cell r="E5802">
            <v>0</v>
          </cell>
          <cell r="F5802">
            <v>0</v>
          </cell>
          <cell r="G5802">
            <v>40</v>
          </cell>
          <cell r="H5802">
            <v>40</v>
          </cell>
          <cell r="I5802">
            <v>0</v>
          </cell>
          <cell r="J5802">
            <v>0</v>
          </cell>
          <cell r="K5802">
            <v>0</v>
          </cell>
          <cell r="L5802">
            <v>40</v>
          </cell>
          <cell r="M5802">
            <v>40</v>
          </cell>
          <cell r="N5802">
            <v>0</v>
          </cell>
          <cell r="O5802">
            <v>0</v>
          </cell>
          <cell r="P5802">
            <v>0</v>
          </cell>
          <cell r="Q5802">
            <v>40</v>
          </cell>
        </row>
        <row r="5803">
          <cell r="A5803" t="str">
            <v>A378&amp;T</v>
          </cell>
          <cell r="B5803" t="str">
            <v>Geneva Ave @ Olney S</v>
          </cell>
          <cell r="C5803">
            <v>77</v>
          </cell>
          <cell r="D5803">
            <v>0</v>
          </cell>
          <cell r="E5803">
            <v>0</v>
          </cell>
          <cell r="F5803">
            <v>0</v>
          </cell>
          <cell r="G5803">
            <v>77</v>
          </cell>
          <cell r="H5803">
            <v>77</v>
          </cell>
          <cell r="I5803">
            <v>0</v>
          </cell>
          <cell r="J5803">
            <v>0</v>
          </cell>
          <cell r="K5803">
            <v>0</v>
          </cell>
          <cell r="L5803">
            <v>77</v>
          </cell>
          <cell r="M5803">
            <v>77</v>
          </cell>
          <cell r="N5803">
            <v>0</v>
          </cell>
          <cell r="O5803">
            <v>0</v>
          </cell>
          <cell r="P5803">
            <v>0</v>
          </cell>
          <cell r="Q5803">
            <v>77</v>
          </cell>
        </row>
        <row r="5804">
          <cell r="A5804" t="str">
            <v>A933&amp;T</v>
          </cell>
          <cell r="B5804" t="str">
            <v>Dudley St @ Uphams C</v>
          </cell>
          <cell r="C5804">
            <v>50</v>
          </cell>
          <cell r="D5804">
            <v>0</v>
          </cell>
          <cell r="E5804">
            <v>0</v>
          </cell>
          <cell r="F5804">
            <v>8</v>
          </cell>
          <cell r="G5804">
            <v>58</v>
          </cell>
          <cell r="H5804">
            <v>50</v>
          </cell>
          <cell r="I5804">
            <v>0</v>
          </cell>
          <cell r="J5804">
            <v>0</v>
          </cell>
          <cell r="K5804">
            <v>8</v>
          </cell>
          <cell r="L5804">
            <v>58</v>
          </cell>
          <cell r="M5804">
            <v>50</v>
          </cell>
          <cell r="N5804">
            <v>0</v>
          </cell>
          <cell r="O5804">
            <v>0</v>
          </cell>
          <cell r="P5804">
            <v>8</v>
          </cell>
          <cell r="Q5804">
            <v>58</v>
          </cell>
        </row>
        <row r="5805">
          <cell r="A5805" t="str">
            <v>A1814&amp;T</v>
          </cell>
          <cell r="B5805" t="str">
            <v>Columbia Rd @ Devon</v>
          </cell>
          <cell r="C5805">
            <v>0</v>
          </cell>
          <cell r="D5805">
            <v>0</v>
          </cell>
          <cell r="E5805">
            <v>0</v>
          </cell>
          <cell r="F5805">
            <v>0</v>
          </cell>
          <cell r="G5805">
            <v>0</v>
          </cell>
          <cell r="H5805">
            <v>0</v>
          </cell>
          <cell r="I5805">
            <v>0</v>
          </cell>
          <cell r="J5805">
            <v>0</v>
          </cell>
          <cell r="K5805">
            <v>0</v>
          </cell>
          <cell r="L5805">
            <v>0</v>
          </cell>
          <cell r="M5805">
            <v>0</v>
          </cell>
          <cell r="N5805">
            <v>0</v>
          </cell>
          <cell r="O5805">
            <v>0</v>
          </cell>
          <cell r="P5805">
            <v>0</v>
          </cell>
          <cell r="Q5805">
            <v>0</v>
          </cell>
        </row>
        <row r="5806">
          <cell r="A5806" t="str">
            <v>A323&amp;T</v>
          </cell>
          <cell r="B5806" t="str">
            <v>Washington St @ Whea</v>
          </cell>
          <cell r="C5806">
            <v>74</v>
          </cell>
          <cell r="D5806">
            <v>0</v>
          </cell>
          <cell r="E5806">
            <v>0</v>
          </cell>
          <cell r="F5806">
            <v>1</v>
          </cell>
          <cell r="G5806">
            <v>75</v>
          </cell>
          <cell r="H5806">
            <v>74</v>
          </cell>
          <cell r="I5806">
            <v>0</v>
          </cell>
          <cell r="J5806">
            <v>0</v>
          </cell>
          <cell r="K5806">
            <v>1</v>
          </cell>
          <cell r="L5806">
            <v>75</v>
          </cell>
          <cell r="M5806">
            <v>74</v>
          </cell>
          <cell r="N5806">
            <v>0</v>
          </cell>
          <cell r="O5806">
            <v>0</v>
          </cell>
          <cell r="P5806">
            <v>1</v>
          </cell>
          <cell r="Q5806">
            <v>75</v>
          </cell>
        </row>
        <row r="5807">
          <cell r="A5807" t="str">
            <v>A5011&amp;T</v>
          </cell>
          <cell r="B5807" t="str">
            <v>Neponset Ave @ Popes</v>
          </cell>
          <cell r="C5807">
            <v>14</v>
          </cell>
          <cell r="D5807">
            <v>0</v>
          </cell>
          <cell r="E5807">
            <v>0</v>
          </cell>
          <cell r="F5807">
            <v>0</v>
          </cell>
          <cell r="G5807">
            <v>14</v>
          </cell>
          <cell r="H5807">
            <v>14</v>
          </cell>
          <cell r="I5807">
            <v>0</v>
          </cell>
          <cell r="J5807">
            <v>0</v>
          </cell>
          <cell r="K5807">
            <v>0</v>
          </cell>
          <cell r="L5807">
            <v>14</v>
          </cell>
          <cell r="M5807">
            <v>14</v>
          </cell>
          <cell r="N5807">
            <v>0</v>
          </cell>
          <cell r="O5807">
            <v>0</v>
          </cell>
          <cell r="P5807">
            <v>0</v>
          </cell>
          <cell r="Q5807">
            <v>14</v>
          </cell>
        </row>
        <row r="5808">
          <cell r="A5808" t="str">
            <v>A910&amp;T</v>
          </cell>
          <cell r="B5808" t="str">
            <v>Bowdoin St @ Norton</v>
          </cell>
          <cell r="C5808">
            <v>13</v>
          </cell>
          <cell r="D5808">
            <v>0</v>
          </cell>
          <cell r="E5808">
            <v>0</v>
          </cell>
          <cell r="F5808">
            <v>0</v>
          </cell>
          <cell r="G5808">
            <v>13</v>
          </cell>
          <cell r="H5808">
            <v>13</v>
          </cell>
          <cell r="I5808">
            <v>0</v>
          </cell>
          <cell r="J5808">
            <v>0</v>
          </cell>
          <cell r="K5808">
            <v>0</v>
          </cell>
          <cell r="L5808">
            <v>13</v>
          </cell>
          <cell r="M5808">
            <v>13</v>
          </cell>
          <cell r="N5808">
            <v>0</v>
          </cell>
          <cell r="O5808">
            <v>0</v>
          </cell>
          <cell r="P5808">
            <v>0</v>
          </cell>
          <cell r="Q5808">
            <v>13</v>
          </cell>
        </row>
        <row r="5809">
          <cell r="A5809" t="str">
            <v>A985&amp;T</v>
          </cell>
          <cell r="B5809" t="str">
            <v>Blue Hill Ave opp Wa</v>
          </cell>
          <cell r="C5809">
            <v>0</v>
          </cell>
          <cell r="D5809">
            <v>0</v>
          </cell>
          <cell r="E5809">
            <v>0</v>
          </cell>
          <cell r="F5809">
            <v>1</v>
          </cell>
          <cell r="G5809">
            <v>1</v>
          </cell>
          <cell r="H5809">
            <v>0</v>
          </cell>
          <cell r="I5809">
            <v>0</v>
          </cell>
          <cell r="J5809">
            <v>0</v>
          </cell>
          <cell r="K5809">
            <v>1</v>
          </cell>
          <cell r="L5809">
            <v>1</v>
          </cell>
          <cell r="M5809">
            <v>0</v>
          </cell>
          <cell r="N5809">
            <v>0</v>
          </cell>
          <cell r="O5809">
            <v>0</v>
          </cell>
          <cell r="P5809">
            <v>1</v>
          </cell>
          <cell r="Q5809">
            <v>1</v>
          </cell>
        </row>
        <row r="5810">
          <cell r="A5810" t="str">
            <v>A287&amp;T</v>
          </cell>
          <cell r="B5810" t="str">
            <v>Talbot Ave opp Kerwi</v>
          </cell>
          <cell r="C5810">
            <v>50</v>
          </cell>
          <cell r="D5810">
            <v>0</v>
          </cell>
          <cell r="E5810">
            <v>0</v>
          </cell>
          <cell r="F5810">
            <v>0</v>
          </cell>
          <cell r="G5810">
            <v>50</v>
          </cell>
          <cell r="H5810">
            <v>50</v>
          </cell>
          <cell r="I5810">
            <v>0</v>
          </cell>
          <cell r="J5810">
            <v>0</v>
          </cell>
          <cell r="K5810">
            <v>0</v>
          </cell>
          <cell r="L5810">
            <v>50</v>
          </cell>
          <cell r="M5810">
            <v>50</v>
          </cell>
          <cell r="N5810">
            <v>0</v>
          </cell>
          <cell r="O5810">
            <v>0</v>
          </cell>
          <cell r="P5810">
            <v>0</v>
          </cell>
          <cell r="Q5810">
            <v>50</v>
          </cell>
        </row>
        <row r="5811">
          <cell r="A5811" t="str">
            <v>A376&amp;T</v>
          </cell>
          <cell r="B5811" t="str">
            <v>Geneva Ave @ Levant</v>
          </cell>
          <cell r="C5811">
            <v>15</v>
          </cell>
          <cell r="D5811">
            <v>0</v>
          </cell>
          <cell r="E5811">
            <v>0</v>
          </cell>
          <cell r="F5811">
            <v>0</v>
          </cell>
          <cell r="G5811">
            <v>15</v>
          </cell>
          <cell r="H5811">
            <v>15</v>
          </cell>
          <cell r="I5811">
            <v>0</v>
          </cell>
          <cell r="J5811">
            <v>0</v>
          </cell>
          <cell r="K5811">
            <v>0</v>
          </cell>
          <cell r="L5811">
            <v>15</v>
          </cell>
          <cell r="M5811">
            <v>15</v>
          </cell>
          <cell r="N5811">
            <v>0</v>
          </cell>
          <cell r="O5811">
            <v>0</v>
          </cell>
          <cell r="P5811">
            <v>0</v>
          </cell>
          <cell r="Q5811">
            <v>15</v>
          </cell>
        </row>
        <row r="5812">
          <cell r="A5812" t="str">
            <v>A913&amp;T</v>
          </cell>
          <cell r="B5812" t="str">
            <v>Bowdoin St @ Quincy</v>
          </cell>
          <cell r="C5812">
            <v>0</v>
          </cell>
          <cell r="D5812">
            <v>0</v>
          </cell>
          <cell r="E5812">
            <v>0</v>
          </cell>
          <cell r="F5812">
            <v>0</v>
          </cell>
          <cell r="G5812">
            <v>0</v>
          </cell>
          <cell r="H5812">
            <v>0</v>
          </cell>
          <cell r="I5812">
            <v>0</v>
          </cell>
          <cell r="J5812">
            <v>0</v>
          </cell>
          <cell r="K5812">
            <v>0</v>
          </cell>
          <cell r="L5812">
            <v>0</v>
          </cell>
          <cell r="M5812">
            <v>0</v>
          </cell>
          <cell r="N5812">
            <v>0</v>
          </cell>
          <cell r="O5812">
            <v>0</v>
          </cell>
          <cell r="P5812">
            <v>0</v>
          </cell>
          <cell r="Q5812">
            <v>0</v>
          </cell>
        </row>
        <row r="5813">
          <cell r="A5813" t="str">
            <v>A932&amp;T</v>
          </cell>
          <cell r="B5813" t="str">
            <v>Dudley St @ Howard A</v>
          </cell>
          <cell r="C5813">
            <v>9</v>
          </cell>
          <cell r="D5813">
            <v>0</v>
          </cell>
          <cell r="E5813">
            <v>0</v>
          </cell>
          <cell r="F5813">
            <v>0</v>
          </cell>
          <cell r="G5813">
            <v>9</v>
          </cell>
          <cell r="H5813">
            <v>9</v>
          </cell>
          <cell r="I5813">
            <v>0</v>
          </cell>
          <cell r="J5813">
            <v>0</v>
          </cell>
          <cell r="K5813">
            <v>0</v>
          </cell>
          <cell r="L5813">
            <v>9</v>
          </cell>
          <cell r="M5813">
            <v>9</v>
          </cell>
          <cell r="N5813">
            <v>0</v>
          </cell>
          <cell r="O5813">
            <v>0</v>
          </cell>
          <cell r="P5813">
            <v>0</v>
          </cell>
          <cell r="Q5813">
            <v>9</v>
          </cell>
        </row>
        <row r="5814">
          <cell r="A5814" t="str">
            <v>A188&amp;T</v>
          </cell>
          <cell r="B5814" t="str">
            <v>E 8th St @ G St</v>
          </cell>
          <cell r="C5814">
            <v>7</v>
          </cell>
          <cell r="D5814">
            <v>0</v>
          </cell>
          <cell r="E5814">
            <v>0</v>
          </cell>
          <cell r="F5814">
            <v>0</v>
          </cell>
          <cell r="G5814">
            <v>7</v>
          </cell>
          <cell r="H5814">
            <v>7</v>
          </cell>
          <cell r="I5814">
            <v>0</v>
          </cell>
          <cell r="J5814">
            <v>0</v>
          </cell>
          <cell r="K5814">
            <v>0</v>
          </cell>
          <cell r="L5814">
            <v>7</v>
          </cell>
          <cell r="M5814">
            <v>7</v>
          </cell>
          <cell r="N5814">
            <v>0</v>
          </cell>
          <cell r="O5814">
            <v>0</v>
          </cell>
          <cell r="P5814">
            <v>0</v>
          </cell>
          <cell r="Q5814">
            <v>7</v>
          </cell>
        </row>
        <row r="5815">
          <cell r="A5815" t="str">
            <v>A1881&amp;T</v>
          </cell>
          <cell r="B5815" t="str">
            <v>Gallivan Blvd @ Ross</v>
          </cell>
          <cell r="C5815">
            <v>4</v>
          </cell>
          <cell r="D5815">
            <v>0</v>
          </cell>
          <cell r="E5815">
            <v>0</v>
          </cell>
          <cell r="F5815">
            <v>2</v>
          </cell>
          <cell r="G5815">
            <v>7</v>
          </cell>
          <cell r="H5815">
            <v>4</v>
          </cell>
          <cell r="I5815">
            <v>0</v>
          </cell>
          <cell r="J5815">
            <v>0</v>
          </cell>
          <cell r="K5815">
            <v>2</v>
          </cell>
          <cell r="L5815">
            <v>7</v>
          </cell>
          <cell r="M5815">
            <v>4</v>
          </cell>
          <cell r="N5815">
            <v>0</v>
          </cell>
          <cell r="O5815">
            <v>0</v>
          </cell>
          <cell r="P5815">
            <v>2</v>
          </cell>
          <cell r="Q5815">
            <v>7</v>
          </cell>
        </row>
        <row r="5816">
          <cell r="A5816" t="str">
            <v>A321&amp;T</v>
          </cell>
          <cell r="B5816" t="str">
            <v>Washington St @ Algo</v>
          </cell>
          <cell r="C5816">
            <v>0</v>
          </cell>
          <cell r="D5816">
            <v>0</v>
          </cell>
          <cell r="E5816">
            <v>0</v>
          </cell>
          <cell r="F5816">
            <v>0</v>
          </cell>
          <cell r="G5816">
            <v>0</v>
          </cell>
          <cell r="H5816">
            <v>0</v>
          </cell>
          <cell r="I5816">
            <v>0</v>
          </cell>
          <cell r="J5816">
            <v>0</v>
          </cell>
          <cell r="K5816">
            <v>0</v>
          </cell>
          <cell r="L5816">
            <v>0</v>
          </cell>
          <cell r="M5816">
            <v>0</v>
          </cell>
          <cell r="N5816">
            <v>0</v>
          </cell>
          <cell r="O5816">
            <v>0</v>
          </cell>
          <cell r="P5816">
            <v>0</v>
          </cell>
          <cell r="Q5816">
            <v>0</v>
          </cell>
        </row>
        <row r="5817">
          <cell r="A5817" t="str">
            <v>A91&amp;T</v>
          </cell>
          <cell r="B5817" t="str">
            <v>Columbia Rd opp Pond</v>
          </cell>
          <cell r="C5817">
            <v>41</v>
          </cell>
          <cell r="D5817">
            <v>0</v>
          </cell>
          <cell r="E5817">
            <v>0</v>
          </cell>
          <cell r="F5817">
            <v>0</v>
          </cell>
          <cell r="G5817">
            <v>41</v>
          </cell>
          <cell r="H5817">
            <v>41</v>
          </cell>
          <cell r="I5817">
            <v>0</v>
          </cell>
          <cell r="J5817">
            <v>0</v>
          </cell>
          <cell r="K5817">
            <v>0</v>
          </cell>
          <cell r="L5817">
            <v>41</v>
          </cell>
          <cell r="M5817">
            <v>41</v>
          </cell>
          <cell r="N5817">
            <v>0</v>
          </cell>
          <cell r="O5817">
            <v>0</v>
          </cell>
          <cell r="P5817">
            <v>0</v>
          </cell>
          <cell r="Q5817">
            <v>41</v>
          </cell>
        </row>
        <row r="5818">
          <cell r="A5818" t="str">
            <v>A988&amp;T</v>
          </cell>
          <cell r="B5818" t="str">
            <v>Blue Hill Ave @ Wood</v>
          </cell>
          <cell r="C5818">
            <v>17</v>
          </cell>
          <cell r="D5818">
            <v>0</v>
          </cell>
          <cell r="E5818">
            <v>0</v>
          </cell>
          <cell r="F5818">
            <v>0</v>
          </cell>
          <cell r="G5818">
            <v>17</v>
          </cell>
          <cell r="H5818">
            <v>17</v>
          </cell>
          <cell r="I5818">
            <v>0</v>
          </cell>
          <cell r="J5818">
            <v>0</v>
          </cell>
          <cell r="K5818">
            <v>0</v>
          </cell>
          <cell r="L5818">
            <v>17</v>
          </cell>
          <cell r="M5818">
            <v>17</v>
          </cell>
          <cell r="N5818">
            <v>0</v>
          </cell>
          <cell r="O5818">
            <v>0</v>
          </cell>
          <cell r="P5818">
            <v>0</v>
          </cell>
          <cell r="Q5818">
            <v>17</v>
          </cell>
        </row>
        <row r="5819">
          <cell r="A5819" t="str">
            <v>A375&amp;T</v>
          </cell>
          <cell r="B5819" t="str">
            <v>Geneva Ave @ Holiday</v>
          </cell>
          <cell r="C5819">
            <v>0</v>
          </cell>
          <cell r="D5819">
            <v>0</v>
          </cell>
          <cell r="E5819">
            <v>0</v>
          </cell>
          <cell r="F5819">
            <v>0</v>
          </cell>
          <cell r="G5819">
            <v>0</v>
          </cell>
          <cell r="H5819">
            <v>0</v>
          </cell>
          <cell r="I5819">
            <v>0</v>
          </cell>
          <cell r="J5819">
            <v>0</v>
          </cell>
          <cell r="K5819">
            <v>0</v>
          </cell>
          <cell r="L5819">
            <v>0</v>
          </cell>
          <cell r="M5819">
            <v>0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</row>
        <row r="5820">
          <cell r="A5820" t="str">
            <v>A319&amp;T</v>
          </cell>
          <cell r="B5820" t="str">
            <v>Washington St @ Vass</v>
          </cell>
          <cell r="C5820">
            <v>180</v>
          </cell>
          <cell r="D5820">
            <v>0</v>
          </cell>
          <cell r="E5820">
            <v>0</v>
          </cell>
          <cell r="F5820">
            <v>1</v>
          </cell>
          <cell r="G5820">
            <v>181</v>
          </cell>
          <cell r="H5820">
            <v>180</v>
          </cell>
          <cell r="I5820">
            <v>0</v>
          </cell>
          <cell r="J5820">
            <v>0</v>
          </cell>
          <cell r="K5820">
            <v>1</v>
          </cell>
          <cell r="L5820">
            <v>181</v>
          </cell>
          <cell r="M5820">
            <v>180</v>
          </cell>
          <cell r="N5820">
            <v>0</v>
          </cell>
          <cell r="O5820">
            <v>0</v>
          </cell>
          <cell r="P5820">
            <v>1</v>
          </cell>
          <cell r="Q5820">
            <v>181</v>
          </cell>
        </row>
        <row r="5821">
          <cell r="A5821" t="str">
            <v>A192&amp;T</v>
          </cell>
          <cell r="B5821" t="str">
            <v>E 8th St @ Dorcheste</v>
          </cell>
          <cell r="C5821">
            <v>35</v>
          </cell>
          <cell r="D5821">
            <v>0</v>
          </cell>
          <cell r="E5821">
            <v>0</v>
          </cell>
          <cell r="F5821">
            <v>2</v>
          </cell>
          <cell r="G5821">
            <v>38</v>
          </cell>
          <cell r="H5821">
            <v>35</v>
          </cell>
          <cell r="I5821">
            <v>0</v>
          </cell>
          <cell r="J5821">
            <v>0</v>
          </cell>
          <cell r="K5821">
            <v>2</v>
          </cell>
          <cell r="L5821">
            <v>38</v>
          </cell>
          <cell r="M5821">
            <v>35</v>
          </cell>
          <cell r="N5821">
            <v>0</v>
          </cell>
          <cell r="O5821">
            <v>0</v>
          </cell>
          <cell r="P5821">
            <v>2</v>
          </cell>
          <cell r="Q5821">
            <v>38</v>
          </cell>
        </row>
        <row r="5822">
          <cell r="A5822" t="str">
            <v>A316&amp;T</v>
          </cell>
          <cell r="B5822" t="str">
            <v>Washington St @ Jere</v>
          </cell>
          <cell r="C5822">
            <v>11</v>
          </cell>
          <cell r="D5822">
            <v>0</v>
          </cell>
          <cell r="E5822">
            <v>0</v>
          </cell>
          <cell r="F5822">
            <v>195</v>
          </cell>
          <cell r="G5822">
            <v>206</v>
          </cell>
          <cell r="H5822">
            <v>11</v>
          </cell>
          <cell r="I5822">
            <v>0</v>
          </cell>
          <cell r="J5822">
            <v>0</v>
          </cell>
          <cell r="K5822">
            <v>195</v>
          </cell>
          <cell r="L5822">
            <v>206</v>
          </cell>
          <cell r="M5822">
            <v>11</v>
          </cell>
          <cell r="N5822">
            <v>0</v>
          </cell>
          <cell r="O5822">
            <v>0</v>
          </cell>
          <cell r="P5822">
            <v>195</v>
          </cell>
          <cell r="Q5822">
            <v>206</v>
          </cell>
        </row>
        <row r="5823">
          <cell r="A5823" t="str">
            <v>A930&amp;T</v>
          </cell>
          <cell r="B5823" t="str">
            <v>Dudley St @ Dennis S</v>
          </cell>
          <cell r="C5823">
            <v>97</v>
          </cell>
          <cell r="D5823">
            <v>0</v>
          </cell>
          <cell r="E5823">
            <v>0</v>
          </cell>
          <cell r="F5823">
            <v>0</v>
          </cell>
          <cell r="G5823">
            <v>97</v>
          </cell>
          <cell r="H5823">
            <v>97</v>
          </cell>
          <cell r="I5823">
            <v>0</v>
          </cell>
          <cell r="J5823">
            <v>0</v>
          </cell>
          <cell r="K5823">
            <v>0</v>
          </cell>
          <cell r="L5823">
            <v>97</v>
          </cell>
          <cell r="M5823">
            <v>97</v>
          </cell>
          <cell r="N5823">
            <v>0</v>
          </cell>
          <cell r="O5823">
            <v>0</v>
          </cell>
          <cell r="P5823">
            <v>0</v>
          </cell>
          <cell r="Q5823">
            <v>97</v>
          </cell>
        </row>
        <row r="5824">
          <cell r="A5824" t="str">
            <v>A1823&amp;T</v>
          </cell>
          <cell r="B5824" t="str">
            <v>Columbia Rd @ Devon</v>
          </cell>
          <cell r="C5824">
            <v>0</v>
          </cell>
          <cell r="D5824">
            <v>0</v>
          </cell>
          <cell r="E5824">
            <v>0</v>
          </cell>
          <cell r="F5824">
            <v>0</v>
          </cell>
          <cell r="G5824">
            <v>0</v>
          </cell>
          <cell r="H5824">
            <v>0</v>
          </cell>
          <cell r="I5824">
            <v>0</v>
          </cell>
          <cell r="J5824">
            <v>0</v>
          </cell>
          <cell r="K5824">
            <v>0</v>
          </cell>
          <cell r="L5824">
            <v>0</v>
          </cell>
          <cell r="M5824">
            <v>0</v>
          </cell>
          <cell r="N5824">
            <v>0</v>
          </cell>
          <cell r="O5824">
            <v>0</v>
          </cell>
          <cell r="P5824">
            <v>0</v>
          </cell>
          <cell r="Q5824">
            <v>0</v>
          </cell>
        </row>
        <row r="5825">
          <cell r="A5825" t="str">
            <v>A184&amp;T</v>
          </cell>
          <cell r="B5825" t="str">
            <v>E 8th St @ L St</v>
          </cell>
          <cell r="C5825">
            <v>0</v>
          </cell>
          <cell r="D5825">
            <v>0</v>
          </cell>
          <cell r="E5825">
            <v>0</v>
          </cell>
          <cell r="F5825">
            <v>0</v>
          </cell>
          <cell r="G5825">
            <v>0</v>
          </cell>
          <cell r="H5825">
            <v>0</v>
          </cell>
          <cell r="I5825">
            <v>0</v>
          </cell>
          <cell r="J5825">
            <v>0</v>
          </cell>
          <cell r="K5825">
            <v>0</v>
          </cell>
          <cell r="L5825">
            <v>0</v>
          </cell>
          <cell r="M5825">
            <v>0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</row>
        <row r="5826">
          <cell r="A5826" t="str">
            <v>A5417&amp;T</v>
          </cell>
          <cell r="B5826" t="str">
            <v>Dudley St @ Virginia</v>
          </cell>
          <cell r="C5826">
            <v>11</v>
          </cell>
          <cell r="D5826">
            <v>0</v>
          </cell>
          <cell r="E5826">
            <v>0</v>
          </cell>
          <cell r="F5826">
            <v>1</v>
          </cell>
          <cell r="G5826">
            <v>12</v>
          </cell>
          <cell r="H5826">
            <v>11</v>
          </cell>
          <cell r="I5826">
            <v>0</v>
          </cell>
          <cell r="J5826">
            <v>0</v>
          </cell>
          <cell r="K5826">
            <v>1</v>
          </cell>
          <cell r="L5826">
            <v>12</v>
          </cell>
          <cell r="M5826">
            <v>11</v>
          </cell>
          <cell r="N5826">
            <v>0</v>
          </cell>
          <cell r="O5826">
            <v>0</v>
          </cell>
          <cell r="P5826">
            <v>1</v>
          </cell>
          <cell r="Q5826">
            <v>12</v>
          </cell>
        </row>
        <row r="5827">
          <cell r="A5827" t="str">
            <v>A5397&amp;T</v>
          </cell>
          <cell r="B5827" t="str">
            <v>South Bay Mall @ Tar</v>
          </cell>
          <cell r="C5827">
            <v>8</v>
          </cell>
          <cell r="D5827">
            <v>0</v>
          </cell>
          <cell r="E5827">
            <v>0</v>
          </cell>
          <cell r="F5827">
            <v>1</v>
          </cell>
          <cell r="G5827">
            <v>9</v>
          </cell>
          <cell r="H5827">
            <v>8</v>
          </cell>
          <cell r="I5827">
            <v>0</v>
          </cell>
          <cell r="J5827">
            <v>0</v>
          </cell>
          <cell r="K5827">
            <v>1</v>
          </cell>
          <cell r="L5827">
            <v>9</v>
          </cell>
          <cell r="M5827">
            <v>8</v>
          </cell>
          <cell r="N5827">
            <v>0</v>
          </cell>
          <cell r="O5827">
            <v>0</v>
          </cell>
          <cell r="P5827">
            <v>1</v>
          </cell>
          <cell r="Q5827">
            <v>9</v>
          </cell>
        </row>
        <row r="5828">
          <cell r="A5828" t="str">
            <v>A5659&amp;T</v>
          </cell>
          <cell r="B5828" t="str">
            <v>Blue Hill Ave @ Lawr</v>
          </cell>
          <cell r="C5828">
            <v>13</v>
          </cell>
          <cell r="D5828">
            <v>0</v>
          </cell>
          <cell r="E5828">
            <v>0</v>
          </cell>
          <cell r="F5828">
            <v>0</v>
          </cell>
          <cell r="G5828">
            <v>13</v>
          </cell>
          <cell r="H5828">
            <v>13</v>
          </cell>
          <cell r="I5828">
            <v>0</v>
          </cell>
          <cell r="J5828">
            <v>0</v>
          </cell>
          <cell r="K5828">
            <v>0</v>
          </cell>
          <cell r="L5828">
            <v>13</v>
          </cell>
          <cell r="M5828">
            <v>13</v>
          </cell>
          <cell r="N5828">
            <v>0</v>
          </cell>
          <cell r="O5828">
            <v>0</v>
          </cell>
          <cell r="P5828">
            <v>0</v>
          </cell>
          <cell r="Q5828">
            <v>13</v>
          </cell>
        </row>
        <row r="5829">
          <cell r="A5829" t="str">
            <v>A257&amp;T</v>
          </cell>
          <cell r="B5829" t="str">
            <v>Talbot Ave @ Nightin</v>
          </cell>
          <cell r="C5829">
            <v>13</v>
          </cell>
          <cell r="D5829">
            <v>0</v>
          </cell>
          <cell r="E5829">
            <v>0</v>
          </cell>
          <cell r="F5829">
            <v>0</v>
          </cell>
          <cell r="G5829">
            <v>13</v>
          </cell>
          <cell r="H5829">
            <v>13</v>
          </cell>
          <cell r="I5829">
            <v>0</v>
          </cell>
          <cell r="J5829">
            <v>0</v>
          </cell>
          <cell r="K5829">
            <v>0</v>
          </cell>
          <cell r="L5829">
            <v>13</v>
          </cell>
          <cell r="M5829">
            <v>13</v>
          </cell>
          <cell r="N5829">
            <v>0</v>
          </cell>
          <cell r="O5829">
            <v>0</v>
          </cell>
          <cell r="P5829">
            <v>0</v>
          </cell>
          <cell r="Q5829">
            <v>13</v>
          </cell>
        </row>
        <row r="5830">
          <cell r="A5830" t="str">
            <v>A256&amp;T</v>
          </cell>
          <cell r="B5830" t="str">
            <v>Talbot Ave @ Kerwin</v>
          </cell>
          <cell r="C5830">
            <v>121</v>
          </cell>
          <cell r="D5830">
            <v>0</v>
          </cell>
          <cell r="E5830">
            <v>0</v>
          </cell>
          <cell r="F5830">
            <v>0</v>
          </cell>
          <cell r="G5830">
            <v>121</v>
          </cell>
          <cell r="H5830">
            <v>121</v>
          </cell>
          <cell r="I5830">
            <v>0</v>
          </cell>
          <cell r="J5830">
            <v>0</v>
          </cell>
          <cell r="K5830">
            <v>0</v>
          </cell>
          <cell r="L5830">
            <v>121</v>
          </cell>
          <cell r="M5830">
            <v>121</v>
          </cell>
          <cell r="N5830">
            <v>0</v>
          </cell>
          <cell r="O5830">
            <v>0</v>
          </cell>
          <cell r="P5830">
            <v>0</v>
          </cell>
          <cell r="Q5830">
            <v>121</v>
          </cell>
        </row>
        <row r="5831">
          <cell r="A5831" t="str">
            <v>A5951&amp;T</v>
          </cell>
          <cell r="B5831" t="str">
            <v>South Bay Mall @ Tar</v>
          </cell>
          <cell r="C5831">
            <v>11</v>
          </cell>
          <cell r="D5831">
            <v>0</v>
          </cell>
          <cell r="E5831">
            <v>0</v>
          </cell>
          <cell r="F5831">
            <v>16</v>
          </cell>
          <cell r="G5831">
            <v>27</v>
          </cell>
          <cell r="H5831">
            <v>11</v>
          </cell>
          <cell r="I5831">
            <v>0</v>
          </cell>
          <cell r="J5831">
            <v>0</v>
          </cell>
          <cell r="K5831">
            <v>16</v>
          </cell>
          <cell r="L5831">
            <v>27</v>
          </cell>
          <cell r="M5831">
            <v>11</v>
          </cell>
          <cell r="N5831">
            <v>0</v>
          </cell>
          <cell r="O5831">
            <v>0</v>
          </cell>
          <cell r="P5831">
            <v>16</v>
          </cell>
          <cell r="Q5831">
            <v>27</v>
          </cell>
        </row>
        <row r="5832">
          <cell r="A5832" t="str">
            <v>A940&amp;T</v>
          </cell>
          <cell r="B5832" t="str">
            <v>Bowdoin St @ Bowdoin</v>
          </cell>
          <cell r="C5832">
            <v>41</v>
          </cell>
          <cell r="D5832">
            <v>0</v>
          </cell>
          <cell r="E5832">
            <v>0</v>
          </cell>
          <cell r="F5832">
            <v>0</v>
          </cell>
          <cell r="G5832">
            <v>41</v>
          </cell>
          <cell r="H5832">
            <v>41</v>
          </cell>
          <cell r="I5832">
            <v>0</v>
          </cell>
          <cell r="J5832">
            <v>0</v>
          </cell>
          <cell r="K5832">
            <v>0</v>
          </cell>
          <cell r="L5832">
            <v>41</v>
          </cell>
          <cell r="M5832">
            <v>41</v>
          </cell>
          <cell r="N5832">
            <v>0</v>
          </cell>
          <cell r="O5832">
            <v>0</v>
          </cell>
          <cell r="P5832">
            <v>0</v>
          </cell>
          <cell r="Q5832">
            <v>41</v>
          </cell>
        </row>
        <row r="5833">
          <cell r="A5833" t="str">
            <v>A310&amp;T</v>
          </cell>
          <cell r="B5833" t="str">
            <v>Washington St @ Vass</v>
          </cell>
          <cell r="C5833">
            <v>734</v>
          </cell>
          <cell r="D5833">
            <v>0</v>
          </cell>
          <cell r="E5833">
            <v>0</v>
          </cell>
          <cell r="F5833">
            <v>1</v>
          </cell>
          <cell r="G5833">
            <v>736</v>
          </cell>
          <cell r="H5833">
            <v>734</v>
          </cell>
          <cell r="I5833">
            <v>0</v>
          </cell>
          <cell r="J5833">
            <v>0</v>
          </cell>
          <cell r="K5833">
            <v>1</v>
          </cell>
          <cell r="L5833">
            <v>736</v>
          </cell>
          <cell r="M5833">
            <v>734</v>
          </cell>
          <cell r="N5833">
            <v>0</v>
          </cell>
          <cell r="O5833">
            <v>0</v>
          </cell>
          <cell r="P5833">
            <v>1</v>
          </cell>
          <cell r="Q5833">
            <v>736</v>
          </cell>
        </row>
        <row r="5834">
          <cell r="A5834" t="str">
            <v>A1810&amp;T</v>
          </cell>
          <cell r="B5834" t="str">
            <v>Columbia Rd @ Glenda</v>
          </cell>
          <cell r="C5834">
            <v>51</v>
          </cell>
          <cell r="D5834">
            <v>0</v>
          </cell>
          <cell r="E5834">
            <v>0</v>
          </cell>
          <cell r="F5834">
            <v>0</v>
          </cell>
          <cell r="G5834">
            <v>51</v>
          </cell>
          <cell r="H5834">
            <v>51</v>
          </cell>
          <cell r="I5834">
            <v>0</v>
          </cell>
          <cell r="J5834">
            <v>0</v>
          </cell>
          <cell r="K5834">
            <v>0</v>
          </cell>
          <cell r="L5834">
            <v>51</v>
          </cell>
          <cell r="M5834">
            <v>51</v>
          </cell>
          <cell r="N5834">
            <v>0</v>
          </cell>
          <cell r="O5834">
            <v>0</v>
          </cell>
          <cell r="P5834">
            <v>0</v>
          </cell>
          <cell r="Q5834">
            <v>51</v>
          </cell>
        </row>
        <row r="5835">
          <cell r="A5835" t="str">
            <v>A288&amp;T</v>
          </cell>
          <cell r="B5835" t="str">
            <v>Talbot Ave @ Bernard</v>
          </cell>
          <cell r="C5835">
            <v>0</v>
          </cell>
          <cell r="D5835">
            <v>0</v>
          </cell>
          <cell r="E5835">
            <v>0</v>
          </cell>
          <cell r="F5835">
            <v>1</v>
          </cell>
          <cell r="G5835">
            <v>1</v>
          </cell>
          <cell r="H5835">
            <v>0</v>
          </cell>
          <cell r="I5835">
            <v>0</v>
          </cell>
          <cell r="J5835">
            <v>0</v>
          </cell>
          <cell r="K5835">
            <v>1</v>
          </cell>
          <cell r="L5835">
            <v>1</v>
          </cell>
          <cell r="M5835">
            <v>0</v>
          </cell>
          <cell r="N5835">
            <v>0</v>
          </cell>
          <cell r="O5835">
            <v>0</v>
          </cell>
          <cell r="P5835">
            <v>1</v>
          </cell>
          <cell r="Q5835">
            <v>1</v>
          </cell>
        </row>
        <row r="5836">
          <cell r="A5836" t="str">
            <v>A314&amp;T</v>
          </cell>
          <cell r="B5836" t="str">
            <v>Washington St @ Blue</v>
          </cell>
          <cell r="C5836">
            <v>31</v>
          </cell>
          <cell r="D5836">
            <v>0</v>
          </cell>
          <cell r="E5836">
            <v>0</v>
          </cell>
          <cell r="F5836">
            <v>90</v>
          </cell>
          <cell r="G5836">
            <v>121</v>
          </cell>
          <cell r="H5836">
            <v>31</v>
          </cell>
          <cell r="I5836">
            <v>0</v>
          </cell>
          <cell r="J5836">
            <v>0</v>
          </cell>
          <cell r="K5836">
            <v>90</v>
          </cell>
          <cell r="L5836">
            <v>121</v>
          </cell>
          <cell r="M5836">
            <v>31</v>
          </cell>
          <cell r="N5836">
            <v>0</v>
          </cell>
          <cell r="O5836">
            <v>0</v>
          </cell>
          <cell r="P5836">
            <v>90</v>
          </cell>
          <cell r="Q5836">
            <v>121</v>
          </cell>
        </row>
        <row r="5837">
          <cell r="A5837" t="str">
            <v>A6138&amp;T</v>
          </cell>
          <cell r="B5837" t="str">
            <v>250 Mt Vernon St @ G</v>
          </cell>
          <cell r="C5837">
            <v>86</v>
          </cell>
          <cell r="D5837">
            <v>0</v>
          </cell>
          <cell r="E5837">
            <v>0</v>
          </cell>
          <cell r="F5837">
            <v>0</v>
          </cell>
          <cell r="G5837">
            <v>86</v>
          </cell>
          <cell r="H5837">
            <v>86</v>
          </cell>
          <cell r="I5837">
            <v>0</v>
          </cell>
          <cell r="J5837">
            <v>0</v>
          </cell>
          <cell r="K5837">
            <v>0</v>
          </cell>
          <cell r="L5837">
            <v>86</v>
          </cell>
          <cell r="M5837">
            <v>86</v>
          </cell>
          <cell r="N5837">
            <v>0</v>
          </cell>
          <cell r="O5837">
            <v>0</v>
          </cell>
          <cell r="P5837">
            <v>0</v>
          </cell>
          <cell r="Q5837">
            <v>86</v>
          </cell>
        </row>
        <row r="5838">
          <cell r="A5838" t="str">
            <v>A187&amp;T</v>
          </cell>
          <cell r="B5838" t="str">
            <v>E 8th St @ H St</v>
          </cell>
          <cell r="C5838">
            <v>139</v>
          </cell>
          <cell r="D5838">
            <v>0</v>
          </cell>
          <cell r="E5838">
            <v>0</v>
          </cell>
          <cell r="F5838">
            <v>0</v>
          </cell>
          <cell r="G5838">
            <v>140</v>
          </cell>
          <cell r="H5838">
            <v>139</v>
          </cell>
          <cell r="I5838">
            <v>0</v>
          </cell>
          <cell r="J5838">
            <v>0</v>
          </cell>
          <cell r="K5838">
            <v>0</v>
          </cell>
          <cell r="L5838">
            <v>140</v>
          </cell>
          <cell r="M5838">
            <v>139</v>
          </cell>
          <cell r="N5838">
            <v>0</v>
          </cell>
          <cell r="O5838">
            <v>0</v>
          </cell>
          <cell r="P5838">
            <v>0</v>
          </cell>
          <cell r="Q5838">
            <v>140</v>
          </cell>
        </row>
        <row r="5839">
          <cell r="A5839" t="str">
            <v>A5367&amp;T</v>
          </cell>
          <cell r="B5839" t="str">
            <v>Morton St @ Evans St</v>
          </cell>
          <cell r="C5839">
            <v>33</v>
          </cell>
          <cell r="D5839">
            <v>0</v>
          </cell>
          <cell r="E5839">
            <v>0</v>
          </cell>
          <cell r="F5839">
            <v>7</v>
          </cell>
          <cell r="G5839">
            <v>40</v>
          </cell>
          <cell r="H5839">
            <v>33</v>
          </cell>
          <cell r="I5839">
            <v>0</v>
          </cell>
          <cell r="J5839">
            <v>0</v>
          </cell>
          <cell r="K5839">
            <v>7</v>
          </cell>
          <cell r="L5839">
            <v>40</v>
          </cell>
          <cell r="M5839">
            <v>33</v>
          </cell>
          <cell r="N5839">
            <v>0</v>
          </cell>
          <cell r="O5839">
            <v>0</v>
          </cell>
          <cell r="P5839">
            <v>7</v>
          </cell>
          <cell r="Q5839">
            <v>40</v>
          </cell>
        </row>
        <row r="5840">
          <cell r="A5840" t="str">
            <v>A931&amp;T</v>
          </cell>
          <cell r="B5840" t="str">
            <v>Dudley St @ W Cottag</v>
          </cell>
          <cell r="C5840">
            <v>21</v>
          </cell>
          <cell r="D5840">
            <v>0</v>
          </cell>
          <cell r="E5840">
            <v>0</v>
          </cell>
          <cell r="F5840">
            <v>0</v>
          </cell>
          <cell r="G5840">
            <v>21</v>
          </cell>
          <cell r="H5840">
            <v>21</v>
          </cell>
          <cell r="I5840">
            <v>0</v>
          </cell>
          <cell r="J5840">
            <v>0</v>
          </cell>
          <cell r="K5840">
            <v>0</v>
          </cell>
          <cell r="L5840">
            <v>21</v>
          </cell>
          <cell r="M5840">
            <v>21</v>
          </cell>
          <cell r="N5840">
            <v>0</v>
          </cell>
          <cell r="O5840">
            <v>0</v>
          </cell>
          <cell r="P5840">
            <v>0</v>
          </cell>
          <cell r="Q5840">
            <v>21</v>
          </cell>
        </row>
        <row r="5841">
          <cell r="A5841" t="str">
            <v>A1824&amp;T</v>
          </cell>
          <cell r="B5841" t="str">
            <v>Columbia Rd @ Interv</v>
          </cell>
          <cell r="C5841">
            <v>66</v>
          </cell>
          <cell r="D5841">
            <v>0</v>
          </cell>
          <cell r="E5841">
            <v>0</v>
          </cell>
          <cell r="F5841">
            <v>0</v>
          </cell>
          <cell r="G5841">
            <v>66</v>
          </cell>
          <cell r="H5841">
            <v>66</v>
          </cell>
          <cell r="I5841">
            <v>0</v>
          </cell>
          <cell r="J5841">
            <v>0</v>
          </cell>
          <cell r="K5841">
            <v>0</v>
          </cell>
          <cell r="L5841">
            <v>66</v>
          </cell>
          <cell r="M5841">
            <v>66</v>
          </cell>
          <cell r="N5841">
            <v>0</v>
          </cell>
          <cell r="O5841">
            <v>0</v>
          </cell>
          <cell r="P5841">
            <v>0</v>
          </cell>
          <cell r="Q5841">
            <v>66</v>
          </cell>
        </row>
        <row r="5842">
          <cell r="A5842" t="str">
            <v>A1829&amp;T</v>
          </cell>
          <cell r="B5842" t="str">
            <v>Columbia Rd @ Annabe</v>
          </cell>
          <cell r="C5842">
            <v>41</v>
          </cell>
          <cell r="D5842">
            <v>0</v>
          </cell>
          <cell r="E5842">
            <v>0</v>
          </cell>
          <cell r="F5842">
            <v>17</v>
          </cell>
          <cell r="G5842">
            <v>58</v>
          </cell>
          <cell r="H5842">
            <v>41</v>
          </cell>
          <cell r="I5842">
            <v>0</v>
          </cell>
          <cell r="J5842">
            <v>0</v>
          </cell>
          <cell r="K5842">
            <v>17</v>
          </cell>
          <cell r="L5842">
            <v>58</v>
          </cell>
          <cell r="M5842">
            <v>41</v>
          </cell>
          <cell r="N5842">
            <v>0</v>
          </cell>
          <cell r="O5842">
            <v>0</v>
          </cell>
          <cell r="P5842">
            <v>17</v>
          </cell>
          <cell r="Q5842">
            <v>58</v>
          </cell>
        </row>
        <row r="5843">
          <cell r="A5843" t="str">
            <v>A929&amp;T</v>
          </cell>
          <cell r="B5843" t="str">
            <v>Dudley St @ Blue Hil</v>
          </cell>
          <cell r="C5843">
            <v>15</v>
          </cell>
          <cell r="D5843">
            <v>0</v>
          </cell>
          <cell r="E5843">
            <v>0</v>
          </cell>
          <cell r="F5843">
            <v>0</v>
          </cell>
          <cell r="G5843">
            <v>15</v>
          </cell>
          <cell r="H5843">
            <v>15</v>
          </cell>
          <cell r="I5843">
            <v>0</v>
          </cell>
          <cell r="J5843">
            <v>0</v>
          </cell>
          <cell r="K5843">
            <v>0</v>
          </cell>
          <cell r="L5843">
            <v>15</v>
          </cell>
          <cell r="M5843">
            <v>15</v>
          </cell>
          <cell r="N5843">
            <v>0</v>
          </cell>
          <cell r="O5843">
            <v>0</v>
          </cell>
          <cell r="P5843">
            <v>0</v>
          </cell>
          <cell r="Q5843">
            <v>15</v>
          </cell>
        </row>
        <row r="5844">
          <cell r="A5844" t="str">
            <v>A374&amp;T</v>
          </cell>
          <cell r="B5844" t="str">
            <v>Geneva Ave @ Topliff</v>
          </cell>
          <cell r="C5844">
            <v>0</v>
          </cell>
          <cell r="D5844">
            <v>0</v>
          </cell>
          <cell r="E5844">
            <v>0</v>
          </cell>
          <cell r="F5844">
            <v>0</v>
          </cell>
          <cell r="G5844">
            <v>0</v>
          </cell>
          <cell r="H5844">
            <v>0</v>
          </cell>
          <cell r="I5844">
            <v>0</v>
          </cell>
          <cell r="J5844">
            <v>0</v>
          </cell>
          <cell r="K5844">
            <v>0</v>
          </cell>
          <cell r="L5844">
            <v>0</v>
          </cell>
          <cell r="M5844">
            <v>0</v>
          </cell>
          <cell r="N5844">
            <v>0</v>
          </cell>
          <cell r="O5844">
            <v>0</v>
          </cell>
          <cell r="P5844">
            <v>0</v>
          </cell>
          <cell r="Q5844">
            <v>0</v>
          </cell>
        </row>
        <row r="5845">
          <cell r="A5845" t="str">
            <v>A30&amp;T</v>
          </cell>
          <cell r="B5845" t="str">
            <v>P St @ E 2nd St</v>
          </cell>
          <cell r="C5845">
            <v>1</v>
          </cell>
          <cell r="D5845">
            <v>0</v>
          </cell>
          <cell r="E5845">
            <v>0</v>
          </cell>
          <cell r="F5845">
            <v>68</v>
          </cell>
          <cell r="G5845">
            <v>69</v>
          </cell>
          <cell r="H5845">
            <v>1</v>
          </cell>
          <cell r="I5845">
            <v>0</v>
          </cell>
          <cell r="J5845">
            <v>0</v>
          </cell>
          <cell r="K5845">
            <v>68</v>
          </cell>
          <cell r="L5845">
            <v>69</v>
          </cell>
          <cell r="M5845">
            <v>1</v>
          </cell>
          <cell r="N5845">
            <v>0</v>
          </cell>
          <cell r="O5845">
            <v>0</v>
          </cell>
          <cell r="P5845">
            <v>68</v>
          </cell>
          <cell r="Q5845">
            <v>69</v>
          </cell>
        </row>
        <row r="5846">
          <cell r="A5846" t="str">
            <v>A934&amp;T</v>
          </cell>
          <cell r="B5846" t="str">
            <v>Hancock St @ Bird St</v>
          </cell>
          <cell r="C5846">
            <v>72</v>
          </cell>
          <cell r="D5846">
            <v>0</v>
          </cell>
          <cell r="E5846">
            <v>0</v>
          </cell>
          <cell r="F5846">
            <v>37</v>
          </cell>
          <cell r="G5846">
            <v>109</v>
          </cell>
          <cell r="H5846">
            <v>72</v>
          </cell>
          <cell r="I5846">
            <v>0</v>
          </cell>
          <cell r="J5846">
            <v>0</v>
          </cell>
          <cell r="K5846">
            <v>37</v>
          </cell>
          <cell r="L5846">
            <v>109</v>
          </cell>
          <cell r="M5846">
            <v>72</v>
          </cell>
          <cell r="N5846">
            <v>0</v>
          </cell>
          <cell r="O5846">
            <v>0</v>
          </cell>
          <cell r="P5846">
            <v>37</v>
          </cell>
          <cell r="Q5846">
            <v>109</v>
          </cell>
        </row>
        <row r="5847">
          <cell r="A5847" t="str">
            <v>A1096&amp;T</v>
          </cell>
          <cell r="B5847" t="str">
            <v>Blue Hill Ave @ Arbu</v>
          </cell>
          <cell r="C5847">
            <v>4</v>
          </cell>
          <cell r="D5847">
            <v>0</v>
          </cell>
          <cell r="E5847">
            <v>0</v>
          </cell>
          <cell r="F5847">
            <v>0</v>
          </cell>
          <cell r="G5847">
            <v>4</v>
          </cell>
          <cell r="H5847">
            <v>4</v>
          </cell>
          <cell r="I5847">
            <v>0</v>
          </cell>
          <cell r="J5847">
            <v>0</v>
          </cell>
          <cell r="K5847">
            <v>0</v>
          </cell>
          <cell r="L5847">
            <v>4</v>
          </cell>
          <cell r="M5847">
            <v>4</v>
          </cell>
          <cell r="N5847">
            <v>0</v>
          </cell>
          <cell r="O5847">
            <v>0</v>
          </cell>
          <cell r="P5847">
            <v>0</v>
          </cell>
          <cell r="Q5847">
            <v>4</v>
          </cell>
        </row>
        <row r="5848">
          <cell r="A5848" t="str">
            <v>A322&amp;T</v>
          </cell>
          <cell r="B5848" t="str">
            <v>Washington St @ Park</v>
          </cell>
          <cell r="C5848">
            <v>38</v>
          </cell>
          <cell r="D5848">
            <v>0</v>
          </cell>
          <cell r="E5848">
            <v>0</v>
          </cell>
          <cell r="F5848">
            <v>0</v>
          </cell>
          <cell r="G5848">
            <v>38</v>
          </cell>
          <cell r="H5848">
            <v>38</v>
          </cell>
          <cell r="I5848">
            <v>0</v>
          </cell>
          <cell r="J5848">
            <v>0</v>
          </cell>
          <cell r="K5848">
            <v>0</v>
          </cell>
          <cell r="L5848">
            <v>38</v>
          </cell>
          <cell r="M5848">
            <v>38</v>
          </cell>
          <cell r="N5848">
            <v>0</v>
          </cell>
          <cell r="O5848">
            <v>0</v>
          </cell>
          <cell r="P5848">
            <v>0</v>
          </cell>
          <cell r="Q5848">
            <v>38</v>
          </cell>
        </row>
        <row r="5849">
          <cell r="A5849" t="str">
            <v>A356&amp;T</v>
          </cell>
          <cell r="B5849" t="str">
            <v>Dorchester Ave @ Gal</v>
          </cell>
          <cell r="C5849">
            <v>19</v>
          </cell>
          <cell r="D5849">
            <v>0</v>
          </cell>
          <cell r="E5849">
            <v>0</v>
          </cell>
          <cell r="F5849">
            <v>75</v>
          </cell>
          <cell r="G5849">
            <v>94</v>
          </cell>
          <cell r="H5849">
            <v>19</v>
          </cell>
          <cell r="I5849">
            <v>0</v>
          </cell>
          <cell r="J5849">
            <v>0</v>
          </cell>
          <cell r="K5849">
            <v>75</v>
          </cell>
          <cell r="L5849">
            <v>94</v>
          </cell>
          <cell r="M5849">
            <v>19</v>
          </cell>
          <cell r="N5849">
            <v>0</v>
          </cell>
          <cell r="O5849">
            <v>0</v>
          </cell>
          <cell r="P5849">
            <v>75</v>
          </cell>
          <cell r="Q5849">
            <v>94</v>
          </cell>
        </row>
        <row r="5850">
          <cell r="A5850" t="str">
            <v>A1822&amp;T</v>
          </cell>
          <cell r="B5850" t="str">
            <v>185 Columbia Rd</v>
          </cell>
          <cell r="C5850">
            <v>20</v>
          </cell>
          <cell r="D5850">
            <v>0</v>
          </cell>
          <cell r="E5850">
            <v>0</v>
          </cell>
          <cell r="F5850">
            <v>2</v>
          </cell>
          <cell r="G5850">
            <v>22</v>
          </cell>
          <cell r="H5850">
            <v>20</v>
          </cell>
          <cell r="I5850">
            <v>0</v>
          </cell>
          <cell r="J5850">
            <v>0</v>
          </cell>
          <cell r="K5850">
            <v>2</v>
          </cell>
          <cell r="L5850">
            <v>22</v>
          </cell>
          <cell r="M5850">
            <v>20</v>
          </cell>
          <cell r="N5850">
            <v>0</v>
          </cell>
          <cell r="O5850">
            <v>0</v>
          </cell>
          <cell r="P5850">
            <v>2</v>
          </cell>
          <cell r="Q5850">
            <v>22</v>
          </cell>
        </row>
        <row r="5851">
          <cell r="A5851" t="str">
            <v>A255&amp;T</v>
          </cell>
          <cell r="B5851" t="str">
            <v>Talbot Ave @ Bernard</v>
          </cell>
          <cell r="C5851">
            <v>0</v>
          </cell>
          <cell r="D5851">
            <v>0</v>
          </cell>
          <cell r="E5851">
            <v>0</v>
          </cell>
          <cell r="F5851">
            <v>0</v>
          </cell>
          <cell r="G5851">
            <v>0</v>
          </cell>
          <cell r="H5851">
            <v>0</v>
          </cell>
          <cell r="I5851">
            <v>0</v>
          </cell>
          <cell r="J5851">
            <v>0</v>
          </cell>
          <cell r="K5851">
            <v>0</v>
          </cell>
          <cell r="L5851">
            <v>0</v>
          </cell>
          <cell r="M5851">
            <v>0</v>
          </cell>
          <cell r="N5851">
            <v>0</v>
          </cell>
          <cell r="O5851">
            <v>0</v>
          </cell>
          <cell r="P5851">
            <v>0</v>
          </cell>
          <cell r="Q5851">
            <v>0</v>
          </cell>
        </row>
        <row r="5852">
          <cell r="A5852" t="str">
            <v>A911&amp;T</v>
          </cell>
          <cell r="B5852" t="str">
            <v>Bowdoin St @ Hamilto</v>
          </cell>
          <cell r="C5852">
            <v>0</v>
          </cell>
          <cell r="D5852">
            <v>0</v>
          </cell>
          <cell r="E5852">
            <v>0</v>
          </cell>
          <cell r="F5852">
            <v>0</v>
          </cell>
          <cell r="G5852">
            <v>0</v>
          </cell>
          <cell r="H5852">
            <v>0</v>
          </cell>
          <cell r="I5852">
            <v>0</v>
          </cell>
          <cell r="J5852">
            <v>0</v>
          </cell>
          <cell r="K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</row>
        <row r="5853">
          <cell r="A5853" t="str">
            <v>A1812&amp;T</v>
          </cell>
          <cell r="B5853" t="str">
            <v>Columbia Rd @ Hamilt</v>
          </cell>
          <cell r="C5853">
            <v>86</v>
          </cell>
          <cell r="D5853">
            <v>0</v>
          </cell>
          <cell r="E5853">
            <v>0</v>
          </cell>
          <cell r="F5853">
            <v>0</v>
          </cell>
          <cell r="G5853">
            <v>86</v>
          </cell>
          <cell r="H5853">
            <v>86</v>
          </cell>
          <cell r="I5853">
            <v>0</v>
          </cell>
          <cell r="J5853">
            <v>0</v>
          </cell>
          <cell r="K5853">
            <v>0</v>
          </cell>
          <cell r="L5853">
            <v>86</v>
          </cell>
          <cell r="M5853">
            <v>86</v>
          </cell>
          <cell r="N5853">
            <v>0</v>
          </cell>
          <cell r="O5853">
            <v>0</v>
          </cell>
          <cell r="P5853">
            <v>0</v>
          </cell>
          <cell r="Q5853">
            <v>86</v>
          </cell>
        </row>
        <row r="5854">
          <cell r="A5854" t="str">
            <v>A1813&amp;T</v>
          </cell>
          <cell r="B5854" t="str">
            <v>Columbia Rd opp Wyol</v>
          </cell>
          <cell r="C5854">
            <v>60</v>
          </cell>
          <cell r="D5854">
            <v>0</v>
          </cell>
          <cell r="E5854">
            <v>0</v>
          </cell>
          <cell r="F5854">
            <v>0</v>
          </cell>
          <cell r="G5854">
            <v>60</v>
          </cell>
          <cell r="H5854">
            <v>60</v>
          </cell>
          <cell r="I5854">
            <v>0</v>
          </cell>
          <cell r="J5854">
            <v>0</v>
          </cell>
          <cell r="K5854">
            <v>0</v>
          </cell>
          <cell r="L5854">
            <v>60</v>
          </cell>
          <cell r="M5854">
            <v>60</v>
          </cell>
          <cell r="N5854">
            <v>0</v>
          </cell>
          <cell r="O5854">
            <v>0</v>
          </cell>
          <cell r="P5854">
            <v>0</v>
          </cell>
          <cell r="Q5854">
            <v>60</v>
          </cell>
        </row>
        <row r="5855">
          <cell r="A5855" t="str">
            <v>A922&amp;T</v>
          </cell>
          <cell r="B5855" t="str">
            <v>Dudley St @ Magazine</v>
          </cell>
          <cell r="C5855">
            <v>32</v>
          </cell>
          <cell r="D5855">
            <v>0</v>
          </cell>
          <cell r="E5855">
            <v>0</v>
          </cell>
          <cell r="F5855">
            <v>0</v>
          </cell>
          <cell r="G5855">
            <v>32</v>
          </cell>
          <cell r="H5855">
            <v>32</v>
          </cell>
          <cell r="I5855">
            <v>0</v>
          </cell>
          <cell r="J5855">
            <v>0</v>
          </cell>
          <cell r="K5855">
            <v>0</v>
          </cell>
          <cell r="L5855">
            <v>32</v>
          </cell>
          <cell r="M5855">
            <v>32</v>
          </cell>
          <cell r="N5855">
            <v>0</v>
          </cell>
          <cell r="O5855">
            <v>0</v>
          </cell>
          <cell r="P5855">
            <v>0</v>
          </cell>
          <cell r="Q5855">
            <v>32</v>
          </cell>
        </row>
        <row r="5856">
          <cell r="A5856" t="str">
            <v>A123&amp;T</v>
          </cell>
          <cell r="B5856" t="str">
            <v>W Broadway @ E St</v>
          </cell>
          <cell r="C5856">
            <v>51</v>
          </cell>
          <cell r="D5856">
            <v>0</v>
          </cell>
          <cell r="E5856">
            <v>0</v>
          </cell>
          <cell r="F5856">
            <v>0</v>
          </cell>
          <cell r="G5856">
            <v>51</v>
          </cell>
          <cell r="H5856">
            <v>51</v>
          </cell>
          <cell r="I5856">
            <v>0</v>
          </cell>
          <cell r="J5856">
            <v>0</v>
          </cell>
          <cell r="K5856">
            <v>0</v>
          </cell>
          <cell r="L5856">
            <v>51</v>
          </cell>
          <cell r="M5856">
            <v>51</v>
          </cell>
          <cell r="N5856">
            <v>0</v>
          </cell>
          <cell r="O5856">
            <v>0</v>
          </cell>
          <cell r="P5856">
            <v>0</v>
          </cell>
          <cell r="Q5856">
            <v>51</v>
          </cell>
        </row>
        <row r="5857">
          <cell r="A5857" t="str">
            <v>A92&amp;T</v>
          </cell>
          <cell r="B5857" t="str">
            <v>Massachusetts Ave @</v>
          </cell>
          <cell r="C5857">
            <v>71</v>
          </cell>
          <cell r="D5857">
            <v>0</v>
          </cell>
          <cell r="E5857">
            <v>0</v>
          </cell>
          <cell r="F5857">
            <v>9</v>
          </cell>
          <cell r="G5857">
            <v>80</v>
          </cell>
          <cell r="H5857">
            <v>71</v>
          </cell>
          <cell r="I5857">
            <v>0</v>
          </cell>
          <cell r="J5857">
            <v>0</v>
          </cell>
          <cell r="K5857">
            <v>9</v>
          </cell>
          <cell r="L5857">
            <v>80</v>
          </cell>
          <cell r="M5857">
            <v>71</v>
          </cell>
          <cell r="N5857">
            <v>0</v>
          </cell>
          <cell r="O5857">
            <v>0</v>
          </cell>
          <cell r="P5857">
            <v>9</v>
          </cell>
          <cell r="Q5857">
            <v>80</v>
          </cell>
        </row>
        <row r="5858">
          <cell r="A5858" t="str">
            <v>A5353&amp;T</v>
          </cell>
          <cell r="B5858" t="str">
            <v>E 1st St @ O St</v>
          </cell>
          <cell r="C5858">
            <v>46</v>
          </cell>
          <cell r="D5858">
            <v>0</v>
          </cell>
          <cell r="E5858">
            <v>0</v>
          </cell>
          <cell r="F5858">
            <v>14</v>
          </cell>
          <cell r="G5858">
            <v>60</v>
          </cell>
          <cell r="H5858">
            <v>46</v>
          </cell>
          <cell r="I5858">
            <v>0</v>
          </cell>
          <cell r="J5858">
            <v>0</v>
          </cell>
          <cell r="K5858">
            <v>14</v>
          </cell>
          <cell r="L5858">
            <v>60</v>
          </cell>
          <cell r="M5858">
            <v>46</v>
          </cell>
          <cell r="N5858">
            <v>0</v>
          </cell>
          <cell r="O5858">
            <v>0</v>
          </cell>
          <cell r="P5858">
            <v>14</v>
          </cell>
          <cell r="Q5858">
            <v>60</v>
          </cell>
        </row>
        <row r="5859">
          <cell r="A5859" t="str">
            <v>A373&amp;T</v>
          </cell>
          <cell r="B5859" t="str">
            <v>Geneva Ave @ Westvil</v>
          </cell>
          <cell r="C5859">
            <v>201</v>
          </cell>
          <cell r="D5859">
            <v>0</v>
          </cell>
          <cell r="E5859">
            <v>0</v>
          </cell>
          <cell r="F5859">
            <v>0</v>
          </cell>
          <cell r="G5859">
            <v>201</v>
          </cell>
          <cell r="H5859">
            <v>201</v>
          </cell>
          <cell r="I5859">
            <v>0</v>
          </cell>
          <cell r="J5859">
            <v>0</v>
          </cell>
          <cell r="K5859">
            <v>0</v>
          </cell>
          <cell r="L5859">
            <v>201</v>
          </cell>
          <cell r="M5859">
            <v>201</v>
          </cell>
          <cell r="N5859">
            <v>0</v>
          </cell>
          <cell r="O5859">
            <v>0</v>
          </cell>
          <cell r="P5859">
            <v>0</v>
          </cell>
          <cell r="Q5859">
            <v>201</v>
          </cell>
        </row>
        <row r="5860">
          <cell r="A5860" t="str">
            <v>A99&amp;T</v>
          </cell>
          <cell r="B5860" t="str">
            <v>Massachusetts Ave @</v>
          </cell>
          <cell r="C5860">
            <v>11</v>
          </cell>
          <cell r="D5860">
            <v>0</v>
          </cell>
          <cell r="E5860">
            <v>0</v>
          </cell>
          <cell r="F5860">
            <v>9</v>
          </cell>
          <cell r="G5860">
            <v>20</v>
          </cell>
          <cell r="H5860">
            <v>11</v>
          </cell>
          <cell r="I5860">
            <v>0</v>
          </cell>
          <cell r="J5860">
            <v>0</v>
          </cell>
          <cell r="K5860">
            <v>9</v>
          </cell>
          <cell r="L5860">
            <v>20</v>
          </cell>
          <cell r="M5860">
            <v>11</v>
          </cell>
          <cell r="N5860">
            <v>0</v>
          </cell>
          <cell r="O5860">
            <v>0</v>
          </cell>
          <cell r="P5860">
            <v>9</v>
          </cell>
          <cell r="Q5860">
            <v>20</v>
          </cell>
        </row>
        <row r="5861">
          <cell r="A5861" t="str">
            <v>A5950&amp;T</v>
          </cell>
          <cell r="B5861" t="str">
            <v>South Bay Mall @ Mar</v>
          </cell>
          <cell r="C5861">
            <v>0</v>
          </cell>
          <cell r="D5861">
            <v>0</v>
          </cell>
          <cell r="E5861">
            <v>0</v>
          </cell>
          <cell r="F5861">
            <v>3</v>
          </cell>
          <cell r="G5861">
            <v>3</v>
          </cell>
          <cell r="H5861">
            <v>0</v>
          </cell>
          <cell r="I5861">
            <v>0</v>
          </cell>
          <cell r="J5861">
            <v>0</v>
          </cell>
          <cell r="K5861">
            <v>3</v>
          </cell>
          <cell r="L5861">
            <v>3</v>
          </cell>
          <cell r="M5861">
            <v>0</v>
          </cell>
          <cell r="N5861">
            <v>0</v>
          </cell>
          <cell r="O5861">
            <v>0</v>
          </cell>
          <cell r="P5861">
            <v>3</v>
          </cell>
          <cell r="Q5861">
            <v>3</v>
          </cell>
        </row>
        <row r="5862">
          <cell r="A5862" t="str">
            <v>A313&amp;T</v>
          </cell>
          <cell r="B5862" t="str">
            <v>Washington St @ Joe</v>
          </cell>
          <cell r="C5862">
            <v>6</v>
          </cell>
          <cell r="D5862">
            <v>0</v>
          </cell>
          <cell r="E5862">
            <v>0</v>
          </cell>
          <cell r="F5862">
            <v>106</v>
          </cell>
          <cell r="G5862">
            <v>112</v>
          </cell>
          <cell r="H5862">
            <v>6</v>
          </cell>
          <cell r="I5862">
            <v>0</v>
          </cell>
          <cell r="J5862">
            <v>0</v>
          </cell>
          <cell r="K5862">
            <v>106</v>
          </cell>
          <cell r="L5862">
            <v>112</v>
          </cell>
          <cell r="M5862">
            <v>6</v>
          </cell>
          <cell r="N5862">
            <v>0</v>
          </cell>
          <cell r="O5862">
            <v>0</v>
          </cell>
          <cell r="P5862">
            <v>106</v>
          </cell>
          <cell r="Q5862">
            <v>112</v>
          </cell>
        </row>
        <row r="5863">
          <cell r="A5863" t="str">
            <v>A1097&amp;T</v>
          </cell>
          <cell r="B5863" t="str">
            <v>Blue Hill Ave @ Call</v>
          </cell>
          <cell r="C5863">
            <v>428</v>
          </cell>
          <cell r="D5863">
            <v>0</v>
          </cell>
          <cell r="E5863">
            <v>0</v>
          </cell>
          <cell r="F5863">
            <v>0</v>
          </cell>
          <cell r="G5863">
            <v>428</v>
          </cell>
          <cell r="H5863">
            <v>428</v>
          </cell>
          <cell r="I5863">
            <v>0</v>
          </cell>
          <cell r="J5863">
            <v>0</v>
          </cell>
          <cell r="K5863">
            <v>0</v>
          </cell>
          <cell r="L5863">
            <v>428</v>
          </cell>
          <cell r="M5863">
            <v>428</v>
          </cell>
          <cell r="N5863">
            <v>0</v>
          </cell>
          <cell r="O5863">
            <v>0</v>
          </cell>
          <cell r="P5863">
            <v>0</v>
          </cell>
          <cell r="Q5863">
            <v>428</v>
          </cell>
        </row>
        <row r="5864">
          <cell r="A5864" t="str">
            <v>A308&amp;T</v>
          </cell>
          <cell r="B5864" t="str">
            <v>Washington St opp Al</v>
          </cell>
          <cell r="C5864">
            <v>110</v>
          </cell>
          <cell r="D5864">
            <v>0</v>
          </cell>
          <cell r="E5864">
            <v>0</v>
          </cell>
          <cell r="F5864">
            <v>0</v>
          </cell>
          <cell r="G5864">
            <v>110</v>
          </cell>
          <cell r="H5864">
            <v>110</v>
          </cell>
          <cell r="I5864">
            <v>0</v>
          </cell>
          <cell r="J5864">
            <v>0</v>
          </cell>
          <cell r="K5864">
            <v>0</v>
          </cell>
          <cell r="L5864">
            <v>110</v>
          </cell>
          <cell r="M5864">
            <v>110</v>
          </cell>
          <cell r="N5864">
            <v>0</v>
          </cell>
          <cell r="O5864">
            <v>0</v>
          </cell>
          <cell r="P5864">
            <v>0</v>
          </cell>
          <cell r="Q5864">
            <v>110</v>
          </cell>
        </row>
        <row r="5865">
          <cell r="A5865" t="str">
            <v>A1815&amp;T</v>
          </cell>
          <cell r="B5865" t="str">
            <v>Columbia Rd @ Geneva</v>
          </cell>
          <cell r="C5865">
            <v>41</v>
          </cell>
          <cell r="D5865">
            <v>0</v>
          </cell>
          <cell r="E5865">
            <v>0</v>
          </cell>
          <cell r="F5865">
            <v>2</v>
          </cell>
          <cell r="G5865">
            <v>43</v>
          </cell>
          <cell r="H5865">
            <v>41</v>
          </cell>
          <cell r="I5865">
            <v>0</v>
          </cell>
          <cell r="J5865">
            <v>0</v>
          </cell>
          <cell r="K5865">
            <v>2</v>
          </cell>
          <cell r="L5865">
            <v>43</v>
          </cell>
          <cell r="M5865">
            <v>41</v>
          </cell>
          <cell r="N5865">
            <v>0</v>
          </cell>
          <cell r="O5865">
            <v>0</v>
          </cell>
          <cell r="P5865">
            <v>2</v>
          </cell>
          <cell r="Q5865">
            <v>43</v>
          </cell>
        </row>
        <row r="5866">
          <cell r="A5866" t="str">
            <v>A1826&amp;T</v>
          </cell>
          <cell r="B5866" t="str">
            <v>Columbia Rd @ Quincy</v>
          </cell>
          <cell r="C5866">
            <v>23</v>
          </cell>
          <cell r="D5866">
            <v>0</v>
          </cell>
          <cell r="E5866">
            <v>0</v>
          </cell>
          <cell r="F5866">
            <v>0</v>
          </cell>
          <cell r="G5866">
            <v>23</v>
          </cell>
          <cell r="H5866">
            <v>23</v>
          </cell>
          <cell r="I5866">
            <v>0</v>
          </cell>
          <cell r="J5866">
            <v>0</v>
          </cell>
          <cell r="K5866">
            <v>0</v>
          </cell>
          <cell r="L5866">
            <v>23</v>
          </cell>
          <cell r="M5866">
            <v>23</v>
          </cell>
          <cell r="N5866">
            <v>0</v>
          </cell>
          <cell r="O5866">
            <v>0</v>
          </cell>
          <cell r="P5866">
            <v>0</v>
          </cell>
          <cell r="Q5866">
            <v>23</v>
          </cell>
        </row>
        <row r="5867">
          <cell r="A5867" t="str">
            <v>A95&amp;T</v>
          </cell>
          <cell r="B5867" t="str">
            <v>Massachusetts Ave op</v>
          </cell>
          <cell r="C5867">
            <v>78</v>
          </cell>
          <cell r="D5867">
            <v>0</v>
          </cell>
          <cell r="E5867">
            <v>0</v>
          </cell>
          <cell r="F5867">
            <v>3</v>
          </cell>
          <cell r="G5867">
            <v>81</v>
          </cell>
          <cell r="H5867">
            <v>78</v>
          </cell>
          <cell r="I5867">
            <v>0</v>
          </cell>
          <cell r="J5867">
            <v>0</v>
          </cell>
          <cell r="K5867">
            <v>3</v>
          </cell>
          <cell r="L5867">
            <v>81</v>
          </cell>
          <cell r="M5867">
            <v>78</v>
          </cell>
          <cell r="N5867">
            <v>0</v>
          </cell>
          <cell r="O5867">
            <v>0</v>
          </cell>
          <cell r="P5867">
            <v>3</v>
          </cell>
          <cell r="Q5867">
            <v>81</v>
          </cell>
        </row>
        <row r="5868">
          <cell r="A5868" t="str">
            <v>A1809&amp;T</v>
          </cell>
          <cell r="B5868" t="str">
            <v>Columbia Rd @ Bird S</v>
          </cell>
          <cell r="C5868">
            <v>64</v>
          </cell>
          <cell r="D5868">
            <v>0</v>
          </cell>
          <cell r="E5868">
            <v>0</v>
          </cell>
          <cell r="F5868">
            <v>5</v>
          </cell>
          <cell r="G5868">
            <v>69</v>
          </cell>
          <cell r="H5868">
            <v>64</v>
          </cell>
          <cell r="I5868">
            <v>0</v>
          </cell>
          <cell r="J5868">
            <v>0</v>
          </cell>
          <cell r="K5868">
            <v>5</v>
          </cell>
          <cell r="L5868">
            <v>69</v>
          </cell>
          <cell r="M5868">
            <v>64</v>
          </cell>
          <cell r="N5868">
            <v>0</v>
          </cell>
          <cell r="O5868">
            <v>0</v>
          </cell>
          <cell r="P5868">
            <v>5</v>
          </cell>
          <cell r="Q5868">
            <v>69</v>
          </cell>
        </row>
        <row r="5869">
          <cell r="A5869" t="str">
            <v>A987&amp;T</v>
          </cell>
          <cell r="B5869" t="str">
            <v>Blue Hill Ave @ Quin</v>
          </cell>
          <cell r="C5869">
            <v>0</v>
          </cell>
          <cell r="D5869">
            <v>0</v>
          </cell>
          <cell r="E5869">
            <v>0</v>
          </cell>
          <cell r="F5869">
            <v>0</v>
          </cell>
          <cell r="G5869">
            <v>0</v>
          </cell>
          <cell r="H5869">
            <v>0</v>
          </cell>
          <cell r="I5869">
            <v>0</v>
          </cell>
          <cell r="J5869">
            <v>0</v>
          </cell>
          <cell r="K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  <cell r="Q5869">
            <v>0</v>
          </cell>
        </row>
        <row r="5870">
          <cell r="A5870" t="str">
            <v>A254&amp;T</v>
          </cell>
          <cell r="B5870" t="str">
            <v>Talbot Ave @ Talbot</v>
          </cell>
          <cell r="C5870">
            <v>24</v>
          </cell>
          <cell r="D5870">
            <v>0</v>
          </cell>
          <cell r="E5870">
            <v>0</v>
          </cell>
          <cell r="F5870">
            <v>0</v>
          </cell>
          <cell r="G5870">
            <v>24</v>
          </cell>
          <cell r="H5870">
            <v>24</v>
          </cell>
          <cell r="I5870">
            <v>0</v>
          </cell>
          <cell r="J5870">
            <v>0</v>
          </cell>
          <cell r="K5870">
            <v>0</v>
          </cell>
          <cell r="L5870">
            <v>24</v>
          </cell>
          <cell r="M5870">
            <v>24</v>
          </cell>
          <cell r="N5870">
            <v>0</v>
          </cell>
          <cell r="O5870">
            <v>0</v>
          </cell>
          <cell r="P5870">
            <v>0</v>
          </cell>
          <cell r="Q5870">
            <v>24</v>
          </cell>
        </row>
        <row r="5871">
          <cell r="A5871" t="str">
            <v>A1099&amp;T</v>
          </cell>
          <cell r="B5871" t="str">
            <v>Blue Hill Ave opp He</v>
          </cell>
          <cell r="C5871">
            <v>381</v>
          </cell>
          <cell r="D5871">
            <v>0</v>
          </cell>
          <cell r="E5871">
            <v>0</v>
          </cell>
          <cell r="F5871">
            <v>15</v>
          </cell>
          <cell r="G5871">
            <v>396</v>
          </cell>
          <cell r="H5871">
            <v>381</v>
          </cell>
          <cell r="I5871">
            <v>0</v>
          </cell>
          <cell r="J5871">
            <v>0</v>
          </cell>
          <cell r="K5871">
            <v>15</v>
          </cell>
          <cell r="L5871">
            <v>396</v>
          </cell>
          <cell r="M5871">
            <v>381</v>
          </cell>
          <cell r="N5871">
            <v>0</v>
          </cell>
          <cell r="O5871">
            <v>0</v>
          </cell>
          <cell r="P5871">
            <v>15</v>
          </cell>
          <cell r="Q5871">
            <v>396</v>
          </cell>
        </row>
        <row r="5872">
          <cell r="A5872" t="str">
            <v>A124&amp;T</v>
          </cell>
          <cell r="B5872" t="str">
            <v>W Broadway @ D St</v>
          </cell>
          <cell r="C5872">
            <v>109</v>
          </cell>
          <cell r="D5872">
            <v>0</v>
          </cell>
          <cell r="E5872">
            <v>0</v>
          </cell>
          <cell r="F5872">
            <v>0</v>
          </cell>
          <cell r="G5872">
            <v>109</v>
          </cell>
          <cell r="H5872">
            <v>109</v>
          </cell>
          <cell r="I5872">
            <v>0</v>
          </cell>
          <cell r="J5872">
            <v>0</v>
          </cell>
          <cell r="K5872">
            <v>0</v>
          </cell>
          <cell r="L5872">
            <v>109</v>
          </cell>
          <cell r="M5872">
            <v>109</v>
          </cell>
          <cell r="N5872">
            <v>0</v>
          </cell>
          <cell r="O5872">
            <v>0</v>
          </cell>
          <cell r="P5872">
            <v>0</v>
          </cell>
          <cell r="Q5872">
            <v>109</v>
          </cell>
        </row>
        <row r="5873">
          <cell r="A5873" t="str">
            <v>A259&amp;T</v>
          </cell>
          <cell r="B5873" t="str">
            <v>Blue Hill Ave @ Char</v>
          </cell>
          <cell r="C5873">
            <v>583</v>
          </cell>
          <cell r="D5873">
            <v>1</v>
          </cell>
          <cell r="E5873">
            <v>0</v>
          </cell>
          <cell r="F5873">
            <v>1049</v>
          </cell>
          <cell r="G5873">
            <v>1633</v>
          </cell>
          <cell r="H5873">
            <v>583</v>
          </cell>
          <cell r="I5873">
            <v>1</v>
          </cell>
          <cell r="J5873">
            <v>0</v>
          </cell>
          <cell r="K5873">
            <v>1049</v>
          </cell>
          <cell r="L5873">
            <v>1633</v>
          </cell>
          <cell r="M5873">
            <v>583</v>
          </cell>
          <cell r="N5873">
            <v>1</v>
          </cell>
          <cell r="O5873">
            <v>0</v>
          </cell>
          <cell r="P5873">
            <v>1049</v>
          </cell>
          <cell r="Q5873">
            <v>1633</v>
          </cell>
        </row>
        <row r="5874">
          <cell r="A5874" t="str">
            <v>A5615&amp;T</v>
          </cell>
          <cell r="B5874" t="str">
            <v>Dudley St opp Howard</v>
          </cell>
          <cell r="C5874">
            <v>3</v>
          </cell>
          <cell r="D5874">
            <v>0</v>
          </cell>
          <cell r="E5874">
            <v>0</v>
          </cell>
          <cell r="F5874">
            <v>0</v>
          </cell>
          <cell r="G5874">
            <v>3</v>
          </cell>
          <cell r="H5874">
            <v>3</v>
          </cell>
          <cell r="I5874">
            <v>0</v>
          </cell>
          <cell r="J5874">
            <v>0</v>
          </cell>
          <cell r="K5874">
            <v>0</v>
          </cell>
          <cell r="L5874">
            <v>3</v>
          </cell>
          <cell r="M5874">
            <v>3</v>
          </cell>
          <cell r="N5874">
            <v>0</v>
          </cell>
          <cell r="O5874">
            <v>0</v>
          </cell>
          <cell r="P5874">
            <v>0</v>
          </cell>
          <cell r="Q5874">
            <v>3</v>
          </cell>
        </row>
        <row r="5875">
          <cell r="A5875" t="str">
            <v>A921&amp;T</v>
          </cell>
          <cell r="B5875" t="str">
            <v>Dudley St @ Langdon</v>
          </cell>
          <cell r="C5875">
            <v>163</v>
          </cell>
          <cell r="D5875">
            <v>0</v>
          </cell>
          <cell r="E5875">
            <v>0</v>
          </cell>
          <cell r="F5875">
            <v>0</v>
          </cell>
          <cell r="G5875">
            <v>163</v>
          </cell>
          <cell r="H5875">
            <v>163</v>
          </cell>
          <cell r="I5875">
            <v>0</v>
          </cell>
          <cell r="J5875">
            <v>0</v>
          </cell>
          <cell r="K5875">
            <v>0</v>
          </cell>
          <cell r="L5875">
            <v>163</v>
          </cell>
          <cell r="M5875">
            <v>163</v>
          </cell>
          <cell r="N5875">
            <v>0</v>
          </cell>
          <cell r="O5875">
            <v>0</v>
          </cell>
          <cell r="P5875">
            <v>0</v>
          </cell>
          <cell r="Q5875">
            <v>163</v>
          </cell>
        </row>
        <row r="5876">
          <cell r="A5876" t="str">
            <v>A248&amp;T</v>
          </cell>
          <cell r="B5876" t="str">
            <v>Columbia Rd @ Holden</v>
          </cell>
          <cell r="C5876">
            <v>44</v>
          </cell>
          <cell r="D5876">
            <v>0</v>
          </cell>
          <cell r="E5876">
            <v>0</v>
          </cell>
          <cell r="F5876">
            <v>6</v>
          </cell>
          <cell r="G5876">
            <v>51</v>
          </cell>
          <cell r="H5876">
            <v>44</v>
          </cell>
          <cell r="I5876">
            <v>0</v>
          </cell>
          <cell r="J5876">
            <v>0</v>
          </cell>
          <cell r="K5876">
            <v>6</v>
          </cell>
          <cell r="L5876">
            <v>51</v>
          </cell>
          <cell r="M5876">
            <v>44</v>
          </cell>
          <cell r="N5876">
            <v>0</v>
          </cell>
          <cell r="O5876">
            <v>0</v>
          </cell>
          <cell r="P5876">
            <v>6</v>
          </cell>
          <cell r="Q5876">
            <v>51</v>
          </cell>
        </row>
        <row r="5877">
          <cell r="A5877" t="str">
            <v>A35&amp;T</v>
          </cell>
          <cell r="B5877" t="str">
            <v>E Broadway @ H St</v>
          </cell>
          <cell r="C5877">
            <v>105</v>
          </cell>
          <cell r="D5877">
            <v>0</v>
          </cell>
          <cell r="E5877">
            <v>0</v>
          </cell>
          <cell r="F5877">
            <v>0</v>
          </cell>
          <cell r="G5877">
            <v>105</v>
          </cell>
          <cell r="H5877">
            <v>105</v>
          </cell>
          <cell r="I5877">
            <v>0</v>
          </cell>
          <cell r="J5877">
            <v>0</v>
          </cell>
          <cell r="K5877">
            <v>0</v>
          </cell>
          <cell r="L5877">
            <v>105</v>
          </cell>
          <cell r="M5877">
            <v>105</v>
          </cell>
          <cell r="N5877">
            <v>0</v>
          </cell>
          <cell r="O5877">
            <v>0</v>
          </cell>
          <cell r="P5877">
            <v>0</v>
          </cell>
          <cell r="Q5877">
            <v>105</v>
          </cell>
        </row>
        <row r="5878">
          <cell r="A5878" t="str">
            <v>A253&amp;T</v>
          </cell>
          <cell r="B5878" t="str">
            <v>Talbot Ave @ Spencer</v>
          </cell>
          <cell r="C5878">
            <v>10</v>
          </cell>
          <cell r="D5878">
            <v>0</v>
          </cell>
          <cell r="E5878">
            <v>0</v>
          </cell>
          <cell r="F5878">
            <v>0</v>
          </cell>
          <cell r="G5878">
            <v>10</v>
          </cell>
          <cell r="H5878">
            <v>10</v>
          </cell>
          <cell r="I5878">
            <v>0</v>
          </cell>
          <cell r="J5878">
            <v>0</v>
          </cell>
          <cell r="K5878">
            <v>0</v>
          </cell>
          <cell r="L5878">
            <v>10</v>
          </cell>
          <cell r="M5878">
            <v>10</v>
          </cell>
          <cell r="N5878">
            <v>0</v>
          </cell>
          <cell r="O5878">
            <v>0</v>
          </cell>
          <cell r="P5878">
            <v>0</v>
          </cell>
          <cell r="Q5878">
            <v>10</v>
          </cell>
        </row>
        <row r="5879">
          <cell r="A5879" t="str">
            <v>A324&amp;T</v>
          </cell>
          <cell r="B5879" t="str">
            <v>Washington St @ Sout</v>
          </cell>
          <cell r="C5879">
            <v>108</v>
          </cell>
          <cell r="D5879">
            <v>0</v>
          </cell>
          <cell r="E5879">
            <v>0</v>
          </cell>
          <cell r="F5879">
            <v>5</v>
          </cell>
          <cell r="G5879">
            <v>113</v>
          </cell>
          <cell r="H5879">
            <v>108</v>
          </cell>
          <cell r="I5879">
            <v>0</v>
          </cell>
          <cell r="J5879">
            <v>0</v>
          </cell>
          <cell r="K5879">
            <v>5</v>
          </cell>
          <cell r="L5879">
            <v>113</v>
          </cell>
          <cell r="M5879">
            <v>108</v>
          </cell>
          <cell r="N5879">
            <v>0</v>
          </cell>
          <cell r="O5879">
            <v>0</v>
          </cell>
          <cell r="P5879">
            <v>5</v>
          </cell>
          <cell r="Q5879">
            <v>113</v>
          </cell>
        </row>
        <row r="5880">
          <cell r="A5880" t="str">
            <v>A122&amp;T</v>
          </cell>
          <cell r="B5880" t="str">
            <v>W Broadway @ F St</v>
          </cell>
          <cell r="C5880">
            <v>245</v>
          </cell>
          <cell r="D5880">
            <v>0</v>
          </cell>
          <cell r="E5880">
            <v>0</v>
          </cell>
          <cell r="F5880">
            <v>0</v>
          </cell>
          <cell r="G5880">
            <v>246</v>
          </cell>
          <cell r="H5880">
            <v>245</v>
          </cell>
          <cell r="I5880">
            <v>0</v>
          </cell>
          <cell r="J5880">
            <v>0</v>
          </cell>
          <cell r="K5880">
            <v>0</v>
          </cell>
          <cell r="L5880">
            <v>246</v>
          </cell>
          <cell r="M5880">
            <v>245</v>
          </cell>
          <cell r="N5880">
            <v>0</v>
          </cell>
          <cell r="O5880">
            <v>0</v>
          </cell>
          <cell r="P5880">
            <v>0</v>
          </cell>
          <cell r="Q5880">
            <v>246</v>
          </cell>
        </row>
        <row r="5881">
          <cell r="A5881" t="str">
            <v>A545&amp;T</v>
          </cell>
          <cell r="B5881" t="str">
            <v>Summer St @ E 1st St</v>
          </cell>
          <cell r="C5881">
            <v>6</v>
          </cell>
          <cell r="D5881">
            <v>0</v>
          </cell>
          <cell r="E5881">
            <v>0</v>
          </cell>
          <cell r="F5881">
            <v>0</v>
          </cell>
          <cell r="G5881">
            <v>6</v>
          </cell>
          <cell r="H5881">
            <v>6</v>
          </cell>
          <cell r="I5881">
            <v>0</v>
          </cell>
          <cell r="J5881">
            <v>0</v>
          </cell>
          <cell r="K5881">
            <v>0</v>
          </cell>
          <cell r="L5881">
            <v>6</v>
          </cell>
          <cell r="M5881">
            <v>6</v>
          </cell>
          <cell r="N5881">
            <v>0</v>
          </cell>
          <cell r="O5881">
            <v>0</v>
          </cell>
          <cell r="P5881">
            <v>0</v>
          </cell>
          <cell r="Q5881">
            <v>6</v>
          </cell>
        </row>
        <row r="5882">
          <cell r="A5882" t="str">
            <v>A916&amp;T</v>
          </cell>
          <cell r="B5882" t="str">
            <v>Hancock St @ Rowell</v>
          </cell>
          <cell r="C5882">
            <v>255</v>
          </cell>
          <cell r="D5882">
            <v>0</v>
          </cell>
          <cell r="E5882">
            <v>0</v>
          </cell>
          <cell r="F5882">
            <v>9</v>
          </cell>
          <cell r="G5882">
            <v>263</v>
          </cell>
          <cell r="H5882">
            <v>255</v>
          </cell>
          <cell r="I5882">
            <v>0</v>
          </cell>
          <cell r="J5882">
            <v>0</v>
          </cell>
          <cell r="K5882">
            <v>9</v>
          </cell>
          <cell r="L5882">
            <v>263</v>
          </cell>
          <cell r="M5882">
            <v>255</v>
          </cell>
          <cell r="N5882">
            <v>0</v>
          </cell>
          <cell r="O5882">
            <v>0</v>
          </cell>
          <cell r="P5882">
            <v>9</v>
          </cell>
          <cell r="Q5882">
            <v>263</v>
          </cell>
        </row>
        <row r="5883">
          <cell r="A5883" t="str">
            <v>A917&amp;T</v>
          </cell>
          <cell r="B5883" t="str">
            <v>Hancock St @ Jerome</v>
          </cell>
          <cell r="C5883">
            <v>203</v>
          </cell>
          <cell r="D5883">
            <v>0</v>
          </cell>
          <cell r="E5883">
            <v>0</v>
          </cell>
          <cell r="F5883">
            <v>5</v>
          </cell>
          <cell r="G5883">
            <v>208</v>
          </cell>
          <cell r="H5883">
            <v>203</v>
          </cell>
          <cell r="I5883">
            <v>0</v>
          </cell>
          <cell r="J5883">
            <v>0</v>
          </cell>
          <cell r="K5883">
            <v>5</v>
          </cell>
          <cell r="L5883">
            <v>208</v>
          </cell>
          <cell r="M5883">
            <v>203</v>
          </cell>
          <cell r="N5883">
            <v>0</v>
          </cell>
          <cell r="O5883">
            <v>0</v>
          </cell>
          <cell r="P5883">
            <v>5</v>
          </cell>
          <cell r="Q5883">
            <v>208</v>
          </cell>
        </row>
        <row r="5884">
          <cell r="A5884" t="str">
            <v>A306&amp;T</v>
          </cell>
          <cell r="B5884" t="str">
            <v>Washington St @ Melv</v>
          </cell>
          <cell r="C5884">
            <v>106</v>
          </cell>
          <cell r="D5884">
            <v>0</v>
          </cell>
          <cell r="E5884">
            <v>0</v>
          </cell>
          <cell r="F5884">
            <v>1</v>
          </cell>
          <cell r="G5884">
            <v>108</v>
          </cell>
          <cell r="H5884">
            <v>106</v>
          </cell>
          <cell r="I5884">
            <v>0</v>
          </cell>
          <cell r="J5884">
            <v>0</v>
          </cell>
          <cell r="K5884">
            <v>1</v>
          </cell>
          <cell r="L5884">
            <v>108</v>
          </cell>
          <cell r="M5884">
            <v>106</v>
          </cell>
          <cell r="N5884">
            <v>0</v>
          </cell>
          <cell r="O5884">
            <v>0</v>
          </cell>
          <cell r="P5884">
            <v>1</v>
          </cell>
          <cell r="Q5884">
            <v>108</v>
          </cell>
        </row>
        <row r="5885">
          <cell r="A5885" t="str">
            <v>A918&amp;T</v>
          </cell>
          <cell r="B5885" t="str">
            <v>Columbia Rd @ Hancoc</v>
          </cell>
          <cell r="C5885">
            <v>0</v>
          </cell>
          <cell r="D5885">
            <v>0</v>
          </cell>
          <cell r="E5885">
            <v>0</v>
          </cell>
          <cell r="F5885">
            <v>72</v>
          </cell>
          <cell r="G5885">
            <v>72</v>
          </cell>
          <cell r="H5885">
            <v>0</v>
          </cell>
          <cell r="I5885">
            <v>0</v>
          </cell>
          <cell r="J5885">
            <v>0</v>
          </cell>
          <cell r="K5885">
            <v>72</v>
          </cell>
          <cell r="L5885">
            <v>72</v>
          </cell>
          <cell r="M5885">
            <v>0</v>
          </cell>
          <cell r="N5885">
            <v>0</v>
          </cell>
          <cell r="O5885">
            <v>0</v>
          </cell>
          <cell r="P5885">
            <v>72</v>
          </cell>
          <cell r="Q5885">
            <v>72</v>
          </cell>
        </row>
        <row r="5886">
          <cell r="A5886" t="str">
            <v>A1811&amp;T</v>
          </cell>
          <cell r="B5886" t="str">
            <v>Columbia Rd @ Quincy</v>
          </cell>
          <cell r="C5886">
            <v>3</v>
          </cell>
          <cell r="D5886">
            <v>0</v>
          </cell>
          <cell r="E5886">
            <v>0</v>
          </cell>
          <cell r="F5886">
            <v>0</v>
          </cell>
          <cell r="G5886">
            <v>3</v>
          </cell>
          <cell r="H5886">
            <v>3</v>
          </cell>
          <cell r="I5886">
            <v>0</v>
          </cell>
          <cell r="J5886">
            <v>0</v>
          </cell>
          <cell r="K5886">
            <v>0</v>
          </cell>
          <cell r="L5886">
            <v>3</v>
          </cell>
          <cell r="M5886">
            <v>3</v>
          </cell>
          <cell r="N5886">
            <v>0</v>
          </cell>
          <cell r="O5886">
            <v>0</v>
          </cell>
          <cell r="P5886">
            <v>0</v>
          </cell>
          <cell r="Q5886">
            <v>3</v>
          </cell>
        </row>
        <row r="5887">
          <cell r="A5887" t="str">
            <v>A320&amp;T</v>
          </cell>
          <cell r="B5887" t="str">
            <v>Washington St @ Harv</v>
          </cell>
          <cell r="C5887">
            <v>87</v>
          </cell>
          <cell r="D5887">
            <v>0</v>
          </cell>
          <cell r="E5887">
            <v>0</v>
          </cell>
          <cell r="F5887">
            <v>0</v>
          </cell>
          <cell r="G5887">
            <v>87</v>
          </cell>
          <cell r="H5887">
            <v>87</v>
          </cell>
          <cell r="I5887">
            <v>0</v>
          </cell>
          <cell r="J5887">
            <v>0</v>
          </cell>
          <cell r="K5887">
            <v>0</v>
          </cell>
          <cell r="L5887">
            <v>87</v>
          </cell>
          <cell r="M5887">
            <v>87</v>
          </cell>
          <cell r="N5887">
            <v>0</v>
          </cell>
          <cell r="O5887">
            <v>0</v>
          </cell>
          <cell r="P5887">
            <v>0</v>
          </cell>
          <cell r="Q5887">
            <v>87</v>
          </cell>
        </row>
        <row r="5888">
          <cell r="A5888" t="str">
            <v>A261&amp;T</v>
          </cell>
          <cell r="B5888" t="str">
            <v>Blue Hill Ave @ Pasa</v>
          </cell>
          <cell r="C5888">
            <v>69</v>
          </cell>
          <cell r="D5888">
            <v>0</v>
          </cell>
          <cell r="E5888">
            <v>0</v>
          </cell>
          <cell r="F5888">
            <v>149</v>
          </cell>
          <cell r="G5888">
            <v>219</v>
          </cell>
          <cell r="H5888">
            <v>69</v>
          </cell>
          <cell r="I5888">
            <v>0</v>
          </cell>
          <cell r="J5888">
            <v>0</v>
          </cell>
          <cell r="K5888">
            <v>149</v>
          </cell>
          <cell r="L5888">
            <v>219</v>
          </cell>
          <cell r="M5888">
            <v>69</v>
          </cell>
          <cell r="N5888">
            <v>0</v>
          </cell>
          <cell r="O5888">
            <v>0</v>
          </cell>
          <cell r="P5888">
            <v>149</v>
          </cell>
          <cell r="Q5888">
            <v>219</v>
          </cell>
        </row>
        <row r="5889">
          <cell r="A5889" t="str">
            <v>A121&amp;T</v>
          </cell>
          <cell r="B5889" t="str">
            <v>442 W Broadway</v>
          </cell>
          <cell r="C5889">
            <v>33</v>
          </cell>
          <cell r="D5889">
            <v>0</v>
          </cell>
          <cell r="E5889">
            <v>0</v>
          </cell>
          <cell r="F5889">
            <v>1</v>
          </cell>
          <cell r="G5889">
            <v>35</v>
          </cell>
          <cell r="H5889">
            <v>33</v>
          </cell>
          <cell r="I5889">
            <v>0</v>
          </cell>
          <cell r="J5889">
            <v>0</v>
          </cell>
          <cell r="K5889">
            <v>1</v>
          </cell>
          <cell r="L5889">
            <v>35</v>
          </cell>
          <cell r="M5889">
            <v>33</v>
          </cell>
          <cell r="N5889">
            <v>0</v>
          </cell>
          <cell r="O5889">
            <v>0</v>
          </cell>
          <cell r="P5889">
            <v>1</v>
          </cell>
          <cell r="Q5889">
            <v>35</v>
          </cell>
        </row>
        <row r="5890">
          <cell r="A5890" t="str">
            <v>A1098&amp;T</v>
          </cell>
          <cell r="B5890" t="str">
            <v>Blue Hill Ave @ West</v>
          </cell>
          <cell r="C5890">
            <v>394</v>
          </cell>
          <cell r="D5890">
            <v>0</v>
          </cell>
          <cell r="E5890">
            <v>0</v>
          </cell>
          <cell r="F5890">
            <v>4</v>
          </cell>
          <cell r="G5890">
            <v>398</v>
          </cell>
          <cell r="H5890">
            <v>394</v>
          </cell>
          <cell r="I5890">
            <v>0</v>
          </cell>
          <cell r="J5890">
            <v>0</v>
          </cell>
          <cell r="K5890">
            <v>4</v>
          </cell>
          <cell r="L5890">
            <v>398</v>
          </cell>
          <cell r="M5890">
            <v>394</v>
          </cell>
          <cell r="N5890">
            <v>0</v>
          </cell>
          <cell r="O5890">
            <v>0</v>
          </cell>
          <cell r="P5890">
            <v>4</v>
          </cell>
          <cell r="Q5890">
            <v>398</v>
          </cell>
        </row>
        <row r="5891">
          <cell r="A5891" t="str">
            <v>A317&amp;T</v>
          </cell>
          <cell r="B5891" t="str">
            <v>Washington St @ Colu</v>
          </cell>
          <cell r="C5891">
            <v>645</v>
          </cell>
          <cell r="D5891">
            <v>0</v>
          </cell>
          <cell r="E5891">
            <v>0</v>
          </cell>
          <cell r="F5891">
            <v>117</v>
          </cell>
          <cell r="G5891">
            <v>763</v>
          </cell>
          <cell r="H5891">
            <v>645</v>
          </cell>
          <cell r="I5891">
            <v>0</v>
          </cell>
          <cell r="J5891">
            <v>0</v>
          </cell>
          <cell r="K5891">
            <v>117</v>
          </cell>
          <cell r="L5891">
            <v>763</v>
          </cell>
          <cell r="M5891">
            <v>645</v>
          </cell>
          <cell r="N5891">
            <v>0</v>
          </cell>
          <cell r="O5891">
            <v>0</v>
          </cell>
          <cell r="P5891">
            <v>117</v>
          </cell>
          <cell r="Q5891">
            <v>763</v>
          </cell>
        </row>
        <row r="5892">
          <cell r="A5892" t="str">
            <v>A1828&amp;T</v>
          </cell>
          <cell r="B5892" t="str">
            <v>Columbia Rd @ Stough</v>
          </cell>
          <cell r="C5892">
            <v>17</v>
          </cell>
          <cell r="D5892">
            <v>0</v>
          </cell>
          <cell r="E5892">
            <v>0</v>
          </cell>
          <cell r="F5892">
            <v>2</v>
          </cell>
          <cell r="G5892">
            <v>19</v>
          </cell>
          <cell r="H5892">
            <v>17</v>
          </cell>
          <cell r="I5892">
            <v>0</v>
          </cell>
          <cell r="J5892">
            <v>0</v>
          </cell>
          <cell r="K5892">
            <v>2</v>
          </cell>
          <cell r="L5892">
            <v>19</v>
          </cell>
          <cell r="M5892">
            <v>17</v>
          </cell>
          <cell r="N5892">
            <v>0</v>
          </cell>
          <cell r="O5892">
            <v>0</v>
          </cell>
          <cell r="P5892">
            <v>2</v>
          </cell>
          <cell r="Q5892">
            <v>19</v>
          </cell>
        </row>
        <row r="5893">
          <cell r="A5893" t="str">
            <v>A318&amp;T</v>
          </cell>
          <cell r="B5893" t="str">
            <v>Washington Street @</v>
          </cell>
          <cell r="C5893">
            <v>57</v>
          </cell>
          <cell r="D5893">
            <v>0</v>
          </cell>
          <cell r="E5893">
            <v>0</v>
          </cell>
          <cell r="F5893">
            <v>11</v>
          </cell>
          <cell r="G5893">
            <v>68</v>
          </cell>
          <cell r="H5893">
            <v>57</v>
          </cell>
          <cell r="I5893">
            <v>0</v>
          </cell>
          <cell r="J5893">
            <v>0</v>
          </cell>
          <cell r="K5893">
            <v>11</v>
          </cell>
          <cell r="L5893">
            <v>68</v>
          </cell>
          <cell r="M5893">
            <v>57</v>
          </cell>
          <cell r="N5893">
            <v>0</v>
          </cell>
          <cell r="O5893">
            <v>0</v>
          </cell>
          <cell r="P5893">
            <v>11</v>
          </cell>
          <cell r="Q5893">
            <v>68</v>
          </cell>
        </row>
        <row r="5894">
          <cell r="A5894" t="str">
            <v>A34&amp;T</v>
          </cell>
          <cell r="B5894" t="str">
            <v>E Broadway @ I St</v>
          </cell>
          <cell r="C5894">
            <v>236</v>
          </cell>
          <cell r="D5894">
            <v>0</v>
          </cell>
          <cell r="E5894">
            <v>0</v>
          </cell>
          <cell r="F5894">
            <v>0</v>
          </cell>
          <cell r="G5894">
            <v>236</v>
          </cell>
          <cell r="H5894">
            <v>236</v>
          </cell>
          <cell r="I5894">
            <v>0</v>
          </cell>
          <cell r="J5894">
            <v>0</v>
          </cell>
          <cell r="K5894">
            <v>0</v>
          </cell>
          <cell r="L5894">
            <v>236</v>
          </cell>
          <cell r="M5894">
            <v>236</v>
          </cell>
          <cell r="N5894">
            <v>0</v>
          </cell>
          <cell r="O5894">
            <v>0</v>
          </cell>
          <cell r="P5894">
            <v>0</v>
          </cell>
          <cell r="Q5894">
            <v>236</v>
          </cell>
        </row>
        <row r="5895">
          <cell r="A5895" t="str">
            <v>A36&amp;T</v>
          </cell>
          <cell r="B5895" t="str">
            <v>E Broadway @ G St</v>
          </cell>
          <cell r="C5895">
            <v>5</v>
          </cell>
          <cell r="D5895">
            <v>0</v>
          </cell>
          <cell r="E5895">
            <v>0</v>
          </cell>
          <cell r="F5895">
            <v>3</v>
          </cell>
          <cell r="G5895">
            <v>8</v>
          </cell>
          <cell r="H5895">
            <v>5</v>
          </cell>
          <cell r="I5895">
            <v>0</v>
          </cell>
          <cell r="J5895">
            <v>0</v>
          </cell>
          <cell r="K5895">
            <v>3</v>
          </cell>
          <cell r="L5895">
            <v>8</v>
          </cell>
          <cell r="M5895">
            <v>5</v>
          </cell>
          <cell r="N5895">
            <v>0</v>
          </cell>
          <cell r="O5895">
            <v>0</v>
          </cell>
          <cell r="P5895">
            <v>3</v>
          </cell>
          <cell r="Q5895">
            <v>8</v>
          </cell>
        </row>
        <row r="5896">
          <cell r="A5896" t="str">
            <v>A307&amp;T</v>
          </cell>
          <cell r="B5896" t="str">
            <v>Washington St @ Park</v>
          </cell>
          <cell r="C5896">
            <v>124</v>
          </cell>
          <cell r="D5896">
            <v>0</v>
          </cell>
          <cell r="E5896">
            <v>0</v>
          </cell>
          <cell r="F5896">
            <v>0</v>
          </cell>
          <cell r="G5896">
            <v>124</v>
          </cell>
          <cell r="H5896">
            <v>124</v>
          </cell>
          <cell r="I5896">
            <v>0</v>
          </cell>
          <cell r="J5896">
            <v>0</v>
          </cell>
          <cell r="K5896">
            <v>0</v>
          </cell>
          <cell r="L5896">
            <v>124</v>
          </cell>
          <cell r="M5896">
            <v>124</v>
          </cell>
          <cell r="N5896">
            <v>0</v>
          </cell>
          <cell r="O5896">
            <v>0</v>
          </cell>
          <cell r="P5896">
            <v>0</v>
          </cell>
          <cell r="Q5896">
            <v>124</v>
          </cell>
        </row>
        <row r="5897">
          <cell r="A5897" t="str">
            <v>A1816&amp;T</v>
          </cell>
          <cell r="B5897" t="str">
            <v>Columbia Rd @ Washin</v>
          </cell>
          <cell r="C5897">
            <v>4</v>
          </cell>
          <cell r="D5897">
            <v>0</v>
          </cell>
          <cell r="E5897">
            <v>0</v>
          </cell>
          <cell r="F5897">
            <v>105</v>
          </cell>
          <cell r="G5897">
            <v>109</v>
          </cell>
          <cell r="H5897">
            <v>4</v>
          </cell>
          <cell r="I5897">
            <v>0</v>
          </cell>
          <cell r="J5897">
            <v>0</v>
          </cell>
          <cell r="K5897">
            <v>105</v>
          </cell>
          <cell r="L5897">
            <v>109</v>
          </cell>
          <cell r="M5897">
            <v>4</v>
          </cell>
          <cell r="N5897">
            <v>0</v>
          </cell>
          <cell r="O5897">
            <v>0</v>
          </cell>
          <cell r="P5897">
            <v>105</v>
          </cell>
          <cell r="Q5897">
            <v>109</v>
          </cell>
        </row>
        <row r="5898">
          <cell r="A5898" t="str">
            <v>A357&amp;T</v>
          </cell>
          <cell r="B5898" t="str">
            <v>Morton St @ Selden S</v>
          </cell>
          <cell r="C5898">
            <v>22</v>
          </cell>
          <cell r="D5898">
            <v>0</v>
          </cell>
          <cell r="E5898">
            <v>0</v>
          </cell>
          <cell r="F5898">
            <v>0</v>
          </cell>
          <cell r="G5898">
            <v>22</v>
          </cell>
          <cell r="H5898">
            <v>22</v>
          </cell>
          <cell r="I5898">
            <v>0</v>
          </cell>
          <cell r="J5898">
            <v>0</v>
          </cell>
          <cell r="K5898">
            <v>0</v>
          </cell>
          <cell r="L5898">
            <v>22</v>
          </cell>
          <cell r="M5898">
            <v>22</v>
          </cell>
          <cell r="N5898">
            <v>0</v>
          </cell>
          <cell r="O5898">
            <v>0</v>
          </cell>
          <cell r="P5898">
            <v>0</v>
          </cell>
          <cell r="Q5898">
            <v>22</v>
          </cell>
        </row>
        <row r="5899">
          <cell r="A5899" t="str">
            <v>A5398&amp;T</v>
          </cell>
          <cell r="B5899" t="str">
            <v>South Bay Mall opp B</v>
          </cell>
          <cell r="C5899">
            <v>5</v>
          </cell>
          <cell r="D5899">
            <v>0</v>
          </cell>
          <cell r="E5899">
            <v>0</v>
          </cell>
          <cell r="F5899">
            <v>0</v>
          </cell>
          <cell r="G5899">
            <v>5</v>
          </cell>
          <cell r="H5899">
            <v>5</v>
          </cell>
          <cell r="I5899">
            <v>0</v>
          </cell>
          <cell r="J5899">
            <v>0</v>
          </cell>
          <cell r="K5899">
            <v>0</v>
          </cell>
          <cell r="L5899">
            <v>5</v>
          </cell>
          <cell r="M5899">
            <v>5</v>
          </cell>
          <cell r="N5899">
            <v>0</v>
          </cell>
          <cell r="O5899">
            <v>0</v>
          </cell>
          <cell r="P5899">
            <v>0</v>
          </cell>
          <cell r="Q5899">
            <v>5</v>
          </cell>
        </row>
        <row r="5900">
          <cell r="A5900" t="str">
            <v>A286&amp;T</v>
          </cell>
          <cell r="B5900" t="str">
            <v>Talbot Ave opp Night</v>
          </cell>
          <cell r="C5900">
            <v>145</v>
          </cell>
          <cell r="D5900">
            <v>0</v>
          </cell>
          <cell r="E5900">
            <v>0</v>
          </cell>
          <cell r="F5900">
            <v>0</v>
          </cell>
          <cell r="G5900">
            <v>145</v>
          </cell>
          <cell r="H5900">
            <v>145</v>
          </cell>
          <cell r="I5900">
            <v>0</v>
          </cell>
          <cell r="J5900">
            <v>0</v>
          </cell>
          <cell r="K5900">
            <v>0</v>
          </cell>
          <cell r="L5900">
            <v>145</v>
          </cell>
          <cell r="M5900">
            <v>145</v>
          </cell>
          <cell r="N5900">
            <v>0</v>
          </cell>
          <cell r="O5900">
            <v>0</v>
          </cell>
          <cell r="P5900">
            <v>0</v>
          </cell>
          <cell r="Q5900">
            <v>145</v>
          </cell>
        </row>
        <row r="5901">
          <cell r="A5901" t="str">
            <v>A311&amp;T</v>
          </cell>
          <cell r="B5901" t="str">
            <v>Washington Street @</v>
          </cell>
          <cell r="C5901">
            <v>40</v>
          </cell>
          <cell r="D5901">
            <v>0</v>
          </cell>
          <cell r="E5901">
            <v>0</v>
          </cell>
          <cell r="F5901">
            <v>42</v>
          </cell>
          <cell r="G5901">
            <v>82</v>
          </cell>
          <cell r="H5901">
            <v>40</v>
          </cell>
          <cell r="I5901">
            <v>0</v>
          </cell>
          <cell r="J5901">
            <v>0</v>
          </cell>
          <cell r="K5901">
            <v>42</v>
          </cell>
          <cell r="L5901">
            <v>82</v>
          </cell>
          <cell r="M5901">
            <v>40</v>
          </cell>
          <cell r="N5901">
            <v>0</v>
          </cell>
          <cell r="O5901">
            <v>0</v>
          </cell>
          <cell r="P5901">
            <v>42</v>
          </cell>
          <cell r="Q5901">
            <v>82</v>
          </cell>
        </row>
        <row r="5902">
          <cell r="A5902" t="str">
            <v>A258&amp;T</v>
          </cell>
          <cell r="B5902" t="str">
            <v>Blue Hill Ave @ Wale</v>
          </cell>
          <cell r="C5902">
            <v>6</v>
          </cell>
          <cell r="D5902">
            <v>1</v>
          </cell>
          <cell r="E5902">
            <v>0</v>
          </cell>
          <cell r="F5902">
            <v>451</v>
          </cell>
          <cell r="G5902">
            <v>457</v>
          </cell>
          <cell r="H5902">
            <v>6</v>
          </cell>
          <cell r="I5902">
            <v>1</v>
          </cell>
          <cell r="J5902">
            <v>0</v>
          </cell>
          <cell r="K5902">
            <v>451</v>
          </cell>
          <cell r="L5902">
            <v>457</v>
          </cell>
          <cell r="M5902">
            <v>6</v>
          </cell>
          <cell r="N5902">
            <v>1</v>
          </cell>
          <cell r="O5902">
            <v>0</v>
          </cell>
          <cell r="P5902">
            <v>451</v>
          </cell>
          <cell r="Q5902">
            <v>457</v>
          </cell>
        </row>
        <row r="5903">
          <cell r="A5903" t="str">
            <v>A920&amp;T</v>
          </cell>
          <cell r="B5903" t="str">
            <v>Dudley St @ E Cottag</v>
          </cell>
          <cell r="C5903">
            <v>208</v>
          </cell>
          <cell r="D5903">
            <v>0</v>
          </cell>
          <cell r="E5903">
            <v>0</v>
          </cell>
          <cell r="F5903">
            <v>0</v>
          </cell>
          <cell r="G5903">
            <v>208</v>
          </cell>
          <cell r="H5903">
            <v>208</v>
          </cell>
          <cell r="I5903">
            <v>0</v>
          </cell>
          <cell r="J5903">
            <v>0</v>
          </cell>
          <cell r="K5903">
            <v>0</v>
          </cell>
          <cell r="L5903">
            <v>208</v>
          </cell>
          <cell r="M5903">
            <v>208</v>
          </cell>
          <cell r="N5903">
            <v>0</v>
          </cell>
          <cell r="O5903">
            <v>0</v>
          </cell>
          <cell r="P5903">
            <v>0</v>
          </cell>
          <cell r="Q5903">
            <v>208</v>
          </cell>
        </row>
        <row r="5904">
          <cell r="A5904" t="str">
            <v>A262&amp;T</v>
          </cell>
          <cell r="B5904" t="str">
            <v>Blue Hill Ave @ Cast</v>
          </cell>
          <cell r="C5904">
            <v>305</v>
          </cell>
          <cell r="D5904">
            <v>0</v>
          </cell>
          <cell r="E5904">
            <v>0</v>
          </cell>
          <cell r="F5904">
            <v>153</v>
          </cell>
          <cell r="G5904">
            <v>458</v>
          </cell>
          <cell r="H5904">
            <v>305</v>
          </cell>
          <cell r="I5904">
            <v>0</v>
          </cell>
          <cell r="J5904">
            <v>0</v>
          </cell>
          <cell r="K5904">
            <v>153</v>
          </cell>
          <cell r="L5904">
            <v>458</v>
          </cell>
          <cell r="M5904">
            <v>305</v>
          </cell>
          <cell r="N5904">
            <v>0</v>
          </cell>
          <cell r="O5904">
            <v>0</v>
          </cell>
          <cell r="P5904">
            <v>153</v>
          </cell>
          <cell r="Q5904">
            <v>458</v>
          </cell>
        </row>
        <row r="5905">
          <cell r="A5905" t="str">
            <v>A83&amp;T</v>
          </cell>
          <cell r="B5905" t="str">
            <v>Mt Vernon St @ South</v>
          </cell>
          <cell r="C5905">
            <v>46</v>
          </cell>
          <cell r="D5905">
            <v>0</v>
          </cell>
          <cell r="E5905">
            <v>0</v>
          </cell>
          <cell r="F5905">
            <v>0</v>
          </cell>
          <cell r="G5905">
            <v>46</v>
          </cell>
          <cell r="H5905">
            <v>46</v>
          </cell>
          <cell r="I5905">
            <v>0</v>
          </cell>
          <cell r="J5905">
            <v>0</v>
          </cell>
          <cell r="K5905">
            <v>0</v>
          </cell>
          <cell r="L5905">
            <v>46</v>
          </cell>
          <cell r="M5905">
            <v>46</v>
          </cell>
          <cell r="N5905">
            <v>0</v>
          </cell>
          <cell r="O5905">
            <v>0</v>
          </cell>
          <cell r="P5905">
            <v>0</v>
          </cell>
          <cell r="Q5905">
            <v>46</v>
          </cell>
        </row>
        <row r="5906">
          <cell r="A5906" t="str">
            <v>A5416&amp;T</v>
          </cell>
          <cell r="B5906" t="str">
            <v>Dudley St @ Uphams C</v>
          </cell>
          <cell r="C5906">
            <v>76</v>
          </cell>
          <cell r="D5906">
            <v>0</v>
          </cell>
          <cell r="E5906">
            <v>0</v>
          </cell>
          <cell r="F5906">
            <v>45</v>
          </cell>
          <cell r="G5906">
            <v>121</v>
          </cell>
          <cell r="H5906">
            <v>76</v>
          </cell>
          <cell r="I5906">
            <v>0</v>
          </cell>
          <cell r="J5906">
            <v>0</v>
          </cell>
          <cell r="K5906">
            <v>45</v>
          </cell>
          <cell r="L5906">
            <v>121</v>
          </cell>
          <cell r="M5906">
            <v>76</v>
          </cell>
          <cell r="N5906">
            <v>0</v>
          </cell>
          <cell r="O5906">
            <v>0</v>
          </cell>
          <cell r="P5906">
            <v>45</v>
          </cell>
          <cell r="Q5906">
            <v>121</v>
          </cell>
        </row>
        <row r="5907">
          <cell r="A5907" t="str">
            <v>A250&amp;T</v>
          </cell>
          <cell r="B5907" t="str">
            <v>Talbot Ave @ Welles</v>
          </cell>
          <cell r="C5907">
            <v>380</v>
          </cell>
          <cell r="D5907">
            <v>0</v>
          </cell>
          <cell r="E5907">
            <v>0</v>
          </cell>
          <cell r="F5907">
            <v>8</v>
          </cell>
          <cell r="G5907">
            <v>389</v>
          </cell>
          <cell r="H5907">
            <v>380</v>
          </cell>
          <cell r="I5907">
            <v>0</v>
          </cell>
          <cell r="J5907">
            <v>0</v>
          </cell>
          <cell r="K5907">
            <v>8</v>
          </cell>
          <cell r="L5907">
            <v>389</v>
          </cell>
          <cell r="M5907">
            <v>380</v>
          </cell>
          <cell r="N5907">
            <v>0</v>
          </cell>
          <cell r="O5907">
            <v>0</v>
          </cell>
          <cell r="P5907">
            <v>8</v>
          </cell>
          <cell r="Q5907">
            <v>389</v>
          </cell>
        </row>
        <row r="5908">
          <cell r="A5908" t="str">
            <v>A1095&amp;T</v>
          </cell>
          <cell r="B5908" t="str">
            <v>Blue Hill Ave @ Wood</v>
          </cell>
          <cell r="C5908">
            <v>0</v>
          </cell>
          <cell r="D5908">
            <v>0</v>
          </cell>
          <cell r="E5908">
            <v>0</v>
          </cell>
          <cell r="F5908">
            <v>44</v>
          </cell>
          <cell r="G5908">
            <v>44</v>
          </cell>
          <cell r="H5908">
            <v>0</v>
          </cell>
          <cell r="I5908">
            <v>0</v>
          </cell>
          <cell r="J5908">
            <v>0</v>
          </cell>
          <cell r="K5908">
            <v>44</v>
          </cell>
          <cell r="L5908">
            <v>44</v>
          </cell>
          <cell r="M5908">
            <v>0</v>
          </cell>
          <cell r="N5908">
            <v>0</v>
          </cell>
          <cell r="O5908">
            <v>0</v>
          </cell>
          <cell r="P5908">
            <v>44</v>
          </cell>
          <cell r="Q5908">
            <v>44</v>
          </cell>
        </row>
        <row r="5909">
          <cell r="A5909" t="str">
            <v>A5949&amp;T</v>
          </cell>
          <cell r="B5909" t="str">
            <v>South Bay Mall @ All</v>
          </cell>
          <cell r="C5909">
            <v>166</v>
          </cell>
          <cell r="D5909">
            <v>0</v>
          </cell>
          <cell r="E5909">
            <v>0</v>
          </cell>
          <cell r="F5909">
            <v>13</v>
          </cell>
          <cell r="G5909">
            <v>179</v>
          </cell>
          <cell r="H5909">
            <v>166</v>
          </cell>
          <cell r="I5909">
            <v>0</v>
          </cell>
          <cell r="J5909">
            <v>0</v>
          </cell>
          <cell r="K5909">
            <v>13</v>
          </cell>
          <cell r="L5909">
            <v>179</v>
          </cell>
          <cell r="M5909">
            <v>166</v>
          </cell>
          <cell r="N5909">
            <v>0</v>
          </cell>
          <cell r="O5909">
            <v>0</v>
          </cell>
          <cell r="P5909">
            <v>13</v>
          </cell>
          <cell r="Q5909">
            <v>179</v>
          </cell>
        </row>
        <row r="5910">
          <cell r="A5910" t="str">
            <v>A33&amp;T</v>
          </cell>
          <cell r="B5910" t="str">
            <v>E Broadway @ K St</v>
          </cell>
          <cell r="C5910">
            <v>8</v>
          </cell>
          <cell r="D5910">
            <v>0</v>
          </cell>
          <cell r="E5910">
            <v>0</v>
          </cell>
          <cell r="F5910">
            <v>0</v>
          </cell>
          <cell r="G5910">
            <v>8</v>
          </cell>
          <cell r="H5910">
            <v>8</v>
          </cell>
          <cell r="I5910">
            <v>0</v>
          </cell>
          <cell r="J5910">
            <v>0</v>
          </cell>
          <cell r="K5910">
            <v>0</v>
          </cell>
          <cell r="L5910">
            <v>8</v>
          </cell>
          <cell r="M5910">
            <v>8</v>
          </cell>
          <cell r="N5910">
            <v>0</v>
          </cell>
          <cell r="O5910">
            <v>0</v>
          </cell>
          <cell r="P5910">
            <v>0</v>
          </cell>
          <cell r="Q5910">
            <v>8</v>
          </cell>
        </row>
        <row r="5911">
          <cell r="A5911" t="str">
            <v>A6330&amp;T</v>
          </cell>
          <cell r="B5911" t="str">
            <v>Fields Corner Sta @</v>
          </cell>
          <cell r="C5911">
            <v>81</v>
          </cell>
          <cell r="D5911">
            <v>1</v>
          </cell>
          <cell r="E5911">
            <v>0</v>
          </cell>
          <cell r="F5911">
            <v>165</v>
          </cell>
          <cell r="G5911">
            <v>247</v>
          </cell>
          <cell r="H5911">
            <v>81</v>
          </cell>
          <cell r="I5911">
            <v>1</v>
          </cell>
          <cell r="J5911">
            <v>0</v>
          </cell>
          <cell r="K5911">
            <v>165</v>
          </cell>
          <cell r="L5911">
            <v>247</v>
          </cell>
          <cell r="M5911">
            <v>81</v>
          </cell>
          <cell r="N5911">
            <v>1</v>
          </cell>
          <cell r="O5911">
            <v>0</v>
          </cell>
          <cell r="P5911">
            <v>165</v>
          </cell>
          <cell r="Q5911">
            <v>247</v>
          </cell>
        </row>
        <row r="5912">
          <cell r="A5912" t="str">
            <v>A29&amp;T</v>
          </cell>
          <cell r="B5912" t="str">
            <v>City Point Bus Termi</v>
          </cell>
          <cell r="C5912">
            <v>18</v>
          </cell>
          <cell r="D5912">
            <v>0</v>
          </cell>
          <cell r="E5912">
            <v>0</v>
          </cell>
          <cell r="F5912">
            <v>37</v>
          </cell>
          <cell r="G5912">
            <v>55</v>
          </cell>
          <cell r="H5912">
            <v>18</v>
          </cell>
          <cell r="I5912">
            <v>0</v>
          </cell>
          <cell r="J5912">
            <v>0</v>
          </cell>
          <cell r="K5912">
            <v>37</v>
          </cell>
          <cell r="L5912">
            <v>55</v>
          </cell>
          <cell r="M5912">
            <v>18</v>
          </cell>
          <cell r="N5912">
            <v>0</v>
          </cell>
          <cell r="O5912">
            <v>0</v>
          </cell>
          <cell r="P5912">
            <v>37</v>
          </cell>
          <cell r="Q5912">
            <v>55</v>
          </cell>
        </row>
        <row r="5913">
          <cell r="A5913" t="str">
            <v>A252&amp;T</v>
          </cell>
          <cell r="B5913" t="str">
            <v>Talbot Ave @ Souther</v>
          </cell>
          <cell r="C5913">
            <v>2</v>
          </cell>
          <cell r="D5913">
            <v>0</v>
          </cell>
          <cell r="E5913">
            <v>0</v>
          </cell>
          <cell r="F5913">
            <v>0</v>
          </cell>
          <cell r="G5913">
            <v>2</v>
          </cell>
          <cell r="H5913">
            <v>2</v>
          </cell>
          <cell r="I5913">
            <v>0</v>
          </cell>
          <cell r="J5913">
            <v>0</v>
          </cell>
          <cell r="K5913">
            <v>0</v>
          </cell>
          <cell r="L5913">
            <v>2</v>
          </cell>
          <cell r="M5913">
            <v>2</v>
          </cell>
          <cell r="N5913">
            <v>0</v>
          </cell>
          <cell r="O5913">
            <v>0</v>
          </cell>
          <cell r="P5913">
            <v>0</v>
          </cell>
          <cell r="Q5913">
            <v>2</v>
          </cell>
        </row>
        <row r="5914">
          <cell r="A5914" t="str">
            <v>A915&amp;T</v>
          </cell>
          <cell r="B5914" t="str">
            <v>Hancock St @ Bowdoin</v>
          </cell>
          <cell r="C5914">
            <v>8</v>
          </cell>
          <cell r="D5914">
            <v>0</v>
          </cell>
          <cell r="E5914">
            <v>0</v>
          </cell>
          <cell r="F5914">
            <v>0</v>
          </cell>
          <cell r="G5914">
            <v>8</v>
          </cell>
          <cell r="H5914">
            <v>8</v>
          </cell>
          <cell r="I5914">
            <v>0</v>
          </cell>
          <cell r="J5914">
            <v>0</v>
          </cell>
          <cell r="K5914">
            <v>0</v>
          </cell>
          <cell r="L5914">
            <v>8</v>
          </cell>
          <cell r="M5914">
            <v>8</v>
          </cell>
          <cell r="N5914">
            <v>0</v>
          </cell>
          <cell r="O5914">
            <v>0</v>
          </cell>
          <cell r="P5914">
            <v>0</v>
          </cell>
          <cell r="Q5914">
            <v>8</v>
          </cell>
        </row>
        <row r="5915">
          <cell r="A5915" t="str">
            <v>A315&amp;T</v>
          </cell>
          <cell r="B5915" t="str">
            <v>Washington St @ Blue</v>
          </cell>
          <cell r="C5915">
            <v>150</v>
          </cell>
          <cell r="D5915">
            <v>0</v>
          </cell>
          <cell r="E5915">
            <v>0</v>
          </cell>
          <cell r="F5915">
            <v>133</v>
          </cell>
          <cell r="G5915">
            <v>283</v>
          </cell>
          <cell r="H5915">
            <v>150</v>
          </cell>
          <cell r="I5915">
            <v>0</v>
          </cell>
          <cell r="J5915">
            <v>0</v>
          </cell>
          <cell r="K5915">
            <v>133</v>
          </cell>
          <cell r="L5915">
            <v>283</v>
          </cell>
          <cell r="M5915">
            <v>150</v>
          </cell>
          <cell r="N5915">
            <v>0</v>
          </cell>
          <cell r="O5915">
            <v>0</v>
          </cell>
          <cell r="P5915">
            <v>133</v>
          </cell>
          <cell r="Q5915">
            <v>283</v>
          </cell>
        </row>
        <row r="5916">
          <cell r="A5916" t="str">
            <v>A309&amp;T</v>
          </cell>
          <cell r="B5916" t="str">
            <v>Washington St @ Bowd</v>
          </cell>
          <cell r="C5916">
            <v>202</v>
          </cell>
          <cell r="D5916">
            <v>1</v>
          </cell>
          <cell r="E5916">
            <v>0</v>
          </cell>
          <cell r="F5916">
            <v>0</v>
          </cell>
          <cell r="G5916">
            <v>203</v>
          </cell>
          <cell r="H5916">
            <v>202</v>
          </cell>
          <cell r="I5916">
            <v>1</v>
          </cell>
          <cell r="J5916">
            <v>0</v>
          </cell>
          <cell r="K5916">
            <v>0</v>
          </cell>
          <cell r="L5916">
            <v>203</v>
          </cell>
          <cell r="M5916">
            <v>202</v>
          </cell>
          <cell r="N5916">
            <v>1</v>
          </cell>
          <cell r="O5916">
            <v>0</v>
          </cell>
          <cell r="P5916">
            <v>0</v>
          </cell>
          <cell r="Q5916">
            <v>203</v>
          </cell>
        </row>
        <row r="5917">
          <cell r="A5917" t="str">
            <v>A32&amp;T</v>
          </cell>
          <cell r="B5917" t="str">
            <v>E Broadway @ L St</v>
          </cell>
          <cell r="C5917">
            <v>20</v>
          </cell>
          <cell r="D5917">
            <v>0</v>
          </cell>
          <cell r="E5917">
            <v>0</v>
          </cell>
          <cell r="F5917">
            <v>0</v>
          </cell>
          <cell r="G5917">
            <v>20</v>
          </cell>
          <cell r="H5917">
            <v>20</v>
          </cell>
          <cell r="I5917">
            <v>0</v>
          </cell>
          <cell r="J5917">
            <v>0</v>
          </cell>
          <cell r="K5917">
            <v>0</v>
          </cell>
          <cell r="L5917">
            <v>20</v>
          </cell>
          <cell r="M5917">
            <v>20</v>
          </cell>
          <cell r="N5917">
            <v>0</v>
          </cell>
          <cell r="O5917">
            <v>0</v>
          </cell>
          <cell r="P5917">
            <v>0</v>
          </cell>
          <cell r="Q5917">
            <v>20</v>
          </cell>
        </row>
        <row r="5918">
          <cell r="A5918" t="str">
            <v>A292&amp;T</v>
          </cell>
          <cell r="B5918" t="str">
            <v>Talbot Ave @ Lithgow</v>
          </cell>
          <cell r="C5918">
            <v>3</v>
          </cell>
          <cell r="D5918">
            <v>1</v>
          </cell>
          <cell r="E5918">
            <v>0</v>
          </cell>
          <cell r="F5918">
            <v>73</v>
          </cell>
          <cell r="G5918">
            <v>77</v>
          </cell>
          <cell r="H5918">
            <v>3</v>
          </cell>
          <cell r="I5918">
            <v>1</v>
          </cell>
          <cell r="J5918">
            <v>0</v>
          </cell>
          <cell r="K5918">
            <v>73</v>
          </cell>
          <cell r="L5918">
            <v>77</v>
          </cell>
          <cell r="M5918">
            <v>3</v>
          </cell>
          <cell r="N5918">
            <v>1</v>
          </cell>
          <cell r="O5918">
            <v>0</v>
          </cell>
          <cell r="P5918">
            <v>73</v>
          </cell>
          <cell r="Q5918">
            <v>77</v>
          </cell>
        </row>
        <row r="5919">
          <cell r="A5919" t="str">
            <v>A1819&amp;T</v>
          </cell>
          <cell r="B5919" t="str">
            <v>Old Rd @ Ellington S</v>
          </cell>
          <cell r="C5919">
            <v>24</v>
          </cell>
          <cell r="D5919">
            <v>0</v>
          </cell>
          <cell r="E5919">
            <v>0</v>
          </cell>
          <cell r="F5919">
            <v>135</v>
          </cell>
          <cell r="G5919">
            <v>159</v>
          </cell>
          <cell r="H5919">
            <v>24</v>
          </cell>
          <cell r="I5919">
            <v>0</v>
          </cell>
          <cell r="J5919">
            <v>0</v>
          </cell>
          <cell r="K5919">
            <v>135</v>
          </cell>
          <cell r="L5919">
            <v>159</v>
          </cell>
          <cell r="M5919">
            <v>24</v>
          </cell>
          <cell r="N5919">
            <v>0</v>
          </cell>
          <cell r="O5919">
            <v>0</v>
          </cell>
          <cell r="P5919">
            <v>135</v>
          </cell>
          <cell r="Q5919">
            <v>159</v>
          </cell>
        </row>
        <row r="5920">
          <cell r="A5920" t="str">
            <v>A31&amp;T</v>
          </cell>
          <cell r="B5920" t="str">
            <v>P St @ E Broadway</v>
          </cell>
          <cell r="C5920">
            <v>165</v>
          </cell>
          <cell r="D5920">
            <v>0</v>
          </cell>
          <cell r="E5920">
            <v>0</v>
          </cell>
          <cell r="F5920">
            <v>0</v>
          </cell>
          <cell r="G5920">
            <v>165</v>
          </cell>
          <cell r="H5920">
            <v>165</v>
          </cell>
          <cell r="I5920">
            <v>0</v>
          </cell>
          <cell r="J5920">
            <v>0</v>
          </cell>
          <cell r="K5920">
            <v>0</v>
          </cell>
          <cell r="L5920">
            <v>165</v>
          </cell>
          <cell r="M5920">
            <v>165</v>
          </cell>
          <cell r="N5920">
            <v>0</v>
          </cell>
          <cell r="O5920">
            <v>0</v>
          </cell>
          <cell r="P5920">
            <v>0</v>
          </cell>
          <cell r="Q5920">
            <v>165</v>
          </cell>
        </row>
        <row r="5921">
          <cell r="A5921" t="str">
            <v>A249&amp;T</v>
          </cell>
          <cell r="B5921" t="str">
            <v>Talbot Ave @ Dorches</v>
          </cell>
          <cell r="C5921">
            <v>254</v>
          </cell>
          <cell r="D5921">
            <v>1</v>
          </cell>
          <cell r="E5921">
            <v>0</v>
          </cell>
          <cell r="F5921">
            <v>141</v>
          </cell>
          <cell r="G5921">
            <v>396</v>
          </cell>
          <cell r="H5921">
            <v>254</v>
          </cell>
          <cell r="I5921">
            <v>1</v>
          </cell>
          <cell r="J5921">
            <v>0</v>
          </cell>
          <cell r="K5921">
            <v>141</v>
          </cell>
          <cell r="L5921">
            <v>396</v>
          </cell>
          <cell r="M5921">
            <v>254</v>
          </cell>
          <cell r="N5921">
            <v>1</v>
          </cell>
          <cell r="O5921">
            <v>0</v>
          </cell>
          <cell r="P5921">
            <v>141</v>
          </cell>
          <cell r="Q5921">
            <v>396</v>
          </cell>
        </row>
        <row r="5922">
          <cell r="A5922" t="str">
            <v>A1821&amp;T</v>
          </cell>
          <cell r="B5922" t="str">
            <v>Columbia Rd @ Washin</v>
          </cell>
          <cell r="C5922">
            <v>0</v>
          </cell>
          <cell r="D5922">
            <v>0</v>
          </cell>
          <cell r="E5922">
            <v>0</v>
          </cell>
          <cell r="F5922">
            <v>112</v>
          </cell>
          <cell r="G5922">
            <v>112</v>
          </cell>
          <cell r="H5922">
            <v>0</v>
          </cell>
          <cell r="I5922">
            <v>0</v>
          </cell>
          <cell r="J5922">
            <v>0</v>
          </cell>
          <cell r="K5922">
            <v>112</v>
          </cell>
          <cell r="L5922">
            <v>112</v>
          </cell>
          <cell r="M5922">
            <v>0</v>
          </cell>
          <cell r="N5922">
            <v>0</v>
          </cell>
          <cell r="O5922">
            <v>0</v>
          </cell>
          <cell r="P5922">
            <v>112</v>
          </cell>
          <cell r="Q5922">
            <v>112</v>
          </cell>
        </row>
        <row r="5923">
          <cell r="A5923" t="str">
            <v>A312&amp;T</v>
          </cell>
          <cell r="B5923" t="str">
            <v>Washington St @ Colu</v>
          </cell>
          <cell r="C5923">
            <v>94</v>
          </cell>
          <cell r="D5923">
            <v>0</v>
          </cell>
          <cell r="E5923">
            <v>0</v>
          </cell>
          <cell r="F5923">
            <v>122</v>
          </cell>
          <cell r="G5923">
            <v>216</v>
          </cell>
          <cell r="H5923">
            <v>94</v>
          </cell>
          <cell r="I5923">
            <v>0</v>
          </cell>
          <cell r="J5923">
            <v>0</v>
          </cell>
          <cell r="K5923">
            <v>122</v>
          </cell>
          <cell r="L5923">
            <v>216</v>
          </cell>
          <cell r="M5923">
            <v>94</v>
          </cell>
          <cell r="N5923">
            <v>0</v>
          </cell>
          <cell r="O5923">
            <v>0</v>
          </cell>
          <cell r="P5923">
            <v>122</v>
          </cell>
          <cell r="Q5923">
            <v>216</v>
          </cell>
        </row>
        <row r="5924">
          <cell r="A5924" t="str">
            <v>A305&amp;T</v>
          </cell>
          <cell r="B5924" t="str">
            <v>Washington St @ Kenw</v>
          </cell>
          <cell r="C5924">
            <v>6</v>
          </cell>
          <cell r="D5924">
            <v>0</v>
          </cell>
          <cell r="E5924">
            <v>0</v>
          </cell>
          <cell r="F5924">
            <v>0</v>
          </cell>
          <cell r="G5924">
            <v>6</v>
          </cell>
          <cell r="H5924">
            <v>6</v>
          </cell>
          <cell r="I5924">
            <v>0</v>
          </cell>
          <cell r="J5924">
            <v>0</v>
          </cell>
          <cell r="K5924">
            <v>0</v>
          </cell>
          <cell r="L5924">
            <v>6</v>
          </cell>
          <cell r="M5924">
            <v>6</v>
          </cell>
          <cell r="N5924">
            <v>0</v>
          </cell>
          <cell r="O5924">
            <v>0</v>
          </cell>
          <cell r="P5924">
            <v>0</v>
          </cell>
          <cell r="Q5924">
            <v>6</v>
          </cell>
        </row>
        <row r="5925">
          <cell r="A5925" t="str">
            <v>A1808&amp;T</v>
          </cell>
          <cell r="B5925" t="str">
            <v>Columbia Rd @ Dudley</v>
          </cell>
          <cell r="C5925">
            <v>9</v>
          </cell>
          <cell r="D5925">
            <v>0</v>
          </cell>
          <cell r="E5925">
            <v>0</v>
          </cell>
          <cell r="F5925">
            <v>2</v>
          </cell>
          <cell r="G5925">
            <v>11</v>
          </cell>
          <cell r="H5925">
            <v>9</v>
          </cell>
          <cell r="I5925">
            <v>0</v>
          </cell>
          <cell r="J5925">
            <v>0</v>
          </cell>
          <cell r="K5925">
            <v>2</v>
          </cell>
          <cell r="L5925">
            <v>11</v>
          </cell>
          <cell r="M5925">
            <v>9</v>
          </cell>
          <cell r="N5925">
            <v>0</v>
          </cell>
          <cell r="O5925">
            <v>0</v>
          </cell>
          <cell r="P5925">
            <v>2</v>
          </cell>
          <cell r="Q5925">
            <v>11</v>
          </cell>
        </row>
        <row r="5926">
          <cell r="A5926" t="str">
            <v>A5641&amp;T</v>
          </cell>
          <cell r="B5926" t="str">
            <v>St Peters Sq @ Churc</v>
          </cell>
          <cell r="C5926">
            <v>206</v>
          </cell>
          <cell r="D5926">
            <v>1</v>
          </cell>
          <cell r="E5926">
            <v>0</v>
          </cell>
          <cell r="F5926">
            <v>0</v>
          </cell>
          <cell r="G5926">
            <v>207</v>
          </cell>
          <cell r="H5926">
            <v>206</v>
          </cell>
          <cell r="I5926">
            <v>1</v>
          </cell>
          <cell r="J5926">
            <v>0</v>
          </cell>
          <cell r="K5926">
            <v>0</v>
          </cell>
          <cell r="L5926">
            <v>207</v>
          </cell>
          <cell r="M5926">
            <v>206</v>
          </cell>
          <cell r="N5926">
            <v>1</v>
          </cell>
          <cell r="O5926">
            <v>0</v>
          </cell>
          <cell r="P5926">
            <v>0</v>
          </cell>
          <cell r="Q5926">
            <v>207</v>
          </cell>
        </row>
        <row r="5927">
          <cell r="A5927" t="str">
            <v>A547&amp;T</v>
          </cell>
          <cell r="B5927" t="str">
            <v>L St @ Broadway</v>
          </cell>
          <cell r="C5927">
            <v>260</v>
          </cell>
          <cell r="D5927">
            <v>1</v>
          </cell>
          <cell r="E5927">
            <v>0</v>
          </cell>
          <cell r="F5927">
            <v>444</v>
          </cell>
          <cell r="G5927">
            <v>705</v>
          </cell>
          <cell r="H5927">
            <v>260</v>
          </cell>
          <cell r="I5927">
            <v>1</v>
          </cell>
          <cell r="J5927">
            <v>0</v>
          </cell>
          <cell r="K5927">
            <v>444</v>
          </cell>
          <cell r="L5927">
            <v>705</v>
          </cell>
          <cell r="M5927">
            <v>260</v>
          </cell>
          <cell r="N5927">
            <v>1</v>
          </cell>
          <cell r="O5927">
            <v>0</v>
          </cell>
          <cell r="P5927">
            <v>444</v>
          </cell>
          <cell r="Q5927">
            <v>705</v>
          </cell>
        </row>
        <row r="5928">
          <cell r="A5928" t="str">
            <v>A919&amp;T</v>
          </cell>
          <cell r="B5928" t="str">
            <v>Dudley St @ Belden S</v>
          </cell>
          <cell r="C5928">
            <v>134</v>
          </cell>
          <cell r="D5928">
            <v>0</v>
          </cell>
          <cell r="E5928">
            <v>0</v>
          </cell>
          <cell r="F5928">
            <v>1</v>
          </cell>
          <cell r="G5928">
            <v>135</v>
          </cell>
          <cell r="H5928">
            <v>134</v>
          </cell>
          <cell r="I5928">
            <v>0</v>
          </cell>
          <cell r="J5928">
            <v>0</v>
          </cell>
          <cell r="K5928">
            <v>1</v>
          </cell>
          <cell r="L5928">
            <v>135</v>
          </cell>
          <cell r="M5928">
            <v>134</v>
          </cell>
          <cell r="N5928">
            <v>0</v>
          </cell>
          <cell r="O5928">
            <v>0</v>
          </cell>
          <cell r="P5928">
            <v>1</v>
          </cell>
          <cell r="Q5928">
            <v>135</v>
          </cell>
        </row>
        <row r="5929">
          <cell r="A5929" t="str">
            <v>A553&amp;T</v>
          </cell>
          <cell r="B5929" t="str">
            <v>E Broadway @ N St</v>
          </cell>
          <cell r="C5929">
            <v>612</v>
          </cell>
          <cell r="D5929">
            <v>0</v>
          </cell>
          <cell r="E5929">
            <v>0</v>
          </cell>
          <cell r="F5929">
            <v>34</v>
          </cell>
          <cell r="G5929">
            <v>646</v>
          </cell>
          <cell r="H5929">
            <v>612</v>
          </cell>
          <cell r="I5929">
            <v>0</v>
          </cell>
          <cell r="J5929">
            <v>0</v>
          </cell>
          <cell r="K5929">
            <v>34</v>
          </cell>
          <cell r="L5929">
            <v>646</v>
          </cell>
          <cell r="M5929">
            <v>612</v>
          </cell>
          <cell r="N5929">
            <v>0</v>
          </cell>
          <cell r="O5929">
            <v>0</v>
          </cell>
          <cell r="P5929">
            <v>34</v>
          </cell>
          <cell r="Q5929">
            <v>646</v>
          </cell>
        </row>
        <row r="5930">
          <cell r="A5930" t="str">
            <v>A251&amp;T</v>
          </cell>
          <cell r="B5930" t="str">
            <v>Talbot Ave @ Centre</v>
          </cell>
          <cell r="C5930">
            <v>200</v>
          </cell>
          <cell r="D5930">
            <v>1</v>
          </cell>
          <cell r="E5930">
            <v>0</v>
          </cell>
          <cell r="F5930">
            <v>89</v>
          </cell>
          <cell r="G5930">
            <v>289</v>
          </cell>
          <cell r="H5930">
            <v>200</v>
          </cell>
          <cell r="I5930">
            <v>1</v>
          </cell>
          <cell r="J5930">
            <v>0</v>
          </cell>
          <cell r="K5930">
            <v>89</v>
          </cell>
          <cell r="L5930">
            <v>289</v>
          </cell>
          <cell r="M5930">
            <v>200</v>
          </cell>
          <cell r="N5930">
            <v>1</v>
          </cell>
          <cell r="O5930">
            <v>0</v>
          </cell>
          <cell r="P5930">
            <v>89</v>
          </cell>
          <cell r="Q5930">
            <v>289</v>
          </cell>
        </row>
        <row r="5931">
          <cell r="A5931" t="str">
            <v>A1100&amp;T</v>
          </cell>
          <cell r="B5931" t="str">
            <v>Blue Hill Ave @ Harv</v>
          </cell>
          <cell r="C5931">
            <v>133</v>
          </cell>
          <cell r="D5931">
            <v>1</v>
          </cell>
          <cell r="E5931">
            <v>0</v>
          </cell>
          <cell r="F5931">
            <v>312</v>
          </cell>
          <cell r="G5931">
            <v>445</v>
          </cell>
          <cell r="H5931">
            <v>133</v>
          </cell>
          <cell r="I5931">
            <v>1</v>
          </cell>
          <cell r="J5931">
            <v>0</v>
          </cell>
          <cell r="K5931">
            <v>312</v>
          </cell>
          <cell r="L5931">
            <v>445</v>
          </cell>
          <cell r="M5931">
            <v>133</v>
          </cell>
          <cell r="N5931">
            <v>1</v>
          </cell>
          <cell r="O5931">
            <v>0</v>
          </cell>
          <cell r="P5931">
            <v>312</v>
          </cell>
          <cell r="Q5931">
            <v>445</v>
          </cell>
        </row>
        <row r="5932">
          <cell r="A5932" t="str">
            <v>A5399&amp;T</v>
          </cell>
          <cell r="B5932" t="str">
            <v>South Bay Mall @ All</v>
          </cell>
          <cell r="C5932">
            <v>68</v>
          </cell>
          <cell r="D5932">
            <v>0</v>
          </cell>
          <cell r="E5932">
            <v>0</v>
          </cell>
          <cell r="F5932">
            <v>15</v>
          </cell>
          <cell r="G5932">
            <v>83</v>
          </cell>
          <cell r="H5932">
            <v>68</v>
          </cell>
          <cell r="I5932">
            <v>0</v>
          </cell>
          <cell r="J5932">
            <v>0</v>
          </cell>
          <cell r="K5932">
            <v>15</v>
          </cell>
          <cell r="L5932">
            <v>83</v>
          </cell>
          <cell r="M5932">
            <v>68</v>
          </cell>
          <cell r="N5932">
            <v>0</v>
          </cell>
          <cell r="O5932">
            <v>0</v>
          </cell>
          <cell r="P5932">
            <v>15</v>
          </cell>
          <cell r="Q5932">
            <v>83</v>
          </cell>
        </row>
        <row r="5933">
          <cell r="A5933" t="str">
            <v>A89&amp;T</v>
          </cell>
          <cell r="B5933" t="str">
            <v>JFK/UMass</v>
          </cell>
          <cell r="C5933">
            <v>134</v>
          </cell>
          <cell r="D5933">
            <v>0</v>
          </cell>
          <cell r="E5933">
            <v>0</v>
          </cell>
          <cell r="F5933">
            <v>15</v>
          </cell>
          <cell r="G5933">
            <v>149</v>
          </cell>
          <cell r="H5933">
            <v>134</v>
          </cell>
          <cell r="I5933">
            <v>0</v>
          </cell>
          <cell r="J5933">
            <v>0</v>
          </cell>
          <cell r="K5933">
            <v>15</v>
          </cell>
          <cell r="L5933">
            <v>149</v>
          </cell>
          <cell r="M5933">
            <v>134</v>
          </cell>
          <cell r="N5933">
            <v>0</v>
          </cell>
          <cell r="O5933">
            <v>0</v>
          </cell>
          <cell r="P5933">
            <v>15</v>
          </cell>
          <cell r="Q5933">
            <v>149</v>
          </cell>
        </row>
        <row r="5934">
          <cell r="A5934" t="str">
            <v>A260&amp;T</v>
          </cell>
          <cell r="B5934" t="str">
            <v>Blue Hill Ave @ Elli</v>
          </cell>
          <cell r="C5934">
            <v>9</v>
          </cell>
          <cell r="D5934">
            <v>0</v>
          </cell>
          <cell r="E5934">
            <v>0</v>
          </cell>
          <cell r="F5934">
            <v>1820</v>
          </cell>
          <cell r="G5934">
            <v>1829</v>
          </cell>
          <cell r="H5934">
            <v>9</v>
          </cell>
          <cell r="I5934">
            <v>0</v>
          </cell>
          <cell r="J5934">
            <v>0</v>
          </cell>
          <cell r="K5934">
            <v>1820</v>
          </cell>
          <cell r="L5934">
            <v>1829</v>
          </cell>
          <cell r="M5934">
            <v>9</v>
          </cell>
          <cell r="N5934">
            <v>0</v>
          </cell>
          <cell r="O5934">
            <v>0</v>
          </cell>
          <cell r="P5934">
            <v>1820</v>
          </cell>
          <cell r="Q5934">
            <v>1829</v>
          </cell>
        </row>
        <row r="5935">
          <cell r="A5935" t="str">
            <v>A115&amp;T</v>
          </cell>
          <cell r="B5935" t="str">
            <v>W Broadway @ Broadwa</v>
          </cell>
          <cell r="C5935">
            <v>99</v>
          </cell>
          <cell r="D5935">
            <v>0</v>
          </cell>
          <cell r="E5935">
            <v>0</v>
          </cell>
          <cell r="F5935">
            <v>31</v>
          </cell>
          <cell r="G5935">
            <v>131</v>
          </cell>
          <cell r="H5935">
            <v>99</v>
          </cell>
          <cell r="I5935">
            <v>0</v>
          </cell>
          <cell r="J5935">
            <v>0</v>
          </cell>
          <cell r="K5935">
            <v>31</v>
          </cell>
          <cell r="L5935">
            <v>131</v>
          </cell>
          <cell r="M5935">
            <v>99</v>
          </cell>
          <cell r="N5935">
            <v>0</v>
          </cell>
          <cell r="O5935">
            <v>0</v>
          </cell>
          <cell r="P5935">
            <v>31</v>
          </cell>
          <cell r="Q5935">
            <v>131</v>
          </cell>
        </row>
        <row r="5936">
          <cell r="A5936" t="str">
            <v>A114&amp;T</v>
          </cell>
          <cell r="B5936" t="str">
            <v>Broadway Station - R</v>
          </cell>
          <cell r="C5936">
            <v>286</v>
          </cell>
          <cell r="D5936">
            <v>3</v>
          </cell>
          <cell r="E5936">
            <v>0</v>
          </cell>
          <cell r="F5936">
            <v>466</v>
          </cell>
          <cell r="G5936">
            <v>755</v>
          </cell>
          <cell r="H5936">
            <v>286</v>
          </cell>
          <cell r="I5936">
            <v>3</v>
          </cell>
          <cell r="J5936">
            <v>0</v>
          </cell>
          <cell r="K5936">
            <v>466</v>
          </cell>
          <cell r="L5936">
            <v>755</v>
          </cell>
          <cell r="M5936">
            <v>286</v>
          </cell>
          <cell r="N5936">
            <v>3</v>
          </cell>
          <cell r="O5936">
            <v>0</v>
          </cell>
          <cell r="P5936">
            <v>466</v>
          </cell>
          <cell r="Q5936">
            <v>755</v>
          </cell>
        </row>
        <row r="5937">
          <cell r="A5937" t="str">
            <v>A216&amp;T</v>
          </cell>
          <cell r="B5937" t="str">
            <v>Fields Corner</v>
          </cell>
          <cell r="C5937">
            <v>73</v>
          </cell>
          <cell r="D5937">
            <v>1</v>
          </cell>
          <cell r="E5937">
            <v>0</v>
          </cell>
          <cell r="F5937">
            <v>195</v>
          </cell>
          <cell r="G5937">
            <v>269</v>
          </cell>
          <cell r="H5937">
            <v>73</v>
          </cell>
          <cell r="I5937">
            <v>1</v>
          </cell>
          <cell r="J5937">
            <v>0</v>
          </cell>
          <cell r="K5937">
            <v>195</v>
          </cell>
          <cell r="L5937">
            <v>269</v>
          </cell>
          <cell r="M5937">
            <v>73</v>
          </cell>
          <cell r="N5937">
            <v>1</v>
          </cell>
          <cell r="O5937">
            <v>0</v>
          </cell>
          <cell r="P5937">
            <v>195</v>
          </cell>
          <cell r="Q5937">
            <v>269</v>
          </cell>
        </row>
        <row r="5938">
          <cell r="A5938" t="str">
            <v>A11&amp;T</v>
          </cell>
          <cell r="B5938" t="str">
            <v>Andrew</v>
          </cell>
          <cell r="C5938">
            <v>174</v>
          </cell>
          <cell r="D5938">
            <v>1</v>
          </cell>
          <cell r="E5938">
            <v>0</v>
          </cell>
          <cell r="F5938">
            <v>255</v>
          </cell>
          <cell r="G5938">
            <v>431</v>
          </cell>
          <cell r="H5938">
            <v>174</v>
          </cell>
          <cell r="I5938">
            <v>1</v>
          </cell>
          <cell r="J5938">
            <v>0</v>
          </cell>
          <cell r="K5938">
            <v>255</v>
          </cell>
          <cell r="L5938">
            <v>431</v>
          </cell>
          <cell r="M5938">
            <v>174</v>
          </cell>
          <cell r="N5938">
            <v>1</v>
          </cell>
          <cell r="O5938">
            <v>0</v>
          </cell>
          <cell r="P5938">
            <v>255</v>
          </cell>
          <cell r="Q5938">
            <v>431</v>
          </cell>
        </row>
        <row r="5939">
          <cell r="A5939" t="str">
            <v>A226&amp;T</v>
          </cell>
          <cell r="B5939" t="str">
            <v>Ashmont</v>
          </cell>
          <cell r="C5939">
            <v>258</v>
          </cell>
          <cell r="D5939">
            <v>4</v>
          </cell>
          <cell r="E5939">
            <v>0</v>
          </cell>
          <cell r="F5939">
            <v>2096</v>
          </cell>
          <cell r="G5939">
            <v>2358</v>
          </cell>
          <cell r="H5939">
            <v>258</v>
          </cell>
          <cell r="I5939">
            <v>4</v>
          </cell>
          <cell r="J5939">
            <v>0</v>
          </cell>
          <cell r="K5939">
            <v>2096</v>
          </cell>
          <cell r="L5939">
            <v>2358</v>
          </cell>
          <cell r="M5939">
            <v>258</v>
          </cell>
          <cell r="N5939">
            <v>4</v>
          </cell>
          <cell r="O5939">
            <v>0</v>
          </cell>
          <cell r="P5939">
            <v>2096</v>
          </cell>
          <cell r="Q5939">
            <v>2358</v>
          </cell>
        </row>
        <row r="5940">
          <cell r="A5940" t="str">
            <v>A1112&amp;T</v>
          </cell>
          <cell r="B5940" t="str">
            <v>Heath St @ Wensley S</v>
          </cell>
          <cell r="C5940">
            <v>7</v>
          </cell>
          <cell r="D5940">
            <v>0</v>
          </cell>
          <cell r="E5940">
            <v>0</v>
          </cell>
          <cell r="F5940">
            <v>0</v>
          </cell>
          <cell r="G5940">
            <v>7</v>
          </cell>
          <cell r="H5940">
            <v>7</v>
          </cell>
          <cell r="I5940">
            <v>0</v>
          </cell>
          <cell r="J5940">
            <v>0</v>
          </cell>
          <cell r="K5940">
            <v>0</v>
          </cell>
          <cell r="L5940">
            <v>7</v>
          </cell>
          <cell r="M5940">
            <v>7</v>
          </cell>
          <cell r="N5940">
            <v>0</v>
          </cell>
          <cell r="O5940">
            <v>0</v>
          </cell>
          <cell r="P5940">
            <v>0</v>
          </cell>
          <cell r="Q5940">
            <v>7</v>
          </cell>
        </row>
        <row r="5941">
          <cell r="A5941" t="str">
            <v>A1113&amp;T</v>
          </cell>
          <cell r="B5941" t="str">
            <v>107 Heath St opp Bic</v>
          </cell>
          <cell r="C5941">
            <v>10</v>
          </cell>
          <cell r="D5941">
            <v>0</v>
          </cell>
          <cell r="E5941">
            <v>0</v>
          </cell>
          <cell r="F5941">
            <v>0</v>
          </cell>
          <cell r="G5941">
            <v>10</v>
          </cell>
          <cell r="H5941">
            <v>10</v>
          </cell>
          <cell r="I5941">
            <v>0</v>
          </cell>
          <cell r="J5941">
            <v>0</v>
          </cell>
          <cell r="K5941">
            <v>0</v>
          </cell>
          <cell r="L5941">
            <v>10</v>
          </cell>
          <cell r="M5941">
            <v>10</v>
          </cell>
          <cell r="N5941">
            <v>0</v>
          </cell>
          <cell r="O5941">
            <v>0</v>
          </cell>
          <cell r="P5941">
            <v>0</v>
          </cell>
          <cell r="Q5941">
            <v>10</v>
          </cell>
        </row>
        <row r="5942">
          <cell r="A5942" t="str">
            <v>A1116&amp;T</v>
          </cell>
          <cell r="B5942" t="str">
            <v>Heath St opp VA Hosp</v>
          </cell>
          <cell r="C5942">
            <v>1</v>
          </cell>
          <cell r="D5942">
            <v>0</v>
          </cell>
          <cell r="E5942">
            <v>0</v>
          </cell>
          <cell r="F5942">
            <v>0</v>
          </cell>
          <cell r="G5942">
            <v>1</v>
          </cell>
          <cell r="H5942">
            <v>1</v>
          </cell>
          <cell r="I5942">
            <v>0</v>
          </cell>
          <cell r="J5942">
            <v>0</v>
          </cell>
          <cell r="K5942">
            <v>0</v>
          </cell>
          <cell r="L5942">
            <v>1</v>
          </cell>
          <cell r="M5942">
            <v>1</v>
          </cell>
          <cell r="N5942">
            <v>0</v>
          </cell>
          <cell r="O5942">
            <v>0</v>
          </cell>
          <cell r="P5942">
            <v>0</v>
          </cell>
          <cell r="Q5942">
            <v>1</v>
          </cell>
        </row>
        <row r="5943">
          <cell r="A5943" t="str">
            <v>A1117&amp;T</v>
          </cell>
          <cell r="B5943" t="str">
            <v>Heath St @ S Hunting</v>
          </cell>
          <cell r="C5943">
            <v>8</v>
          </cell>
          <cell r="D5943">
            <v>0</v>
          </cell>
          <cell r="E5943">
            <v>0</v>
          </cell>
          <cell r="F5943">
            <v>9</v>
          </cell>
          <cell r="G5943">
            <v>17</v>
          </cell>
          <cell r="H5943">
            <v>8</v>
          </cell>
          <cell r="I5943">
            <v>0</v>
          </cell>
          <cell r="J5943">
            <v>0</v>
          </cell>
          <cell r="K5943">
            <v>9</v>
          </cell>
          <cell r="L5943">
            <v>17</v>
          </cell>
          <cell r="M5943">
            <v>8</v>
          </cell>
          <cell r="N5943">
            <v>0</v>
          </cell>
          <cell r="O5943">
            <v>0</v>
          </cell>
          <cell r="P5943">
            <v>9</v>
          </cell>
          <cell r="Q5943">
            <v>17</v>
          </cell>
        </row>
        <row r="5944">
          <cell r="A5944" t="str">
            <v>A1205&amp;T</v>
          </cell>
          <cell r="B5944" t="str">
            <v>Centre St @ Orchard</v>
          </cell>
          <cell r="C5944">
            <v>0</v>
          </cell>
          <cell r="D5944">
            <v>0</v>
          </cell>
          <cell r="E5944">
            <v>0</v>
          </cell>
          <cell r="F5944">
            <v>0</v>
          </cell>
          <cell r="G5944">
            <v>0</v>
          </cell>
          <cell r="H5944">
            <v>0</v>
          </cell>
          <cell r="I5944">
            <v>0</v>
          </cell>
          <cell r="J5944">
            <v>0</v>
          </cell>
          <cell r="K5944">
            <v>0</v>
          </cell>
          <cell r="L5944">
            <v>0</v>
          </cell>
          <cell r="M5944">
            <v>0</v>
          </cell>
          <cell r="N5944">
            <v>0</v>
          </cell>
          <cell r="O5944">
            <v>0</v>
          </cell>
          <cell r="P5944">
            <v>0</v>
          </cell>
          <cell r="Q5944">
            <v>0</v>
          </cell>
        </row>
        <row r="5945">
          <cell r="A5945" t="str">
            <v>A3196&amp;T</v>
          </cell>
          <cell r="B5945" t="str">
            <v>Centre St @ Rambler</v>
          </cell>
          <cell r="C5945">
            <v>4</v>
          </cell>
          <cell r="D5945">
            <v>0</v>
          </cell>
          <cell r="E5945">
            <v>0</v>
          </cell>
          <cell r="F5945">
            <v>0</v>
          </cell>
          <cell r="G5945">
            <v>4</v>
          </cell>
          <cell r="H5945">
            <v>4</v>
          </cell>
          <cell r="I5945">
            <v>0</v>
          </cell>
          <cell r="J5945">
            <v>0</v>
          </cell>
          <cell r="K5945">
            <v>0</v>
          </cell>
          <cell r="L5945">
            <v>4</v>
          </cell>
          <cell r="M5945">
            <v>4</v>
          </cell>
          <cell r="N5945">
            <v>0</v>
          </cell>
          <cell r="O5945">
            <v>0</v>
          </cell>
          <cell r="P5945">
            <v>0</v>
          </cell>
          <cell r="Q5945">
            <v>4</v>
          </cell>
        </row>
        <row r="5946">
          <cell r="A5946" t="str">
            <v>A3197&amp;T</v>
          </cell>
          <cell r="B5946" t="str">
            <v>Centre St @ Westches</v>
          </cell>
          <cell r="C5946">
            <v>0</v>
          </cell>
          <cell r="D5946">
            <v>0</v>
          </cell>
          <cell r="E5946">
            <v>0</v>
          </cell>
          <cell r="F5946">
            <v>0</v>
          </cell>
          <cell r="G5946">
            <v>0</v>
          </cell>
          <cell r="H5946">
            <v>0</v>
          </cell>
          <cell r="I5946">
            <v>0</v>
          </cell>
          <cell r="J5946">
            <v>0</v>
          </cell>
          <cell r="K5946">
            <v>0</v>
          </cell>
          <cell r="L5946">
            <v>0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  <cell r="Q5946">
            <v>0</v>
          </cell>
        </row>
        <row r="5947">
          <cell r="A5947" t="str">
            <v>A691&amp;T</v>
          </cell>
          <cell r="B5947" t="str">
            <v>Centre St opp New He</v>
          </cell>
          <cell r="C5947">
            <v>0</v>
          </cell>
          <cell r="D5947">
            <v>0</v>
          </cell>
          <cell r="E5947">
            <v>0</v>
          </cell>
          <cell r="F5947">
            <v>0</v>
          </cell>
          <cell r="G5947">
            <v>0</v>
          </cell>
          <cell r="H5947">
            <v>0</v>
          </cell>
          <cell r="I5947">
            <v>0</v>
          </cell>
          <cell r="J5947">
            <v>0</v>
          </cell>
          <cell r="K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</row>
        <row r="5948">
          <cell r="A5948" t="str">
            <v>A7096&amp;T</v>
          </cell>
          <cell r="B5948" t="str">
            <v>Green Street - Amory</v>
          </cell>
          <cell r="C5948">
            <v>0</v>
          </cell>
          <cell r="D5948">
            <v>0</v>
          </cell>
          <cell r="E5948">
            <v>0</v>
          </cell>
          <cell r="F5948">
            <v>0</v>
          </cell>
          <cell r="G5948">
            <v>0</v>
          </cell>
          <cell r="H5948">
            <v>0</v>
          </cell>
          <cell r="I5948">
            <v>0</v>
          </cell>
          <cell r="J5948">
            <v>0</v>
          </cell>
          <cell r="K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</row>
        <row r="5949">
          <cell r="A5949" t="str">
            <v>A7097&amp;T</v>
          </cell>
          <cell r="B5949" t="str">
            <v>Green Street - Amory</v>
          </cell>
          <cell r="C5949">
            <v>0</v>
          </cell>
          <cell r="D5949">
            <v>0</v>
          </cell>
          <cell r="E5949">
            <v>0</v>
          </cell>
          <cell r="F5949">
            <v>0</v>
          </cell>
          <cell r="G5949">
            <v>0</v>
          </cell>
          <cell r="H5949">
            <v>0</v>
          </cell>
          <cell r="I5949">
            <v>0</v>
          </cell>
          <cell r="J5949">
            <v>0</v>
          </cell>
          <cell r="K5949">
            <v>0</v>
          </cell>
          <cell r="L5949">
            <v>0</v>
          </cell>
          <cell r="M5949">
            <v>0</v>
          </cell>
          <cell r="N5949">
            <v>0</v>
          </cell>
          <cell r="O5949">
            <v>0</v>
          </cell>
          <cell r="P5949">
            <v>0</v>
          </cell>
          <cell r="Q5949">
            <v>0</v>
          </cell>
        </row>
        <row r="5950">
          <cell r="A5950" t="str">
            <v>A7098&amp;T</v>
          </cell>
          <cell r="B5950" t="str">
            <v>Stony Brook - Amory</v>
          </cell>
          <cell r="C5950">
            <v>0</v>
          </cell>
          <cell r="D5950">
            <v>0</v>
          </cell>
          <cell r="E5950">
            <v>0</v>
          </cell>
          <cell r="F5950">
            <v>0</v>
          </cell>
          <cell r="G5950">
            <v>0</v>
          </cell>
          <cell r="H5950">
            <v>0</v>
          </cell>
          <cell r="I5950">
            <v>0</v>
          </cell>
          <cell r="J5950">
            <v>0</v>
          </cell>
          <cell r="K5950">
            <v>0</v>
          </cell>
          <cell r="L5950">
            <v>0</v>
          </cell>
          <cell r="M5950">
            <v>0</v>
          </cell>
          <cell r="N5950">
            <v>0</v>
          </cell>
          <cell r="O5950">
            <v>0</v>
          </cell>
          <cell r="P5950">
            <v>0</v>
          </cell>
          <cell r="Q5950">
            <v>0</v>
          </cell>
        </row>
        <row r="5951">
          <cell r="A5951" t="str">
            <v>A7099&amp;T</v>
          </cell>
          <cell r="B5951" t="str">
            <v>Stony Brook - Boylst</v>
          </cell>
          <cell r="C5951">
            <v>0</v>
          </cell>
          <cell r="D5951">
            <v>0</v>
          </cell>
          <cell r="E5951">
            <v>0</v>
          </cell>
          <cell r="F5951">
            <v>0</v>
          </cell>
          <cell r="G5951">
            <v>0</v>
          </cell>
          <cell r="H5951">
            <v>0</v>
          </cell>
          <cell r="I5951">
            <v>0</v>
          </cell>
          <cell r="J5951">
            <v>0</v>
          </cell>
          <cell r="K5951">
            <v>0</v>
          </cell>
          <cell r="L5951">
            <v>0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  <cell r="Q5951">
            <v>0</v>
          </cell>
        </row>
        <row r="5952">
          <cell r="A5952" t="str">
            <v>A7100&amp;T</v>
          </cell>
          <cell r="B5952" t="str">
            <v>Jackson Square - Cen</v>
          </cell>
          <cell r="C5952">
            <v>0</v>
          </cell>
          <cell r="D5952">
            <v>0</v>
          </cell>
          <cell r="E5952">
            <v>0</v>
          </cell>
          <cell r="F5952">
            <v>0</v>
          </cell>
          <cell r="G5952">
            <v>0</v>
          </cell>
          <cell r="H5952">
            <v>0</v>
          </cell>
          <cell r="I5952">
            <v>0</v>
          </cell>
          <cell r="J5952">
            <v>0</v>
          </cell>
          <cell r="K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  <cell r="Q5952">
            <v>0</v>
          </cell>
        </row>
        <row r="5953">
          <cell r="A5953" t="str">
            <v>A7101&amp;T</v>
          </cell>
          <cell r="B5953" t="str">
            <v>Ruggles - Tremont St</v>
          </cell>
          <cell r="C5953">
            <v>0</v>
          </cell>
          <cell r="D5953">
            <v>0</v>
          </cell>
          <cell r="E5953">
            <v>0</v>
          </cell>
          <cell r="F5953">
            <v>0</v>
          </cell>
          <cell r="G5953">
            <v>0</v>
          </cell>
          <cell r="H5953">
            <v>0</v>
          </cell>
          <cell r="I5953">
            <v>0</v>
          </cell>
          <cell r="J5953">
            <v>0</v>
          </cell>
          <cell r="K5953">
            <v>0</v>
          </cell>
          <cell r="L5953">
            <v>0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  <cell r="Q5953">
            <v>0</v>
          </cell>
        </row>
        <row r="5954">
          <cell r="A5954" t="str">
            <v>A7102&amp;T</v>
          </cell>
          <cell r="B5954" t="str">
            <v>Massachusetts Avenue</v>
          </cell>
          <cell r="C5954">
            <v>0</v>
          </cell>
          <cell r="D5954">
            <v>0</v>
          </cell>
          <cell r="E5954">
            <v>0</v>
          </cell>
          <cell r="F5954">
            <v>0</v>
          </cell>
          <cell r="G5954">
            <v>0</v>
          </cell>
          <cell r="H5954">
            <v>0</v>
          </cell>
          <cell r="I5954">
            <v>0</v>
          </cell>
          <cell r="J5954">
            <v>0</v>
          </cell>
          <cell r="K5954">
            <v>0</v>
          </cell>
          <cell r="L5954">
            <v>0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</row>
        <row r="5955">
          <cell r="A5955" t="str">
            <v>A7103&amp;T</v>
          </cell>
          <cell r="B5955" t="str">
            <v>Massachusetts Avenue</v>
          </cell>
          <cell r="C5955">
            <v>0</v>
          </cell>
          <cell r="D5955">
            <v>0</v>
          </cell>
          <cell r="E5955">
            <v>0</v>
          </cell>
          <cell r="F5955">
            <v>0</v>
          </cell>
          <cell r="G5955">
            <v>0</v>
          </cell>
          <cell r="H5955">
            <v>0</v>
          </cell>
          <cell r="I5955">
            <v>0</v>
          </cell>
          <cell r="J5955">
            <v>0</v>
          </cell>
          <cell r="K5955">
            <v>0</v>
          </cell>
          <cell r="L5955">
            <v>0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  <cell r="Q5955">
            <v>0</v>
          </cell>
        </row>
        <row r="5956">
          <cell r="A5956" t="str">
            <v>A7209&amp;T</v>
          </cell>
          <cell r="B5956" t="str">
            <v>Massachusetts Avenue</v>
          </cell>
          <cell r="C5956">
            <v>0</v>
          </cell>
          <cell r="D5956">
            <v>0</v>
          </cell>
          <cell r="E5956">
            <v>0</v>
          </cell>
          <cell r="F5956">
            <v>0</v>
          </cell>
          <cell r="G5956">
            <v>0</v>
          </cell>
          <cell r="H5956">
            <v>0</v>
          </cell>
          <cell r="I5956">
            <v>0</v>
          </cell>
          <cell r="J5956">
            <v>0</v>
          </cell>
          <cell r="K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</row>
        <row r="5957">
          <cell r="A5957" t="str">
            <v>A7431&amp;T</v>
          </cell>
          <cell r="B5957" t="str">
            <v>Forest Hills - Arbor</v>
          </cell>
          <cell r="C5957">
            <v>0</v>
          </cell>
          <cell r="D5957">
            <v>0</v>
          </cell>
          <cell r="E5957">
            <v>0</v>
          </cell>
          <cell r="F5957">
            <v>0</v>
          </cell>
          <cell r="G5957">
            <v>0</v>
          </cell>
          <cell r="H5957">
            <v>0</v>
          </cell>
          <cell r="I5957">
            <v>0</v>
          </cell>
          <cell r="J5957">
            <v>0</v>
          </cell>
          <cell r="K5957">
            <v>0</v>
          </cell>
          <cell r="L5957">
            <v>0</v>
          </cell>
          <cell r="M5957">
            <v>0</v>
          </cell>
          <cell r="N5957">
            <v>0</v>
          </cell>
          <cell r="O5957">
            <v>0</v>
          </cell>
          <cell r="P5957">
            <v>0</v>
          </cell>
          <cell r="Q5957">
            <v>0</v>
          </cell>
        </row>
        <row r="5958">
          <cell r="A5958" t="str">
            <v>A7432&amp;T</v>
          </cell>
          <cell r="B5958" t="str">
            <v>Forest Hills - Hyde</v>
          </cell>
          <cell r="C5958">
            <v>0</v>
          </cell>
          <cell r="D5958">
            <v>0</v>
          </cell>
          <cell r="E5958">
            <v>0</v>
          </cell>
          <cell r="F5958">
            <v>0</v>
          </cell>
          <cell r="G5958">
            <v>0</v>
          </cell>
          <cell r="H5958">
            <v>0</v>
          </cell>
          <cell r="I5958">
            <v>0</v>
          </cell>
          <cell r="J5958">
            <v>0</v>
          </cell>
          <cell r="K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  <cell r="Q5958">
            <v>0</v>
          </cell>
        </row>
        <row r="5959">
          <cell r="A5959" t="str">
            <v>A7433&amp;T</v>
          </cell>
          <cell r="B5959" t="str">
            <v>Forest Hills - Hyde</v>
          </cell>
          <cell r="C5959">
            <v>0</v>
          </cell>
          <cell r="D5959">
            <v>0</v>
          </cell>
          <cell r="E5959">
            <v>0</v>
          </cell>
          <cell r="F5959">
            <v>0</v>
          </cell>
          <cell r="G5959">
            <v>0</v>
          </cell>
          <cell r="H5959">
            <v>0</v>
          </cell>
          <cell r="I5959">
            <v>0</v>
          </cell>
          <cell r="J5959">
            <v>0</v>
          </cell>
          <cell r="K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</row>
        <row r="5960">
          <cell r="A5960" t="str">
            <v>A7434&amp;T</v>
          </cell>
          <cell r="B5960" t="str">
            <v>Forest Hills - Arbor</v>
          </cell>
          <cell r="C5960">
            <v>0</v>
          </cell>
          <cell r="D5960">
            <v>0</v>
          </cell>
          <cell r="E5960">
            <v>0</v>
          </cell>
          <cell r="F5960">
            <v>0</v>
          </cell>
          <cell r="G5960">
            <v>0</v>
          </cell>
          <cell r="H5960">
            <v>0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</row>
        <row r="5961">
          <cell r="A5961" t="str">
            <v>A7435&amp;T</v>
          </cell>
          <cell r="B5961" t="str">
            <v>Forest Hills - Washi</v>
          </cell>
          <cell r="C5961">
            <v>0</v>
          </cell>
          <cell r="D5961">
            <v>0</v>
          </cell>
          <cell r="E5961">
            <v>0</v>
          </cell>
          <cell r="F5961">
            <v>0</v>
          </cell>
          <cell r="G5961">
            <v>0</v>
          </cell>
          <cell r="H5961">
            <v>0</v>
          </cell>
          <cell r="I5961">
            <v>0</v>
          </cell>
          <cell r="J5961">
            <v>0</v>
          </cell>
          <cell r="K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  <cell r="Q5961">
            <v>0</v>
          </cell>
        </row>
        <row r="5962">
          <cell r="A5962" t="str">
            <v>A7439&amp;T</v>
          </cell>
          <cell r="B5962" t="str">
            <v>Green Street - Wools</v>
          </cell>
          <cell r="C5962">
            <v>0</v>
          </cell>
          <cell r="D5962">
            <v>0</v>
          </cell>
          <cell r="E5962">
            <v>0</v>
          </cell>
          <cell r="F5962">
            <v>0</v>
          </cell>
          <cell r="G5962">
            <v>0</v>
          </cell>
          <cell r="H5962">
            <v>0</v>
          </cell>
          <cell r="I5962">
            <v>0</v>
          </cell>
          <cell r="J5962">
            <v>0</v>
          </cell>
          <cell r="K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  <cell r="Q5962">
            <v>0</v>
          </cell>
        </row>
        <row r="5963">
          <cell r="A5963" t="str">
            <v>A7448&amp;T</v>
          </cell>
          <cell r="B5963" t="str">
            <v>Jackson Square - Cen</v>
          </cell>
          <cell r="C5963">
            <v>0</v>
          </cell>
          <cell r="D5963">
            <v>0</v>
          </cell>
          <cell r="E5963">
            <v>0</v>
          </cell>
          <cell r="F5963">
            <v>0</v>
          </cell>
          <cell r="G5963">
            <v>0</v>
          </cell>
          <cell r="H5963">
            <v>0</v>
          </cell>
          <cell r="I5963">
            <v>0</v>
          </cell>
          <cell r="J5963">
            <v>0</v>
          </cell>
          <cell r="K5963">
            <v>0</v>
          </cell>
          <cell r="L5963">
            <v>0</v>
          </cell>
          <cell r="M5963">
            <v>0</v>
          </cell>
          <cell r="N5963">
            <v>0</v>
          </cell>
          <cell r="O5963">
            <v>0</v>
          </cell>
          <cell r="P5963">
            <v>0</v>
          </cell>
          <cell r="Q5963">
            <v>0</v>
          </cell>
        </row>
        <row r="5964">
          <cell r="A5964" t="str">
            <v>A7471&amp;T</v>
          </cell>
          <cell r="B5964" t="str">
            <v>Massachusetts Avenue</v>
          </cell>
          <cell r="C5964">
            <v>0</v>
          </cell>
          <cell r="D5964">
            <v>0</v>
          </cell>
          <cell r="E5964">
            <v>0</v>
          </cell>
          <cell r="F5964">
            <v>0</v>
          </cell>
          <cell r="G5964">
            <v>0</v>
          </cell>
          <cell r="H5964">
            <v>0</v>
          </cell>
          <cell r="I5964">
            <v>0</v>
          </cell>
          <cell r="J5964">
            <v>0</v>
          </cell>
          <cell r="K5964">
            <v>0</v>
          </cell>
          <cell r="L5964">
            <v>0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  <cell r="Q5964">
            <v>0</v>
          </cell>
        </row>
        <row r="5965">
          <cell r="A5965" t="str">
            <v>A7473&amp;T</v>
          </cell>
          <cell r="B5965" t="str">
            <v>Massachusetts Avenue</v>
          </cell>
          <cell r="C5965">
            <v>0</v>
          </cell>
          <cell r="D5965">
            <v>0</v>
          </cell>
          <cell r="E5965">
            <v>0</v>
          </cell>
          <cell r="F5965">
            <v>0</v>
          </cell>
          <cell r="G5965">
            <v>0</v>
          </cell>
          <cell r="H5965">
            <v>0</v>
          </cell>
          <cell r="I5965">
            <v>0</v>
          </cell>
          <cell r="J5965">
            <v>0</v>
          </cell>
          <cell r="K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</row>
        <row r="5966">
          <cell r="A5966" t="str">
            <v>A7474&amp;T</v>
          </cell>
          <cell r="B5966" t="str">
            <v>Massachusetts Avenue</v>
          </cell>
          <cell r="C5966">
            <v>0</v>
          </cell>
          <cell r="D5966">
            <v>0</v>
          </cell>
          <cell r="E5966">
            <v>0</v>
          </cell>
          <cell r="F5966">
            <v>0</v>
          </cell>
          <cell r="G5966">
            <v>0</v>
          </cell>
          <cell r="H5966">
            <v>0</v>
          </cell>
          <cell r="I5966">
            <v>0</v>
          </cell>
          <cell r="J5966">
            <v>0</v>
          </cell>
          <cell r="K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  <cell r="Q5966">
            <v>0</v>
          </cell>
        </row>
        <row r="5967">
          <cell r="A5967" t="str">
            <v>A7547&amp;T</v>
          </cell>
          <cell r="B5967" t="str">
            <v>Roxbury Crossing - T</v>
          </cell>
          <cell r="C5967">
            <v>0</v>
          </cell>
          <cell r="D5967">
            <v>0</v>
          </cell>
          <cell r="E5967">
            <v>0</v>
          </cell>
          <cell r="F5967">
            <v>0</v>
          </cell>
          <cell r="G5967">
            <v>0</v>
          </cell>
          <cell r="H5967">
            <v>0</v>
          </cell>
          <cell r="I5967">
            <v>0</v>
          </cell>
          <cell r="J5967">
            <v>0</v>
          </cell>
          <cell r="K5967">
            <v>0</v>
          </cell>
          <cell r="L5967">
            <v>0</v>
          </cell>
          <cell r="M5967">
            <v>0</v>
          </cell>
          <cell r="N5967">
            <v>0</v>
          </cell>
          <cell r="O5967">
            <v>0</v>
          </cell>
          <cell r="P5967">
            <v>0</v>
          </cell>
          <cell r="Q5967">
            <v>0</v>
          </cell>
        </row>
        <row r="5968">
          <cell r="A5968" t="str">
            <v>A7555&amp;T</v>
          </cell>
          <cell r="B5968" t="str">
            <v>Ruggles - Columbus A</v>
          </cell>
          <cell r="C5968">
            <v>0</v>
          </cell>
          <cell r="D5968">
            <v>0</v>
          </cell>
          <cell r="E5968">
            <v>0</v>
          </cell>
          <cell r="F5968">
            <v>0</v>
          </cell>
          <cell r="G5968">
            <v>0</v>
          </cell>
          <cell r="H5968">
            <v>0</v>
          </cell>
          <cell r="I5968">
            <v>0</v>
          </cell>
          <cell r="J5968">
            <v>0</v>
          </cell>
          <cell r="K5968">
            <v>0</v>
          </cell>
          <cell r="L5968">
            <v>0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  <cell r="Q5968">
            <v>0</v>
          </cell>
        </row>
        <row r="5969">
          <cell r="A5969" t="str">
            <v>A7556&amp;T</v>
          </cell>
          <cell r="B5969" t="str">
            <v>Ruggles - Columbus A</v>
          </cell>
          <cell r="C5969">
            <v>0</v>
          </cell>
          <cell r="D5969">
            <v>0</v>
          </cell>
          <cell r="E5969">
            <v>0</v>
          </cell>
          <cell r="F5969">
            <v>0</v>
          </cell>
          <cell r="G5969">
            <v>0</v>
          </cell>
          <cell r="H5969">
            <v>0</v>
          </cell>
          <cell r="I5969">
            <v>0</v>
          </cell>
          <cell r="J5969">
            <v>0</v>
          </cell>
          <cell r="K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  <cell r="Q5969">
            <v>0</v>
          </cell>
        </row>
        <row r="5970">
          <cell r="A5970" t="str">
            <v>A7557&amp;T</v>
          </cell>
          <cell r="B5970" t="str">
            <v>Ruggles - Northeaste</v>
          </cell>
          <cell r="C5970">
            <v>0</v>
          </cell>
          <cell r="D5970">
            <v>0</v>
          </cell>
          <cell r="E5970">
            <v>0</v>
          </cell>
          <cell r="F5970">
            <v>0</v>
          </cell>
          <cell r="G5970">
            <v>0</v>
          </cell>
          <cell r="H5970">
            <v>0</v>
          </cell>
          <cell r="I5970">
            <v>0</v>
          </cell>
          <cell r="J5970">
            <v>0</v>
          </cell>
          <cell r="K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</row>
        <row r="5971">
          <cell r="A5971" t="str">
            <v>A7558&amp;T</v>
          </cell>
          <cell r="B5971" t="str">
            <v>Ruggles - Ruggles St</v>
          </cell>
          <cell r="C5971">
            <v>0</v>
          </cell>
          <cell r="D5971">
            <v>0</v>
          </cell>
          <cell r="E5971">
            <v>0</v>
          </cell>
          <cell r="F5971">
            <v>0</v>
          </cell>
          <cell r="G5971">
            <v>0</v>
          </cell>
          <cell r="H5971">
            <v>0</v>
          </cell>
          <cell r="I5971">
            <v>0</v>
          </cell>
          <cell r="J5971">
            <v>0</v>
          </cell>
          <cell r="K5971">
            <v>0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  <cell r="Q5971">
            <v>0</v>
          </cell>
        </row>
        <row r="5972">
          <cell r="A5972" t="str">
            <v>A7559&amp;T</v>
          </cell>
          <cell r="B5972" t="str">
            <v>Ruggles - Columbus A</v>
          </cell>
          <cell r="C5972">
            <v>0</v>
          </cell>
          <cell r="D5972">
            <v>0</v>
          </cell>
          <cell r="E5972">
            <v>0</v>
          </cell>
          <cell r="F5972">
            <v>0</v>
          </cell>
          <cell r="G5972">
            <v>0</v>
          </cell>
          <cell r="H5972">
            <v>0</v>
          </cell>
          <cell r="I5972">
            <v>0</v>
          </cell>
          <cell r="J5972">
            <v>0</v>
          </cell>
          <cell r="K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  <cell r="Q5972">
            <v>0</v>
          </cell>
        </row>
        <row r="5973">
          <cell r="A5973" t="str">
            <v>A7560&amp;T</v>
          </cell>
          <cell r="B5973" t="str">
            <v>Ruggles - Upper Busw</v>
          </cell>
          <cell r="C5973">
            <v>0</v>
          </cell>
          <cell r="D5973">
            <v>0</v>
          </cell>
          <cell r="E5973">
            <v>0</v>
          </cell>
          <cell r="F5973">
            <v>0</v>
          </cell>
          <cell r="G5973">
            <v>0</v>
          </cell>
          <cell r="H5973">
            <v>0</v>
          </cell>
          <cell r="I5973">
            <v>0</v>
          </cell>
          <cell r="J5973">
            <v>0</v>
          </cell>
          <cell r="K5973">
            <v>0</v>
          </cell>
          <cell r="L5973">
            <v>0</v>
          </cell>
          <cell r="M5973">
            <v>0</v>
          </cell>
          <cell r="N5973">
            <v>0</v>
          </cell>
          <cell r="O5973">
            <v>0</v>
          </cell>
          <cell r="P5973">
            <v>0</v>
          </cell>
          <cell r="Q5973">
            <v>0</v>
          </cell>
        </row>
        <row r="5974">
          <cell r="A5974" t="str">
            <v>A7561&amp;T</v>
          </cell>
          <cell r="B5974" t="str">
            <v>Stony Brook - Amory</v>
          </cell>
          <cell r="C5974">
            <v>0</v>
          </cell>
          <cell r="D5974">
            <v>0</v>
          </cell>
          <cell r="E5974">
            <v>0</v>
          </cell>
          <cell r="F5974">
            <v>0</v>
          </cell>
          <cell r="G5974">
            <v>0</v>
          </cell>
          <cell r="H5974">
            <v>0</v>
          </cell>
          <cell r="I5974">
            <v>0</v>
          </cell>
          <cell r="J5974">
            <v>0</v>
          </cell>
          <cell r="K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0</v>
          </cell>
          <cell r="Q5974">
            <v>0</v>
          </cell>
        </row>
        <row r="5975">
          <cell r="A5975" t="str">
            <v>A7588&amp;T</v>
          </cell>
          <cell r="B5975" t="str">
            <v>Symphony - Massachus</v>
          </cell>
          <cell r="C5975">
            <v>0</v>
          </cell>
          <cell r="D5975">
            <v>0</v>
          </cell>
          <cell r="E5975">
            <v>0</v>
          </cell>
          <cell r="F5975">
            <v>0</v>
          </cell>
          <cell r="G5975">
            <v>0</v>
          </cell>
          <cell r="H5975">
            <v>0</v>
          </cell>
          <cell r="I5975">
            <v>0</v>
          </cell>
          <cell r="J5975">
            <v>0</v>
          </cell>
          <cell r="K5975">
            <v>0</v>
          </cell>
          <cell r="L5975">
            <v>0</v>
          </cell>
          <cell r="M5975">
            <v>0</v>
          </cell>
          <cell r="N5975">
            <v>0</v>
          </cell>
          <cell r="O5975">
            <v>0</v>
          </cell>
          <cell r="P5975">
            <v>0</v>
          </cell>
          <cell r="Q5975">
            <v>0</v>
          </cell>
        </row>
        <row r="5976">
          <cell r="A5976" t="str">
            <v>A7964&amp;T</v>
          </cell>
          <cell r="B5976" t="str">
            <v>Forest Hills</v>
          </cell>
          <cell r="C5976">
            <v>0</v>
          </cell>
          <cell r="D5976">
            <v>0</v>
          </cell>
          <cell r="E5976">
            <v>0</v>
          </cell>
          <cell r="F5976">
            <v>0</v>
          </cell>
          <cell r="G5976">
            <v>0</v>
          </cell>
          <cell r="H5976">
            <v>0</v>
          </cell>
          <cell r="I5976">
            <v>0</v>
          </cell>
          <cell r="J5976">
            <v>0</v>
          </cell>
          <cell r="K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  <cell r="Q5976">
            <v>0</v>
          </cell>
        </row>
        <row r="5977">
          <cell r="A5977" t="str">
            <v>A7965&amp;T</v>
          </cell>
          <cell r="B5977" t="str">
            <v>Forest Hills</v>
          </cell>
          <cell r="C5977">
            <v>0</v>
          </cell>
          <cell r="D5977">
            <v>0</v>
          </cell>
          <cell r="E5977">
            <v>0</v>
          </cell>
          <cell r="F5977">
            <v>0</v>
          </cell>
          <cell r="G5977">
            <v>0</v>
          </cell>
          <cell r="H5977">
            <v>0</v>
          </cell>
          <cell r="I5977">
            <v>0</v>
          </cell>
          <cell r="J5977">
            <v>0</v>
          </cell>
          <cell r="K5977">
            <v>0</v>
          </cell>
          <cell r="L5977">
            <v>0</v>
          </cell>
          <cell r="M5977">
            <v>0</v>
          </cell>
          <cell r="N5977">
            <v>0</v>
          </cell>
          <cell r="O5977">
            <v>0</v>
          </cell>
          <cell r="P5977">
            <v>0</v>
          </cell>
          <cell r="Q5977">
            <v>0</v>
          </cell>
        </row>
        <row r="5978">
          <cell r="A5978" t="str">
            <v>A7966&amp;T</v>
          </cell>
          <cell r="B5978" t="str">
            <v>Forest Hills</v>
          </cell>
          <cell r="C5978">
            <v>0</v>
          </cell>
          <cell r="D5978">
            <v>0</v>
          </cell>
          <cell r="E5978">
            <v>0</v>
          </cell>
          <cell r="F5978">
            <v>0</v>
          </cell>
          <cell r="G5978">
            <v>0</v>
          </cell>
          <cell r="H5978">
            <v>0</v>
          </cell>
          <cell r="I5978">
            <v>0</v>
          </cell>
          <cell r="J5978">
            <v>0</v>
          </cell>
          <cell r="K5978">
            <v>0</v>
          </cell>
          <cell r="L5978">
            <v>0</v>
          </cell>
          <cell r="M5978">
            <v>0</v>
          </cell>
          <cell r="N5978">
            <v>0</v>
          </cell>
          <cell r="O5978">
            <v>0</v>
          </cell>
          <cell r="P5978">
            <v>0</v>
          </cell>
          <cell r="Q5978">
            <v>0</v>
          </cell>
        </row>
        <row r="5979">
          <cell r="A5979" t="str">
            <v>A7967&amp;T</v>
          </cell>
          <cell r="B5979" t="str">
            <v>Forest Hills</v>
          </cell>
          <cell r="C5979">
            <v>0</v>
          </cell>
          <cell r="D5979">
            <v>0</v>
          </cell>
          <cell r="E5979">
            <v>0</v>
          </cell>
          <cell r="F5979">
            <v>0</v>
          </cell>
          <cell r="G5979">
            <v>0</v>
          </cell>
          <cell r="H5979">
            <v>0</v>
          </cell>
          <cell r="I5979">
            <v>0</v>
          </cell>
          <cell r="J5979">
            <v>0</v>
          </cell>
          <cell r="K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</row>
        <row r="5980">
          <cell r="A5980" t="str">
            <v>A7968&amp;T</v>
          </cell>
          <cell r="B5980" t="str">
            <v>Forest Hills</v>
          </cell>
          <cell r="C5980">
            <v>0</v>
          </cell>
          <cell r="D5980">
            <v>0</v>
          </cell>
          <cell r="E5980">
            <v>0</v>
          </cell>
          <cell r="F5980">
            <v>0</v>
          </cell>
          <cell r="G5980">
            <v>0</v>
          </cell>
          <cell r="H5980">
            <v>0</v>
          </cell>
          <cell r="I5980">
            <v>0</v>
          </cell>
          <cell r="J5980">
            <v>0</v>
          </cell>
          <cell r="K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</row>
        <row r="5981">
          <cell r="A5981" t="str">
            <v>A7969&amp;T</v>
          </cell>
          <cell r="B5981" t="str">
            <v>Forest Hills</v>
          </cell>
          <cell r="C5981">
            <v>0</v>
          </cell>
          <cell r="D5981">
            <v>0</v>
          </cell>
          <cell r="E5981">
            <v>0</v>
          </cell>
          <cell r="F5981">
            <v>0</v>
          </cell>
          <cell r="G5981">
            <v>0</v>
          </cell>
          <cell r="H5981">
            <v>0</v>
          </cell>
          <cell r="I5981">
            <v>0</v>
          </cell>
          <cell r="J5981">
            <v>0</v>
          </cell>
          <cell r="K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  <cell r="Q5981">
            <v>0</v>
          </cell>
        </row>
        <row r="5982">
          <cell r="A5982" t="str">
            <v>A7970&amp;T</v>
          </cell>
          <cell r="B5982" t="str">
            <v>Forest Hills</v>
          </cell>
          <cell r="C5982">
            <v>0</v>
          </cell>
          <cell r="D5982">
            <v>0</v>
          </cell>
          <cell r="E5982">
            <v>0</v>
          </cell>
          <cell r="F5982">
            <v>0</v>
          </cell>
          <cell r="G5982">
            <v>0</v>
          </cell>
          <cell r="H5982">
            <v>0</v>
          </cell>
          <cell r="I5982">
            <v>0</v>
          </cell>
          <cell r="J5982">
            <v>0</v>
          </cell>
          <cell r="K5982">
            <v>0</v>
          </cell>
          <cell r="L5982">
            <v>0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  <cell r="Q5982">
            <v>0</v>
          </cell>
        </row>
        <row r="5983">
          <cell r="A5983" t="str">
            <v>A7971&amp;T</v>
          </cell>
          <cell r="B5983" t="str">
            <v>Forest Hills</v>
          </cell>
          <cell r="C5983">
            <v>0</v>
          </cell>
          <cell r="D5983">
            <v>0</v>
          </cell>
          <cell r="E5983">
            <v>0</v>
          </cell>
          <cell r="F5983">
            <v>0</v>
          </cell>
          <cell r="G5983">
            <v>0</v>
          </cell>
          <cell r="H5983">
            <v>0</v>
          </cell>
          <cell r="I5983">
            <v>0</v>
          </cell>
          <cell r="J5983">
            <v>0</v>
          </cell>
          <cell r="K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</row>
        <row r="5984">
          <cell r="A5984" t="str">
            <v>A7972&amp;T</v>
          </cell>
          <cell r="B5984" t="str">
            <v>Ruggles</v>
          </cell>
          <cell r="C5984">
            <v>0</v>
          </cell>
          <cell r="D5984">
            <v>0</v>
          </cell>
          <cell r="E5984">
            <v>0</v>
          </cell>
          <cell r="F5984">
            <v>0</v>
          </cell>
          <cell r="G5984">
            <v>0</v>
          </cell>
          <cell r="H5984">
            <v>0</v>
          </cell>
          <cell r="I5984">
            <v>0</v>
          </cell>
          <cell r="J5984">
            <v>0</v>
          </cell>
          <cell r="K5984">
            <v>0</v>
          </cell>
          <cell r="L5984">
            <v>0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  <cell r="Q5984">
            <v>0</v>
          </cell>
        </row>
        <row r="5985">
          <cell r="A5985" t="str">
            <v>A7973&amp;T</v>
          </cell>
          <cell r="B5985" t="str">
            <v>Ruggles</v>
          </cell>
          <cell r="C5985">
            <v>0</v>
          </cell>
          <cell r="D5985">
            <v>0</v>
          </cell>
          <cell r="E5985">
            <v>0</v>
          </cell>
          <cell r="F5985">
            <v>0</v>
          </cell>
          <cell r="G5985">
            <v>0</v>
          </cell>
          <cell r="H5985">
            <v>0</v>
          </cell>
          <cell r="I5985">
            <v>0</v>
          </cell>
          <cell r="J5985">
            <v>0</v>
          </cell>
          <cell r="K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</row>
        <row r="5986">
          <cell r="A5986" t="str">
            <v>A8129&amp;T</v>
          </cell>
          <cell r="B5986" t="str">
            <v>Forest Hills</v>
          </cell>
          <cell r="C5986">
            <v>0</v>
          </cell>
          <cell r="D5986">
            <v>0</v>
          </cell>
          <cell r="E5986">
            <v>0</v>
          </cell>
          <cell r="F5986">
            <v>0</v>
          </cell>
          <cell r="G5986">
            <v>0</v>
          </cell>
          <cell r="H5986">
            <v>0</v>
          </cell>
          <cell r="I5986">
            <v>0</v>
          </cell>
          <cell r="J5986">
            <v>0</v>
          </cell>
          <cell r="K5986">
            <v>0</v>
          </cell>
          <cell r="L5986">
            <v>0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  <cell r="Q5986">
            <v>0</v>
          </cell>
        </row>
        <row r="5987">
          <cell r="A5987" t="str">
            <v>A8130&amp;T</v>
          </cell>
          <cell r="B5987" t="str">
            <v>Forest Hills</v>
          </cell>
          <cell r="C5987">
            <v>0</v>
          </cell>
          <cell r="D5987">
            <v>0</v>
          </cell>
          <cell r="E5987">
            <v>0</v>
          </cell>
          <cell r="F5987">
            <v>0</v>
          </cell>
          <cell r="G5987">
            <v>0</v>
          </cell>
          <cell r="H5987">
            <v>0</v>
          </cell>
          <cell r="I5987">
            <v>0</v>
          </cell>
          <cell r="J5987">
            <v>0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</row>
        <row r="5988">
          <cell r="A5988" t="str">
            <v>A8131&amp;T</v>
          </cell>
          <cell r="B5988" t="str">
            <v>Ruggles</v>
          </cell>
          <cell r="C5988">
            <v>0</v>
          </cell>
          <cell r="D5988">
            <v>0</v>
          </cell>
          <cell r="E5988">
            <v>0</v>
          </cell>
          <cell r="F5988">
            <v>0</v>
          </cell>
          <cell r="G5988">
            <v>0</v>
          </cell>
          <cell r="H5988">
            <v>0</v>
          </cell>
          <cell r="I5988">
            <v>0</v>
          </cell>
          <cell r="J5988">
            <v>0</v>
          </cell>
          <cell r="K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</row>
        <row r="5989">
          <cell r="A5989" t="str">
            <v>A8132&amp;T</v>
          </cell>
          <cell r="B5989" t="str">
            <v>Ruggles</v>
          </cell>
          <cell r="C5989">
            <v>0</v>
          </cell>
          <cell r="D5989">
            <v>0</v>
          </cell>
          <cell r="E5989">
            <v>0</v>
          </cell>
          <cell r="F5989">
            <v>0</v>
          </cell>
          <cell r="G5989">
            <v>0</v>
          </cell>
          <cell r="H5989">
            <v>0</v>
          </cell>
          <cell r="I5989">
            <v>0</v>
          </cell>
          <cell r="J5989">
            <v>0</v>
          </cell>
          <cell r="K5989">
            <v>0</v>
          </cell>
          <cell r="L5989">
            <v>0</v>
          </cell>
          <cell r="M5989">
            <v>0</v>
          </cell>
          <cell r="N5989">
            <v>0</v>
          </cell>
          <cell r="O5989">
            <v>0</v>
          </cell>
          <cell r="P5989">
            <v>0</v>
          </cell>
          <cell r="Q5989">
            <v>0</v>
          </cell>
        </row>
        <row r="5990">
          <cell r="A5990" t="str">
            <v>A8215&amp;T</v>
          </cell>
          <cell r="B5990" t="str">
            <v>Forest Hills</v>
          </cell>
          <cell r="C5990">
            <v>0</v>
          </cell>
          <cell r="D5990">
            <v>0</v>
          </cell>
          <cell r="E5990">
            <v>0</v>
          </cell>
          <cell r="F5990">
            <v>0</v>
          </cell>
          <cell r="G5990">
            <v>0</v>
          </cell>
          <cell r="H5990">
            <v>0</v>
          </cell>
          <cell r="I5990">
            <v>0</v>
          </cell>
          <cell r="J5990">
            <v>0</v>
          </cell>
          <cell r="K5990">
            <v>0</v>
          </cell>
          <cell r="L5990">
            <v>0</v>
          </cell>
          <cell r="M5990">
            <v>0</v>
          </cell>
          <cell r="N5990">
            <v>0</v>
          </cell>
          <cell r="O5990">
            <v>0</v>
          </cell>
          <cell r="P5990">
            <v>0</v>
          </cell>
          <cell r="Q5990">
            <v>0</v>
          </cell>
        </row>
        <row r="5991">
          <cell r="A5991" t="str">
            <v>A8216&amp;T</v>
          </cell>
          <cell r="B5991" t="str">
            <v>Forest Hills</v>
          </cell>
          <cell r="C5991">
            <v>0</v>
          </cell>
          <cell r="D5991">
            <v>0</v>
          </cell>
          <cell r="E5991">
            <v>0</v>
          </cell>
          <cell r="F5991">
            <v>0</v>
          </cell>
          <cell r="G5991">
            <v>0</v>
          </cell>
          <cell r="H5991">
            <v>0</v>
          </cell>
          <cell r="I5991">
            <v>0</v>
          </cell>
          <cell r="J5991">
            <v>0</v>
          </cell>
          <cell r="K5991">
            <v>0</v>
          </cell>
          <cell r="L5991">
            <v>0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</row>
        <row r="5992">
          <cell r="A5992" t="str">
            <v>A8217&amp;T</v>
          </cell>
          <cell r="B5992" t="str">
            <v>Forest Hills</v>
          </cell>
          <cell r="C5992">
            <v>0</v>
          </cell>
          <cell r="D5992">
            <v>0</v>
          </cell>
          <cell r="E5992">
            <v>0</v>
          </cell>
          <cell r="F5992">
            <v>0</v>
          </cell>
          <cell r="G5992">
            <v>0</v>
          </cell>
          <cell r="H5992">
            <v>0</v>
          </cell>
          <cell r="I5992">
            <v>0</v>
          </cell>
          <cell r="J5992">
            <v>0</v>
          </cell>
          <cell r="K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  <cell r="Q5992">
            <v>0</v>
          </cell>
        </row>
        <row r="5993">
          <cell r="A5993" t="str">
            <v>A8218&amp;T</v>
          </cell>
          <cell r="B5993" t="str">
            <v>Forest Hills</v>
          </cell>
          <cell r="C5993">
            <v>0</v>
          </cell>
          <cell r="D5993">
            <v>0</v>
          </cell>
          <cell r="E5993">
            <v>0</v>
          </cell>
          <cell r="F5993">
            <v>0</v>
          </cell>
          <cell r="G5993">
            <v>0</v>
          </cell>
          <cell r="H5993">
            <v>0</v>
          </cell>
          <cell r="I5993">
            <v>0</v>
          </cell>
          <cell r="J5993">
            <v>0</v>
          </cell>
          <cell r="K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</row>
        <row r="5994">
          <cell r="A5994" t="str">
            <v>A8219&amp;T</v>
          </cell>
          <cell r="B5994" t="str">
            <v>Forest Hills</v>
          </cell>
          <cell r="C5994">
            <v>0</v>
          </cell>
          <cell r="D5994">
            <v>0</v>
          </cell>
          <cell r="E5994">
            <v>0</v>
          </cell>
          <cell r="F5994">
            <v>0</v>
          </cell>
          <cell r="G5994">
            <v>0</v>
          </cell>
          <cell r="H5994">
            <v>0</v>
          </cell>
          <cell r="I5994">
            <v>0</v>
          </cell>
          <cell r="J5994">
            <v>0</v>
          </cell>
          <cell r="K5994">
            <v>0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  <cell r="Q5994">
            <v>0</v>
          </cell>
        </row>
        <row r="5995">
          <cell r="A5995" t="str">
            <v>A8220&amp;T</v>
          </cell>
          <cell r="B5995" t="str">
            <v>Forest Hills</v>
          </cell>
          <cell r="C5995">
            <v>0</v>
          </cell>
          <cell r="D5995">
            <v>0</v>
          </cell>
          <cell r="E5995">
            <v>0</v>
          </cell>
          <cell r="F5995">
            <v>0</v>
          </cell>
          <cell r="G5995">
            <v>0</v>
          </cell>
          <cell r="H5995">
            <v>0</v>
          </cell>
          <cell r="I5995">
            <v>0</v>
          </cell>
          <cell r="J5995">
            <v>0</v>
          </cell>
          <cell r="K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</row>
        <row r="5996">
          <cell r="A5996" t="str">
            <v>A8221&amp;T</v>
          </cell>
          <cell r="B5996" t="str">
            <v>Ruggles</v>
          </cell>
          <cell r="C5996">
            <v>0</v>
          </cell>
          <cell r="D5996">
            <v>0</v>
          </cell>
          <cell r="E5996">
            <v>0</v>
          </cell>
          <cell r="F5996">
            <v>0</v>
          </cell>
          <cell r="G5996">
            <v>0</v>
          </cell>
          <cell r="H5996">
            <v>0</v>
          </cell>
          <cell r="I5996">
            <v>0</v>
          </cell>
          <cell r="J5996">
            <v>0</v>
          </cell>
          <cell r="K5996">
            <v>0</v>
          </cell>
          <cell r="L5996">
            <v>0</v>
          </cell>
          <cell r="M5996">
            <v>0</v>
          </cell>
          <cell r="N5996">
            <v>0</v>
          </cell>
          <cell r="O5996">
            <v>0</v>
          </cell>
          <cell r="P5996">
            <v>0</v>
          </cell>
          <cell r="Q5996">
            <v>0</v>
          </cell>
        </row>
        <row r="5997">
          <cell r="A5997" t="str">
            <v>A8222&amp;T</v>
          </cell>
          <cell r="B5997" t="str">
            <v>Ruggles</v>
          </cell>
          <cell r="C5997">
            <v>0</v>
          </cell>
          <cell r="D5997">
            <v>0</v>
          </cell>
          <cell r="E5997">
            <v>0</v>
          </cell>
          <cell r="F5997">
            <v>0</v>
          </cell>
          <cell r="G5997">
            <v>0</v>
          </cell>
          <cell r="H5997">
            <v>0</v>
          </cell>
          <cell r="I5997">
            <v>0</v>
          </cell>
          <cell r="J5997">
            <v>0</v>
          </cell>
          <cell r="K5997">
            <v>0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  <cell r="Q5997">
            <v>0</v>
          </cell>
        </row>
        <row r="5998">
          <cell r="A5998" t="str">
            <v>A8223&amp;T</v>
          </cell>
          <cell r="B5998" t="str">
            <v>Ruggles</v>
          </cell>
          <cell r="C5998">
            <v>0</v>
          </cell>
          <cell r="D5998">
            <v>0</v>
          </cell>
          <cell r="E5998">
            <v>0</v>
          </cell>
          <cell r="F5998">
            <v>0</v>
          </cell>
          <cell r="G5998">
            <v>0</v>
          </cell>
          <cell r="H5998">
            <v>0</v>
          </cell>
          <cell r="I5998">
            <v>0</v>
          </cell>
          <cell r="J5998">
            <v>0</v>
          </cell>
          <cell r="K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  <cell r="Q5998">
            <v>0</v>
          </cell>
        </row>
        <row r="5999">
          <cell r="A5999" t="str">
            <v>A8224&amp;T</v>
          </cell>
          <cell r="B5999" t="str">
            <v>Ruggles</v>
          </cell>
          <cell r="C5999">
            <v>0</v>
          </cell>
          <cell r="D5999">
            <v>0</v>
          </cell>
          <cell r="E5999">
            <v>0</v>
          </cell>
          <cell r="F5999">
            <v>0</v>
          </cell>
          <cell r="G5999">
            <v>0</v>
          </cell>
          <cell r="H5999">
            <v>0</v>
          </cell>
          <cell r="I5999">
            <v>0</v>
          </cell>
          <cell r="J5999">
            <v>0</v>
          </cell>
          <cell r="K5999">
            <v>0</v>
          </cell>
          <cell r="L5999">
            <v>0</v>
          </cell>
          <cell r="M5999">
            <v>0</v>
          </cell>
          <cell r="N5999">
            <v>0</v>
          </cell>
          <cell r="O5999">
            <v>0</v>
          </cell>
          <cell r="P5999">
            <v>0</v>
          </cell>
          <cell r="Q5999">
            <v>0</v>
          </cell>
        </row>
        <row r="6000">
          <cell r="A6000" t="str">
            <v>A8225&amp;T</v>
          </cell>
          <cell r="B6000" t="str">
            <v>Ruggles</v>
          </cell>
          <cell r="C6000">
            <v>0</v>
          </cell>
          <cell r="D6000">
            <v>0</v>
          </cell>
          <cell r="E6000">
            <v>0</v>
          </cell>
          <cell r="F6000">
            <v>0</v>
          </cell>
          <cell r="G6000">
            <v>0</v>
          </cell>
          <cell r="H6000">
            <v>0</v>
          </cell>
          <cell r="I6000">
            <v>0</v>
          </cell>
          <cell r="J6000">
            <v>0</v>
          </cell>
          <cell r="K6000">
            <v>0</v>
          </cell>
          <cell r="L6000">
            <v>0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  <cell r="Q6000">
            <v>0</v>
          </cell>
        </row>
        <row r="6001">
          <cell r="A6001" t="str">
            <v>A8226&amp;T</v>
          </cell>
          <cell r="B6001" t="str">
            <v>Ruggles</v>
          </cell>
          <cell r="C6001">
            <v>0</v>
          </cell>
          <cell r="D6001">
            <v>0</v>
          </cell>
          <cell r="E6001">
            <v>0</v>
          </cell>
          <cell r="F6001">
            <v>0</v>
          </cell>
          <cell r="G6001">
            <v>0</v>
          </cell>
          <cell r="H6001">
            <v>0</v>
          </cell>
          <cell r="I6001">
            <v>0</v>
          </cell>
          <cell r="J6001">
            <v>0</v>
          </cell>
          <cell r="K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  <cell r="Q6001">
            <v>0</v>
          </cell>
        </row>
        <row r="6002">
          <cell r="A6002" t="str">
            <v>A8227&amp;T</v>
          </cell>
          <cell r="B6002" t="str">
            <v>Ruggles</v>
          </cell>
          <cell r="C6002">
            <v>0</v>
          </cell>
          <cell r="D6002">
            <v>0</v>
          </cell>
          <cell r="E6002">
            <v>0</v>
          </cell>
          <cell r="F6002">
            <v>0</v>
          </cell>
          <cell r="G6002">
            <v>0</v>
          </cell>
          <cell r="H6002">
            <v>0</v>
          </cell>
          <cell r="I6002">
            <v>0</v>
          </cell>
          <cell r="J6002">
            <v>0</v>
          </cell>
          <cell r="K6002">
            <v>0</v>
          </cell>
          <cell r="L6002">
            <v>0</v>
          </cell>
          <cell r="M6002">
            <v>0</v>
          </cell>
          <cell r="N6002">
            <v>0</v>
          </cell>
          <cell r="O6002">
            <v>0</v>
          </cell>
          <cell r="P6002">
            <v>0</v>
          </cell>
          <cell r="Q6002">
            <v>0</v>
          </cell>
        </row>
        <row r="6003">
          <cell r="A6003" t="str">
            <v>A8228&amp;T</v>
          </cell>
          <cell r="B6003" t="str">
            <v>Ruggles</v>
          </cell>
          <cell r="C6003">
            <v>0</v>
          </cell>
          <cell r="D6003">
            <v>0</v>
          </cell>
          <cell r="E6003">
            <v>0</v>
          </cell>
          <cell r="F6003">
            <v>0</v>
          </cell>
          <cell r="G6003">
            <v>0</v>
          </cell>
          <cell r="H6003">
            <v>0</v>
          </cell>
          <cell r="I6003">
            <v>0</v>
          </cell>
          <cell r="J6003">
            <v>0</v>
          </cell>
          <cell r="K6003">
            <v>0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</row>
        <row r="6004">
          <cell r="A6004" t="str">
            <v>A8503&amp;T</v>
          </cell>
          <cell r="B6004" t="str">
            <v>Forest Hills</v>
          </cell>
          <cell r="C6004">
            <v>0</v>
          </cell>
          <cell r="D6004">
            <v>0</v>
          </cell>
          <cell r="E6004">
            <v>0</v>
          </cell>
          <cell r="F6004">
            <v>0</v>
          </cell>
          <cell r="G6004">
            <v>0</v>
          </cell>
          <cell r="H6004">
            <v>0</v>
          </cell>
          <cell r="I6004">
            <v>0</v>
          </cell>
          <cell r="J6004">
            <v>0</v>
          </cell>
          <cell r="K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</row>
        <row r="6005">
          <cell r="A6005" t="str">
            <v>A8504&amp;T</v>
          </cell>
          <cell r="B6005" t="str">
            <v>Forest Hills</v>
          </cell>
          <cell r="C6005">
            <v>0</v>
          </cell>
          <cell r="D6005">
            <v>0</v>
          </cell>
          <cell r="E6005">
            <v>0</v>
          </cell>
          <cell r="F6005">
            <v>0</v>
          </cell>
          <cell r="G6005">
            <v>0</v>
          </cell>
          <cell r="H6005">
            <v>0</v>
          </cell>
          <cell r="I6005">
            <v>0</v>
          </cell>
          <cell r="J6005">
            <v>0</v>
          </cell>
          <cell r="K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  <cell r="Q6005">
            <v>0</v>
          </cell>
        </row>
        <row r="6006">
          <cell r="A6006" t="str">
            <v>A8505&amp;T</v>
          </cell>
          <cell r="B6006" t="str">
            <v>Forest Hills</v>
          </cell>
          <cell r="C6006">
            <v>0</v>
          </cell>
          <cell r="D6006">
            <v>0</v>
          </cell>
          <cell r="E6006">
            <v>0</v>
          </cell>
          <cell r="F6006">
            <v>0</v>
          </cell>
          <cell r="G6006">
            <v>0</v>
          </cell>
          <cell r="H6006">
            <v>0</v>
          </cell>
          <cell r="I6006">
            <v>0</v>
          </cell>
          <cell r="J6006">
            <v>0</v>
          </cell>
          <cell r="K6006">
            <v>0</v>
          </cell>
          <cell r="L6006">
            <v>0</v>
          </cell>
          <cell r="M6006">
            <v>0</v>
          </cell>
          <cell r="N6006">
            <v>0</v>
          </cell>
          <cell r="O6006">
            <v>0</v>
          </cell>
          <cell r="P6006">
            <v>0</v>
          </cell>
          <cell r="Q6006">
            <v>0</v>
          </cell>
        </row>
        <row r="6007">
          <cell r="A6007" t="str">
            <v>A8506&amp;T</v>
          </cell>
          <cell r="B6007" t="str">
            <v>Forest Hills</v>
          </cell>
          <cell r="C6007">
            <v>0</v>
          </cell>
          <cell r="D6007">
            <v>0</v>
          </cell>
          <cell r="E6007">
            <v>0</v>
          </cell>
          <cell r="F6007">
            <v>0</v>
          </cell>
          <cell r="G6007">
            <v>0</v>
          </cell>
          <cell r="H6007">
            <v>0</v>
          </cell>
          <cell r="I6007">
            <v>0</v>
          </cell>
          <cell r="J6007">
            <v>0</v>
          </cell>
          <cell r="K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  <cell r="Q6007">
            <v>0</v>
          </cell>
        </row>
        <row r="6008">
          <cell r="A6008" t="str">
            <v>A8507&amp;T</v>
          </cell>
          <cell r="B6008" t="str">
            <v>Forest Hills</v>
          </cell>
          <cell r="C6008">
            <v>0</v>
          </cell>
          <cell r="D6008">
            <v>0</v>
          </cell>
          <cell r="E6008">
            <v>0</v>
          </cell>
          <cell r="F6008">
            <v>0</v>
          </cell>
          <cell r="G6008">
            <v>0</v>
          </cell>
          <cell r="H6008">
            <v>0</v>
          </cell>
          <cell r="I6008">
            <v>0</v>
          </cell>
          <cell r="J6008">
            <v>0</v>
          </cell>
          <cell r="K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</row>
        <row r="6009">
          <cell r="A6009" t="str">
            <v>A8508&amp;T</v>
          </cell>
          <cell r="B6009" t="str">
            <v>Forest Hills</v>
          </cell>
          <cell r="C6009">
            <v>0</v>
          </cell>
          <cell r="D6009">
            <v>0</v>
          </cell>
          <cell r="E6009">
            <v>0</v>
          </cell>
          <cell r="F6009">
            <v>0</v>
          </cell>
          <cell r="G6009">
            <v>0</v>
          </cell>
          <cell r="H6009">
            <v>0</v>
          </cell>
          <cell r="I6009">
            <v>0</v>
          </cell>
          <cell r="J6009">
            <v>0</v>
          </cell>
          <cell r="K6009">
            <v>0</v>
          </cell>
          <cell r="L6009">
            <v>0</v>
          </cell>
          <cell r="M6009">
            <v>0</v>
          </cell>
          <cell r="N6009">
            <v>0</v>
          </cell>
          <cell r="O6009">
            <v>0</v>
          </cell>
          <cell r="P6009">
            <v>0</v>
          </cell>
          <cell r="Q6009">
            <v>0</v>
          </cell>
        </row>
        <row r="6010">
          <cell r="A6010" t="str">
            <v>A8509&amp;T</v>
          </cell>
          <cell r="B6010" t="str">
            <v>Forest Hills</v>
          </cell>
          <cell r="C6010">
            <v>0</v>
          </cell>
          <cell r="D6010">
            <v>0</v>
          </cell>
          <cell r="E6010">
            <v>0</v>
          </cell>
          <cell r="F6010">
            <v>0</v>
          </cell>
          <cell r="G6010">
            <v>0</v>
          </cell>
          <cell r="H6010">
            <v>0</v>
          </cell>
          <cell r="I6010">
            <v>0</v>
          </cell>
          <cell r="J6010">
            <v>0</v>
          </cell>
          <cell r="K6010">
            <v>0</v>
          </cell>
          <cell r="L6010">
            <v>0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  <cell r="Q6010">
            <v>0</v>
          </cell>
        </row>
        <row r="6011">
          <cell r="A6011" t="str">
            <v>A8510&amp;T</v>
          </cell>
          <cell r="B6011" t="str">
            <v>Forest Hills</v>
          </cell>
          <cell r="C6011">
            <v>0</v>
          </cell>
          <cell r="D6011">
            <v>0</v>
          </cell>
          <cell r="E6011">
            <v>0</v>
          </cell>
          <cell r="F6011">
            <v>0</v>
          </cell>
          <cell r="G6011">
            <v>0</v>
          </cell>
          <cell r="H6011">
            <v>0</v>
          </cell>
          <cell r="I6011">
            <v>0</v>
          </cell>
          <cell r="J6011">
            <v>0</v>
          </cell>
          <cell r="K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  <cell r="Q6011">
            <v>0</v>
          </cell>
        </row>
        <row r="6012">
          <cell r="A6012" t="str">
            <v>A8511&amp;T</v>
          </cell>
          <cell r="B6012" t="str">
            <v>Forest Hills</v>
          </cell>
          <cell r="C6012">
            <v>0</v>
          </cell>
          <cell r="D6012">
            <v>0</v>
          </cell>
          <cell r="E6012">
            <v>0</v>
          </cell>
          <cell r="F6012">
            <v>0</v>
          </cell>
          <cell r="G6012">
            <v>0</v>
          </cell>
          <cell r="H6012">
            <v>0</v>
          </cell>
          <cell r="I6012">
            <v>0</v>
          </cell>
          <cell r="J6012">
            <v>0</v>
          </cell>
          <cell r="K6012">
            <v>0</v>
          </cell>
          <cell r="L6012">
            <v>0</v>
          </cell>
          <cell r="M6012">
            <v>0</v>
          </cell>
          <cell r="N6012">
            <v>0</v>
          </cell>
          <cell r="O6012">
            <v>0</v>
          </cell>
          <cell r="P6012">
            <v>0</v>
          </cell>
          <cell r="Q6012">
            <v>0</v>
          </cell>
        </row>
        <row r="6013">
          <cell r="A6013" t="str">
            <v>A8512&amp;T</v>
          </cell>
          <cell r="B6013" t="str">
            <v>Forest Hills</v>
          </cell>
          <cell r="C6013">
            <v>0</v>
          </cell>
          <cell r="D6013">
            <v>0</v>
          </cell>
          <cell r="E6013">
            <v>0</v>
          </cell>
          <cell r="F6013">
            <v>0</v>
          </cell>
          <cell r="G6013">
            <v>0</v>
          </cell>
          <cell r="H6013">
            <v>0</v>
          </cell>
          <cell r="I6013">
            <v>0</v>
          </cell>
          <cell r="J6013">
            <v>0</v>
          </cell>
          <cell r="K6013">
            <v>0</v>
          </cell>
          <cell r="L6013">
            <v>0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  <cell r="Q6013">
            <v>0</v>
          </cell>
        </row>
        <row r="6014">
          <cell r="A6014" t="str">
            <v>A8513&amp;T</v>
          </cell>
          <cell r="B6014" t="str">
            <v>Forest Hills</v>
          </cell>
          <cell r="C6014">
            <v>0</v>
          </cell>
          <cell r="D6014">
            <v>0</v>
          </cell>
          <cell r="E6014">
            <v>0</v>
          </cell>
          <cell r="F6014">
            <v>0</v>
          </cell>
          <cell r="G6014">
            <v>0</v>
          </cell>
          <cell r="H6014">
            <v>0</v>
          </cell>
          <cell r="I6014">
            <v>0</v>
          </cell>
          <cell r="J6014">
            <v>0</v>
          </cell>
          <cell r="K6014">
            <v>0</v>
          </cell>
          <cell r="L6014">
            <v>0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  <cell r="Q6014">
            <v>0</v>
          </cell>
        </row>
        <row r="6015">
          <cell r="A6015" t="str">
            <v>A8514&amp;T</v>
          </cell>
          <cell r="B6015" t="str">
            <v>Forest Hills</v>
          </cell>
          <cell r="C6015">
            <v>0</v>
          </cell>
          <cell r="D6015">
            <v>0</v>
          </cell>
          <cell r="E6015">
            <v>0</v>
          </cell>
          <cell r="F6015">
            <v>0</v>
          </cell>
          <cell r="G6015">
            <v>0</v>
          </cell>
          <cell r="H6015">
            <v>0</v>
          </cell>
          <cell r="I6015">
            <v>0</v>
          </cell>
          <cell r="J6015">
            <v>0</v>
          </cell>
          <cell r="K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  <cell r="Q6015">
            <v>0</v>
          </cell>
        </row>
        <row r="6016">
          <cell r="A6016" t="str">
            <v>A8515&amp;T</v>
          </cell>
          <cell r="B6016" t="str">
            <v>Forest Hills</v>
          </cell>
          <cell r="C6016">
            <v>0</v>
          </cell>
          <cell r="D6016">
            <v>0</v>
          </cell>
          <cell r="E6016">
            <v>0</v>
          </cell>
          <cell r="F6016">
            <v>0</v>
          </cell>
          <cell r="G6016">
            <v>0</v>
          </cell>
          <cell r="H6016">
            <v>0</v>
          </cell>
          <cell r="I6016">
            <v>0</v>
          </cell>
          <cell r="J6016">
            <v>0</v>
          </cell>
          <cell r="K6016">
            <v>0</v>
          </cell>
          <cell r="L6016">
            <v>0</v>
          </cell>
          <cell r="M6016">
            <v>0</v>
          </cell>
          <cell r="N6016">
            <v>0</v>
          </cell>
          <cell r="O6016">
            <v>0</v>
          </cell>
          <cell r="P6016">
            <v>0</v>
          </cell>
          <cell r="Q6016">
            <v>0</v>
          </cell>
        </row>
        <row r="6017">
          <cell r="A6017" t="str">
            <v>A8516&amp;T</v>
          </cell>
          <cell r="B6017" t="str">
            <v>Forest Hills</v>
          </cell>
          <cell r="C6017">
            <v>0</v>
          </cell>
          <cell r="D6017">
            <v>0</v>
          </cell>
          <cell r="E6017">
            <v>0</v>
          </cell>
          <cell r="F6017">
            <v>0</v>
          </cell>
          <cell r="G6017">
            <v>0</v>
          </cell>
          <cell r="H6017">
            <v>0</v>
          </cell>
          <cell r="I6017">
            <v>0</v>
          </cell>
          <cell r="J6017">
            <v>0</v>
          </cell>
          <cell r="K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  <cell r="Q6017">
            <v>0</v>
          </cell>
        </row>
        <row r="6018">
          <cell r="A6018" t="str">
            <v>A8517&amp;T</v>
          </cell>
          <cell r="B6018" t="str">
            <v>Forest Hills</v>
          </cell>
          <cell r="C6018">
            <v>0</v>
          </cell>
          <cell r="D6018">
            <v>0</v>
          </cell>
          <cell r="E6018">
            <v>0</v>
          </cell>
          <cell r="F6018">
            <v>0</v>
          </cell>
          <cell r="G6018">
            <v>0</v>
          </cell>
          <cell r="H6018">
            <v>0</v>
          </cell>
          <cell r="I6018">
            <v>0</v>
          </cell>
          <cell r="J6018">
            <v>0</v>
          </cell>
          <cell r="K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  <cell r="Q6018">
            <v>0</v>
          </cell>
        </row>
        <row r="6019">
          <cell r="A6019" t="str">
            <v>A8518&amp;T</v>
          </cell>
          <cell r="B6019" t="str">
            <v>Forest Hills</v>
          </cell>
          <cell r="C6019">
            <v>0</v>
          </cell>
          <cell r="D6019">
            <v>0</v>
          </cell>
          <cell r="E6019">
            <v>0</v>
          </cell>
          <cell r="F6019">
            <v>0</v>
          </cell>
          <cell r="G6019">
            <v>0</v>
          </cell>
          <cell r="H6019">
            <v>0</v>
          </cell>
          <cell r="I6019">
            <v>0</v>
          </cell>
          <cell r="J6019">
            <v>0</v>
          </cell>
          <cell r="K6019">
            <v>0</v>
          </cell>
          <cell r="L6019">
            <v>0</v>
          </cell>
          <cell r="M6019">
            <v>0</v>
          </cell>
          <cell r="N6019">
            <v>0</v>
          </cell>
          <cell r="O6019">
            <v>0</v>
          </cell>
          <cell r="P6019">
            <v>0</v>
          </cell>
          <cell r="Q6019">
            <v>0</v>
          </cell>
        </row>
        <row r="6020">
          <cell r="A6020" t="str">
            <v>A8519&amp;T</v>
          </cell>
          <cell r="B6020" t="str">
            <v>Forest Hills</v>
          </cell>
          <cell r="C6020">
            <v>0</v>
          </cell>
          <cell r="D6020">
            <v>0</v>
          </cell>
          <cell r="E6020">
            <v>0</v>
          </cell>
          <cell r="F6020">
            <v>0</v>
          </cell>
          <cell r="G6020">
            <v>0</v>
          </cell>
          <cell r="H6020">
            <v>0</v>
          </cell>
          <cell r="I6020">
            <v>0</v>
          </cell>
          <cell r="J6020">
            <v>0</v>
          </cell>
          <cell r="K6020">
            <v>0</v>
          </cell>
          <cell r="L6020">
            <v>0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  <cell r="Q6020">
            <v>0</v>
          </cell>
        </row>
        <row r="6021">
          <cell r="A6021" t="str">
            <v>A8520&amp;T</v>
          </cell>
          <cell r="B6021" t="str">
            <v>Forest Hills</v>
          </cell>
          <cell r="C6021">
            <v>0</v>
          </cell>
          <cell r="D6021">
            <v>0</v>
          </cell>
          <cell r="E6021">
            <v>0</v>
          </cell>
          <cell r="F6021">
            <v>0</v>
          </cell>
          <cell r="G6021">
            <v>0</v>
          </cell>
          <cell r="H6021">
            <v>0</v>
          </cell>
          <cell r="I6021">
            <v>0</v>
          </cell>
          <cell r="J6021">
            <v>0</v>
          </cell>
          <cell r="K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  <cell r="Q6021">
            <v>0</v>
          </cell>
        </row>
        <row r="6022">
          <cell r="A6022" t="str">
            <v>A8529&amp;T</v>
          </cell>
          <cell r="B6022" t="str">
            <v>Green Street</v>
          </cell>
          <cell r="C6022">
            <v>0</v>
          </cell>
          <cell r="D6022">
            <v>0</v>
          </cell>
          <cell r="E6022">
            <v>0</v>
          </cell>
          <cell r="F6022">
            <v>0</v>
          </cell>
          <cell r="G6022">
            <v>0</v>
          </cell>
          <cell r="H6022">
            <v>0</v>
          </cell>
          <cell r="I6022">
            <v>0</v>
          </cell>
          <cell r="J6022">
            <v>0</v>
          </cell>
          <cell r="K6022">
            <v>0</v>
          </cell>
          <cell r="L6022">
            <v>0</v>
          </cell>
          <cell r="M6022">
            <v>0</v>
          </cell>
          <cell r="N6022">
            <v>0</v>
          </cell>
          <cell r="O6022">
            <v>0</v>
          </cell>
          <cell r="P6022">
            <v>0</v>
          </cell>
          <cell r="Q6022">
            <v>0</v>
          </cell>
        </row>
        <row r="6023">
          <cell r="A6023" t="str">
            <v>A8530&amp;T</v>
          </cell>
          <cell r="B6023" t="str">
            <v>Green Street</v>
          </cell>
          <cell r="C6023">
            <v>0</v>
          </cell>
          <cell r="D6023">
            <v>0</v>
          </cell>
          <cell r="E6023">
            <v>0</v>
          </cell>
          <cell r="F6023">
            <v>0</v>
          </cell>
          <cell r="G6023">
            <v>0</v>
          </cell>
          <cell r="H6023">
            <v>0</v>
          </cell>
          <cell r="I6023">
            <v>0</v>
          </cell>
          <cell r="J6023">
            <v>0</v>
          </cell>
          <cell r="K6023">
            <v>0</v>
          </cell>
          <cell r="L6023">
            <v>0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  <cell r="Q6023">
            <v>0</v>
          </cell>
        </row>
        <row r="6024">
          <cell r="A6024" t="str">
            <v>A8531&amp;T</v>
          </cell>
          <cell r="B6024" t="str">
            <v>Green Street</v>
          </cell>
          <cell r="C6024">
            <v>0</v>
          </cell>
          <cell r="D6024">
            <v>0</v>
          </cell>
          <cell r="E6024">
            <v>0</v>
          </cell>
          <cell r="F6024">
            <v>0</v>
          </cell>
          <cell r="G6024">
            <v>0</v>
          </cell>
          <cell r="H6024">
            <v>0</v>
          </cell>
          <cell r="I6024">
            <v>0</v>
          </cell>
          <cell r="J6024">
            <v>0</v>
          </cell>
          <cell r="K6024">
            <v>0</v>
          </cell>
          <cell r="L6024">
            <v>0</v>
          </cell>
          <cell r="M6024">
            <v>0</v>
          </cell>
          <cell r="N6024">
            <v>0</v>
          </cell>
          <cell r="O6024">
            <v>0</v>
          </cell>
          <cell r="P6024">
            <v>0</v>
          </cell>
          <cell r="Q6024">
            <v>0</v>
          </cell>
        </row>
        <row r="6025">
          <cell r="A6025" t="str">
            <v>A8532&amp;T</v>
          </cell>
          <cell r="B6025" t="str">
            <v>Green Street</v>
          </cell>
          <cell r="C6025">
            <v>0</v>
          </cell>
          <cell r="D6025">
            <v>0</v>
          </cell>
          <cell r="E6025">
            <v>0</v>
          </cell>
          <cell r="F6025">
            <v>0</v>
          </cell>
          <cell r="G6025">
            <v>0</v>
          </cell>
          <cell r="H6025">
            <v>0</v>
          </cell>
          <cell r="I6025">
            <v>0</v>
          </cell>
          <cell r="J6025">
            <v>0</v>
          </cell>
          <cell r="K6025">
            <v>0</v>
          </cell>
          <cell r="L6025">
            <v>0</v>
          </cell>
          <cell r="M6025">
            <v>0</v>
          </cell>
          <cell r="N6025">
            <v>0</v>
          </cell>
          <cell r="O6025">
            <v>0</v>
          </cell>
          <cell r="P6025">
            <v>0</v>
          </cell>
          <cell r="Q6025">
            <v>0</v>
          </cell>
        </row>
        <row r="6026">
          <cell r="A6026" t="str">
            <v>A8533&amp;T</v>
          </cell>
          <cell r="B6026" t="str">
            <v>Green Street</v>
          </cell>
          <cell r="C6026">
            <v>0</v>
          </cell>
          <cell r="D6026">
            <v>0</v>
          </cell>
          <cell r="E6026">
            <v>0</v>
          </cell>
          <cell r="F6026">
            <v>0</v>
          </cell>
          <cell r="G6026">
            <v>0</v>
          </cell>
          <cell r="H6026">
            <v>0</v>
          </cell>
          <cell r="I6026">
            <v>0</v>
          </cell>
          <cell r="J6026">
            <v>0</v>
          </cell>
          <cell r="K6026">
            <v>0</v>
          </cell>
          <cell r="L6026">
            <v>0</v>
          </cell>
          <cell r="M6026">
            <v>0</v>
          </cell>
          <cell r="N6026">
            <v>0</v>
          </cell>
          <cell r="O6026">
            <v>0</v>
          </cell>
          <cell r="P6026">
            <v>0</v>
          </cell>
          <cell r="Q6026">
            <v>0</v>
          </cell>
        </row>
        <row r="6027">
          <cell r="A6027" t="str">
            <v>A8534&amp;T</v>
          </cell>
          <cell r="B6027" t="str">
            <v>Green Street</v>
          </cell>
          <cell r="C6027">
            <v>0</v>
          </cell>
          <cell r="D6027">
            <v>0</v>
          </cell>
          <cell r="E6027">
            <v>0</v>
          </cell>
          <cell r="F6027">
            <v>0</v>
          </cell>
          <cell r="G6027">
            <v>0</v>
          </cell>
          <cell r="H6027">
            <v>0</v>
          </cell>
          <cell r="I6027">
            <v>0</v>
          </cell>
          <cell r="J6027">
            <v>0</v>
          </cell>
          <cell r="K6027">
            <v>0</v>
          </cell>
          <cell r="L6027">
            <v>0</v>
          </cell>
          <cell r="M6027">
            <v>0</v>
          </cell>
          <cell r="N6027">
            <v>0</v>
          </cell>
          <cell r="O6027">
            <v>0</v>
          </cell>
          <cell r="P6027">
            <v>0</v>
          </cell>
          <cell r="Q6027">
            <v>0</v>
          </cell>
        </row>
        <row r="6028">
          <cell r="A6028" t="str">
            <v>A8535&amp;T</v>
          </cell>
          <cell r="B6028" t="str">
            <v>Green Street</v>
          </cell>
          <cell r="C6028">
            <v>0</v>
          </cell>
          <cell r="D6028">
            <v>0</v>
          </cell>
          <cell r="E6028">
            <v>0</v>
          </cell>
          <cell r="F6028">
            <v>0</v>
          </cell>
          <cell r="G6028">
            <v>0</v>
          </cell>
          <cell r="H6028">
            <v>0</v>
          </cell>
          <cell r="I6028">
            <v>0</v>
          </cell>
          <cell r="J6028">
            <v>0</v>
          </cell>
          <cell r="K6028">
            <v>0</v>
          </cell>
          <cell r="L6028">
            <v>0</v>
          </cell>
          <cell r="M6028">
            <v>0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</row>
        <row r="6029">
          <cell r="A6029" t="str">
            <v>A8536&amp;T</v>
          </cell>
          <cell r="B6029" t="str">
            <v>Green Street</v>
          </cell>
          <cell r="C6029">
            <v>0</v>
          </cell>
          <cell r="D6029">
            <v>0</v>
          </cell>
          <cell r="E6029">
            <v>0</v>
          </cell>
          <cell r="F6029">
            <v>0</v>
          </cell>
          <cell r="G6029">
            <v>0</v>
          </cell>
          <cell r="H6029">
            <v>0</v>
          </cell>
          <cell r="I6029">
            <v>0</v>
          </cell>
          <cell r="J6029">
            <v>0</v>
          </cell>
          <cell r="K6029">
            <v>0</v>
          </cell>
          <cell r="L6029">
            <v>0</v>
          </cell>
          <cell r="M6029">
            <v>0</v>
          </cell>
          <cell r="N6029">
            <v>0</v>
          </cell>
          <cell r="O6029">
            <v>0</v>
          </cell>
          <cell r="P6029">
            <v>0</v>
          </cell>
          <cell r="Q6029">
            <v>0</v>
          </cell>
        </row>
        <row r="6030">
          <cell r="A6030" t="str">
            <v>A8598&amp;T</v>
          </cell>
          <cell r="B6030" t="str">
            <v>Massachusetts Avenue</v>
          </cell>
          <cell r="C6030">
            <v>0</v>
          </cell>
          <cell r="D6030">
            <v>0</v>
          </cell>
          <cell r="E6030">
            <v>0</v>
          </cell>
          <cell r="F6030">
            <v>0</v>
          </cell>
          <cell r="G6030">
            <v>0</v>
          </cell>
          <cell r="H6030">
            <v>0</v>
          </cell>
          <cell r="I6030">
            <v>0</v>
          </cell>
          <cell r="J6030">
            <v>0</v>
          </cell>
          <cell r="K6030">
            <v>0</v>
          </cell>
          <cell r="L6030">
            <v>0</v>
          </cell>
          <cell r="M6030">
            <v>0</v>
          </cell>
          <cell r="N6030">
            <v>0</v>
          </cell>
          <cell r="O6030">
            <v>0</v>
          </cell>
          <cell r="P6030">
            <v>0</v>
          </cell>
          <cell r="Q6030">
            <v>0</v>
          </cell>
        </row>
        <row r="6031">
          <cell r="A6031" t="str">
            <v>A8599&amp;T</v>
          </cell>
          <cell r="B6031" t="str">
            <v>Massachusetts Avenue</v>
          </cell>
          <cell r="C6031">
            <v>0</v>
          </cell>
          <cell r="D6031">
            <v>0</v>
          </cell>
          <cell r="E6031">
            <v>0</v>
          </cell>
          <cell r="F6031">
            <v>0</v>
          </cell>
          <cell r="G6031">
            <v>0</v>
          </cell>
          <cell r="H6031">
            <v>0</v>
          </cell>
          <cell r="I6031">
            <v>0</v>
          </cell>
          <cell r="J6031">
            <v>0</v>
          </cell>
          <cell r="K6031">
            <v>0</v>
          </cell>
          <cell r="L6031">
            <v>0</v>
          </cell>
          <cell r="M6031">
            <v>0</v>
          </cell>
          <cell r="N6031">
            <v>0</v>
          </cell>
          <cell r="O6031">
            <v>0</v>
          </cell>
          <cell r="P6031">
            <v>0</v>
          </cell>
          <cell r="Q6031">
            <v>0</v>
          </cell>
        </row>
        <row r="6032">
          <cell r="A6032" t="str">
            <v>A8600&amp;T</v>
          </cell>
          <cell r="B6032" t="str">
            <v>Massachusetts Avenue</v>
          </cell>
          <cell r="C6032">
            <v>0</v>
          </cell>
          <cell r="D6032">
            <v>0</v>
          </cell>
          <cell r="E6032">
            <v>0</v>
          </cell>
          <cell r="F6032">
            <v>0</v>
          </cell>
          <cell r="G6032">
            <v>0</v>
          </cell>
          <cell r="H6032">
            <v>0</v>
          </cell>
          <cell r="I6032">
            <v>0</v>
          </cell>
          <cell r="J6032">
            <v>0</v>
          </cell>
          <cell r="K6032">
            <v>0</v>
          </cell>
          <cell r="L6032">
            <v>0</v>
          </cell>
          <cell r="M6032">
            <v>0</v>
          </cell>
          <cell r="N6032">
            <v>0</v>
          </cell>
          <cell r="O6032">
            <v>0</v>
          </cell>
          <cell r="P6032">
            <v>0</v>
          </cell>
          <cell r="Q6032">
            <v>0</v>
          </cell>
        </row>
        <row r="6033">
          <cell r="A6033" t="str">
            <v>A8601&amp;T</v>
          </cell>
          <cell r="B6033" t="str">
            <v>Massachusetts Avenue</v>
          </cell>
          <cell r="C6033">
            <v>0</v>
          </cell>
          <cell r="D6033">
            <v>0</v>
          </cell>
          <cell r="E6033">
            <v>0</v>
          </cell>
          <cell r="F6033">
            <v>0</v>
          </cell>
          <cell r="G6033">
            <v>0</v>
          </cell>
          <cell r="H6033">
            <v>0</v>
          </cell>
          <cell r="I6033">
            <v>0</v>
          </cell>
          <cell r="J6033">
            <v>0</v>
          </cell>
          <cell r="K6033">
            <v>0</v>
          </cell>
          <cell r="L6033">
            <v>0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</row>
        <row r="6034">
          <cell r="A6034" t="str">
            <v>A8602&amp;T</v>
          </cell>
          <cell r="B6034" t="str">
            <v>Massachusetts Avenue</v>
          </cell>
          <cell r="C6034">
            <v>0</v>
          </cell>
          <cell r="D6034">
            <v>0</v>
          </cell>
          <cell r="E6034">
            <v>0</v>
          </cell>
          <cell r="F6034">
            <v>0</v>
          </cell>
          <cell r="G6034">
            <v>0</v>
          </cell>
          <cell r="H6034">
            <v>0</v>
          </cell>
          <cell r="I6034">
            <v>0</v>
          </cell>
          <cell r="J6034">
            <v>0</v>
          </cell>
          <cell r="K6034">
            <v>0</v>
          </cell>
          <cell r="L6034">
            <v>0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0</v>
          </cell>
        </row>
        <row r="6035">
          <cell r="A6035" t="str">
            <v>A8603&amp;T</v>
          </cell>
          <cell r="B6035" t="str">
            <v>Massachusetts Avenue</v>
          </cell>
          <cell r="C6035">
            <v>0</v>
          </cell>
          <cell r="D6035">
            <v>0</v>
          </cell>
          <cell r="E6035">
            <v>0</v>
          </cell>
          <cell r="F6035">
            <v>0</v>
          </cell>
          <cell r="G6035">
            <v>0</v>
          </cell>
          <cell r="H6035">
            <v>0</v>
          </cell>
          <cell r="I6035">
            <v>0</v>
          </cell>
          <cell r="J6035">
            <v>0</v>
          </cell>
          <cell r="K6035">
            <v>0</v>
          </cell>
          <cell r="L6035">
            <v>0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</row>
        <row r="6036">
          <cell r="A6036" t="str">
            <v>A8604&amp;T</v>
          </cell>
          <cell r="B6036" t="str">
            <v>Massachusetts Avenue</v>
          </cell>
          <cell r="C6036">
            <v>0</v>
          </cell>
          <cell r="D6036">
            <v>0</v>
          </cell>
          <cell r="E6036">
            <v>0</v>
          </cell>
          <cell r="F6036">
            <v>0</v>
          </cell>
          <cell r="G6036">
            <v>0</v>
          </cell>
          <cell r="H6036">
            <v>0</v>
          </cell>
          <cell r="I6036">
            <v>0</v>
          </cell>
          <cell r="J6036">
            <v>0</v>
          </cell>
          <cell r="K6036">
            <v>0</v>
          </cell>
          <cell r="L6036">
            <v>0</v>
          </cell>
          <cell r="M6036">
            <v>0</v>
          </cell>
          <cell r="N6036">
            <v>0</v>
          </cell>
          <cell r="O6036">
            <v>0</v>
          </cell>
          <cell r="P6036">
            <v>0</v>
          </cell>
          <cell r="Q6036">
            <v>0</v>
          </cell>
        </row>
        <row r="6037">
          <cell r="A6037" t="str">
            <v>A8605&amp;T</v>
          </cell>
          <cell r="B6037" t="str">
            <v>Massachusetts Avenue</v>
          </cell>
          <cell r="C6037">
            <v>0</v>
          </cell>
          <cell r="D6037">
            <v>0</v>
          </cell>
          <cell r="E6037">
            <v>0</v>
          </cell>
          <cell r="F6037">
            <v>0</v>
          </cell>
          <cell r="G6037">
            <v>0</v>
          </cell>
          <cell r="H6037">
            <v>0</v>
          </cell>
          <cell r="I6037">
            <v>0</v>
          </cell>
          <cell r="J6037">
            <v>0</v>
          </cell>
          <cell r="K6037">
            <v>0</v>
          </cell>
          <cell r="L6037">
            <v>0</v>
          </cell>
          <cell r="M6037">
            <v>0</v>
          </cell>
          <cell r="N6037">
            <v>0</v>
          </cell>
          <cell r="O6037">
            <v>0</v>
          </cell>
          <cell r="P6037">
            <v>0</v>
          </cell>
          <cell r="Q6037">
            <v>0</v>
          </cell>
        </row>
        <row r="6038">
          <cell r="A6038" t="str">
            <v>A8606&amp;T</v>
          </cell>
          <cell r="B6038" t="str">
            <v>Massachusetts Avenue</v>
          </cell>
          <cell r="C6038">
            <v>0</v>
          </cell>
          <cell r="D6038">
            <v>0</v>
          </cell>
          <cell r="E6038">
            <v>0</v>
          </cell>
          <cell r="F6038">
            <v>0</v>
          </cell>
          <cell r="G6038">
            <v>0</v>
          </cell>
          <cell r="H6038">
            <v>0</v>
          </cell>
          <cell r="I6038">
            <v>0</v>
          </cell>
          <cell r="J6038">
            <v>0</v>
          </cell>
          <cell r="K6038">
            <v>0</v>
          </cell>
          <cell r="L6038">
            <v>0</v>
          </cell>
          <cell r="M6038">
            <v>0</v>
          </cell>
          <cell r="N6038">
            <v>0</v>
          </cell>
          <cell r="O6038">
            <v>0</v>
          </cell>
          <cell r="P6038">
            <v>0</v>
          </cell>
          <cell r="Q6038">
            <v>0</v>
          </cell>
        </row>
        <row r="6039">
          <cell r="A6039" t="str">
            <v>A8607&amp;T</v>
          </cell>
          <cell r="B6039" t="str">
            <v>Massachusetts Avenue</v>
          </cell>
          <cell r="C6039">
            <v>0</v>
          </cell>
          <cell r="D6039">
            <v>0</v>
          </cell>
          <cell r="E6039">
            <v>0</v>
          </cell>
          <cell r="F6039">
            <v>0</v>
          </cell>
          <cell r="G6039">
            <v>0</v>
          </cell>
          <cell r="H6039">
            <v>0</v>
          </cell>
          <cell r="I6039">
            <v>0</v>
          </cell>
          <cell r="J6039">
            <v>0</v>
          </cell>
          <cell r="K6039">
            <v>0</v>
          </cell>
          <cell r="L6039">
            <v>0</v>
          </cell>
          <cell r="M6039">
            <v>0</v>
          </cell>
          <cell r="N6039">
            <v>0</v>
          </cell>
          <cell r="O6039">
            <v>0</v>
          </cell>
          <cell r="P6039">
            <v>0</v>
          </cell>
          <cell r="Q6039">
            <v>0</v>
          </cell>
        </row>
        <row r="6040">
          <cell r="A6040" t="str">
            <v>A8608&amp;T</v>
          </cell>
          <cell r="B6040" t="str">
            <v>Massachusetts Avenue</v>
          </cell>
          <cell r="C6040">
            <v>0</v>
          </cell>
          <cell r="D6040">
            <v>0</v>
          </cell>
          <cell r="E6040">
            <v>0</v>
          </cell>
          <cell r="F6040">
            <v>0</v>
          </cell>
          <cell r="G6040">
            <v>0</v>
          </cell>
          <cell r="H6040">
            <v>0</v>
          </cell>
          <cell r="I6040">
            <v>0</v>
          </cell>
          <cell r="J6040">
            <v>0</v>
          </cell>
          <cell r="K6040">
            <v>0</v>
          </cell>
          <cell r="L6040">
            <v>0</v>
          </cell>
          <cell r="M6040">
            <v>0</v>
          </cell>
          <cell r="N6040">
            <v>0</v>
          </cell>
          <cell r="O6040">
            <v>0</v>
          </cell>
          <cell r="P6040">
            <v>0</v>
          </cell>
          <cell r="Q6040">
            <v>0</v>
          </cell>
        </row>
        <row r="6041">
          <cell r="A6041" t="str">
            <v>A8611&amp;T</v>
          </cell>
          <cell r="B6041" t="str">
            <v>Massachusetts Avenue</v>
          </cell>
          <cell r="C6041">
            <v>0</v>
          </cell>
          <cell r="D6041">
            <v>0</v>
          </cell>
          <cell r="E6041">
            <v>0</v>
          </cell>
          <cell r="F6041">
            <v>0</v>
          </cell>
          <cell r="G6041">
            <v>0</v>
          </cell>
          <cell r="H6041">
            <v>0</v>
          </cell>
          <cell r="I6041">
            <v>0</v>
          </cell>
          <cell r="J6041">
            <v>0</v>
          </cell>
          <cell r="K6041">
            <v>0</v>
          </cell>
          <cell r="L6041">
            <v>0</v>
          </cell>
          <cell r="M6041">
            <v>0</v>
          </cell>
          <cell r="N6041">
            <v>0</v>
          </cell>
          <cell r="O6041">
            <v>0</v>
          </cell>
          <cell r="P6041">
            <v>0</v>
          </cell>
          <cell r="Q6041">
            <v>0</v>
          </cell>
        </row>
        <row r="6042">
          <cell r="A6042" t="str">
            <v>A8612&amp;T</v>
          </cell>
          <cell r="B6042" t="str">
            <v>Massachusetts Avenue</v>
          </cell>
          <cell r="C6042">
            <v>0</v>
          </cell>
          <cell r="D6042">
            <v>0</v>
          </cell>
          <cell r="E6042">
            <v>0</v>
          </cell>
          <cell r="F6042">
            <v>0</v>
          </cell>
          <cell r="G6042">
            <v>0</v>
          </cell>
          <cell r="H6042">
            <v>0</v>
          </cell>
          <cell r="I6042">
            <v>0</v>
          </cell>
          <cell r="J6042">
            <v>0</v>
          </cell>
          <cell r="K6042">
            <v>0</v>
          </cell>
          <cell r="L6042">
            <v>0</v>
          </cell>
          <cell r="M6042">
            <v>0</v>
          </cell>
          <cell r="N6042">
            <v>0</v>
          </cell>
          <cell r="O6042">
            <v>0</v>
          </cell>
          <cell r="P6042">
            <v>0</v>
          </cell>
          <cell r="Q6042">
            <v>0</v>
          </cell>
        </row>
        <row r="6043">
          <cell r="A6043" t="str">
            <v>A8613&amp;T</v>
          </cell>
          <cell r="B6043" t="str">
            <v>Massachusetts Avenue</v>
          </cell>
          <cell r="C6043">
            <v>0</v>
          </cell>
          <cell r="D6043">
            <v>0</v>
          </cell>
          <cell r="E6043">
            <v>0</v>
          </cell>
          <cell r="F6043">
            <v>0</v>
          </cell>
          <cell r="G6043">
            <v>0</v>
          </cell>
          <cell r="H6043">
            <v>0</v>
          </cell>
          <cell r="I6043">
            <v>0</v>
          </cell>
          <cell r="J6043">
            <v>0</v>
          </cell>
          <cell r="K6043">
            <v>0</v>
          </cell>
          <cell r="L6043">
            <v>0</v>
          </cell>
          <cell r="M6043">
            <v>0</v>
          </cell>
          <cell r="N6043">
            <v>0</v>
          </cell>
          <cell r="O6043">
            <v>0</v>
          </cell>
          <cell r="P6043">
            <v>0</v>
          </cell>
          <cell r="Q6043">
            <v>0</v>
          </cell>
        </row>
        <row r="6044">
          <cell r="A6044" t="str">
            <v>A8614&amp;T</v>
          </cell>
          <cell r="B6044" t="str">
            <v>Massachusetts Avenue</v>
          </cell>
          <cell r="C6044">
            <v>0</v>
          </cell>
          <cell r="D6044">
            <v>0</v>
          </cell>
          <cell r="E6044">
            <v>0</v>
          </cell>
          <cell r="F6044">
            <v>0</v>
          </cell>
          <cell r="G6044">
            <v>0</v>
          </cell>
          <cell r="H6044">
            <v>0</v>
          </cell>
          <cell r="I6044">
            <v>0</v>
          </cell>
          <cell r="J6044">
            <v>0</v>
          </cell>
          <cell r="K6044">
            <v>0</v>
          </cell>
          <cell r="L6044">
            <v>0</v>
          </cell>
          <cell r="M6044">
            <v>0</v>
          </cell>
          <cell r="N6044">
            <v>0</v>
          </cell>
          <cell r="O6044">
            <v>0</v>
          </cell>
          <cell r="P6044">
            <v>0</v>
          </cell>
          <cell r="Q6044">
            <v>0</v>
          </cell>
        </row>
        <row r="6045">
          <cell r="A6045" t="str">
            <v>A8615&amp;T</v>
          </cell>
          <cell r="B6045" t="str">
            <v>Massachusetts Avenue</v>
          </cell>
          <cell r="C6045">
            <v>0</v>
          </cell>
          <cell r="D6045">
            <v>0</v>
          </cell>
          <cell r="E6045">
            <v>0</v>
          </cell>
          <cell r="F6045">
            <v>0</v>
          </cell>
          <cell r="G6045">
            <v>0</v>
          </cell>
          <cell r="H6045">
            <v>0</v>
          </cell>
          <cell r="I6045">
            <v>0</v>
          </cell>
          <cell r="J6045">
            <v>0</v>
          </cell>
          <cell r="K6045">
            <v>0</v>
          </cell>
          <cell r="L6045">
            <v>0</v>
          </cell>
          <cell r="M6045">
            <v>0</v>
          </cell>
          <cell r="N6045">
            <v>0</v>
          </cell>
          <cell r="O6045">
            <v>0</v>
          </cell>
          <cell r="P6045">
            <v>0</v>
          </cell>
          <cell r="Q6045">
            <v>0</v>
          </cell>
        </row>
        <row r="6046">
          <cell r="A6046" t="str">
            <v>A8616&amp;T</v>
          </cell>
          <cell r="B6046" t="str">
            <v>Massachusetts Avenue</v>
          </cell>
          <cell r="C6046">
            <v>0</v>
          </cell>
          <cell r="D6046">
            <v>0</v>
          </cell>
          <cell r="E6046">
            <v>0</v>
          </cell>
          <cell r="F6046">
            <v>0</v>
          </cell>
          <cell r="G6046">
            <v>0</v>
          </cell>
          <cell r="H6046">
            <v>0</v>
          </cell>
          <cell r="I6046">
            <v>0</v>
          </cell>
          <cell r="J6046">
            <v>0</v>
          </cell>
          <cell r="K6046">
            <v>0</v>
          </cell>
          <cell r="L6046">
            <v>0</v>
          </cell>
          <cell r="M6046">
            <v>0</v>
          </cell>
          <cell r="N6046">
            <v>0</v>
          </cell>
          <cell r="O6046">
            <v>0</v>
          </cell>
          <cell r="P6046">
            <v>0</v>
          </cell>
          <cell r="Q6046">
            <v>0</v>
          </cell>
        </row>
        <row r="6047">
          <cell r="A6047" t="str">
            <v>A8617&amp;T</v>
          </cell>
          <cell r="B6047" t="str">
            <v>Massachusetts Avenue</v>
          </cell>
          <cell r="C6047">
            <v>0</v>
          </cell>
          <cell r="D6047">
            <v>0</v>
          </cell>
          <cell r="E6047">
            <v>0</v>
          </cell>
          <cell r="F6047">
            <v>0</v>
          </cell>
          <cell r="G6047">
            <v>0</v>
          </cell>
          <cell r="H6047">
            <v>0</v>
          </cell>
          <cell r="I6047">
            <v>0</v>
          </cell>
          <cell r="J6047">
            <v>0</v>
          </cell>
          <cell r="K6047">
            <v>0</v>
          </cell>
          <cell r="L6047">
            <v>0</v>
          </cell>
          <cell r="M6047">
            <v>0</v>
          </cell>
          <cell r="N6047">
            <v>0</v>
          </cell>
          <cell r="O6047">
            <v>0</v>
          </cell>
          <cell r="P6047">
            <v>0</v>
          </cell>
          <cell r="Q6047">
            <v>0</v>
          </cell>
        </row>
        <row r="6048">
          <cell r="A6048" t="str">
            <v>A8797&amp;T</v>
          </cell>
          <cell r="B6048" t="str">
            <v>Roxbury Crossing</v>
          </cell>
          <cell r="C6048">
            <v>0</v>
          </cell>
          <cell r="D6048">
            <v>0</v>
          </cell>
          <cell r="E6048">
            <v>0</v>
          </cell>
          <cell r="F6048">
            <v>0</v>
          </cell>
          <cell r="G6048">
            <v>0</v>
          </cell>
          <cell r="H6048">
            <v>0</v>
          </cell>
          <cell r="I6048">
            <v>0</v>
          </cell>
          <cell r="J6048">
            <v>0</v>
          </cell>
          <cell r="K6048">
            <v>0</v>
          </cell>
          <cell r="L6048">
            <v>0</v>
          </cell>
          <cell r="M6048">
            <v>0</v>
          </cell>
          <cell r="N6048">
            <v>0</v>
          </cell>
          <cell r="O6048">
            <v>0</v>
          </cell>
          <cell r="P6048">
            <v>0</v>
          </cell>
          <cell r="Q6048">
            <v>0</v>
          </cell>
        </row>
        <row r="6049">
          <cell r="A6049" t="str">
            <v>A8798&amp;T</v>
          </cell>
          <cell r="B6049" t="str">
            <v>Roxbury Crossing</v>
          </cell>
          <cell r="C6049">
            <v>0</v>
          </cell>
          <cell r="D6049">
            <v>0</v>
          </cell>
          <cell r="E6049">
            <v>0</v>
          </cell>
          <cell r="F6049">
            <v>0</v>
          </cell>
          <cell r="G6049">
            <v>0</v>
          </cell>
          <cell r="H6049">
            <v>0</v>
          </cell>
          <cell r="I6049">
            <v>0</v>
          </cell>
          <cell r="J6049">
            <v>0</v>
          </cell>
          <cell r="K6049">
            <v>0</v>
          </cell>
          <cell r="L6049">
            <v>0</v>
          </cell>
          <cell r="M6049">
            <v>0</v>
          </cell>
          <cell r="N6049">
            <v>0</v>
          </cell>
          <cell r="O6049">
            <v>0</v>
          </cell>
          <cell r="P6049">
            <v>0</v>
          </cell>
          <cell r="Q6049">
            <v>0</v>
          </cell>
        </row>
        <row r="6050">
          <cell r="A6050" t="str">
            <v>A8799&amp;T</v>
          </cell>
          <cell r="B6050" t="str">
            <v>Roxbury Crossing</v>
          </cell>
          <cell r="C6050">
            <v>0</v>
          </cell>
          <cell r="D6050">
            <v>0</v>
          </cell>
          <cell r="E6050">
            <v>0</v>
          </cell>
          <cell r="F6050">
            <v>0</v>
          </cell>
          <cell r="G6050">
            <v>0</v>
          </cell>
          <cell r="H6050">
            <v>0</v>
          </cell>
          <cell r="I6050">
            <v>0</v>
          </cell>
          <cell r="J6050">
            <v>0</v>
          </cell>
          <cell r="K6050">
            <v>0</v>
          </cell>
          <cell r="L6050">
            <v>0</v>
          </cell>
          <cell r="M6050">
            <v>0</v>
          </cell>
          <cell r="N6050">
            <v>0</v>
          </cell>
          <cell r="O6050">
            <v>0</v>
          </cell>
          <cell r="P6050">
            <v>0</v>
          </cell>
          <cell r="Q6050">
            <v>0</v>
          </cell>
        </row>
        <row r="6051">
          <cell r="A6051" t="str">
            <v>A8800&amp;T</v>
          </cell>
          <cell r="B6051" t="str">
            <v>Roxbury Crossing</v>
          </cell>
          <cell r="C6051">
            <v>0</v>
          </cell>
          <cell r="D6051">
            <v>0</v>
          </cell>
          <cell r="E6051">
            <v>0</v>
          </cell>
          <cell r="F6051">
            <v>0</v>
          </cell>
          <cell r="G6051">
            <v>0</v>
          </cell>
          <cell r="H6051">
            <v>0</v>
          </cell>
          <cell r="I6051">
            <v>0</v>
          </cell>
          <cell r="J6051">
            <v>0</v>
          </cell>
          <cell r="K6051">
            <v>0</v>
          </cell>
          <cell r="L6051">
            <v>0</v>
          </cell>
          <cell r="M6051">
            <v>0</v>
          </cell>
          <cell r="N6051">
            <v>0</v>
          </cell>
          <cell r="O6051">
            <v>0</v>
          </cell>
          <cell r="P6051">
            <v>0</v>
          </cell>
          <cell r="Q6051">
            <v>0</v>
          </cell>
        </row>
        <row r="6052">
          <cell r="A6052" t="str">
            <v>A8801&amp;T</v>
          </cell>
          <cell r="B6052" t="str">
            <v>Roxbury Crossing</v>
          </cell>
          <cell r="C6052">
            <v>0</v>
          </cell>
          <cell r="D6052">
            <v>0</v>
          </cell>
          <cell r="E6052">
            <v>0</v>
          </cell>
          <cell r="F6052">
            <v>0</v>
          </cell>
          <cell r="G6052">
            <v>0</v>
          </cell>
          <cell r="H6052">
            <v>0</v>
          </cell>
          <cell r="I6052">
            <v>0</v>
          </cell>
          <cell r="J6052">
            <v>0</v>
          </cell>
          <cell r="K6052">
            <v>0</v>
          </cell>
          <cell r="L6052">
            <v>0</v>
          </cell>
          <cell r="M6052">
            <v>0</v>
          </cell>
          <cell r="N6052">
            <v>0</v>
          </cell>
          <cell r="O6052">
            <v>0</v>
          </cell>
          <cell r="P6052">
            <v>0</v>
          </cell>
          <cell r="Q6052">
            <v>0</v>
          </cell>
        </row>
        <row r="6053">
          <cell r="A6053" t="str">
            <v>A8802&amp;T</v>
          </cell>
          <cell r="B6053" t="str">
            <v>Roxbury Crossing</v>
          </cell>
          <cell r="C6053">
            <v>0</v>
          </cell>
          <cell r="D6053">
            <v>0</v>
          </cell>
          <cell r="E6053">
            <v>0</v>
          </cell>
          <cell r="F6053">
            <v>0</v>
          </cell>
          <cell r="G6053">
            <v>0</v>
          </cell>
          <cell r="H6053">
            <v>0</v>
          </cell>
          <cell r="I6053">
            <v>0</v>
          </cell>
          <cell r="J6053">
            <v>0</v>
          </cell>
          <cell r="K6053">
            <v>0</v>
          </cell>
          <cell r="L6053">
            <v>0</v>
          </cell>
          <cell r="M6053">
            <v>0</v>
          </cell>
          <cell r="N6053">
            <v>0</v>
          </cell>
          <cell r="O6053">
            <v>0</v>
          </cell>
          <cell r="P6053">
            <v>0</v>
          </cell>
          <cell r="Q6053">
            <v>0</v>
          </cell>
        </row>
        <row r="6054">
          <cell r="A6054" t="str">
            <v>A8803&amp;T</v>
          </cell>
          <cell r="B6054" t="str">
            <v>Roxbury Crossing</v>
          </cell>
          <cell r="C6054">
            <v>0</v>
          </cell>
          <cell r="D6054">
            <v>0</v>
          </cell>
          <cell r="E6054">
            <v>0</v>
          </cell>
          <cell r="F6054">
            <v>0</v>
          </cell>
          <cell r="G6054">
            <v>0</v>
          </cell>
          <cell r="H6054">
            <v>0</v>
          </cell>
          <cell r="I6054">
            <v>0</v>
          </cell>
          <cell r="J6054">
            <v>0</v>
          </cell>
          <cell r="K6054">
            <v>0</v>
          </cell>
          <cell r="L6054">
            <v>0</v>
          </cell>
          <cell r="M6054">
            <v>0</v>
          </cell>
          <cell r="N6054">
            <v>0</v>
          </cell>
          <cell r="O6054">
            <v>0</v>
          </cell>
          <cell r="P6054">
            <v>0</v>
          </cell>
          <cell r="Q6054">
            <v>0</v>
          </cell>
        </row>
        <row r="6055">
          <cell r="A6055" t="str">
            <v>A8804&amp;T</v>
          </cell>
          <cell r="B6055" t="str">
            <v>Roxbury Crossing</v>
          </cell>
          <cell r="C6055">
            <v>0</v>
          </cell>
          <cell r="D6055">
            <v>0</v>
          </cell>
          <cell r="E6055">
            <v>0</v>
          </cell>
          <cell r="F6055">
            <v>0</v>
          </cell>
          <cell r="G6055">
            <v>0</v>
          </cell>
          <cell r="H6055">
            <v>0</v>
          </cell>
          <cell r="I6055">
            <v>0</v>
          </cell>
          <cell r="J6055">
            <v>0</v>
          </cell>
          <cell r="K6055">
            <v>0</v>
          </cell>
          <cell r="L6055">
            <v>0</v>
          </cell>
          <cell r="M6055">
            <v>0</v>
          </cell>
          <cell r="N6055">
            <v>0</v>
          </cell>
          <cell r="O6055">
            <v>0</v>
          </cell>
          <cell r="P6055">
            <v>0</v>
          </cell>
          <cell r="Q6055">
            <v>0</v>
          </cell>
        </row>
        <row r="6056">
          <cell r="A6056" t="str">
            <v>A8814&amp;T</v>
          </cell>
          <cell r="B6056" t="str">
            <v>Ruggles</v>
          </cell>
          <cell r="C6056">
            <v>0</v>
          </cell>
          <cell r="D6056">
            <v>0</v>
          </cell>
          <cell r="E6056">
            <v>0</v>
          </cell>
          <cell r="F6056">
            <v>0</v>
          </cell>
          <cell r="G6056">
            <v>0</v>
          </cell>
          <cell r="H6056">
            <v>0</v>
          </cell>
          <cell r="I6056">
            <v>0</v>
          </cell>
          <cell r="J6056">
            <v>0</v>
          </cell>
          <cell r="K6056">
            <v>0</v>
          </cell>
          <cell r="L6056">
            <v>0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0</v>
          </cell>
        </row>
        <row r="6057">
          <cell r="A6057" t="str">
            <v>A8815&amp;T</v>
          </cell>
          <cell r="B6057" t="str">
            <v>Ruggles</v>
          </cell>
          <cell r="C6057">
            <v>0</v>
          </cell>
          <cell r="D6057">
            <v>0</v>
          </cell>
          <cell r="E6057">
            <v>0</v>
          </cell>
          <cell r="F6057">
            <v>0</v>
          </cell>
          <cell r="G6057">
            <v>0</v>
          </cell>
          <cell r="H6057">
            <v>0</v>
          </cell>
          <cell r="I6057">
            <v>0</v>
          </cell>
          <cell r="J6057">
            <v>0</v>
          </cell>
          <cell r="K6057">
            <v>0</v>
          </cell>
          <cell r="L6057">
            <v>0</v>
          </cell>
          <cell r="M6057">
            <v>0</v>
          </cell>
          <cell r="N6057">
            <v>0</v>
          </cell>
          <cell r="O6057">
            <v>0</v>
          </cell>
          <cell r="P6057">
            <v>0</v>
          </cell>
          <cell r="Q6057">
            <v>0</v>
          </cell>
        </row>
        <row r="6058">
          <cell r="A6058" t="str">
            <v>A8816&amp;T</v>
          </cell>
          <cell r="B6058" t="str">
            <v>Stony Brook</v>
          </cell>
          <cell r="C6058">
            <v>0</v>
          </cell>
          <cell r="D6058">
            <v>0</v>
          </cell>
          <cell r="E6058">
            <v>0</v>
          </cell>
          <cell r="F6058">
            <v>0</v>
          </cell>
          <cell r="G6058">
            <v>0</v>
          </cell>
          <cell r="H6058">
            <v>0</v>
          </cell>
          <cell r="I6058">
            <v>0</v>
          </cell>
          <cell r="J6058">
            <v>0</v>
          </cell>
          <cell r="K6058">
            <v>0</v>
          </cell>
          <cell r="L6058">
            <v>0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</row>
        <row r="6059">
          <cell r="A6059" t="str">
            <v>A8817&amp;T</v>
          </cell>
          <cell r="B6059" t="str">
            <v>Stony Brook</v>
          </cell>
          <cell r="C6059">
            <v>0</v>
          </cell>
          <cell r="D6059">
            <v>0</v>
          </cell>
          <cell r="E6059">
            <v>0</v>
          </cell>
          <cell r="F6059">
            <v>0</v>
          </cell>
          <cell r="G6059">
            <v>0</v>
          </cell>
          <cell r="H6059">
            <v>0</v>
          </cell>
          <cell r="I6059">
            <v>0</v>
          </cell>
          <cell r="J6059">
            <v>0</v>
          </cell>
          <cell r="K6059">
            <v>0</v>
          </cell>
          <cell r="L6059">
            <v>0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</row>
        <row r="6060">
          <cell r="A6060" t="str">
            <v>A8818&amp;T</v>
          </cell>
          <cell r="B6060" t="str">
            <v>Stony Brook</v>
          </cell>
          <cell r="C6060">
            <v>0</v>
          </cell>
          <cell r="D6060">
            <v>0</v>
          </cell>
          <cell r="E6060">
            <v>0</v>
          </cell>
          <cell r="F6060">
            <v>0</v>
          </cell>
          <cell r="G6060">
            <v>0</v>
          </cell>
          <cell r="H6060">
            <v>0</v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</row>
        <row r="6061">
          <cell r="A6061" t="str">
            <v>A8819&amp;T</v>
          </cell>
          <cell r="B6061" t="str">
            <v>Stony Brook</v>
          </cell>
          <cell r="C6061">
            <v>0</v>
          </cell>
          <cell r="D6061">
            <v>0</v>
          </cell>
          <cell r="E6061">
            <v>0</v>
          </cell>
          <cell r="F6061">
            <v>0</v>
          </cell>
          <cell r="G6061">
            <v>0</v>
          </cell>
          <cell r="H6061">
            <v>0</v>
          </cell>
          <cell r="I6061">
            <v>0</v>
          </cell>
          <cell r="J6061">
            <v>0</v>
          </cell>
          <cell r="K6061">
            <v>0</v>
          </cell>
          <cell r="L6061">
            <v>0</v>
          </cell>
          <cell r="M6061">
            <v>0</v>
          </cell>
          <cell r="N6061">
            <v>0</v>
          </cell>
          <cell r="O6061">
            <v>0</v>
          </cell>
          <cell r="P6061">
            <v>0</v>
          </cell>
          <cell r="Q6061">
            <v>0</v>
          </cell>
        </row>
        <row r="6062">
          <cell r="A6062" t="str">
            <v>A8820&amp;T</v>
          </cell>
          <cell r="B6062" t="str">
            <v>Stony Brook</v>
          </cell>
          <cell r="C6062">
            <v>0</v>
          </cell>
          <cell r="D6062">
            <v>0</v>
          </cell>
          <cell r="E6062">
            <v>0</v>
          </cell>
          <cell r="F6062">
            <v>0</v>
          </cell>
          <cell r="G6062">
            <v>0</v>
          </cell>
          <cell r="H6062">
            <v>0</v>
          </cell>
          <cell r="I6062">
            <v>0</v>
          </cell>
          <cell r="J6062">
            <v>0</v>
          </cell>
          <cell r="K6062">
            <v>0</v>
          </cell>
          <cell r="L6062">
            <v>0</v>
          </cell>
          <cell r="M6062">
            <v>0</v>
          </cell>
          <cell r="N6062">
            <v>0</v>
          </cell>
          <cell r="O6062">
            <v>0</v>
          </cell>
          <cell r="P6062">
            <v>0</v>
          </cell>
          <cell r="Q6062">
            <v>0</v>
          </cell>
        </row>
        <row r="6063">
          <cell r="A6063" t="str">
            <v>A8821&amp;T</v>
          </cell>
          <cell r="B6063" t="str">
            <v>Stony Brook</v>
          </cell>
          <cell r="C6063">
            <v>0</v>
          </cell>
          <cell r="D6063">
            <v>0</v>
          </cell>
          <cell r="E6063">
            <v>0</v>
          </cell>
          <cell r="F6063">
            <v>0</v>
          </cell>
          <cell r="G6063">
            <v>0</v>
          </cell>
          <cell r="H6063">
            <v>0</v>
          </cell>
          <cell r="I6063">
            <v>0</v>
          </cell>
          <cell r="J6063">
            <v>0</v>
          </cell>
          <cell r="K6063">
            <v>0</v>
          </cell>
          <cell r="L6063">
            <v>0</v>
          </cell>
          <cell r="M6063">
            <v>0</v>
          </cell>
          <cell r="N6063">
            <v>0</v>
          </cell>
          <cell r="O6063">
            <v>0</v>
          </cell>
          <cell r="P6063">
            <v>0</v>
          </cell>
          <cell r="Q6063">
            <v>0</v>
          </cell>
        </row>
        <row r="6064">
          <cell r="A6064" t="str">
            <v>A8822&amp;T</v>
          </cell>
          <cell r="B6064" t="str">
            <v>Stony Brook</v>
          </cell>
          <cell r="C6064">
            <v>0</v>
          </cell>
          <cell r="D6064">
            <v>0</v>
          </cell>
          <cell r="E6064">
            <v>0</v>
          </cell>
          <cell r="F6064">
            <v>0</v>
          </cell>
          <cell r="G6064">
            <v>0</v>
          </cell>
          <cell r="H6064">
            <v>0</v>
          </cell>
          <cell r="I6064">
            <v>0</v>
          </cell>
          <cell r="J6064">
            <v>0</v>
          </cell>
          <cell r="K6064">
            <v>0</v>
          </cell>
          <cell r="L6064">
            <v>0</v>
          </cell>
          <cell r="M6064">
            <v>0</v>
          </cell>
          <cell r="N6064">
            <v>0</v>
          </cell>
          <cell r="O6064">
            <v>0</v>
          </cell>
          <cell r="P6064">
            <v>0</v>
          </cell>
          <cell r="Q6064">
            <v>0</v>
          </cell>
        </row>
        <row r="6065">
          <cell r="A6065" t="str">
            <v>A8823&amp;T</v>
          </cell>
          <cell r="B6065" t="str">
            <v>Stony Brook</v>
          </cell>
          <cell r="C6065">
            <v>0</v>
          </cell>
          <cell r="D6065">
            <v>0</v>
          </cell>
          <cell r="E6065">
            <v>0</v>
          </cell>
          <cell r="F6065">
            <v>0</v>
          </cell>
          <cell r="G6065">
            <v>0</v>
          </cell>
          <cell r="H6065">
            <v>0</v>
          </cell>
          <cell r="I6065">
            <v>0</v>
          </cell>
          <cell r="J6065">
            <v>0</v>
          </cell>
          <cell r="K6065">
            <v>0</v>
          </cell>
          <cell r="L6065">
            <v>0</v>
          </cell>
          <cell r="M6065">
            <v>0</v>
          </cell>
          <cell r="N6065">
            <v>0</v>
          </cell>
          <cell r="O6065">
            <v>0</v>
          </cell>
          <cell r="P6065">
            <v>0</v>
          </cell>
          <cell r="Q6065">
            <v>0</v>
          </cell>
        </row>
        <row r="6066">
          <cell r="A6066" t="str">
            <v>A8962&amp;T</v>
          </cell>
          <cell r="B6066" t="str">
            <v>Back of the Hill</v>
          </cell>
          <cell r="C6066">
            <v>0</v>
          </cell>
          <cell r="D6066">
            <v>0</v>
          </cell>
          <cell r="E6066">
            <v>0</v>
          </cell>
          <cell r="F6066">
            <v>0</v>
          </cell>
          <cell r="G6066">
            <v>0</v>
          </cell>
          <cell r="H6066">
            <v>0</v>
          </cell>
          <cell r="I6066">
            <v>0</v>
          </cell>
          <cell r="J6066">
            <v>0</v>
          </cell>
          <cell r="K6066">
            <v>0</v>
          </cell>
          <cell r="L6066">
            <v>0</v>
          </cell>
          <cell r="M6066">
            <v>0</v>
          </cell>
          <cell r="N6066">
            <v>0</v>
          </cell>
          <cell r="O6066">
            <v>0</v>
          </cell>
          <cell r="P6066">
            <v>0</v>
          </cell>
          <cell r="Q6066">
            <v>0</v>
          </cell>
        </row>
        <row r="6067">
          <cell r="A6067" t="str">
            <v>A8975&amp;T</v>
          </cell>
          <cell r="B6067" t="str">
            <v>Brigham Circle</v>
          </cell>
          <cell r="C6067">
            <v>0</v>
          </cell>
          <cell r="D6067">
            <v>0</v>
          </cell>
          <cell r="E6067">
            <v>0</v>
          </cell>
          <cell r="F6067">
            <v>0</v>
          </cell>
          <cell r="G6067">
            <v>0</v>
          </cell>
          <cell r="H6067">
            <v>0</v>
          </cell>
          <cell r="I6067">
            <v>0</v>
          </cell>
          <cell r="J6067">
            <v>0</v>
          </cell>
          <cell r="K6067">
            <v>0</v>
          </cell>
          <cell r="L6067">
            <v>0</v>
          </cell>
          <cell r="M6067">
            <v>0</v>
          </cell>
          <cell r="N6067">
            <v>0</v>
          </cell>
          <cell r="O6067">
            <v>0</v>
          </cell>
          <cell r="P6067">
            <v>0</v>
          </cell>
          <cell r="Q6067">
            <v>0</v>
          </cell>
        </row>
        <row r="6068">
          <cell r="A6068" t="str">
            <v>A9078&amp;T</v>
          </cell>
          <cell r="B6068" t="str">
            <v>Green Street</v>
          </cell>
          <cell r="C6068">
            <v>0</v>
          </cell>
          <cell r="D6068">
            <v>0</v>
          </cell>
          <cell r="E6068">
            <v>0</v>
          </cell>
          <cell r="F6068">
            <v>0</v>
          </cell>
          <cell r="G6068">
            <v>0</v>
          </cell>
          <cell r="H6068">
            <v>0</v>
          </cell>
          <cell r="I6068">
            <v>0</v>
          </cell>
          <cell r="J6068">
            <v>0</v>
          </cell>
          <cell r="K6068">
            <v>0</v>
          </cell>
          <cell r="L6068">
            <v>0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</row>
        <row r="6069">
          <cell r="A6069" t="str">
            <v>A9082&amp;T</v>
          </cell>
          <cell r="B6069" t="str">
            <v>Heath Street</v>
          </cell>
          <cell r="C6069">
            <v>0</v>
          </cell>
          <cell r="D6069">
            <v>0</v>
          </cell>
          <cell r="E6069">
            <v>0</v>
          </cell>
          <cell r="F6069">
            <v>0</v>
          </cell>
          <cell r="G6069">
            <v>0</v>
          </cell>
          <cell r="H6069">
            <v>0</v>
          </cell>
          <cell r="I6069">
            <v>0</v>
          </cell>
          <cell r="J6069">
            <v>0</v>
          </cell>
          <cell r="K6069">
            <v>0</v>
          </cell>
          <cell r="L6069">
            <v>0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</row>
        <row r="6070">
          <cell r="A6070" t="str">
            <v>A9085&amp;T</v>
          </cell>
          <cell r="B6070" t="str">
            <v>Jackson Square</v>
          </cell>
          <cell r="C6070">
            <v>0</v>
          </cell>
          <cell r="D6070">
            <v>0</v>
          </cell>
          <cell r="E6070">
            <v>0</v>
          </cell>
          <cell r="F6070">
            <v>0</v>
          </cell>
          <cell r="G6070">
            <v>0</v>
          </cell>
          <cell r="H6070">
            <v>0</v>
          </cell>
          <cell r="I6070">
            <v>0</v>
          </cell>
          <cell r="J6070">
            <v>0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</row>
        <row r="6071">
          <cell r="A6071" t="str">
            <v>A9095&amp;T</v>
          </cell>
          <cell r="B6071" t="str">
            <v>Massachusetts Avenue</v>
          </cell>
          <cell r="C6071">
            <v>0</v>
          </cell>
          <cell r="D6071">
            <v>0</v>
          </cell>
          <cell r="E6071">
            <v>0</v>
          </cell>
          <cell r="F6071">
            <v>0</v>
          </cell>
          <cell r="G6071">
            <v>0</v>
          </cell>
          <cell r="H6071">
            <v>0</v>
          </cell>
          <cell r="I6071">
            <v>0</v>
          </cell>
          <cell r="J6071">
            <v>0</v>
          </cell>
          <cell r="K6071">
            <v>0</v>
          </cell>
          <cell r="L6071">
            <v>0</v>
          </cell>
          <cell r="M6071">
            <v>0</v>
          </cell>
          <cell r="N6071">
            <v>0</v>
          </cell>
          <cell r="O6071">
            <v>0</v>
          </cell>
          <cell r="P6071">
            <v>0</v>
          </cell>
          <cell r="Q6071">
            <v>0</v>
          </cell>
        </row>
        <row r="6072">
          <cell r="A6072" t="str">
            <v>A9098&amp;T</v>
          </cell>
          <cell r="B6072" t="str">
            <v>Museum of Fine Arts</v>
          </cell>
          <cell r="C6072">
            <v>0</v>
          </cell>
          <cell r="D6072">
            <v>0</v>
          </cell>
          <cell r="E6072">
            <v>0</v>
          </cell>
          <cell r="F6072">
            <v>0</v>
          </cell>
          <cell r="G6072">
            <v>0</v>
          </cell>
          <cell r="H6072">
            <v>0</v>
          </cell>
          <cell r="I6072">
            <v>0</v>
          </cell>
          <cell r="J6072">
            <v>0</v>
          </cell>
          <cell r="K6072">
            <v>0</v>
          </cell>
          <cell r="L6072">
            <v>0</v>
          </cell>
          <cell r="M6072">
            <v>0</v>
          </cell>
          <cell r="N6072">
            <v>0</v>
          </cell>
          <cell r="O6072">
            <v>0</v>
          </cell>
          <cell r="P6072">
            <v>0</v>
          </cell>
          <cell r="Q6072">
            <v>0</v>
          </cell>
        </row>
        <row r="6073">
          <cell r="A6073" t="str">
            <v>A9141&amp;T</v>
          </cell>
          <cell r="B6073" t="str">
            <v>Nubian</v>
          </cell>
          <cell r="C6073">
            <v>0</v>
          </cell>
          <cell r="D6073">
            <v>0</v>
          </cell>
          <cell r="E6073">
            <v>0</v>
          </cell>
          <cell r="F6073">
            <v>0</v>
          </cell>
          <cell r="G6073">
            <v>0</v>
          </cell>
          <cell r="H6073">
            <v>0</v>
          </cell>
          <cell r="I6073">
            <v>0</v>
          </cell>
          <cell r="J6073">
            <v>0</v>
          </cell>
          <cell r="K6073">
            <v>0</v>
          </cell>
          <cell r="L6073">
            <v>0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</row>
        <row r="6074">
          <cell r="A6074" t="str">
            <v>A9157&amp;T</v>
          </cell>
          <cell r="B6074" t="str">
            <v>Roxbury Crossing</v>
          </cell>
          <cell r="C6074">
            <v>0</v>
          </cell>
          <cell r="D6074">
            <v>0</v>
          </cell>
          <cell r="E6074">
            <v>0</v>
          </cell>
          <cell r="F6074">
            <v>0</v>
          </cell>
          <cell r="G6074">
            <v>0</v>
          </cell>
          <cell r="H6074">
            <v>0</v>
          </cell>
          <cell r="I6074">
            <v>0</v>
          </cell>
          <cell r="J6074">
            <v>0</v>
          </cell>
          <cell r="K6074">
            <v>0</v>
          </cell>
          <cell r="L6074">
            <v>0</v>
          </cell>
          <cell r="M6074">
            <v>0</v>
          </cell>
          <cell r="N6074">
            <v>0</v>
          </cell>
          <cell r="O6074">
            <v>0</v>
          </cell>
          <cell r="P6074">
            <v>0</v>
          </cell>
          <cell r="Q6074">
            <v>0</v>
          </cell>
        </row>
        <row r="6075">
          <cell r="A6075" t="str">
            <v>A9161&amp;T</v>
          </cell>
          <cell r="B6075" t="str">
            <v>Riverway</v>
          </cell>
          <cell r="C6075">
            <v>0</v>
          </cell>
          <cell r="D6075">
            <v>0</v>
          </cell>
          <cell r="E6075">
            <v>0</v>
          </cell>
          <cell r="F6075">
            <v>0</v>
          </cell>
          <cell r="G6075">
            <v>0</v>
          </cell>
          <cell r="H6075">
            <v>0</v>
          </cell>
          <cell r="I6075">
            <v>0</v>
          </cell>
          <cell r="J6075">
            <v>0</v>
          </cell>
          <cell r="K6075">
            <v>0</v>
          </cell>
          <cell r="L6075">
            <v>0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</row>
        <row r="6076">
          <cell r="A6076" t="str">
            <v>A9164&amp;T</v>
          </cell>
          <cell r="B6076" t="str">
            <v>Stony Brook</v>
          </cell>
          <cell r="C6076">
            <v>0</v>
          </cell>
          <cell r="D6076">
            <v>0</v>
          </cell>
          <cell r="E6076">
            <v>0</v>
          </cell>
          <cell r="F6076">
            <v>0</v>
          </cell>
          <cell r="G6076">
            <v>0</v>
          </cell>
          <cell r="H6076">
            <v>0</v>
          </cell>
          <cell r="I6076">
            <v>0</v>
          </cell>
          <cell r="J6076">
            <v>0</v>
          </cell>
          <cell r="K6076">
            <v>0</v>
          </cell>
          <cell r="L6076">
            <v>0</v>
          </cell>
          <cell r="M6076">
            <v>0</v>
          </cell>
          <cell r="N6076">
            <v>0</v>
          </cell>
          <cell r="O6076">
            <v>0</v>
          </cell>
          <cell r="P6076">
            <v>0</v>
          </cell>
          <cell r="Q6076">
            <v>0</v>
          </cell>
        </row>
        <row r="6077">
          <cell r="A6077" t="str">
            <v>A1114&amp;T</v>
          </cell>
          <cell r="B6077" t="str">
            <v>177 Heath St opp Wal</v>
          </cell>
          <cell r="C6077">
            <v>3</v>
          </cell>
          <cell r="D6077">
            <v>0</v>
          </cell>
          <cell r="E6077">
            <v>0</v>
          </cell>
          <cell r="F6077">
            <v>0</v>
          </cell>
          <cell r="G6077">
            <v>3</v>
          </cell>
          <cell r="H6077">
            <v>3</v>
          </cell>
          <cell r="I6077">
            <v>0</v>
          </cell>
          <cell r="J6077">
            <v>0</v>
          </cell>
          <cell r="K6077">
            <v>0</v>
          </cell>
          <cell r="L6077">
            <v>3</v>
          </cell>
          <cell r="M6077">
            <v>3</v>
          </cell>
          <cell r="N6077">
            <v>0</v>
          </cell>
          <cell r="O6077">
            <v>0</v>
          </cell>
          <cell r="P6077">
            <v>0</v>
          </cell>
          <cell r="Q6077">
            <v>3</v>
          </cell>
        </row>
        <row r="6078">
          <cell r="A6078" t="str">
            <v>A1115&amp;T</v>
          </cell>
          <cell r="B6078" t="str">
            <v>Heath St @ Hayden St</v>
          </cell>
          <cell r="C6078">
            <v>0</v>
          </cell>
          <cell r="D6078">
            <v>0</v>
          </cell>
          <cell r="E6078">
            <v>0</v>
          </cell>
          <cell r="F6078">
            <v>0</v>
          </cell>
          <cell r="G6078">
            <v>0</v>
          </cell>
          <cell r="H6078">
            <v>0</v>
          </cell>
          <cell r="I6078">
            <v>0</v>
          </cell>
          <cell r="J6078">
            <v>0</v>
          </cell>
          <cell r="K6078">
            <v>0</v>
          </cell>
          <cell r="L6078">
            <v>0</v>
          </cell>
          <cell r="M6078">
            <v>0</v>
          </cell>
          <cell r="N6078">
            <v>0</v>
          </cell>
          <cell r="O6078">
            <v>0</v>
          </cell>
          <cell r="P6078">
            <v>0</v>
          </cell>
          <cell r="Q6078">
            <v>0</v>
          </cell>
        </row>
        <row r="6079">
          <cell r="A6079" t="str">
            <v>A3195&amp;T</v>
          </cell>
          <cell r="B6079" t="str">
            <v>Centre St @ Hillcrof</v>
          </cell>
          <cell r="C6079">
            <v>79</v>
          </cell>
          <cell r="D6079">
            <v>0</v>
          </cell>
          <cell r="E6079">
            <v>0</v>
          </cell>
          <cell r="F6079">
            <v>0</v>
          </cell>
          <cell r="G6079">
            <v>79</v>
          </cell>
          <cell r="H6079">
            <v>79</v>
          </cell>
          <cell r="I6079">
            <v>0</v>
          </cell>
          <cell r="J6079">
            <v>0</v>
          </cell>
          <cell r="K6079">
            <v>0</v>
          </cell>
          <cell r="L6079">
            <v>79</v>
          </cell>
          <cell r="M6079">
            <v>79</v>
          </cell>
          <cell r="N6079">
            <v>0</v>
          </cell>
          <cell r="O6079">
            <v>0</v>
          </cell>
          <cell r="P6079">
            <v>0</v>
          </cell>
          <cell r="Q6079">
            <v>79</v>
          </cell>
        </row>
        <row r="6080">
          <cell r="A6080" t="str">
            <v>A5647&amp;T</v>
          </cell>
          <cell r="B6080" t="str">
            <v>Centre St @ Louders</v>
          </cell>
          <cell r="C6080">
            <v>0</v>
          </cell>
          <cell r="D6080">
            <v>0</v>
          </cell>
          <cell r="E6080">
            <v>0</v>
          </cell>
          <cell r="F6080">
            <v>0</v>
          </cell>
          <cell r="G6080">
            <v>0</v>
          </cell>
          <cell r="H6080">
            <v>0</v>
          </cell>
          <cell r="I6080">
            <v>0</v>
          </cell>
          <cell r="J6080">
            <v>0</v>
          </cell>
          <cell r="K6080">
            <v>0</v>
          </cell>
          <cell r="L6080">
            <v>0</v>
          </cell>
          <cell r="M6080">
            <v>0</v>
          </cell>
          <cell r="N6080">
            <v>0</v>
          </cell>
          <cell r="O6080">
            <v>0</v>
          </cell>
          <cell r="P6080">
            <v>0</v>
          </cell>
          <cell r="Q6080">
            <v>0</v>
          </cell>
        </row>
        <row r="6081">
          <cell r="A6081" t="str">
            <v>A6372&amp;T</v>
          </cell>
          <cell r="B6081" t="str">
            <v>Dudley St @ Nubian S</v>
          </cell>
          <cell r="C6081">
            <v>0</v>
          </cell>
          <cell r="D6081">
            <v>0</v>
          </cell>
          <cell r="E6081">
            <v>0</v>
          </cell>
          <cell r="F6081">
            <v>0</v>
          </cell>
          <cell r="G6081">
            <v>0</v>
          </cell>
          <cell r="H6081">
            <v>0</v>
          </cell>
          <cell r="I6081">
            <v>0</v>
          </cell>
          <cell r="J6081">
            <v>0</v>
          </cell>
          <cell r="K6081">
            <v>0</v>
          </cell>
          <cell r="L6081">
            <v>0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</row>
        <row r="6082">
          <cell r="A6082" t="str">
            <v>A700&amp;T</v>
          </cell>
          <cell r="B6082" t="str">
            <v>Centre St @ New Heat</v>
          </cell>
          <cell r="C6082">
            <v>0</v>
          </cell>
          <cell r="D6082">
            <v>0</v>
          </cell>
          <cell r="E6082">
            <v>0</v>
          </cell>
          <cell r="F6082">
            <v>0</v>
          </cell>
          <cell r="G6082">
            <v>0</v>
          </cell>
          <cell r="H6082">
            <v>0</v>
          </cell>
          <cell r="I6082">
            <v>0</v>
          </cell>
          <cell r="J6082">
            <v>0</v>
          </cell>
          <cell r="K6082">
            <v>0</v>
          </cell>
          <cell r="L6082">
            <v>0</v>
          </cell>
          <cell r="M6082">
            <v>0</v>
          </cell>
          <cell r="N6082">
            <v>0</v>
          </cell>
          <cell r="O6082">
            <v>0</v>
          </cell>
          <cell r="P6082">
            <v>0</v>
          </cell>
          <cell r="Q6082">
            <v>0</v>
          </cell>
        </row>
        <row r="6083">
          <cell r="A6083" t="str">
            <v>A701&amp;T</v>
          </cell>
          <cell r="B6083" t="str">
            <v>Centre St @ Columbus</v>
          </cell>
          <cell r="C6083">
            <v>0</v>
          </cell>
          <cell r="D6083">
            <v>0</v>
          </cell>
          <cell r="E6083">
            <v>0</v>
          </cell>
          <cell r="F6083">
            <v>0</v>
          </cell>
          <cell r="G6083">
            <v>0</v>
          </cell>
          <cell r="H6083">
            <v>0</v>
          </cell>
          <cell r="I6083">
            <v>0</v>
          </cell>
          <cell r="J6083">
            <v>0</v>
          </cell>
          <cell r="K6083">
            <v>0</v>
          </cell>
          <cell r="L6083">
            <v>0</v>
          </cell>
          <cell r="M6083">
            <v>0</v>
          </cell>
          <cell r="N6083">
            <v>0</v>
          </cell>
          <cell r="O6083">
            <v>0</v>
          </cell>
          <cell r="P6083">
            <v>0</v>
          </cell>
          <cell r="Q6083">
            <v>0</v>
          </cell>
        </row>
        <row r="6084">
          <cell r="A6084" t="str">
            <v>A766&amp;T</v>
          </cell>
          <cell r="B6084" t="str">
            <v>Tremont St @ Burke S</v>
          </cell>
          <cell r="C6084">
            <v>13</v>
          </cell>
          <cell r="D6084">
            <v>0</v>
          </cell>
          <cell r="E6084">
            <v>0</v>
          </cell>
          <cell r="F6084">
            <v>0</v>
          </cell>
          <cell r="G6084">
            <v>13</v>
          </cell>
          <cell r="H6084">
            <v>13</v>
          </cell>
          <cell r="I6084">
            <v>0</v>
          </cell>
          <cell r="J6084">
            <v>0</v>
          </cell>
          <cell r="K6084">
            <v>0</v>
          </cell>
          <cell r="L6084">
            <v>13</v>
          </cell>
          <cell r="M6084">
            <v>13</v>
          </cell>
          <cell r="N6084">
            <v>0</v>
          </cell>
          <cell r="O6084">
            <v>0</v>
          </cell>
          <cell r="P6084">
            <v>0</v>
          </cell>
          <cell r="Q6084">
            <v>13</v>
          </cell>
        </row>
        <row r="6085">
          <cell r="A6085" t="str">
            <v>A767&amp;T</v>
          </cell>
          <cell r="B6085" t="str">
            <v>Tremont St @ Columbu</v>
          </cell>
          <cell r="C6085">
            <v>10</v>
          </cell>
          <cell r="D6085">
            <v>0</v>
          </cell>
          <cell r="E6085">
            <v>0</v>
          </cell>
          <cell r="F6085">
            <v>2</v>
          </cell>
          <cell r="G6085">
            <v>12</v>
          </cell>
          <cell r="H6085">
            <v>10</v>
          </cell>
          <cell r="I6085">
            <v>0</v>
          </cell>
          <cell r="J6085">
            <v>0</v>
          </cell>
          <cell r="K6085">
            <v>2</v>
          </cell>
          <cell r="L6085">
            <v>12</v>
          </cell>
          <cell r="M6085">
            <v>10</v>
          </cell>
          <cell r="N6085">
            <v>0</v>
          </cell>
          <cell r="O6085">
            <v>0</v>
          </cell>
          <cell r="P6085">
            <v>2</v>
          </cell>
          <cell r="Q6085">
            <v>12</v>
          </cell>
        </row>
        <row r="6086">
          <cell r="A6086" t="str">
            <v>A1111&amp;T</v>
          </cell>
          <cell r="B6086" t="str">
            <v>34 Heath St opp Brom</v>
          </cell>
          <cell r="C6086">
            <v>0</v>
          </cell>
          <cell r="D6086">
            <v>0</v>
          </cell>
          <cell r="E6086">
            <v>0</v>
          </cell>
          <cell r="F6086">
            <v>0</v>
          </cell>
          <cell r="G6086">
            <v>0</v>
          </cell>
          <cell r="H6086">
            <v>0</v>
          </cell>
          <cell r="I6086">
            <v>0</v>
          </cell>
          <cell r="J6086">
            <v>0</v>
          </cell>
          <cell r="K6086">
            <v>0</v>
          </cell>
          <cell r="L6086">
            <v>0</v>
          </cell>
          <cell r="M6086">
            <v>0</v>
          </cell>
          <cell r="N6086">
            <v>0</v>
          </cell>
          <cell r="O6086">
            <v>0</v>
          </cell>
          <cell r="P6086">
            <v>0</v>
          </cell>
          <cell r="Q6086">
            <v>0</v>
          </cell>
        </row>
        <row r="6087">
          <cell r="A6087" t="str">
            <v>A1204&amp;T</v>
          </cell>
          <cell r="B6087" t="str">
            <v>Centre St @ Aldworth</v>
          </cell>
          <cell r="C6087">
            <v>0</v>
          </cell>
          <cell r="D6087">
            <v>0</v>
          </cell>
          <cell r="E6087">
            <v>0</v>
          </cell>
          <cell r="F6087">
            <v>0</v>
          </cell>
          <cell r="G6087">
            <v>0</v>
          </cell>
          <cell r="H6087">
            <v>0</v>
          </cell>
          <cell r="I6087">
            <v>0</v>
          </cell>
          <cell r="J6087">
            <v>0</v>
          </cell>
          <cell r="K6087">
            <v>0</v>
          </cell>
          <cell r="L6087">
            <v>0</v>
          </cell>
          <cell r="M6087">
            <v>0</v>
          </cell>
          <cell r="N6087">
            <v>0</v>
          </cell>
          <cell r="O6087">
            <v>0</v>
          </cell>
          <cell r="P6087">
            <v>0</v>
          </cell>
          <cell r="Q6087">
            <v>0</v>
          </cell>
        </row>
        <row r="6088">
          <cell r="A6088" t="str">
            <v>A1210&amp;T</v>
          </cell>
          <cell r="B6088" t="str">
            <v>Centre St @ Ballard</v>
          </cell>
          <cell r="C6088">
            <v>8</v>
          </cell>
          <cell r="D6088">
            <v>0</v>
          </cell>
          <cell r="E6088">
            <v>0</v>
          </cell>
          <cell r="F6088">
            <v>4</v>
          </cell>
          <cell r="G6088">
            <v>11</v>
          </cell>
          <cell r="H6088">
            <v>8</v>
          </cell>
          <cell r="I6088">
            <v>0</v>
          </cell>
          <cell r="J6088">
            <v>0</v>
          </cell>
          <cell r="K6088">
            <v>4</v>
          </cell>
          <cell r="L6088">
            <v>11</v>
          </cell>
          <cell r="M6088">
            <v>8</v>
          </cell>
          <cell r="N6088">
            <v>0</v>
          </cell>
          <cell r="O6088">
            <v>0</v>
          </cell>
          <cell r="P6088">
            <v>4</v>
          </cell>
          <cell r="Q6088">
            <v>11</v>
          </cell>
        </row>
        <row r="6089">
          <cell r="A6089" t="str">
            <v>A3186&amp;T</v>
          </cell>
          <cell r="B6089" t="str">
            <v>Centre St opp Ramble</v>
          </cell>
          <cell r="C6089">
            <v>0</v>
          </cell>
          <cell r="D6089">
            <v>0</v>
          </cell>
          <cell r="E6089">
            <v>0</v>
          </cell>
          <cell r="F6089">
            <v>0</v>
          </cell>
          <cell r="G6089">
            <v>0</v>
          </cell>
          <cell r="H6089">
            <v>0</v>
          </cell>
          <cell r="I6089">
            <v>0</v>
          </cell>
          <cell r="J6089">
            <v>0</v>
          </cell>
          <cell r="K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0</v>
          </cell>
          <cell r="P6089">
            <v>0</v>
          </cell>
          <cell r="Q6089">
            <v>0</v>
          </cell>
        </row>
        <row r="6090">
          <cell r="A6090" t="str">
            <v>A3187&amp;T</v>
          </cell>
          <cell r="B6090" t="str">
            <v>Centre St opp Louder</v>
          </cell>
          <cell r="C6090">
            <v>0</v>
          </cell>
          <cell r="D6090">
            <v>0</v>
          </cell>
          <cell r="E6090">
            <v>0</v>
          </cell>
          <cell r="F6090">
            <v>0</v>
          </cell>
          <cell r="G6090">
            <v>0</v>
          </cell>
          <cell r="H6090">
            <v>0</v>
          </cell>
          <cell r="I6090">
            <v>0</v>
          </cell>
          <cell r="J6090">
            <v>0</v>
          </cell>
          <cell r="K6090">
            <v>0</v>
          </cell>
          <cell r="L6090">
            <v>0</v>
          </cell>
          <cell r="M6090">
            <v>0</v>
          </cell>
          <cell r="N6090">
            <v>0</v>
          </cell>
          <cell r="O6090">
            <v>0</v>
          </cell>
          <cell r="P6090">
            <v>0</v>
          </cell>
          <cell r="Q6090">
            <v>0</v>
          </cell>
        </row>
        <row r="6091">
          <cell r="A6091" t="str">
            <v>A702&amp;T</v>
          </cell>
          <cell r="B6091" t="str">
            <v>Heath St @ Bromley S</v>
          </cell>
          <cell r="C6091">
            <v>0</v>
          </cell>
          <cell r="D6091">
            <v>0</v>
          </cell>
          <cell r="E6091">
            <v>0</v>
          </cell>
          <cell r="F6091">
            <v>0</v>
          </cell>
          <cell r="G6091">
            <v>0</v>
          </cell>
          <cell r="H6091">
            <v>0</v>
          </cell>
          <cell r="I6091">
            <v>0</v>
          </cell>
          <cell r="J6091">
            <v>0</v>
          </cell>
          <cell r="K6091">
            <v>0</v>
          </cell>
          <cell r="L6091">
            <v>0</v>
          </cell>
          <cell r="M6091">
            <v>0</v>
          </cell>
          <cell r="N6091">
            <v>0</v>
          </cell>
          <cell r="O6091">
            <v>0</v>
          </cell>
          <cell r="P6091">
            <v>0</v>
          </cell>
          <cell r="Q6091">
            <v>0</v>
          </cell>
        </row>
        <row r="6092">
          <cell r="A6092" t="str">
            <v>A705&amp;T</v>
          </cell>
          <cell r="B6092" t="str">
            <v>Centre St @ Creighto</v>
          </cell>
          <cell r="C6092">
            <v>38</v>
          </cell>
          <cell r="D6092">
            <v>0</v>
          </cell>
          <cell r="E6092">
            <v>0</v>
          </cell>
          <cell r="F6092">
            <v>0</v>
          </cell>
          <cell r="G6092">
            <v>38</v>
          </cell>
          <cell r="H6092">
            <v>38</v>
          </cell>
          <cell r="I6092">
            <v>0</v>
          </cell>
          <cell r="J6092">
            <v>0</v>
          </cell>
          <cell r="K6092">
            <v>0</v>
          </cell>
          <cell r="L6092">
            <v>38</v>
          </cell>
          <cell r="M6092">
            <v>38</v>
          </cell>
          <cell r="N6092">
            <v>0</v>
          </cell>
          <cell r="O6092">
            <v>0</v>
          </cell>
          <cell r="P6092">
            <v>0</v>
          </cell>
          <cell r="Q6092">
            <v>38</v>
          </cell>
        </row>
        <row r="6093">
          <cell r="A6093" t="str">
            <v>A764&amp;T</v>
          </cell>
          <cell r="B6093" t="str">
            <v>Tremont St @ Northam</v>
          </cell>
          <cell r="C6093">
            <v>2</v>
          </cell>
          <cell r="D6093">
            <v>0</v>
          </cell>
          <cell r="E6093">
            <v>0</v>
          </cell>
          <cell r="F6093">
            <v>5</v>
          </cell>
          <cell r="G6093">
            <v>7</v>
          </cell>
          <cell r="H6093">
            <v>2</v>
          </cell>
          <cell r="I6093">
            <v>0</v>
          </cell>
          <cell r="J6093">
            <v>0</v>
          </cell>
          <cell r="K6093">
            <v>5</v>
          </cell>
          <cell r="L6093">
            <v>7</v>
          </cell>
          <cell r="M6093">
            <v>2</v>
          </cell>
          <cell r="N6093">
            <v>0</v>
          </cell>
          <cell r="O6093">
            <v>0</v>
          </cell>
          <cell r="P6093">
            <v>5</v>
          </cell>
          <cell r="Q6093">
            <v>7</v>
          </cell>
        </row>
        <row r="6094">
          <cell r="A6094" t="str">
            <v>A765&amp;T</v>
          </cell>
          <cell r="B6094" t="str">
            <v>Tremont St @ Douglas</v>
          </cell>
          <cell r="C6094">
            <v>9</v>
          </cell>
          <cell r="D6094">
            <v>0</v>
          </cell>
          <cell r="E6094">
            <v>0</v>
          </cell>
          <cell r="F6094">
            <v>0</v>
          </cell>
          <cell r="G6094">
            <v>9</v>
          </cell>
          <cell r="H6094">
            <v>9</v>
          </cell>
          <cell r="I6094">
            <v>0</v>
          </cell>
          <cell r="J6094">
            <v>0</v>
          </cell>
          <cell r="K6094">
            <v>0</v>
          </cell>
          <cell r="L6094">
            <v>9</v>
          </cell>
          <cell r="M6094">
            <v>9</v>
          </cell>
          <cell r="N6094">
            <v>0</v>
          </cell>
          <cell r="O6094">
            <v>0</v>
          </cell>
          <cell r="P6094">
            <v>0</v>
          </cell>
          <cell r="Q6094">
            <v>9</v>
          </cell>
        </row>
        <row r="6095">
          <cell r="A6095" t="str">
            <v>A1109&amp;T</v>
          </cell>
          <cell r="B6095" t="str">
            <v>106 Heath St opp Bic</v>
          </cell>
          <cell r="C6095">
            <v>6</v>
          </cell>
          <cell r="D6095">
            <v>0</v>
          </cell>
          <cell r="E6095">
            <v>0</v>
          </cell>
          <cell r="F6095">
            <v>0</v>
          </cell>
          <cell r="G6095">
            <v>6</v>
          </cell>
          <cell r="H6095">
            <v>6</v>
          </cell>
          <cell r="I6095">
            <v>0</v>
          </cell>
          <cell r="J6095">
            <v>0</v>
          </cell>
          <cell r="K6095">
            <v>0</v>
          </cell>
          <cell r="L6095">
            <v>6</v>
          </cell>
          <cell r="M6095">
            <v>6</v>
          </cell>
          <cell r="N6095">
            <v>0</v>
          </cell>
          <cell r="O6095">
            <v>0</v>
          </cell>
          <cell r="P6095">
            <v>0</v>
          </cell>
          <cell r="Q6095">
            <v>6</v>
          </cell>
        </row>
        <row r="6096">
          <cell r="A6096" t="str">
            <v>A1110&amp;T</v>
          </cell>
          <cell r="B6096" t="str">
            <v>Heath St @ Parker St</v>
          </cell>
          <cell r="C6096">
            <v>0</v>
          </cell>
          <cell r="D6096">
            <v>0</v>
          </cell>
          <cell r="E6096">
            <v>0</v>
          </cell>
          <cell r="F6096">
            <v>0</v>
          </cell>
          <cell r="G6096">
            <v>0</v>
          </cell>
          <cell r="H6096">
            <v>0</v>
          </cell>
          <cell r="I6096">
            <v>0</v>
          </cell>
          <cell r="J6096">
            <v>0</v>
          </cell>
          <cell r="K6096">
            <v>0</v>
          </cell>
          <cell r="L6096">
            <v>0</v>
          </cell>
          <cell r="M6096">
            <v>0</v>
          </cell>
          <cell r="N6096">
            <v>0</v>
          </cell>
          <cell r="O6096">
            <v>0</v>
          </cell>
          <cell r="P6096">
            <v>0</v>
          </cell>
          <cell r="Q6096">
            <v>0</v>
          </cell>
        </row>
        <row r="6097">
          <cell r="A6097" t="str">
            <v>A3185&amp;T</v>
          </cell>
          <cell r="B6097" t="str">
            <v>Centre St @ Westches</v>
          </cell>
          <cell r="C6097">
            <v>0</v>
          </cell>
          <cell r="D6097">
            <v>0</v>
          </cell>
          <cell r="E6097">
            <v>0</v>
          </cell>
          <cell r="F6097">
            <v>0</v>
          </cell>
          <cell r="G6097">
            <v>0</v>
          </cell>
          <cell r="H6097">
            <v>0</v>
          </cell>
          <cell r="I6097">
            <v>0</v>
          </cell>
          <cell r="J6097">
            <v>0</v>
          </cell>
          <cell r="K6097">
            <v>0</v>
          </cell>
          <cell r="L6097">
            <v>0</v>
          </cell>
          <cell r="M6097">
            <v>0</v>
          </cell>
          <cell r="N6097">
            <v>0</v>
          </cell>
          <cell r="O6097">
            <v>0</v>
          </cell>
          <cell r="P6097">
            <v>0</v>
          </cell>
          <cell r="Q6097">
            <v>0</v>
          </cell>
        </row>
        <row r="6098">
          <cell r="A6098" t="str">
            <v>A364&amp;T</v>
          </cell>
          <cell r="B6098" t="str">
            <v>Arborway opp Courtho</v>
          </cell>
          <cell r="C6098">
            <v>65</v>
          </cell>
          <cell r="D6098">
            <v>0</v>
          </cell>
          <cell r="E6098">
            <v>0</v>
          </cell>
          <cell r="F6098">
            <v>70</v>
          </cell>
          <cell r="G6098">
            <v>135</v>
          </cell>
          <cell r="H6098">
            <v>65</v>
          </cell>
          <cell r="I6098">
            <v>0</v>
          </cell>
          <cell r="J6098">
            <v>0</v>
          </cell>
          <cell r="K6098">
            <v>70</v>
          </cell>
          <cell r="L6098">
            <v>135</v>
          </cell>
          <cell r="M6098">
            <v>65</v>
          </cell>
          <cell r="N6098">
            <v>0</v>
          </cell>
          <cell r="O6098">
            <v>0</v>
          </cell>
          <cell r="P6098">
            <v>70</v>
          </cell>
          <cell r="Q6098">
            <v>135</v>
          </cell>
        </row>
        <row r="6099">
          <cell r="A6099" t="str">
            <v>A6662&amp;T</v>
          </cell>
          <cell r="B6099" t="str">
            <v>Washington St @ Burn</v>
          </cell>
          <cell r="C6099">
            <v>3</v>
          </cell>
          <cell r="D6099">
            <v>0</v>
          </cell>
          <cell r="E6099">
            <v>0</v>
          </cell>
          <cell r="F6099">
            <v>0</v>
          </cell>
          <cell r="G6099">
            <v>3</v>
          </cell>
          <cell r="H6099">
            <v>3</v>
          </cell>
          <cell r="I6099">
            <v>0</v>
          </cell>
          <cell r="J6099">
            <v>0</v>
          </cell>
          <cell r="K6099">
            <v>0</v>
          </cell>
          <cell r="L6099">
            <v>3</v>
          </cell>
          <cell r="M6099">
            <v>3</v>
          </cell>
          <cell r="N6099">
            <v>0</v>
          </cell>
          <cell r="O6099">
            <v>0</v>
          </cell>
          <cell r="P6099">
            <v>0</v>
          </cell>
          <cell r="Q6099">
            <v>3</v>
          </cell>
        </row>
        <row r="6100">
          <cell r="A6100" t="str">
            <v>A695&amp;T</v>
          </cell>
          <cell r="B6100" t="str">
            <v>Dudley St @ Guild Ro</v>
          </cell>
          <cell r="C6100">
            <v>1</v>
          </cell>
          <cell r="D6100">
            <v>0</v>
          </cell>
          <cell r="E6100">
            <v>0</v>
          </cell>
          <cell r="F6100">
            <v>20</v>
          </cell>
          <cell r="G6100">
            <v>20</v>
          </cell>
          <cell r="H6100">
            <v>1</v>
          </cell>
          <cell r="I6100">
            <v>0</v>
          </cell>
          <cell r="J6100">
            <v>0</v>
          </cell>
          <cell r="K6100">
            <v>20</v>
          </cell>
          <cell r="L6100">
            <v>20</v>
          </cell>
          <cell r="M6100">
            <v>1</v>
          </cell>
          <cell r="N6100">
            <v>0</v>
          </cell>
          <cell r="O6100">
            <v>0</v>
          </cell>
          <cell r="P6100">
            <v>20</v>
          </cell>
          <cell r="Q6100">
            <v>20</v>
          </cell>
        </row>
        <row r="6101">
          <cell r="A6101" t="str">
            <v>A699&amp;T</v>
          </cell>
          <cell r="B6101" t="str">
            <v>Centre St @ Cedar St</v>
          </cell>
          <cell r="C6101">
            <v>6</v>
          </cell>
          <cell r="D6101">
            <v>0</v>
          </cell>
          <cell r="E6101">
            <v>0</v>
          </cell>
          <cell r="F6101">
            <v>0</v>
          </cell>
          <cell r="G6101">
            <v>6</v>
          </cell>
          <cell r="H6101">
            <v>6</v>
          </cell>
          <cell r="I6101">
            <v>0</v>
          </cell>
          <cell r="J6101">
            <v>0</v>
          </cell>
          <cell r="K6101">
            <v>0</v>
          </cell>
          <cell r="L6101">
            <v>6</v>
          </cell>
          <cell r="M6101">
            <v>6</v>
          </cell>
          <cell r="N6101">
            <v>0</v>
          </cell>
          <cell r="O6101">
            <v>0</v>
          </cell>
          <cell r="P6101">
            <v>0</v>
          </cell>
          <cell r="Q6101">
            <v>6</v>
          </cell>
        </row>
        <row r="6102">
          <cell r="A6102" t="str">
            <v>A719&amp;T</v>
          </cell>
          <cell r="B6102" t="str">
            <v>Washington St @ St J</v>
          </cell>
          <cell r="C6102">
            <v>0</v>
          </cell>
          <cell r="D6102">
            <v>0</v>
          </cell>
          <cell r="E6102">
            <v>0</v>
          </cell>
          <cell r="F6102">
            <v>61</v>
          </cell>
          <cell r="G6102">
            <v>61</v>
          </cell>
          <cell r="H6102">
            <v>0</v>
          </cell>
          <cell r="I6102">
            <v>0</v>
          </cell>
          <cell r="J6102">
            <v>0</v>
          </cell>
          <cell r="K6102">
            <v>61</v>
          </cell>
          <cell r="L6102">
            <v>61</v>
          </cell>
          <cell r="M6102">
            <v>0</v>
          </cell>
          <cell r="N6102">
            <v>0</v>
          </cell>
          <cell r="O6102">
            <v>0</v>
          </cell>
          <cell r="P6102">
            <v>61</v>
          </cell>
          <cell r="Q6102">
            <v>61</v>
          </cell>
        </row>
        <row r="6103">
          <cell r="A6103" t="str">
            <v>A997&amp;T</v>
          </cell>
          <cell r="B6103" t="str">
            <v>Blue Hill Ave opp St</v>
          </cell>
          <cell r="C6103">
            <v>1</v>
          </cell>
          <cell r="D6103">
            <v>0</v>
          </cell>
          <cell r="E6103">
            <v>0</v>
          </cell>
          <cell r="F6103">
            <v>0</v>
          </cell>
          <cell r="G6103">
            <v>1</v>
          </cell>
          <cell r="H6103">
            <v>1</v>
          </cell>
          <cell r="I6103">
            <v>0</v>
          </cell>
          <cell r="J6103">
            <v>0</v>
          </cell>
          <cell r="K6103">
            <v>0</v>
          </cell>
          <cell r="L6103">
            <v>1</v>
          </cell>
          <cell r="M6103">
            <v>1</v>
          </cell>
          <cell r="N6103">
            <v>0</v>
          </cell>
          <cell r="O6103">
            <v>0</v>
          </cell>
          <cell r="P6103">
            <v>0</v>
          </cell>
          <cell r="Q6103">
            <v>1</v>
          </cell>
        </row>
        <row r="6104">
          <cell r="A6104" t="str">
            <v>A1004&amp;T</v>
          </cell>
          <cell r="B6104" t="str">
            <v>Blue Hill Ave @ Stan</v>
          </cell>
          <cell r="C6104">
            <v>0</v>
          </cell>
          <cell r="D6104">
            <v>0</v>
          </cell>
          <cell r="E6104">
            <v>0</v>
          </cell>
          <cell r="F6104">
            <v>2</v>
          </cell>
          <cell r="G6104">
            <v>2</v>
          </cell>
          <cell r="H6104">
            <v>0</v>
          </cell>
          <cell r="I6104">
            <v>0</v>
          </cell>
          <cell r="J6104">
            <v>0</v>
          </cell>
          <cell r="K6104">
            <v>2</v>
          </cell>
          <cell r="L6104">
            <v>2</v>
          </cell>
          <cell r="M6104">
            <v>0</v>
          </cell>
          <cell r="N6104">
            <v>0</v>
          </cell>
          <cell r="O6104">
            <v>0</v>
          </cell>
          <cell r="P6104">
            <v>2</v>
          </cell>
          <cell r="Q6104">
            <v>2</v>
          </cell>
        </row>
        <row r="6105">
          <cell r="A6105" t="str">
            <v>A3191&amp;T</v>
          </cell>
          <cell r="B6105" t="str">
            <v>Washington St @ Broo</v>
          </cell>
          <cell r="C6105">
            <v>83</v>
          </cell>
          <cell r="D6105">
            <v>0</v>
          </cell>
          <cell r="E6105">
            <v>0</v>
          </cell>
          <cell r="F6105">
            <v>0</v>
          </cell>
          <cell r="G6105">
            <v>83</v>
          </cell>
          <cell r="H6105">
            <v>83</v>
          </cell>
          <cell r="I6105">
            <v>0</v>
          </cell>
          <cell r="J6105">
            <v>0</v>
          </cell>
          <cell r="K6105">
            <v>0</v>
          </cell>
          <cell r="L6105">
            <v>83</v>
          </cell>
          <cell r="M6105">
            <v>83</v>
          </cell>
          <cell r="N6105">
            <v>0</v>
          </cell>
          <cell r="O6105">
            <v>0</v>
          </cell>
          <cell r="P6105">
            <v>0</v>
          </cell>
          <cell r="Q6105">
            <v>83</v>
          </cell>
        </row>
        <row r="6106">
          <cell r="A6106" t="str">
            <v>A5440&amp;T</v>
          </cell>
          <cell r="B6106" t="str">
            <v>Harrison Ave @ Melne</v>
          </cell>
          <cell r="C6106">
            <v>4</v>
          </cell>
          <cell r="D6106">
            <v>0</v>
          </cell>
          <cell r="E6106">
            <v>0</v>
          </cell>
          <cell r="F6106">
            <v>1</v>
          </cell>
          <cell r="G6106">
            <v>5</v>
          </cell>
          <cell r="H6106">
            <v>4</v>
          </cell>
          <cell r="I6106">
            <v>0</v>
          </cell>
          <cell r="J6106">
            <v>0</v>
          </cell>
          <cell r="K6106">
            <v>1</v>
          </cell>
          <cell r="L6106">
            <v>5</v>
          </cell>
          <cell r="M6106">
            <v>4</v>
          </cell>
          <cell r="N6106">
            <v>0</v>
          </cell>
          <cell r="O6106">
            <v>0</v>
          </cell>
          <cell r="P6106">
            <v>1</v>
          </cell>
          <cell r="Q6106">
            <v>5</v>
          </cell>
        </row>
        <row r="6107">
          <cell r="A6107" t="str">
            <v>A6749&amp;T</v>
          </cell>
          <cell r="B6107" t="str">
            <v>Melnea Cass Blvd @ W</v>
          </cell>
          <cell r="C6107">
            <v>13</v>
          </cell>
          <cell r="D6107">
            <v>0</v>
          </cell>
          <cell r="E6107">
            <v>0</v>
          </cell>
          <cell r="F6107">
            <v>45</v>
          </cell>
          <cell r="G6107">
            <v>59</v>
          </cell>
          <cell r="H6107">
            <v>13</v>
          </cell>
          <cell r="I6107">
            <v>0</v>
          </cell>
          <cell r="J6107">
            <v>0</v>
          </cell>
          <cell r="K6107">
            <v>45</v>
          </cell>
          <cell r="L6107">
            <v>59</v>
          </cell>
          <cell r="M6107">
            <v>13</v>
          </cell>
          <cell r="N6107">
            <v>0</v>
          </cell>
          <cell r="O6107">
            <v>0</v>
          </cell>
          <cell r="P6107">
            <v>45</v>
          </cell>
          <cell r="Q6107">
            <v>59</v>
          </cell>
        </row>
        <row r="6108">
          <cell r="A6108" t="str">
            <v>A687&amp;T</v>
          </cell>
          <cell r="B6108" t="str">
            <v>Centre St @ Wyman St</v>
          </cell>
          <cell r="C6108">
            <v>9</v>
          </cell>
          <cell r="D6108">
            <v>0</v>
          </cell>
          <cell r="E6108">
            <v>0</v>
          </cell>
          <cell r="F6108">
            <v>0</v>
          </cell>
          <cell r="G6108">
            <v>9</v>
          </cell>
          <cell r="H6108">
            <v>9</v>
          </cell>
          <cell r="I6108">
            <v>0</v>
          </cell>
          <cell r="J6108">
            <v>0</v>
          </cell>
          <cell r="K6108">
            <v>0</v>
          </cell>
          <cell r="L6108">
            <v>9</v>
          </cell>
          <cell r="M6108">
            <v>9</v>
          </cell>
          <cell r="N6108">
            <v>0</v>
          </cell>
          <cell r="O6108">
            <v>0</v>
          </cell>
          <cell r="P6108">
            <v>0</v>
          </cell>
          <cell r="Q6108">
            <v>9</v>
          </cell>
        </row>
        <row r="6109">
          <cell r="A6109" t="str">
            <v>A698&amp;T</v>
          </cell>
          <cell r="B6109" t="str">
            <v>Centre St @ Gardner</v>
          </cell>
          <cell r="C6109">
            <v>9</v>
          </cell>
          <cell r="D6109">
            <v>0</v>
          </cell>
          <cell r="E6109">
            <v>0</v>
          </cell>
          <cell r="F6109">
            <v>3</v>
          </cell>
          <cell r="G6109">
            <v>12</v>
          </cell>
          <cell r="H6109">
            <v>9</v>
          </cell>
          <cell r="I6109">
            <v>0</v>
          </cell>
          <cell r="J6109">
            <v>0</v>
          </cell>
          <cell r="K6109">
            <v>3</v>
          </cell>
          <cell r="L6109">
            <v>12</v>
          </cell>
          <cell r="M6109">
            <v>9</v>
          </cell>
          <cell r="N6109">
            <v>0</v>
          </cell>
          <cell r="O6109">
            <v>0</v>
          </cell>
          <cell r="P6109">
            <v>3</v>
          </cell>
          <cell r="Q6109">
            <v>12</v>
          </cell>
        </row>
        <row r="6110">
          <cell r="A6110" t="str">
            <v>A706&amp;T</v>
          </cell>
          <cell r="B6110" t="str">
            <v>Centre St @ Barbara</v>
          </cell>
          <cell r="C6110">
            <v>20</v>
          </cell>
          <cell r="D6110">
            <v>0</v>
          </cell>
          <cell r="E6110">
            <v>0</v>
          </cell>
          <cell r="F6110">
            <v>0</v>
          </cell>
          <cell r="G6110">
            <v>20</v>
          </cell>
          <cell r="H6110">
            <v>20</v>
          </cell>
          <cell r="I6110">
            <v>0</v>
          </cell>
          <cell r="J6110">
            <v>0</v>
          </cell>
          <cell r="K6110">
            <v>0</v>
          </cell>
          <cell r="L6110">
            <v>20</v>
          </cell>
          <cell r="M6110">
            <v>20</v>
          </cell>
          <cell r="N6110">
            <v>0</v>
          </cell>
          <cell r="O6110">
            <v>0</v>
          </cell>
          <cell r="P6110">
            <v>0</v>
          </cell>
          <cell r="Q6110">
            <v>20</v>
          </cell>
        </row>
        <row r="6111">
          <cell r="A6111" t="str">
            <v>A1003&amp;T</v>
          </cell>
          <cell r="B6111" t="str">
            <v>Blue Hill Ave @ Brun</v>
          </cell>
          <cell r="C6111">
            <v>0</v>
          </cell>
          <cell r="D6111">
            <v>0</v>
          </cell>
          <cell r="E6111">
            <v>0</v>
          </cell>
          <cell r="F6111">
            <v>17</v>
          </cell>
          <cell r="G6111">
            <v>17</v>
          </cell>
          <cell r="H6111">
            <v>0</v>
          </cell>
          <cell r="I6111">
            <v>0</v>
          </cell>
          <cell r="J6111">
            <v>0</v>
          </cell>
          <cell r="K6111">
            <v>17</v>
          </cell>
          <cell r="L6111">
            <v>17</v>
          </cell>
          <cell r="M6111">
            <v>0</v>
          </cell>
          <cell r="N6111">
            <v>0</v>
          </cell>
          <cell r="O6111">
            <v>0</v>
          </cell>
          <cell r="P6111">
            <v>17</v>
          </cell>
          <cell r="Q6111">
            <v>17</v>
          </cell>
        </row>
        <row r="6112">
          <cell r="A6112" t="str">
            <v>A1209&amp;T</v>
          </cell>
          <cell r="B6112" t="str">
            <v>Centre St @ Arborway</v>
          </cell>
          <cell r="C6112">
            <v>1</v>
          </cell>
          <cell r="D6112">
            <v>0</v>
          </cell>
          <cell r="E6112">
            <v>0</v>
          </cell>
          <cell r="F6112">
            <v>0</v>
          </cell>
          <cell r="G6112">
            <v>1</v>
          </cell>
          <cell r="H6112">
            <v>1</v>
          </cell>
          <cell r="I6112">
            <v>0</v>
          </cell>
          <cell r="J6112">
            <v>0</v>
          </cell>
          <cell r="K6112">
            <v>0</v>
          </cell>
          <cell r="L6112">
            <v>1</v>
          </cell>
          <cell r="M6112">
            <v>1</v>
          </cell>
          <cell r="N6112">
            <v>0</v>
          </cell>
          <cell r="O6112">
            <v>0</v>
          </cell>
          <cell r="P6112">
            <v>0</v>
          </cell>
          <cell r="Q6112">
            <v>1</v>
          </cell>
        </row>
        <row r="6113">
          <cell r="A6113" t="str">
            <v>A5366&amp;T</v>
          </cell>
          <cell r="B6113" t="str">
            <v>Circuit Dr @ Glen Ln</v>
          </cell>
          <cell r="C6113">
            <v>16</v>
          </cell>
          <cell r="D6113">
            <v>0</v>
          </cell>
          <cell r="E6113">
            <v>0</v>
          </cell>
          <cell r="F6113">
            <v>0</v>
          </cell>
          <cell r="G6113">
            <v>16</v>
          </cell>
          <cell r="H6113">
            <v>16</v>
          </cell>
          <cell r="I6113">
            <v>0</v>
          </cell>
          <cell r="J6113">
            <v>0</v>
          </cell>
          <cell r="K6113">
            <v>0</v>
          </cell>
          <cell r="L6113">
            <v>16</v>
          </cell>
          <cell r="M6113">
            <v>16</v>
          </cell>
          <cell r="N6113">
            <v>0</v>
          </cell>
          <cell r="O6113">
            <v>0</v>
          </cell>
          <cell r="P6113">
            <v>0</v>
          </cell>
          <cell r="Q6113">
            <v>16</v>
          </cell>
        </row>
        <row r="6114">
          <cell r="A6114" t="str">
            <v>A5664&amp;T</v>
          </cell>
          <cell r="B6114" t="str">
            <v>Blue Hill Ave @ Mayw</v>
          </cell>
          <cell r="C6114">
            <v>2</v>
          </cell>
          <cell r="D6114">
            <v>0</v>
          </cell>
          <cell r="E6114">
            <v>0</v>
          </cell>
          <cell r="F6114">
            <v>0</v>
          </cell>
          <cell r="G6114">
            <v>2</v>
          </cell>
          <cell r="H6114">
            <v>2</v>
          </cell>
          <cell r="I6114">
            <v>0</v>
          </cell>
          <cell r="J6114">
            <v>0</v>
          </cell>
          <cell r="K6114">
            <v>0</v>
          </cell>
          <cell r="L6114">
            <v>2</v>
          </cell>
          <cell r="M6114">
            <v>2</v>
          </cell>
          <cell r="N6114">
            <v>0</v>
          </cell>
          <cell r="O6114">
            <v>0</v>
          </cell>
          <cell r="P6114">
            <v>0</v>
          </cell>
          <cell r="Q6114">
            <v>2</v>
          </cell>
        </row>
        <row r="6115">
          <cell r="A6115" t="str">
            <v>A3188&amp;T</v>
          </cell>
          <cell r="B6115" t="str">
            <v>Centre St @ Arborway</v>
          </cell>
          <cell r="C6115">
            <v>36</v>
          </cell>
          <cell r="D6115">
            <v>0</v>
          </cell>
          <cell r="E6115">
            <v>0</v>
          </cell>
          <cell r="F6115">
            <v>0</v>
          </cell>
          <cell r="G6115">
            <v>36</v>
          </cell>
          <cell r="H6115">
            <v>36</v>
          </cell>
          <cell r="I6115">
            <v>0</v>
          </cell>
          <cell r="J6115">
            <v>0</v>
          </cell>
          <cell r="K6115">
            <v>0</v>
          </cell>
          <cell r="L6115">
            <v>36</v>
          </cell>
          <cell r="M6115">
            <v>36</v>
          </cell>
          <cell r="N6115">
            <v>0</v>
          </cell>
          <cell r="O6115">
            <v>0</v>
          </cell>
          <cell r="P6115">
            <v>0</v>
          </cell>
          <cell r="Q6115">
            <v>36</v>
          </cell>
        </row>
        <row r="6116">
          <cell r="A6116" t="str">
            <v>A5355&amp;T</v>
          </cell>
          <cell r="B6116" t="str">
            <v>Melnea Cass Blvd @ H</v>
          </cell>
          <cell r="C6116">
            <v>0</v>
          </cell>
          <cell r="D6116">
            <v>0</v>
          </cell>
          <cell r="E6116">
            <v>0</v>
          </cell>
          <cell r="F6116">
            <v>0</v>
          </cell>
          <cell r="G6116">
            <v>0</v>
          </cell>
          <cell r="H6116">
            <v>0</v>
          </cell>
          <cell r="I6116">
            <v>0</v>
          </cell>
          <cell r="J6116">
            <v>0</v>
          </cell>
          <cell r="K6116">
            <v>0</v>
          </cell>
          <cell r="L6116">
            <v>0</v>
          </cell>
          <cell r="M6116">
            <v>0</v>
          </cell>
          <cell r="N6116">
            <v>0</v>
          </cell>
          <cell r="O6116">
            <v>0</v>
          </cell>
          <cell r="P6116">
            <v>0</v>
          </cell>
          <cell r="Q6116">
            <v>0</v>
          </cell>
        </row>
        <row r="6117">
          <cell r="A6117" t="str">
            <v>A3190&amp;T</v>
          </cell>
          <cell r="B6117" t="str">
            <v>Washington St @ Arbo</v>
          </cell>
          <cell r="C6117">
            <v>0</v>
          </cell>
          <cell r="D6117">
            <v>0</v>
          </cell>
          <cell r="E6117">
            <v>0</v>
          </cell>
          <cell r="F6117">
            <v>3</v>
          </cell>
          <cell r="G6117">
            <v>4</v>
          </cell>
          <cell r="H6117">
            <v>0</v>
          </cell>
          <cell r="I6117">
            <v>0</v>
          </cell>
          <cell r="J6117">
            <v>0</v>
          </cell>
          <cell r="K6117">
            <v>3</v>
          </cell>
          <cell r="L6117">
            <v>4</v>
          </cell>
          <cell r="M6117">
            <v>0</v>
          </cell>
          <cell r="N6117">
            <v>0</v>
          </cell>
          <cell r="O6117">
            <v>0</v>
          </cell>
          <cell r="P6117">
            <v>3</v>
          </cell>
          <cell r="Q6117">
            <v>4</v>
          </cell>
        </row>
        <row r="6118">
          <cell r="A6118" t="str">
            <v>A5358&amp;T</v>
          </cell>
          <cell r="B6118" t="str">
            <v>American Legion Hwy</v>
          </cell>
          <cell r="C6118">
            <v>1</v>
          </cell>
          <cell r="D6118">
            <v>0</v>
          </cell>
          <cell r="E6118">
            <v>0</v>
          </cell>
          <cell r="F6118">
            <v>4</v>
          </cell>
          <cell r="G6118">
            <v>5</v>
          </cell>
          <cell r="H6118">
            <v>1</v>
          </cell>
          <cell r="I6118">
            <v>0</v>
          </cell>
          <cell r="J6118">
            <v>0</v>
          </cell>
          <cell r="K6118">
            <v>4</v>
          </cell>
          <cell r="L6118">
            <v>5</v>
          </cell>
          <cell r="M6118">
            <v>1</v>
          </cell>
          <cell r="N6118">
            <v>0</v>
          </cell>
          <cell r="O6118">
            <v>0</v>
          </cell>
          <cell r="P6118">
            <v>4</v>
          </cell>
          <cell r="Q6118">
            <v>5</v>
          </cell>
        </row>
        <row r="6119">
          <cell r="A6119" t="str">
            <v>A5423&amp;T</v>
          </cell>
          <cell r="B6119" t="str">
            <v>Circuit Dr @ Glen Ln</v>
          </cell>
          <cell r="C6119">
            <v>11</v>
          </cell>
          <cell r="D6119">
            <v>0</v>
          </cell>
          <cell r="E6119">
            <v>0</v>
          </cell>
          <cell r="F6119">
            <v>0</v>
          </cell>
          <cell r="G6119">
            <v>11</v>
          </cell>
          <cell r="H6119">
            <v>11</v>
          </cell>
          <cell r="I6119">
            <v>0</v>
          </cell>
          <cell r="J6119">
            <v>0</v>
          </cell>
          <cell r="K6119">
            <v>0</v>
          </cell>
          <cell r="L6119">
            <v>11</v>
          </cell>
          <cell r="M6119">
            <v>11</v>
          </cell>
          <cell r="N6119">
            <v>0</v>
          </cell>
          <cell r="O6119">
            <v>0</v>
          </cell>
          <cell r="P6119">
            <v>0</v>
          </cell>
          <cell r="Q6119">
            <v>11</v>
          </cell>
        </row>
        <row r="6120">
          <cell r="A6120" t="str">
            <v>A704&amp;T</v>
          </cell>
          <cell r="B6120" t="str">
            <v>Centre St @ Sunnysid</v>
          </cell>
          <cell r="C6120">
            <v>13</v>
          </cell>
          <cell r="D6120">
            <v>0</v>
          </cell>
          <cell r="E6120">
            <v>0</v>
          </cell>
          <cell r="F6120">
            <v>0</v>
          </cell>
          <cell r="G6120">
            <v>13</v>
          </cell>
          <cell r="H6120">
            <v>13</v>
          </cell>
          <cell r="I6120">
            <v>0</v>
          </cell>
          <cell r="J6120">
            <v>0</v>
          </cell>
          <cell r="K6120">
            <v>0</v>
          </cell>
          <cell r="L6120">
            <v>13</v>
          </cell>
          <cell r="M6120">
            <v>13</v>
          </cell>
          <cell r="N6120">
            <v>0</v>
          </cell>
          <cell r="O6120">
            <v>0</v>
          </cell>
          <cell r="P6120">
            <v>0</v>
          </cell>
          <cell r="Q6120">
            <v>13</v>
          </cell>
        </row>
        <row r="6121">
          <cell r="A6121" t="str">
            <v>A753&amp;T</v>
          </cell>
          <cell r="B6121" t="str">
            <v>Tremont St @ Northam</v>
          </cell>
          <cell r="C6121">
            <v>13</v>
          </cell>
          <cell r="D6121">
            <v>0</v>
          </cell>
          <cell r="E6121">
            <v>0</v>
          </cell>
          <cell r="F6121">
            <v>38</v>
          </cell>
          <cell r="G6121">
            <v>51</v>
          </cell>
          <cell r="H6121">
            <v>13</v>
          </cell>
          <cell r="I6121">
            <v>0</v>
          </cell>
          <cell r="J6121">
            <v>0</v>
          </cell>
          <cell r="K6121">
            <v>38</v>
          </cell>
          <cell r="L6121">
            <v>51</v>
          </cell>
          <cell r="M6121">
            <v>13</v>
          </cell>
          <cell r="N6121">
            <v>0</v>
          </cell>
          <cell r="O6121">
            <v>0</v>
          </cell>
          <cell r="P6121">
            <v>38</v>
          </cell>
          <cell r="Q6121">
            <v>51</v>
          </cell>
        </row>
        <row r="6122">
          <cell r="A6122" t="str">
            <v>A999&amp;T</v>
          </cell>
          <cell r="B6122" t="str">
            <v>Blue Hill Ave @ Clif</v>
          </cell>
          <cell r="C6122">
            <v>0</v>
          </cell>
          <cell r="D6122">
            <v>0</v>
          </cell>
          <cell r="E6122">
            <v>0</v>
          </cell>
          <cell r="F6122">
            <v>0</v>
          </cell>
          <cell r="G6122">
            <v>0</v>
          </cell>
          <cell r="H6122">
            <v>0</v>
          </cell>
          <cell r="I6122">
            <v>0</v>
          </cell>
          <cell r="J6122">
            <v>0</v>
          </cell>
          <cell r="K6122">
            <v>0</v>
          </cell>
          <cell r="L6122">
            <v>0</v>
          </cell>
          <cell r="M6122">
            <v>0</v>
          </cell>
          <cell r="N6122">
            <v>0</v>
          </cell>
          <cell r="O6122">
            <v>0</v>
          </cell>
          <cell r="P6122">
            <v>0</v>
          </cell>
          <cell r="Q6122">
            <v>0</v>
          </cell>
        </row>
        <row r="6123">
          <cell r="A6123" t="str">
            <v>A3198&amp;T</v>
          </cell>
          <cell r="B6123" t="str">
            <v>Centre St @ Faulkner</v>
          </cell>
          <cell r="C6123">
            <v>0</v>
          </cell>
          <cell r="D6123">
            <v>0</v>
          </cell>
          <cell r="E6123">
            <v>0</v>
          </cell>
          <cell r="F6123">
            <v>0</v>
          </cell>
          <cell r="G6123">
            <v>0</v>
          </cell>
          <cell r="H6123">
            <v>0</v>
          </cell>
          <cell r="I6123">
            <v>0</v>
          </cell>
          <cell r="J6123">
            <v>0</v>
          </cell>
          <cell r="K6123">
            <v>0</v>
          </cell>
          <cell r="L6123">
            <v>0</v>
          </cell>
          <cell r="M6123">
            <v>0</v>
          </cell>
          <cell r="N6123">
            <v>0</v>
          </cell>
          <cell r="O6123">
            <v>0</v>
          </cell>
          <cell r="P6123">
            <v>0</v>
          </cell>
          <cell r="Q6123">
            <v>0</v>
          </cell>
        </row>
        <row r="6124">
          <cell r="A6124" t="str">
            <v>A5396&amp;T</v>
          </cell>
          <cell r="B6124" t="str">
            <v>Tremont St @ Lenox S</v>
          </cell>
          <cell r="C6124">
            <v>155</v>
          </cell>
          <cell r="D6124">
            <v>0</v>
          </cell>
          <cell r="E6124">
            <v>0</v>
          </cell>
          <cell r="F6124">
            <v>1</v>
          </cell>
          <cell r="G6124">
            <v>156</v>
          </cell>
          <cell r="H6124">
            <v>155</v>
          </cell>
          <cell r="I6124">
            <v>0</v>
          </cell>
          <cell r="J6124">
            <v>0</v>
          </cell>
          <cell r="K6124">
            <v>1</v>
          </cell>
          <cell r="L6124">
            <v>156</v>
          </cell>
          <cell r="M6124">
            <v>155</v>
          </cell>
          <cell r="N6124">
            <v>0</v>
          </cell>
          <cell r="O6124">
            <v>0</v>
          </cell>
          <cell r="P6124">
            <v>1</v>
          </cell>
          <cell r="Q6124">
            <v>156</v>
          </cell>
        </row>
        <row r="6125">
          <cell r="A6125" t="str">
            <v>A6312&amp;T</v>
          </cell>
          <cell r="B6125" t="str">
            <v>Washington St @ Unio</v>
          </cell>
          <cell r="C6125">
            <v>33</v>
          </cell>
          <cell r="D6125">
            <v>0</v>
          </cell>
          <cell r="E6125">
            <v>0</v>
          </cell>
          <cell r="F6125">
            <v>0</v>
          </cell>
          <cell r="G6125">
            <v>33</v>
          </cell>
          <cell r="H6125">
            <v>33</v>
          </cell>
          <cell r="I6125">
            <v>0</v>
          </cell>
          <cell r="J6125">
            <v>0</v>
          </cell>
          <cell r="K6125">
            <v>0</v>
          </cell>
          <cell r="L6125">
            <v>33</v>
          </cell>
          <cell r="M6125">
            <v>33</v>
          </cell>
          <cell r="N6125">
            <v>0</v>
          </cell>
          <cell r="O6125">
            <v>0</v>
          </cell>
          <cell r="P6125">
            <v>0</v>
          </cell>
          <cell r="Q6125">
            <v>33</v>
          </cell>
        </row>
        <row r="6126">
          <cell r="A6126" t="str">
            <v>A688&amp;T</v>
          </cell>
          <cell r="B6126" t="str">
            <v>Centre St @ Mozart S</v>
          </cell>
          <cell r="C6126">
            <v>18</v>
          </cell>
          <cell r="D6126">
            <v>0</v>
          </cell>
          <cell r="E6126">
            <v>0</v>
          </cell>
          <cell r="F6126">
            <v>0</v>
          </cell>
          <cell r="G6126">
            <v>18</v>
          </cell>
          <cell r="H6126">
            <v>18</v>
          </cell>
          <cell r="I6126">
            <v>0</v>
          </cell>
          <cell r="J6126">
            <v>0</v>
          </cell>
          <cell r="K6126">
            <v>0</v>
          </cell>
          <cell r="L6126">
            <v>18</v>
          </cell>
          <cell r="M6126">
            <v>18</v>
          </cell>
          <cell r="N6126">
            <v>0</v>
          </cell>
          <cell r="O6126">
            <v>0</v>
          </cell>
          <cell r="P6126">
            <v>0</v>
          </cell>
          <cell r="Q6126">
            <v>18</v>
          </cell>
        </row>
        <row r="6127">
          <cell r="A6127" t="str">
            <v>A692&amp;T</v>
          </cell>
          <cell r="B6127" t="str">
            <v>Centre St @ Cedar St</v>
          </cell>
          <cell r="C6127">
            <v>37</v>
          </cell>
          <cell r="D6127">
            <v>0</v>
          </cell>
          <cell r="E6127">
            <v>0</v>
          </cell>
          <cell r="F6127">
            <v>0</v>
          </cell>
          <cell r="G6127">
            <v>37</v>
          </cell>
          <cell r="H6127">
            <v>37</v>
          </cell>
          <cell r="I6127">
            <v>0</v>
          </cell>
          <cell r="J6127">
            <v>0</v>
          </cell>
          <cell r="K6127">
            <v>0</v>
          </cell>
          <cell r="L6127">
            <v>37</v>
          </cell>
          <cell r="M6127">
            <v>37</v>
          </cell>
          <cell r="N6127">
            <v>0</v>
          </cell>
          <cell r="O6127">
            <v>0</v>
          </cell>
          <cell r="P6127">
            <v>0</v>
          </cell>
          <cell r="Q6127">
            <v>37</v>
          </cell>
        </row>
        <row r="6128">
          <cell r="A6128" t="str">
            <v>A996&amp;T</v>
          </cell>
          <cell r="B6128" t="str">
            <v>Blue Hill Ave @ Wint</v>
          </cell>
          <cell r="C6128">
            <v>3</v>
          </cell>
          <cell r="D6128">
            <v>0</v>
          </cell>
          <cell r="E6128">
            <v>0</v>
          </cell>
          <cell r="F6128">
            <v>0</v>
          </cell>
          <cell r="G6128">
            <v>3</v>
          </cell>
          <cell r="H6128">
            <v>3</v>
          </cell>
          <cell r="I6128">
            <v>0</v>
          </cell>
          <cell r="J6128">
            <v>0</v>
          </cell>
          <cell r="K6128">
            <v>0</v>
          </cell>
          <cell r="L6128">
            <v>3</v>
          </cell>
          <cell r="M6128">
            <v>3</v>
          </cell>
          <cell r="N6128">
            <v>0</v>
          </cell>
          <cell r="O6128">
            <v>0</v>
          </cell>
          <cell r="P6128">
            <v>0</v>
          </cell>
          <cell r="Q6128">
            <v>3</v>
          </cell>
        </row>
        <row r="6129">
          <cell r="A6129" t="str">
            <v>A998&amp;T</v>
          </cell>
          <cell r="B6129" t="str">
            <v>Blue Hill Ave @ Irwi</v>
          </cell>
          <cell r="C6129">
            <v>0</v>
          </cell>
          <cell r="D6129">
            <v>0</v>
          </cell>
          <cell r="E6129">
            <v>0</v>
          </cell>
          <cell r="F6129">
            <v>0</v>
          </cell>
          <cell r="G6129">
            <v>0</v>
          </cell>
          <cell r="H6129">
            <v>0</v>
          </cell>
          <cell r="I6129">
            <v>0</v>
          </cell>
          <cell r="J6129">
            <v>0</v>
          </cell>
          <cell r="K6129">
            <v>0</v>
          </cell>
          <cell r="L6129">
            <v>0</v>
          </cell>
          <cell r="M6129">
            <v>0</v>
          </cell>
          <cell r="N6129">
            <v>0</v>
          </cell>
          <cell r="O6129">
            <v>0</v>
          </cell>
          <cell r="P6129">
            <v>0</v>
          </cell>
          <cell r="Q6129">
            <v>0</v>
          </cell>
        </row>
        <row r="6130">
          <cell r="A6130" t="str">
            <v>A1000&amp;T</v>
          </cell>
          <cell r="B6130" t="str">
            <v>Blue Hill Ave @ Edge</v>
          </cell>
          <cell r="C6130">
            <v>0</v>
          </cell>
          <cell r="D6130">
            <v>0</v>
          </cell>
          <cell r="E6130">
            <v>0</v>
          </cell>
          <cell r="F6130">
            <v>0</v>
          </cell>
          <cell r="G6130">
            <v>0</v>
          </cell>
          <cell r="H6130">
            <v>0</v>
          </cell>
          <cell r="I6130">
            <v>0</v>
          </cell>
          <cell r="J6130">
            <v>0</v>
          </cell>
          <cell r="K6130">
            <v>0</v>
          </cell>
          <cell r="L6130">
            <v>0</v>
          </cell>
          <cell r="M6130">
            <v>0</v>
          </cell>
          <cell r="N6130">
            <v>0</v>
          </cell>
          <cell r="O6130">
            <v>0</v>
          </cell>
          <cell r="P6130">
            <v>0</v>
          </cell>
          <cell r="Q6130">
            <v>0</v>
          </cell>
        </row>
        <row r="6131">
          <cell r="A6131" t="str">
            <v>A1108&amp;T</v>
          </cell>
          <cell r="B6131" t="str">
            <v>Heath St @ Walden St</v>
          </cell>
          <cell r="C6131">
            <v>6</v>
          </cell>
          <cell r="D6131">
            <v>0</v>
          </cell>
          <cell r="E6131">
            <v>0</v>
          </cell>
          <cell r="F6131">
            <v>0</v>
          </cell>
          <cell r="G6131">
            <v>6</v>
          </cell>
          <cell r="H6131">
            <v>6</v>
          </cell>
          <cell r="I6131">
            <v>0</v>
          </cell>
          <cell r="J6131">
            <v>0</v>
          </cell>
          <cell r="K6131">
            <v>0</v>
          </cell>
          <cell r="L6131">
            <v>6</v>
          </cell>
          <cell r="M6131">
            <v>6</v>
          </cell>
          <cell r="N6131">
            <v>0</v>
          </cell>
          <cell r="O6131">
            <v>0</v>
          </cell>
          <cell r="P6131">
            <v>0</v>
          </cell>
          <cell r="Q6131">
            <v>6</v>
          </cell>
        </row>
        <row r="6132">
          <cell r="A6132" t="str">
            <v>A5420&amp;T</v>
          </cell>
          <cell r="B6132" t="str">
            <v>Morton St @ Circuit</v>
          </cell>
          <cell r="C6132">
            <v>39</v>
          </cell>
          <cell r="D6132">
            <v>0</v>
          </cell>
          <cell r="E6132">
            <v>0</v>
          </cell>
          <cell r="F6132">
            <v>0</v>
          </cell>
          <cell r="G6132">
            <v>39</v>
          </cell>
          <cell r="H6132">
            <v>39</v>
          </cell>
          <cell r="I6132">
            <v>0</v>
          </cell>
          <cell r="J6132">
            <v>0</v>
          </cell>
          <cell r="K6132">
            <v>0</v>
          </cell>
          <cell r="L6132">
            <v>39</v>
          </cell>
          <cell r="M6132">
            <v>39</v>
          </cell>
          <cell r="N6132">
            <v>0</v>
          </cell>
          <cell r="O6132">
            <v>0</v>
          </cell>
          <cell r="P6132">
            <v>0</v>
          </cell>
          <cell r="Q6132">
            <v>39</v>
          </cell>
        </row>
        <row r="6133">
          <cell r="A6133" t="str">
            <v>A6387&amp;T</v>
          </cell>
          <cell r="B6133" t="str">
            <v>American Legion Hwy</v>
          </cell>
          <cell r="C6133">
            <v>16</v>
          </cell>
          <cell r="D6133">
            <v>0</v>
          </cell>
          <cell r="E6133">
            <v>0</v>
          </cell>
          <cell r="F6133">
            <v>0</v>
          </cell>
          <cell r="G6133">
            <v>16</v>
          </cell>
          <cell r="H6133">
            <v>16</v>
          </cell>
          <cell r="I6133">
            <v>0</v>
          </cell>
          <cell r="J6133">
            <v>0</v>
          </cell>
          <cell r="K6133">
            <v>0</v>
          </cell>
          <cell r="L6133">
            <v>16</v>
          </cell>
          <cell r="M6133">
            <v>16</v>
          </cell>
          <cell r="N6133">
            <v>0</v>
          </cell>
          <cell r="O6133">
            <v>0</v>
          </cell>
          <cell r="P6133">
            <v>0</v>
          </cell>
          <cell r="Q6133">
            <v>16</v>
          </cell>
        </row>
        <row r="6134">
          <cell r="A6134" t="str">
            <v>A689&amp;T</v>
          </cell>
          <cell r="B6134" t="str">
            <v>Centre St @ Estrella</v>
          </cell>
          <cell r="C6134">
            <v>1</v>
          </cell>
          <cell r="D6134">
            <v>0</v>
          </cell>
          <cell r="E6134">
            <v>0</v>
          </cell>
          <cell r="F6134">
            <v>0</v>
          </cell>
          <cell r="G6134">
            <v>1</v>
          </cell>
          <cell r="H6134">
            <v>1</v>
          </cell>
          <cell r="I6134">
            <v>0</v>
          </cell>
          <cell r="J6134">
            <v>0</v>
          </cell>
          <cell r="K6134">
            <v>0</v>
          </cell>
          <cell r="L6134">
            <v>1</v>
          </cell>
          <cell r="M6134">
            <v>1</v>
          </cell>
          <cell r="N6134">
            <v>0</v>
          </cell>
          <cell r="O6134">
            <v>0</v>
          </cell>
          <cell r="P6134">
            <v>0</v>
          </cell>
          <cell r="Q6134">
            <v>1</v>
          </cell>
        </row>
        <row r="6135">
          <cell r="A6135" t="str">
            <v>A693&amp;T</v>
          </cell>
          <cell r="B6135" t="str">
            <v>Centre St @ Highland</v>
          </cell>
          <cell r="C6135">
            <v>4</v>
          </cell>
          <cell r="D6135">
            <v>0</v>
          </cell>
          <cell r="E6135">
            <v>0</v>
          </cell>
          <cell r="F6135">
            <v>23</v>
          </cell>
          <cell r="G6135">
            <v>27</v>
          </cell>
          <cell r="H6135">
            <v>4</v>
          </cell>
          <cell r="I6135">
            <v>0</v>
          </cell>
          <cell r="J6135">
            <v>0</v>
          </cell>
          <cell r="K6135">
            <v>23</v>
          </cell>
          <cell r="L6135">
            <v>27</v>
          </cell>
          <cell r="M6135">
            <v>4</v>
          </cell>
          <cell r="N6135">
            <v>0</v>
          </cell>
          <cell r="O6135">
            <v>0</v>
          </cell>
          <cell r="P6135">
            <v>23</v>
          </cell>
          <cell r="Q6135">
            <v>27</v>
          </cell>
        </row>
        <row r="6136">
          <cell r="A6136" t="str">
            <v>A718&amp;T</v>
          </cell>
          <cell r="B6136" t="str">
            <v>Washington St @ Circ</v>
          </cell>
          <cell r="C6136">
            <v>46</v>
          </cell>
          <cell r="D6136">
            <v>0</v>
          </cell>
          <cell r="E6136">
            <v>0</v>
          </cell>
          <cell r="F6136">
            <v>3</v>
          </cell>
          <cell r="G6136">
            <v>49</v>
          </cell>
          <cell r="H6136">
            <v>46</v>
          </cell>
          <cell r="I6136">
            <v>0</v>
          </cell>
          <cell r="J6136">
            <v>0</v>
          </cell>
          <cell r="K6136">
            <v>3</v>
          </cell>
          <cell r="L6136">
            <v>49</v>
          </cell>
          <cell r="M6136">
            <v>46</v>
          </cell>
          <cell r="N6136">
            <v>0</v>
          </cell>
          <cell r="O6136">
            <v>0</v>
          </cell>
          <cell r="P6136">
            <v>3</v>
          </cell>
          <cell r="Q6136">
            <v>49</v>
          </cell>
        </row>
        <row r="6137">
          <cell r="A6137" t="str">
            <v>A722&amp;T</v>
          </cell>
          <cell r="B6137" t="str">
            <v>Washington St @ Ceda</v>
          </cell>
          <cell r="C6137">
            <v>0</v>
          </cell>
          <cell r="D6137">
            <v>0</v>
          </cell>
          <cell r="E6137">
            <v>0</v>
          </cell>
          <cell r="F6137">
            <v>0</v>
          </cell>
          <cell r="G6137">
            <v>0</v>
          </cell>
          <cell r="H6137">
            <v>0</v>
          </cell>
          <cell r="I6137">
            <v>0</v>
          </cell>
          <cell r="J6137">
            <v>0</v>
          </cell>
          <cell r="K6137">
            <v>0</v>
          </cell>
          <cell r="L6137">
            <v>0</v>
          </cell>
          <cell r="M6137">
            <v>0</v>
          </cell>
          <cell r="N6137">
            <v>0</v>
          </cell>
          <cell r="O6137">
            <v>0</v>
          </cell>
          <cell r="P6137">
            <v>0</v>
          </cell>
          <cell r="Q6137">
            <v>0</v>
          </cell>
        </row>
        <row r="6138">
          <cell r="A6138" t="str">
            <v>A724&amp;T</v>
          </cell>
          <cell r="B6138" t="str">
            <v>Washington St @ Vale</v>
          </cell>
          <cell r="C6138">
            <v>6</v>
          </cell>
          <cell r="D6138">
            <v>0</v>
          </cell>
          <cell r="E6138">
            <v>0</v>
          </cell>
          <cell r="F6138">
            <v>0</v>
          </cell>
          <cell r="G6138">
            <v>6</v>
          </cell>
          <cell r="H6138">
            <v>6</v>
          </cell>
          <cell r="I6138">
            <v>0</v>
          </cell>
          <cell r="J6138">
            <v>0</v>
          </cell>
          <cell r="K6138">
            <v>0</v>
          </cell>
          <cell r="L6138">
            <v>6</v>
          </cell>
          <cell r="M6138">
            <v>6</v>
          </cell>
          <cell r="N6138">
            <v>0</v>
          </cell>
          <cell r="O6138">
            <v>0</v>
          </cell>
          <cell r="P6138">
            <v>0</v>
          </cell>
          <cell r="Q6138">
            <v>6</v>
          </cell>
        </row>
        <row r="6139">
          <cell r="A6139" t="str">
            <v>A752&amp;T</v>
          </cell>
          <cell r="B6139" t="str">
            <v>Tremont St @ Hammond</v>
          </cell>
          <cell r="C6139">
            <v>5</v>
          </cell>
          <cell r="D6139">
            <v>0</v>
          </cell>
          <cell r="E6139">
            <v>0</v>
          </cell>
          <cell r="F6139">
            <v>0</v>
          </cell>
          <cell r="G6139">
            <v>5</v>
          </cell>
          <cell r="H6139">
            <v>5</v>
          </cell>
          <cell r="I6139">
            <v>0</v>
          </cell>
          <cell r="J6139">
            <v>0</v>
          </cell>
          <cell r="K6139">
            <v>0</v>
          </cell>
          <cell r="L6139">
            <v>5</v>
          </cell>
          <cell r="M6139">
            <v>5</v>
          </cell>
          <cell r="N6139">
            <v>0</v>
          </cell>
          <cell r="O6139">
            <v>0</v>
          </cell>
          <cell r="P6139">
            <v>0</v>
          </cell>
          <cell r="Q6139">
            <v>5</v>
          </cell>
        </row>
        <row r="6140">
          <cell r="A6140" t="str">
            <v>A833&amp;T</v>
          </cell>
          <cell r="B6140" t="str">
            <v>Walnut Ave @ Rocklan</v>
          </cell>
          <cell r="C6140">
            <v>3</v>
          </cell>
          <cell r="D6140">
            <v>0</v>
          </cell>
          <cell r="E6140">
            <v>0</v>
          </cell>
          <cell r="F6140">
            <v>0</v>
          </cell>
          <cell r="G6140">
            <v>3</v>
          </cell>
          <cell r="H6140">
            <v>3</v>
          </cell>
          <cell r="I6140">
            <v>0</v>
          </cell>
          <cell r="J6140">
            <v>0</v>
          </cell>
          <cell r="K6140">
            <v>0</v>
          </cell>
          <cell r="L6140">
            <v>3</v>
          </cell>
          <cell r="M6140">
            <v>3</v>
          </cell>
          <cell r="N6140">
            <v>0</v>
          </cell>
          <cell r="O6140">
            <v>0</v>
          </cell>
          <cell r="P6140">
            <v>0</v>
          </cell>
          <cell r="Q6140">
            <v>3</v>
          </cell>
        </row>
        <row r="6141">
          <cell r="A6141" t="str">
            <v>A832&amp;T</v>
          </cell>
          <cell r="B6141" t="str">
            <v>Walnut Ave @ Circuit</v>
          </cell>
          <cell r="C6141">
            <v>0</v>
          </cell>
          <cell r="D6141">
            <v>0</v>
          </cell>
          <cell r="E6141">
            <v>0</v>
          </cell>
          <cell r="F6141">
            <v>2</v>
          </cell>
          <cell r="G6141">
            <v>2</v>
          </cell>
          <cell r="H6141">
            <v>0</v>
          </cell>
          <cell r="I6141">
            <v>0</v>
          </cell>
          <cell r="J6141">
            <v>0</v>
          </cell>
          <cell r="K6141">
            <v>2</v>
          </cell>
          <cell r="L6141">
            <v>2</v>
          </cell>
          <cell r="M6141">
            <v>0</v>
          </cell>
          <cell r="N6141">
            <v>0</v>
          </cell>
          <cell r="O6141">
            <v>0</v>
          </cell>
          <cell r="P6141">
            <v>2</v>
          </cell>
          <cell r="Q6141">
            <v>2</v>
          </cell>
        </row>
        <row r="6142">
          <cell r="A6142" t="str">
            <v>A51&amp;T</v>
          </cell>
          <cell r="B6142" t="str">
            <v>Washington St @ Rugg</v>
          </cell>
          <cell r="C6142">
            <v>39</v>
          </cell>
          <cell r="D6142">
            <v>0</v>
          </cell>
          <cell r="E6142">
            <v>0</v>
          </cell>
          <cell r="F6142">
            <v>0</v>
          </cell>
          <cell r="G6142">
            <v>39</v>
          </cell>
          <cell r="H6142">
            <v>39</v>
          </cell>
          <cell r="I6142">
            <v>0</v>
          </cell>
          <cell r="J6142">
            <v>0</v>
          </cell>
          <cell r="K6142">
            <v>0</v>
          </cell>
          <cell r="L6142">
            <v>39</v>
          </cell>
          <cell r="M6142">
            <v>39</v>
          </cell>
          <cell r="N6142">
            <v>0</v>
          </cell>
          <cell r="O6142">
            <v>0</v>
          </cell>
          <cell r="P6142">
            <v>0</v>
          </cell>
          <cell r="Q6142">
            <v>39</v>
          </cell>
        </row>
        <row r="6143">
          <cell r="A6143" t="str">
            <v>A5832&amp;T</v>
          </cell>
          <cell r="B6143" t="str">
            <v>Circuit Dr opp Shatt</v>
          </cell>
          <cell r="C6143">
            <v>0</v>
          </cell>
          <cell r="D6143">
            <v>0</v>
          </cell>
          <cell r="E6143">
            <v>0</v>
          </cell>
          <cell r="F6143">
            <v>0</v>
          </cell>
          <cell r="G6143">
            <v>0</v>
          </cell>
          <cell r="H6143">
            <v>0</v>
          </cell>
          <cell r="I6143">
            <v>0</v>
          </cell>
          <cell r="J6143">
            <v>0</v>
          </cell>
          <cell r="K6143">
            <v>0</v>
          </cell>
          <cell r="L6143">
            <v>0</v>
          </cell>
          <cell r="M6143">
            <v>0</v>
          </cell>
          <cell r="N6143">
            <v>0</v>
          </cell>
          <cell r="O6143">
            <v>0</v>
          </cell>
          <cell r="P6143">
            <v>0</v>
          </cell>
          <cell r="Q6143">
            <v>0</v>
          </cell>
        </row>
        <row r="6144">
          <cell r="A6144" t="str">
            <v>A715&amp;T</v>
          </cell>
          <cell r="B6144" t="str">
            <v>Washington St @ ML K</v>
          </cell>
          <cell r="C6144">
            <v>8</v>
          </cell>
          <cell r="D6144">
            <v>0</v>
          </cell>
          <cell r="E6144">
            <v>0</v>
          </cell>
          <cell r="F6144">
            <v>0</v>
          </cell>
          <cell r="G6144">
            <v>8</v>
          </cell>
          <cell r="H6144">
            <v>8</v>
          </cell>
          <cell r="I6144">
            <v>0</v>
          </cell>
          <cell r="J6144">
            <v>0</v>
          </cell>
          <cell r="K6144">
            <v>0</v>
          </cell>
          <cell r="L6144">
            <v>8</v>
          </cell>
          <cell r="M6144">
            <v>8</v>
          </cell>
          <cell r="N6144">
            <v>0</v>
          </cell>
          <cell r="O6144">
            <v>0</v>
          </cell>
          <cell r="P6144">
            <v>0</v>
          </cell>
          <cell r="Q6144">
            <v>8</v>
          </cell>
        </row>
        <row r="6145">
          <cell r="A6145" t="str">
            <v>A772&amp;T</v>
          </cell>
          <cell r="B6145" t="str">
            <v>Columbus Ave @ Heath</v>
          </cell>
          <cell r="C6145">
            <v>14</v>
          </cell>
          <cell r="D6145">
            <v>0</v>
          </cell>
          <cell r="E6145">
            <v>0</v>
          </cell>
          <cell r="F6145">
            <v>0</v>
          </cell>
          <cell r="G6145">
            <v>14</v>
          </cell>
          <cell r="H6145">
            <v>14</v>
          </cell>
          <cell r="I6145">
            <v>0</v>
          </cell>
          <cell r="J6145">
            <v>0</v>
          </cell>
          <cell r="K6145">
            <v>0</v>
          </cell>
          <cell r="L6145">
            <v>14</v>
          </cell>
          <cell r="M6145">
            <v>14</v>
          </cell>
          <cell r="N6145">
            <v>0</v>
          </cell>
          <cell r="O6145">
            <v>0</v>
          </cell>
          <cell r="P6145">
            <v>0</v>
          </cell>
          <cell r="Q6145">
            <v>14</v>
          </cell>
        </row>
        <row r="6146">
          <cell r="A6146" t="str">
            <v>A841&amp;T</v>
          </cell>
          <cell r="B6146" t="str">
            <v>Humboldt Ave @ Hutch</v>
          </cell>
          <cell r="C6146">
            <v>13</v>
          </cell>
          <cell r="D6146">
            <v>0</v>
          </cell>
          <cell r="E6146">
            <v>0</v>
          </cell>
          <cell r="F6146">
            <v>0</v>
          </cell>
          <cell r="G6146">
            <v>13</v>
          </cell>
          <cell r="H6146">
            <v>13</v>
          </cell>
          <cell r="I6146">
            <v>0</v>
          </cell>
          <cell r="J6146">
            <v>0</v>
          </cell>
          <cell r="K6146">
            <v>0</v>
          </cell>
          <cell r="L6146">
            <v>13</v>
          </cell>
          <cell r="M6146">
            <v>13</v>
          </cell>
          <cell r="N6146">
            <v>0</v>
          </cell>
          <cell r="O6146">
            <v>0</v>
          </cell>
          <cell r="P6146">
            <v>0</v>
          </cell>
          <cell r="Q6146">
            <v>13</v>
          </cell>
        </row>
        <row r="6147">
          <cell r="A6147" t="str">
            <v>A1001&amp;T</v>
          </cell>
          <cell r="B6147" t="str">
            <v>Blue Hill Ave @ Quin</v>
          </cell>
          <cell r="C6147">
            <v>0</v>
          </cell>
          <cell r="D6147">
            <v>0</v>
          </cell>
          <cell r="E6147">
            <v>0</v>
          </cell>
          <cell r="F6147">
            <v>0</v>
          </cell>
          <cell r="G6147">
            <v>0</v>
          </cell>
          <cell r="H6147">
            <v>0</v>
          </cell>
          <cell r="I6147">
            <v>0</v>
          </cell>
          <cell r="J6147">
            <v>0</v>
          </cell>
          <cell r="K6147">
            <v>0</v>
          </cell>
          <cell r="L6147">
            <v>0</v>
          </cell>
          <cell r="M6147">
            <v>0</v>
          </cell>
          <cell r="N6147">
            <v>0</v>
          </cell>
          <cell r="O6147">
            <v>0</v>
          </cell>
          <cell r="P6147">
            <v>0</v>
          </cell>
          <cell r="Q6147">
            <v>0</v>
          </cell>
        </row>
        <row r="6148">
          <cell r="A6148" t="str">
            <v>A5354&amp;T</v>
          </cell>
          <cell r="B6148" t="str">
            <v>Albany St @ Randall</v>
          </cell>
          <cell r="C6148">
            <v>40</v>
          </cell>
          <cell r="D6148">
            <v>0</v>
          </cell>
          <cell r="E6148">
            <v>0</v>
          </cell>
          <cell r="F6148">
            <v>17</v>
          </cell>
          <cell r="G6148">
            <v>57</v>
          </cell>
          <cell r="H6148">
            <v>40</v>
          </cell>
          <cell r="I6148">
            <v>0</v>
          </cell>
          <cell r="J6148">
            <v>0</v>
          </cell>
          <cell r="K6148">
            <v>17</v>
          </cell>
          <cell r="L6148">
            <v>57</v>
          </cell>
          <cell r="M6148">
            <v>40</v>
          </cell>
          <cell r="N6148">
            <v>0</v>
          </cell>
          <cell r="O6148">
            <v>0</v>
          </cell>
          <cell r="P6148">
            <v>17</v>
          </cell>
          <cell r="Q6148">
            <v>57</v>
          </cell>
        </row>
        <row r="6149">
          <cell r="A6149" t="str">
            <v>A697&amp;T</v>
          </cell>
          <cell r="B6149" t="str">
            <v>205 Roxbury St</v>
          </cell>
          <cell r="C6149">
            <v>12</v>
          </cell>
          <cell r="D6149">
            <v>0</v>
          </cell>
          <cell r="E6149">
            <v>0</v>
          </cell>
          <cell r="F6149">
            <v>4</v>
          </cell>
          <cell r="G6149">
            <v>16</v>
          </cell>
          <cell r="H6149">
            <v>12</v>
          </cell>
          <cell r="I6149">
            <v>0</v>
          </cell>
          <cell r="J6149">
            <v>0</v>
          </cell>
          <cell r="K6149">
            <v>4</v>
          </cell>
          <cell r="L6149">
            <v>16</v>
          </cell>
          <cell r="M6149">
            <v>12</v>
          </cell>
          <cell r="N6149">
            <v>0</v>
          </cell>
          <cell r="O6149">
            <v>0</v>
          </cell>
          <cell r="P6149">
            <v>4</v>
          </cell>
          <cell r="Q6149">
            <v>16</v>
          </cell>
        </row>
        <row r="6150">
          <cell r="A6150" t="str">
            <v>A712&amp;T</v>
          </cell>
          <cell r="B6150" t="str">
            <v>Washington St opp Di</v>
          </cell>
          <cell r="C6150">
            <v>23</v>
          </cell>
          <cell r="D6150">
            <v>0</v>
          </cell>
          <cell r="E6150">
            <v>0</v>
          </cell>
          <cell r="F6150">
            <v>0</v>
          </cell>
          <cell r="G6150">
            <v>23</v>
          </cell>
          <cell r="H6150">
            <v>23</v>
          </cell>
          <cell r="I6150">
            <v>0</v>
          </cell>
          <cell r="J6150">
            <v>0</v>
          </cell>
          <cell r="K6150">
            <v>0</v>
          </cell>
          <cell r="L6150">
            <v>23</v>
          </cell>
          <cell r="M6150">
            <v>23</v>
          </cell>
          <cell r="N6150">
            <v>0</v>
          </cell>
          <cell r="O6150">
            <v>0</v>
          </cell>
          <cell r="P6150">
            <v>0</v>
          </cell>
          <cell r="Q6150">
            <v>23</v>
          </cell>
        </row>
        <row r="6151">
          <cell r="A6151" t="str">
            <v>A751&amp;T</v>
          </cell>
          <cell r="B6151" t="str">
            <v>Tremont St @ Melnea</v>
          </cell>
          <cell r="C6151">
            <v>18</v>
          </cell>
          <cell r="D6151">
            <v>1</v>
          </cell>
          <cell r="E6151">
            <v>0</v>
          </cell>
          <cell r="F6151">
            <v>90</v>
          </cell>
          <cell r="G6151">
            <v>108</v>
          </cell>
          <cell r="H6151">
            <v>18</v>
          </cell>
          <cell r="I6151">
            <v>1</v>
          </cell>
          <cell r="J6151">
            <v>0</v>
          </cell>
          <cell r="K6151">
            <v>90</v>
          </cell>
          <cell r="L6151">
            <v>108</v>
          </cell>
          <cell r="M6151">
            <v>18</v>
          </cell>
          <cell r="N6151">
            <v>1</v>
          </cell>
          <cell r="O6151">
            <v>0</v>
          </cell>
          <cell r="P6151">
            <v>90</v>
          </cell>
          <cell r="Q6151">
            <v>108</v>
          </cell>
        </row>
        <row r="6152">
          <cell r="A6152" t="str">
            <v>A1129&amp;T</v>
          </cell>
          <cell r="B6152" t="str">
            <v>Ruggles St @ Annunci</v>
          </cell>
          <cell r="C6152">
            <v>8</v>
          </cell>
          <cell r="D6152">
            <v>0</v>
          </cell>
          <cell r="E6152">
            <v>0</v>
          </cell>
          <cell r="F6152">
            <v>13</v>
          </cell>
          <cell r="G6152">
            <v>21</v>
          </cell>
          <cell r="H6152">
            <v>8</v>
          </cell>
          <cell r="I6152">
            <v>0</v>
          </cell>
          <cell r="J6152">
            <v>0</v>
          </cell>
          <cell r="K6152">
            <v>13</v>
          </cell>
          <cell r="L6152">
            <v>21</v>
          </cell>
          <cell r="M6152">
            <v>8</v>
          </cell>
          <cell r="N6152">
            <v>0</v>
          </cell>
          <cell r="O6152">
            <v>0</v>
          </cell>
          <cell r="P6152">
            <v>13</v>
          </cell>
          <cell r="Q6152">
            <v>21</v>
          </cell>
        </row>
        <row r="6153">
          <cell r="A6153" t="str">
            <v>A5365&amp;T</v>
          </cell>
          <cell r="B6153" t="str">
            <v>American Legion Hwy</v>
          </cell>
          <cell r="C6153">
            <v>9</v>
          </cell>
          <cell r="D6153">
            <v>0</v>
          </cell>
          <cell r="E6153">
            <v>0</v>
          </cell>
          <cell r="F6153">
            <v>4</v>
          </cell>
          <cell r="G6153">
            <v>13</v>
          </cell>
          <cell r="H6153">
            <v>9</v>
          </cell>
          <cell r="I6153">
            <v>0</v>
          </cell>
          <cell r="J6153">
            <v>0</v>
          </cell>
          <cell r="K6153">
            <v>4</v>
          </cell>
          <cell r="L6153">
            <v>13</v>
          </cell>
          <cell r="M6153">
            <v>9</v>
          </cell>
          <cell r="N6153">
            <v>0</v>
          </cell>
          <cell r="O6153">
            <v>0</v>
          </cell>
          <cell r="P6153">
            <v>4</v>
          </cell>
          <cell r="Q6153">
            <v>13</v>
          </cell>
        </row>
        <row r="6154">
          <cell r="A6154" t="str">
            <v>A5425&amp;T</v>
          </cell>
          <cell r="B6154" t="str">
            <v>Ruggles St opp Kerr</v>
          </cell>
          <cell r="C6154">
            <v>34</v>
          </cell>
          <cell r="D6154">
            <v>0</v>
          </cell>
          <cell r="E6154">
            <v>0</v>
          </cell>
          <cell r="F6154">
            <v>10</v>
          </cell>
          <cell r="G6154">
            <v>44</v>
          </cell>
          <cell r="H6154">
            <v>34</v>
          </cell>
          <cell r="I6154">
            <v>0</v>
          </cell>
          <cell r="J6154">
            <v>0</v>
          </cell>
          <cell r="K6154">
            <v>10</v>
          </cell>
          <cell r="L6154">
            <v>44</v>
          </cell>
          <cell r="M6154">
            <v>34</v>
          </cell>
          <cell r="N6154">
            <v>0</v>
          </cell>
          <cell r="O6154">
            <v>0</v>
          </cell>
          <cell r="P6154">
            <v>10</v>
          </cell>
          <cell r="Q6154">
            <v>44</v>
          </cell>
        </row>
        <row r="6155">
          <cell r="A6155" t="str">
            <v>A6723&amp;T</v>
          </cell>
          <cell r="B6155" t="str">
            <v>American Legion Hwy</v>
          </cell>
          <cell r="C6155">
            <v>0</v>
          </cell>
          <cell r="D6155">
            <v>0</v>
          </cell>
          <cell r="E6155">
            <v>0</v>
          </cell>
          <cell r="F6155">
            <v>7</v>
          </cell>
          <cell r="G6155">
            <v>7</v>
          </cell>
          <cell r="H6155">
            <v>0</v>
          </cell>
          <cell r="I6155">
            <v>0</v>
          </cell>
          <cell r="J6155">
            <v>0</v>
          </cell>
          <cell r="K6155">
            <v>7</v>
          </cell>
          <cell r="L6155">
            <v>7</v>
          </cell>
          <cell r="M6155">
            <v>0</v>
          </cell>
          <cell r="N6155">
            <v>0</v>
          </cell>
          <cell r="O6155">
            <v>0</v>
          </cell>
          <cell r="P6155">
            <v>7</v>
          </cell>
          <cell r="Q6155">
            <v>7</v>
          </cell>
        </row>
        <row r="6156">
          <cell r="A6156" t="str">
            <v>A686&amp;T</v>
          </cell>
          <cell r="B6156" t="str">
            <v>Centre St @ Sheridan</v>
          </cell>
          <cell r="C6156">
            <v>1</v>
          </cell>
          <cell r="D6156">
            <v>0</v>
          </cell>
          <cell r="E6156">
            <v>0</v>
          </cell>
          <cell r="F6156">
            <v>0</v>
          </cell>
          <cell r="G6156">
            <v>1</v>
          </cell>
          <cell r="H6156">
            <v>1</v>
          </cell>
          <cell r="I6156">
            <v>0</v>
          </cell>
          <cell r="J6156">
            <v>0</v>
          </cell>
          <cell r="K6156">
            <v>0</v>
          </cell>
          <cell r="L6156">
            <v>1</v>
          </cell>
          <cell r="M6156">
            <v>1</v>
          </cell>
          <cell r="N6156">
            <v>0</v>
          </cell>
          <cell r="O6156">
            <v>0</v>
          </cell>
          <cell r="P6156">
            <v>0</v>
          </cell>
          <cell r="Q6156">
            <v>1</v>
          </cell>
        </row>
        <row r="6157">
          <cell r="A6157" t="str">
            <v>A1212&amp;T</v>
          </cell>
          <cell r="B6157" t="str">
            <v>South St @ St Rose S</v>
          </cell>
          <cell r="C6157">
            <v>2</v>
          </cell>
          <cell r="D6157">
            <v>0</v>
          </cell>
          <cell r="E6157">
            <v>0</v>
          </cell>
          <cell r="F6157">
            <v>21</v>
          </cell>
          <cell r="G6157">
            <v>23</v>
          </cell>
          <cell r="H6157">
            <v>2</v>
          </cell>
          <cell r="I6157">
            <v>0</v>
          </cell>
          <cell r="J6157">
            <v>0</v>
          </cell>
          <cell r="K6157">
            <v>21</v>
          </cell>
          <cell r="L6157">
            <v>23</v>
          </cell>
          <cell r="M6157">
            <v>2</v>
          </cell>
          <cell r="N6157">
            <v>0</v>
          </cell>
          <cell r="O6157">
            <v>0</v>
          </cell>
          <cell r="P6157">
            <v>21</v>
          </cell>
          <cell r="Q6157">
            <v>23</v>
          </cell>
        </row>
        <row r="6158">
          <cell r="A6158" t="str">
            <v>A6139&amp;T</v>
          </cell>
          <cell r="B6158" t="str">
            <v>Washington St @ Gree</v>
          </cell>
          <cell r="C6158">
            <v>6</v>
          </cell>
          <cell r="D6158">
            <v>0</v>
          </cell>
          <cell r="E6158">
            <v>0</v>
          </cell>
          <cell r="F6158">
            <v>1</v>
          </cell>
          <cell r="G6158">
            <v>7</v>
          </cell>
          <cell r="H6158">
            <v>6</v>
          </cell>
          <cell r="I6158">
            <v>0</v>
          </cell>
          <cell r="J6158">
            <v>0</v>
          </cell>
          <cell r="K6158">
            <v>1</v>
          </cell>
          <cell r="L6158">
            <v>7</v>
          </cell>
          <cell r="M6158">
            <v>6</v>
          </cell>
          <cell r="N6158">
            <v>0</v>
          </cell>
          <cell r="O6158">
            <v>0</v>
          </cell>
          <cell r="P6158">
            <v>1</v>
          </cell>
          <cell r="Q6158">
            <v>7</v>
          </cell>
        </row>
        <row r="6159">
          <cell r="A6159" t="str">
            <v>A717&amp;T</v>
          </cell>
          <cell r="B6159" t="str">
            <v>Washington St opp Ce</v>
          </cell>
          <cell r="C6159">
            <v>4</v>
          </cell>
          <cell r="D6159">
            <v>0</v>
          </cell>
          <cell r="E6159">
            <v>0</v>
          </cell>
          <cell r="F6159">
            <v>0</v>
          </cell>
          <cell r="G6159">
            <v>4</v>
          </cell>
          <cell r="H6159">
            <v>4</v>
          </cell>
          <cell r="I6159">
            <v>0</v>
          </cell>
          <cell r="J6159">
            <v>0</v>
          </cell>
          <cell r="K6159">
            <v>0</v>
          </cell>
          <cell r="L6159">
            <v>4</v>
          </cell>
          <cell r="M6159">
            <v>4</v>
          </cell>
          <cell r="N6159">
            <v>0</v>
          </cell>
          <cell r="O6159">
            <v>0</v>
          </cell>
          <cell r="P6159">
            <v>0</v>
          </cell>
          <cell r="Q6159">
            <v>4</v>
          </cell>
        </row>
        <row r="6160">
          <cell r="A6160" t="str">
            <v>A725&amp;T</v>
          </cell>
          <cell r="B6160" t="str">
            <v>Washington St @ Marc</v>
          </cell>
          <cell r="C6160">
            <v>1</v>
          </cell>
          <cell r="D6160">
            <v>0</v>
          </cell>
          <cell r="E6160">
            <v>0</v>
          </cell>
          <cell r="F6160">
            <v>0</v>
          </cell>
          <cell r="G6160">
            <v>1</v>
          </cell>
          <cell r="H6160">
            <v>1</v>
          </cell>
          <cell r="I6160">
            <v>0</v>
          </cell>
          <cell r="J6160">
            <v>0</v>
          </cell>
          <cell r="K6160">
            <v>0</v>
          </cell>
          <cell r="L6160">
            <v>1</v>
          </cell>
          <cell r="M6160">
            <v>1</v>
          </cell>
          <cell r="N6160">
            <v>0</v>
          </cell>
          <cell r="O6160">
            <v>0</v>
          </cell>
          <cell r="P6160">
            <v>0</v>
          </cell>
          <cell r="Q6160">
            <v>1</v>
          </cell>
        </row>
        <row r="6161">
          <cell r="A6161" t="str">
            <v>A749&amp;T</v>
          </cell>
          <cell r="B6161" t="str">
            <v>Columbus Ave @ Malco</v>
          </cell>
          <cell r="C6161">
            <v>51</v>
          </cell>
          <cell r="D6161">
            <v>0</v>
          </cell>
          <cell r="E6161">
            <v>0</v>
          </cell>
          <cell r="F6161">
            <v>63</v>
          </cell>
          <cell r="G6161">
            <v>115</v>
          </cell>
          <cell r="H6161">
            <v>51</v>
          </cell>
          <cell r="I6161">
            <v>0</v>
          </cell>
          <cell r="J6161">
            <v>0</v>
          </cell>
          <cell r="K6161">
            <v>63</v>
          </cell>
          <cell r="L6161">
            <v>115</v>
          </cell>
          <cell r="M6161">
            <v>51</v>
          </cell>
          <cell r="N6161">
            <v>0</v>
          </cell>
          <cell r="O6161">
            <v>0</v>
          </cell>
          <cell r="P6161">
            <v>63</v>
          </cell>
          <cell r="Q6161">
            <v>115</v>
          </cell>
        </row>
        <row r="6162">
          <cell r="A6162" t="str">
            <v>A1107&amp;T</v>
          </cell>
          <cell r="B6162" t="str">
            <v>Heath St opp Hayden</v>
          </cell>
          <cell r="C6162">
            <v>0</v>
          </cell>
          <cell r="D6162">
            <v>0</v>
          </cell>
          <cell r="E6162">
            <v>0</v>
          </cell>
          <cell r="F6162">
            <v>0</v>
          </cell>
          <cell r="G6162">
            <v>0</v>
          </cell>
          <cell r="H6162">
            <v>0</v>
          </cell>
          <cell r="I6162">
            <v>0</v>
          </cell>
          <cell r="J6162">
            <v>0</v>
          </cell>
          <cell r="K6162">
            <v>0</v>
          </cell>
          <cell r="L6162">
            <v>0</v>
          </cell>
          <cell r="M6162">
            <v>0</v>
          </cell>
          <cell r="N6162">
            <v>0</v>
          </cell>
          <cell r="O6162">
            <v>0</v>
          </cell>
          <cell r="P6162">
            <v>0</v>
          </cell>
          <cell r="Q6162">
            <v>0</v>
          </cell>
        </row>
        <row r="6163">
          <cell r="A6163" t="str">
            <v>A5827&amp;T</v>
          </cell>
          <cell r="B6163" t="str">
            <v>Washington St @ Iffl</v>
          </cell>
          <cell r="C6163">
            <v>63</v>
          </cell>
          <cell r="D6163">
            <v>0</v>
          </cell>
          <cell r="E6163">
            <v>0</v>
          </cell>
          <cell r="F6163">
            <v>0</v>
          </cell>
          <cell r="G6163">
            <v>63</v>
          </cell>
          <cell r="H6163">
            <v>63</v>
          </cell>
          <cell r="I6163">
            <v>0</v>
          </cell>
          <cell r="J6163">
            <v>0</v>
          </cell>
          <cell r="K6163">
            <v>0</v>
          </cell>
          <cell r="L6163">
            <v>63</v>
          </cell>
          <cell r="M6163">
            <v>63</v>
          </cell>
          <cell r="N6163">
            <v>0</v>
          </cell>
          <cell r="O6163">
            <v>0</v>
          </cell>
          <cell r="P6163">
            <v>0</v>
          </cell>
          <cell r="Q6163">
            <v>63</v>
          </cell>
        </row>
        <row r="6164">
          <cell r="A6164" t="str">
            <v>A836&amp;T</v>
          </cell>
          <cell r="B6164" t="str">
            <v>Humboldt Ave @ Munro</v>
          </cell>
          <cell r="C6164">
            <v>0</v>
          </cell>
          <cell r="D6164">
            <v>0</v>
          </cell>
          <cell r="E6164">
            <v>0</v>
          </cell>
          <cell r="F6164">
            <v>0</v>
          </cell>
          <cell r="G6164">
            <v>0</v>
          </cell>
          <cell r="H6164">
            <v>0</v>
          </cell>
          <cell r="I6164">
            <v>0</v>
          </cell>
          <cell r="J6164">
            <v>0</v>
          </cell>
          <cell r="K6164">
            <v>0</v>
          </cell>
          <cell r="L6164">
            <v>0</v>
          </cell>
          <cell r="M6164">
            <v>0</v>
          </cell>
          <cell r="N6164">
            <v>0</v>
          </cell>
          <cell r="O6164">
            <v>0</v>
          </cell>
          <cell r="P6164">
            <v>0</v>
          </cell>
          <cell r="Q6164">
            <v>0</v>
          </cell>
        </row>
        <row r="6165">
          <cell r="A6165" t="str">
            <v>A1818&amp;T</v>
          </cell>
          <cell r="B6165" t="str">
            <v>Glen Ln @ Blue Hill</v>
          </cell>
          <cell r="C6165">
            <v>16</v>
          </cell>
          <cell r="D6165">
            <v>0</v>
          </cell>
          <cell r="E6165">
            <v>0</v>
          </cell>
          <cell r="F6165">
            <v>29</v>
          </cell>
          <cell r="G6165">
            <v>45</v>
          </cell>
          <cell r="H6165">
            <v>16</v>
          </cell>
          <cell r="I6165">
            <v>0</v>
          </cell>
          <cell r="J6165">
            <v>0</v>
          </cell>
          <cell r="K6165">
            <v>29</v>
          </cell>
          <cell r="L6165">
            <v>45</v>
          </cell>
          <cell r="M6165">
            <v>16</v>
          </cell>
          <cell r="N6165">
            <v>0</v>
          </cell>
          <cell r="O6165">
            <v>0</v>
          </cell>
          <cell r="P6165">
            <v>29</v>
          </cell>
          <cell r="Q6165">
            <v>45</v>
          </cell>
        </row>
        <row r="6166">
          <cell r="A6166" t="str">
            <v>A721&amp;T</v>
          </cell>
          <cell r="B6166" t="str">
            <v>Washington St @ Guil</v>
          </cell>
          <cell r="C6166">
            <v>9</v>
          </cell>
          <cell r="D6166">
            <v>0</v>
          </cell>
          <cell r="E6166">
            <v>0</v>
          </cell>
          <cell r="F6166">
            <v>0</v>
          </cell>
          <cell r="G6166">
            <v>9</v>
          </cell>
          <cell r="H6166">
            <v>9</v>
          </cell>
          <cell r="I6166">
            <v>0</v>
          </cell>
          <cell r="J6166">
            <v>0</v>
          </cell>
          <cell r="K6166">
            <v>0</v>
          </cell>
          <cell r="L6166">
            <v>9</v>
          </cell>
          <cell r="M6166">
            <v>9</v>
          </cell>
          <cell r="N6166">
            <v>0</v>
          </cell>
          <cell r="O6166">
            <v>0</v>
          </cell>
          <cell r="P6166">
            <v>0</v>
          </cell>
          <cell r="Q6166">
            <v>9</v>
          </cell>
        </row>
        <row r="6167">
          <cell r="A6167" t="str">
            <v>A831&amp;T</v>
          </cell>
          <cell r="B6167" t="str">
            <v>Walnut Ave @ St Rich</v>
          </cell>
          <cell r="C6167">
            <v>0</v>
          </cell>
          <cell r="D6167">
            <v>0</v>
          </cell>
          <cell r="E6167">
            <v>0</v>
          </cell>
          <cell r="F6167">
            <v>49</v>
          </cell>
          <cell r="G6167">
            <v>50</v>
          </cell>
          <cell r="H6167">
            <v>0</v>
          </cell>
          <cell r="I6167">
            <v>0</v>
          </cell>
          <cell r="J6167">
            <v>0</v>
          </cell>
          <cell r="K6167">
            <v>49</v>
          </cell>
          <cell r="L6167">
            <v>50</v>
          </cell>
          <cell r="M6167">
            <v>0</v>
          </cell>
          <cell r="N6167">
            <v>0</v>
          </cell>
          <cell r="O6167">
            <v>0</v>
          </cell>
          <cell r="P6167">
            <v>49</v>
          </cell>
          <cell r="Q6167">
            <v>50</v>
          </cell>
        </row>
        <row r="6168">
          <cell r="A6168" t="str">
            <v>A5646&amp;T</v>
          </cell>
          <cell r="B6168" t="str">
            <v>Washington St @ Sylv</v>
          </cell>
          <cell r="C6168">
            <v>1</v>
          </cell>
          <cell r="D6168">
            <v>0</v>
          </cell>
          <cell r="E6168">
            <v>0</v>
          </cell>
          <cell r="F6168">
            <v>0</v>
          </cell>
          <cell r="G6168">
            <v>1</v>
          </cell>
          <cell r="H6168">
            <v>1</v>
          </cell>
          <cell r="I6168">
            <v>0</v>
          </cell>
          <cell r="J6168">
            <v>0</v>
          </cell>
          <cell r="K6168">
            <v>0</v>
          </cell>
          <cell r="L6168">
            <v>1</v>
          </cell>
          <cell r="M6168">
            <v>1</v>
          </cell>
          <cell r="N6168">
            <v>0</v>
          </cell>
          <cell r="O6168">
            <v>0</v>
          </cell>
          <cell r="P6168">
            <v>0</v>
          </cell>
          <cell r="Q6168">
            <v>1</v>
          </cell>
        </row>
        <row r="6169">
          <cell r="A6169" t="str">
            <v>A685&amp;T</v>
          </cell>
          <cell r="B6169" t="str">
            <v>Centre St @ Paul Gor</v>
          </cell>
          <cell r="C6169">
            <v>18</v>
          </cell>
          <cell r="D6169">
            <v>0</v>
          </cell>
          <cell r="E6169">
            <v>0</v>
          </cell>
          <cell r="F6169">
            <v>0</v>
          </cell>
          <cell r="G6169">
            <v>18</v>
          </cell>
          <cell r="H6169">
            <v>18</v>
          </cell>
          <cell r="I6169">
            <v>0</v>
          </cell>
          <cell r="J6169">
            <v>0</v>
          </cell>
          <cell r="K6169">
            <v>0</v>
          </cell>
          <cell r="L6169">
            <v>18</v>
          </cell>
          <cell r="M6169">
            <v>18</v>
          </cell>
          <cell r="N6169">
            <v>0</v>
          </cell>
          <cell r="O6169">
            <v>0</v>
          </cell>
          <cell r="P6169">
            <v>0</v>
          </cell>
          <cell r="Q6169">
            <v>18</v>
          </cell>
        </row>
        <row r="6170">
          <cell r="A6170" t="str">
            <v>A716&amp;T</v>
          </cell>
          <cell r="B6170" t="str">
            <v>Washington St @ Dale</v>
          </cell>
          <cell r="C6170">
            <v>5</v>
          </cell>
          <cell r="D6170">
            <v>0</v>
          </cell>
          <cell r="E6170">
            <v>0</v>
          </cell>
          <cell r="F6170">
            <v>0</v>
          </cell>
          <cell r="G6170">
            <v>5</v>
          </cell>
          <cell r="H6170">
            <v>5</v>
          </cell>
          <cell r="I6170">
            <v>0</v>
          </cell>
          <cell r="J6170">
            <v>0</v>
          </cell>
          <cell r="K6170">
            <v>0</v>
          </cell>
          <cell r="L6170">
            <v>5</v>
          </cell>
          <cell r="M6170">
            <v>5</v>
          </cell>
          <cell r="N6170">
            <v>0</v>
          </cell>
          <cell r="O6170">
            <v>0</v>
          </cell>
          <cell r="P6170">
            <v>0</v>
          </cell>
          <cell r="Q6170">
            <v>5</v>
          </cell>
        </row>
        <row r="6171">
          <cell r="A6171" t="str">
            <v>A748&amp;T</v>
          </cell>
          <cell r="B6171" t="str">
            <v>Columbus Ave @ Cedar</v>
          </cell>
          <cell r="C6171">
            <v>63</v>
          </cell>
          <cell r="D6171">
            <v>0</v>
          </cell>
          <cell r="E6171">
            <v>0</v>
          </cell>
          <cell r="F6171">
            <v>0</v>
          </cell>
          <cell r="G6171">
            <v>63</v>
          </cell>
          <cell r="H6171">
            <v>63</v>
          </cell>
          <cell r="I6171">
            <v>0</v>
          </cell>
          <cell r="J6171">
            <v>0</v>
          </cell>
          <cell r="K6171">
            <v>0</v>
          </cell>
          <cell r="L6171">
            <v>63</v>
          </cell>
          <cell r="M6171">
            <v>63</v>
          </cell>
          <cell r="N6171">
            <v>0</v>
          </cell>
          <cell r="O6171">
            <v>0</v>
          </cell>
          <cell r="P6171">
            <v>0</v>
          </cell>
          <cell r="Q6171">
            <v>63</v>
          </cell>
        </row>
        <row r="6172">
          <cell r="A6172" t="str">
            <v>A830&amp;T</v>
          </cell>
          <cell r="B6172" t="str">
            <v>Walnut Ave @ Rocklan</v>
          </cell>
          <cell r="C6172">
            <v>0</v>
          </cell>
          <cell r="D6172">
            <v>0</v>
          </cell>
          <cell r="E6172">
            <v>0</v>
          </cell>
          <cell r="F6172">
            <v>0</v>
          </cell>
          <cell r="G6172">
            <v>0</v>
          </cell>
          <cell r="H6172">
            <v>0</v>
          </cell>
          <cell r="I6172">
            <v>0</v>
          </cell>
          <cell r="J6172">
            <v>0</v>
          </cell>
          <cell r="K6172">
            <v>0</v>
          </cell>
          <cell r="L6172">
            <v>0</v>
          </cell>
          <cell r="M6172">
            <v>0</v>
          </cell>
          <cell r="N6172">
            <v>0</v>
          </cell>
          <cell r="O6172">
            <v>0</v>
          </cell>
          <cell r="P6172">
            <v>0</v>
          </cell>
          <cell r="Q6172">
            <v>0</v>
          </cell>
        </row>
        <row r="6173">
          <cell r="A6173" t="str">
            <v>A5901&amp;T</v>
          </cell>
          <cell r="B6173" t="str">
            <v>Washington St @ Fore</v>
          </cell>
          <cell r="C6173">
            <v>118</v>
          </cell>
          <cell r="D6173">
            <v>0</v>
          </cell>
          <cell r="E6173">
            <v>0</v>
          </cell>
          <cell r="F6173">
            <v>0</v>
          </cell>
          <cell r="G6173">
            <v>118</v>
          </cell>
          <cell r="H6173">
            <v>118</v>
          </cell>
          <cell r="I6173">
            <v>0</v>
          </cell>
          <cell r="J6173">
            <v>0</v>
          </cell>
          <cell r="K6173">
            <v>0</v>
          </cell>
          <cell r="L6173">
            <v>118</v>
          </cell>
          <cell r="M6173">
            <v>118</v>
          </cell>
          <cell r="N6173">
            <v>0</v>
          </cell>
          <cell r="O6173">
            <v>0</v>
          </cell>
          <cell r="P6173">
            <v>0</v>
          </cell>
          <cell r="Q6173">
            <v>118</v>
          </cell>
        </row>
        <row r="6174">
          <cell r="A6174" t="str">
            <v>A703&amp;T</v>
          </cell>
          <cell r="B6174" t="str">
            <v>Centre St @ Bickford</v>
          </cell>
          <cell r="C6174">
            <v>12</v>
          </cell>
          <cell r="D6174">
            <v>0</v>
          </cell>
          <cell r="E6174">
            <v>0</v>
          </cell>
          <cell r="F6174">
            <v>0</v>
          </cell>
          <cell r="G6174">
            <v>12</v>
          </cell>
          <cell r="H6174">
            <v>12</v>
          </cell>
          <cell r="I6174">
            <v>0</v>
          </cell>
          <cell r="J6174">
            <v>0</v>
          </cell>
          <cell r="K6174">
            <v>0</v>
          </cell>
          <cell r="L6174">
            <v>12</v>
          </cell>
          <cell r="M6174">
            <v>12</v>
          </cell>
          <cell r="N6174">
            <v>0</v>
          </cell>
          <cell r="O6174">
            <v>0</v>
          </cell>
          <cell r="P6174">
            <v>0</v>
          </cell>
          <cell r="Q6174">
            <v>12</v>
          </cell>
        </row>
        <row r="6175">
          <cell r="A6175" t="str">
            <v>A727&amp;T</v>
          </cell>
          <cell r="B6175" t="str">
            <v>Washington St @ Dimo</v>
          </cell>
          <cell r="C6175">
            <v>4</v>
          </cell>
          <cell r="D6175">
            <v>0</v>
          </cell>
          <cell r="E6175">
            <v>0</v>
          </cell>
          <cell r="F6175">
            <v>1</v>
          </cell>
          <cell r="G6175">
            <v>5</v>
          </cell>
          <cell r="H6175">
            <v>4</v>
          </cell>
          <cell r="I6175">
            <v>0</v>
          </cell>
          <cell r="J6175">
            <v>0</v>
          </cell>
          <cell r="K6175">
            <v>1</v>
          </cell>
          <cell r="L6175">
            <v>5</v>
          </cell>
          <cell r="M6175">
            <v>4</v>
          </cell>
          <cell r="N6175">
            <v>0</v>
          </cell>
          <cell r="O6175">
            <v>0</v>
          </cell>
          <cell r="P6175">
            <v>1</v>
          </cell>
          <cell r="Q6175">
            <v>5</v>
          </cell>
        </row>
        <row r="6176">
          <cell r="A6176" t="str">
            <v>A6721&amp;T</v>
          </cell>
          <cell r="B6176" t="str">
            <v>Hyde Park Ave @ Walk</v>
          </cell>
          <cell r="C6176">
            <v>0</v>
          </cell>
          <cell r="D6176">
            <v>0</v>
          </cell>
          <cell r="E6176">
            <v>0</v>
          </cell>
          <cell r="F6176">
            <v>97</v>
          </cell>
          <cell r="G6176">
            <v>97</v>
          </cell>
          <cell r="H6176">
            <v>0</v>
          </cell>
          <cell r="I6176">
            <v>0</v>
          </cell>
          <cell r="J6176">
            <v>0</v>
          </cell>
          <cell r="K6176">
            <v>97</v>
          </cell>
          <cell r="L6176">
            <v>97</v>
          </cell>
          <cell r="M6176">
            <v>0</v>
          </cell>
          <cell r="N6176">
            <v>0</v>
          </cell>
          <cell r="O6176">
            <v>0</v>
          </cell>
          <cell r="P6176">
            <v>97</v>
          </cell>
          <cell r="Q6176">
            <v>97</v>
          </cell>
        </row>
        <row r="6177">
          <cell r="A6177" t="str">
            <v>A723&amp;T</v>
          </cell>
          <cell r="B6177" t="str">
            <v>Washington St @ Oakl</v>
          </cell>
          <cell r="C6177">
            <v>33</v>
          </cell>
          <cell r="D6177">
            <v>0</v>
          </cell>
          <cell r="E6177">
            <v>0</v>
          </cell>
          <cell r="F6177">
            <v>0</v>
          </cell>
          <cell r="G6177">
            <v>33</v>
          </cell>
          <cell r="H6177">
            <v>33</v>
          </cell>
          <cell r="I6177">
            <v>0</v>
          </cell>
          <cell r="J6177">
            <v>0</v>
          </cell>
          <cell r="K6177">
            <v>0</v>
          </cell>
          <cell r="L6177">
            <v>33</v>
          </cell>
          <cell r="M6177">
            <v>33</v>
          </cell>
          <cell r="N6177">
            <v>0</v>
          </cell>
          <cell r="O6177">
            <v>0</v>
          </cell>
          <cell r="P6177">
            <v>0</v>
          </cell>
          <cell r="Q6177">
            <v>33</v>
          </cell>
        </row>
        <row r="6178">
          <cell r="A6178" t="str">
            <v>A5357&amp;T</v>
          </cell>
          <cell r="B6178" t="str">
            <v>American Legion Hwy</v>
          </cell>
          <cell r="C6178">
            <v>0</v>
          </cell>
          <cell r="D6178">
            <v>0</v>
          </cell>
          <cell r="E6178">
            <v>0</v>
          </cell>
          <cell r="F6178">
            <v>0</v>
          </cell>
          <cell r="G6178">
            <v>0</v>
          </cell>
          <cell r="H6178">
            <v>0</v>
          </cell>
          <cell r="I6178">
            <v>0</v>
          </cell>
          <cell r="J6178">
            <v>0</v>
          </cell>
          <cell r="K6178">
            <v>0</v>
          </cell>
          <cell r="L6178">
            <v>0</v>
          </cell>
          <cell r="M6178">
            <v>0</v>
          </cell>
          <cell r="N6178">
            <v>0</v>
          </cell>
          <cell r="O6178">
            <v>0</v>
          </cell>
          <cell r="P6178">
            <v>0</v>
          </cell>
          <cell r="Q6178">
            <v>0</v>
          </cell>
        </row>
        <row r="6179">
          <cell r="A6179" t="str">
            <v>A714&amp;T</v>
          </cell>
          <cell r="B6179" t="str">
            <v>Washington St @ Brin</v>
          </cell>
          <cell r="C6179">
            <v>0</v>
          </cell>
          <cell r="D6179">
            <v>0</v>
          </cell>
          <cell r="E6179">
            <v>0</v>
          </cell>
          <cell r="F6179">
            <v>0</v>
          </cell>
          <cell r="G6179">
            <v>0</v>
          </cell>
          <cell r="H6179">
            <v>0</v>
          </cell>
          <cell r="I6179">
            <v>0</v>
          </cell>
          <cell r="J6179">
            <v>0</v>
          </cell>
          <cell r="K6179">
            <v>0</v>
          </cell>
          <cell r="L6179">
            <v>0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</row>
        <row r="6180">
          <cell r="A6180" t="str">
            <v>A1002&amp;T</v>
          </cell>
          <cell r="B6180" t="str">
            <v>Blue Hill Ave @ Gast</v>
          </cell>
          <cell r="C6180">
            <v>2</v>
          </cell>
          <cell r="D6180">
            <v>0</v>
          </cell>
          <cell r="E6180">
            <v>0</v>
          </cell>
          <cell r="F6180">
            <v>0</v>
          </cell>
          <cell r="G6180">
            <v>2</v>
          </cell>
          <cell r="H6180">
            <v>2</v>
          </cell>
          <cell r="I6180">
            <v>0</v>
          </cell>
          <cell r="J6180">
            <v>0</v>
          </cell>
          <cell r="K6180">
            <v>0</v>
          </cell>
          <cell r="L6180">
            <v>2</v>
          </cell>
          <cell r="M6180">
            <v>2</v>
          </cell>
          <cell r="N6180">
            <v>0</v>
          </cell>
          <cell r="O6180">
            <v>0</v>
          </cell>
          <cell r="P6180">
            <v>0</v>
          </cell>
          <cell r="Q6180">
            <v>2</v>
          </cell>
        </row>
        <row r="6181">
          <cell r="A6181" t="str">
            <v>A995&amp;T</v>
          </cell>
          <cell r="B6181" t="str">
            <v>Blue Hill Ave @ Mt P</v>
          </cell>
          <cell r="C6181">
            <v>0</v>
          </cell>
          <cell r="D6181">
            <v>0</v>
          </cell>
          <cell r="E6181">
            <v>0</v>
          </cell>
          <cell r="F6181">
            <v>0</v>
          </cell>
          <cell r="G6181">
            <v>0</v>
          </cell>
          <cell r="H6181">
            <v>0</v>
          </cell>
          <cell r="I6181">
            <v>0</v>
          </cell>
          <cell r="J6181">
            <v>0</v>
          </cell>
          <cell r="K6181">
            <v>0</v>
          </cell>
          <cell r="L6181">
            <v>0</v>
          </cell>
          <cell r="M6181">
            <v>0</v>
          </cell>
          <cell r="N6181">
            <v>0</v>
          </cell>
          <cell r="O6181">
            <v>0</v>
          </cell>
          <cell r="P6181">
            <v>0</v>
          </cell>
          <cell r="Q6181">
            <v>0</v>
          </cell>
        </row>
        <row r="6182">
          <cell r="A6182" t="str">
            <v>A6879&amp;T</v>
          </cell>
          <cell r="B6182" t="str">
            <v>American Legion Hwy</v>
          </cell>
          <cell r="C6182">
            <v>1</v>
          </cell>
          <cell r="D6182">
            <v>0</v>
          </cell>
          <cell r="E6182">
            <v>0</v>
          </cell>
          <cell r="F6182">
            <v>0</v>
          </cell>
          <cell r="G6182">
            <v>1</v>
          </cell>
          <cell r="H6182">
            <v>1</v>
          </cell>
          <cell r="I6182">
            <v>0</v>
          </cell>
          <cell r="J6182">
            <v>0</v>
          </cell>
          <cell r="K6182">
            <v>0</v>
          </cell>
          <cell r="L6182">
            <v>1</v>
          </cell>
          <cell r="M6182">
            <v>1</v>
          </cell>
          <cell r="N6182">
            <v>0</v>
          </cell>
          <cell r="O6182">
            <v>0</v>
          </cell>
          <cell r="P6182">
            <v>0</v>
          </cell>
          <cell r="Q6182">
            <v>1</v>
          </cell>
        </row>
        <row r="6183">
          <cell r="A6183" t="str">
            <v>A720&amp;T</v>
          </cell>
          <cell r="B6183" t="str">
            <v>Washington St @ Bart</v>
          </cell>
          <cell r="C6183">
            <v>2</v>
          </cell>
          <cell r="D6183">
            <v>0</v>
          </cell>
          <cell r="E6183">
            <v>0</v>
          </cell>
          <cell r="F6183">
            <v>0</v>
          </cell>
          <cell r="G6183">
            <v>2</v>
          </cell>
          <cell r="H6183">
            <v>2</v>
          </cell>
          <cell r="I6183">
            <v>0</v>
          </cell>
          <cell r="J6183">
            <v>0</v>
          </cell>
          <cell r="K6183">
            <v>0</v>
          </cell>
          <cell r="L6183">
            <v>2</v>
          </cell>
          <cell r="M6183">
            <v>2</v>
          </cell>
          <cell r="N6183">
            <v>0</v>
          </cell>
          <cell r="O6183">
            <v>0</v>
          </cell>
          <cell r="P6183">
            <v>0</v>
          </cell>
          <cell r="Q6183">
            <v>2</v>
          </cell>
        </row>
        <row r="6184">
          <cell r="A6184" t="str">
            <v>A829&amp;T</v>
          </cell>
          <cell r="B6184" t="str">
            <v>Walnut Ave @ Dale St</v>
          </cell>
          <cell r="C6184">
            <v>31</v>
          </cell>
          <cell r="D6184">
            <v>0</v>
          </cell>
          <cell r="E6184">
            <v>0</v>
          </cell>
          <cell r="F6184">
            <v>0</v>
          </cell>
          <cell r="G6184">
            <v>31</v>
          </cell>
          <cell r="H6184">
            <v>31</v>
          </cell>
          <cell r="I6184">
            <v>0</v>
          </cell>
          <cell r="J6184">
            <v>0</v>
          </cell>
          <cell r="K6184">
            <v>0</v>
          </cell>
          <cell r="L6184">
            <v>31</v>
          </cell>
          <cell r="M6184">
            <v>31</v>
          </cell>
          <cell r="N6184">
            <v>0</v>
          </cell>
          <cell r="O6184">
            <v>0</v>
          </cell>
          <cell r="P6184">
            <v>0</v>
          </cell>
          <cell r="Q6184">
            <v>31</v>
          </cell>
        </row>
        <row r="6185">
          <cell r="A6185" t="str">
            <v>A3189&amp;T</v>
          </cell>
          <cell r="B6185" t="str">
            <v>Morton St opp Shattu</v>
          </cell>
          <cell r="C6185">
            <v>0</v>
          </cell>
          <cell r="D6185">
            <v>0</v>
          </cell>
          <cell r="E6185">
            <v>0</v>
          </cell>
          <cell r="F6185">
            <v>0</v>
          </cell>
          <cell r="G6185">
            <v>0</v>
          </cell>
          <cell r="H6185">
            <v>0</v>
          </cell>
          <cell r="I6185">
            <v>0</v>
          </cell>
          <cell r="J6185">
            <v>0</v>
          </cell>
          <cell r="K6185">
            <v>0</v>
          </cell>
          <cell r="L6185">
            <v>0</v>
          </cell>
          <cell r="M6185">
            <v>0</v>
          </cell>
          <cell r="N6185">
            <v>0</v>
          </cell>
          <cell r="O6185">
            <v>0</v>
          </cell>
          <cell r="P6185">
            <v>0</v>
          </cell>
          <cell r="Q6185">
            <v>0</v>
          </cell>
        </row>
        <row r="6186">
          <cell r="A6186" t="str">
            <v>A5977&amp;T</v>
          </cell>
          <cell r="B6186" t="str">
            <v>Washington St @ Ophi</v>
          </cell>
          <cell r="C6186">
            <v>22</v>
          </cell>
          <cell r="D6186">
            <v>0</v>
          </cell>
          <cell r="E6186">
            <v>0</v>
          </cell>
          <cell r="F6186">
            <v>0</v>
          </cell>
          <cell r="G6186">
            <v>22</v>
          </cell>
          <cell r="H6186">
            <v>22</v>
          </cell>
          <cell r="I6186">
            <v>0</v>
          </cell>
          <cell r="J6186">
            <v>0</v>
          </cell>
          <cell r="K6186">
            <v>0</v>
          </cell>
          <cell r="L6186">
            <v>22</v>
          </cell>
          <cell r="M6186">
            <v>22</v>
          </cell>
          <cell r="N6186">
            <v>0</v>
          </cell>
          <cell r="O6186">
            <v>0</v>
          </cell>
          <cell r="P6186">
            <v>0</v>
          </cell>
          <cell r="Q6186">
            <v>22</v>
          </cell>
        </row>
        <row r="6187">
          <cell r="A6187" t="str">
            <v>A926&amp;T</v>
          </cell>
          <cell r="B6187" t="str">
            <v>Dudley St @ Harrison</v>
          </cell>
          <cell r="C6187">
            <v>2</v>
          </cell>
          <cell r="D6187">
            <v>0</v>
          </cell>
          <cell r="E6187">
            <v>0</v>
          </cell>
          <cell r="F6187">
            <v>18</v>
          </cell>
          <cell r="G6187">
            <v>20</v>
          </cell>
          <cell r="H6187">
            <v>2</v>
          </cell>
          <cell r="I6187">
            <v>0</v>
          </cell>
          <cell r="J6187">
            <v>0</v>
          </cell>
          <cell r="K6187">
            <v>18</v>
          </cell>
          <cell r="L6187">
            <v>20</v>
          </cell>
          <cell r="M6187">
            <v>2</v>
          </cell>
          <cell r="N6187">
            <v>0</v>
          </cell>
          <cell r="O6187">
            <v>0</v>
          </cell>
          <cell r="P6187">
            <v>18</v>
          </cell>
          <cell r="Q6187">
            <v>20</v>
          </cell>
        </row>
        <row r="6188">
          <cell r="A6188" t="str">
            <v>A5419&amp;T</v>
          </cell>
          <cell r="B6188" t="str">
            <v>Morton St @ Arborway</v>
          </cell>
          <cell r="C6188">
            <v>3</v>
          </cell>
          <cell r="D6188">
            <v>0</v>
          </cell>
          <cell r="E6188">
            <v>0</v>
          </cell>
          <cell r="F6188">
            <v>0</v>
          </cell>
          <cell r="G6188">
            <v>3</v>
          </cell>
          <cell r="H6188">
            <v>3</v>
          </cell>
          <cell r="I6188">
            <v>0</v>
          </cell>
          <cell r="J6188">
            <v>0</v>
          </cell>
          <cell r="K6188">
            <v>0</v>
          </cell>
          <cell r="L6188">
            <v>3</v>
          </cell>
          <cell r="M6188">
            <v>3</v>
          </cell>
          <cell r="N6188">
            <v>0</v>
          </cell>
          <cell r="O6188">
            <v>0</v>
          </cell>
          <cell r="P6188">
            <v>0</v>
          </cell>
          <cell r="Q6188">
            <v>3</v>
          </cell>
        </row>
        <row r="6189">
          <cell r="A6189" t="str">
            <v>A771&amp;T</v>
          </cell>
          <cell r="B6189" t="str">
            <v>Columbus Ave @ New C</v>
          </cell>
          <cell r="C6189">
            <v>4</v>
          </cell>
          <cell r="D6189">
            <v>0</v>
          </cell>
          <cell r="E6189">
            <v>0</v>
          </cell>
          <cell r="F6189">
            <v>0</v>
          </cell>
          <cell r="G6189">
            <v>4</v>
          </cell>
          <cell r="H6189">
            <v>4</v>
          </cell>
          <cell r="I6189">
            <v>0</v>
          </cell>
          <cell r="J6189">
            <v>0</v>
          </cell>
          <cell r="K6189">
            <v>0</v>
          </cell>
          <cell r="L6189">
            <v>4</v>
          </cell>
          <cell r="M6189">
            <v>4</v>
          </cell>
          <cell r="N6189">
            <v>0</v>
          </cell>
          <cell r="O6189">
            <v>0</v>
          </cell>
          <cell r="P6189">
            <v>0</v>
          </cell>
          <cell r="Q6189">
            <v>4</v>
          </cell>
        </row>
        <row r="6190">
          <cell r="A6190" t="str">
            <v>A825&amp;T</v>
          </cell>
          <cell r="B6190" t="str">
            <v>Humboldt Ave @ Wyomi</v>
          </cell>
          <cell r="C6190">
            <v>45</v>
          </cell>
          <cell r="D6190">
            <v>0</v>
          </cell>
          <cell r="E6190">
            <v>0</v>
          </cell>
          <cell r="F6190">
            <v>0</v>
          </cell>
          <cell r="G6190">
            <v>45</v>
          </cell>
          <cell r="H6190">
            <v>45</v>
          </cell>
          <cell r="I6190">
            <v>0</v>
          </cell>
          <cell r="J6190">
            <v>0</v>
          </cell>
          <cell r="K6190">
            <v>0</v>
          </cell>
          <cell r="L6190">
            <v>45</v>
          </cell>
          <cell r="M6190">
            <v>45</v>
          </cell>
          <cell r="N6190">
            <v>0</v>
          </cell>
          <cell r="O6190">
            <v>0</v>
          </cell>
          <cell r="P6190">
            <v>0</v>
          </cell>
          <cell r="Q6190">
            <v>45</v>
          </cell>
        </row>
        <row r="6191">
          <cell r="A6191" t="str">
            <v>A834&amp;T</v>
          </cell>
          <cell r="B6191" t="str">
            <v>Walnut Ave @ Humbold</v>
          </cell>
          <cell r="C6191">
            <v>36</v>
          </cell>
          <cell r="D6191">
            <v>0</v>
          </cell>
          <cell r="E6191">
            <v>0</v>
          </cell>
          <cell r="F6191">
            <v>0</v>
          </cell>
          <cell r="G6191">
            <v>36</v>
          </cell>
          <cell r="H6191">
            <v>36</v>
          </cell>
          <cell r="I6191">
            <v>0</v>
          </cell>
          <cell r="J6191">
            <v>0</v>
          </cell>
          <cell r="K6191">
            <v>0</v>
          </cell>
          <cell r="L6191">
            <v>36</v>
          </cell>
          <cell r="M6191">
            <v>36</v>
          </cell>
          <cell r="N6191">
            <v>0</v>
          </cell>
          <cell r="O6191">
            <v>0</v>
          </cell>
          <cell r="P6191">
            <v>0</v>
          </cell>
          <cell r="Q6191">
            <v>36</v>
          </cell>
        </row>
        <row r="6192">
          <cell r="A6192" t="str">
            <v>A50&amp;T</v>
          </cell>
          <cell r="B6192" t="str">
            <v>Washington St @ Will</v>
          </cell>
          <cell r="C6192">
            <v>0</v>
          </cell>
          <cell r="D6192">
            <v>0</v>
          </cell>
          <cell r="E6192">
            <v>0</v>
          </cell>
          <cell r="F6192">
            <v>0</v>
          </cell>
          <cell r="G6192">
            <v>0</v>
          </cell>
          <cell r="H6192">
            <v>0</v>
          </cell>
          <cell r="I6192">
            <v>0</v>
          </cell>
          <cell r="J6192">
            <v>0</v>
          </cell>
          <cell r="K6192">
            <v>0</v>
          </cell>
          <cell r="L6192">
            <v>0</v>
          </cell>
          <cell r="M6192">
            <v>0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</row>
        <row r="6193">
          <cell r="A6193" t="str">
            <v>A5424&amp;T</v>
          </cell>
          <cell r="B6193" t="str">
            <v>Ruggles St @ Cabot S</v>
          </cell>
          <cell r="C6193">
            <v>16</v>
          </cell>
          <cell r="D6193">
            <v>0</v>
          </cell>
          <cell r="E6193">
            <v>0</v>
          </cell>
          <cell r="F6193">
            <v>4</v>
          </cell>
          <cell r="G6193">
            <v>20</v>
          </cell>
          <cell r="H6193">
            <v>16</v>
          </cell>
          <cell r="I6193">
            <v>0</v>
          </cell>
          <cell r="J6193">
            <v>0</v>
          </cell>
          <cell r="K6193">
            <v>4</v>
          </cell>
          <cell r="L6193">
            <v>20</v>
          </cell>
          <cell r="M6193">
            <v>16</v>
          </cell>
          <cell r="N6193">
            <v>0</v>
          </cell>
          <cell r="O6193">
            <v>0</v>
          </cell>
          <cell r="P6193">
            <v>4</v>
          </cell>
          <cell r="Q6193">
            <v>20</v>
          </cell>
        </row>
        <row r="6194">
          <cell r="A6194" t="str">
            <v>A694&amp;T</v>
          </cell>
          <cell r="B6194" t="str">
            <v>42A John Eliot Sq</v>
          </cell>
          <cell r="C6194">
            <v>2</v>
          </cell>
          <cell r="D6194">
            <v>0</v>
          </cell>
          <cell r="E6194">
            <v>0</v>
          </cell>
          <cell r="F6194">
            <v>1</v>
          </cell>
          <cell r="G6194">
            <v>3</v>
          </cell>
          <cell r="H6194">
            <v>2</v>
          </cell>
          <cell r="I6194">
            <v>0</v>
          </cell>
          <cell r="J6194">
            <v>0</v>
          </cell>
          <cell r="K6194">
            <v>1</v>
          </cell>
          <cell r="L6194">
            <v>3</v>
          </cell>
          <cell r="M6194">
            <v>2</v>
          </cell>
          <cell r="N6194">
            <v>0</v>
          </cell>
          <cell r="O6194">
            <v>0</v>
          </cell>
          <cell r="P6194">
            <v>1</v>
          </cell>
          <cell r="Q6194">
            <v>3</v>
          </cell>
        </row>
        <row r="6195">
          <cell r="A6195" t="str">
            <v>A828&amp;T</v>
          </cell>
          <cell r="B6195" t="str">
            <v>Humboldt Ave @ ML Ki</v>
          </cell>
          <cell r="C6195">
            <v>0</v>
          </cell>
          <cell r="D6195">
            <v>0</v>
          </cell>
          <cell r="E6195">
            <v>0</v>
          </cell>
          <cell r="F6195">
            <v>0</v>
          </cell>
          <cell r="G6195">
            <v>0</v>
          </cell>
          <cell r="H6195">
            <v>0</v>
          </cell>
          <cell r="I6195">
            <v>0</v>
          </cell>
          <cell r="J6195">
            <v>0</v>
          </cell>
          <cell r="K6195">
            <v>0</v>
          </cell>
          <cell r="L6195">
            <v>0</v>
          </cell>
          <cell r="M6195">
            <v>0</v>
          </cell>
          <cell r="N6195">
            <v>0</v>
          </cell>
          <cell r="O6195">
            <v>0</v>
          </cell>
          <cell r="P6195">
            <v>0</v>
          </cell>
          <cell r="Q6195">
            <v>0</v>
          </cell>
        </row>
        <row r="6196">
          <cell r="A6196" t="str">
            <v>A690&amp;T</v>
          </cell>
          <cell r="B6196" t="str">
            <v>Centre St @ Highland</v>
          </cell>
          <cell r="C6196">
            <v>2</v>
          </cell>
          <cell r="D6196">
            <v>0</v>
          </cell>
          <cell r="E6196">
            <v>0</v>
          </cell>
          <cell r="F6196">
            <v>0</v>
          </cell>
          <cell r="G6196">
            <v>2</v>
          </cell>
          <cell r="H6196">
            <v>2</v>
          </cell>
          <cell r="I6196">
            <v>0</v>
          </cell>
          <cell r="J6196">
            <v>0</v>
          </cell>
          <cell r="K6196">
            <v>0</v>
          </cell>
          <cell r="L6196">
            <v>2</v>
          </cell>
          <cell r="M6196">
            <v>2</v>
          </cell>
          <cell r="N6196">
            <v>0</v>
          </cell>
          <cell r="O6196">
            <v>0</v>
          </cell>
          <cell r="P6196">
            <v>0</v>
          </cell>
          <cell r="Q6196">
            <v>2</v>
          </cell>
        </row>
        <row r="6197">
          <cell r="A6197" t="str">
            <v>A839&amp;T</v>
          </cell>
          <cell r="B6197" t="str">
            <v>Humboldt Ave @ Crawf</v>
          </cell>
          <cell r="C6197">
            <v>0</v>
          </cell>
          <cell r="D6197">
            <v>0</v>
          </cell>
          <cell r="E6197">
            <v>0</v>
          </cell>
          <cell r="F6197">
            <v>0</v>
          </cell>
          <cell r="G6197">
            <v>0</v>
          </cell>
          <cell r="H6197">
            <v>0</v>
          </cell>
          <cell r="I6197">
            <v>0</v>
          </cell>
          <cell r="J6197">
            <v>0</v>
          </cell>
          <cell r="K6197">
            <v>0</v>
          </cell>
          <cell r="L6197">
            <v>0</v>
          </cell>
          <cell r="M6197">
            <v>0</v>
          </cell>
          <cell r="N6197">
            <v>0</v>
          </cell>
          <cell r="O6197">
            <v>0</v>
          </cell>
          <cell r="P6197">
            <v>0</v>
          </cell>
          <cell r="Q6197">
            <v>0</v>
          </cell>
        </row>
        <row r="6198">
          <cell r="A6198" t="str">
            <v>A361&amp;T</v>
          </cell>
          <cell r="B6198" t="str">
            <v>Morton St @ Havelock</v>
          </cell>
          <cell r="C6198">
            <v>6</v>
          </cell>
          <cell r="D6198">
            <v>0</v>
          </cell>
          <cell r="E6198">
            <v>0</v>
          </cell>
          <cell r="F6198">
            <v>0</v>
          </cell>
          <cell r="G6198">
            <v>6</v>
          </cell>
          <cell r="H6198">
            <v>6</v>
          </cell>
          <cell r="I6198">
            <v>0</v>
          </cell>
          <cell r="J6198">
            <v>0</v>
          </cell>
          <cell r="K6198">
            <v>0</v>
          </cell>
          <cell r="L6198">
            <v>6</v>
          </cell>
          <cell r="M6198">
            <v>6</v>
          </cell>
          <cell r="N6198">
            <v>0</v>
          </cell>
          <cell r="O6198">
            <v>0</v>
          </cell>
          <cell r="P6198">
            <v>0</v>
          </cell>
          <cell r="Q6198">
            <v>6</v>
          </cell>
        </row>
        <row r="6199">
          <cell r="A6199" t="str">
            <v>A363&amp;T</v>
          </cell>
          <cell r="B6199" t="str">
            <v>Morton St @ Shattuck</v>
          </cell>
          <cell r="C6199">
            <v>15</v>
          </cell>
          <cell r="D6199">
            <v>0</v>
          </cell>
          <cell r="E6199">
            <v>0</v>
          </cell>
          <cell r="F6199">
            <v>0</v>
          </cell>
          <cell r="G6199">
            <v>15</v>
          </cell>
          <cell r="H6199">
            <v>15</v>
          </cell>
          <cell r="I6199">
            <v>0</v>
          </cell>
          <cell r="J6199">
            <v>0</v>
          </cell>
          <cell r="K6199">
            <v>0</v>
          </cell>
          <cell r="L6199">
            <v>15</v>
          </cell>
          <cell r="M6199">
            <v>15</v>
          </cell>
          <cell r="N6199">
            <v>0</v>
          </cell>
          <cell r="O6199">
            <v>0</v>
          </cell>
          <cell r="P6199">
            <v>0</v>
          </cell>
          <cell r="Q6199">
            <v>15</v>
          </cell>
        </row>
        <row r="6200">
          <cell r="A6200" t="str">
            <v>A10&amp;T</v>
          </cell>
          <cell r="B6200" t="str">
            <v>Melnea Cass Blvd opp</v>
          </cell>
          <cell r="C6200">
            <v>65</v>
          </cell>
          <cell r="D6200">
            <v>1</v>
          </cell>
          <cell r="E6200">
            <v>0</v>
          </cell>
          <cell r="F6200">
            <v>25</v>
          </cell>
          <cell r="G6200">
            <v>91</v>
          </cell>
          <cell r="H6200">
            <v>65</v>
          </cell>
          <cell r="I6200">
            <v>1</v>
          </cell>
          <cell r="J6200">
            <v>0</v>
          </cell>
          <cell r="K6200">
            <v>25</v>
          </cell>
          <cell r="L6200">
            <v>91</v>
          </cell>
          <cell r="M6200">
            <v>65</v>
          </cell>
          <cell r="N6200">
            <v>1</v>
          </cell>
          <cell r="O6200">
            <v>0</v>
          </cell>
          <cell r="P6200">
            <v>25</v>
          </cell>
          <cell r="Q6200">
            <v>91</v>
          </cell>
        </row>
        <row r="6201">
          <cell r="A6201" t="str">
            <v>A1135&amp;T</v>
          </cell>
          <cell r="B6201" t="str">
            <v>Ruggles St @ Parker</v>
          </cell>
          <cell r="C6201">
            <v>9</v>
          </cell>
          <cell r="D6201">
            <v>0</v>
          </cell>
          <cell r="E6201">
            <v>0</v>
          </cell>
          <cell r="F6201">
            <v>25</v>
          </cell>
          <cell r="G6201">
            <v>34</v>
          </cell>
          <cell r="H6201">
            <v>9</v>
          </cell>
          <cell r="I6201">
            <v>0</v>
          </cell>
          <cell r="J6201">
            <v>0</v>
          </cell>
          <cell r="K6201">
            <v>25</v>
          </cell>
          <cell r="L6201">
            <v>34</v>
          </cell>
          <cell r="M6201">
            <v>9</v>
          </cell>
          <cell r="N6201">
            <v>0</v>
          </cell>
          <cell r="O6201">
            <v>0</v>
          </cell>
          <cell r="P6201">
            <v>25</v>
          </cell>
          <cell r="Q6201">
            <v>34</v>
          </cell>
        </row>
        <row r="6202">
          <cell r="A6202" t="str">
            <v>A6&amp;T</v>
          </cell>
          <cell r="B6202" t="str">
            <v>Melnea Cass Blvd @ H</v>
          </cell>
          <cell r="C6202">
            <v>0</v>
          </cell>
          <cell r="D6202">
            <v>0</v>
          </cell>
          <cell r="E6202">
            <v>0</v>
          </cell>
          <cell r="F6202">
            <v>9</v>
          </cell>
          <cell r="G6202">
            <v>9</v>
          </cell>
          <cell r="H6202">
            <v>0</v>
          </cell>
          <cell r="I6202">
            <v>0</v>
          </cell>
          <cell r="J6202">
            <v>0</v>
          </cell>
          <cell r="K6202">
            <v>9</v>
          </cell>
          <cell r="L6202">
            <v>9</v>
          </cell>
          <cell r="M6202">
            <v>0</v>
          </cell>
          <cell r="N6202">
            <v>0</v>
          </cell>
          <cell r="O6202">
            <v>0</v>
          </cell>
          <cell r="P6202">
            <v>9</v>
          </cell>
          <cell r="Q6202">
            <v>9</v>
          </cell>
        </row>
        <row r="6203">
          <cell r="A6203" t="str">
            <v>A747&amp;T</v>
          </cell>
          <cell r="B6203" t="str">
            <v>Columbus Ave @ Centr</v>
          </cell>
          <cell r="C6203">
            <v>5</v>
          </cell>
          <cell r="D6203">
            <v>0</v>
          </cell>
          <cell r="E6203">
            <v>0</v>
          </cell>
          <cell r="F6203">
            <v>0</v>
          </cell>
          <cell r="G6203">
            <v>5</v>
          </cell>
          <cell r="H6203">
            <v>5</v>
          </cell>
          <cell r="I6203">
            <v>0</v>
          </cell>
          <cell r="J6203">
            <v>0</v>
          </cell>
          <cell r="K6203">
            <v>0</v>
          </cell>
          <cell r="L6203">
            <v>5</v>
          </cell>
          <cell r="M6203">
            <v>5</v>
          </cell>
          <cell r="N6203">
            <v>0</v>
          </cell>
          <cell r="O6203">
            <v>0</v>
          </cell>
          <cell r="P6203">
            <v>0</v>
          </cell>
          <cell r="Q6203">
            <v>5</v>
          </cell>
        </row>
        <row r="6204">
          <cell r="A6204" t="str">
            <v>A821&amp;T</v>
          </cell>
          <cell r="B6204" t="str">
            <v>Humboldt Ave @ Hutch</v>
          </cell>
          <cell r="C6204">
            <v>0</v>
          </cell>
          <cell r="D6204">
            <v>0</v>
          </cell>
          <cell r="E6204">
            <v>0</v>
          </cell>
          <cell r="F6204">
            <v>0</v>
          </cell>
          <cell r="G6204">
            <v>0</v>
          </cell>
          <cell r="H6204">
            <v>0</v>
          </cell>
          <cell r="I6204">
            <v>0</v>
          </cell>
          <cell r="J6204">
            <v>0</v>
          </cell>
          <cell r="K6204">
            <v>0</v>
          </cell>
          <cell r="L6204">
            <v>0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</row>
        <row r="6205">
          <cell r="A6205" t="str">
            <v>A827&amp;T</v>
          </cell>
          <cell r="B6205" t="str">
            <v>Humboldt Ave @ Humbo</v>
          </cell>
          <cell r="C6205">
            <v>0</v>
          </cell>
          <cell r="D6205">
            <v>0</v>
          </cell>
          <cell r="E6205">
            <v>0</v>
          </cell>
          <cell r="F6205">
            <v>1</v>
          </cell>
          <cell r="G6205">
            <v>1</v>
          </cell>
          <cell r="H6205">
            <v>0</v>
          </cell>
          <cell r="I6205">
            <v>0</v>
          </cell>
          <cell r="J6205">
            <v>0</v>
          </cell>
          <cell r="K6205">
            <v>1</v>
          </cell>
          <cell r="L6205">
            <v>1</v>
          </cell>
          <cell r="M6205">
            <v>0</v>
          </cell>
          <cell r="N6205">
            <v>0</v>
          </cell>
          <cell r="O6205">
            <v>0</v>
          </cell>
          <cell r="P6205">
            <v>1</v>
          </cell>
          <cell r="Q6205">
            <v>1</v>
          </cell>
        </row>
        <row r="6206">
          <cell r="A6206" t="str">
            <v>A1007&amp;T</v>
          </cell>
          <cell r="B6206" t="str">
            <v>Ruggles St @ Shawmut</v>
          </cell>
          <cell r="C6206">
            <v>0</v>
          </cell>
          <cell r="D6206">
            <v>0</v>
          </cell>
          <cell r="E6206">
            <v>0</v>
          </cell>
          <cell r="F6206">
            <v>0</v>
          </cell>
          <cell r="G6206">
            <v>0</v>
          </cell>
          <cell r="H6206">
            <v>0</v>
          </cell>
          <cell r="I6206">
            <v>0</v>
          </cell>
          <cell r="J6206">
            <v>0</v>
          </cell>
          <cell r="K6206">
            <v>0</v>
          </cell>
          <cell r="L6206">
            <v>0</v>
          </cell>
          <cell r="M6206">
            <v>0</v>
          </cell>
          <cell r="N6206">
            <v>0</v>
          </cell>
          <cell r="O6206">
            <v>0</v>
          </cell>
          <cell r="P6206">
            <v>0</v>
          </cell>
          <cell r="Q6206">
            <v>0</v>
          </cell>
        </row>
        <row r="6207">
          <cell r="A6207" t="str">
            <v>A3192&amp;T</v>
          </cell>
          <cell r="B6207" t="str">
            <v>Washington St @ Ross</v>
          </cell>
          <cell r="C6207">
            <v>10</v>
          </cell>
          <cell r="D6207">
            <v>0</v>
          </cell>
          <cell r="E6207">
            <v>0</v>
          </cell>
          <cell r="F6207">
            <v>0</v>
          </cell>
          <cell r="G6207">
            <v>10</v>
          </cell>
          <cell r="H6207">
            <v>10</v>
          </cell>
          <cell r="I6207">
            <v>0</v>
          </cell>
          <cell r="J6207">
            <v>0</v>
          </cell>
          <cell r="K6207">
            <v>0</v>
          </cell>
          <cell r="L6207">
            <v>10</v>
          </cell>
          <cell r="M6207">
            <v>10</v>
          </cell>
          <cell r="N6207">
            <v>0</v>
          </cell>
          <cell r="O6207">
            <v>0</v>
          </cell>
          <cell r="P6207">
            <v>0</v>
          </cell>
          <cell r="Q6207">
            <v>10</v>
          </cell>
        </row>
        <row r="6208">
          <cell r="A6208" t="str">
            <v>A3184&amp;T</v>
          </cell>
          <cell r="B6208" t="str">
            <v>Centre St opp Faulkn</v>
          </cell>
          <cell r="C6208">
            <v>0</v>
          </cell>
          <cell r="D6208">
            <v>0</v>
          </cell>
          <cell r="E6208">
            <v>0</v>
          </cell>
          <cell r="F6208">
            <v>0</v>
          </cell>
          <cell r="G6208">
            <v>0</v>
          </cell>
          <cell r="H6208">
            <v>0</v>
          </cell>
          <cell r="I6208">
            <v>0</v>
          </cell>
          <cell r="J6208">
            <v>0</v>
          </cell>
          <cell r="K6208">
            <v>0</v>
          </cell>
          <cell r="L6208">
            <v>0</v>
          </cell>
          <cell r="M6208">
            <v>0</v>
          </cell>
          <cell r="N6208">
            <v>0</v>
          </cell>
          <cell r="O6208">
            <v>0</v>
          </cell>
          <cell r="P6208">
            <v>0</v>
          </cell>
          <cell r="Q6208">
            <v>0</v>
          </cell>
        </row>
        <row r="6209">
          <cell r="A6209" t="str">
            <v>A818&amp;T</v>
          </cell>
          <cell r="B6209" t="str">
            <v>Tremont St @ Sewall</v>
          </cell>
          <cell r="C6209">
            <v>30</v>
          </cell>
          <cell r="D6209">
            <v>0</v>
          </cell>
          <cell r="E6209">
            <v>0</v>
          </cell>
          <cell r="F6209">
            <v>19</v>
          </cell>
          <cell r="G6209">
            <v>49</v>
          </cell>
          <cell r="H6209">
            <v>30</v>
          </cell>
          <cell r="I6209">
            <v>0</v>
          </cell>
          <cell r="J6209">
            <v>0</v>
          </cell>
          <cell r="K6209">
            <v>19</v>
          </cell>
          <cell r="L6209">
            <v>49</v>
          </cell>
          <cell r="M6209">
            <v>30</v>
          </cell>
          <cell r="N6209">
            <v>0</v>
          </cell>
          <cell r="O6209">
            <v>0</v>
          </cell>
          <cell r="P6209">
            <v>19</v>
          </cell>
          <cell r="Q6209">
            <v>49</v>
          </cell>
        </row>
        <row r="6210">
          <cell r="A6210" t="str">
            <v>A343&amp;T</v>
          </cell>
          <cell r="B6210" t="str">
            <v>Circuit Dr @ Shattuc</v>
          </cell>
          <cell r="C6210">
            <v>0</v>
          </cell>
          <cell r="D6210">
            <v>0</v>
          </cell>
          <cell r="E6210">
            <v>0</v>
          </cell>
          <cell r="F6210">
            <v>0</v>
          </cell>
          <cell r="G6210">
            <v>0</v>
          </cell>
          <cell r="H6210">
            <v>0</v>
          </cell>
          <cell r="I6210">
            <v>0</v>
          </cell>
          <cell r="J6210">
            <v>0</v>
          </cell>
          <cell r="K6210">
            <v>0</v>
          </cell>
          <cell r="L6210">
            <v>0</v>
          </cell>
          <cell r="M6210">
            <v>0</v>
          </cell>
          <cell r="N6210">
            <v>0</v>
          </cell>
          <cell r="O6210">
            <v>0</v>
          </cell>
          <cell r="P6210">
            <v>0</v>
          </cell>
          <cell r="Q6210">
            <v>0</v>
          </cell>
        </row>
        <row r="6211">
          <cell r="A6211" t="str">
            <v>A3945&amp;T</v>
          </cell>
          <cell r="B6211" t="str">
            <v>Hyde Park Ave opp Wa</v>
          </cell>
          <cell r="C6211">
            <v>1</v>
          </cell>
          <cell r="D6211">
            <v>0</v>
          </cell>
          <cell r="E6211">
            <v>0</v>
          </cell>
          <cell r="F6211">
            <v>11</v>
          </cell>
          <cell r="G6211">
            <v>12</v>
          </cell>
          <cell r="H6211">
            <v>1</v>
          </cell>
          <cell r="I6211">
            <v>0</v>
          </cell>
          <cell r="J6211">
            <v>0</v>
          </cell>
          <cell r="K6211">
            <v>11</v>
          </cell>
          <cell r="L6211">
            <v>12</v>
          </cell>
          <cell r="M6211">
            <v>1</v>
          </cell>
          <cell r="N6211">
            <v>0</v>
          </cell>
          <cell r="O6211">
            <v>0</v>
          </cell>
          <cell r="P6211">
            <v>11</v>
          </cell>
          <cell r="Q6211">
            <v>12</v>
          </cell>
        </row>
        <row r="6212">
          <cell r="A6212" t="str">
            <v>A840&amp;T</v>
          </cell>
          <cell r="B6212" t="str">
            <v>Humboldt Ave @ Homes</v>
          </cell>
          <cell r="C6212">
            <v>0</v>
          </cell>
          <cell r="D6212">
            <v>0</v>
          </cell>
          <cell r="E6212">
            <v>0</v>
          </cell>
          <cell r="F6212">
            <v>0</v>
          </cell>
          <cell r="G6212">
            <v>0</v>
          </cell>
          <cell r="H6212">
            <v>0</v>
          </cell>
          <cell r="I6212">
            <v>0</v>
          </cell>
          <cell r="J6212">
            <v>0</v>
          </cell>
          <cell r="K6212">
            <v>0</v>
          </cell>
          <cell r="L6212">
            <v>0</v>
          </cell>
          <cell r="M6212">
            <v>0</v>
          </cell>
          <cell r="N6212">
            <v>0</v>
          </cell>
          <cell r="O6212">
            <v>0</v>
          </cell>
          <cell r="P6212">
            <v>0</v>
          </cell>
          <cell r="Q6212">
            <v>0</v>
          </cell>
        </row>
        <row r="6213">
          <cell r="A6213" t="str">
            <v>A1106&amp;T</v>
          </cell>
          <cell r="B6213" t="str">
            <v>Heath St @ VA Hospit</v>
          </cell>
          <cell r="C6213">
            <v>5</v>
          </cell>
          <cell r="D6213">
            <v>0</v>
          </cell>
          <cell r="E6213">
            <v>0</v>
          </cell>
          <cell r="F6213">
            <v>0</v>
          </cell>
          <cell r="G6213">
            <v>5</v>
          </cell>
          <cell r="H6213">
            <v>5</v>
          </cell>
          <cell r="I6213">
            <v>0</v>
          </cell>
          <cell r="J6213">
            <v>0</v>
          </cell>
          <cell r="K6213">
            <v>0</v>
          </cell>
          <cell r="L6213">
            <v>5</v>
          </cell>
          <cell r="M6213">
            <v>5</v>
          </cell>
          <cell r="N6213">
            <v>0</v>
          </cell>
          <cell r="O6213">
            <v>0</v>
          </cell>
          <cell r="P6213">
            <v>0</v>
          </cell>
          <cell r="Q6213">
            <v>5</v>
          </cell>
        </row>
        <row r="6214">
          <cell r="A6214" t="str">
            <v>A342&amp;T</v>
          </cell>
          <cell r="B6214" t="str">
            <v>Arborway @ Courthous</v>
          </cell>
          <cell r="C6214">
            <v>0</v>
          </cell>
          <cell r="D6214">
            <v>0</v>
          </cell>
          <cell r="E6214">
            <v>0</v>
          </cell>
          <cell r="F6214">
            <v>5</v>
          </cell>
          <cell r="G6214">
            <v>5</v>
          </cell>
          <cell r="H6214">
            <v>0</v>
          </cell>
          <cell r="I6214">
            <v>0</v>
          </cell>
          <cell r="J6214">
            <v>0</v>
          </cell>
          <cell r="K6214">
            <v>5</v>
          </cell>
          <cell r="L6214">
            <v>5</v>
          </cell>
          <cell r="M6214">
            <v>0</v>
          </cell>
          <cell r="N6214">
            <v>0</v>
          </cell>
          <cell r="O6214">
            <v>0</v>
          </cell>
          <cell r="P6214">
            <v>5</v>
          </cell>
          <cell r="Q6214">
            <v>5</v>
          </cell>
        </row>
        <row r="6215">
          <cell r="A6215" t="str">
            <v>A5757&amp;T</v>
          </cell>
          <cell r="B6215" t="str">
            <v>Seaver St opp Maple</v>
          </cell>
          <cell r="C6215">
            <v>23</v>
          </cell>
          <cell r="D6215">
            <v>0</v>
          </cell>
          <cell r="E6215">
            <v>0</v>
          </cell>
          <cell r="F6215">
            <v>53</v>
          </cell>
          <cell r="G6215">
            <v>76</v>
          </cell>
          <cell r="H6215">
            <v>23</v>
          </cell>
          <cell r="I6215">
            <v>0</v>
          </cell>
          <cell r="J6215">
            <v>0</v>
          </cell>
          <cell r="K6215">
            <v>53</v>
          </cell>
          <cell r="L6215">
            <v>76</v>
          </cell>
          <cell r="M6215">
            <v>23</v>
          </cell>
          <cell r="N6215">
            <v>0</v>
          </cell>
          <cell r="O6215">
            <v>0</v>
          </cell>
          <cell r="P6215">
            <v>53</v>
          </cell>
          <cell r="Q6215">
            <v>76</v>
          </cell>
        </row>
        <row r="6216">
          <cell r="A6216" t="str">
            <v>A835&amp;T</v>
          </cell>
          <cell r="B6216" t="str">
            <v>Humboldt Ave @ ML Ki</v>
          </cell>
          <cell r="C6216">
            <v>0</v>
          </cell>
          <cell r="D6216">
            <v>0</v>
          </cell>
          <cell r="E6216">
            <v>0</v>
          </cell>
          <cell r="F6216">
            <v>0</v>
          </cell>
          <cell r="G6216">
            <v>0</v>
          </cell>
          <cell r="H6216">
            <v>0</v>
          </cell>
          <cell r="I6216">
            <v>0</v>
          </cell>
          <cell r="J6216">
            <v>0</v>
          </cell>
          <cell r="K6216">
            <v>0</v>
          </cell>
          <cell r="L6216">
            <v>0</v>
          </cell>
          <cell r="M6216">
            <v>0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</row>
        <row r="6217">
          <cell r="A6217" t="str">
            <v>A6674&amp;T</v>
          </cell>
          <cell r="B6217" t="str">
            <v>Huntington Ave @ Par</v>
          </cell>
          <cell r="C6217">
            <v>354</v>
          </cell>
          <cell r="D6217">
            <v>0</v>
          </cell>
          <cell r="E6217">
            <v>0</v>
          </cell>
          <cell r="F6217">
            <v>343</v>
          </cell>
          <cell r="G6217">
            <v>697</v>
          </cell>
          <cell r="H6217">
            <v>354</v>
          </cell>
          <cell r="I6217">
            <v>0</v>
          </cell>
          <cell r="J6217">
            <v>0</v>
          </cell>
          <cell r="K6217">
            <v>343</v>
          </cell>
          <cell r="L6217">
            <v>697</v>
          </cell>
          <cell r="M6217">
            <v>354</v>
          </cell>
          <cell r="N6217">
            <v>0</v>
          </cell>
          <cell r="O6217">
            <v>0</v>
          </cell>
          <cell r="P6217">
            <v>343</v>
          </cell>
          <cell r="Q6217">
            <v>697</v>
          </cell>
        </row>
        <row r="6218">
          <cell r="A6218" t="str">
            <v>A984&amp;T</v>
          </cell>
          <cell r="B6218" t="str">
            <v>Franklin Park Loop @</v>
          </cell>
          <cell r="C6218">
            <v>0</v>
          </cell>
          <cell r="D6218">
            <v>0</v>
          </cell>
          <cell r="E6218">
            <v>0</v>
          </cell>
          <cell r="F6218">
            <v>6</v>
          </cell>
          <cell r="G6218">
            <v>6</v>
          </cell>
          <cell r="H6218">
            <v>0</v>
          </cell>
          <cell r="I6218">
            <v>0</v>
          </cell>
          <cell r="J6218">
            <v>0</v>
          </cell>
          <cell r="K6218">
            <v>6</v>
          </cell>
          <cell r="L6218">
            <v>6</v>
          </cell>
          <cell r="M6218">
            <v>0</v>
          </cell>
          <cell r="N6218">
            <v>0</v>
          </cell>
          <cell r="O6218">
            <v>0</v>
          </cell>
          <cell r="P6218">
            <v>6</v>
          </cell>
          <cell r="Q6218">
            <v>6</v>
          </cell>
        </row>
        <row r="6219">
          <cell r="A6219" t="str">
            <v>A5645&amp;T</v>
          </cell>
          <cell r="B6219" t="str">
            <v>Washington St @ Rock</v>
          </cell>
          <cell r="C6219">
            <v>65</v>
          </cell>
          <cell r="D6219">
            <v>0</v>
          </cell>
          <cell r="E6219">
            <v>0</v>
          </cell>
          <cell r="F6219">
            <v>0</v>
          </cell>
          <cell r="G6219">
            <v>65</v>
          </cell>
          <cell r="H6219">
            <v>65</v>
          </cell>
          <cell r="I6219">
            <v>0</v>
          </cell>
          <cell r="J6219">
            <v>0</v>
          </cell>
          <cell r="K6219">
            <v>0</v>
          </cell>
          <cell r="L6219">
            <v>65</v>
          </cell>
          <cell r="M6219">
            <v>65</v>
          </cell>
          <cell r="N6219">
            <v>0</v>
          </cell>
          <cell r="O6219">
            <v>0</v>
          </cell>
          <cell r="P6219">
            <v>0</v>
          </cell>
          <cell r="Q6219">
            <v>65</v>
          </cell>
        </row>
        <row r="6220">
          <cell r="A6220" t="str">
            <v>A726&amp;T</v>
          </cell>
          <cell r="B6220" t="str">
            <v>Washington St opp To</v>
          </cell>
          <cell r="C6220">
            <v>24</v>
          </cell>
          <cell r="D6220">
            <v>0</v>
          </cell>
          <cell r="E6220">
            <v>0</v>
          </cell>
          <cell r="F6220">
            <v>0</v>
          </cell>
          <cell r="G6220">
            <v>24</v>
          </cell>
          <cell r="H6220">
            <v>24</v>
          </cell>
          <cell r="I6220">
            <v>0</v>
          </cell>
          <cell r="J6220">
            <v>0</v>
          </cell>
          <cell r="K6220">
            <v>0</v>
          </cell>
          <cell r="L6220">
            <v>24</v>
          </cell>
          <cell r="M6220">
            <v>24</v>
          </cell>
          <cell r="N6220">
            <v>0</v>
          </cell>
          <cell r="O6220">
            <v>0</v>
          </cell>
          <cell r="P6220">
            <v>0</v>
          </cell>
          <cell r="Q6220">
            <v>24</v>
          </cell>
        </row>
        <row r="6221">
          <cell r="A6221" t="str">
            <v>A842&amp;T</v>
          </cell>
          <cell r="B6221" t="str">
            <v>Humboldt Ave @ Seave</v>
          </cell>
          <cell r="C6221">
            <v>0</v>
          </cell>
          <cell r="D6221">
            <v>0</v>
          </cell>
          <cell r="E6221">
            <v>0</v>
          </cell>
          <cell r="F6221">
            <v>0</v>
          </cell>
          <cell r="G6221">
            <v>0</v>
          </cell>
          <cell r="H6221">
            <v>0</v>
          </cell>
          <cell r="I6221">
            <v>0</v>
          </cell>
          <cell r="J6221">
            <v>0</v>
          </cell>
          <cell r="K6221">
            <v>0</v>
          </cell>
          <cell r="L6221">
            <v>0</v>
          </cell>
          <cell r="M6221">
            <v>0</v>
          </cell>
          <cell r="N6221">
            <v>0</v>
          </cell>
          <cell r="O6221">
            <v>0</v>
          </cell>
          <cell r="P6221">
            <v>0</v>
          </cell>
          <cell r="Q6221">
            <v>0</v>
          </cell>
        </row>
        <row r="6222">
          <cell r="A6222" t="str">
            <v>A838&amp;T</v>
          </cell>
          <cell r="B6222" t="str">
            <v>Humboldt Ave @ Waumb</v>
          </cell>
          <cell r="C6222">
            <v>21</v>
          </cell>
          <cell r="D6222">
            <v>0</v>
          </cell>
          <cell r="E6222">
            <v>0</v>
          </cell>
          <cell r="F6222">
            <v>0</v>
          </cell>
          <cell r="G6222">
            <v>21</v>
          </cell>
          <cell r="H6222">
            <v>21</v>
          </cell>
          <cell r="I6222">
            <v>0</v>
          </cell>
          <cell r="J6222">
            <v>0</v>
          </cell>
          <cell r="K6222">
            <v>0</v>
          </cell>
          <cell r="L6222">
            <v>21</v>
          </cell>
          <cell r="M6222">
            <v>21</v>
          </cell>
          <cell r="N6222">
            <v>0</v>
          </cell>
          <cell r="O6222">
            <v>0</v>
          </cell>
          <cell r="P6222">
            <v>0</v>
          </cell>
          <cell r="Q6222">
            <v>21</v>
          </cell>
        </row>
        <row r="6223">
          <cell r="A6223" t="str">
            <v>A5761&amp;T</v>
          </cell>
          <cell r="B6223" t="str">
            <v>Seaver St opp Harold</v>
          </cell>
          <cell r="C6223">
            <v>3</v>
          </cell>
          <cell r="D6223">
            <v>0</v>
          </cell>
          <cell r="E6223">
            <v>0</v>
          </cell>
          <cell r="F6223">
            <v>0</v>
          </cell>
          <cell r="G6223">
            <v>3</v>
          </cell>
          <cell r="H6223">
            <v>3</v>
          </cell>
          <cell r="I6223">
            <v>0</v>
          </cell>
          <cell r="J6223">
            <v>0</v>
          </cell>
          <cell r="K6223">
            <v>0</v>
          </cell>
          <cell r="L6223">
            <v>3</v>
          </cell>
          <cell r="M6223">
            <v>3</v>
          </cell>
          <cell r="N6223">
            <v>0</v>
          </cell>
          <cell r="O6223">
            <v>0</v>
          </cell>
          <cell r="P6223">
            <v>0</v>
          </cell>
          <cell r="Q6223">
            <v>3</v>
          </cell>
        </row>
        <row r="6224">
          <cell r="A6224" t="str">
            <v>A822&amp;T</v>
          </cell>
          <cell r="B6224" t="str">
            <v>Humboldt Ave @ Homes</v>
          </cell>
          <cell r="C6224">
            <v>255</v>
          </cell>
          <cell r="D6224">
            <v>0</v>
          </cell>
          <cell r="E6224">
            <v>0</v>
          </cell>
          <cell r="F6224">
            <v>0</v>
          </cell>
          <cell r="G6224">
            <v>255</v>
          </cell>
          <cell r="H6224">
            <v>255</v>
          </cell>
          <cell r="I6224">
            <v>0</v>
          </cell>
          <cell r="J6224">
            <v>0</v>
          </cell>
          <cell r="K6224">
            <v>0</v>
          </cell>
          <cell r="L6224">
            <v>255</v>
          </cell>
          <cell r="M6224">
            <v>255</v>
          </cell>
          <cell r="N6224">
            <v>0</v>
          </cell>
          <cell r="O6224">
            <v>0</v>
          </cell>
          <cell r="P6224">
            <v>0</v>
          </cell>
          <cell r="Q6224">
            <v>255</v>
          </cell>
        </row>
        <row r="6225">
          <cell r="A6225" t="str">
            <v>A1136&amp;T</v>
          </cell>
          <cell r="B6225" t="str">
            <v>Ruggles St @ Hunting</v>
          </cell>
          <cell r="C6225">
            <v>64</v>
          </cell>
          <cell r="D6225">
            <v>0</v>
          </cell>
          <cell r="E6225">
            <v>0</v>
          </cell>
          <cell r="F6225">
            <v>82</v>
          </cell>
          <cell r="G6225">
            <v>146</v>
          </cell>
          <cell r="H6225">
            <v>64</v>
          </cell>
          <cell r="I6225">
            <v>0</v>
          </cell>
          <cell r="J6225">
            <v>0</v>
          </cell>
          <cell r="K6225">
            <v>82</v>
          </cell>
          <cell r="L6225">
            <v>146</v>
          </cell>
          <cell r="M6225">
            <v>64</v>
          </cell>
          <cell r="N6225">
            <v>0</v>
          </cell>
          <cell r="O6225">
            <v>0</v>
          </cell>
          <cell r="P6225">
            <v>82</v>
          </cell>
          <cell r="Q6225">
            <v>146</v>
          </cell>
        </row>
        <row r="6226">
          <cell r="A6226" t="str">
            <v>A824&amp;T</v>
          </cell>
          <cell r="B6226" t="str">
            <v>Humboldt Ave @ Waumb</v>
          </cell>
          <cell r="C6226">
            <v>50</v>
          </cell>
          <cell r="D6226">
            <v>0</v>
          </cell>
          <cell r="E6226">
            <v>0</v>
          </cell>
          <cell r="F6226">
            <v>0</v>
          </cell>
          <cell r="G6226">
            <v>50</v>
          </cell>
          <cell r="H6226">
            <v>50</v>
          </cell>
          <cell r="I6226">
            <v>0</v>
          </cell>
          <cell r="J6226">
            <v>0</v>
          </cell>
          <cell r="K6226">
            <v>0</v>
          </cell>
          <cell r="L6226">
            <v>50</v>
          </cell>
          <cell r="M6226">
            <v>50</v>
          </cell>
          <cell r="N6226">
            <v>0</v>
          </cell>
          <cell r="O6226">
            <v>0</v>
          </cell>
          <cell r="P6226">
            <v>0</v>
          </cell>
          <cell r="Q6226">
            <v>50</v>
          </cell>
        </row>
        <row r="6227">
          <cell r="A6227" t="str">
            <v>A47&amp;T</v>
          </cell>
          <cell r="B6227" t="str">
            <v>Massachusetts Ave @</v>
          </cell>
          <cell r="C6227">
            <v>130</v>
          </cell>
          <cell r="D6227">
            <v>0</v>
          </cell>
          <cell r="E6227">
            <v>0</v>
          </cell>
          <cell r="F6227">
            <v>343</v>
          </cell>
          <cell r="G6227">
            <v>473</v>
          </cell>
          <cell r="H6227">
            <v>130</v>
          </cell>
          <cell r="I6227">
            <v>0</v>
          </cell>
          <cell r="J6227">
            <v>0</v>
          </cell>
          <cell r="K6227">
            <v>343</v>
          </cell>
          <cell r="L6227">
            <v>473</v>
          </cell>
          <cell r="M6227">
            <v>130</v>
          </cell>
          <cell r="N6227">
            <v>0</v>
          </cell>
          <cell r="O6227">
            <v>0</v>
          </cell>
          <cell r="P6227">
            <v>343</v>
          </cell>
          <cell r="Q6227">
            <v>473</v>
          </cell>
        </row>
        <row r="6228">
          <cell r="A6228" t="str">
            <v>A6039&amp;T</v>
          </cell>
          <cell r="B6228" t="str">
            <v>Washington St @ Scho</v>
          </cell>
          <cell r="C6228">
            <v>27</v>
          </cell>
          <cell r="D6228">
            <v>0</v>
          </cell>
          <cell r="E6228">
            <v>0</v>
          </cell>
          <cell r="F6228">
            <v>0</v>
          </cell>
          <cell r="G6228">
            <v>27</v>
          </cell>
          <cell r="H6228">
            <v>27</v>
          </cell>
          <cell r="I6228">
            <v>0</v>
          </cell>
          <cell r="J6228">
            <v>0</v>
          </cell>
          <cell r="K6228">
            <v>0</v>
          </cell>
          <cell r="L6228">
            <v>27</v>
          </cell>
          <cell r="M6228">
            <v>27</v>
          </cell>
          <cell r="N6228">
            <v>0</v>
          </cell>
          <cell r="O6228">
            <v>0</v>
          </cell>
          <cell r="P6228">
            <v>0</v>
          </cell>
          <cell r="Q6228">
            <v>27</v>
          </cell>
        </row>
        <row r="6229">
          <cell r="A6229" t="str">
            <v>A728&amp;T</v>
          </cell>
          <cell r="B6229" t="str">
            <v>Washington St @ Bray</v>
          </cell>
          <cell r="C6229">
            <v>23</v>
          </cell>
          <cell r="D6229">
            <v>0</v>
          </cell>
          <cell r="E6229">
            <v>0</v>
          </cell>
          <cell r="F6229">
            <v>1</v>
          </cell>
          <cell r="G6229">
            <v>25</v>
          </cell>
          <cell r="H6229">
            <v>23</v>
          </cell>
          <cell r="I6229">
            <v>0</v>
          </cell>
          <cell r="J6229">
            <v>0</v>
          </cell>
          <cell r="K6229">
            <v>1</v>
          </cell>
          <cell r="L6229">
            <v>25</v>
          </cell>
          <cell r="M6229">
            <v>23</v>
          </cell>
          <cell r="N6229">
            <v>0</v>
          </cell>
          <cell r="O6229">
            <v>0</v>
          </cell>
          <cell r="P6229">
            <v>1</v>
          </cell>
          <cell r="Q6229">
            <v>25</v>
          </cell>
        </row>
        <row r="6230">
          <cell r="A6230" t="str">
            <v>A820&amp;T</v>
          </cell>
          <cell r="B6230" t="str">
            <v>Humboldt Ave @ Seave</v>
          </cell>
          <cell r="C6230">
            <v>0</v>
          </cell>
          <cell r="D6230">
            <v>0</v>
          </cell>
          <cell r="E6230">
            <v>0</v>
          </cell>
          <cell r="F6230">
            <v>12</v>
          </cell>
          <cell r="G6230">
            <v>13</v>
          </cell>
          <cell r="H6230">
            <v>0</v>
          </cell>
          <cell r="I6230">
            <v>0</v>
          </cell>
          <cell r="J6230">
            <v>0</v>
          </cell>
          <cell r="K6230">
            <v>12</v>
          </cell>
          <cell r="L6230">
            <v>13</v>
          </cell>
          <cell r="M6230">
            <v>0</v>
          </cell>
          <cell r="N6230">
            <v>0</v>
          </cell>
          <cell r="O6230">
            <v>0</v>
          </cell>
          <cell r="P6230">
            <v>12</v>
          </cell>
          <cell r="Q6230">
            <v>13</v>
          </cell>
        </row>
        <row r="6231">
          <cell r="A6231" t="str">
            <v>A345&amp;T</v>
          </cell>
          <cell r="B6231" t="str">
            <v>Morton St @ Harvard</v>
          </cell>
          <cell r="C6231">
            <v>29</v>
          </cell>
          <cell r="D6231">
            <v>0</v>
          </cell>
          <cell r="E6231">
            <v>0</v>
          </cell>
          <cell r="F6231">
            <v>0</v>
          </cell>
          <cell r="G6231">
            <v>29</v>
          </cell>
          <cell r="H6231">
            <v>29</v>
          </cell>
          <cell r="I6231">
            <v>0</v>
          </cell>
          <cell r="J6231">
            <v>0</v>
          </cell>
          <cell r="K6231">
            <v>0</v>
          </cell>
          <cell r="L6231">
            <v>29</v>
          </cell>
          <cell r="M6231">
            <v>29</v>
          </cell>
          <cell r="N6231">
            <v>0</v>
          </cell>
          <cell r="O6231">
            <v>0</v>
          </cell>
          <cell r="P6231">
            <v>0</v>
          </cell>
          <cell r="Q6231">
            <v>29</v>
          </cell>
        </row>
        <row r="6232">
          <cell r="A6232" t="str">
            <v>A710&amp;T</v>
          </cell>
          <cell r="B6232" t="str">
            <v>Washington St @ Waln</v>
          </cell>
          <cell r="C6232">
            <v>19</v>
          </cell>
          <cell r="D6232">
            <v>0</v>
          </cell>
          <cell r="E6232">
            <v>0</v>
          </cell>
          <cell r="F6232">
            <v>14</v>
          </cell>
          <cell r="G6232">
            <v>34</v>
          </cell>
          <cell r="H6232">
            <v>19</v>
          </cell>
          <cell r="I6232">
            <v>0</v>
          </cell>
          <cell r="J6232">
            <v>0</v>
          </cell>
          <cell r="K6232">
            <v>14</v>
          </cell>
          <cell r="L6232">
            <v>34</v>
          </cell>
          <cell r="M6232">
            <v>19</v>
          </cell>
          <cell r="N6232">
            <v>0</v>
          </cell>
          <cell r="O6232">
            <v>0</v>
          </cell>
          <cell r="P6232">
            <v>14</v>
          </cell>
          <cell r="Q6232">
            <v>34</v>
          </cell>
        </row>
        <row r="6233">
          <cell r="A6233" t="str">
            <v>A5456&amp;T</v>
          </cell>
          <cell r="B6233" t="str">
            <v>Centre St @ Eliot St</v>
          </cell>
          <cell r="C6233">
            <v>10</v>
          </cell>
          <cell r="D6233">
            <v>0</v>
          </cell>
          <cell r="E6233">
            <v>0</v>
          </cell>
          <cell r="F6233">
            <v>29</v>
          </cell>
          <cell r="G6233">
            <v>39</v>
          </cell>
          <cell r="H6233">
            <v>10</v>
          </cell>
          <cell r="I6233">
            <v>0</v>
          </cell>
          <cell r="J6233">
            <v>0</v>
          </cell>
          <cell r="K6233">
            <v>29</v>
          </cell>
          <cell r="L6233">
            <v>39</v>
          </cell>
          <cell r="M6233">
            <v>10</v>
          </cell>
          <cell r="N6233">
            <v>0</v>
          </cell>
          <cell r="O6233">
            <v>0</v>
          </cell>
          <cell r="P6233">
            <v>29</v>
          </cell>
          <cell r="Q6233">
            <v>39</v>
          </cell>
        </row>
        <row r="6234">
          <cell r="A6234" t="str">
            <v>A5758&amp;T</v>
          </cell>
          <cell r="B6234" t="str">
            <v>Seaver St opp Elm Hi</v>
          </cell>
          <cell r="C6234">
            <v>4</v>
          </cell>
          <cell r="D6234">
            <v>0</v>
          </cell>
          <cell r="E6234">
            <v>0</v>
          </cell>
          <cell r="F6234">
            <v>0</v>
          </cell>
          <cell r="G6234">
            <v>4</v>
          </cell>
          <cell r="H6234">
            <v>4</v>
          </cell>
          <cell r="I6234">
            <v>0</v>
          </cell>
          <cell r="J6234">
            <v>0</v>
          </cell>
          <cell r="K6234">
            <v>0</v>
          </cell>
          <cell r="L6234">
            <v>4</v>
          </cell>
          <cell r="M6234">
            <v>4</v>
          </cell>
          <cell r="N6234">
            <v>0</v>
          </cell>
          <cell r="O6234">
            <v>0</v>
          </cell>
          <cell r="P6234">
            <v>0</v>
          </cell>
          <cell r="Q6234">
            <v>4</v>
          </cell>
        </row>
        <row r="6235">
          <cell r="A6235" t="str">
            <v>A6314&amp;T</v>
          </cell>
          <cell r="B6235" t="str">
            <v>S Huntington Ave @ B</v>
          </cell>
          <cell r="C6235">
            <v>48</v>
          </cell>
          <cell r="D6235">
            <v>0</v>
          </cell>
          <cell r="E6235">
            <v>0</v>
          </cell>
          <cell r="F6235">
            <v>0</v>
          </cell>
          <cell r="G6235">
            <v>48</v>
          </cell>
          <cell r="H6235">
            <v>48</v>
          </cell>
          <cell r="I6235">
            <v>0</v>
          </cell>
          <cell r="J6235">
            <v>0</v>
          </cell>
          <cell r="K6235">
            <v>0</v>
          </cell>
          <cell r="L6235">
            <v>48</v>
          </cell>
          <cell r="M6235">
            <v>48</v>
          </cell>
          <cell r="N6235">
            <v>0</v>
          </cell>
          <cell r="O6235">
            <v>0</v>
          </cell>
          <cell r="P6235">
            <v>0</v>
          </cell>
          <cell r="Q6235">
            <v>48</v>
          </cell>
        </row>
        <row r="6236">
          <cell r="A6236" t="str">
            <v>A729&amp;T</v>
          </cell>
          <cell r="B6236" t="str">
            <v>Washington St @ Athe</v>
          </cell>
          <cell r="C6236">
            <v>5</v>
          </cell>
          <cell r="D6236">
            <v>0</v>
          </cell>
          <cell r="E6236">
            <v>0</v>
          </cell>
          <cell r="F6236">
            <v>0</v>
          </cell>
          <cell r="G6236">
            <v>5</v>
          </cell>
          <cell r="H6236">
            <v>5</v>
          </cell>
          <cell r="I6236">
            <v>0</v>
          </cell>
          <cell r="J6236">
            <v>0</v>
          </cell>
          <cell r="K6236">
            <v>0</v>
          </cell>
          <cell r="L6236">
            <v>5</v>
          </cell>
          <cell r="M6236">
            <v>5</v>
          </cell>
          <cell r="N6236">
            <v>0</v>
          </cell>
          <cell r="O6236">
            <v>0</v>
          </cell>
          <cell r="P6236">
            <v>0</v>
          </cell>
          <cell r="Q6236">
            <v>5</v>
          </cell>
        </row>
        <row r="6237">
          <cell r="A6237" t="str">
            <v>A5394&amp;T</v>
          </cell>
          <cell r="B6237" t="str">
            <v>Washington St @ Scho</v>
          </cell>
          <cell r="C6237">
            <v>12</v>
          </cell>
          <cell r="D6237">
            <v>0</v>
          </cell>
          <cell r="E6237">
            <v>0</v>
          </cell>
          <cell r="F6237">
            <v>0</v>
          </cell>
          <cell r="G6237">
            <v>12</v>
          </cell>
          <cell r="H6237">
            <v>12</v>
          </cell>
          <cell r="I6237">
            <v>0</v>
          </cell>
          <cell r="J6237">
            <v>0</v>
          </cell>
          <cell r="K6237">
            <v>0</v>
          </cell>
          <cell r="L6237">
            <v>12</v>
          </cell>
          <cell r="M6237">
            <v>12</v>
          </cell>
          <cell r="N6237">
            <v>0</v>
          </cell>
          <cell r="O6237">
            <v>0</v>
          </cell>
          <cell r="P6237">
            <v>0</v>
          </cell>
          <cell r="Q6237">
            <v>12</v>
          </cell>
        </row>
        <row r="6238">
          <cell r="A6238" t="str">
            <v>A6313&amp;T</v>
          </cell>
          <cell r="B6238" t="str">
            <v>Huntington Ave @ Rug</v>
          </cell>
          <cell r="C6238">
            <v>258</v>
          </cell>
          <cell r="D6238">
            <v>0</v>
          </cell>
          <cell r="E6238">
            <v>0</v>
          </cell>
          <cell r="F6238">
            <v>104</v>
          </cell>
          <cell r="G6238">
            <v>362</v>
          </cell>
          <cell r="H6238">
            <v>258</v>
          </cell>
          <cell r="I6238">
            <v>0</v>
          </cell>
          <cell r="J6238">
            <v>0</v>
          </cell>
          <cell r="K6238">
            <v>104</v>
          </cell>
          <cell r="L6238">
            <v>362</v>
          </cell>
          <cell r="M6238">
            <v>258</v>
          </cell>
          <cell r="N6238">
            <v>0</v>
          </cell>
          <cell r="O6238">
            <v>0</v>
          </cell>
          <cell r="P6238">
            <v>104</v>
          </cell>
          <cell r="Q6238">
            <v>362</v>
          </cell>
        </row>
        <row r="6239">
          <cell r="A6239" t="str">
            <v>A1203&amp;T</v>
          </cell>
          <cell r="B6239" t="str">
            <v>775 Centre St</v>
          </cell>
          <cell r="C6239">
            <v>56</v>
          </cell>
          <cell r="D6239">
            <v>0</v>
          </cell>
          <cell r="E6239">
            <v>0</v>
          </cell>
          <cell r="F6239">
            <v>25</v>
          </cell>
          <cell r="G6239">
            <v>82</v>
          </cell>
          <cell r="H6239">
            <v>56</v>
          </cell>
          <cell r="I6239">
            <v>0</v>
          </cell>
          <cell r="J6239">
            <v>0</v>
          </cell>
          <cell r="K6239">
            <v>25</v>
          </cell>
          <cell r="L6239">
            <v>82</v>
          </cell>
          <cell r="M6239">
            <v>56</v>
          </cell>
          <cell r="N6239">
            <v>0</v>
          </cell>
          <cell r="O6239">
            <v>0</v>
          </cell>
          <cell r="P6239">
            <v>25</v>
          </cell>
          <cell r="Q6239">
            <v>82</v>
          </cell>
        </row>
        <row r="6240">
          <cell r="A6240" t="str">
            <v>A3193&amp;T</v>
          </cell>
          <cell r="B6240" t="str">
            <v>Washington St @ Glen</v>
          </cell>
          <cell r="C6240">
            <v>5</v>
          </cell>
          <cell r="D6240">
            <v>0</v>
          </cell>
          <cell r="E6240">
            <v>0</v>
          </cell>
          <cell r="F6240">
            <v>0</v>
          </cell>
          <cell r="G6240">
            <v>5</v>
          </cell>
          <cell r="H6240">
            <v>5</v>
          </cell>
          <cell r="I6240">
            <v>0</v>
          </cell>
          <cell r="J6240">
            <v>0</v>
          </cell>
          <cell r="K6240">
            <v>0</v>
          </cell>
          <cell r="L6240">
            <v>5</v>
          </cell>
          <cell r="M6240">
            <v>5</v>
          </cell>
          <cell r="N6240">
            <v>0</v>
          </cell>
          <cell r="O6240">
            <v>0</v>
          </cell>
          <cell r="P6240">
            <v>0</v>
          </cell>
          <cell r="Q6240">
            <v>5</v>
          </cell>
        </row>
        <row r="6241">
          <cell r="A6241" t="str">
            <v>A5775&amp;T</v>
          </cell>
          <cell r="B6241" t="str">
            <v>Ruggles</v>
          </cell>
          <cell r="C6241">
            <v>785</v>
          </cell>
          <cell r="D6241">
            <v>0</v>
          </cell>
          <cell r="E6241">
            <v>0</v>
          </cell>
          <cell r="F6241">
            <v>1469</v>
          </cell>
          <cell r="G6241">
            <v>2253</v>
          </cell>
          <cell r="H6241">
            <v>785</v>
          </cell>
          <cell r="I6241">
            <v>0</v>
          </cell>
          <cell r="J6241">
            <v>0</v>
          </cell>
          <cell r="K6241">
            <v>1469</v>
          </cell>
          <cell r="L6241">
            <v>2253</v>
          </cell>
          <cell r="M6241">
            <v>785</v>
          </cell>
          <cell r="N6241">
            <v>0</v>
          </cell>
          <cell r="O6241">
            <v>0</v>
          </cell>
          <cell r="P6241">
            <v>1469</v>
          </cell>
          <cell r="Q6241">
            <v>2253</v>
          </cell>
        </row>
        <row r="6242">
          <cell r="A6242" t="str">
            <v>A344&amp;T</v>
          </cell>
          <cell r="B6242" t="str">
            <v>Morton St @ Canterbu</v>
          </cell>
          <cell r="C6242">
            <v>54</v>
          </cell>
          <cell r="D6242">
            <v>0</v>
          </cell>
          <cell r="E6242">
            <v>0</v>
          </cell>
          <cell r="F6242">
            <v>1</v>
          </cell>
          <cell r="G6242">
            <v>56</v>
          </cell>
          <cell r="H6242">
            <v>54</v>
          </cell>
          <cell r="I6242">
            <v>0</v>
          </cell>
          <cell r="J6242">
            <v>0</v>
          </cell>
          <cell r="K6242">
            <v>1</v>
          </cell>
          <cell r="L6242">
            <v>56</v>
          </cell>
          <cell r="M6242">
            <v>54</v>
          </cell>
          <cell r="N6242">
            <v>0</v>
          </cell>
          <cell r="O6242">
            <v>0</v>
          </cell>
          <cell r="P6242">
            <v>1</v>
          </cell>
          <cell r="Q6242">
            <v>56</v>
          </cell>
        </row>
        <row r="6243">
          <cell r="A6243" t="str">
            <v>A6957&amp;T</v>
          </cell>
          <cell r="B6243" t="str">
            <v>South St @ Bardwell</v>
          </cell>
          <cell r="C6243">
            <v>27</v>
          </cell>
          <cell r="D6243">
            <v>0</v>
          </cell>
          <cell r="E6243">
            <v>0</v>
          </cell>
          <cell r="F6243">
            <v>70</v>
          </cell>
          <cell r="G6243">
            <v>96</v>
          </cell>
          <cell r="H6243">
            <v>27</v>
          </cell>
          <cell r="I6243">
            <v>0</v>
          </cell>
          <cell r="J6243">
            <v>0</v>
          </cell>
          <cell r="K6243">
            <v>70</v>
          </cell>
          <cell r="L6243">
            <v>96</v>
          </cell>
          <cell r="M6243">
            <v>27</v>
          </cell>
          <cell r="N6243">
            <v>0</v>
          </cell>
          <cell r="O6243">
            <v>0</v>
          </cell>
          <cell r="P6243">
            <v>70</v>
          </cell>
          <cell r="Q6243">
            <v>96</v>
          </cell>
        </row>
        <row r="6244">
          <cell r="A6244" t="str">
            <v>A750&amp;T</v>
          </cell>
          <cell r="B6244" t="str">
            <v>Tremont St opp Prent</v>
          </cell>
          <cell r="C6244">
            <v>200</v>
          </cell>
          <cell r="D6244">
            <v>0</v>
          </cell>
          <cell r="E6244">
            <v>0</v>
          </cell>
          <cell r="F6244">
            <v>1083</v>
          </cell>
          <cell r="G6244">
            <v>1283</v>
          </cell>
          <cell r="H6244">
            <v>200</v>
          </cell>
          <cell r="I6244">
            <v>0</v>
          </cell>
          <cell r="J6244">
            <v>0</v>
          </cell>
          <cell r="K6244">
            <v>1083</v>
          </cell>
          <cell r="L6244">
            <v>1283</v>
          </cell>
          <cell r="M6244">
            <v>200</v>
          </cell>
          <cell r="N6244">
            <v>0</v>
          </cell>
          <cell r="O6244">
            <v>0</v>
          </cell>
          <cell r="P6244">
            <v>1083</v>
          </cell>
          <cell r="Q6244">
            <v>1283</v>
          </cell>
        </row>
        <row r="6245">
          <cell r="A6245" t="str">
            <v>A5524&amp;T</v>
          </cell>
          <cell r="B6245" t="str">
            <v>Townsend St @ Warren</v>
          </cell>
          <cell r="C6245">
            <v>0</v>
          </cell>
          <cell r="D6245">
            <v>0</v>
          </cell>
          <cell r="E6245">
            <v>0</v>
          </cell>
          <cell r="F6245">
            <v>0</v>
          </cell>
          <cell r="G6245">
            <v>0</v>
          </cell>
          <cell r="H6245">
            <v>0</v>
          </cell>
          <cell r="I6245">
            <v>0</v>
          </cell>
          <cell r="J6245">
            <v>0</v>
          </cell>
          <cell r="K6245">
            <v>0</v>
          </cell>
          <cell r="L6245">
            <v>0</v>
          </cell>
          <cell r="M6245">
            <v>0</v>
          </cell>
          <cell r="N6245">
            <v>0</v>
          </cell>
          <cell r="O6245">
            <v>0</v>
          </cell>
          <cell r="P6245">
            <v>0</v>
          </cell>
          <cell r="Q6245">
            <v>0</v>
          </cell>
        </row>
        <row r="6246">
          <cell r="A6246" t="str">
            <v>A925&amp;T</v>
          </cell>
          <cell r="B6246" t="str">
            <v>Dudley St @ Dearborn</v>
          </cell>
          <cell r="C6246">
            <v>223</v>
          </cell>
          <cell r="D6246">
            <v>0</v>
          </cell>
          <cell r="E6246">
            <v>0</v>
          </cell>
          <cell r="F6246">
            <v>43</v>
          </cell>
          <cell r="G6246">
            <v>267</v>
          </cell>
          <cell r="H6246">
            <v>223</v>
          </cell>
          <cell r="I6246">
            <v>0</v>
          </cell>
          <cell r="J6246">
            <v>0</v>
          </cell>
          <cell r="K6246">
            <v>43</v>
          </cell>
          <cell r="L6246">
            <v>267</v>
          </cell>
          <cell r="M6246">
            <v>223</v>
          </cell>
          <cell r="N6246">
            <v>0</v>
          </cell>
          <cell r="O6246">
            <v>0</v>
          </cell>
          <cell r="P6246">
            <v>43</v>
          </cell>
          <cell r="Q6246">
            <v>267</v>
          </cell>
        </row>
        <row r="6247">
          <cell r="A6247" t="str">
            <v>A67&amp;T</v>
          </cell>
          <cell r="B6247" t="str">
            <v>Massachusetts Ave @</v>
          </cell>
          <cell r="C6247">
            <v>289</v>
          </cell>
          <cell r="D6247">
            <v>0</v>
          </cell>
          <cell r="E6247">
            <v>0</v>
          </cell>
          <cell r="F6247">
            <v>37</v>
          </cell>
          <cell r="G6247">
            <v>327</v>
          </cell>
          <cell r="H6247">
            <v>289</v>
          </cell>
          <cell r="I6247">
            <v>0</v>
          </cell>
          <cell r="J6247">
            <v>0</v>
          </cell>
          <cell r="K6247">
            <v>37</v>
          </cell>
          <cell r="L6247">
            <v>327</v>
          </cell>
          <cell r="M6247">
            <v>289</v>
          </cell>
          <cell r="N6247">
            <v>0</v>
          </cell>
          <cell r="O6247">
            <v>0</v>
          </cell>
          <cell r="P6247">
            <v>37</v>
          </cell>
          <cell r="Q6247">
            <v>327</v>
          </cell>
        </row>
        <row r="6248">
          <cell r="A6248" t="str">
            <v>A5338&amp;T</v>
          </cell>
          <cell r="B6248" t="str">
            <v>Albany St opp Randal</v>
          </cell>
          <cell r="C6248">
            <v>86</v>
          </cell>
          <cell r="D6248">
            <v>0</v>
          </cell>
          <cell r="E6248">
            <v>0</v>
          </cell>
          <cell r="F6248">
            <v>17</v>
          </cell>
          <cell r="G6248">
            <v>103</v>
          </cell>
          <cell r="H6248">
            <v>86</v>
          </cell>
          <cell r="I6248">
            <v>0</v>
          </cell>
          <cell r="J6248">
            <v>0</v>
          </cell>
          <cell r="K6248">
            <v>17</v>
          </cell>
          <cell r="L6248">
            <v>103</v>
          </cell>
          <cell r="M6248">
            <v>86</v>
          </cell>
          <cell r="N6248">
            <v>0</v>
          </cell>
          <cell r="O6248">
            <v>0</v>
          </cell>
          <cell r="P6248">
            <v>17</v>
          </cell>
          <cell r="Q6248">
            <v>103</v>
          </cell>
        </row>
        <row r="6249">
          <cell r="A6249" t="str">
            <v>A5390&amp;T</v>
          </cell>
          <cell r="B6249" t="str">
            <v>Malcolm X Blvd @ Mad</v>
          </cell>
          <cell r="C6249">
            <v>160</v>
          </cell>
          <cell r="D6249">
            <v>1</v>
          </cell>
          <cell r="E6249">
            <v>0</v>
          </cell>
          <cell r="F6249">
            <v>2484</v>
          </cell>
          <cell r="G6249">
            <v>2645</v>
          </cell>
          <cell r="H6249">
            <v>160</v>
          </cell>
          <cell r="I6249">
            <v>1</v>
          </cell>
          <cell r="J6249">
            <v>0</v>
          </cell>
          <cell r="K6249">
            <v>2484</v>
          </cell>
          <cell r="L6249">
            <v>2645</v>
          </cell>
          <cell r="M6249">
            <v>160</v>
          </cell>
          <cell r="N6249">
            <v>1</v>
          </cell>
          <cell r="O6249">
            <v>0</v>
          </cell>
          <cell r="P6249">
            <v>2484</v>
          </cell>
          <cell r="Q6249">
            <v>2645</v>
          </cell>
        </row>
        <row r="6250">
          <cell r="A6250" t="str">
            <v>A709&amp;T</v>
          </cell>
          <cell r="B6250" t="str">
            <v>Centre St @ Myrtle S</v>
          </cell>
          <cell r="C6250">
            <v>6</v>
          </cell>
          <cell r="D6250">
            <v>0</v>
          </cell>
          <cell r="E6250">
            <v>0</v>
          </cell>
          <cell r="F6250">
            <v>3</v>
          </cell>
          <cell r="G6250">
            <v>9</v>
          </cell>
          <cell r="H6250">
            <v>6</v>
          </cell>
          <cell r="I6250">
            <v>0</v>
          </cell>
          <cell r="J6250">
            <v>0</v>
          </cell>
          <cell r="K6250">
            <v>3</v>
          </cell>
          <cell r="L6250">
            <v>9</v>
          </cell>
          <cell r="M6250">
            <v>6</v>
          </cell>
          <cell r="N6250">
            <v>0</v>
          </cell>
          <cell r="O6250">
            <v>0</v>
          </cell>
          <cell r="P6250">
            <v>3</v>
          </cell>
          <cell r="Q6250">
            <v>9</v>
          </cell>
        </row>
        <row r="6251">
          <cell r="A6251" t="str">
            <v>A826&amp;T</v>
          </cell>
          <cell r="B6251" t="str">
            <v>Humboldt Ave @ Towns</v>
          </cell>
          <cell r="C6251">
            <v>7</v>
          </cell>
          <cell r="D6251">
            <v>0</v>
          </cell>
          <cell r="E6251">
            <v>0</v>
          </cell>
          <cell r="F6251">
            <v>0</v>
          </cell>
          <cell r="G6251">
            <v>7</v>
          </cell>
          <cell r="H6251">
            <v>7</v>
          </cell>
          <cell r="I6251">
            <v>0</v>
          </cell>
          <cell r="J6251">
            <v>0</v>
          </cell>
          <cell r="K6251">
            <v>0</v>
          </cell>
          <cell r="L6251">
            <v>7</v>
          </cell>
          <cell r="M6251">
            <v>7</v>
          </cell>
          <cell r="N6251">
            <v>0</v>
          </cell>
          <cell r="O6251">
            <v>0</v>
          </cell>
          <cell r="P6251">
            <v>0</v>
          </cell>
          <cell r="Q6251">
            <v>7</v>
          </cell>
        </row>
        <row r="6252">
          <cell r="A6252" t="str">
            <v>A6932&amp;T</v>
          </cell>
          <cell r="B6252" t="str">
            <v>Huntington Ave @ Gai</v>
          </cell>
          <cell r="C6252">
            <v>288</v>
          </cell>
          <cell r="D6252">
            <v>1</v>
          </cell>
          <cell r="E6252">
            <v>0</v>
          </cell>
          <cell r="F6252">
            <v>119</v>
          </cell>
          <cell r="G6252">
            <v>408</v>
          </cell>
          <cell r="H6252">
            <v>288</v>
          </cell>
          <cell r="I6252">
            <v>1</v>
          </cell>
          <cell r="J6252">
            <v>0</v>
          </cell>
          <cell r="K6252">
            <v>119</v>
          </cell>
          <cell r="L6252">
            <v>408</v>
          </cell>
          <cell r="M6252">
            <v>288</v>
          </cell>
          <cell r="N6252">
            <v>1</v>
          </cell>
          <cell r="O6252">
            <v>0</v>
          </cell>
          <cell r="P6252">
            <v>119</v>
          </cell>
          <cell r="Q6252">
            <v>408</v>
          </cell>
        </row>
        <row r="6253">
          <cell r="A6253" t="str">
            <v>A713&amp;T</v>
          </cell>
          <cell r="B6253" t="str">
            <v>Washington St @ Town</v>
          </cell>
          <cell r="C6253">
            <v>0</v>
          </cell>
          <cell r="D6253">
            <v>0</v>
          </cell>
          <cell r="E6253">
            <v>0</v>
          </cell>
          <cell r="F6253">
            <v>0</v>
          </cell>
          <cell r="G6253">
            <v>0</v>
          </cell>
          <cell r="H6253">
            <v>0</v>
          </cell>
          <cell r="I6253">
            <v>0</v>
          </cell>
          <cell r="J6253">
            <v>0</v>
          </cell>
          <cell r="K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  <cell r="Q6253">
            <v>0</v>
          </cell>
        </row>
        <row r="6254">
          <cell r="A6254" t="str">
            <v>A7&amp;T</v>
          </cell>
          <cell r="B6254" t="str">
            <v>Melnea Cass Blvd @ W</v>
          </cell>
          <cell r="C6254">
            <v>77</v>
          </cell>
          <cell r="D6254">
            <v>2</v>
          </cell>
          <cell r="E6254">
            <v>0</v>
          </cell>
          <cell r="F6254">
            <v>21</v>
          </cell>
          <cell r="G6254">
            <v>100</v>
          </cell>
          <cell r="H6254">
            <v>77</v>
          </cell>
          <cell r="I6254">
            <v>2</v>
          </cell>
          <cell r="J6254">
            <v>0</v>
          </cell>
          <cell r="K6254">
            <v>21</v>
          </cell>
          <cell r="L6254">
            <v>100</v>
          </cell>
          <cell r="M6254">
            <v>77</v>
          </cell>
          <cell r="N6254">
            <v>2</v>
          </cell>
          <cell r="O6254">
            <v>0</v>
          </cell>
          <cell r="P6254">
            <v>21</v>
          </cell>
          <cell r="Q6254">
            <v>100</v>
          </cell>
        </row>
        <row r="6255">
          <cell r="A6255" t="str">
            <v>A768&amp;T</v>
          </cell>
          <cell r="B6255" t="str">
            <v>Tremont St @ Prentis</v>
          </cell>
          <cell r="C6255">
            <v>19</v>
          </cell>
          <cell r="D6255">
            <v>0</v>
          </cell>
          <cell r="E6255">
            <v>0</v>
          </cell>
          <cell r="F6255">
            <v>19</v>
          </cell>
          <cell r="G6255">
            <v>37</v>
          </cell>
          <cell r="H6255">
            <v>19</v>
          </cell>
          <cell r="I6255">
            <v>0</v>
          </cell>
          <cell r="J6255">
            <v>0</v>
          </cell>
          <cell r="K6255">
            <v>19</v>
          </cell>
          <cell r="L6255">
            <v>37</v>
          </cell>
          <cell r="M6255">
            <v>19</v>
          </cell>
          <cell r="N6255">
            <v>0</v>
          </cell>
          <cell r="O6255">
            <v>0</v>
          </cell>
          <cell r="P6255">
            <v>19</v>
          </cell>
          <cell r="Q6255">
            <v>37</v>
          </cell>
        </row>
        <row r="6256">
          <cell r="A6256" t="str">
            <v>A1104&amp;T</v>
          </cell>
          <cell r="B6256" t="str">
            <v>Seaver St @ Harold S</v>
          </cell>
          <cell r="C6256">
            <v>47</v>
          </cell>
          <cell r="D6256">
            <v>0</v>
          </cell>
          <cell r="E6256">
            <v>0</v>
          </cell>
          <cell r="F6256">
            <v>2</v>
          </cell>
          <cell r="G6256">
            <v>49</v>
          </cell>
          <cell r="H6256">
            <v>47</v>
          </cell>
          <cell r="I6256">
            <v>0</v>
          </cell>
          <cell r="J6256">
            <v>0</v>
          </cell>
          <cell r="K6256">
            <v>2</v>
          </cell>
          <cell r="L6256">
            <v>49</v>
          </cell>
          <cell r="M6256">
            <v>47</v>
          </cell>
          <cell r="N6256">
            <v>0</v>
          </cell>
          <cell r="O6256">
            <v>0</v>
          </cell>
          <cell r="P6256">
            <v>2</v>
          </cell>
          <cell r="Q6256">
            <v>49</v>
          </cell>
        </row>
        <row r="6257">
          <cell r="A6257" t="str">
            <v>A6353&amp;T</v>
          </cell>
          <cell r="B6257" t="str">
            <v>Washington St @ Will</v>
          </cell>
          <cell r="C6257">
            <v>13</v>
          </cell>
          <cell r="D6257">
            <v>0</v>
          </cell>
          <cell r="E6257">
            <v>0</v>
          </cell>
          <cell r="F6257">
            <v>0</v>
          </cell>
          <cell r="G6257">
            <v>13</v>
          </cell>
          <cell r="H6257">
            <v>13</v>
          </cell>
          <cell r="I6257">
            <v>0</v>
          </cell>
          <cell r="J6257">
            <v>0</v>
          </cell>
          <cell r="K6257">
            <v>0</v>
          </cell>
          <cell r="L6257">
            <v>13</v>
          </cell>
          <cell r="M6257">
            <v>13</v>
          </cell>
          <cell r="N6257">
            <v>0</v>
          </cell>
          <cell r="O6257">
            <v>0</v>
          </cell>
          <cell r="P6257">
            <v>0</v>
          </cell>
          <cell r="Q6257">
            <v>13</v>
          </cell>
        </row>
        <row r="6258">
          <cell r="A6258" t="str">
            <v>A5984&amp;T</v>
          </cell>
          <cell r="B6258" t="str">
            <v>S Huntington Ave opp</v>
          </cell>
          <cell r="C6258">
            <v>10</v>
          </cell>
          <cell r="D6258">
            <v>0</v>
          </cell>
          <cell r="E6258">
            <v>0</v>
          </cell>
          <cell r="F6258">
            <v>0</v>
          </cell>
          <cell r="G6258">
            <v>10</v>
          </cell>
          <cell r="H6258">
            <v>10</v>
          </cell>
          <cell r="I6258">
            <v>0</v>
          </cell>
          <cell r="J6258">
            <v>0</v>
          </cell>
          <cell r="K6258">
            <v>0</v>
          </cell>
          <cell r="L6258">
            <v>10</v>
          </cell>
          <cell r="M6258">
            <v>10</v>
          </cell>
          <cell r="N6258">
            <v>0</v>
          </cell>
          <cell r="O6258">
            <v>0</v>
          </cell>
          <cell r="P6258">
            <v>0</v>
          </cell>
          <cell r="Q6258">
            <v>10</v>
          </cell>
        </row>
        <row r="6259">
          <cell r="A6259" t="str">
            <v>A823&amp;T</v>
          </cell>
          <cell r="B6259" t="str">
            <v>Humboldt Ave @ Crawf</v>
          </cell>
          <cell r="C6259">
            <v>0</v>
          </cell>
          <cell r="D6259">
            <v>0</v>
          </cell>
          <cell r="E6259">
            <v>0</v>
          </cell>
          <cell r="F6259">
            <v>0</v>
          </cell>
          <cell r="G6259">
            <v>0</v>
          </cell>
          <cell r="H6259">
            <v>0</v>
          </cell>
          <cell r="I6259">
            <v>0</v>
          </cell>
          <cell r="J6259">
            <v>0</v>
          </cell>
          <cell r="K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  <cell r="Q6259">
            <v>0</v>
          </cell>
        </row>
        <row r="6260">
          <cell r="A6260" t="str">
            <v>A923&amp;T</v>
          </cell>
          <cell r="B6260" t="str">
            <v>Dudley St @ Hampden</v>
          </cell>
          <cell r="C6260">
            <v>73</v>
          </cell>
          <cell r="D6260">
            <v>0</v>
          </cell>
          <cell r="E6260">
            <v>0</v>
          </cell>
          <cell r="F6260">
            <v>1</v>
          </cell>
          <cell r="G6260">
            <v>74</v>
          </cell>
          <cell r="H6260">
            <v>73</v>
          </cell>
          <cell r="I6260">
            <v>0</v>
          </cell>
          <cell r="J6260">
            <v>0</v>
          </cell>
          <cell r="K6260">
            <v>1</v>
          </cell>
          <cell r="L6260">
            <v>74</v>
          </cell>
          <cell r="M6260">
            <v>73</v>
          </cell>
          <cell r="N6260">
            <v>0</v>
          </cell>
          <cell r="O6260">
            <v>0</v>
          </cell>
          <cell r="P6260">
            <v>1</v>
          </cell>
          <cell r="Q6260">
            <v>74</v>
          </cell>
        </row>
        <row r="6261">
          <cell r="A6261" t="str">
            <v>A1128&amp;T</v>
          </cell>
          <cell r="B6261" t="str">
            <v>Ruggles St @ Hunting</v>
          </cell>
          <cell r="C6261">
            <v>77</v>
          </cell>
          <cell r="D6261">
            <v>0</v>
          </cell>
          <cell r="E6261">
            <v>0</v>
          </cell>
          <cell r="F6261">
            <v>91</v>
          </cell>
          <cell r="G6261">
            <v>168</v>
          </cell>
          <cell r="H6261">
            <v>77</v>
          </cell>
          <cell r="I6261">
            <v>0</v>
          </cell>
          <cell r="J6261">
            <v>0</v>
          </cell>
          <cell r="K6261">
            <v>91</v>
          </cell>
          <cell r="L6261">
            <v>168</v>
          </cell>
          <cell r="M6261">
            <v>77</v>
          </cell>
          <cell r="N6261">
            <v>0</v>
          </cell>
          <cell r="O6261">
            <v>0</v>
          </cell>
          <cell r="P6261">
            <v>91</v>
          </cell>
          <cell r="Q6261">
            <v>168</v>
          </cell>
        </row>
        <row r="6262">
          <cell r="A6262" t="str">
            <v>A711&amp;T</v>
          </cell>
          <cell r="B6262" t="str">
            <v>Washington St @ Cobd</v>
          </cell>
          <cell r="C6262">
            <v>95</v>
          </cell>
          <cell r="D6262">
            <v>0</v>
          </cell>
          <cell r="E6262">
            <v>0</v>
          </cell>
          <cell r="F6262">
            <v>0</v>
          </cell>
          <cell r="G6262">
            <v>95</v>
          </cell>
          <cell r="H6262">
            <v>95</v>
          </cell>
          <cell r="I6262">
            <v>0</v>
          </cell>
          <cell r="J6262">
            <v>0</v>
          </cell>
          <cell r="K6262">
            <v>0</v>
          </cell>
          <cell r="L6262">
            <v>95</v>
          </cell>
          <cell r="M6262">
            <v>95</v>
          </cell>
          <cell r="N6262">
            <v>0</v>
          </cell>
          <cell r="O6262">
            <v>0</v>
          </cell>
          <cell r="P6262">
            <v>0</v>
          </cell>
          <cell r="Q6262">
            <v>95</v>
          </cell>
        </row>
        <row r="6263">
          <cell r="A6263" t="str">
            <v>A5844&amp;T</v>
          </cell>
          <cell r="B6263" t="str">
            <v>105 S Huntington Ave</v>
          </cell>
          <cell r="C6263">
            <v>11</v>
          </cell>
          <cell r="D6263">
            <v>0</v>
          </cell>
          <cell r="E6263">
            <v>0</v>
          </cell>
          <cell r="F6263">
            <v>0</v>
          </cell>
          <cell r="G6263">
            <v>11</v>
          </cell>
          <cell r="H6263">
            <v>11</v>
          </cell>
          <cell r="I6263">
            <v>0</v>
          </cell>
          <cell r="J6263">
            <v>0</v>
          </cell>
          <cell r="K6263">
            <v>0</v>
          </cell>
          <cell r="L6263">
            <v>11</v>
          </cell>
          <cell r="M6263">
            <v>11</v>
          </cell>
          <cell r="N6263">
            <v>0</v>
          </cell>
          <cell r="O6263">
            <v>0</v>
          </cell>
          <cell r="P6263">
            <v>0</v>
          </cell>
          <cell r="Q6263">
            <v>11</v>
          </cell>
        </row>
        <row r="6264">
          <cell r="A6264" t="str">
            <v>A6354&amp;T</v>
          </cell>
          <cell r="B6264" t="str">
            <v>S Huntington Ave @ P</v>
          </cell>
          <cell r="C6264">
            <v>6</v>
          </cell>
          <cell r="D6264">
            <v>0</v>
          </cell>
          <cell r="E6264">
            <v>0</v>
          </cell>
          <cell r="F6264">
            <v>0</v>
          </cell>
          <cell r="G6264">
            <v>6</v>
          </cell>
          <cell r="H6264">
            <v>6</v>
          </cell>
          <cell r="I6264">
            <v>0</v>
          </cell>
          <cell r="J6264">
            <v>0</v>
          </cell>
          <cell r="K6264">
            <v>0</v>
          </cell>
          <cell r="L6264">
            <v>6</v>
          </cell>
          <cell r="M6264">
            <v>6</v>
          </cell>
          <cell r="N6264">
            <v>0</v>
          </cell>
          <cell r="O6264">
            <v>0</v>
          </cell>
          <cell r="P6264">
            <v>0</v>
          </cell>
          <cell r="Q6264">
            <v>6</v>
          </cell>
        </row>
        <row r="6265">
          <cell r="A6265" t="str">
            <v>A708&amp;T</v>
          </cell>
          <cell r="B6265" t="str">
            <v>Centre St @ Lochstea</v>
          </cell>
          <cell r="C6265">
            <v>36</v>
          </cell>
          <cell r="D6265">
            <v>0</v>
          </cell>
          <cell r="E6265">
            <v>0</v>
          </cell>
          <cell r="F6265">
            <v>0</v>
          </cell>
          <cell r="G6265">
            <v>36</v>
          </cell>
          <cell r="H6265">
            <v>36</v>
          </cell>
          <cell r="I6265">
            <v>0</v>
          </cell>
          <cell r="J6265">
            <v>0</v>
          </cell>
          <cell r="K6265">
            <v>0</v>
          </cell>
          <cell r="L6265">
            <v>36</v>
          </cell>
          <cell r="M6265">
            <v>36</v>
          </cell>
          <cell r="N6265">
            <v>0</v>
          </cell>
          <cell r="O6265">
            <v>0</v>
          </cell>
          <cell r="P6265">
            <v>0</v>
          </cell>
          <cell r="Q6265">
            <v>36</v>
          </cell>
        </row>
        <row r="6266">
          <cell r="A6266" t="str">
            <v>A1077&amp;T</v>
          </cell>
          <cell r="B6266" t="str">
            <v>Blue Hill Ave @ Paxt</v>
          </cell>
          <cell r="C6266">
            <v>186</v>
          </cell>
          <cell r="D6266">
            <v>0</v>
          </cell>
          <cell r="E6266">
            <v>0</v>
          </cell>
          <cell r="F6266">
            <v>7</v>
          </cell>
          <cell r="G6266">
            <v>192</v>
          </cell>
          <cell r="H6266">
            <v>186</v>
          </cell>
          <cell r="I6266">
            <v>0</v>
          </cell>
          <cell r="J6266">
            <v>0</v>
          </cell>
          <cell r="K6266">
            <v>7</v>
          </cell>
          <cell r="L6266">
            <v>192</v>
          </cell>
          <cell r="M6266">
            <v>186</v>
          </cell>
          <cell r="N6266">
            <v>0</v>
          </cell>
          <cell r="O6266">
            <v>0</v>
          </cell>
          <cell r="P6266">
            <v>7</v>
          </cell>
          <cell r="Q6266">
            <v>192</v>
          </cell>
        </row>
        <row r="6267">
          <cell r="A6267" t="str">
            <v>A6786&amp;T</v>
          </cell>
          <cell r="B6267" t="str">
            <v>360 Huntington Ave</v>
          </cell>
          <cell r="C6267">
            <v>507</v>
          </cell>
          <cell r="D6267">
            <v>0</v>
          </cell>
          <cell r="E6267">
            <v>0</v>
          </cell>
          <cell r="F6267">
            <v>0</v>
          </cell>
          <cell r="G6267">
            <v>507</v>
          </cell>
          <cell r="H6267">
            <v>507</v>
          </cell>
          <cell r="I6267">
            <v>0</v>
          </cell>
          <cell r="J6267">
            <v>0</v>
          </cell>
          <cell r="K6267">
            <v>0</v>
          </cell>
          <cell r="L6267">
            <v>507</v>
          </cell>
          <cell r="M6267">
            <v>507</v>
          </cell>
          <cell r="N6267">
            <v>0</v>
          </cell>
          <cell r="O6267">
            <v>0</v>
          </cell>
          <cell r="P6267">
            <v>0</v>
          </cell>
          <cell r="Q6267">
            <v>507</v>
          </cell>
        </row>
        <row r="6268">
          <cell r="A6268" t="str">
            <v>A924&amp;T</v>
          </cell>
          <cell r="B6268" t="str">
            <v>Dudley St @ Adams St</v>
          </cell>
          <cell r="C6268">
            <v>61</v>
          </cell>
          <cell r="D6268">
            <v>0</v>
          </cell>
          <cell r="E6268">
            <v>0</v>
          </cell>
          <cell r="F6268">
            <v>0</v>
          </cell>
          <cell r="G6268">
            <v>62</v>
          </cell>
          <cell r="H6268">
            <v>61</v>
          </cell>
          <cell r="I6268">
            <v>0</v>
          </cell>
          <cell r="J6268">
            <v>0</v>
          </cell>
          <cell r="K6268">
            <v>0</v>
          </cell>
          <cell r="L6268">
            <v>62</v>
          </cell>
          <cell r="M6268">
            <v>61</v>
          </cell>
          <cell r="N6268">
            <v>0</v>
          </cell>
          <cell r="O6268">
            <v>0</v>
          </cell>
          <cell r="P6268">
            <v>0</v>
          </cell>
          <cell r="Q6268">
            <v>62</v>
          </cell>
        </row>
        <row r="6269">
          <cell r="A6269" t="str">
            <v>A1078&amp;T</v>
          </cell>
          <cell r="B6269" t="str">
            <v>Blue Hill Ave @ Gree</v>
          </cell>
          <cell r="C6269">
            <v>188</v>
          </cell>
          <cell r="D6269">
            <v>0</v>
          </cell>
          <cell r="E6269">
            <v>0</v>
          </cell>
          <cell r="F6269">
            <v>3</v>
          </cell>
          <cell r="G6269">
            <v>191</v>
          </cell>
          <cell r="H6269">
            <v>188</v>
          </cell>
          <cell r="I6269">
            <v>0</v>
          </cell>
          <cell r="J6269">
            <v>0</v>
          </cell>
          <cell r="K6269">
            <v>3</v>
          </cell>
          <cell r="L6269">
            <v>191</v>
          </cell>
          <cell r="M6269">
            <v>188</v>
          </cell>
          <cell r="N6269">
            <v>0</v>
          </cell>
          <cell r="O6269">
            <v>0</v>
          </cell>
          <cell r="P6269">
            <v>3</v>
          </cell>
          <cell r="Q6269">
            <v>191</v>
          </cell>
        </row>
        <row r="6270">
          <cell r="A6270" t="str">
            <v>A1079&amp;T</v>
          </cell>
          <cell r="B6270" t="str">
            <v>Blue Hill Ave @ John</v>
          </cell>
          <cell r="C6270">
            <v>9</v>
          </cell>
          <cell r="D6270">
            <v>0</v>
          </cell>
          <cell r="E6270">
            <v>0</v>
          </cell>
          <cell r="F6270">
            <v>36</v>
          </cell>
          <cell r="G6270">
            <v>45</v>
          </cell>
          <cell r="H6270">
            <v>9</v>
          </cell>
          <cell r="I6270">
            <v>0</v>
          </cell>
          <cell r="J6270">
            <v>0</v>
          </cell>
          <cell r="K6270">
            <v>36</v>
          </cell>
          <cell r="L6270">
            <v>45</v>
          </cell>
          <cell r="M6270">
            <v>9</v>
          </cell>
          <cell r="N6270">
            <v>0</v>
          </cell>
          <cell r="O6270">
            <v>0</v>
          </cell>
          <cell r="P6270">
            <v>36</v>
          </cell>
          <cell r="Q6270">
            <v>45</v>
          </cell>
        </row>
        <row r="6271">
          <cell r="A6271" t="str">
            <v>A5759&amp;T</v>
          </cell>
          <cell r="B6271" t="str">
            <v>Seaver St opp Humbol</v>
          </cell>
          <cell r="C6271">
            <v>233</v>
          </cell>
          <cell r="D6271">
            <v>0</v>
          </cell>
          <cell r="E6271">
            <v>0</v>
          </cell>
          <cell r="F6271">
            <v>0</v>
          </cell>
          <cell r="G6271">
            <v>233</v>
          </cell>
          <cell r="H6271">
            <v>233</v>
          </cell>
          <cell r="I6271">
            <v>0</v>
          </cell>
          <cell r="J6271">
            <v>0</v>
          </cell>
          <cell r="K6271">
            <v>0</v>
          </cell>
          <cell r="L6271">
            <v>233</v>
          </cell>
          <cell r="M6271">
            <v>233</v>
          </cell>
          <cell r="N6271">
            <v>0</v>
          </cell>
          <cell r="O6271">
            <v>0</v>
          </cell>
          <cell r="P6271">
            <v>0</v>
          </cell>
          <cell r="Q6271">
            <v>233</v>
          </cell>
        </row>
        <row r="6272">
          <cell r="A6272" t="str">
            <v>A1211&amp;T</v>
          </cell>
          <cell r="B6272" t="str">
            <v>South St @ Jamaica S</v>
          </cell>
          <cell r="C6272">
            <v>42</v>
          </cell>
          <cell r="D6272">
            <v>0</v>
          </cell>
          <cell r="E6272">
            <v>0</v>
          </cell>
          <cell r="F6272">
            <v>3</v>
          </cell>
          <cell r="G6272">
            <v>45</v>
          </cell>
          <cell r="H6272">
            <v>42</v>
          </cell>
          <cell r="I6272">
            <v>0</v>
          </cell>
          <cell r="J6272">
            <v>0</v>
          </cell>
          <cell r="K6272">
            <v>3</v>
          </cell>
          <cell r="L6272">
            <v>45</v>
          </cell>
          <cell r="M6272">
            <v>42</v>
          </cell>
          <cell r="N6272">
            <v>0</v>
          </cell>
          <cell r="O6272">
            <v>0</v>
          </cell>
          <cell r="P6272">
            <v>3</v>
          </cell>
          <cell r="Q6272">
            <v>45</v>
          </cell>
        </row>
        <row r="6273">
          <cell r="A6273" t="str">
            <v>A49&amp;T</v>
          </cell>
          <cell r="B6273" t="str">
            <v>Washington St @ Meln</v>
          </cell>
          <cell r="C6273">
            <v>9</v>
          </cell>
          <cell r="D6273">
            <v>0</v>
          </cell>
          <cell r="E6273">
            <v>0</v>
          </cell>
          <cell r="F6273">
            <v>24</v>
          </cell>
          <cell r="G6273">
            <v>33</v>
          </cell>
          <cell r="H6273">
            <v>9</v>
          </cell>
          <cell r="I6273">
            <v>0</v>
          </cell>
          <cell r="J6273">
            <v>0</v>
          </cell>
          <cell r="K6273">
            <v>24</v>
          </cell>
          <cell r="L6273">
            <v>33</v>
          </cell>
          <cell r="M6273">
            <v>9</v>
          </cell>
          <cell r="N6273">
            <v>0</v>
          </cell>
          <cell r="O6273">
            <v>0</v>
          </cell>
          <cell r="P6273">
            <v>24</v>
          </cell>
          <cell r="Q6273">
            <v>33</v>
          </cell>
        </row>
        <row r="6274">
          <cell r="A6274" t="str">
            <v>A817&amp;T</v>
          </cell>
          <cell r="B6274" t="str">
            <v>Tremont St @ Saint A</v>
          </cell>
          <cell r="C6274">
            <v>150</v>
          </cell>
          <cell r="D6274">
            <v>0</v>
          </cell>
          <cell r="E6274">
            <v>0</v>
          </cell>
          <cell r="F6274">
            <v>1</v>
          </cell>
          <cell r="G6274">
            <v>151</v>
          </cell>
          <cell r="H6274">
            <v>150</v>
          </cell>
          <cell r="I6274">
            <v>0</v>
          </cell>
          <cell r="J6274">
            <v>0</v>
          </cell>
          <cell r="K6274">
            <v>1</v>
          </cell>
          <cell r="L6274">
            <v>151</v>
          </cell>
          <cell r="M6274">
            <v>150</v>
          </cell>
          <cell r="N6274">
            <v>0</v>
          </cell>
          <cell r="O6274">
            <v>0</v>
          </cell>
          <cell r="P6274">
            <v>1</v>
          </cell>
          <cell r="Q6274">
            <v>151</v>
          </cell>
        </row>
        <row r="6275">
          <cell r="A6275" t="str">
            <v>A3983&amp;T</v>
          </cell>
          <cell r="B6275" t="str">
            <v>S Huntington Ave @ V</v>
          </cell>
          <cell r="C6275">
            <v>65</v>
          </cell>
          <cell r="D6275">
            <v>0</v>
          </cell>
          <cell r="E6275">
            <v>0</v>
          </cell>
          <cell r="F6275">
            <v>0</v>
          </cell>
          <cell r="G6275">
            <v>66</v>
          </cell>
          <cell r="H6275">
            <v>65</v>
          </cell>
          <cell r="I6275">
            <v>0</v>
          </cell>
          <cell r="J6275">
            <v>0</v>
          </cell>
          <cell r="K6275">
            <v>0</v>
          </cell>
          <cell r="L6275">
            <v>66</v>
          </cell>
          <cell r="M6275">
            <v>65</v>
          </cell>
          <cell r="N6275">
            <v>0</v>
          </cell>
          <cell r="O6275">
            <v>0</v>
          </cell>
          <cell r="P6275">
            <v>0</v>
          </cell>
          <cell r="Q6275">
            <v>66</v>
          </cell>
        </row>
        <row r="6276">
          <cell r="A6276" t="str">
            <v>A1201&amp;T</v>
          </cell>
          <cell r="B6276" t="str">
            <v>South St @ Spalding</v>
          </cell>
          <cell r="C6276">
            <v>31</v>
          </cell>
          <cell r="D6276">
            <v>0</v>
          </cell>
          <cell r="E6276">
            <v>0</v>
          </cell>
          <cell r="F6276">
            <v>62</v>
          </cell>
          <cell r="G6276">
            <v>94</v>
          </cell>
          <cell r="H6276">
            <v>31</v>
          </cell>
          <cell r="I6276">
            <v>0</v>
          </cell>
          <cell r="J6276">
            <v>0</v>
          </cell>
          <cell r="K6276">
            <v>62</v>
          </cell>
          <cell r="L6276">
            <v>94</v>
          </cell>
          <cell r="M6276">
            <v>31</v>
          </cell>
          <cell r="N6276">
            <v>0</v>
          </cell>
          <cell r="O6276">
            <v>0</v>
          </cell>
          <cell r="P6276">
            <v>62</v>
          </cell>
          <cell r="Q6276">
            <v>94</v>
          </cell>
        </row>
        <row r="6277">
          <cell r="A6277" t="str">
            <v>A5393&amp;T</v>
          </cell>
          <cell r="B6277" t="str">
            <v>Centre St @ Burrough</v>
          </cell>
          <cell r="C6277">
            <v>41</v>
          </cell>
          <cell r="D6277">
            <v>0</v>
          </cell>
          <cell r="E6277">
            <v>0</v>
          </cell>
          <cell r="F6277">
            <v>0</v>
          </cell>
          <cell r="G6277">
            <v>41</v>
          </cell>
          <cell r="H6277">
            <v>41</v>
          </cell>
          <cell r="I6277">
            <v>0</v>
          </cell>
          <cell r="J6277">
            <v>0</v>
          </cell>
          <cell r="K6277">
            <v>0</v>
          </cell>
          <cell r="L6277">
            <v>41</v>
          </cell>
          <cell r="M6277">
            <v>41</v>
          </cell>
          <cell r="N6277">
            <v>0</v>
          </cell>
          <cell r="O6277">
            <v>0</v>
          </cell>
          <cell r="P6277">
            <v>0</v>
          </cell>
          <cell r="Q6277">
            <v>41</v>
          </cell>
        </row>
        <row r="6278">
          <cell r="A6278" t="str">
            <v>A6383&amp;T</v>
          </cell>
          <cell r="B6278" t="str">
            <v>100 S Huntington Ave</v>
          </cell>
          <cell r="C6278">
            <v>46</v>
          </cell>
          <cell r="D6278">
            <v>0</v>
          </cell>
          <cell r="E6278">
            <v>0</v>
          </cell>
          <cell r="F6278">
            <v>10</v>
          </cell>
          <cell r="G6278">
            <v>55</v>
          </cell>
          <cell r="H6278">
            <v>46</v>
          </cell>
          <cell r="I6278">
            <v>0</v>
          </cell>
          <cell r="J6278">
            <v>0</v>
          </cell>
          <cell r="K6278">
            <v>10</v>
          </cell>
          <cell r="L6278">
            <v>55</v>
          </cell>
          <cell r="M6278">
            <v>46</v>
          </cell>
          <cell r="N6278">
            <v>0</v>
          </cell>
          <cell r="O6278">
            <v>0</v>
          </cell>
          <cell r="P6278">
            <v>10</v>
          </cell>
          <cell r="Q6278">
            <v>55</v>
          </cell>
        </row>
        <row r="6279">
          <cell r="A6279" t="str">
            <v>A1101&amp;T</v>
          </cell>
          <cell r="B6279" t="str">
            <v>Seaver St @ Maple St</v>
          </cell>
          <cell r="C6279">
            <v>136</v>
          </cell>
          <cell r="D6279">
            <v>0</v>
          </cell>
          <cell r="E6279">
            <v>0</v>
          </cell>
          <cell r="F6279">
            <v>0</v>
          </cell>
          <cell r="G6279">
            <v>137</v>
          </cell>
          <cell r="H6279">
            <v>136</v>
          </cell>
          <cell r="I6279">
            <v>0</v>
          </cell>
          <cell r="J6279">
            <v>0</v>
          </cell>
          <cell r="K6279">
            <v>0</v>
          </cell>
          <cell r="L6279">
            <v>137</v>
          </cell>
          <cell r="M6279">
            <v>136</v>
          </cell>
          <cell r="N6279">
            <v>0</v>
          </cell>
          <cell r="O6279">
            <v>0</v>
          </cell>
          <cell r="P6279">
            <v>0</v>
          </cell>
          <cell r="Q6279">
            <v>137</v>
          </cell>
        </row>
        <row r="6280">
          <cell r="A6280" t="str">
            <v>A1134&amp;T</v>
          </cell>
          <cell r="B6280" t="str">
            <v>Harrison Ave @ E Len</v>
          </cell>
          <cell r="C6280">
            <v>16</v>
          </cell>
          <cell r="D6280">
            <v>0</v>
          </cell>
          <cell r="E6280">
            <v>0</v>
          </cell>
          <cell r="F6280">
            <v>0</v>
          </cell>
          <cell r="G6280">
            <v>16</v>
          </cell>
          <cell r="H6280">
            <v>16</v>
          </cell>
          <cell r="I6280">
            <v>0</v>
          </cell>
          <cell r="J6280">
            <v>0</v>
          </cell>
          <cell r="K6280">
            <v>0</v>
          </cell>
          <cell r="L6280">
            <v>16</v>
          </cell>
          <cell r="M6280">
            <v>16</v>
          </cell>
          <cell r="N6280">
            <v>0</v>
          </cell>
          <cell r="O6280">
            <v>0</v>
          </cell>
          <cell r="P6280">
            <v>0</v>
          </cell>
          <cell r="Q6280">
            <v>16</v>
          </cell>
        </row>
        <row r="6281">
          <cell r="A6281" t="str">
            <v>A2&amp;T</v>
          </cell>
          <cell r="B6281" t="str">
            <v>Washington St @ Meln</v>
          </cell>
          <cell r="C6281">
            <v>53</v>
          </cell>
          <cell r="D6281">
            <v>0</v>
          </cell>
          <cell r="E6281">
            <v>0</v>
          </cell>
          <cell r="F6281">
            <v>11</v>
          </cell>
          <cell r="G6281">
            <v>64</v>
          </cell>
          <cell r="H6281">
            <v>53</v>
          </cell>
          <cell r="I6281">
            <v>0</v>
          </cell>
          <cell r="J6281">
            <v>0</v>
          </cell>
          <cell r="K6281">
            <v>11</v>
          </cell>
          <cell r="L6281">
            <v>64</v>
          </cell>
          <cell r="M6281">
            <v>53</v>
          </cell>
          <cell r="N6281">
            <v>0</v>
          </cell>
          <cell r="O6281">
            <v>0</v>
          </cell>
          <cell r="P6281">
            <v>11</v>
          </cell>
          <cell r="Q6281">
            <v>64</v>
          </cell>
        </row>
        <row r="6282">
          <cell r="A6282" t="str">
            <v>A270&amp;T</v>
          </cell>
          <cell r="B6282" t="str">
            <v>Warren St @ Whiting</v>
          </cell>
          <cell r="C6282">
            <v>269</v>
          </cell>
          <cell r="D6282">
            <v>0</v>
          </cell>
          <cell r="E6282">
            <v>0</v>
          </cell>
          <cell r="F6282">
            <v>781</v>
          </cell>
          <cell r="G6282">
            <v>1050</v>
          </cell>
          <cell r="H6282">
            <v>269</v>
          </cell>
          <cell r="I6282">
            <v>0</v>
          </cell>
          <cell r="J6282">
            <v>0</v>
          </cell>
          <cell r="K6282">
            <v>781</v>
          </cell>
          <cell r="L6282">
            <v>1050</v>
          </cell>
          <cell r="M6282">
            <v>269</v>
          </cell>
          <cell r="N6282">
            <v>0</v>
          </cell>
          <cell r="O6282">
            <v>0</v>
          </cell>
          <cell r="P6282">
            <v>781</v>
          </cell>
          <cell r="Q6282">
            <v>1050</v>
          </cell>
        </row>
        <row r="6283">
          <cell r="A6283" t="str">
            <v>A928&amp;T</v>
          </cell>
          <cell r="B6283" t="str">
            <v>Dudley St @ Adams St</v>
          </cell>
          <cell r="C6283">
            <v>30</v>
          </cell>
          <cell r="D6283">
            <v>0</v>
          </cell>
          <cell r="E6283">
            <v>0</v>
          </cell>
          <cell r="F6283">
            <v>0</v>
          </cell>
          <cell r="G6283">
            <v>31</v>
          </cell>
          <cell r="H6283">
            <v>30</v>
          </cell>
          <cell r="I6283">
            <v>0</v>
          </cell>
          <cell r="J6283">
            <v>0</v>
          </cell>
          <cell r="K6283">
            <v>0</v>
          </cell>
          <cell r="L6283">
            <v>31</v>
          </cell>
          <cell r="M6283">
            <v>30</v>
          </cell>
          <cell r="N6283">
            <v>0</v>
          </cell>
          <cell r="O6283">
            <v>0</v>
          </cell>
          <cell r="P6283">
            <v>0</v>
          </cell>
          <cell r="Q6283">
            <v>31</v>
          </cell>
        </row>
        <row r="6284">
          <cell r="A6284" t="str">
            <v>A271&amp;T</v>
          </cell>
          <cell r="B6284" t="str">
            <v>Warren St @ Moreland</v>
          </cell>
          <cell r="C6284">
            <v>21</v>
          </cell>
          <cell r="D6284">
            <v>0</v>
          </cell>
          <cell r="E6284">
            <v>0</v>
          </cell>
          <cell r="F6284">
            <v>2431</v>
          </cell>
          <cell r="G6284">
            <v>2452</v>
          </cell>
          <cell r="H6284">
            <v>21</v>
          </cell>
          <cell r="I6284">
            <v>0</v>
          </cell>
          <cell r="J6284">
            <v>0</v>
          </cell>
          <cell r="K6284">
            <v>2431</v>
          </cell>
          <cell r="L6284">
            <v>2452</v>
          </cell>
          <cell r="M6284">
            <v>21</v>
          </cell>
          <cell r="N6284">
            <v>0</v>
          </cell>
          <cell r="O6284">
            <v>0</v>
          </cell>
          <cell r="P6284">
            <v>2431</v>
          </cell>
          <cell r="Q6284">
            <v>2452</v>
          </cell>
        </row>
        <row r="6285">
          <cell r="A6285" t="str">
            <v>A281&amp;T</v>
          </cell>
          <cell r="B6285" t="str">
            <v>Blue Hill Ave @ Seav</v>
          </cell>
          <cell r="C6285">
            <v>12</v>
          </cell>
          <cell r="D6285">
            <v>0</v>
          </cell>
          <cell r="E6285">
            <v>0</v>
          </cell>
          <cell r="F6285">
            <v>124</v>
          </cell>
          <cell r="G6285">
            <v>136</v>
          </cell>
          <cell r="H6285">
            <v>12</v>
          </cell>
          <cell r="I6285">
            <v>0</v>
          </cell>
          <cell r="J6285">
            <v>0</v>
          </cell>
          <cell r="K6285">
            <v>124</v>
          </cell>
          <cell r="L6285">
            <v>136</v>
          </cell>
          <cell r="M6285">
            <v>12</v>
          </cell>
          <cell r="N6285">
            <v>0</v>
          </cell>
          <cell r="O6285">
            <v>0</v>
          </cell>
          <cell r="P6285">
            <v>124</v>
          </cell>
          <cell r="Q6285">
            <v>136</v>
          </cell>
        </row>
        <row r="6286">
          <cell r="A6286" t="str">
            <v>A1103&amp;T</v>
          </cell>
          <cell r="B6286" t="str">
            <v>Seaver St @ Humboldt</v>
          </cell>
          <cell r="C6286">
            <v>46</v>
          </cell>
          <cell r="D6286">
            <v>0</v>
          </cell>
          <cell r="E6286">
            <v>0</v>
          </cell>
          <cell r="F6286">
            <v>17</v>
          </cell>
          <cell r="G6286">
            <v>63</v>
          </cell>
          <cell r="H6286">
            <v>46</v>
          </cell>
          <cell r="I6286">
            <v>0</v>
          </cell>
          <cell r="J6286">
            <v>0</v>
          </cell>
          <cell r="K6286">
            <v>17</v>
          </cell>
          <cell r="L6286">
            <v>63</v>
          </cell>
          <cell r="M6286">
            <v>46</v>
          </cell>
          <cell r="N6286">
            <v>0</v>
          </cell>
          <cell r="O6286">
            <v>0</v>
          </cell>
          <cell r="P6286">
            <v>17</v>
          </cell>
          <cell r="Q6286">
            <v>63</v>
          </cell>
        </row>
        <row r="6287">
          <cell r="A6287" t="str">
            <v>A5531&amp;T</v>
          </cell>
          <cell r="B6287" t="str">
            <v>Tremont St @ Tobin C</v>
          </cell>
          <cell r="C6287">
            <v>75</v>
          </cell>
          <cell r="D6287">
            <v>0</v>
          </cell>
          <cell r="E6287">
            <v>0</v>
          </cell>
          <cell r="F6287">
            <v>12</v>
          </cell>
          <cell r="G6287">
            <v>87</v>
          </cell>
          <cell r="H6287">
            <v>75</v>
          </cell>
          <cell r="I6287">
            <v>0</v>
          </cell>
          <cell r="J6287">
            <v>0</v>
          </cell>
          <cell r="K6287">
            <v>12</v>
          </cell>
          <cell r="L6287">
            <v>87</v>
          </cell>
          <cell r="M6287">
            <v>75</v>
          </cell>
          <cell r="N6287">
            <v>0</v>
          </cell>
          <cell r="O6287">
            <v>0</v>
          </cell>
          <cell r="P6287">
            <v>12</v>
          </cell>
          <cell r="Q6287">
            <v>87</v>
          </cell>
        </row>
        <row r="6288">
          <cell r="A6288" t="str">
            <v>A1&amp;T</v>
          </cell>
          <cell r="B6288" t="str">
            <v>Washington St opp Ru</v>
          </cell>
          <cell r="C6288">
            <v>1</v>
          </cell>
          <cell r="D6288">
            <v>0</v>
          </cell>
          <cell r="E6288">
            <v>0</v>
          </cell>
          <cell r="F6288">
            <v>8</v>
          </cell>
          <cell r="G6288">
            <v>9</v>
          </cell>
          <cell r="H6288">
            <v>1</v>
          </cell>
          <cell r="I6288">
            <v>0</v>
          </cell>
          <cell r="J6288">
            <v>0</v>
          </cell>
          <cell r="K6288">
            <v>8</v>
          </cell>
          <cell r="L6288">
            <v>9</v>
          </cell>
          <cell r="M6288">
            <v>1</v>
          </cell>
          <cell r="N6288">
            <v>0</v>
          </cell>
          <cell r="O6288">
            <v>0</v>
          </cell>
          <cell r="P6288">
            <v>8</v>
          </cell>
          <cell r="Q6288">
            <v>9</v>
          </cell>
        </row>
        <row r="6289">
          <cell r="A6289" t="str">
            <v>A272&amp;T</v>
          </cell>
          <cell r="B6289" t="str">
            <v>Warren St @ Walnut A</v>
          </cell>
          <cell r="C6289">
            <v>11</v>
          </cell>
          <cell r="D6289">
            <v>0</v>
          </cell>
          <cell r="E6289">
            <v>0</v>
          </cell>
          <cell r="F6289">
            <v>53</v>
          </cell>
          <cell r="G6289">
            <v>63</v>
          </cell>
          <cell r="H6289">
            <v>11</v>
          </cell>
          <cell r="I6289">
            <v>0</v>
          </cell>
          <cell r="J6289">
            <v>0</v>
          </cell>
          <cell r="K6289">
            <v>53</v>
          </cell>
          <cell r="L6289">
            <v>63</v>
          </cell>
          <cell r="M6289">
            <v>11</v>
          </cell>
          <cell r="N6289">
            <v>0</v>
          </cell>
          <cell r="O6289">
            <v>0</v>
          </cell>
          <cell r="P6289">
            <v>53</v>
          </cell>
          <cell r="Q6289">
            <v>63</v>
          </cell>
        </row>
        <row r="6290">
          <cell r="A6290" t="str">
            <v>A5824&amp;T</v>
          </cell>
          <cell r="B6290" t="str">
            <v>Warren St @ Kearsarg</v>
          </cell>
          <cell r="C6290">
            <v>329</v>
          </cell>
          <cell r="D6290">
            <v>0</v>
          </cell>
          <cell r="E6290">
            <v>0</v>
          </cell>
          <cell r="F6290">
            <v>1811</v>
          </cell>
          <cell r="G6290">
            <v>2140</v>
          </cell>
          <cell r="H6290">
            <v>329</v>
          </cell>
          <cell r="I6290">
            <v>0</v>
          </cell>
          <cell r="J6290">
            <v>0</v>
          </cell>
          <cell r="K6290">
            <v>1811</v>
          </cell>
          <cell r="L6290">
            <v>2140</v>
          </cell>
          <cell r="M6290">
            <v>329</v>
          </cell>
          <cell r="N6290">
            <v>0</v>
          </cell>
          <cell r="O6290">
            <v>0</v>
          </cell>
          <cell r="P6290">
            <v>1811</v>
          </cell>
          <cell r="Q6290">
            <v>2140</v>
          </cell>
        </row>
        <row r="6291">
          <cell r="A6291" t="str">
            <v>A66&amp;T</v>
          </cell>
          <cell r="B6291" t="str">
            <v>Massachusetts Ave @</v>
          </cell>
          <cell r="C6291">
            <v>255</v>
          </cell>
          <cell r="D6291">
            <v>0</v>
          </cell>
          <cell r="E6291">
            <v>0</v>
          </cell>
          <cell r="F6291">
            <v>51</v>
          </cell>
          <cell r="G6291">
            <v>307</v>
          </cell>
          <cell r="H6291">
            <v>255</v>
          </cell>
          <cell r="I6291">
            <v>0</v>
          </cell>
          <cell r="J6291">
            <v>0</v>
          </cell>
          <cell r="K6291">
            <v>51</v>
          </cell>
          <cell r="L6291">
            <v>307</v>
          </cell>
          <cell r="M6291">
            <v>255</v>
          </cell>
          <cell r="N6291">
            <v>0</v>
          </cell>
          <cell r="O6291">
            <v>0</v>
          </cell>
          <cell r="P6291">
            <v>51</v>
          </cell>
          <cell r="Q6291">
            <v>307</v>
          </cell>
        </row>
        <row r="6292">
          <cell r="A6292" t="str">
            <v>A707&amp;T</v>
          </cell>
          <cell r="B6292" t="str">
            <v>Centre St @ Moraine</v>
          </cell>
          <cell r="C6292">
            <v>86</v>
          </cell>
          <cell r="D6292">
            <v>0</v>
          </cell>
          <cell r="E6292">
            <v>0</v>
          </cell>
          <cell r="F6292">
            <v>9</v>
          </cell>
          <cell r="G6292">
            <v>95</v>
          </cell>
          <cell r="H6292">
            <v>86</v>
          </cell>
          <cell r="I6292">
            <v>0</v>
          </cell>
          <cell r="J6292">
            <v>0</v>
          </cell>
          <cell r="K6292">
            <v>9</v>
          </cell>
          <cell r="L6292">
            <v>95</v>
          </cell>
          <cell r="M6292">
            <v>86</v>
          </cell>
          <cell r="N6292">
            <v>0</v>
          </cell>
          <cell r="O6292">
            <v>0</v>
          </cell>
          <cell r="P6292">
            <v>9</v>
          </cell>
          <cell r="Q6292">
            <v>95</v>
          </cell>
        </row>
        <row r="6293">
          <cell r="A6293" t="str">
            <v>A284&amp;T</v>
          </cell>
          <cell r="B6293" t="str">
            <v>Blue Hill Ave @ Amer</v>
          </cell>
          <cell r="C6293">
            <v>0</v>
          </cell>
          <cell r="D6293">
            <v>0</v>
          </cell>
          <cell r="E6293">
            <v>0</v>
          </cell>
          <cell r="F6293">
            <v>14</v>
          </cell>
          <cell r="G6293">
            <v>15</v>
          </cell>
          <cell r="H6293">
            <v>0</v>
          </cell>
          <cell r="I6293">
            <v>0</v>
          </cell>
          <cell r="J6293">
            <v>0</v>
          </cell>
          <cell r="K6293">
            <v>14</v>
          </cell>
          <cell r="L6293">
            <v>15</v>
          </cell>
          <cell r="M6293">
            <v>0</v>
          </cell>
          <cell r="N6293">
            <v>0</v>
          </cell>
          <cell r="O6293">
            <v>0</v>
          </cell>
          <cell r="P6293">
            <v>14</v>
          </cell>
          <cell r="Q6293">
            <v>15</v>
          </cell>
        </row>
        <row r="6294">
          <cell r="A6294" t="str">
            <v>A1102&amp;T</v>
          </cell>
          <cell r="B6294" t="str">
            <v>Seaver St @ Elm Hill</v>
          </cell>
          <cell r="C6294">
            <v>1</v>
          </cell>
          <cell r="D6294">
            <v>0</v>
          </cell>
          <cell r="E6294">
            <v>0</v>
          </cell>
          <cell r="F6294">
            <v>0</v>
          </cell>
          <cell r="G6294">
            <v>1</v>
          </cell>
          <cell r="H6294">
            <v>1</v>
          </cell>
          <cell r="I6294">
            <v>0</v>
          </cell>
          <cell r="J6294">
            <v>0</v>
          </cell>
          <cell r="K6294">
            <v>0</v>
          </cell>
          <cell r="L6294">
            <v>1</v>
          </cell>
          <cell r="M6294">
            <v>1</v>
          </cell>
          <cell r="N6294">
            <v>0</v>
          </cell>
          <cell r="O6294">
            <v>0</v>
          </cell>
          <cell r="P6294">
            <v>0</v>
          </cell>
          <cell r="Q6294">
            <v>1</v>
          </cell>
        </row>
        <row r="6295">
          <cell r="A6295" t="str">
            <v>A844&amp;T</v>
          </cell>
          <cell r="B6295" t="str">
            <v>Tremont St @ Saint A</v>
          </cell>
          <cell r="C6295">
            <v>336</v>
          </cell>
          <cell r="D6295">
            <v>0</v>
          </cell>
          <cell r="E6295">
            <v>0</v>
          </cell>
          <cell r="F6295">
            <v>4</v>
          </cell>
          <cell r="G6295">
            <v>341</v>
          </cell>
          <cell r="H6295">
            <v>336</v>
          </cell>
          <cell r="I6295">
            <v>0</v>
          </cell>
          <cell r="J6295">
            <v>0</v>
          </cell>
          <cell r="K6295">
            <v>4</v>
          </cell>
          <cell r="L6295">
            <v>341</v>
          </cell>
          <cell r="M6295">
            <v>336</v>
          </cell>
          <cell r="N6295">
            <v>0</v>
          </cell>
          <cell r="O6295">
            <v>0</v>
          </cell>
          <cell r="P6295">
            <v>4</v>
          </cell>
          <cell r="Q6295">
            <v>341</v>
          </cell>
        </row>
        <row r="6296">
          <cell r="A6296" t="str">
            <v>A813&amp;T</v>
          </cell>
          <cell r="B6296" t="str">
            <v>Huntington Ave @ S H</v>
          </cell>
          <cell r="C6296">
            <v>9</v>
          </cell>
          <cell r="D6296">
            <v>0</v>
          </cell>
          <cell r="E6296">
            <v>0</v>
          </cell>
          <cell r="F6296">
            <v>14</v>
          </cell>
          <cell r="G6296">
            <v>23</v>
          </cell>
          <cell r="H6296">
            <v>9</v>
          </cell>
          <cell r="I6296">
            <v>0</v>
          </cell>
          <cell r="J6296">
            <v>0</v>
          </cell>
          <cell r="K6296">
            <v>14</v>
          </cell>
          <cell r="L6296">
            <v>23</v>
          </cell>
          <cell r="M6296">
            <v>9</v>
          </cell>
          <cell r="N6296">
            <v>0</v>
          </cell>
          <cell r="O6296">
            <v>0</v>
          </cell>
          <cell r="P6296">
            <v>14</v>
          </cell>
          <cell r="Q6296">
            <v>23</v>
          </cell>
        </row>
        <row r="6297">
          <cell r="A6297" t="str">
            <v>A819&amp;T</v>
          </cell>
          <cell r="B6297" t="str">
            <v>Tremont St @ Columbu</v>
          </cell>
          <cell r="C6297">
            <v>11</v>
          </cell>
          <cell r="D6297">
            <v>0</v>
          </cell>
          <cell r="E6297">
            <v>0</v>
          </cell>
          <cell r="F6297">
            <v>6</v>
          </cell>
          <cell r="G6297">
            <v>17</v>
          </cell>
          <cell r="H6297">
            <v>11</v>
          </cell>
          <cell r="I6297">
            <v>0</v>
          </cell>
          <cell r="J6297">
            <v>0</v>
          </cell>
          <cell r="K6297">
            <v>6</v>
          </cell>
          <cell r="L6297">
            <v>17</v>
          </cell>
          <cell r="M6297">
            <v>11</v>
          </cell>
          <cell r="N6297">
            <v>0</v>
          </cell>
          <cell r="O6297">
            <v>0</v>
          </cell>
          <cell r="P6297">
            <v>6</v>
          </cell>
          <cell r="Q6297">
            <v>17</v>
          </cell>
        </row>
        <row r="6298">
          <cell r="A6298" t="str">
            <v>A684&amp;T</v>
          </cell>
          <cell r="B6298" t="str">
            <v>Centre St opp Beaufo</v>
          </cell>
          <cell r="C6298">
            <v>48</v>
          </cell>
          <cell r="D6298">
            <v>0</v>
          </cell>
          <cell r="E6298">
            <v>0</v>
          </cell>
          <cell r="F6298">
            <v>1</v>
          </cell>
          <cell r="G6298">
            <v>49</v>
          </cell>
          <cell r="H6298">
            <v>48</v>
          </cell>
          <cell r="I6298">
            <v>0</v>
          </cell>
          <cell r="J6298">
            <v>0</v>
          </cell>
          <cell r="K6298">
            <v>1</v>
          </cell>
          <cell r="L6298">
            <v>49</v>
          </cell>
          <cell r="M6298">
            <v>48</v>
          </cell>
          <cell r="N6298">
            <v>0</v>
          </cell>
          <cell r="O6298">
            <v>0</v>
          </cell>
          <cell r="P6298">
            <v>1</v>
          </cell>
          <cell r="Q6298">
            <v>49</v>
          </cell>
        </row>
        <row r="6299">
          <cell r="A6299" t="str">
            <v>A683&amp;T</v>
          </cell>
          <cell r="B6299" t="str">
            <v>Centre St @ Saint Jo</v>
          </cell>
          <cell r="C6299">
            <v>20</v>
          </cell>
          <cell r="D6299">
            <v>0</v>
          </cell>
          <cell r="E6299">
            <v>0</v>
          </cell>
          <cell r="F6299">
            <v>0</v>
          </cell>
          <cell r="G6299">
            <v>20</v>
          </cell>
          <cell r="H6299">
            <v>20</v>
          </cell>
          <cell r="I6299">
            <v>0</v>
          </cell>
          <cell r="J6299">
            <v>0</v>
          </cell>
          <cell r="K6299">
            <v>0</v>
          </cell>
          <cell r="L6299">
            <v>20</v>
          </cell>
          <cell r="M6299">
            <v>20</v>
          </cell>
          <cell r="N6299">
            <v>0</v>
          </cell>
          <cell r="O6299">
            <v>0</v>
          </cell>
          <cell r="P6299">
            <v>0</v>
          </cell>
          <cell r="Q6299">
            <v>20</v>
          </cell>
        </row>
        <row r="6300">
          <cell r="A6300" t="str">
            <v>A278&amp;T</v>
          </cell>
          <cell r="B6300" t="str">
            <v>Warren St @ Brunswic</v>
          </cell>
          <cell r="C6300">
            <v>219</v>
          </cell>
          <cell r="D6300">
            <v>0</v>
          </cell>
          <cell r="E6300">
            <v>0</v>
          </cell>
          <cell r="F6300">
            <v>47</v>
          </cell>
          <cell r="G6300">
            <v>266</v>
          </cell>
          <cell r="H6300">
            <v>219</v>
          </cell>
          <cell r="I6300">
            <v>0</v>
          </cell>
          <cell r="J6300">
            <v>0</v>
          </cell>
          <cell r="K6300">
            <v>47</v>
          </cell>
          <cell r="L6300">
            <v>266</v>
          </cell>
          <cell r="M6300">
            <v>219</v>
          </cell>
          <cell r="N6300">
            <v>0</v>
          </cell>
          <cell r="O6300">
            <v>0</v>
          </cell>
          <cell r="P6300">
            <v>47</v>
          </cell>
          <cell r="Q6300">
            <v>266</v>
          </cell>
        </row>
        <row r="6301">
          <cell r="A6301" t="str">
            <v>A746&amp;T</v>
          </cell>
          <cell r="B6301" t="str">
            <v>Columbus Ave @ Dimoc</v>
          </cell>
          <cell r="C6301">
            <v>350</v>
          </cell>
          <cell r="D6301">
            <v>0</v>
          </cell>
          <cell r="E6301">
            <v>0</v>
          </cell>
          <cell r="F6301">
            <v>160</v>
          </cell>
          <cell r="G6301">
            <v>510</v>
          </cell>
          <cell r="H6301">
            <v>350</v>
          </cell>
          <cell r="I6301">
            <v>0</v>
          </cell>
          <cell r="J6301">
            <v>0</v>
          </cell>
          <cell r="K6301">
            <v>160</v>
          </cell>
          <cell r="L6301">
            <v>510</v>
          </cell>
          <cell r="M6301">
            <v>350</v>
          </cell>
          <cell r="N6301">
            <v>0</v>
          </cell>
          <cell r="O6301">
            <v>0</v>
          </cell>
          <cell r="P6301">
            <v>160</v>
          </cell>
          <cell r="Q6301">
            <v>510</v>
          </cell>
        </row>
        <row r="6302">
          <cell r="A6302" t="str">
            <v>A5401&amp;T</v>
          </cell>
          <cell r="B6302" t="str">
            <v>Malcolm X Blvd @ Sha</v>
          </cell>
          <cell r="C6302">
            <v>50</v>
          </cell>
          <cell r="D6302">
            <v>0</v>
          </cell>
          <cell r="E6302">
            <v>0</v>
          </cell>
          <cell r="F6302">
            <v>761</v>
          </cell>
          <cell r="G6302">
            <v>810</v>
          </cell>
          <cell r="H6302">
            <v>50</v>
          </cell>
          <cell r="I6302">
            <v>0</v>
          </cell>
          <cell r="J6302">
            <v>0</v>
          </cell>
          <cell r="K6302">
            <v>761</v>
          </cell>
          <cell r="L6302">
            <v>810</v>
          </cell>
          <cell r="M6302">
            <v>50</v>
          </cell>
          <cell r="N6302">
            <v>0</v>
          </cell>
          <cell r="O6302">
            <v>0</v>
          </cell>
          <cell r="P6302">
            <v>761</v>
          </cell>
          <cell r="Q6302">
            <v>810</v>
          </cell>
        </row>
        <row r="6303">
          <cell r="A6303" t="str">
            <v>A770&amp;T</v>
          </cell>
          <cell r="B6303" t="str">
            <v>Malcolm X Blvd opp M</v>
          </cell>
          <cell r="C6303">
            <v>122</v>
          </cell>
          <cell r="D6303">
            <v>1</v>
          </cell>
          <cell r="E6303">
            <v>0</v>
          </cell>
          <cell r="F6303">
            <v>214</v>
          </cell>
          <cell r="G6303">
            <v>337</v>
          </cell>
          <cell r="H6303">
            <v>122</v>
          </cell>
          <cell r="I6303">
            <v>1</v>
          </cell>
          <cell r="J6303">
            <v>0</v>
          </cell>
          <cell r="K6303">
            <v>214</v>
          </cell>
          <cell r="L6303">
            <v>337</v>
          </cell>
          <cell r="M6303">
            <v>122</v>
          </cell>
          <cell r="N6303">
            <v>1</v>
          </cell>
          <cell r="O6303">
            <v>0</v>
          </cell>
          <cell r="P6303">
            <v>214</v>
          </cell>
          <cell r="Q6303">
            <v>337</v>
          </cell>
        </row>
        <row r="6304">
          <cell r="A6304" t="str">
            <v>A1076&amp;T</v>
          </cell>
          <cell r="B6304" t="str">
            <v>Blue Hill Ave @ Harv</v>
          </cell>
          <cell r="C6304">
            <v>61</v>
          </cell>
          <cell r="D6304">
            <v>0</v>
          </cell>
          <cell r="E6304">
            <v>0</v>
          </cell>
          <cell r="F6304">
            <v>5</v>
          </cell>
          <cell r="G6304">
            <v>66</v>
          </cell>
          <cell r="H6304">
            <v>61</v>
          </cell>
          <cell r="I6304">
            <v>0</v>
          </cell>
          <cell r="J6304">
            <v>0</v>
          </cell>
          <cell r="K6304">
            <v>5</v>
          </cell>
          <cell r="L6304">
            <v>66</v>
          </cell>
          <cell r="M6304">
            <v>61</v>
          </cell>
          <cell r="N6304">
            <v>0</v>
          </cell>
          <cell r="O6304">
            <v>0</v>
          </cell>
          <cell r="P6304">
            <v>5</v>
          </cell>
          <cell r="Q6304">
            <v>66</v>
          </cell>
        </row>
        <row r="6305">
          <cell r="A6305" t="str">
            <v>A927&amp;T</v>
          </cell>
          <cell r="B6305" t="str">
            <v>Dudley St @ Greenvil</v>
          </cell>
          <cell r="C6305">
            <v>23</v>
          </cell>
          <cell r="D6305">
            <v>0</v>
          </cell>
          <cell r="E6305">
            <v>0</v>
          </cell>
          <cell r="F6305">
            <v>6</v>
          </cell>
          <cell r="G6305">
            <v>30</v>
          </cell>
          <cell r="H6305">
            <v>23</v>
          </cell>
          <cell r="I6305">
            <v>0</v>
          </cell>
          <cell r="J6305">
            <v>0</v>
          </cell>
          <cell r="K6305">
            <v>6</v>
          </cell>
          <cell r="L6305">
            <v>30</v>
          </cell>
          <cell r="M6305">
            <v>23</v>
          </cell>
          <cell r="N6305">
            <v>0</v>
          </cell>
          <cell r="O6305">
            <v>0</v>
          </cell>
          <cell r="P6305">
            <v>6</v>
          </cell>
          <cell r="Q6305">
            <v>30</v>
          </cell>
        </row>
        <row r="6306">
          <cell r="A6306" t="str">
            <v>A774&amp;T</v>
          </cell>
          <cell r="B6306" t="str">
            <v>Columbus Ave opp Bra</v>
          </cell>
          <cell r="C6306">
            <v>41</v>
          </cell>
          <cell r="D6306">
            <v>0</v>
          </cell>
          <cell r="E6306">
            <v>0</v>
          </cell>
          <cell r="F6306">
            <v>1</v>
          </cell>
          <cell r="G6306">
            <v>42</v>
          </cell>
          <cell r="H6306">
            <v>41</v>
          </cell>
          <cell r="I6306">
            <v>0</v>
          </cell>
          <cell r="J6306">
            <v>0</v>
          </cell>
          <cell r="K6306">
            <v>1</v>
          </cell>
          <cell r="L6306">
            <v>42</v>
          </cell>
          <cell r="M6306">
            <v>41</v>
          </cell>
          <cell r="N6306">
            <v>0</v>
          </cell>
          <cell r="O6306">
            <v>0</v>
          </cell>
          <cell r="P6306">
            <v>1</v>
          </cell>
          <cell r="Q6306">
            <v>42</v>
          </cell>
        </row>
        <row r="6307">
          <cell r="A6307" t="str">
            <v>A362&amp;T</v>
          </cell>
          <cell r="B6307" t="str">
            <v>Morton St @ Canterbu</v>
          </cell>
          <cell r="C6307">
            <v>22</v>
          </cell>
          <cell r="D6307">
            <v>0</v>
          </cell>
          <cell r="E6307">
            <v>0</v>
          </cell>
          <cell r="F6307">
            <v>10</v>
          </cell>
          <cell r="G6307">
            <v>32</v>
          </cell>
          <cell r="H6307">
            <v>22</v>
          </cell>
          <cell r="I6307">
            <v>0</v>
          </cell>
          <cell r="J6307">
            <v>0</v>
          </cell>
          <cell r="K6307">
            <v>10</v>
          </cell>
          <cell r="L6307">
            <v>32</v>
          </cell>
          <cell r="M6307">
            <v>22</v>
          </cell>
          <cell r="N6307">
            <v>0</v>
          </cell>
          <cell r="O6307">
            <v>0</v>
          </cell>
          <cell r="P6307">
            <v>10</v>
          </cell>
          <cell r="Q6307">
            <v>32</v>
          </cell>
        </row>
        <row r="6308">
          <cell r="A6308" t="str">
            <v>A277&amp;T</v>
          </cell>
          <cell r="B6308" t="str">
            <v>Warren St @ Waumbeck</v>
          </cell>
          <cell r="C6308">
            <v>219</v>
          </cell>
          <cell r="D6308">
            <v>0</v>
          </cell>
          <cell r="E6308">
            <v>0</v>
          </cell>
          <cell r="F6308">
            <v>9</v>
          </cell>
          <cell r="G6308">
            <v>228</v>
          </cell>
          <cell r="H6308">
            <v>219</v>
          </cell>
          <cell r="I6308">
            <v>0</v>
          </cell>
          <cell r="J6308">
            <v>0</v>
          </cell>
          <cell r="K6308">
            <v>9</v>
          </cell>
          <cell r="L6308">
            <v>228</v>
          </cell>
          <cell r="M6308">
            <v>219</v>
          </cell>
          <cell r="N6308">
            <v>0</v>
          </cell>
          <cell r="O6308">
            <v>0</v>
          </cell>
          <cell r="P6308">
            <v>9</v>
          </cell>
          <cell r="Q6308">
            <v>228</v>
          </cell>
        </row>
        <row r="6309">
          <cell r="A6309" t="str">
            <v>A745&amp;T</v>
          </cell>
          <cell r="B6309" t="str">
            <v>Columbus Ave @ Bray</v>
          </cell>
          <cell r="C6309">
            <v>56</v>
          </cell>
          <cell r="D6309">
            <v>0</v>
          </cell>
          <cell r="E6309">
            <v>0</v>
          </cell>
          <cell r="F6309">
            <v>32</v>
          </cell>
          <cell r="G6309">
            <v>88</v>
          </cell>
          <cell r="H6309">
            <v>56</v>
          </cell>
          <cell r="I6309">
            <v>0</v>
          </cell>
          <cell r="J6309">
            <v>0</v>
          </cell>
          <cell r="K6309">
            <v>32</v>
          </cell>
          <cell r="L6309">
            <v>88</v>
          </cell>
          <cell r="M6309">
            <v>56</v>
          </cell>
          <cell r="N6309">
            <v>0</v>
          </cell>
          <cell r="O6309">
            <v>0</v>
          </cell>
          <cell r="P6309">
            <v>32</v>
          </cell>
          <cell r="Q6309">
            <v>88</v>
          </cell>
        </row>
        <row r="6310">
          <cell r="A6310" t="str">
            <v>A283&amp;T</v>
          </cell>
          <cell r="B6310" t="str">
            <v>Blue Hill Ave opp Mc</v>
          </cell>
          <cell r="C6310">
            <v>135</v>
          </cell>
          <cell r="D6310">
            <v>0</v>
          </cell>
          <cell r="E6310">
            <v>0</v>
          </cell>
          <cell r="F6310">
            <v>52</v>
          </cell>
          <cell r="G6310">
            <v>187</v>
          </cell>
          <cell r="H6310">
            <v>135</v>
          </cell>
          <cell r="I6310">
            <v>0</v>
          </cell>
          <cell r="J6310">
            <v>0</v>
          </cell>
          <cell r="K6310">
            <v>52</v>
          </cell>
          <cell r="L6310">
            <v>187</v>
          </cell>
          <cell r="M6310">
            <v>135</v>
          </cell>
          <cell r="N6310">
            <v>0</v>
          </cell>
          <cell r="O6310">
            <v>0</v>
          </cell>
          <cell r="P6310">
            <v>52</v>
          </cell>
          <cell r="Q6310">
            <v>187</v>
          </cell>
        </row>
        <row r="6311">
          <cell r="A6311" t="str">
            <v>A5829&amp;T</v>
          </cell>
          <cell r="B6311" t="str">
            <v>Huntington Ave @ Wig</v>
          </cell>
          <cell r="C6311">
            <v>215</v>
          </cell>
          <cell r="D6311">
            <v>0</v>
          </cell>
          <cell r="E6311">
            <v>0</v>
          </cell>
          <cell r="F6311">
            <v>2</v>
          </cell>
          <cell r="G6311">
            <v>218</v>
          </cell>
          <cell r="H6311">
            <v>215</v>
          </cell>
          <cell r="I6311">
            <v>0</v>
          </cell>
          <cell r="J6311">
            <v>0</v>
          </cell>
          <cell r="K6311">
            <v>2</v>
          </cell>
          <cell r="L6311">
            <v>218</v>
          </cell>
          <cell r="M6311">
            <v>215</v>
          </cell>
          <cell r="N6311">
            <v>0</v>
          </cell>
          <cell r="O6311">
            <v>0</v>
          </cell>
          <cell r="P6311">
            <v>2</v>
          </cell>
          <cell r="Q6311">
            <v>218</v>
          </cell>
        </row>
        <row r="6312">
          <cell r="A6312" t="str">
            <v>A264&amp;T</v>
          </cell>
          <cell r="B6312" t="str">
            <v>Warren St @ Interval</v>
          </cell>
          <cell r="C6312">
            <v>442</v>
          </cell>
          <cell r="D6312">
            <v>0</v>
          </cell>
          <cell r="E6312">
            <v>0</v>
          </cell>
          <cell r="F6312">
            <v>734</v>
          </cell>
          <cell r="G6312">
            <v>1177</v>
          </cell>
          <cell r="H6312">
            <v>442</v>
          </cell>
          <cell r="I6312">
            <v>0</v>
          </cell>
          <cell r="J6312">
            <v>0</v>
          </cell>
          <cell r="K6312">
            <v>734</v>
          </cell>
          <cell r="L6312">
            <v>1177</v>
          </cell>
          <cell r="M6312">
            <v>442</v>
          </cell>
          <cell r="N6312">
            <v>0</v>
          </cell>
          <cell r="O6312">
            <v>0</v>
          </cell>
          <cell r="P6312">
            <v>734</v>
          </cell>
          <cell r="Q6312">
            <v>1177</v>
          </cell>
        </row>
        <row r="6313">
          <cell r="A6313" t="str">
            <v>A845&amp;T</v>
          </cell>
          <cell r="B6313" t="str">
            <v>Tremont St @ Hunting</v>
          </cell>
          <cell r="C6313">
            <v>140</v>
          </cell>
          <cell r="D6313">
            <v>0</v>
          </cell>
          <cell r="E6313">
            <v>0</v>
          </cell>
          <cell r="F6313">
            <v>5</v>
          </cell>
          <cell r="G6313">
            <v>146</v>
          </cell>
          <cell r="H6313">
            <v>140</v>
          </cell>
          <cell r="I6313">
            <v>0</v>
          </cell>
          <cell r="J6313">
            <v>0</v>
          </cell>
          <cell r="K6313">
            <v>5</v>
          </cell>
          <cell r="L6313">
            <v>146</v>
          </cell>
          <cell r="M6313">
            <v>140</v>
          </cell>
          <cell r="N6313">
            <v>0</v>
          </cell>
          <cell r="O6313">
            <v>0</v>
          </cell>
          <cell r="P6313">
            <v>5</v>
          </cell>
          <cell r="Q6313">
            <v>146</v>
          </cell>
        </row>
        <row r="6314">
          <cell r="A6314" t="str">
            <v>A3982&amp;T</v>
          </cell>
          <cell r="B6314" t="str">
            <v>S Huntington Ave @ B</v>
          </cell>
          <cell r="C6314">
            <v>254</v>
          </cell>
          <cell r="D6314">
            <v>0</v>
          </cell>
          <cell r="E6314">
            <v>0</v>
          </cell>
          <cell r="F6314">
            <v>8</v>
          </cell>
          <cell r="G6314">
            <v>261</v>
          </cell>
          <cell r="H6314">
            <v>254</v>
          </cell>
          <cell r="I6314">
            <v>0</v>
          </cell>
          <cell r="J6314">
            <v>0</v>
          </cell>
          <cell r="K6314">
            <v>8</v>
          </cell>
          <cell r="L6314">
            <v>261</v>
          </cell>
          <cell r="M6314">
            <v>254</v>
          </cell>
          <cell r="N6314">
            <v>0</v>
          </cell>
          <cell r="O6314">
            <v>0</v>
          </cell>
          <cell r="P6314">
            <v>8</v>
          </cell>
          <cell r="Q6314">
            <v>261</v>
          </cell>
        </row>
        <row r="6315">
          <cell r="A6315" t="str">
            <v>A273&amp;T</v>
          </cell>
          <cell r="B6315" t="str">
            <v>Warren St opp Waverl</v>
          </cell>
          <cell r="C6315">
            <v>61</v>
          </cell>
          <cell r="D6315">
            <v>0</v>
          </cell>
          <cell r="E6315">
            <v>0</v>
          </cell>
          <cell r="F6315">
            <v>39</v>
          </cell>
          <cell r="G6315">
            <v>100</v>
          </cell>
          <cell r="H6315">
            <v>61</v>
          </cell>
          <cell r="I6315">
            <v>0</v>
          </cell>
          <cell r="J6315">
            <v>0</v>
          </cell>
          <cell r="K6315">
            <v>39</v>
          </cell>
          <cell r="L6315">
            <v>100</v>
          </cell>
          <cell r="M6315">
            <v>61</v>
          </cell>
          <cell r="N6315">
            <v>0</v>
          </cell>
          <cell r="O6315">
            <v>0</v>
          </cell>
          <cell r="P6315">
            <v>39</v>
          </cell>
          <cell r="Q6315">
            <v>100</v>
          </cell>
        </row>
        <row r="6316">
          <cell r="A6316" t="str">
            <v>A730&amp;T</v>
          </cell>
          <cell r="B6316" t="str">
            <v>Columbus Ave opp Wel</v>
          </cell>
          <cell r="C6316">
            <v>91</v>
          </cell>
          <cell r="D6316">
            <v>0</v>
          </cell>
          <cell r="E6316">
            <v>0</v>
          </cell>
          <cell r="F6316">
            <v>12</v>
          </cell>
          <cell r="G6316">
            <v>103</v>
          </cell>
          <cell r="H6316">
            <v>91</v>
          </cell>
          <cell r="I6316">
            <v>0</v>
          </cell>
          <cell r="J6316">
            <v>0</v>
          </cell>
          <cell r="K6316">
            <v>12</v>
          </cell>
          <cell r="L6316">
            <v>103</v>
          </cell>
          <cell r="M6316">
            <v>91</v>
          </cell>
          <cell r="N6316">
            <v>0</v>
          </cell>
          <cell r="O6316">
            <v>0</v>
          </cell>
          <cell r="P6316">
            <v>12</v>
          </cell>
          <cell r="Q6316">
            <v>103</v>
          </cell>
        </row>
        <row r="6317">
          <cell r="A6317" t="str">
            <v>A280&amp;T</v>
          </cell>
          <cell r="B6317" t="str">
            <v>Blue Hill Ave @ Wayn</v>
          </cell>
          <cell r="C6317">
            <v>107</v>
          </cell>
          <cell r="D6317">
            <v>0</v>
          </cell>
          <cell r="E6317">
            <v>0</v>
          </cell>
          <cell r="F6317">
            <v>96</v>
          </cell>
          <cell r="G6317">
            <v>203</v>
          </cell>
          <cell r="H6317">
            <v>107</v>
          </cell>
          <cell r="I6317">
            <v>0</v>
          </cell>
          <cell r="J6317">
            <v>0</v>
          </cell>
          <cell r="K6317">
            <v>96</v>
          </cell>
          <cell r="L6317">
            <v>203</v>
          </cell>
          <cell r="M6317">
            <v>107</v>
          </cell>
          <cell r="N6317">
            <v>0</v>
          </cell>
          <cell r="O6317">
            <v>0</v>
          </cell>
          <cell r="P6317">
            <v>96</v>
          </cell>
          <cell r="Q6317">
            <v>203</v>
          </cell>
        </row>
        <row r="6318">
          <cell r="A6318" t="str">
            <v>A1202&amp;T</v>
          </cell>
          <cell r="B6318" t="str">
            <v>South St @ Child St</v>
          </cell>
          <cell r="C6318">
            <v>129</v>
          </cell>
          <cell r="D6318">
            <v>0</v>
          </cell>
          <cell r="E6318">
            <v>0</v>
          </cell>
          <cell r="F6318">
            <v>3</v>
          </cell>
          <cell r="G6318">
            <v>132</v>
          </cell>
          <cell r="H6318">
            <v>129</v>
          </cell>
          <cell r="I6318">
            <v>0</v>
          </cell>
          <cell r="J6318">
            <v>0</v>
          </cell>
          <cell r="K6318">
            <v>3</v>
          </cell>
          <cell r="L6318">
            <v>132</v>
          </cell>
          <cell r="M6318">
            <v>129</v>
          </cell>
          <cell r="N6318">
            <v>0</v>
          </cell>
          <cell r="O6318">
            <v>0</v>
          </cell>
          <cell r="P6318">
            <v>3</v>
          </cell>
          <cell r="Q6318">
            <v>132</v>
          </cell>
        </row>
        <row r="6319">
          <cell r="A6319" t="str">
            <v>A681&amp;T</v>
          </cell>
          <cell r="B6319" t="str">
            <v>South St @ Sedgwick</v>
          </cell>
          <cell r="C6319">
            <v>41</v>
          </cell>
          <cell r="D6319">
            <v>0</v>
          </cell>
          <cell r="E6319">
            <v>0</v>
          </cell>
          <cell r="F6319">
            <v>64</v>
          </cell>
          <cell r="G6319">
            <v>105</v>
          </cell>
          <cell r="H6319">
            <v>41</v>
          </cell>
          <cell r="I6319">
            <v>0</v>
          </cell>
          <cell r="J6319">
            <v>0</v>
          </cell>
          <cell r="K6319">
            <v>64</v>
          </cell>
          <cell r="L6319">
            <v>105</v>
          </cell>
          <cell r="M6319">
            <v>41</v>
          </cell>
          <cell r="N6319">
            <v>0</v>
          </cell>
          <cell r="O6319">
            <v>0</v>
          </cell>
          <cell r="P6319">
            <v>64</v>
          </cell>
          <cell r="Q6319">
            <v>105</v>
          </cell>
        </row>
        <row r="6320">
          <cell r="A6320" t="str">
            <v>A5413&amp;T</v>
          </cell>
          <cell r="B6320" t="str">
            <v>Columbus Ave @ Walnu</v>
          </cell>
          <cell r="C6320">
            <v>96</v>
          </cell>
          <cell r="D6320">
            <v>0</v>
          </cell>
          <cell r="E6320">
            <v>0</v>
          </cell>
          <cell r="F6320">
            <v>5</v>
          </cell>
          <cell r="G6320">
            <v>100</v>
          </cell>
          <cell r="H6320">
            <v>96</v>
          </cell>
          <cell r="I6320">
            <v>0</v>
          </cell>
          <cell r="J6320">
            <v>0</v>
          </cell>
          <cell r="K6320">
            <v>5</v>
          </cell>
          <cell r="L6320">
            <v>100</v>
          </cell>
          <cell r="M6320">
            <v>96</v>
          </cell>
          <cell r="N6320">
            <v>0</v>
          </cell>
          <cell r="O6320">
            <v>0</v>
          </cell>
          <cell r="P6320">
            <v>5</v>
          </cell>
          <cell r="Q6320">
            <v>100</v>
          </cell>
        </row>
        <row r="6321">
          <cell r="A6321" t="str">
            <v>A538&amp;T</v>
          </cell>
          <cell r="B6321" t="str">
            <v>Massachusetts Ave @</v>
          </cell>
          <cell r="C6321">
            <v>34</v>
          </cell>
          <cell r="D6321">
            <v>0</v>
          </cell>
          <cell r="E6321">
            <v>0</v>
          </cell>
          <cell r="F6321">
            <v>39</v>
          </cell>
          <cell r="G6321">
            <v>73</v>
          </cell>
          <cell r="H6321">
            <v>34</v>
          </cell>
          <cell r="I6321">
            <v>0</v>
          </cell>
          <cell r="J6321">
            <v>0</v>
          </cell>
          <cell r="K6321">
            <v>39</v>
          </cell>
          <cell r="L6321">
            <v>73</v>
          </cell>
          <cell r="M6321">
            <v>34</v>
          </cell>
          <cell r="N6321">
            <v>0</v>
          </cell>
          <cell r="O6321">
            <v>0</v>
          </cell>
          <cell r="P6321">
            <v>39</v>
          </cell>
          <cell r="Q6321">
            <v>73</v>
          </cell>
        </row>
        <row r="6322">
          <cell r="A6322" t="str">
            <v>A265&amp;T</v>
          </cell>
          <cell r="B6322" t="str">
            <v>Warren St @ Gaston S</v>
          </cell>
          <cell r="C6322">
            <v>675</v>
          </cell>
          <cell r="D6322">
            <v>0</v>
          </cell>
          <cell r="E6322">
            <v>0</v>
          </cell>
          <cell r="F6322">
            <v>140</v>
          </cell>
          <cell r="G6322">
            <v>816</v>
          </cell>
          <cell r="H6322">
            <v>675</v>
          </cell>
          <cell r="I6322">
            <v>0</v>
          </cell>
          <cell r="J6322">
            <v>0</v>
          </cell>
          <cell r="K6322">
            <v>140</v>
          </cell>
          <cell r="L6322">
            <v>816</v>
          </cell>
          <cell r="M6322">
            <v>675</v>
          </cell>
          <cell r="N6322">
            <v>0</v>
          </cell>
          <cell r="O6322">
            <v>0</v>
          </cell>
          <cell r="P6322">
            <v>140</v>
          </cell>
          <cell r="Q6322">
            <v>816</v>
          </cell>
        </row>
        <row r="6323">
          <cell r="A6323" t="str">
            <v>A5983&amp;T</v>
          </cell>
          <cell r="B6323" t="str">
            <v>Huntington Ave @ Lon</v>
          </cell>
          <cell r="C6323">
            <v>137</v>
          </cell>
          <cell r="D6323">
            <v>0</v>
          </cell>
          <cell r="E6323">
            <v>0</v>
          </cell>
          <cell r="F6323">
            <v>75</v>
          </cell>
          <cell r="G6323">
            <v>212</v>
          </cell>
          <cell r="H6323">
            <v>137</v>
          </cell>
          <cell r="I6323">
            <v>0</v>
          </cell>
          <cell r="J6323">
            <v>0</v>
          </cell>
          <cell r="K6323">
            <v>75</v>
          </cell>
          <cell r="L6323">
            <v>212</v>
          </cell>
          <cell r="M6323">
            <v>137</v>
          </cell>
          <cell r="N6323">
            <v>0</v>
          </cell>
          <cell r="O6323">
            <v>0</v>
          </cell>
          <cell r="P6323">
            <v>75</v>
          </cell>
          <cell r="Q6323">
            <v>212</v>
          </cell>
        </row>
        <row r="6324">
          <cell r="A6324" t="str">
            <v>A837&amp;T</v>
          </cell>
          <cell r="B6324" t="str">
            <v>Humboldt Ave @ Towns</v>
          </cell>
          <cell r="C6324">
            <v>0</v>
          </cell>
          <cell r="D6324">
            <v>0</v>
          </cell>
          <cell r="E6324">
            <v>0</v>
          </cell>
          <cell r="F6324">
            <v>0</v>
          </cell>
          <cell r="G6324">
            <v>0</v>
          </cell>
          <cell r="H6324">
            <v>0</v>
          </cell>
          <cell r="I6324">
            <v>0</v>
          </cell>
          <cell r="J6324">
            <v>0</v>
          </cell>
          <cell r="K6324">
            <v>0</v>
          </cell>
          <cell r="L6324">
            <v>0</v>
          </cell>
          <cell r="M6324">
            <v>0</v>
          </cell>
          <cell r="N6324">
            <v>0</v>
          </cell>
          <cell r="O6324">
            <v>0</v>
          </cell>
          <cell r="P6324">
            <v>0</v>
          </cell>
          <cell r="Q6324">
            <v>0</v>
          </cell>
        </row>
        <row r="6325">
          <cell r="A6325" t="str">
            <v>A48&amp;T</v>
          </cell>
          <cell r="B6325" t="str">
            <v>Washington St @ Leno</v>
          </cell>
          <cell r="C6325">
            <v>82</v>
          </cell>
          <cell r="D6325">
            <v>0</v>
          </cell>
          <cell r="E6325">
            <v>0</v>
          </cell>
          <cell r="F6325">
            <v>0</v>
          </cell>
          <cell r="G6325">
            <v>82</v>
          </cell>
          <cell r="H6325">
            <v>82</v>
          </cell>
          <cell r="I6325">
            <v>0</v>
          </cell>
          <cell r="J6325">
            <v>0</v>
          </cell>
          <cell r="K6325">
            <v>0</v>
          </cell>
          <cell r="L6325">
            <v>82</v>
          </cell>
          <cell r="M6325">
            <v>82</v>
          </cell>
          <cell r="N6325">
            <v>0</v>
          </cell>
          <cell r="O6325">
            <v>0</v>
          </cell>
          <cell r="P6325">
            <v>0</v>
          </cell>
          <cell r="Q6325">
            <v>82</v>
          </cell>
        </row>
        <row r="6326">
          <cell r="A6326" t="str">
            <v>A285&amp;T</v>
          </cell>
          <cell r="B6326" t="str">
            <v>Blue Hill Ave @ Ange</v>
          </cell>
          <cell r="C6326">
            <v>16</v>
          </cell>
          <cell r="D6326">
            <v>0</v>
          </cell>
          <cell r="E6326">
            <v>0</v>
          </cell>
          <cell r="F6326">
            <v>313</v>
          </cell>
          <cell r="G6326">
            <v>330</v>
          </cell>
          <cell r="H6326">
            <v>16</v>
          </cell>
          <cell r="I6326">
            <v>0</v>
          </cell>
          <cell r="J6326">
            <v>0</v>
          </cell>
          <cell r="K6326">
            <v>313</v>
          </cell>
          <cell r="L6326">
            <v>330</v>
          </cell>
          <cell r="M6326">
            <v>16</v>
          </cell>
          <cell r="N6326">
            <v>0</v>
          </cell>
          <cell r="O6326">
            <v>0</v>
          </cell>
          <cell r="P6326">
            <v>313</v>
          </cell>
          <cell r="Q6326">
            <v>330</v>
          </cell>
        </row>
        <row r="6327">
          <cell r="A6327" t="str">
            <v>A3984&amp;T</v>
          </cell>
          <cell r="B6327" t="str">
            <v>S Huntington Ave @ H</v>
          </cell>
          <cell r="C6327">
            <v>170</v>
          </cell>
          <cell r="D6327">
            <v>2</v>
          </cell>
          <cell r="E6327">
            <v>0</v>
          </cell>
          <cell r="F6327">
            <v>331</v>
          </cell>
          <cell r="G6327">
            <v>503</v>
          </cell>
          <cell r="H6327">
            <v>170</v>
          </cell>
          <cell r="I6327">
            <v>2</v>
          </cell>
          <cell r="J6327">
            <v>0</v>
          </cell>
          <cell r="K6327">
            <v>331</v>
          </cell>
          <cell r="L6327">
            <v>503</v>
          </cell>
          <cell r="M6327">
            <v>170</v>
          </cell>
          <cell r="N6327">
            <v>2</v>
          </cell>
          <cell r="O6327">
            <v>0</v>
          </cell>
          <cell r="P6327">
            <v>331</v>
          </cell>
          <cell r="Q6327">
            <v>503</v>
          </cell>
        </row>
        <row r="6328">
          <cell r="A6328" t="str">
            <v>A5389&amp;T</v>
          </cell>
          <cell r="B6328" t="str">
            <v>Centre St @ Roseway</v>
          </cell>
          <cell r="C6328">
            <v>61</v>
          </cell>
          <cell r="D6328">
            <v>0</v>
          </cell>
          <cell r="E6328">
            <v>0</v>
          </cell>
          <cell r="F6328">
            <v>9</v>
          </cell>
          <cell r="G6328">
            <v>70</v>
          </cell>
          <cell r="H6328">
            <v>61</v>
          </cell>
          <cell r="I6328">
            <v>0</v>
          </cell>
          <cell r="J6328">
            <v>0</v>
          </cell>
          <cell r="K6328">
            <v>9</v>
          </cell>
          <cell r="L6328">
            <v>70</v>
          </cell>
          <cell r="M6328">
            <v>61</v>
          </cell>
          <cell r="N6328">
            <v>0</v>
          </cell>
          <cell r="O6328">
            <v>0</v>
          </cell>
          <cell r="P6328">
            <v>9</v>
          </cell>
          <cell r="Q6328">
            <v>70</v>
          </cell>
        </row>
        <row r="6329">
          <cell r="A6329" t="str">
            <v>A5324&amp;T</v>
          </cell>
          <cell r="B6329" t="str">
            <v>Seaver St @ Blue Hil</v>
          </cell>
          <cell r="C6329">
            <v>36</v>
          </cell>
          <cell r="D6329">
            <v>0</v>
          </cell>
          <cell r="E6329">
            <v>0</v>
          </cell>
          <cell r="F6329">
            <v>176</v>
          </cell>
          <cell r="G6329">
            <v>213</v>
          </cell>
          <cell r="H6329">
            <v>36</v>
          </cell>
          <cell r="I6329">
            <v>0</v>
          </cell>
          <cell r="J6329">
            <v>0</v>
          </cell>
          <cell r="K6329">
            <v>176</v>
          </cell>
          <cell r="L6329">
            <v>213</v>
          </cell>
          <cell r="M6329">
            <v>36</v>
          </cell>
          <cell r="N6329">
            <v>0</v>
          </cell>
          <cell r="O6329">
            <v>0</v>
          </cell>
          <cell r="P6329">
            <v>176</v>
          </cell>
          <cell r="Q6329">
            <v>213</v>
          </cell>
        </row>
        <row r="6330">
          <cell r="A6330" t="str">
            <v>A773&amp;T</v>
          </cell>
          <cell r="B6330" t="str">
            <v>Columbus Ave @ Dimoc</v>
          </cell>
          <cell r="C6330">
            <v>216</v>
          </cell>
          <cell r="D6330">
            <v>0</v>
          </cell>
          <cell r="E6330">
            <v>0</v>
          </cell>
          <cell r="F6330">
            <v>1</v>
          </cell>
          <cell r="G6330">
            <v>217</v>
          </cell>
          <cell r="H6330">
            <v>216</v>
          </cell>
          <cell r="I6330">
            <v>0</v>
          </cell>
          <cell r="J6330">
            <v>0</v>
          </cell>
          <cell r="K6330">
            <v>1</v>
          </cell>
          <cell r="L6330">
            <v>217</v>
          </cell>
          <cell r="M6330">
            <v>216</v>
          </cell>
          <cell r="N6330">
            <v>0</v>
          </cell>
          <cell r="O6330">
            <v>0</v>
          </cell>
          <cell r="P6330">
            <v>1</v>
          </cell>
          <cell r="Q6330">
            <v>217</v>
          </cell>
        </row>
        <row r="6331">
          <cell r="A6331" t="str">
            <v>A1105&amp;T</v>
          </cell>
          <cell r="B6331" t="str">
            <v>Columbus Ave @ Walnu</v>
          </cell>
          <cell r="C6331">
            <v>138</v>
          </cell>
          <cell r="D6331">
            <v>0</v>
          </cell>
          <cell r="E6331">
            <v>0</v>
          </cell>
          <cell r="F6331">
            <v>10</v>
          </cell>
          <cell r="G6331">
            <v>148</v>
          </cell>
          <cell r="H6331">
            <v>138</v>
          </cell>
          <cell r="I6331">
            <v>0</v>
          </cell>
          <cell r="J6331">
            <v>0</v>
          </cell>
          <cell r="K6331">
            <v>10</v>
          </cell>
          <cell r="L6331">
            <v>148</v>
          </cell>
          <cell r="M6331">
            <v>138</v>
          </cell>
          <cell r="N6331">
            <v>0</v>
          </cell>
          <cell r="O6331">
            <v>0</v>
          </cell>
          <cell r="P6331">
            <v>10</v>
          </cell>
          <cell r="Q6331">
            <v>148</v>
          </cell>
        </row>
        <row r="6332">
          <cell r="A6332" t="str">
            <v>A5320&amp;T</v>
          </cell>
          <cell r="B6332" t="str">
            <v>Morton St @ Harvard</v>
          </cell>
          <cell r="C6332">
            <v>79</v>
          </cell>
          <cell r="D6332">
            <v>0</v>
          </cell>
          <cell r="E6332">
            <v>0</v>
          </cell>
          <cell r="F6332">
            <v>0</v>
          </cell>
          <cell r="G6332">
            <v>79</v>
          </cell>
          <cell r="H6332">
            <v>79</v>
          </cell>
          <cell r="I6332">
            <v>0</v>
          </cell>
          <cell r="J6332">
            <v>0</v>
          </cell>
          <cell r="K6332">
            <v>0</v>
          </cell>
          <cell r="L6332">
            <v>79</v>
          </cell>
          <cell r="M6332">
            <v>79</v>
          </cell>
          <cell r="N6332">
            <v>0</v>
          </cell>
          <cell r="O6332">
            <v>0</v>
          </cell>
          <cell r="P6332">
            <v>0</v>
          </cell>
          <cell r="Q6332">
            <v>79</v>
          </cell>
        </row>
        <row r="6333">
          <cell r="A6333" t="str">
            <v>A1005&amp;T</v>
          </cell>
          <cell r="B6333" t="str">
            <v>Franklin Park Zoo @</v>
          </cell>
          <cell r="C6333">
            <v>10</v>
          </cell>
          <cell r="D6333">
            <v>0</v>
          </cell>
          <cell r="E6333">
            <v>0</v>
          </cell>
          <cell r="F6333">
            <v>68</v>
          </cell>
          <cell r="G6333">
            <v>78</v>
          </cell>
          <cell r="H6333">
            <v>10</v>
          </cell>
          <cell r="I6333">
            <v>0</v>
          </cell>
          <cell r="J6333">
            <v>0</v>
          </cell>
          <cell r="K6333">
            <v>68</v>
          </cell>
          <cell r="L6333">
            <v>78</v>
          </cell>
          <cell r="M6333">
            <v>10</v>
          </cell>
          <cell r="N6333">
            <v>0</v>
          </cell>
          <cell r="O6333">
            <v>0</v>
          </cell>
          <cell r="P6333">
            <v>68</v>
          </cell>
          <cell r="Q6333">
            <v>78</v>
          </cell>
        </row>
        <row r="6334">
          <cell r="A6334" t="str">
            <v>A5823&amp;T</v>
          </cell>
          <cell r="B6334" t="str">
            <v>Malcolm X Blvd @ Tre</v>
          </cell>
          <cell r="C6334">
            <v>195</v>
          </cell>
          <cell r="D6334">
            <v>1</v>
          </cell>
          <cell r="E6334">
            <v>0</v>
          </cell>
          <cell r="F6334">
            <v>2848</v>
          </cell>
          <cell r="G6334">
            <v>3044</v>
          </cell>
          <cell r="H6334">
            <v>195</v>
          </cell>
          <cell r="I6334">
            <v>1</v>
          </cell>
          <cell r="J6334">
            <v>0</v>
          </cell>
          <cell r="K6334">
            <v>2848</v>
          </cell>
          <cell r="L6334">
            <v>3044</v>
          </cell>
          <cell r="M6334">
            <v>195</v>
          </cell>
          <cell r="N6334">
            <v>1</v>
          </cell>
          <cell r="O6334">
            <v>0</v>
          </cell>
          <cell r="P6334">
            <v>2848</v>
          </cell>
          <cell r="Q6334">
            <v>3044</v>
          </cell>
        </row>
        <row r="6335">
          <cell r="A6335" t="str">
            <v>A44&amp;T</v>
          </cell>
          <cell r="B6335" t="str">
            <v>Washington St @ Mass</v>
          </cell>
          <cell r="C6335">
            <v>15</v>
          </cell>
          <cell r="D6335">
            <v>0</v>
          </cell>
          <cell r="E6335">
            <v>0</v>
          </cell>
          <cell r="F6335">
            <v>98</v>
          </cell>
          <cell r="G6335">
            <v>113</v>
          </cell>
          <cell r="H6335">
            <v>15</v>
          </cell>
          <cell r="I6335">
            <v>0</v>
          </cell>
          <cell r="J6335">
            <v>0</v>
          </cell>
          <cell r="K6335">
            <v>98</v>
          </cell>
          <cell r="L6335">
            <v>113</v>
          </cell>
          <cell r="M6335">
            <v>15</v>
          </cell>
          <cell r="N6335">
            <v>0</v>
          </cell>
          <cell r="O6335">
            <v>0</v>
          </cell>
          <cell r="P6335">
            <v>98</v>
          </cell>
          <cell r="Q6335">
            <v>113</v>
          </cell>
        </row>
        <row r="6336">
          <cell r="A6336" t="str">
            <v>A6131&amp;T</v>
          </cell>
          <cell r="B6336" t="str">
            <v>Warren St @ Dabney P</v>
          </cell>
          <cell r="C6336">
            <v>117</v>
          </cell>
          <cell r="D6336">
            <v>0</v>
          </cell>
          <cell r="E6336">
            <v>0</v>
          </cell>
          <cell r="F6336">
            <v>4</v>
          </cell>
          <cell r="G6336">
            <v>121</v>
          </cell>
          <cell r="H6336">
            <v>117</v>
          </cell>
          <cell r="I6336">
            <v>0</v>
          </cell>
          <cell r="J6336">
            <v>0</v>
          </cell>
          <cell r="K6336">
            <v>4</v>
          </cell>
          <cell r="L6336">
            <v>121</v>
          </cell>
          <cell r="M6336">
            <v>117</v>
          </cell>
          <cell r="N6336">
            <v>0</v>
          </cell>
          <cell r="O6336">
            <v>0</v>
          </cell>
          <cell r="P6336">
            <v>4</v>
          </cell>
          <cell r="Q6336">
            <v>121</v>
          </cell>
        </row>
        <row r="6337">
          <cell r="A6337" t="str">
            <v>A682&amp;T</v>
          </cell>
          <cell r="B6337" t="str">
            <v>Centre St @ Seaverns</v>
          </cell>
          <cell r="C6337">
            <v>81</v>
          </cell>
          <cell r="D6337">
            <v>0</v>
          </cell>
          <cell r="E6337">
            <v>0</v>
          </cell>
          <cell r="F6337">
            <v>0</v>
          </cell>
          <cell r="G6337">
            <v>81</v>
          </cell>
          <cell r="H6337">
            <v>81</v>
          </cell>
          <cell r="I6337">
            <v>0</v>
          </cell>
          <cell r="J6337">
            <v>0</v>
          </cell>
          <cell r="K6337">
            <v>0</v>
          </cell>
          <cell r="L6337">
            <v>81</v>
          </cell>
          <cell r="M6337">
            <v>81</v>
          </cell>
          <cell r="N6337">
            <v>0</v>
          </cell>
          <cell r="O6337">
            <v>0</v>
          </cell>
          <cell r="P6337">
            <v>0</v>
          </cell>
          <cell r="Q6337">
            <v>81</v>
          </cell>
        </row>
        <row r="6338">
          <cell r="A6338" t="str">
            <v>A815&amp;T</v>
          </cell>
          <cell r="B6338" t="str">
            <v>Huntington Ave opp F</v>
          </cell>
          <cell r="C6338">
            <v>368</v>
          </cell>
          <cell r="D6338">
            <v>0</v>
          </cell>
          <cell r="E6338">
            <v>0</v>
          </cell>
          <cell r="F6338">
            <v>525</v>
          </cell>
          <cell r="G6338">
            <v>892</v>
          </cell>
          <cell r="H6338">
            <v>368</v>
          </cell>
          <cell r="I6338">
            <v>0</v>
          </cell>
          <cell r="J6338">
            <v>0</v>
          </cell>
          <cell r="K6338">
            <v>525</v>
          </cell>
          <cell r="L6338">
            <v>892</v>
          </cell>
          <cell r="M6338">
            <v>368</v>
          </cell>
          <cell r="N6338">
            <v>0</v>
          </cell>
          <cell r="O6338">
            <v>0</v>
          </cell>
          <cell r="P6338">
            <v>525</v>
          </cell>
          <cell r="Q6338">
            <v>892</v>
          </cell>
        </row>
        <row r="6339">
          <cell r="A6339" t="str">
            <v>A5391&amp;T</v>
          </cell>
          <cell r="B6339" t="str">
            <v>Malcolm X Blvd @ O'B</v>
          </cell>
          <cell r="C6339">
            <v>163</v>
          </cell>
          <cell r="D6339">
            <v>2</v>
          </cell>
          <cell r="E6339">
            <v>0</v>
          </cell>
          <cell r="F6339">
            <v>723</v>
          </cell>
          <cell r="G6339">
            <v>887</v>
          </cell>
          <cell r="H6339">
            <v>163</v>
          </cell>
          <cell r="I6339">
            <v>2</v>
          </cell>
          <cell r="J6339">
            <v>0</v>
          </cell>
          <cell r="K6339">
            <v>723</v>
          </cell>
          <cell r="L6339">
            <v>887</v>
          </cell>
          <cell r="M6339">
            <v>163</v>
          </cell>
          <cell r="N6339">
            <v>2</v>
          </cell>
          <cell r="O6339">
            <v>0</v>
          </cell>
          <cell r="P6339">
            <v>723</v>
          </cell>
          <cell r="Q6339">
            <v>887</v>
          </cell>
        </row>
        <row r="6340">
          <cell r="A6340" t="str">
            <v>A3&amp;T</v>
          </cell>
          <cell r="B6340" t="str">
            <v>Washington St @ Meln</v>
          </cell>
          <cell r="C6340">
            <v>38</v>
          </cell>
          <cell r="D6340">
            <v>0</v>
          </cell>
          <cell r="E6340">
            <v>0</v>
          </cell>
          <cell r="F6340">
            <v>47</v>
          </cell>
          <cell r="G6340">
            <v>85</v>
          </cell>
          <cell r="H6340">
            <v>38</v>
          </cell>
          <cell r="I6340">
            <v>0</v>
          </cell>
          <cell r="J6340">
            <v>0</v>
          </cell>
          <cell r="K6340">
            <v>47</v>
          </cell>
          <cell r="L6340">
            <v>85</v>
          </cell>
          <cell r="M6340">
            <v>38</v>
          </cell>
          <cell r="N6340">
            <v>0</v>
          </cell>
          <cell r="O6340">
            <v>0</v>
          </cell>
          <cell r="P6340">
            <v>47</v>
          </cell>
          <cell r="Q6340">
            <v>85</v>
          </cell>
        </row>
        <row r="6341">
          <cell r="A6341" t="str">
            <v>A3981&amp;T</v>
          </cell>
          <cell r="B6341" t="str">
            <v>S Huntington Ave @ P</v>
          </cell>
          <cell r="C6341">
            <v>235</v>
          </cell>
          <cell r="D6341">
            <v>0</v>
          </cell>
          <cell r="E6341">
            <v>0</v>
          </cell>
          <cell r="F6341">
            <v>0</v>
          </cell>
          <cell r="G6341">
            <v>235</v>
          </cell>
          <cell r="H6341">
            <v>235</v>
          </cell>
          <cell r="I6341">
            <v>0</v>
          </cell>
          <cell r="J6341">
            <v>0</v>
          </cell>
          <cell r="K6341">
            <v>0</v>
          </cell>
          <cell r="L6341">
            <v>235</v>
          </cell>
          <cell r="M6341">
            <v>235</v>
          </cell>
          <cell r="N6341">
            <v>0</v>
          </cell>
          <cell r="O6341">
            <v>0</v>
          </cell>
          <cell r="P6341">
            <v>0</v>
          </cell>
          <cell r="Q6341">
            <v>235</v>
          </cell>
        </row>
        <row r="6342">
          <cell r="A6342" t="str">
            <v>A269&amp;T</v>
          </cell>
          <cell r="B6342" t="str">
            <v>Warren St @ Waverly</v>
          </cell>
          <cell r="C6342">
            <v>557</v>
          </cell>
          <cell r="D6342">
            <v>0</v>
          </cell>
          <cell r="E6342">
            <v>0</v>
          </cell>
          <cell r="F6342">
            <v>700</v>
          </cell>
          <cell r="G6342">
            <v>1258</v>
          </cell>
          <cell r="H6342">
            <v>557</v>
          </cell>
          <cell r="I6342">
            <v>0</v>
          </cell>
          <cell r="J6342">
            <v>0</v>
          </cell>
          <cell r="K6342">
            <v>700</v>
          </cell>
          <cell r="L6342">
            <v>1258</v>
          </cell>
          <cell r="M6342">
            <v>557</v>
          </cell>
          <cell r="N6342">
            <v>0</v>
          </cell>
          <cell r="O6342">
            <v>0</v>
          </cell>
          <cell r="P6342">
            <v>700</v>
          </cell>
          <cell r="Q6342">
            <v>1258</v>
          </cell>
        </row>
        <row r="6343">
          <cell r="A6343" t="str">
            <v>A268&amp;T</v>
          </cell>
          <cell r="B6343" t="str">
            <v>Warren St @ Woodbine</v>
          </cell>
          <cell r="C6343">
            <v>173</v>
          </cell>
          <cell r="D6343">
            <v>0</v>
          </cell>
          <cell r="E6343">
            <v>0</v>
          </cell>
          <cell r="F6343">
            <v>432</v>
          </cell>
          <cell r="G6343">
            <v>606</v>
          </cell>
          <cell r="H6343">
            <v>173</v>
          </cell>
          <cell r="I6343">
            <v>0</v>
          </cell>
          <cell r="J6343">
            <v>0</v>
          </cell>
          <cell r="K6343">
            <v>432</v>
          </cell>
          <cell r="L6343">
            <v>606</v>
          </cell>
          <cell r="M6343">
            <v>173</v>
          </cell>
          <cell r="N6343">
            <v>0</v>
          </cell>
          <cell r="O6343">
            <v>0</v>
          </cell>
          <cell r="P6343">
            <v>432</v>
          </cell>
          <cell r="Q6343">
            <v>606</v>
          </cell>
        </row>
        <row r="6344">
          <cell r="A6344" t="str">
            <v>A4&amp;T</v>
          </cell>
          <cell r="B6344" t="str">
            <v>Washington St @ Leno</v>
          </cell>
          <cell r="C6344">
            <v>329</v>
          </cell>
          <cell r="D6344">
            <v>0</v>
          </cell>
          <cell r="E6344">
            <v>0</v>
          </cell>
          <cell r="F6344">
            <v>0</v>
          </cell>
          <cell r="G6344">
            <v>329</v>
          </cell>
          <cell r="H6344">
            <v>329</v>
          </cell>
          <cell r="I6344">
            <v>0</v>
          </cell>
          <cell r="J6344">
            <v>0</v>
          </cell>
          <cell r="K6344">
            <v>0</v>
          </cell>
          <cell r="L6344">
            <v>329</v>
          </cell>
          <cell r="M6344">
            <v>329</v>
          </cell>
          <cell r="N6344">
            <v>0</v>
          </cell>
          <cell r="O6344">
            <v>0</v>
          </cell>
          <cell r="P6344">
            <v>0</v>
          </cell>
          <cell r="Q6344">
            <v>329</v>
          </cell>
        </row>
        <row r="6345">
          <cell r="A6345" t="str">
            <v>A5356&amp;T</v>
          </cell>
          <cell r="B6345" t="str">
            <v>Columbus Ave @ Weld</v>
          </cell>
          <cell r="C6345">
            <v>27</v>
          </cell>
          <cell r="D6345">
            <v>0</v>
          </cell>
          <cell r="E6345">
            <v>0</v>
          </cell>
          <cell r="F6345">
            <v>1</v>
          </cell>
          <cell r="G6345">
            <v>28</v>
          </cell>
          <cell r="H6345">
            <v>27</v>
          </cell>
          <cell r="I6345">
            <v>0</v>
          </cell>
          <cell r="J6345">
            <v>0</v>
          </cell>
          <cell r="K6345">
            <v>1</v>
          </cell>
          <cell r="L6345">
            <v>28</v>
          </cell>
          <cell r="M6345">
            <v>27</v>
          </cell>
          <cell r="N6345">
            <v>0</v>
          </cell>
          <cell r="O6345">
            <v>0</v>
          </cell>
          <cell r="P6345">
            <v>1</v>
          </cell>
          <cell r="Q6345">
            <v>28</v>
          </cell>
        </row>
        <row r="6346">
          <cell r="A6346" t="str">
            <v>A5404&amp;T</v>
          </cell>
          <cell r="B6346" t="str">
            <v>Malcolm X Blvd opp O</v>
          </cell>
          <cell r="C6346">
            <v>116</v>
          </cell>
          <cell r="D6346">
            <v>1</v>
          </cell>
          <cell r="E6346">
            <v>0</v>
          </cell>
          <cell r="F6346">
            <v>231</v>
          </cell>
          <cell r="G6346">
            <v>347</v>
          </cell>
          <cell r="H6346">
            <v>116</v>
          </cell>
          <cell r="I6346">
            <v>1</v>
          </cell>
          <cell r="J6346">
            <v>0</v>
          </cell>
          <cell r="K6346">
            <v>231</v>
          </cell>
          <cell r="L6346">
            <v>347</v>
          </cell>
          <cell r="M6346">
            <v>116</v>
          </cell>
          <cell r="N6346">
            <v>1</v>
          </cell>
          <cell r="O6346">
            <v>0</v>
          </cell>
          <cell r="P6346">
            <v>231</v>
          </cell>
          <cell r="Q6346">
            <v>347</v>
          </cell>
        </row>
        <row r="6347">
          <cell r="A6347" t="str">
            <v>A274&amp;T</v>
          </cell>
          <cell r="B6347" t="str">
            <v>Warren St opp Woodbi</v>
          </cell>
          <cell r="C6347">
            <v>70</v>
          </cell>
          <cell r="D6347">
            <v>0</v>
          </cell>
          <cell r="E6347">
            <v>0</v>
          </cell>
          <cell r="F6347">
            <v>102</v>
          </cell>
          <cell r="G6347">
            <v>172</v>
          </cell>
          <cell r="H6347">
            <v>70</v>
          </cell>
          <cell r="I6347">
            <v>0</v>
          </cell>
          <cell r="J6347">
            <v>0</v>
          </cell>
          <cell r="K6347">
            <v>102</v>
          </cell>
          <cell r="L6347">
            <v>172</v>
          </cell>
          <cell r="M6347">
            <v>70</v>
          </cell>
          <cell r="N6347">
            <v>0</v>
          </cell>
          <cell r="O6347">
            <v>0</v>
          </cell>
          <cell r="P6347">
            <v>102</v>
          </cell>
          <cell r="Q6347">
            <v>172</v>
          </cell>
        </row>
        <row r="6348">
          <cell r="A6348" t="str">
            <v>A279&amp;T</v>
          </cell>
          <cell r="B6348" t="str">
            <v>Warren St @ Crawford</v>
          </cell>
          <cell r="C6348">
            <v>0</v>
          </cell>
          <cell r="D6348">
            <v>0</v>
          </cell>
          <cell r="E6348">
            <v>0</v>
          </cell>
          <cell r="F6348">
            <v>397</v>
          </cell>
          <cell r="G6348">
            <v>397</v>
          </cell>
          <cell r="H6348">
            <v>0</v>
          </cell>
          <cell r="I6348">
            <v>0</v>
          </cell>
          <cell r="J6348">
            <v>0</v>
          </cell>
          <cell r="K6348">
            <v>397</v>
          </cell>
          <cell r="L6348">
            <v>397</v>
          </cell>
          <cell r="M6348">
            <v>0</v>
          </cell>
          <cell r="N6348">
            <v>0</v>
          </cell>
          <cell r="O6348">
            <v>0</v>
          </cell>
          <cell r="P6348">
            <v>397</v>
          </cell>
          <cell r="Q6348">
            <v>397</v>
          </cell>
        </row>
        <row r="6349">
          <cell r="A6349" t="str">
            <v>A814&amp;T</v>
          </cell>
          <cell r="B6349" t="str">
            <v>Huntington Ave @ Par</v>
          </cell>
          <cell r="C6349">
            <v>463</v>
          </cell>
          <cell r="D6349">
            <v>0</v>
          </cell>
          <cell r="E6349">
            <v>0</v>
          </cell>
          <cell r="F6349">
            <v>139</v>
          </cell>
          <cell r="G6349">
            <v>603</v>
          </cell>
          <cell r="H6349">
            <v>463</v>
          </cell>
          <cell r="I6349">
            <v>0</v>
          </cell>
          <cell r="J6349">
            <v>0</v>
          </cell>
          <cell r="K6349">
            <v>139</v>
          </cell>
          <cell r="L6349">
            <v>603</v>
          </cell>
          <cell r="M6349">
            <v>463</v>
          </cell>
          <cell r="N6349">
            <v>0</v>
          </cell>
          <cell r="O6349">
            <v>0</v>
          </cell>
          <cell r="P6349">
            <v>139</v>
          </cell>
          <cell r="Q6349">
            <v>603</v>
          </cell>
        </row>
        <row r="6350">
          <cell r="A6350" t="str">
            <v>A5830&amp;T</v>
          </cell>
          <cell r="B6350" t="str">
            <v>S Huntington Ave @ H</v>
          </cell>
          <cell r="C6350">
            <v>0</v>
          </cell>
          <cell r="D6350">
            <v>0</v>
          </cell>
          <cell r="E6350">
            <v>0</v>
          </cell>
          <cell r="F6350">
            <v>60</v>
          </cell>
          <cell r="G6350">
            <v>61</v>
          </cell>
          <cell r="H6350">
            <v>0</v>
          </cell>
          <cell r="I6350">
            <v>0</v>
          </cell>
          <cell r="J6350">
            <v>0</v>
          </cell>
          <cell r="K6350">
            <v>60</v>
          </cell>
          <cell r="L6350">
            <v>61</v>
          </cell>
          <cell r="M6350">
            <v>0</v>
          </cell>
          <cell r="N6350">
            <v>0</v>
          </cell>
          <cell r="O6350">
            <v>0</v>
          </cell>
          <cell r="P6350">
            <v>60</v>
          </cell>
          <cell r="Q6350">
            <v>61</v>
          </cell>
        </row>
        <row r="6351">
          <cell r="A6351" t="str">
            <v>A816&amp;T</v>
          </cell>
          <cell r="B6351" t="str">
            <v>Tremont St opp Wiggl</v>
          </cell>
          <cell r="C6351">
            <v>53</v>
          </cell>
          <cell r="D6351">
            <v>0</v>
          </cell>
          <cell r="E6351">
            <v>0</v>
          </cell>
          <cell r="F6351">
            <v>11</v>
          </cell>
          <cell r="G6351">
            <v>64</v>
          </cell>
          <cell r="H6351">
            <v>53</v>
          </cell>
          <cell r="I6351">
            <v>0</v>
          </cell>
          <cell r="J6351">
            <v>0</v>
          </cell>
          <cell r="K6351">
            <v>11</v>
          </cell>
          <cell r="L6351">
            <v>64</v>
          </cell>
          <cell r="M6351">
            <v>53</v>
          </cell>
          <cell r="N6351">
            <v>0</v>
          </cell>
          <cell r="O6351">
            <v>0</v>
          </cell>
          <cell r="P6351">
            <v>11</v>
          </cell>
          <cell r="Q6351">
            <v>64</v>
          </cell>
        </row>
        <row r="6352">
          <cell r="A6352" t="str">
            <v>A360&amp;T</v>
          </cell>
          <cell r="B6352" t="str">
            <v>Morton St opp Wellin</v>
          </cell>
          <cell r="C6352">
            <v>157</v>
          </cell>
          <cell r="D6352">
            <v>0</v>
          </cell>
          <cell r="E6352">
            <v>0</v>
          </cell>
          <cell r="F6352">
            <v>118</v>
          </cell>
          <cell r="G6352">
            <v>274</v>
          </cell>
          <cell r="H6352">
            <v>157</v>
          </cell>
          <cell r="I6352">
            <v>0</v>
          </cell>
          <cell r="J6352">
            <v>0</v>
          </cell>
          <cell r="K6352">
            <v>118</v>
          </cell>
          <cell r="L6352">
            <v>274</v>
          </cell>
          <cell r="M6352">
            <v>157</v>
          </cell>
          <cell r="N6352">
            <v>0</v>
          </cell>
          <cell r="O6352">
            <v>0</v>
          </cell>
          <cell r="P6352">
            <v>118</v>
          </cell>
          <cell r="Q6352">
            <v>274</v>
          </cell>
        </row>
        <row r="6353">
          <cell r="A6353" t="str">
            <v>A267&amp;T</v>
          </cell>
          <cell r="B6353" t="str">
            <v>Warren St @ Maywood</v>
          </cell>
          <cell r="C6353">
            <v>260</v>
          </cell>
          <cell r="D6353">
            <v>0</v>
          </cell>
          <cell r="E6353">
            <v>0</v>
          </cell>
          <cell r="F6353">
            <v>258</v>
          </cell>
          <cell r="G6353">
            <v>519</v>
          </cell>
          <cell r="H6353">
            <v>260</v>
          </cell>
          <cell r="I6353">
            <v>0</v>
          </cell>
          <cell r="J6353">
            <v>0</v>
          </cell>
          <cell r="K6353">
            <v>258</v>
          </cell>
          <cell r="L6353">
            <v>519</v>
          </cell>
          <cell r="M6353">
            <v>260</v>
          </cell>
          <cell r="N6353">
            <v>0</v>
          </cell>
          <cell r="O6353">
            <v>0</v>
          </cell>
          <cell r="P6353">
            <v>258</v>
          </cell>
          <cell r="Q6353">
            <v>519</v>
          </cell>
        </row>
        <row r="6354">
          <cell r="A6354" t="str">
            <v>A138&amp;T</v>
          </cell>
          <cell r="B6354" t="str">
            <v>Massachusetts Ave @</v>
          </cell>
          <cell r="C6354">
            <v>69</v>
          </cell>
          <cell r="D6354">
            <v>0</v>
          </cell>
          <cell r="E6354">
            <v>0</v>
          </cell>
          <cell r="F6354">
            <v>17</v>
          </cell>
          <cell r="G6354">
            <v>86</v>
          </cell>
          <cell r="H6354">
            <v>69</v>
          </cell>
          <cell r="I6354">
            <v>0</v>
          </cell>
          <cell r="J6354">
            <v>0</v>
          </cell>
          <cell r="K6354">
            <v>17</v>
          </cell>
          <cell r="L6354">
            <v>86</v>
          </cell>
          <cell r="M6354">
            <v>69</v>
          </cell>
          <cell r="N6354">
            <v>0</v>
          </cell>
          <cell r="O6354">
            <v>0</v>
          </cell>
          <cell r="P6354">
            <v>17</v>
          </cell>
          <cell r="Q6354">
            <v>86</v>
          </cell>
        </row>
        <row r="6355">
          <cell r="A6355" t="str">
            <v>A282&amp;T</v>
          </cell>
          <cell r="B6355" t="str">
            <v>Blue Hill Ave @ Fran</v>
          </cell>
          <cell r="C6355">
            <v>24</v>
          </cell>
          <cell r="D6355">
            <v>0</v>
          </cell>
          <cell r="E6355">
            <v>0</v>
          </cell>
          <cell r="F6355">
            <v>98</v>
          </cell>
          <cell r="G6355">
            <v>122</v>
          </cell>
          <cell r="H6355">
            <v>24</v>
          </cell>
          <cell r="I6355">
            <v>0</v>
          </cell>
          <cell r="J6355">
            <v>0</v>
          </cell>
          <cell r="K6355">
            <v>98</v>
          </cell>
          <cell r="L6355">
            <v>122</v>
          </cell>
          <cell r="M6355">
            <v>24</v>
          </cell>
          <cell r="N6355">
            <v>0</v>
          </cell>
          <cell r="O6355">
            <v>0</v>
          </cell>
          <cell r="P6355">
            <v>98</v>
          </cell>
          <cell r="Q6355">
            <v>122</v>
          </cell>
        </row>
        <row r="6356">
          <cell r="A6356" t="str">
            <v>A275&amp;T</v>
          </cell>
          <cell r="B6356" t="str">
            <v>Warren St @ ML King</v>
          </cell>
          <cell r="C6356">
            <v>4</v>
          </cell>
          <cell r="D6356">
            <v>0</v>
          </cell>
          <cell r="E6356">
            <v>0</v>
          </cell>
          <cell r="F6356">
            <v>177</v>
          </cell>
          <cell r="G6356">
            <v>181</v>
          </cell>
          <cell r="H6356">
            <v>4</v>
          </cell>
          <cell r="I6356">
            <v>0</v>
          </cell>
          <cell r="J6356">
            <v>0</v>
          </cell>
          <cell r="K6356">
            <v>177</v>
          </cell>
          <cell r="L6356">
            <v>181</v>
          </cell>
          <cell r="M6356">
            <v>4</v>
          </cell>
          <cell r="N6356">
            <v>0</v>
          </cell>
          <cell r="O6356">
            <v>0</v>
          </cell>
          <cell r="P6356">
            <v>177</v>
          </cell>
          <cell r="Q6356">
            <v>181</v>
          </cell>
        </row>
        <row r="6357">
          <cell r="A6357" t="str">
            <v>A769&amp;T</v>
          </cell>
          <cell r="B6357" t="str">
            <v>Tremont St @ Roxbury</v>
          </cell>
          <cell r="C6357">
            <v>33</v>
          </cell>
          <cell r="D6357">
            <v>0</v>
          </cell>
          <cell r="E6357">
            <v>0</v>
          </cell>
          <cell r="F6357">
            <v>53</v>
          </cell>
          <cell r="G6357">
            <v>87</v>
          </cell>
          <cell r="H6357">
            <v>33</v>
          </cell>
          <cell r="I6357">
            <v>0</v>
          </cell>
          <cell r="J6357">
            <v>0</v>
          </cell>
          <cell r="K6357">
            <v>53</v>
          </cell>
          <cell r="L6357">
            <v>87</v>
          </cell>
          <cell r="M6357">
            <v>33</v>
          </cell>
          <cell r="N6357">
            <v>0</v>
          </cell>
          <cell r="O6357">
            <v>0</v>
          </cell>
          <cell r="P6357">
            <v>53</v>
          </cell>
          <cell r="Q6357">
            <v>87</v>
          </cell>
        </row>
        <row r="6358">
          <cell r="A6358" t="str">
            <v>A696&amp;T</v>
          </cell>
          <cell r="B6358" t="str">
            <v>Malcolm X Blvd @ Sha</v>
          </cell>
          <cell r="C6358">
            <v>43</v>
          </cell>
          <cell r="D6358">
            <v>2</v>
          </cell>
          <cell r="E6358">
            <v>0</v>
          </cell>
          <cell r="F6358">
            <v>398</v>
          </cell>
          <cell r="G6358">
            <v>442</v>
          </cell>
          <cell r="H6358">
            <v>43</v>
          </cell>
          <cell r="I6358">
            <v>2</v>
          </cell>
          <cell r="J6358">
            <v>0</v>
          </cell>
          <cell r="K6358">
            <v>398</v>
          </cell>
          <cell r="L6358">
            <v>442</v>
          </cell>
          <cell r="M6358">
            <v>43</v>
          </cell>
          <cell r="N6358">
            <v>2</v>
          </cell>
          <cell r="O6358">
            <v>0</v>
          </cell>
          <cell r="P6358">
            <v>398</v>
          </cell>
          <cell r="Q6358">
            <v>442</v>
          </cell>
        </row>
        <row r="6359">
          <cell r="A6359" t="str">
            <v>A266&amp;T</v>
          </cell>
          <cell r="B6359" t="str">
            <v>Warren St @ Quincy S</v>
          </cell>
          <cell r="C6359">
            <v>186</v>
          </cell>
          <cell r="D6359">
            <v>3</v>
          </cell>
          <cell r="E6359">
            <v>0</v>
          </cell>
          <cell r="F6359">
            <v>182</v>
          </cell>
          <cell r="G6359">
            <v>371</v>
          </cell>
          <cell r="H6359">
            <v>186</v>
          </cell>
          <cell r="I6359">
            <v>3</v>
          </cell>
          <cell r="J6359">
            <v>0</v>
          </cell>
          <cell r="K6359">
            <v>182</v>
          </cell>
          <cell r="L6359">
            <v>371</v>
          </cell>
          <cell r="M6359">
            <v>186</v>
          </cell>
          <cell r="N6359">
            <v>3</v>
          </cell>
          <cell r="O6359">
            <v>0</v>
          </cell>
          <cell r="P6359">
            <v>182</v>
          </cell>
          <cell r="Q6359">
            <v>371</v>
          </cell>
        </row>
        <row r="6360">
          <cell r="A6360" t="str">
            <v>A263&amp;T</v>
          </cell>
          <cell r="B6360" t="str">
            <v>Warren St @ Sunderla</v>
          </cell>
          <cell r="C6360">
            <v>18</v>
          </cell>
          <cell r="D6360">
            <v>0</v>
          </cell>
          <cell r="E6360">
            <v>0</v>
          </cell>
          <cell r="F6360">
            <v>236</v>
          </cell>
          <cell r="G6360">
            <v>255</v>
          </cell>
          <cell r="H6360">
            <v>18</v>
          </cell>
          <cell r="I6360">
            <v>0</v>
          </cell>
          <cell r="J6360">
            <v>0</v>
          </cell>
          <cell r="K6360">
            <v>236</v>
          </cell>
          <cell r="L6360">
            <v>255</v>
          </cell>
          <cell r="M6360">
            <v>18</v>
          </cell>
          <cell r="N6360">
            <v>0</v>
          </cell>
          <cell r="O6360">
            <v>0</v>
          </cell>
          <cell r="P6360">
            <v>236</v>
          </cell>
          <cell r="Q6360">
            <v>255</v>
          </cell>
        </row>
        <row r="6361">
          <cell r="A6361" t="str">
            <v>A276&amp;T</v>
          </cell>
          <cell r="B6361" t="str">
            <v>Warren St @ Townsend</v>
          </cell>
          <cell r="C6361">
            <v>19</v>
          </cell>
          <cell r="D6361">
            <v>1</v>
          </cell>
          <cell r="E6361">
            <v>0</v>
          </cell>
          <cell r="F6361">
            <v>31</v>
          </cell>
          <cell r="G6361">
            <v>51</v>
          </cell>
          <cell r="H6361">
            <v>19</v>
          </cell>
          <cell r="I6361">
            <v>1</v>
          </cell>
          <cell r="J6361">
            <v>0</v>
          </cell>
          <cell r="K6361">
            <v>31</v>
          </cell>
          <cell r="L6361">
            <v>51</v>
          </cell>
          <cell r="M6361">
            <v>19</v>
          </cell>
          <cell r="N6361">
            <v>1</v>
          </cell>
          <cell r="O6361">
            <v>0</v>
          </cell>
          <cell r="P6361">
            <v>31</v>
          </cell>
          <cell r="Q6361">
            <v>51</v>
          </cell>
        </row>
        <row r="6362">
          <cell r="A6362" t="str">
            <v>A5&amp;T</v>
          </cell>
          <cell r="B6362" t="str">
            <v>Washington St @ Mass</v>
          </cell>
          <cell r="C6362">
            <v>162</v>
          </cell>
          <cell r="D6362">
            <v>0</v>
          </cell>
          <cell r="E6362">
            <v>0</v>
          </cell>
          <cell r="F6362">
            <v>431</v>
          </cell>
          <cell r="G6362">
            <v>593</v>
          </cell>
          <cell r="H6362">
            <v>162</v>
          </cell>
          <cell r="I6362">
            <v>0</v>
          </cell>
          <cell r="J6362">
            <v>0</v>
          </cell>
          <cell r="K6362">
            <v>431</v>
          </cell>
          <cell r="L6362">
            <v>593</v>
          </cell>
          <cell r="M6362">
            <v>162</v>
          </cell>
          <cell r="N6362">
            <v>0</v>
          </cell>
          <cell r="O6362">
            <v>0</v>
          </cell>
          <cell r="P6362">
            <v>431</v>
          </cell>
          <cell r="Q6362">
            <v>593</v>
          </cell>
        </row>
        <row r="6363">
          <cell r="A6363" t="str">
            <v>A843&amp;T</v>
          </cell>
          <cell r="B6363" t="str">
            <v>Tremont St opp Roxbu</v>
          </cell>
          <cell r="C6363">
            <v>51</v>
          </cell>
          <cell r="D6363">
            <v>0</v>
          </cell>
          <cell r="E6363">
            <v>0</v>
          </cell>
          <cell r="F6363">
            <v>0</v>
          </cell>
          <cell r="G6363">
            <v>51</v>
          </cell>
          <cell r="H6363">
            <v>51</v>
          </cell>
          <cell r="I6363">
            <v>0</v>
          </cell>
          <cell r="J6363">
            <v>0</v>
          </cell>
          <cell r="K6363">
            <v>0</v>
          </cell>
          <cell r="L6363">
            <v>51</v>
          </cell>
          <cell r="M6363">
            <v>51</v>
          </cell>
          <cell r="N6363">
            <v>0</v>
          </cell>
          <cell r="O6363">
            <v>0</v>
          </cell>
          <cell r="P6363">
            <v>0</v>
          </cell>
          <cell r="Q6363">
            <v>51</v>
          </cell>
        </row>
        <row r="6364">
          <cell r="A6364" t="str">
            <v>A5400&amp;T</v>
          </cell>
          <cell r="B6364" t="str">
            <v>Malcolm X Blvd @ Kin</v>
          </cell>
          <cell r="C6364">
            <v>73</v>
          </cell>
          <cell r="D6364">
            <v>1</v>
          </cell>
          <cell r="E6364">
            <v>0</v>
          </cell>
          <cell r="F6364">
            <v>181</v>
          </cell>
          <cell r="G6364">
            <v>256</v>
          </cell>
          <cell r="H6364">
            <v>73</v>
          </cell>
          <cell r="I6364">
            <v>1</v>
          </cell>
          <cell r="J6364">
            <v>0</v>
          </cell>
          <cell r="K6364">
            <v>181</v>
          </cell>
          <cell r="L6364">
            <v>256</v>
          </cell>
          <cell r="M6364">
            <v>73</v>
          </cell>
          <cell r="N6364">
            <v>1</v>
          </cell>
          <cell r="O6364">
            <v>0</v>
          </cell>
          <cell r="P6364">
            <v>181</v>
          </cell>
          <cell r="Q6364">
            <v>256</v>
          </cell>
        </row>
        <row r="6365">
          <cell r="A6365" t="str">
            <v>A5421&amp;T</v>
          </cell>
          <cell r="B6365" t="str">
            <v>Jackson Square</v>
          </cell>
          <cell r="C6365">
            <v>219</v>
          </cell>
          <cell r="D6365">
            <v>1</v>
          </cell>
          <cell r="E6365">
            <v>0</v>
          </cell>
          <cell r="F6365">
            <v>597</v>
          </cell>
          <cell r="G6365">
            <v>817</v>
          </cell>
          <cell r="H6365">
            <v>219</v>
          </cell>
          <cell r="I6365">
            <v>1</v>
          </cell>
          <cell r="J6365">
            <v>0</v>
          </cell>
          <cell r="K6365">
            <v>597</v>
          </cell>
          <cell r="L6365">
            <v>817</v>
          </cell>
          <cell r="M6365">
            <v>219</v>
          </cell>
          <cell r="N6365">
            <v>1</v>
          </cell>
          <cell r="O6365">
            <v>0</v>
          </cell>
          <cell r="P6365">
            <v>597</v>
          </cell>
          <cell r="Q6365">
            <v>817</v>
          </cell>
        </row>
        <row r="6366">
          <cell r="A6366" t="str">
            <v>A5777&amp;T</v>
          </cell>
          <cell r="B6366" t="str">
            <v>Ruggles</v>
          </cell>
          <cell r="C6366">
            <v>18</v>
          </cell>
          <cell r="D6366">
            <v>3</v>
          </cell>
          <cell r="E6366">
            <v>0</v>
          </cell>
          <cell r="F6366">
            <v>333</v>
          </cell>
          <cell r="G6366">
            <v>355</v>
          </cell>
          <cell r="H6366">
            <v>18</v>
          </cell>
          <cell r="I6366">
            <v>3</v>
          </cell>
          <cell r="J6366">
            <v>0</v>
          </cell>
          <cell r="K6366">
            <v>333</v>
          </cell>
          <cell r="L6366">
            <v>355</v>
          </cell>
          <cell r="M6366">
            <v>18</v>
          </cell>
          <cell r="N6366">
            <v>3</v>
          </cell>
          <cell r="O6366">
            <v>0</v>
          </cell>
          <cell r="P6366">
            <v>333</v>
          </cell>
          <cell r="Q6366">
            <v>355</v>
          </cell>
        </row>
        <row r="6367">
          <cell r="A6367" t="str">
            <v>A5776&amp;T</v>
          </cell>
          <cell r="B6367" t="str">
            <v>Ruggles</v>
          </cell>
          <cell r="C6367">
            <v>114</v>
          </cell>
          <cell r="D6367">
            <v>1</v>
          </cell>
          <cell r="E6367">
            <v>0</v>
          </cell>
          <cell r="F6367">
            <v>129</v>
          </cell>
          <cell r="G6367">
            <v>243</v>
          </cell>
          <cell r="H6367">
            <v>114</v>
          </cell>
          <cell r="I6367">
            <v>1</v>
          </cell>
          <cell r="J6367">
            <v>0</v>
          </cell>
          <cell r="K6367">
            <v>129</v>
          </cell>
          <cell r="L6367">
            <v>243</v>
          </cell>
          <cell r="M6367">
            <v>114</v>
          </cell>
          <cell r="N6367">
            <v>1</v>
          </cell>
          <cell r="O6367">
            <v>0</v>
          </cell>
          <cell r="P6367">
            <v>129</v>
          </cell>
          <cell r="Q6367">
            <v>243</v>
          </cell>
        </row>
        <row r="6368">
          <cell r="A6368" t="str">
            <v>A52&amp;T</v>
          </cell>
          <cell r="B6368" t="str">
            <v>Nubian</v>
          </cell>
          <cell r="C6368">
            <v>299</v>
          </cell>
          <cell r="D6368">
            <v>13</v>
          </cell>
          <cell r="E6368">
            <v>0</v>
          </cell>
          <cell r="F6368">
            <v>5156</v>
          </cell>
          <cell r="G6368">
            <v>5468</v>
          </cell>
          <cell r="H6368">
            <v>299</v>
          </cell>
          <cell r="I6368">
            <v>13</v>
          </cell>
          <cell r="J6368">
            <v>0</v>
          </cell>
          <cell r="K6368">
            <v>5156</v>
          </cell>
          <cell r="L6368">
            <v>5468</v>
          </cell>
          <cell r="M6368">
            <v>299</v>
          </cell>
          <cell r="N6368">
            <v>13</v>
          </cell>
          <cell r="O6368">
            <v>0</v>
          </cell>
          <cell r="P6368">
            <v>5156</v>
          </cell>
          <cell r="Q6368">
            <v>5468</v>
          </cell>
        </row>
        <row r="6369">
          <cell r="A6369" t="str">
            <v>A5376&amp;T</v>
          </cell>
          <cell r="B6369" t="str">
            <v>Forest Hills</v>
          </cell>
          <cell r="C6369">
            <v>122</v>
          </cell>
          <cell r="D6369">
            <v>10</v>
          </cell>
          <cell r="E6369">
            <v>10</v>
          </cell>
          <cell r="F6369">
            <v>4473</v>
          </cell>
          <cell r="G6369">
            <v>4614</v>
          </cell>
          <cell r="H6369">
            <v>122</v>
          </cell>
          <cell r="I6369">
            <v>10</v>
          </cell>
          <cell r="J6369">
            <v>10</v>
          </cell>
          <cell r="K6369">
            <v>4473</v>
          </cell>
          <cell r="L6369">
            <v>4614</v>
          </cell>
          <cell r="M6369">
            <v>122</v>
          </cell>
          <cell r="N6369">
            <v>10</v>
          </cell>
          <cell r="O6369">
            <v>10</v>
          </cell>
          <cell r="P6369">
            <v>4473</v>
          </cell>
          <cell r="Q6369">
            <v>4614</v>
          </cell>
        </row>
        <row r="6370">
          <cell r="A6370" t="str">
            <v>A540&amp;T</v>
          </cell>
          <cell r="B6370" t="str">
            <v>Forest Hills</v>
          </cell>
          <cell r="C6370">
            <v>140</v>
          </cell>
          <cell r="D6370">
            <v>2</v>
          </cell>
          <cell r="E6370">
            <v>4</v>
          </cell>
          <cell r="F6370">
            <v>2405</v>
          </cell>
          <cell r="G6370">
            <v>2551</v>
          </cell>
          <cell r="H6370">
            <v>140</v>
          </cell>
          <cell r="I6370">
            <v>2</v>
          </cell>
          <cell r="J6370">
            <v>4</v>
          </cell>
          <cell r="K6370">
            <v>2405</v>
          </cell>
          <cell r="L6370">
            <v>2551</v>
          </cell>
          <cell r="M6370">
            <v>140</v>
          </cell>
          <cell r="N6370">
            <v>2</v>
          </cell>
          <cell r="O6370">
            <v>4</v>
          </cell>
          <cell r="P6370">
            <v>2405</v>
          </cell>
          <cell r="Q6370">
            <v>2551</v>
          </cell>
        </row>
        <row r="6371">
          <cell r="A6371" t="str">
            <v>A6370&amp;T</v>
          </cell>
          <cell r="B6371" t="str">
            <v>Nubian</v>
          </cell>
          <cell r="C6371">
            <v>726</v>
          </cell>
          <cell r="D6371">
            <v>9</v>
          </cell>
          <cell r="E6371">
            <v>0</v>
          </cell>
          <cell r="F6371">
            <v>5571</v>
          </cell>
          <cell r="G6371">
            <v>6307</v>
          </cell>
          <cell r="H6371">
            <v>726</v>
          </cell>
          <cell r="I6371">
            <v>9</v>
          </cell>
          <cell r="J6371">
            <v>0</v>
          </cell>
          <cell r="K6371">
            <v>5571</v>
          </cell>
          <cell r="L6371">
            <v>6307</v>
          </cell>
          <cell r="M6371">
            <v>726</v>
          </cell>
          <cell r="N6371">
            <v>9</v>
          </cell>
          <cell r="O6371">
            <v>0</v>
          </cell>
          <cell r="P6371">
            <v>5571</v>
          </cell>
          <cell r="Q6371">
            <v>6307</v>
          </cell>
        </row>
        <row r="6372">
          <cell r="A6372" t="str">
            <v>A1137&amp;T</v>
          </cell>
          <cell r="B6372" t="str">
            <v>Louis Prang St @ Eva</v>
          </cell>
          <cell r="C6372">
            <v>27</v>
          </cell>
          <cell r="D6372">
            <v>0</v>
          </cell>
          <cell r="E6372">
            <v>0</v>
          </cell>
          <cell r="F6372">
            <v>0</v>
          </cell>
          <cell r="G6372">
            <v>27</v>
          </cell>
          <cell r="H6372">
            <v>27</v>
          </cell>
          <cell r="I6372">
            <v>0</v>
          </cell>
          <cell r="J6372">
            <v>0</v>
          </cell>
          <cell r="K6372">
            <v>0</v>
          </cell>
          <cell r="L6372">
            <v>27</v>
          </cell>
          <cell r="M6372">
            <v>27</v>
          </cell>
          <cell r="N6372">
            <v>0</v>
          </cell>
          <cell r="O6372">
            <v>0</v>
          </cell>
          <cell r="P6372">
            <v>0</v>
          </cell>
          <cell r="Q6372">
            <v>27</v>
          </cell>
        </row>
        <row r="6373">
          <cell r="A6373" t="str">
            <v>A1190&amp;T</v>
          </cell>
          <cell r="B6373" t="str">
            <v>Ipswich St @ Lansdow</v>
          </cell>
          <cell r="C6373">
            <v>47</v>
          </cell>
          <cell r="D6373">
            <v>0</v>
          </cell>
          <cell r="E6373">
            <v>0</v>
          </cell>
          <cell r="F6373">
            <v>1</v>
          </cell>
          <cell r="G6373">
            <v>48</v>
          </cell>
          <cell r="H6373">
            <v>47</v>
          </cell>
          <cell r="I6373">
            <v>0</v>
          </cell>
          <cell r="J6373">
            <v>0</v>
          </cell>
          <cell r="K6373">
            <v>1</v>
          </cell>
          <cell r="L6373">
            <v>48</v>
          </cell>
          <cell r="M6373">
            <v>47</v>
          </cell>
          <cell r="N6373">
            <v>0</v>
          </cell>
          <cell r="O6373">
            <v>0</v>
          </cell>
          <cell r="P6373">
            <v>1</v>
          </cell>
          <cell r="Q6373">
            <v>48</v>
          </cell>
        </row>
        <row r="6374">
          <cell r="A6374" t="str">
            <v>A1191&amp;T</v>
          </cell>
          <cell r="B6374" t="str">
            <v>Ipswich St @ Boylsto</v>
          </cell>
          <cell r="C6374">
            <v>19</v>
          </cell>
          <cell r="D6374">
            <v>0</v>
          </cell>
          <cell r="E6374">
            <v>0</v>
          </cell>
          <cell r="F6374">
            <v>0</v>
          </cell>
          <cell r="G6374">
            <v>19</v>
          </cell>
          <cell r="H6374">
            <v>19</v>
          </cell>
          <cell r="I6374">
            <v>0</v>
          </cell>
          <cell r="J6374">
            <v>0</v>
          </cell>
          <cell r="K6374">
            <v>0</v>
          </cell>
          <cell r="L6374">
            <v>19</v>
          </cell>
          <cell r="M6374">
            <v>19</v>
          </cell>
          <cell r="N6374">
            <v>0</v>
          </cell>
          <cell r="O6374">
            <v>0</v>
          </cell>
          <cell r="P6374">
            <v>0</v>
          </cell>
          <cell r="Q6374">
            <v>19</v>
          </cell>
        </row>
        <row r="6375">
          <cell r="A6375" t="str">
            <v>A1192&amp;T</v>
          </cell>
          <cell r="B6375" t="str">
            <v>Boylston St @ Jersey</v>
          </cell>
          <cell r="C6375">
            <v>5</v>
          </cell>
          <cell r="D6375">
            <v>0</v>
          </cell>
          <cell r="E6375">
            <v>0</v>
          </cell>
          <cell r="F6375">
            <v>0</v>
          </cell>
          <cell r="G6375">
            <v>5</v>
          </cell>
          <cell r="H6375">
            <v>5</v>
          </cell>
          <cell r="I6375">
            <v>0</v>
          </cell>
          <cell r="J6375">
            <v>0</v>
          </cell>
          <cell r="K6375">
            <v>0</v>
          </cell>
          <cell r="L6375">
            <v>5</v>
          </cell>
          <cell r="M6375">
            <v>5</v>
          </cell>
          <cell r="N6375">
            <v>0</v>
          </cell>
          <cell r="O6375">
            <v>0</v>
          </cell>
          <cell r="P6375">
            <v>0</v>
          </cell>
          <cell r="Q6375">
            <v>5</v>
          </cell>
        </row>
        <row r="6376">
          <cell r="A6376" t="str">
            <v>A1199&amp;T</v>
          </cell>
          <cell r="B6376" t="str">
            <v>Ipswich St @ Boylsto</v>
          </cell>
          <cell r="C6376">
            <v>95</v>
          </cell>
          <cell r="D6376">
            <v>0</v>
          </cell>
          <cell r="E6376">
            <v>0</v>
          </cell>
          <cell r="F6376">
            <v>15</v>
          </cell>
          <cell r="G6376">
            <v>110</v>
          </cell>
          <cell r="H6376">
            <v>95</v>
          </cell>
          <cell r="I6376">
            <v>0</v>
          </cell>
          <cell r="J6376">
            <v>0</v>
          </cell>
          <cell r="K6376">
            <v>15</v>
          </cell>
          <cell r="L6376">
            <v>110</v>
          </cell>
          <cell r="M6376">
            <v>95</v>
          </cell>
          <cell r="N6376">
            <v>0</v>
          </cell>
          <cell r="O6376">
            <v>0</v>
          </cell>
          <cell r="P6376">
            <v>15</v>
          </cell>
          <cell r="Q6376">
            <v>110</v>
          </cell>
        </row>
        <row r="6377">
          <cell r="A6377" t="str">
            <v>A1200&amp;T</v>
          </cell>
          <cell r="B6377" t="str">
            <v>Boylston St @ Massac</v>
          </cell>
          <cell r="C6377">
            <v>100</v>
          </cell>
          <cell r="D6377">
            <v>0</v>
          </cell>
          <cell r="E6377">
            <v>0</v>
          </cell>
          <cell r="F6377">
            <v>10</v>
          </cell>
          <cell r="G6377">
            <v>111</v>
          </cell>
          <cell r="H6377">
            <v>100</v>
          </cell>
          <cell r="I6377">
            <v>0</v>
          </cell>
          <cell r="J6377">
            <v>0</v>
          </cell>
          <cell r="K6377">
            <v>10</v>
          </cell>
          <cell r="L6377">
            <v>111</v>
          </cell>
          <cell r="M6377">
            <v>100</v>
          </cell>
          <cell r="N6377">
            <v>0</v>
          </cell>
          <cell r="O6377">
            <v>0</v>
          </cell>
          <cell r="P6377">
            <v>10</v>
          </cell>
          <cell r="Q6377">
            <v>111</v>
          </cell>
        </row>
        <row r="6378">
          <cell r="A6378" t="str">
            <v>A6031&amp;T</v>
          </cell>
          <cell r="B6378" t="str">
            <v>Beacon St @ Raleigh</v>
          </cell>
          <cell r="C6378">
            <v>0</v>
          </cell>
          <cell r="D6378">
            <v>0</v>
          </cell>
          <cell r="E6378">
            <v>0</v>
          </cell>
          <cell r="F6378">
            <v>0</v>
          </cell>
          <cell r="G6378">
            <v>0</v>
          </cell>
          <cell r="H6378">
            <v>0</v>
          </cell>
          <cell r="I6378">
            <v>0</v>
          </cell>
          <cell r="J6378">
            <v>0</v>
          </cell>
          <cell r="K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</row>
        <row r="6379">
          <cell r="A6379" t="str">
            <v>A6032&amp;T</v>
          </cell>
          <cell r="B6379" t="str">
            <v>Commonwealth Ave @ K</v>
          </cell>
          <cell r="C6379">
            <v>0</v>
          </cell>
          <cell r="D6379">
            <v>0</v>
          </cell>
          <cell r="E6379">
            <v>0</v>
          </cell>
          <cell r="F6379">
            <v>0</v>
          </cell>
          <cell r="G6379">
            <v>0</v>
          </cell>
          <cell r="H6379">
            <v>0</v>
          </cell>
          <cell r="I6379">
            <v>0</v>
          </cell>
          <cell r="J6379">
            <v>0</v>
          </cell>
          <cell r="K6379">
            <v>0</v>
          </cell>
          <cell r="L6379">
            <v>0</v>
          </cell>
          <cell r="M6379">
            <v>0</v>
          </cell>
          <cell r="N6379">
            <v>0</v>
          </cell>
          <cell r="O6379">
            <v>0</v>
          </cell>
          <cell r="P6379">
            <v>0</v>
          </cell>
          <cell r="Q6379">
            <v>0</v>
          </cell>
        </row>
        <row r="6380">
          <cell r="A6380" t="str">
            <v>A667&amp;T</v>
          </cell>
          <cell r="B6380" t="str">
            <v>Chestnut Hill Ave @</v>
          </cell>
          <cell r="C6380">
            <v>109</v>
          </cell>
          <cell r="D6380">
            <v>0</v>
          </cell>
          <cell r="E6380">
            <v>0</v>
          </cell>
          <cell r="F6380">
            <v>0</v>
          </cell>
          <cell r="G6380">
            <v>109</v>
          </cell>
          <cell r="H6380">
            <v>109</v>
          </cell>
          <cell r="I6380">
            <v>0</v>
          </cell>
          <cell r="J6380">
            <v>0</v>
          </cell>
          <cell r="K6380">
            <v>0</v>
          </cell>
          <cell r="L6380">
            <v>109</v>
          </cell>
          <cell r="M6380">
            <v>109</v>
          </cell>
          <cell r="N6380">
            <v>0</v>
          </cell>
          <cell r="O6380">
            <v>0</v>
          </cell>
          <cell r="P6380">
            <v>0</v>
          </cell>
          <cell r="Q6380">
            <v>109</v>
          </cell>
        </row>
        <row r="6381">
          <cell r="A6381" t="str">
            <v>A6681&amp;T</v>
          </cell>
          <cell r="B6381" t="str">
            <v>Lee St @ Dudley Way</v>
          </cell>
          <cell r="C6381">
            <v>0</v>
          </cell>
          <cell r="D6381">
            <v>0</v>
          </cell>
          <cell r="E6381">
            <v>0</v>
          </cell>
          <cell r="F6381">
            <v>0</v>
          </cell>
          <cell r="G6381">
            <v>0</v>
          </cell>
          <cell r="H6381">
            <v>0</v>
          </cell>
          <cell r="I6381">
            <v>0</v>
          </cell>
          <cell r="J6381">
            <v>0</v>
          </cell>
          <cell r="K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</row>
        <row r="6382">
          <cell r="A6382" t="str">
            <v>A671&amp;T</v>
          </cell>
          <cell r="B6382" t="str">
            <v>N Beacon St @ Gooden</v>
          </cell>
          <cell r="C6382">
            <v>0</v>
          </cell>
          <cell r="D6382">
            <v>0</v>
          </cell>
          <cell r="E6382">
            <v>0</v>
          </cell>
          <cell r="F6382">
            <v>0</v>
          </cell>
          <cell r="G6382">
            <v>0</v>
          </cell>
          <cell r="H6382">
            <v>0</v>
          </cell>
          <cell r="I6382">
            <v>0</v>
          </cell>
          <cell r="J6382">
            <v>0</v>
          </cell>
          <cell r="K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</row>
        <row r="6383">
          <cell r="A6383" t="str">
            <v>A6816&amp;T</v>
          </cell>
          <cell r="B6383" t="str">
            <v>Lee St @ Boylston St</v>
          </cell>
          <cell r="C6383">
            <v>2</v>
          </cell>
          <cell r="D6383">
            <v>0</v>
          </cell>
          <cell r="E6383">
            <v>0</v>
          </cell>
          <cell r="F6383">
            <v>0</v>
          </cell>
          <cell r="G6383">
            <v>2</v>
          </cell>
          <cell r="H6383">
            <v>2</v>
          </cell>
          <cell r="I6383">
            <v>0</v>
          </cell>
          <cell r="J6383">
            <v>0</v>
          </cell>
          <cell r="K6383">
            <v>0</v>
          </cell>
          <cell r="L6383">
            <v>2</v>
          </cell>
          <cell r="M6383">
            <v>2</v>
          </cell>
          <cell r="N6383">
            <v>0</v>
          </cell>
          <cell r="O6383">
            <v>0</v>
          </cell>
          <cell r="P6383">
            <v>0</v>
          </cell>
          <cell r="Q6383">
            <v>2</v>
          </cell>
        </row>
        <row r="6384">
          <cell r="A6384" t="str">
            <v>A7138&amp;T</v>
          </cell>
          <cell r="B6384" t="str">
            <v>Boston College - Com</v>
          </cell>
          <cell r="C6384">
            <v>0</v>
          </cell>
          <cell r="D6384">
            <v>0</v>
          </cell>
          <cell r="E6384">
            <v>0</v>
          </cell>
          <cell r="F6384">
            <v>0</v>
          </cell>
          <cell r="G6384">
            <v>0</v>
          </cell>
          <cell r="H6384">
            <v>0</v>
          </cell>
          <cell r="I6384">
            <v>0</v>
          </cell>
          <cell r="J6384">
            <v>0</v>
          </cell>
          <cell r="K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</row>
        <row r="6385">
          <cell r="A6385" t="str">
            <v>A7139&amp;T</v>
          </cell>
          <cell r="B6385" t="str">
            <v>South Street - Commo</v>
          </cell>
          <cell r="C6385">
            <v>0</v>
          </cell>
          <cell r="D6385">
            <v>0</v>
          </cell>
          <cell r="E6385">
            <v>0</v>
          </cell>
          <cell r="F6385">
            <v>0</v>
          </cell>
          <cell r="G6385">
            <v>0</v>
          </cell>
          <cell r="H6385">
            <v>0</v>
          </cell>
          <cell r="I6385">
            <v>0</v>
          </cell>
          <cell r="J6385">
            <v>0</v>
          </cell>
          <cell r="K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  <cell r="Q6385">
            <v>0</v>
          </cell>
        </row>
        <row r="6386">
          <cell r="A6386" t="str">
            <v>A7140&amp;T</v>
          </cell>
          <cell r="B6386" t="str">
            <v>South Street - Commo</v>
          </cell>
          <cell r="C6386">
            <v>0</v>
          </cell>
          <cell r="D6386">
            <v>0</v>
          </cell>
          <cell r="E6386">
            <v>0</v>
          </cell>
          <cell r="F6386">
            <v>0</v>
          </cell>
          <cell r="G6386">
            <v>0</v>
          </cell>
          <cell r="H6386">
            <v>0</v>
          </cell>
          <cell r="I6386">
            <v>0</v>
          </cell>
          <cell r="J6386">
            <v>0</v>
          </cell>
          <cell r="K6386">
            <v>0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  <cell r="Q6386">
            <v>0</v>
          </cell>
        </row>
        <row r="6387">
          <cell r="A6387" t="str">
            <v>A7141&amp;T</v>
          </cell>
          <cell r="B6387" t="str">
            <v>Chestnut Hill Avenue</v>
          </cell>
          <cell r="C6387">
            <v>0</v>
          </cell>
          <cell r="D6387">
            <v>0</v>
          </cell>
          <cell r="E6387">
            <v>0</v>
          </cell>
          <cell r="F6387">
            <v>0</v>
          </cell>
          <cell r="G6387">
            <v>0</v>
          </cell>
          <cell r="H6387">
            <v>0</v>
          </cell>
          <cell r="I6387">
            <v>0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</row>
        <row r="6388">
          <cell r="A6388" t="str">
            <v>A7142&amp;T</v>
          </cell>
          <cell r="B6388" t="str">
            <v>Chestnut Hill Avenue</v>
          </cell>
          <cell r="C6388">
            <v>0</v>
          </cell>
          <cell r="D6388">
            <v>0</v>
          </cell>
          <cell r="E6388">
            <v>0</v>
          </cell>
          <cell r="F6388">
            <v>0</v>
          </cell>
          <cell r="G6388">
            <v>0</v>
          </cell>
          <cell r="H6388">
            <v>0</v>
          </cell>
          <cell r="I6388">
            <v>0</v>
          </cell>
          <cell r="J6388">
            <v>0</v>
          </cell>
          <cell r="K6388">
            <v>0</v>
          </cell>
          <cell r="L6388">
            <v>0</v>
          </cell>
          <cell r="M6388">
            <v>0</v>
          </cell>
          <cell r="N6388">
            <v>0</v>
          </cell>
          <cell r="O6388">
            <v>0</v>
          </cell>
          <cell r="P6388">
            <v>0</v>
          </cell>
          <cell r="Q6388">
            <v>0</v>
          </cell>
        </row>
        <row r="6389">
          <cell r="A6389" t="str">
            <v>A7143&amp;T</v>
          </cell>
          <cell r="B6389" t="str">
            <v>Chiswick Road - Comm</v>
          </cell>
          <cell r="C6389">
            <v>0</v>
          </cell>
          <cell r="D6389">
            <v>0</v>
          </cell>
          <cell r="E6389">
            <v>0</v>
          </cell>
          <cell r="F6389">
            <v>0</v>
          </cell>
          <cell r="G6389">
            <v>0</v>
          </cell>
          <cell r="H6389">
            <v>0</v>
          </cell>
          <cell r="I6389">
            <v>0</v>
          </cell>
          <cell r="J6389">
            <v>0</v>
          </cell>
          <cell r="K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  <cell r="Q6389">
            <v>0</v>
          </cell>
        </row>
        <row r="6390">
          <cell r="A6390" t="str">
            <v>A7144&amp;T</v>
          </cell>
          <cell r="B6390" t="str">
            <v>Chiswick Road - Comm</v>
          </cell>
          <cell r="C6390">
            <v>0</v>
          </cell>
          <cell r="D6390">
            <v>0</v>
          </cell>
          <cell r="E6390">
            <v>0</v>
          </cell>
          <cell r="F6390">
            <v>0</v>
          </cell>
          <cell r="G6390">
            <v>0</v>
          </cell>
          <cell r="H6390">
            <v>0</v>
          </cell>
          <cell r="I6390">
            <v>0</v>
          </cell>
          <cell r="J6390">
            <v>0</v>
          </cell>
          <cell r="K6390">
            <v>0</v>
          </cell>
          <cell r="L6390">
            <v>0</v>
          </cell>
          <cell r="M6390">
            <v>0</v>
          </cell>
          <cell r="N6390">
            <v>0</v>
          </cell>
          <cell r="O6390">
            <v>0</v>
          </cell>
          <cell r="P6390">
            <v>0</v>
          </cell>
          <cell r="Q6390">
            <v>0</v>
          </cell>
        </row>
        <row r="6391">
          <cell r="A6391" t="str">
            <v>A7145&amp;T</v>
          </cell>
          <cell r="B6391" t="str">
            <v>Sutherland Road - Co</v>
          </cell>
          <cell r="C6391">
            <v>0</v>
          </cell>
          <cell r="D6391">
            <v>0</v>
          </cell>
          <cell r="E6391">
            <v>0</v>
          </cell>
          <cell r="F6391">
            <v>0</v>
          </cell>
          <cell r="G6391">
            <v>0</v>
          </cell>
          <cell r="H6391">
            <v>0</v>
          </cell>
          <cell r="I6391">
            <v>0</v>
          </cell>
          <cell r="J6391">
            <v>0</v>
          </cell>
          <cell r="K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  <cell r="Q6391">
            <v>0</v>
          </cell>
        </row>
        <row r="6392">
          <cell r="A6392" t="str">
            <v>A7146&amp;T</v>
          </cell>
          <cell r="B6392" t="str">
            <v>Sutherland Road - Co</v>
          </cell>
          <cell r="C6392">
            <v>0</v>
          </cell>
          <cell r="D6392">
            <v>0</v>
          </cell>
          <cell r="E6392">
            <v>0</v>
          </cell>
          <cell r="F6392">
            <v>0</v>
          </cell>
          <cell r="G6392">
            <v>0</v>
          </cell>
          <cell r="H6392">
            <v>0</v>
          </cell>
          <cell r="I6392">
            <v>0</v>
          </cell>
          <cell r="J6392">
            <v>0</v>
          </cell>
          <cell r="K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  <cell r="Q6392">
            <v>0</v>
          </cell>
        </row>
        <row r="6393">
          <cell r="A6393" t="str">
            <v>A7147&amp;T</v>
          </cell>
          <cell r="B6393" t="str">
            <v>Washington Street -</v>
          </cell>
          <cell r="C6393">
            <v>0</v>
          </cell>
          <cell r="D6393">
            <v>0</v>
          </cell>
          <cell r="E6393">
            <v>0</v>
          </cell>
          <cell r="F6393">
            <v>0</v>
          </cell>
          <cell r="G6393">
            <v>0</v>
          </cell>
          <cell r="H6393">
            <v>0</v>
          </cell>
          <cell r="I6393">
            <v>0</v>
          </cell>
          <cell r="J6393">
            <v>0</v>
          </cell>
          <cell r="K6393">
            <v>0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</row>
        <row r="6394">
          <cell r="A6394" t="str">
            <v>A7148&amp;T</v>
          </cell>
          <cell r="B6394" t="str">
            <v>Washington Street -</v>
          </cell>
          <cell r="C6394">
            <v>0</v>
          </cell>
          <cell r="D6394">
            <v>0</v>
          </cell>
          <cell r="E6394">
            <v>0</v>
          </cell>
          <cell r="F6394">
            <v>0</v>
          </cell>
          <cell r="G6394">
            <v>0</v>
          </cell>
          <cell r="H6394">
            <v>0</v>
          </cell>
          <cell r="I6394">
            <v>0</v>
          </cell>
          <cell r="J6394">
            <v>0</v>
          </cell>
          <cell r="K6394">
            <v>0</v>
          </cell>
          <cell r="L6394">
            <v>0</v>
          </cell>
          <cell r="M6394">
            <v>0</v>
          </cell>
          <cell r="N6394">
            <v>0</v>
          </cell>
          <cell r="O6394">
            <v>0</v>
          </cell>
          <cell r="P6394">
            <v>0</v>
          </cell>
          <cell r="Q6394">
            <v>0</v>
          </cell>
        </row>
        <row r="6395">
          <cell r="A6395" t="str">
            <v>A7149&amp;T</v>
          </cell>
          <cell r="B6395" t="str">
            <v>Warren Street - Comm</v>
          </cell>
          <cell r="C6395">
            <v>0</v>
          </cell>
          <cell r="D6395">
            <v>0</v>
          </cell>
          <cell r="E6395">
            <v>0</v>
          </cell>
          <cell r="F6395">
            <v>0</v>
          </cell>
          <cell r="G6395">
            <v>0</v>
          </cell>
          <cell r="H6395">
            <v>0</v>
          </cell>
          <cell r="I6395">
            <v>0</v>
          </cell>
          <cell r="J6395">
            <v>0</v>
          </cell>
          <cell r="K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  <cell r="Q6395">
            <v>0</v>
          </cell>
        </row>
        <row r="6396">
          <cell r="A6396" t="str">
            <v>A7150&amp;T</v>
          </cell>
          <cell r="B6396" t="str">
            <v>Warren Street - Comm</v>
          </cell>
          <cell r="C6396">
            <v>0</v>
          </cell>
          <cell r="D6396">
            <v>0</v>
          </cell>
          <cell r="E6396">
            <v>0</v>
          </cell>
          <cell r="F6396">
            <v>0</v>
          </cell>
          <cell r="G6396">
            <v>0</v>
          </cell>
          <cell r="H6396">
            <v>0</v>
          </cell>
          <cell r="I6396">
            <v>0</v>
          </cell>
          <cell r="J6396">
            <v>0</v>
          </cell>
          <cell r="K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</row>
        <row r="6397">
          <cell r="A6397" t="str">
            <v>A7151&amp;T</v>
          </cell>
          <cell r="B6397" t="str">
            <v>Griggs Street - Comm</v>
          </cell>
          <cell r="C6397">
            <v>0</v>
          </cell>
          <cell r="D6397">
            <v>0</v>
          </cell>
          <cell r="E6397">
            <v>0</v>
          </cell>
          <cell r="F6397">
            <v>0</v>
          </cell>
          <cell r="G6397">
            <v>0</v>
          </cell>
          <cell r="H6397">
            <v>0</v>
          </cell>
          <cell r="I6397">
            <v>0</v>
          </cell>
          <cell r="J6397">
            <v>0</v>
          </cell>
          <cell r="K6397">
            <v>0</v>
          </cell>
          <cell r="L6397">
            <v>0</v>
          </cell>
          <cell r="M6397">
            <v>0</v>
          </cell>
          <cell r="N6397">
            <v>0</v>
          </cell>
          <cell r="O6397">
            <v>0</v>
          </cell>
          <cell r="P6397">
            <v>0</v>
          </cell>
          <cell r="Q6397">
            <v>0</v>
          </cell>
        </row>
        <row r="6398">
          <cell r="A6398" t="str">
            <v>A7152&amp;T</v>
          </cell>
          <cell r="B6398" t="str">
            <v>Griggs Street - Comm</v>
          </cell>
          <cell r="C6398">
            <v>0</v>
          </cell>
          <cell r="D6398">
            <v>0</v>
          </cell>
          <cell r="E6398">
            <v>0</v>
          </cell>
          <cell r="F6398">
            <v>0</v>
          </cell>
          <cell r="G6398">
            <v>0</v>
          </cell>
          <cell r="H6398">
            <v>0</v>
          </cell>
          <cell r="I6398">
            <v>0</v>
          </cell>
          <cell r="J6398">
            <v>0</v>
          </cell>
          <cell r="K6398">
            <v>0</v>
          </cell>
          <cell r="L6398">
            <v>0</v>
          </cell>
          <cell r="M6398">
            <v>0</v>
          </cell>
          <cell r="N6398">
            <v>0</v>
          </cell>
          <cell r="O6398">
            <v>0</v>
          </cell>
          <cell r="P6398">
            <v>0</v>
          </cell>
          <cell r="Q6398">
            <v>0</v>
          </cell>
        </row>
        <row r="6399">
          <cell r="A6399" t="str">
            <v>A7153&amp;T</v>
          </cell>
          <cell r="B6399" t="str">
            <v>Harvard Avenue - Com</v>
          </cell>
          <cell r="C6399">
            <v>0</v>
          </cell>
          <cell r="D6399">
            <v>0</v>
          </cell>
          <cell r="E6399">
            <v>0</v>
          </cell>
          <cell r="F6399">
            <v>0</v>
          </cell>
          <cell r="G6399">
            <v>0</v>
          </cell>
          <cell r="H6399">
            <v>0</v>
          </cell>
          <cell r="I6399">
            <v>0</v>
          </cell>
          <cell r="J6399">
            <v>0</v>
          </cell>
          <cell r="K6399">
            <v>0</v>
          </cell>
          <cell r="L6399">
            <v>0</v>
          </cell>
          <cell r="M6399">
            <v>0</v>
          </cell>
          <cell r="N6399">
            <v>0</v>
          </cell>
          <cell r="O6399">
            <v>0</v>
          </cell>
          <cell r="P6399">
            <v>0</v>
          </cell>
          <cell r="Q6399">
            <v>0</v>
          </cell>
        </row>
        <row r="6400">
          <cell r="A6400" t="str">
            <v>A7154&amp;T</v>
          </cell>
          <cell r="B6400" t="str">
            <v>Harvard Avenue - Com</v>
          </cell>
          <cell r="C6400">
            <v>0</v>
          </cell>
          <cell r="D6400">
            <v>0</v>
          </cell>
          <cell r="E6400">
            <v>0</v>
          </cell>
          <cell r="F6400">
            <v>0</v>
          </cell>
          <cell r="G6400">
            <v>0</v>
          </cell>
          <cell r="H6400">
            <v>0</v>
          </cell>
          <cell r="I6400">
            <v>0</v>
          </cell>
          <cell r="J6400">
            <v>0</v>
          </cell>
          <cell r="K6400">
            <v>0</v>
          </cell>
          <cell r="L6400">
            <v>0</v>
          </cell>
          <cell r="M6400">
            <v>0</v>
          </cell>
          <cell r="N6400">
            <v>0</v>
          </cell>
          <cell r="O6400">
            <v>0</v>
          </cell>
          <cell r="P6400">
            <v>0</v>
          </cell>
          <cell r="Q6400">
            <v>0</v>
          </cell>
        </row>
        <row r="6401">
          <cell r="A6401" t="str">
            <v>A7155&amp;T</v>
          </cell>
          <cell r="B6401" t="str">
            <v>Packard's Corner</v>
          </cell>
          <cell r="C6401">
            <v>0</v>
          </cell>
          <cell r="D6401">
            <v>0</v>
          </cell>
          <cell r="E6401">
            <v>0</v>
          </cell>
          <cell r="F6401">
            <v>0</v>
          </cell>
          <cell r="G6401">
            <v>0</v>
          </cell>
          <cell r="H6401">
            <v>0</v>
          </cell>
          <cell r="I6401">
            <v>0</v>
          </cell>
          <cell r="J6401">
            <v>0</v>
          </cell>
          <cell r="K6401">
            <v>0</v>
          </cell>
          <cell r="L6401">
            <v>0</v>
          </cell>
          <cell r="M6401">
            <v>0</v>
          </cell>
          <cell r="N6401">
            <v>0</v>
          </cell>
          <cell r="O6401">
            <v>0</v>
          </cell>
          <cell r="P6401">
            <v>0</v>
          </cell>
          <cell r="Q6401">
            <v>0</v>
          </cell>
        </row>
        <row r="6402">
          <cell r="A6402" t="str">
            <v>A7156&amp;T</v>
          </cell>
          <cell r="B6402" t="str">
            <v>Packard's Corner</v>
          </cell>
          <cell r="C6402">
            <v>0</v>
          </cell>
          <cell r="D6402">
            <v>0</v>
          </cell>
          <cell r="E6402">
            <v>0</v>
          </cell>
          <cell r="F6402">
            <v>0</v>
          </cell>
          <cell r="G6402">
            <v>0</v>
          </cell>
          <cell r="H6402">
            <v>0</v>
          </cell>
          <cell r="I6402">
            <v>0</v>
          </cell>
          <cell r="J6402">
            <v>0</v>
          </cell>
          <cell r="K6402">
            <v>0</v>
          </cell>
          <cell r="L6402">
            <v>0</v>
          </cell>
          <cell r="M6402">
            <v>0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</row>
        <row r="6403">
          <cell r="A6403" t="str">
            <v>A7157&amp;T</v>
          </cell>
          <cell r="B6403" t="str">
            <v>Kenmore - 512 Common</v>
          </cell>
          <cell r="C6403">
            <v>0</v>
          </cell>
          <cell r="D6403">
            <v>0</v>
          </cell>
          <cell r="E6403">
            <v>0</v>
          </cell>
          <cell r="F6403">
            <v>0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K6403">
            <v>0</v>
          </cell>
          <cell r="L6403">
            <v>0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</row>
        <row r="6404">
          <cell r="A6404" t="str">
            <v>A7158&amp;T</v>
          </cell>
          <cell r="B6404" t="str">
            <v>Kenmore - 660 Beacon</v>
          </cell>
          <cell r="C6404">
            <v>0</v>
          </cell>
          <cell r="D6404">
            <v>0</v>
          </cell>
          <cell r="E6404">
            <v>0</v>
          </cell>
          <cell r="F6404">
            <v>0</v>
          </cell>
          <cell r="G6404">
            <v>0</v>
          </cell>
          <cell r="H6404">
            <v>0</v>
          </cell>
          <cell r="I6404">
            <v>0</v>
          </cell>
          <cell r="J6404">
            <v>0</v>
          </cell>
          <cell r="K6404">
            <v>0</v>
          </cell>
          <cell r="L6404">
            <v>0</v>
          </cell>
          <cell r="M6404">
            <v>0</v>
          </cell>
          <cell r="N6404">
            <v>0</v>
          </cell>
          <cell r="O6404">
            <v>0</v>
          </cell>
          <cell r="P6404">
            <v>0</v>
          </cell>
          <cell r="Q6404">
            <v>0</v>
          </cell>
        </row>
        <row r="6405">
          <cell r="A6405" t="str">
            <v>A7169&amp;T</v>
          </cell>
          <cell r="B6405" t="str">
            <v>Brookline Hills - Bo</v>
          </cell>
          <cell r="C6405">
            <v>0</v>
          </cell>
          <cell r="D6405">
            <v>0</v>
          </cell>
          <cell r="E6405">
            <v>0</v>
          </cell>
          <cell r="F6405">
            <v>0</v>
          </cell>
          <cell r="G6405">
            <v>0</v>
          </cell>
          <cell r="H6405">
            <v>0</v>
          </cell>
          <cell r="I6405">
            <v>0</v>
          </cell>
          <cell r="J6405">
            <v>0</v>
          </cell>
          <cell r="K6405">
            <v>0</v>
          </cell>
          <cell r="L6405">
            <v>0</v>
          </cell>
          <cell r="M6405">
            <v>0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</row>
        <row r="6406">
          <cell r="A6406" t="str">
            <v>A7170&amp;T</v>
          </cell>
          <cell r="B6406" t="str">
            <v>Brookline Hills - Bo</v>
          </cell>
          <cell r="C6406">
            <v>0</v>
          </cell>
          <cell r="D6406">
            <v>0</v>
          </cell>
          <cell r="E6406">
            <v>0</v>
          </cell>
          <cell r="F6406">
            <v>0</v>
          </cell>
          <cell r="G6406">
            <v>0</v>
          </cell>
          <cell r="H6406">
            <v>0</v>
          </cell>
          <cell r="I6406">
            <v>0</v>
          </cell>
          <cell r="J6406">
            <v>0</v>
          </cell>
          <cell r="K6406">
            <v>0</v>
          </cell>
          <cell r="L6406">
            <v>0</v>
          </cell>
          <cell r="M6406">
            <v>0</v>
          </cell>
          <cell r="N6406">
            <v>0</v>
          </cell>
          <cell r="O6406">
            <v>0</v>
          </cell>
          <cell r="P6406">
            <v>0</v>
          </cell>
          <cell r="Q6406">
            <v>0</v>
          </cell>
        </row>
        <row r="6407">
          <cell r="A6407" t="str">
            <v>A7171&amp;T</v>
          </cell>
          <cell r="B6407" t="str">
            <v>Brookline Village -</v>
          </cell>
          <cell r="C6407">
            <v>0</v>
          </cell>
          <cell r="D6407">
            <v>0</v>
          </cell>
          <cell r="E6407">
            <v>0</v>
          </cell>
          <cell r="F6407">
            <v>0</v>
          </cell>
          <cell r="G6407">
            <v>0</v>
          </cell>
          <cell r="H6407">
            <v>0</v>
          </cell>
          <cell r="I6407">
            <v>0</v>
          </cell>
          <cell r="J6407">
            <v>0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</row>
        <row r="6408">
          <cell r="A6408" t="str">
            <v>A7173&amp;T</v>
          </cell>
          <cell r="B6408" t="str">
            <v>Kenmore - Commonweal</v>
          </cell>
          <cell r="C6408">
            <v>0</v>
          </cell>
          <cell r="D6408">
            <v>0</v>
          </cell>
          <cell r="E6408">
            <v>0</v>
          </cell>
          <cell r="F6408">
            <v>0</v>
          </cell>
          <cell r="G6408">
            <v>0</v>
          </cell>
          <cell r="H6408">
            <v>0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</row>
        <row r="6409">
          <cell r="A6409" t="str">
            <v>A7174&amp;T</v>
          </cell>
          <cell r="B6409" t="str">
            <v>Boston University Ea</v>
          </cell>
          <cell r="C6409">
            <v>0</v>
          </cell>
          <cell r="D6409">
            <v>0</v>
          </cell>
          <cell r="E6409">
            <v>0</v>
          </cell>
          <cell r="F6409">
            <v>0</v>
          </cell>
          <cell r="G6409">
            <v>0</v>
          </cell>
          <cell r="H6409">
            <v>0</v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</row>
        <row r="6410">
          <cell r="A6410" t="str">
            <v>A7175&amp;T</v>
          </cell>
          <cell r="B6410" t="str">
            <v>Saint Mary's Street</v>
          </cell>
          <cell r="C6410">
            <v>0</v>
          </cell>
          <cell r="D6410">
            <v>0</v>
          </cell>
          <cell r="E6410">
            <v>0</v>
          </cell>
          <cell r="F6410">
            <v>0</v>
          </cell>
          <cell r="G6410">
            <v>0</v>
          </cell>
          <cell r="H6410">
            <v>0</v>
          </cell>
          <cell r="I6410">
            <v>0</v>
          </cell>
          <cell r="J6410">
            <v>0</v>
          </cell>
          <cell r="K6410">
            <v>0</v>
          </cell>
          <cell r="L6410">
            <v>0</v>
          </cell>
          <cell r="M6410">
            <v>0</v>
          </cell>
          <cell r="N6410">
            <v>0</v>
          </cell>
          <cell r="O6410">
            <v>0</v>
          </cell>
          <cell r="P6410">
            <v>0</v>
          </cell>
          <cell r="Q6410">
            <v>0</v>
          </cell>
        </row>
        <row r="6411">
          <cell r="A6411" t="str">
            <v>A7176&amp;T</v>
          </cell>
          <cell r="B6411" t="str">
            <v>Saint Mary's Street</v>
          </cell>
          <cell r="C6411">
            <v>0</v>
          </cell>
          <cell r="D6411">
            <v>0</v>
          </cell>
          <cell r="E6411">
            <v>0</v>
          </cell>
          <cell r="F6411">
            <v>0</v>
          </cell>
          <cell r="G6411">
            <v>0</v>
          </cell>
          <cell r="H6411">
            <v>0</v>
          </cell>
          <cell r="I6411">
            <v>0</v>
          </cell>
          <cell r="J6411">
            <v>0</v>
          </cell>
          <cell r="K6411">
            <v>0</v>
          </cell>
          <cell r="L6411">
            <v>0</v>
          </cell>
          <cell r="M6411">
            <v>0</v>
          </cell>
          <cell r="N6411">
            <v>0</v>
          </cell>
          <cell r="O6411">
            <v>0</v>
          </cell>
          <cell r="P6411">
            <v>0</v>
          </cell>
          <cell r="Q6411">
            <v>0</v>
          </cell>
        </row>
        <row r="6412">
          <cell r="A6412" t="str">
            <v>A7177&amp;T</v>
          </cell>
          <cell r="B6412" t="str">
            <v>Hawes Street</v>
          </cell>
          <cell r="C6412">
            <v>0</v>
          </cell>
          <cell r="D6412">
            <v>0</v>
          </cell>
          <cell r="E6412">
            <v>0</v>
          </cell>
          <cell r="F6412">
            <v>0</v>
          </cell>
          <cell r="G6412">
            <v>0</v>
          </cell>
          <cell r="H6412">
            <v>0</v>
          </cell>
          <cell r="I6412">
            <v>0</v>
          </cell>
          <cell r="J6412">
            <v>0</v>
          </cell>
          <cell r="K6412">
            <v>0</v>
          </cell>
          <cell r="L6412">
            <v>0</v>
          </cell>
          <cell r="M6412">
            <v>0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</row>
        <row r="6413">
          <cell r="A6413" t="str">
            <v>A7178&amp;T</v>
          </cell>
          <cell r="B6413" t="str">
            <v>Hawes Street - 1089</v>
          </cell>
          <cell r="C6413">
            <v>0</v>
          </cell>
          <cell r="D6413">
            <v>0</v>
          </cell>
          <cell r="E6413">
            <v>0</v>
          </cell>
          <cell r="F6413">
            <v>0</v>
          </cell>
          <cell r="G6413">
            <v>0</v>
          </cell>
          <cell r="H6413">
            <v>0</v>
          </cell>
          <cell r="I6413">
            <v>0</v>
          </cell>
          <cell r="J6413">
            <v>0</v>
          </cell>
          <cell r="K6413">
            <v>0</v>
          </cell>
          <cell r="L6413">
            <v>0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</row>
        <row r="6414">
          <cell r="A6414" t="str">
            <v>A7179&amp;T</v>
          </cell>
          <cell r="B6414" t="str">
            <v>Kent Street</v>
          </cell>
          <cell r="C6414">
            <v>0</v>
          </cell>
          <cell r="D6414">
            <v>0</v>
          </cell>
          <cell r="E6414">
            <v>0</v>
          </cell>
          <cell r="F6414">
            <v>0</v>
          </cell>
          <cell r="G6414">
            <v>0</v>
          </cell>
          <cell r="H6414">
            <v>0</v>
          </cell>
          <cell r="I6414">
            <v>0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</row>
        <row r="6415">
          <cell r="A6415" t="str">
            <v>A7180&amp;T</v>
          </cell>
          <cell r="B6415" t="str">
            <v>Kent Street</v>
          </cell>
          <cell r="C6415">
            <v>0</v>
          </cell>
          <cell r="D6415">
            <v>0</v>
          </cell>
          <cell r="E6415">
            <v>0</v>
          </cell>
          <cell r="F6415">
            <v>0</v>
          </cell>
          <cell r="G6415">
            <v>0</v>
          </cell>
          <cell r="H6415">
            <v>0</v>
          </cell>
          <cell r="I6415">
            <v>0</v>
          </cell>
          <cell r="J6415">
            <v>0</v>
          </cell>
          <cell r="K6415">
            <v>0</v>
          </cell>
          <cell r="L6415">
            <v>0</v>
          </cell>
          <cell r="M6415">
            <v>0</v>
          </cell>
          <cell r="N6415">
            <v>0</v>
          </cell>
          <cell r="O6415">
            <v>0</v>
          </cell>
          <cell r="P6415">
            <v>0</v>
          </cell>
          <cell r="Q6415">
            <v>0</v>
          </cell>
        </row>
        <row r="6416">
          <cell r="A6416" t="str">
            <v>A7181&amp;T</v>
          </cell>
          <cell r="B6416" t="str">
            <v>Saint Paul Street</v>
          </cell>
          <cell r="C6416">
            <v>0</v>
          </cell>
          <cell r="D6416">
            <v>0</v>
          </cell>
          <cell r="E6416">
            <v>0</v>
          </cell>
          <cell r="F6416">
            <v>0</v>
          </cell>
          <cell r="G6416">
            <v>0</v>
          </cell>
          <cell r="H6416">
            <v>0</v>
          </cell>
          <cell r="I6416">
            <v>0</v>
          </cell>
          <cell r="J6416">
            <v>0</v>
          </cell>
          <cell r="K6416">
            <v>0</v>
          </cell>
          <cell r="L6416">
            <v>0</v>
          </cell>
          <cell r="M6416">
            <v>0</v>
          </cell>
          <cell r="N6416">
            <v>0</v>
          </cell>
          <cell r="O6416">
            <v>0</v>
          </cell>
          <cell r="P6416">
            <v>0</v>
          </cell>
          <cell r="Q6416">
            <v>0</v>
          </cell>
        </row>
        <row r="6417">
          <cell r="A6417" t="str">
            <v>A7182&amp;T</v>
          </cell>
          <cell r="B6417" t="str">
            <v>Saint Paul Street -</v>
          </cell>
          <cell r="C6417">
            <v>0</v>
          </cell>
          <cell r="D6417">
            <v>0</v>
          </cell>
          <cell r="E6417">
            <v>0</v>
          </cell>
          <cell r="F6417">
            <v>0</v>
          </cell>
          <cell r="G6417">
            <v>0</v>
          </cell>
          <cell r="H6417">
            <v>0</v>
          </cell>
          <cell r="I6417">
            <v>0</v>
          </cell>
          <cell r="J6417">
            <v>0</v>
          </cell>
          <cell r="K6417">
            <v>0</v>
          </cell>
          <cell r="L6417">
            <v>0</v>
          </cell>
          <cell r="M6417">
            <v>0</v>
          </cell>
          <cell r="N6417">
            <v>0</v>
          </cell>
          <cell r="O6417">
            <v>0</v>
          </cell>
          <cell r="P6417">
            <v>0</v>
          </cell>
          <cell r="Q6417">
            <v>0</v>
          </cell>
        </row>
        <row r="6418">
          <cell r="A6418" t="str">
            <v>A7183&amp;T</v>
          </cell>
          <cell r="B6418" t="str">
            <v>Coolidge Corner</v>
          </cell>
          <cell r="C6418">
            <v>0</v>
          </cell>
          <cell r="D6418">
            <v>0</v>
          </cell>
          <cell r="E6418">
            <v>0</v>
          </cell>
          <cell r="F6418">
            <v>0</v>
          </cell>
          <cell r="G6418">
            <v>0</v>
          </cell>
          <cell r="H6418">
            <v>0</v>
          </cell>
          <cell r="I6418">
            <v>0</v>
          </cell>
          <cell r="J6418">
            <v>0</v>
          </cell>
          <cell r="K6418">
            <v>0</v>
          </cell>
          <cell r="L6418">
            <v>0</v>
          </cell>
          <cell r="M6418">
            <v>0</v>
          </cell>
          <cell r="N6418">
            <v>0</v>
          </cell>
          <cell r="O6418">
            <v>0</v>
          </cell>
          <cell r="P6418">
            <v>0</v>
          </cell>
          <cell r="Q6418">
            <v>0</v>
          </cell>
        </row>
        <row r="6419">
          <cell r="A6419" t="str">
            <v>A7184&amp;T</v>
          </cell>
          <cell r="B6419" t="str">
            <v>Coolidge Corner</v>
          </cell>
          <cell r="C6419">
            <v>0</v>
          </cell>
          <cell r="D6419">
            <v>0</v>
          </cell>
          <cell r="E6419">
            <v>0</v>
          </cell>
          <cell r="F6419">
            <v>0</v>
          </cell>
          <cell r="G6419">
            <v>0</v>
          </cell>
          <cell r="H6419">
            <v>0</v>
          </cell>
          <cell r="I6419">
            <v>0</v>
          </cell>
          <cell r="J6419">
            <v>0</v>
          </cell>
          <cell r="K6419">
            <v>0</v>
          </cell>
          <cell r="L6419">
            <v>0</v>
          </cell>
          <cell r="M6419">
            <v>0</v>
          </cell>
          <cell r="N6419">
            <v>0</v>
          </cell>
          <cell r="O6419">
            <v>0</v>
          </cell>
          <cell r="P6419">
            <v>0</v>
          </cell>
          <cell r="Q6419">
            <v>0</v>
          </cell>
        </row>
        <row r="6420">
          <cell r="A6420" t="str">
            <v>A7185&amp;T</v>
          </cell>
          <cell r="B6420" t="str">
            <v>Summit Avenue - 1428</v>
          </cell>
          <cell r="C6420">
            <v>0</v>
          </cell>
          <cell r="D6420">
            <v>0</v>
          </cell>
          <cell r="E6420">
            <v>0</v>
          </cell>
          <cell r="F6420">
            <v>0</v>
          </cell>
          <cell r="G6420">
            <v>0</v>
          </cell>
          <cell r="H6420">
            <v>0</v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0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</row>
        <row r="6421">
          <cell r="A6421" t="str">
            <v>A7186&amp;T</v>
          </cell>
          <cell r="B6421" t="str">
            <v>Summit Avenue</v>
          </cell>
          <cell r="C6421">
            <v>0</v>
          </cell>
          <cell r="D6421">
            <v>0</v>
          </cell>
          <cell r="E6421">
            <v>0</v>
          </cell>
          <cell r="F6421">
            <v>0</v>
          </cell>
          <cell r="G6421">
            <v>0</v>
          </cell>
          <cell r="H6421">
            <v>0</v>
          </cell>
          <cell r="I6421">
            <v>0</v>
          </cell>
          <cell r="J6421">
            <v>0</v>
          </cell>
          <cell r="K6421">
            <v>0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</row>
        <row r="6422">
          <cell r="A6422" t="str">
            <v>A7187&amp;T</v>
          </cell>
          <cell r="B6422" t="str">
            <v>Brandon Hall</v>
          </cell>
          <cell r="C6422">
            <v>0</v>
          </cell>
          <cell r="D6422">
            <v>0</v>
          </cell>
          <cell r="E6422">
            <v>0</v>
          </cell>
          <cell r="F6422">
            <v>0</v>
          </cell>
          <cell r="G6422">
            <v>0</v>
          </cell>
          <cell r="H6422">
            <v>0</v>
          </cell>
          <cell r="I6422">
            <v>0</v>
          </cell>
          <cell r="J6422">
            <v>0</v>
          </cell>
          <cell r="K6422">
            <v>0</v>
          </cell>
          <cell r="L6422">
            <v>0</v>
          </cell>
          <cell r="M6422">
            <v>0</v>
          </cell>
          <cell r="N6422">
            <v>0</v>
          </cell>
          <cell r="O6422">
            <v>0</v>
          </cell>
          <cell r="P6422">
            <v>0</v>
          </cell>
          <cell r="Q6422">
            <v>0</v>
          </cell>
        </row>
        <row r="6423">
          <cell r="A6423" t="str">
            <v>A7188&amp;T</v>
          </cell>
          <cell r="B6423" t="str">
            <v>Brandon Hall</v>
          </cell>
          <cell r="C6423">
            <v>0</v>
          </cell>
          <cell r="D6423">
            <v>0</v>
          </cell>
          <cell r="E6423">
            <v>0</v>
          </cell>
          <cell r="F6423">
            <v>0</v>
          </cell>
          <cell r="G6423">
            <v>0</v>
          </cell>
          <cell r="H6423">
            <v>0</v>
          </cell>
          <cell r="I6423">
            <v>0</v>
          </cell>
          <cell r="J6423">
            <v>0</v>
          </cell>
          <cell r="K6423">
            <v>0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</row>
        <row r="6424">
          <cell r="A6424" t="str">
            <v>A7189&amp;T</v>
          </cell>
          <cell r="B6424" t="str">
            <v>Fairbanks Street</v>
          </cell>
          <cell r="C6424">
            <v>0</v>
          </cell>
          <cell r="D6424">
            <v>0</v>
          </cell>
          <cell r="E6424">
            <v>0</v>
          </cell>
          <cell r="F6424">
            <v>0</v>
          </cell>
          <cell r="G6424">
            <v>0</v>
          </cell>
          <cell r="H6424">
            <v>0</v>
          </cell>
          <cell r="I6424">
            <v>0</v>
          </cell>
          <cell r="J6424">
            <v>0</v>
          </cell>
          <cell r="K6424">
            <v>0</v>
          </cell>
          <cell r="L6424">
            <v>0</v>
          </cell>
          <cell r="M6424">
            <v>0</v>
          </cell>
          <cell r="N6424">
            <v>0</v>
          </cell>
          <cell r="O6424">
            <v>0</v>
          </cell>
          <cell r="P6424">
            <v>0</v>
          </cell>
          <cell r="Q6424">
            <v>0</v>
          </cell>
        </row>
        <row r="6425">
          <cell r="A6425" t="str">
            <v>A7190&amp;T</v>
          </cell>
          <cell r="B6425" t="str">
            <v>Fairbanks Street</v>
          </cell>
          <cell r="C6425">
            <v>0</v>
          </cell>
          <cell r="D6425">
            <v>0</v>
          </cell>
          <cell r="E6425">
            <v>0</v>
          </cell>
          <cell r="F6425">
            <v>0</v>
          </cell>
          <cell r="G6425">
            <v>0</v>
          </cell>
          <cell r="H6425">
            <v>0</v>
          </cell>
          <cell r="I6425">
            <v>0</v>
          </cell>
          <cell r="J6425">
            <v>0</v>
          </cell>
          <cell r="K6425">
            <v>0</v>
          </cell>
          <cell r="L6425">
            <v>0</v>
          </cell>
          <cell r="M6425">
            <v>0</v>
          </cell>
          <cell r="N6425">
            <v>0</v>
          </cell>
          <cell r="O6425">
            <v>0</v>
          </cell>
          <cell r="P6425">
            <v>0</v>
          </cell>
          <cell r="Q6425">
            <v>0</v>
          </cell>
        </row>
        <row r="6426">
          <cell r="A6426" t="str">
            <v>A7191&amp;T</v>
          </cell>
          <cell r="B6426" t="str">
            <v>Washington Square</v>
          </cell>
          <cell r="C6426">
            <v>0</v>
          </cell>
          <cell r="D6426">
            <v>0</v>
          </cell>
          <cell r="E6426">
            <v>0</v>
          </cell>
          <cell r="F6426">
            <v>0</v>
          </cell>
          <cell r="G6426">
            <v>0</v>
          </cell>
          <cell r="H6426">
            <v>0</v>
          </cell>
          <cell r="I6426">
            <v>0</v>
          </cell>
          <cell r="J6426">
            <v>0</v>
          </cell>
          <cell r="K6426">
            <v>0</v>
          </cell>
          <cell r="L6426">
            <v>0</v>
          </cell>
          <cell r="M6426">
            <v>0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</row>
        <row r="6427">
          <cell r="A6427" t="str">
            <v>A7192&amp;T</v>
          </cell>
          <cell r="B6427" t="str">
            <v>Washington Square -</v>
          </cell>
          <cell r="C6427">
            <v>0</v>
          </cell>
          <cell r="D6427">
            <v>0</v>
          </cell>
          <cell r="E6427">
            <v>0</v>
          </cell>
          <cell r="F6427">
            <v>0</v>
          </cell>
          <cell r="G6427">
            <v>0</v>
          </cell>
          <cell r="H6427">
            <v>0</v>
          </cell>
          <cell r="I6427">
            <v>0</v>
          </cell>
          <cell r="J6427">
            <v>0</v>
          </cell>
          <cell r="K6427">
            <v>0</v>
          </cell>
          <cell r="L6427">
            <v>0</v>
          </cell>
          <cell r="M6427">
            <v>0</v>
          </cell>
          <cell r="N6427">
            <v>0</v>
          </cell>
          <cell r="O6427">
            <v>0</v>
          </cell>
          <cell r="P6427">
            <v>0</v>
          </cell>
          <cell r="Q6427">
            <v>0</v>
          </cell>
        </row>
        <row r="6428">
          <cell r="A6428" t="str">
            <v>A7193&amp;T</v>
          </cell>
          <cell r="B6428" t="str">
            <v>Tappan Street</v>
          </cell>
          <cell r="C6428">
            <v>0</v>
          </cell>
          <cell r="D6428">
            <v>0</v>
          </cell>
          <cell r="E6428">
            <v>0</v>
          </cell>
          <cell r="F6428">
            <v>0</v>
          </cell>
          <cell r="G6428">
            <v>0</v>
          </cell>
          <cell r="H6428">
            <v>0</v>
          </cell>
          <cell r="I6428">
            <v>0</v>
          </cell>
          <cell r="J6428">
            <v>0</v>
          </cell>
          <cell r="K6428">
            <v>0</v>
          </cell>
          <cell r="L6428">
            <v>0</v>
          </cell>
          <cell r="M6428">
            <v>0</v>
          </cell>
          <cell r="N6428">
            <v>0</v>
          </cell>
          <cell r="O6428">
            <v>0</v>
          </cell>
          <cell r="P6428">
            <v>0</v>
          </cell>
          <cell r="Q6428">
            <v>0</v>
          </cell>
        </row>
        <row r="6429">
          <cell r="A6429" t="str">
            <v>A7194&amp;T</v>
          </cell>
          <cell r="B6429" t="str">
            <v>Tappan Street</v>
          </cell>
          <cell r="C6429">
            <v>0</v>
          </cell>
          <cell r="D6429">
            <v>0</v>
          </cell>
          <cell r="E6429">
            <v>0</v>
          </cell>
          <cell r="F6429">
            <v>0</v>
          </cell>
          <cell r="G6429">
            <v>0</v>
          </cell>
          <cell r="H6429">
            <v>0</v>
          </cell>
          <cell r="I6429">
            <v>0</v>
          </cell>
          <cell r="J6429">
            <v>0</v>
          </cell>
          <cell r="K6429">
            <v>0</v>
          </cell>
          <cell r="L6429">
            <v>0</v>
          </cell>
          <cell r="M6429">
            <v>0</v>
          </cell>
          <cell r="N6429">
            <v>0</v>
          </cell>
          <cell r="O6429">
            <v>0</v>
          </cell>
          <cell r="P6429">
            <v>0</v>
          </cell>
          <cell r="Q6429">
            <v>0</v>
          </cell>
        </row>
        <row r="6430">
          <cell r="A6430" t="str">
            <v>A7195&amp;T</v>
          </cell>
          <cell r="B6430" t="str">
            <v>Dean Road</v>
          </cell>
          <cell r="C6430">
            <v>0</v>
          </cell>
          <cell r="D6430">
            <v>0</v>
          </cell>
          <cell r="E6430">
            <v>0</v>
          </cell>
          <cell r="F6430">
            <v>0</v>
          </cell>
          <cell r="G6430">
            <v>0</v>
          </cell>
          <cell r="H6430">
            <v>0</v>
          </cell>
          <cell r="I6430">
            <v>0</v>
          </cell>
          <cell r="J6430">
            <v>0</v>
          </cell>
          <cell r="K6430">
            <v>0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0</v>
          </cell>
        </row>
        <row r="6431">
          <cell r="A6431" t="str">
            <v>A7196&amp;T</v>
          </cell>
          <cell r="B6431" t="str">
            <v>Dean Road</v>
          </cell>
          <cell r="C6431">
            <v>0</v>
          </cell>
          <cell r="D6431">
            <v>0</v>
          </cell>
          <cell r="E6431">
            <v>0</v>
          </cell>
          <cell r="F6431">
            <v>0</v>
          </cell>
          <cell r="G6431">
            <v>0</v>
          </cell>
          <cell r="H6431">
            <v>0</v>
          </cell>
          <cell r="I6431">
            <v>0</v>
          </cell>
          <cell r="J6431">
            <v>0</v>
          </cell>
          <cell r="K6431">
            <v>0</v>
          </cell>
          <cell r="L6431">
            <v>0</v>
          </cell>
          <cell r="M6431">
            <v>0</v>
          </cell>
          <cell r="N6431">
            <v>0</v>
          </cell>
          <cell r="O6431">
            <v>0</v>
          </cell>
          <cell r="P6431">
            <v>0</v>
          </cell>
          <cell r="Q6431">
            <v>0</v>
          </cell>
        </row>
        <row r="6432">
          <cell r="A6432" t="str">
            <v>A7197&amp;T</v>
          </cell>
          <cell r="B6432" t="str">
            <v>Englewood Avenue - 1</v>
          </cell>
          <cell r="C6432">
            <v>0</v>
          </cell>
          <cell r="D6432">
            <v>0</v>
          </cell>
          <cell r="E6432">
            <v>0</v>
          </cell>
          <cell r="F6432">
            <v>0</v>
          </cell>
          <cell r="G6432">
            <v>0</v>
          </cell>
          <cell r="H6432">
            <v>0</v>
          </cell>
          <cell r="I6432">
            <v>0</v>
          </cell>
          <cell r="J6432">
            <v>0</v>
          </cell>
          <cell r="K6432">
            <v>0</v>
          </cell>
          <cell r="L6432">
            <v>0</v>
          </cell>
          <cell r="M6432">
            <v>0</v>
          </cell>
          <cell r="N6432">
            <v>0</v>
          </cell>
          <cell r="O6432">
            <v>0</v>
          </cell>
          <cell r="P6432">
            <v>0</v>
          </cell>
          <cell r="Q6432">
            <v>0</v>
          </cell>
        </row>
        <row r="6433">
          <cell r="A6433" t="str">
            <v>A7198&amp;T</v>
          </cell>
          <cell r="B6433" t="str">
            <v>Englewood Avenue - 1</v>
          </cell>
          <cell r="C6433">
            <v>0</v>
          </cell>
          <cell r="D6433">
            <v>0</v>
          </cell>
          <cell r="E6433">
            <v>0</v>
          </cell>
          <cell r="F6433">
            <v>0</v>
          </cell>
          <cell r="G6433">
            <v>0</v>
          </cell>
          <cell r="H6433">
            <v>0</v>
          </cell>
          <cell r="I6433">
            <v>0</v>
          </cell>
          <cell r="J6433">
            <v>0</v>
          </cell>
          <cell r="K6433">
            <v>0</v>
          </cell>
          <cell r="L6433">
            <v>0</v>
          </cell>
          <cell r="M6433">
            <v>0</v>
          </cell>
          <cell r="N6433">
            <v>0</v>
          </cell>
          <cell r="O6433">
            <v>0</v>
          </cell>
          <cell r="P6433">
            <v>0</v>
          </cell>
          <cell r="Q6433">
            <v>0</v>
          </cell>
        </row>
        <row r="6434">
          <cell r="A6434" t="str">
            <v>A7199&amp;T</v>
          </cell>
          <cell r="B6434" t="str">
            <v>Cleveland Circle</v>
          </cell>
          <cell r="C6434">
            <v>0</v>
          </cell>
          <cell r="D6434">
            <v>0</v>
          </cell>
          <cell r="E6434">
            <v>0</v>
          </cell>
          <cell r="F6434">
            <v>0</v>
          </cell>
          <cell r="G6434">
            <v>0</v>
          </cell>
          <cell r="H6434">
            <v>0</v>
          </cell>
          <cell r="I6434">
            <v>0</v>
          </cell>
          <cell r="J6434">
            <v>0</v>
          </cell>
          <cell r="K6434">
            <v>0</v>
          </cell>
          <cell r="L6434">
            <v>0</v>
          </cell>
          <cell r="M6434">
            <v>0</v>
          </cell>
          <cell r="N6434">
            <v>0</v>
          </cell>
          <cell r="O6434">
            <v>0</v>
          </cell>
          <cell r="P6434">
            <v>0</v>
          </cell>
          <cell r="Q6434">
            <v>0</v>
          </cell>
        </row>
        <row r="6435">
          <cell r="A6435" t="str">
            <v>A7200&amp;T</v>
          </cell>
          <cell r="B6435" t="str">
            <v>Cleveland Circle</v>
          </cell>
          <cell r="C6435">
            <v>0</v>
          </cell>
          <cell r="D6435">
            <v>0</v>
          </cell>
          <cell r="E6435">
            <v>0</v>
          </cell>
          <cell r="F6435">
            <v>0</v>
          </cell>
          <cell r="G6435">
            <v>0</v>
          </cell>
          <cell r="H6435">
            <v>0</v>
          </cell>
          <cell r="I6435">
            <v>0</v>
          </cell>
          <cell r="J6435">
            <v>0</v>
          </cell>
          <cell r="K6435">
            <v>0</v>
          </cell>
          <cell r="L6435">
            <v>0</v>
          </cell>
          <cell r="M6435">
            <v>0</v>
          </cell>
          <cell r="N6435">
            <v>0</v>
          </cell>
          <cell r="O6435">
            <v>0</v>
          </cell>
          <cell r="P6435">
            <v>0</v>
          </cell>
          <cell r="Q6435">
            <v>0</v>
          </cell>
        </row>
        <row r="6436">
          <cell r="A6436" t="str">
            <v>A7218&amp;T</v>
          </cell>
          <cell r="B6436" t="str">
            <v>Washington Street -</v>
          </cell>
          <cell r="C6436">
            <v>0</v>
          </cell>
          <cell r="D6436">
            <v>0</v>
          </cell>
          <cell r="E6436">
            <v>0</v>
          </cell>
          <cell r="F6436">
            <v>0</v>
          </cell>
          <cell r="G6436">
            <v>0</v>
          </cell>
          <cell r="H6436">
            <v>0</v>
          </cell>
          <cell r="I6436">
            <v>0</v>
          </cell>
          <cell r="J6436">
            <v>0</v>
          </cell>
          <cell r="K6436">
            <v>0</v>
          </cell>
          <cell r="L6436">
            <v>0</v>
          </cell>
          <cell r="M6436">
            <v>0</v>
          </cell>
          <cell r="N6436">
            <v>0</v>
          </cell>
          <cell r="O6436">
            <v>0</v>
          </cell>
          <cell r="P6436">
            <v>0</v>
          </cell>
          <cell r="Q6436">
            <v>0</v>
          </cell>
        </row>
        <row r="6437">
          <cell r="A6437" t="str">
            <v>A7219&amp;T</v>
          </cell>
          <cell r="B6437" t="str">
            <v>Kenmore - Commonweal</v>
          </cell>
          <cell r="C6437">
            <v>0</v>
          </cell>
          <cell r="D6437">
            <v>0</v>
          </cell>
          <cell r="E6437">
            <v>0</v>
          </cell>
          <cell r="F6437">
            <v>0</v>
          </cell>
          <cell r="G6437">
            <v>0</v>
          </cell>
          <cell r="H6437">
            <v>0</v>
          </cell>
          <cell r="I6437">
            <v>0</v>
          </cell>
          <cell r="J6437">
            <v>0</v>
          </cell>
          <cell r="K6437">
            <v>0</v>
          </cell>
          <cell r="L6437">
            <v>0</v>
          </cell>
          <cell r="M6437">
            <v>0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</row>
        <row r="6438">
          <cell r="A6438" t="str">
            <v>A7225&amp;T</v>
          </cell>
          <cell r="B6438" t="str">
            <v>Brookline Hills</v>
          </cell>
          <cell r="C6438">
            <v>0</v>
          </cell>
          <cell r="D6438">
            <v>0</v>
          </cell>
          <cell r="E6438">
            <v>0</v>
          </cell>
          <cell r="F6438">
            <v>0</v>
          </cell>
          <cell r="G6438">
            <v>0</v>
          </cell>
          <cell r="H6438">
            <v>0</v>
          </cell>
          <cell r="I6438">
            <v>0</v>
          </cell>
          <cell r="J6438">
            <v>0</v>
          </cell>
          <cell r="K6438">
            <v>0</v>
          </cell>
          <cell r="L6438">
            <v>0</v>
          </cell>
          <cell r="M6438">
            <v>0</v>
          </cell>
          <cell r="N6438">
            <v>0</v>
          </cell>
          <cell r="O6438">
            <v>0</v>
          </cell>
          <cell r="P6438">
            <v>0</v>
          </cell>
          <cell r="Q6438">
            <v>0</v>
          </cell>
        </row>
        <row r="6439">
          <cell r="A6439" t="str">
            <v>A7227&amp;T</v>
          </cell>
          <cell r="B6439" t="str">
            <v>Fenway - Beacon St @</v>
          </cell>
          <cell r="C6439">
            <v>0</v>
          </cell>
          <cell r="D6439">
            <v>0</v>
          </cell>
          <cell r="E6439">
            <v>0</v>
          </cell>
          <cell r="F6439">
            <v>0</v>
          </cell>
          <cell r="G6439">
            <v>0</v>
          </cell>
          <cell r="H6439">
            <v>0</v>
          </cell>
          <cell r="I6439">
            <v>0</v>
          </cell>
          <cell r="J6439">
            <v>0</v>
          </cell>
          <cell r="K6439">
            <v>0</v>
          </cell>
          <cell r="L6439">
            <v>0</v>
          </cell>
          <cell r="M6439">
            <v>0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</row>
        <row r="6440">
          <cell r="A6440" t="str">
            <v>A7228&amp;T</v>
          </cell>
          <cell r="B6440" t="str">
            <v>Fenway - Beacon St @</v>
          </cell>
          <cell r="C6440">
            <v>0</v>
          </cell>
          <cell r="D6440">
            <v>0</v>
          </cell>
          <cell r="E6440">
            <v>0</v>
          </cell>
          <cell r="F6440">
            <v>0</v>
          </cell>
          <cell r="G6440">
            <v>0</v>
          </cell>
          <cell r="H6440">
            <v>0</v>
          </cell>
          <cell r="I6440">
            <v>0</v>
          </cell>
          <cell r="J6440">
            <v>0</v>
          </cell>
          <cell r="K6440">
            <v>0</v>
          </cell>
          <cell r="L6440">
            <v>0</v>
          </cell>
          <cell r="M6440">
            <v>0</v>
          </cell>
          <cell r="N6440">
            <v>0</v>
          </cell>
          <cell r="O6440">
            <v>0</v>
          </cell>
          <cell r="P6440">
            <v>0</v>
          </cell>
          <cell r="Q6440">
            <v>0</v>
          </cell>
        </row>
        <row r="6441">
          <cell r="A6441" t="str">
            <v>A7312&amp;T</v>
          </cell>
          <cell r="B6441" t="str">
            <v>Amory Street - Amory</v>
          </cell>
          <cell r="C6441">
            <v>0</v>
          </cell>
          <cell r="D6441">
            <v>0</v>
          </cell>
          <cell r="E6441">
            <v>0</v>
          </cell>
          <cell r="F6441">
            <v>0</v>
          </cell>
          <cell r="G6441">
            <v>0</v>
          </cell>
          <cell r="H6441">
            <v>0</v>
          </cell>
          <cell r="I6441">
            <v>0</v>
          </cell>
          <cell r="J6441">
            <v>0</v>
          </cell>
          <cell r="K6441">
            <v>0</v>
          </cell>
          <cell r="L6441">
            <v>0</v>
          </cell>
          <cell r="M6441">
            <v>0</v>
          </cell>
          <cell r="N6441">
            <v>0</v>
          </cell>
          <cell r="O6441">
            <v>0</v>
          </cell>
          <cell r="P6441">
            <v>0</v>
          </cell>
          <cell r="Q6441">
            <v>0</v>
          </cell>
        </row>
        <row r="6442">
          <cell r="A6442" t="str">
            <v>A7313&amp;T</v>
          </cell>
          <cell r="B6442" t="str">
            <v>Amory Street - Buick</v>
          </cell>
          <cell r="C6442">
            <v>0</v>
          </cell>
          <cell r="D6442">
            <v>0</v>
          </cell>
          <cell r="E6442">
            <v>0</v>
          </cell>
          <cell r="F6442">
            <v>0</v>
          </cell>
          <cell r="G6442">
            <v>0</v>
          </cell>
          <cell r="H6442">
            <v>0</v>
          </cell>
          <cell r="I6442">
            <v>0</v>
          </cell>
          <cell r="J6442">
            <v>0</v>
          </cell>
          <cell r="K6442">
            <v>0</v>
          </cell>
          <cell r="L6442">
            <v>0</v>
          </cell>
          <cell r="M6442">
            <v>0</v>
          </cell>
          <cell r="N6442">
            <v>0</v>
          </cell>
          <cell r="O6442">
            <v>0</v>
          </cell>
          <cell r="P6442">
            <v>0</v>
          </cell>
          <cell r="Q6442">
            <v>0</v>
          </cell>
        </row>
        <row r="6443">
          <cell r="A6443" t="str">
            <v>A7314&amp;T</v>
          </cell>
          <cell r="B6443" t="str">
            <v>Amory Street - Amory</v>
          </cell>
          <cell r="C6443">
            <v>0</v>
          </cell>
          <cell r="D6443">
            <v>0</v>
          </cell>
          <cell r="E6443">
            <v>0</v>
          </cell>
          <cell r="F6443">
            <v>0</v>
          </cell>
          <cell r="G6443">
            <v>0</v>
          </cell>
          <cell r="H6443">
            <v>0</v>
          </cell>
          <cell r="I6443">
            <v>0</v>
          </cell>
          <cell r="J6443">
            <v>0</v>
          </cell>
          <cell r="K6443">
            <v>0</v>
          </cell>
          <cell r="L6443">
            <v>0</v>
          </cell>
          <cell r="M6443">
            <v>0</v>
          </cell>
          <cell r="N6443">
            <v>0</v>
          </cell>
          <cell r="O6443">
            <v>0</v>
          </cell>
          <cell r="P6443">
            <v>0</v>
          </cell>
          <cell r="Q6443">
            <v>0</v>
          </cell>
        </row>
        <row r="6444">
          <cell r="A6444" t="str">
            <v>A7315&amp;T</v>
          </cell>
          <cell r="B6444" t="str">
            <v>Amory Street - Buick</v>
          </cell>
          <cell r="C6444">
            <v>0</v>
          </cell>
          <cell r="D6444">
            <v>0</v>
          </cell>
          <cell r="E6444">
            <v>0</v>
          </cell>
          <cell r="F6444">
            <v>0</v>
          </cell>
          <cell r="G6444">
            <v>0</v>
          </cell>
          <cell r="H6444">
            <v>0</v>
          </cell>
          <cell r="I6444">
            <v>0</v>
          </cell>
          <cell r="J6444">
            <v>0</v>
          </cell>
          <cell r="K6444">
            <v>0</v>
          </cell>
          <cell r="L6444">
            <v>0</v>
          </cell>
          <cell r="M6444">
            <v>0</v>
          </cell>
          <cell r="N6444">
            <v>0</v>
          </cell>
          <cell r="O6444">
            <v>0</v>
          </cell>
          <cell r="P6444">
            <v>0</v>
          </cell>
          <cell r="Q6444">
            <v>0</v>
          </cell>
        </row>
        <row r="6445">
          <cell r="A6445" t="str">
            <v>A7337&amp;T</v>
          </cell>
          <cell r="B6445" t="str">
            <v>Babcock Street - Har</v>
          </cell>
          <cell r="C6445">
            <v>0</v>
          </cell>
          <cell r="D6445">
            <v>0</v>
          </cell>
          <cell r="E6445">
            <v>0</v>
          </cell>
          <cell r="F6445">
            <v>0</v>
          </cell>
          <cell r="G6445">
            <v>0</v>
          </cell>
          <cell r="H6445">
            <v>0</v>
          </cell>
          <cell r="I6445">
            <v>0</v>
          </cell>
          <cell r="J6445">
            <v>0</v>
          </cell>
          <cell r="K6445">
            <v>0</v>
          </cell>
          <cell r="L6445">
            <v>0</v>
          </cell>
          <cell r="M6445">
            <v>0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</row>
        <row r="6446">
          <cell r="A6446" t="str">
            <v>A7338&amp;T</v>
          </cell>
          <cell r="B6446" t="str">
            <v>Babcock Street - Bab</v>
          </cell>
          <cell r="C6446">
            <v>0</v>
          </cell>
          <cell r="D6446">
            <v>0</v>
          </cell>
          <cell r="E6446">
            <v>0</v>
          </cell>
          <cell r="F6446">
            <v>0</v>
          </cell>
          <cell r="G6446">
            <v>0</v>
          </cell>
          <cell r="H6446">
            <v>0</v>
          </cell>
          <cell r="I6446">
            <v>0</v>
          </cell>
          <cell r="J6446">
            <v>0</v>
          </cell>
          <cell r="K6446">
            <v>0</v>
          </cell>
          <cell r="L6446">
            <v>0</v>
          </cell>
          <cell r="M6446">
            <v>0</v>
          </cell>
          <cell r="N6446">
            <v>0</v>
          </cell>
          <cell r="O6446">
            <v>0</v>
          </cell>
          <cell r="P6446">
            <v>0</v>
          </cell>
          <cell r="Q6446">
            <v>0</v>
          </cell>
        </row>
        <row r="6447">
          <cell r="A6447" t="str">
            <v>A7339&amp;T</v>
          </cell>
          <cell r="B6447" t="str">
            <v>Babcock Street - Har</v>
          </cell>
          <cell r="C6447">
            <v>0</v>
          </cell>
          <cell r="D6447">
            <v>0</v>
          </cell>
          <cell r="E6447">
            <v>0</v>
          </cell>
          <cell r="F6447">
            <v>0</v>
          </cell>
          <cell r="G6447">
            <v>0</v>
          </cell>
          <cell r="H6447">
            <v>0</v>
          </cell>
          <cell r="I6447">
            <v>0</v>
          </cell>
          <cell r="J6447">
            <v>0</v>
          </cell>
          <cell r="K6447">
            <v>0</v>
          </cell>
          <cell r="L6447">
            <v>0</v>
          </cell>
          <cell r="M6447">
            <v>0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</row>
        <row r="6448">
          <cell r="A6448" t="str">
            <v>A7340&amp;T</v>
          </cell>
          <cell r="B6448" t="str">
            <v>Babcock Street - Bab</v>
          </cell>
          <cell r="C6448">
            <v>0</v>
          </cell>
          <cell r="D6448">
            <v>0</v>
          </cell>
          <cell r="E6448">
            <v>0</v>
          </cell>
          <cell r="F6448">
            <v>0</v>
          </cell>
          <cell r="G6448">
            <v>0</v>
          </cell>
          <cell r="H6448">
            <v>0</v>
          </cell>
          <cell r="I6448">
            <v>0</v>
          </cell>
          <cell r="J6448">
            <v>0</v>
          </cell>
          <cell r="K6448">
            <v>0</v>
          </cell>
          <cell r="L6448">
            <v>0</v>
          </cell>
          <cell r="M6448">
            <v>0</v>
          </cell>
          <cell r="N6448">
            <v>0</v>
          </cell>
          <cell r="O6448">
            <v>0</v>
          </cell>
          <cell r="P6448">
            <v>0</v>
          </cell>
          <cell r="Q6448">
            <v>0</v>
          </cell>
        </row>
        <row r="6449">
          <cell r="A6449" t="str">
            <v>A7353&amp;T</v>
          </cell>
          <cell r="B6449" t="str">
            <v>Beaconsfield - Beaco</v>
          </cell>
          <cell r="C6449">
            <v>0</v>
          </cell>
          <cell r="D6449">
            <v>0</v>
          </cell>
          <cell r="E6449">
            <v>0</v>
          </cell>
          <cell r="F6449">
            <v>0</v>
          </cell>
          <cell r="G6449">
            <v>0</v>
          </cell>
          <cell r="H6449">
            <v>0</v>
          </cell>
          <cell r="I6449">
            <v>0</v>
          </cell>
          <cell r="J6449">
            <v>0</v>
          </cell>
          <cell r="K6449">
            <v>0</v>
          </cell>
          <cell r="L6449">
            <v>0</v>
          </cell>
          <cell r="M6449">
            <v>0</v>
          </cell>
          <cell r="N6449">
            <v>0</v>
          </cell>
          <cell r="O6449">
            <v>0</v>
          </cell>
          <cell r="P6449">
            <v>0</v>
          </cell>
          <cell r="Q6449">
            <v>0</v>
          </cell>
        </row>
        <row r="6450">
          <cell r="A6450" t="str">
            <v>A7354&amp;T</v>
          </cell>
          <cell r="B6450" t="str">
            <v>Beaconsfield - Clark</v>
          </cell>
          <cell r="C6450">
            <v>0</v>
          </cell>
          <cell r="D6450">
            <v>0</v>
          </cell>
          <cell r="E6450">
            <v>0</v>
          </cell>
          <cell r="F6450">
            <v>0</v>
          </cell>
          <cell r="G6450">
            <v>0</v>
          </cell>
          <cell r="H6450">
            <v>0</v>
          </cell>
          <cell r="I6450">
            <v>0</v>
          </cell>
          <cell r="J6450">
            <v>0</v>
          </cell>
          <cell r="K6450">
            <v>0</v>
          </cell>
          <cell r="L6450">
            <v>0</v>
          </cell>
          <cell r="M6450">
            <v>0</v>
          </cell>
          <cell r="N6450">
            <v>0</v>
          </cell>
          <cell r="O6450">
            <v>0</v>
          </cell>
          <cell r="P6450">
            <v>0</v>
          </cell>
          <cell r="Q6450">
            <v>0</v>
          </cell>
        </row>
        <row r="6451">
          <cell r="A6451" t="str">
            <v>A7355&amp;T</v>
          </cell>
          <cell r="B6451" t="str">
            <v>Beaconsfield - Dean</v>
          </cell>
          <cell r="C6451">
            <v>0</v>
          </cell>
          <cell r="D6451">
            <v>0</v>
          </cell>
          <cell r="E6451">
            <v>0</v>
          </cell>
          <cell r="F6451">
            <v>0</v>
          </cell>
          <cell r="G6451">
            <v>0</v>
          </cell>
          <cell r="H6451">
            <v>0</v>
          </cell>
          <cell r="I6451">
            <v>0</v>
          </cell>
          <cell r="J6451">
            <v>0</v>
          </cell>
          <cell r="K6451">
            <v>0</v>
          </cell>
          <cell r="L6451">
            <v>0</v>
          </cell>
          <cell r="M6451">
            <v>0</v>
          </cell>
          <cell r="N6451">
            <v>0</v>
          </cell>
          <cell r="O6451">
            <v>0</v>
          </cell>
          <cell r="P6451">
            <v>0</v>
          </cell>
          <cell r="Q6451">
            <v>0</v>
          </cell>
        </row>
        <row r="6452">
          <cell r="A6452" t="str">
            <v>A7356&amp;T</v>
          </cell>
          <cell r="B6452" t="str">
            <v>Beaconsfield - Parki</v>
          </cell>
          <cell r="C6452">
            <v>0</v>
          </cell>
          <cell r="D6452">
            <v>0</v>
          </cell>
          <cell r="E6452">
            <v>0</v>
          </cell>
          <cell r="F6452">
            <v>0</v>
          </cell>
          <cell r="G6452">
            <v>0</v>
          </cell>
          <cell r="H6452">
            <v>0</v>
          </cell>
          <cell r="I6452">
            <v>0</v>
          </cell>
          <cell r="J6452">
            <v>0</v>
          </cell>
          <cell r="K6452">
            <v>0</v>
          </cell>
          <cell r="L6452">
            <v>0</v>
          </cell>
          <cell r="M6452">
            <v>0</v>
          </cell>
          <cell r="N6452">
            <v>0</v>
          </cell>
          <cell r="O6452">
            <v>0</v>
          </cell>
          <cell r="P6452">
            <v>0</v>
          </cell>
          <cell r="Q6452">
            <v>0</v>
          </cell>
        </row>
        <row r="6453">
          <cell r="A6453" t="str">
            <v>A7366&amp;T</v>
          </cell>
          <cell r="B6453" t="str">
            <v>Brookline Hills - Ta</v>
          </cell>
          <cell r="C6453">
            <v>0</v>
          </cell>
          <cell r="D6453">
            <v>0</v>
          </cell>
          <cell r="E6453">
            <v>0</v>
          </cell>
          <cell r="F6453">
            <v>0</v>
          </cell>
          <cell r="G6453">
            <v>0</v>
          </cell>
          <cell r="H6453">
            <v>0</v>
          </cell>
          <cell r="I6453">
            <v>0</v>
          </cell>
          <cell r="J6453">
            <v>0</v>
          </cell>
          <cell r="K6453">
            <v>0</v>
          </cell>
          <cell r="L6453">
            <v>0</v>
          </cell>
          <cell r="M6453">
            <v>0</v>
          </cell>
          <cell r="N6453">
            <v>0</v>
          </cell>
          <cell r="O6453">
            <v>0</v>
          </cell>
          <cell r="P6453">
            <v>0</v>
          </cell>
          <cell r="Q6453">
            <v>0</v>
          </cell>
        </row>
        <row r="6454">
          <cell r="A6454" t="str">
            <v>A7367&amp;T</v>
          </cell>
          <cell r="B6454" t="str">
            <v>Brookline Hills - Ta</v>
          </cell>
          <cell r="C6454">
            <v>0</v>
          </cell>
          <cell r="D6454">
            <v>0</v>
          </cell>
          <cell r="E6454">
            <v>0</v>
          </cell>
          <cell r="F6454">
            <v>0</v>
          </cell>
          <cell r="G6454">
            <v>0</v>
          </cell>
          <cell r="H6454">
            <v>0</v>
          </cell>
          <cell r="I6454">
            <v>0</v>
          </cell>
          <cell r="J6454">
            <v>0</v>
          </cell>
          <cell r="K6454">
            <v>0</v>
          </cell>
          <cell r="L6454">
            <v>0</v>
          </cell>
          <cell r="M6454">
            <v>0</v>
          </cell>
          <cell r="N6454">
            <v>0</v>
          </cell>
          <cell r="O6454">
            <v>0</v>
          </cell>
          <cell r="P6454">
            <v>0</v>
          </cell>
          <cell r="Q6454">
            <v>0</v>
          </cell>
        </row>
        <row r="6455">
          <cell r="A6455" t="str">
            <v>A7372&amp;T</v>
          </cell>
          <cell r="B6455" t="str">
            <v>Brookline Village -</v>
          </cell>
          <cell r="C6455">
            <v>0</v>
          </cell>
          <cell r="D6455">
            <v>0</v>
          </cell>
          <cell r="E6455">
            <v>0</v>
          </cell>
          <cell r="F6455">
            <v>0</v>
          </cell>
          <cell r="G6455">
            <v>0</v>
          </cell>
          <cell r="H6455">
            <v>0</v>
          </cell>
          <cell r="I6455">
            <v>0</v>
          </cell>
          <cell r="J6455">
            <v>0</v>
          </cell>
          <cell r="K6455">
            <v>0</v>
          </cell>
          <cell r="L6455">
            <v>0</v>
          </cell>
          <cell r="M6455">
            <v>0</v>
          </cell>
          <cell r="N6455">
            <v>0</v>
          </cell>
          <cell r="O6455">
            <v>0</v>
          </cell>
          <cell r="P6455">
            <v>0</v>
          </cell>
          <cell r="Q6455">
            <v>0</v>
          </cell>
        </row>
        <row r="6456">
          <cell r="A6456" t="str">
            <v>A7373&amp;T</v>
          </cell>
          <cell r="B6456" t="str">
            <v>Brookline Village -</v>
          </cell>
          <cell r="C6456">
            <v>0</v>
          </cell>
          <cell r="D6456">
            <v>0</v>
          </cell>
          <cell r="E6456">
            <v>0</v>
          </cell>
          <cell r="F6456">
            <v>0</v>
          </cell>
          <cell r="G6456">
            <v>0</v>
          </cell>
          <cell r="H6456">
            <v>0</v>
          </cell>
          <cell r="I6456">
            <v>0</v>
          </cell>
          <cell r="J6456">
            <v>0</v>
          </cell>
          <cell r="K6456">
            <v>0</v>
          </cell>
          <cell r="L6456">
            <v>0</v>
          </cell>
          <cell r="M6456">
            <v>0</v>
          </cell>
          <cell r="N6456">
            <v>0</v>
          </cell>
          <cell r="O6456">
            <v>0</v>
          </cell>
          <cell r="P6456">
            <v>0</v>
          </cell>
          <cell r="Q6456">
            <v>0</v>
          </cell>
        </row>
        <row r="6457">
          <cell r="A6457" t="str">
            <v>A7374&amp;T</v>
          </cell>
          <cell r="B6457" t="str">
            <v>Brookline Village -</v>
          </cell>
          <cell r="C6457">
            <v>0</v>
          </cell>
          <cell r="D6457">
            <v>0</v>
          </cell>
          <cell r="E6457">
            <v>0</v>
          </cell>
          <cell r="F6457">
            <v>0</v>
          </cell>
          <cell r="G6457">
            <v>0</v>
          </cell>
          <cell r="H6457">
            <v>0</v>
          </cell>
          <cell r="I6457">
            <v>0</v>
          </cell>
          <cell r="J6457">
            <v>0</v>
          </cell>
          <cell r="K6457">
            <v>0</v>
          </cell>
          <cell r="L6457">
            <v>0</v>
          </cell>
          <cell r="M6457">
            <v>0</v>
          </cell>
          <cell r="N6457">
            <v>0</v>
          </cell>
          <cell r="O6457">
            <v>0</v>
          </cell>
          <cell r="P6457">
            <v>0</v>
          </cell>
          <cell r="Q6457">
            <v>0</v>
          </cell>
        </row>
        <row r="6458">
          <cell r="A6458" t="str">
            <v>A7375&amp;T</v>
          </cell>
          <cell r="B6458" t="str">
            <v>Brookline Village -</v>
          </cell>
          <cell r="C6458">
            <v>0</v>
          </cell>
          <cell r="D6458">
            <v>0</v>
          </cell>
          <cell r="E6458">
            <v>0</v>
          </cell>
          <cell r="F6458">
            <v>0</v>
          </cell>
          <cell r="G6458">
            <v>0</v>
          </cell>
          <cell r="H6458">
            <v>0</v>
          </cell>
          <cell r="I6458">
            <v>0</v>
          </cell>
          <cell r="J6458">
            <v>0</v>
          </cell>
          <cell r="K6458">
            <v>0</v>
          </cell>
          <cell r="L6458">
            <v>0</v>
          </cell>
          <cell r="M6458">
            <v>0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</row>
        <row r="6459">
          <cell r="A6459" t="str">
            <v>A740&amp;T</v>
          </cell>
          <cell r="B6459" t="str">
            <v>Birmingham Pkwy @ So</v>
          </cell>
          <cell r="C6459">
            <v>58</v>
          </cell>
          <cell r="D6459">
            <v>0</v>
          </cell>
          <cell r="E6459">
            <v>0</v>
          </cell>
          <cell r="F6459">
            <v>0</v>
          </cell>
          <cell r="G6459">
            <v>58</v>
          </cell>
          <cell r="H6459">
            <v>58</v>
          </cell>
          <cell r="I6459">
            <v>0</v>
          </cell>
          <cell r="J6459">
            <v>0</v>
          </cell>
          <cell r="K6459">
            <v>0</v>
          </cell>
          <cell r="L6459">
            <v>58</v>
          </cell>
          <cell r="M6459">
            <v>58</v>
          </cell>
          <cell r="N6459">
            <v>0</v>
          </cell>
          <cell r="O6459">
            <v>0</v>
          </cell>
          <cell r="P6459">
            <v>0</v>
          </cell>
          <cell r="Q6459">
            <v>58</v>
          </cell>
        </row>
        <row r="6460">
          <cell r="A6460" t="str">
            <v>A7427&amp;T</v>
          </cell>
          <cell r="B6460" t="str">
            <v>Fenway - Fenway Park</v>
          </cell>
          <cell r="C6460">
            <v>0</v>
          </cell>
          <cell r="D6460">
            <v>0</v>
          </cell>
          <cell r="E6460">
            <v>0</v>
          </cell>
          <cell r="F6460">
            <v>0</v>
          </cell>
          <cell r="G6460">
            <v>0</v>
          </cell>
          <cell r="H6460">
            <v>0</v>
          </cell>
          <cell r="I6460">
            <v>0</v>
          </cell>
          <cell r="J6460">
            <v>0</v>
          </cell>
          <cell r="K6460">
            <v>0</v>
          </cell>
          <cell r="L6460">
            <v>0</v>
          </cell>
          <cell r="M6460">
            <v>0</v>
          </cell>
          <cell r="N6460">
            <v>0</v>
          </cell>
          <cell r="O6460">
            <v>0</v>
          </cell>
          <cell r="P6460">
            <v>0</v>
          </cell>
          <cell r="Q6460">
            <v>0</v>
          </cell>
        </row>
        <row r="6461">
          <cell r="A6461" t="str">
            <v>A7428&amp;T</v>
          </cell>
          <cell r="B6461" t="str">
            <v>Fenway - Park Dr (St</v>
          </cell>
          <cell r="C6461">
            <v>0</v>
          </cell>
          <cell r="D6461">
            <v>0</v>
          </cell>
          <cell r="E6461">
            <v>0</v>
          </cell>
          <cell r="F6461">
            <v>0</v>
          </cell>
          <cell r="G6461">
            <v>0</v>
          </cell>
          <cell r="H6461">
            <v>0</v>
          </cell>
          <cell r="I6461">
            <v>0</v>
          </cell>
          <cell r="J6461">
            <v>0</v>
          </cell>
          <cell r="K6461">
            <v>0</v>
          </cell>
          <cell r="L6461">
            <v>0</v>
          </cell>
          <cell r="M6461">
            <v>0</v>
          </cell>
          <cell r="N6461">
            <v>0</v>
          </cell>
          <cell r="O6461">
            <v>0</v>
          </cell>
          <cell r="P6461">
            <v>0</v>
          </cell>
          <cell r="Q6461">
            <v>0</v>
          </cell>
        </row>
        <row r="6462">
          <cell r="A6462" t="str">
            <v>A743&amp;T</v>
          </cell>
          <cell r="B6462" t="str">
            <v>Faneuil St @ Bigelow</v>
          </cell>
          <cell r="C6462">
            <v>89</v>
          </cell>
          <cell r="D6462">
            <v>0</v>
          </cell>
          <cell r="E6462">
            <v>0</v>
          </cell>
          <cell r="F6462">
            <v>1</v>
          </cell>
          <cell r="G6462">
            <v>90</v>
          </cell>
          <cell r="H6462">
            <v>89</v>
          </cell>
          <cell r="I6462">
            <v>0</v>
          </cell>
          <cell r="J6462">
            <v>0</v>
          </cell>
          <cell r="K6462">
            <v>1</v>
          </cell>
          <cell r="L6462">
            <v>90</v>
          </cell>
          <cell r="M6462">
            <v>89</v>
          </cell>
          <cell r="N6462">
            <v>0</v>
          </cell>
          <cell r="O6462">
            <v>0</v>
          </cell>
          <cell r="P6462">
            <v>1</v>
          </cell>
          <cell r="Q6462">
            <v>90</v>
          </cell>
        </row>
        <row r="6463">
          <cell r="A6463" t="str">
            <v>A7454&amp;T</v>
          </cell>
          <cell r="B6463" t="str">
            <v>Kenmore - Boston Uni</v>
          </cell>
          <cell r="C6463">
            <v>0</v>
          </cell>
          <cell r="D6463">
            <v>0</v>
          </cell>
          <cell r="E6463">
            <v>0</v>
          </cell>
          <cell r="F6463">
            <v>0</v>
          </cell>
          <cell r="G6463">
            <v>0</v>
          </cell>
          <cell r="H6463">
            <v>0</v>
          </cell>
          <cell r="I6463">
            <v>0</v>
          </cell>
          <cell r="J6463">
            <v>0</v>
          </cell>
          <cell r="K6463">
            <v>0</v>
          </cell>
          <cell r="L6463">
            <v>0</v>
          </cell>
          <cell r="M6463">
            <v>0</v>
          </cell>
          <cell r="N6463">
            <v>0</v>
          </cell>
          <cell r="O6463">
            <v>0</v>
          </cell>
          <cell r="P6463">
            <v>0</v>
          </cell>
          <cell r="Q6463">
            <v>0</v>
          </cell>
        </row>
        <row r="6464">
          <cell r="A6464" t="str">
            <v>A7455&amp;T</v>
          </cell>
          <cell r="B6464" t="str">
            <v>Kenmore - Busway Co</v>
          </cell>
          <cell r="C6464">
            <v>0</v>
          </cell>
          <cell r="D6464">
            <v>0</v>
          </cell>
          <cell r="E6464">
            <v>0</v>
          </cell>
          <cell r="F6464">
            <v>0</v>
          </cell>
          <cell r="G6464">
            <v>0</v>
          </cell>
          <cell r="H6464">
            <v>0</v>
          </cell>
          <cell r="I6464">
            <v>0</v>
          </cell>
          <cell r="J6464">
            <v>0</v>
          </cell>
          <cell r="K6464">
            <v>0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</row>
        <row r="6465">
          <cell r="A6465" t="str">
            <v>A7456&amp;T</v>
          </cell>
          <cell r="B6465" t="str">
            <v>Kenmore - Fenway Par</v>
          </cell>
          <cell r="C6465">
            <v>0</v>
          </cell>
          <cell r="D6465">
            <v>0</v>
          </cell>
          <cell r="E6465">
            <v>0</v>
          </cell>
          <cell r="F6465">
            <v>0</v>
          </cell>
          <cell r="G6465">
            <v>0</v>
          </cell>
          <cell r="H6465">
            <v>0</v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</row>
        <row r="6466">
          <cell r="A6466" t="str">
            <v>A7467&amp;T</v>
          </cell>
          <cell r="B6466" t="str">
            <v>Longwood - Chapel St</v>
          </cell>
          <cell r="C6466">
            <v>0</v>
          </cell>
          <cell r="D6466">
            <v>0</v>
          </cell>
          <cell r="E6466">
            <v>0</v>
          </cell>
          <cell r="F6466">
            <v>0</v>
          </cell>
          <cell r="G6466">
            <v>0</v>
          </cell>
          <cell r="H6466">
            <v>0</v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  <cell r="M6466">
            <v>0</v>
          </cell>
          <cell r="N6466">
            <v>0</v>
          </cell>
          <cell r="O6466">
            <v>0</v>
          </cell>
          <cell r="P6466">
            <v>0</v>
          </cell>
          <cell r="Q6466">
            <v>0</v>
          </cell>
        </row>
        <row r="6467">
          <cell r="A6467" t="str">
            <v>A7468&amp;T</v>
          </cell>
          <cell r="B6467" t="str">
            <v>Longwood - Chapel St</v>
          </cell>
          <cell r="C6467">
            <v>0</v>
          </cell>
          <cell r="D6467">
            <v>0</v>
          </cell>
          <cell r="E6467">
            <v>0</v>
          </cell>
          <cell r="F6467">
            <v>0</v>
          </cell>
          <cell r="G6467">
            <v>0</v>
          </cell>
          <cell r="H6467">
            <v>0</v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</row>
        <row r="6468">
          <cell r="A6468" t="str">
            <v>A7469&amp;T</v>
          </cell>
          <cell r="B6468" t="str">
            <v>Longwood - Emerald N</v>
          </cell>
          <cell r="C6468">
            <v>0</v>
          </cell>
          <cell r="D6468">
            <v>0</v>
          </cell>
          <cell r="E6468">
            <v>0</v>
          </cell>
          <cell r="F6468">
            <v>0</v>
          </cell>
          <cell r="G6468">
            <v>0</v>
          </cell>
          <cell r="H6468">
            <v>0</v>
          </cell>
          <cell r="I6468">
            <v>0</v>
          </cell>
          <cell r="J6468">
            <v>0</v>
          </cell>
          <cell r="K6468">
            <v>0</v>
          </cell>
          <cell r="L6468">
            <v>0</v>
          </cell>
          <cell r="M6468">
            <v>0</v>
          </cell>
          <cell r="N6468">
            <v>0</v>
          </cell>
          <cell r="O6468">
            <v>0</v>
          </cell>
          <cell r="P6468">
            <v>0</v>
          </cell>
          <cell r="Q6468">
            <v>0</v>
          </cell>
        </row>
        <row r="6469">
          <cell r="A6469" t="str">
            <v>A7470&amp;T</v>
          </cell>
          <cell r="B6469" t="str">
            <v>Longwood - Emerald N</v>
          </cell>
          <cell r="C6469">
            <v>0</v>
          </cell>
          <cell r="D6469">
            <v>0</v>
          </cell>
          <cell r="E6469">
            <v>0</v>
          </cell>
          <cell r="F6469">
            <v>0</v>
          </cell>
          <cell r="G6469">
            <v>0</v>
          </cell>
          <cell r="H6469">
            <v>0</v>
          </cell>
          <cell r="I6469">
            <v>0</v>
          </cell>
          <cell r="J6469">
            <v>0</v>
          </cell>
          <cell r="K6469">
            <v>0</v>
          </cell>
          <cell r="L6469">
            <v>0</v>
          </cell>
          <cell r="M6469">
            <v>0</v>
          </cell>
          <cell r="N6469">
            <v>0</v>
          </cell>
          <cell r="O6469">
            <v>0</v>
          </cell>
          <cell r="P6469">
            <v>0</v>
          </cell>
          <cell r="Q6469">
            <v>0</v>
          </cell>
        </row>
        <row r="6470">
          <cell r="A6470" t="str">
            <v>A7551&amp;T</v>
          </cell>
          <cell r="B6470" t="str">
            <v>Reservoir - Chestnut</v>
          </cell>
          <cell r="C6470">
            <v>0</v>
          </cell>
          <cell r="D6470">
            <v>0</v>
          </cell>
          <cell r="E6470">
            <v>0</v>
          </cell>
          <cell r="F6470">
            <v>0</v>
          </cell>
          <cell r="G6470">
            <v>0</v>
          </cell>
          <cell r="H6470">
            <v>0</v>
          </cell>
          <cell r="I6470">
            <v>0</v>
          </cell>
          <cell r="J6470">
            <v>0</v>
          </cell>
          <cell r="K6470">
            <v>0</v>
          </cell>
          <cell r="L6470">
            <v>0</v>
          </cell>
          <cell r="M6470">
            <v>0</v>
          </cell>
          <cell r="N6470">
            <v>0</v>
          </cell>
          <cell r="O6470">
            <v>0</v>
          </cell>
          <cell r="P6470">
            <v>0</v>
          </cell>
          <cell r="Q6470">
            <v>0</v>
          </cell>
        </row>
        <row r="6471">
          <cell r="A6471" t="str">
            <v>A7552&amp;T</v>
          </cell>
          <cell r="B6471" t="str">
            <v>Reservoir - Chestnut</v>
          </cell>
          <cell r="C6471">
            <v>0</v>
          </cell>
          <cell r="D6471">
            <v>0</v>
          </cell>
          <cell r="E6471">
            <v>0</v>
          </cell>
          <cell r="F6471">
            <v>0</v>
          </cell>
          <cell r="G6471">
            <v>0</v>
          </cell>
          <cell r="H6471">
            <v>0</v>
          </cell>
          <cell r="I6471">
            <v>0</v>
          </cell>
          <cell r="J6471">
            <v>0</v>
          </cell>
          <cell r="K6471">
            <v>0</v>
          </cell>
          <cell r="L6471">
            <v>0</v>
          </cell>
          <cell r="M6471">
            <v>0</v>
          </cell>
          <cell r="N6471">
            <v>0</v>
          </cell>
          <cell r="O6471">
            <v>0</v>
          </cell>
          <cell r="P6471">
            <v>0</v>
          </cell>
          <cell r="Q6471">
            <v>0</v>
          </cell>
        </row>
        <row r="6472">
          <cell r="A6472" t="str">
            <v>A7553&amp;T</v>
          </cell>
          <cell r="B6472" t="str">
            <v>Reservoir - Clevelan</v>
          </cell>
          <cell r="C6472">
            <v>0</v>
          </cell>
          <cell r="D6472">
            <v>0</v>
          </cell>
          <cell r="E6472">
            <v>0</v>
          </cell>
          <cell r="F6472">
            <v>0</v>
          </cell>
          <cell r="G6472">
            <v>0</v>
          </cell>
          <cell r="H6472">
            <v>0</v>
          </cell>
          <cell r="I6472">
            <v>0</v>
          </cell>
          <cell r="J6472">
            <v>0</v>
          </cell>
          <cell r="K6472">
            <v>0</v>
          </cell>
          <cell r="L6472">
            <v>0</v>
          </cell>
          <cell r="M6472">
            <v>0</v>
          </cell>
          <cell r="N6472">
            <v>0</v>
          </cell>
          <cell r="O6472">
            <v>0</v>
          </cell>
          <cell r="P6472">
            <v>0</v>
          </cell>
          <cell r="Q6472">
            <v>0</v>
          </cell>
        </row>
        <row r="6473">
          <cell r="A6473" t="str">
            <v>A7554&amp;T</v>
          </cell>
          <cell r="B6473" t="str">
            <v>Reservoir - Chestnut</v>
          </cell>
          <cell r="C6473">
            <v>0</v>
          </cell>
          <cell r="D6473">
            <v>0</v>
          </cell>
          <cell r="E6473">
            <v>0</v>
          </cell>
          <cell r="F6473">
            <v>0</v>
          </cell>
          <cell r="G6473">
            <v>0</v>
          </cell>
          <cell r="H6473">
            <v>0</v>
          </cell>
          <cell r="I6473">
            <v>0</v>
          </cell>
          <cell r="J6473">
            <v>0</v>
          </cell>
          <cell r="K6473">
            <v>0</v>
          </cell>
          <cell r="L6473">
            <v>0</v>
          </cell>
          <cell r="M6473">
            <v>0</v>
          </cell>
          <cell r="N6473">
            <v>0</v>
          </cell>
          <cell r="O6473">
            <v>0</v>
          </cell>
          <cell r="P6473">
            <v>0</v>
          </cell>
          <cell r="Q6473">
            <v>0</v>
          </cell>
        </row>
        <row r="6474">
          <cell r="A6474" t="str">
            <v>A7591&amp;T</v>
          </cell>
          <cell r="B6474" t="str">
            <v>Symphony - Massachus</v>
          </cell>
          <cell r="C6474">
            <v>0</v>
          </cell>
          <cell r="D6474">
            <v>0</v>
          </cell>
          <cell r="E6474">
            <v>0</v>
          </cell>
          <cell r="F6474">
            <v>0</v>
          </cell>
          <cell r="G6474">
            <v>0</v>
          </cell>
          <cell r="H6474">
            <v>0</v>
          </cell>
          <cell r="I6474">
            <v>0</v>
          </cell>
          <cell r="J6474">
            <v>0</v>
          </cell>
          <cell r="K6474">
            <v>0</v>
          </cell>
          <cell r="L6474">
            <v>0</v>
          </cell>
          <cell r="M6474">
            <v>0</v>
          </cell>
          <cell r="N6474">
            <v>0</v>
          </cell>
          <cell r="O6474">
            <v>0</v>
          </cell>
          <cell r="P6474">
            <v>0</v>
          </cell>
          <cell r="Q6474">
            <v>0</v>
          </cell>
        </row>
        <row r="6475">
          <cell r="A6475" t="str">
            <v>A7592&amp;T</v>
          </cell>
          <cell r="B6475" t="str">
            <v>Symphony - Westland</v>
          </cell>
          <cell r="C6475">
            <v>0</v>
          </cell>
          <cell r="D6475">
            <v>0</v>
          </cell>
          <cell r="E6475">
            <v>0</v>
          </cell>
          <cell r="F6475">
            <v>0</v>
          </cell>
          <cell r="G6475">
            <v>0</v>
          </cell>
          <cell r="H6475">
            <v>0</v>
          </cell>
          <cell r="I6475">
            <v>0</v>
          </cell>
          <cell r="J6475">
            <v>0</v>
          </cell>
          <cell r="K6475">
            <v>0</v>
          </cell>
          <cell r="L6475">
            <v>0</v>
          </cell>
          <cell r="M6475">
            <v>0</v>
          </cell>
          <cell r="N6475">
            <v>0</v>
          </cell>
          <cell r="O6475">
            <v>0</v>
          </cell>
          <cell r="P6475">
            <v>0</v>
          </cell>
          <cell r="Q6475">
            <v>0</v>
          </cell>
        </row>
        <row r="6476">
          <cell r="A6476" t="str">
            <v>A802&amp;T</v>
          </cell>
          <cell r="B6476" t="str">
            <v>Washington St opp Sn</v>
          </cell>
          <cell r="C6476">
            <v>40</v>
          </cell>
          <cell r="D6476">
            <v>0</v>
          </cell>
          <cell r="E6476">
            <v>0</v>
          </cell>
          <cell r="F6476">
            <v>0</v>
          </cell>
          <cell r="G6476">
            <v>40</v>
          </cell>
          <cell r="H6476">
            <v>40</v>
          </cell>
          <cell r="I6476">
            <v>0</v>
          </cell>
          <cell r="J6476">
            <v>0</v>
          </cell>
          <cell r="K6476">
            <v>0</v>
          </cell>
          <cell r="L6476">
            <v>40</v>
          </cell>
          <cell r="M6476">
            <v>40</v>
          </cell>
          <cell r="N6476">
            <v>0</v>
          </cell>
          <cell r="O6476">
            <v>0</v>
          </cell>
          <cell r="P6476">
            <v>0</v>
          </cell>
          <cell r="Q6476">
            <v>40</v>
          </cell>
        </row>
        <row r="6477">
          <cell r="A6477" t="str">
            <v>A8284&amp;T</v>
          </cell>
          <cell r="B6477" t="str">
            <v>Kenmore</v>
          </cell>
          <cell r="C6477">
            <v>0</v>
          </cell>
          <cell r="D6477">
            <v>0</v>
          </cell>
          <cell r="E6477">
            <v>0</v>
          </cell>
          <cell r="F6477">
            <v>0</v>
          </cell>
          <cell r="G6477">
            <v>0</v>
          </cell>
          <cell r="H6477">
            <v>0</v>
          </cell>
          <cell r="I6477">
            <v>0</v>
          </cell>
          <cell r="J6477">
            <v>0</v>
          </cell>
          <cell r="K6477">
            <v>0</v>
          </cell>
          <cell r="L6477">
            <v>0</v>
          </cell>
          <cell r="M6477">
            <v>0</v>
          </cell>
          <cell r="N6477">
            <v>0</v>
          </cell>
          <cell r="O6477">
            <v>0</v>
          </cell>
          <cell r="P6477">
            <v>0</v>
          </cell>
          <cell r="Q6477">
            <v>0</v>
          </cell>
        </row>
        <row r="6478">
          <cell r="A6478" t="str">
            <v>A8310&amp;T</v>
          </cell>
          <cell r="B6478" t="str">
            <v>Kenmore</v>
          </cell>
          <cell r="C6478">
            <v>0</v>
          </cell>
          <cell r="D6478">
            <v>0</v>
          </cell>
          <cell r="E6478">
            <v>0</v>
          </cell>
          <cell r="F6478">
            <v>0</v>
          </cell>
          <cell r="G6478">
            <v>0</v>
          </cell>
          <cell r="H6478">
            <v>0</v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  <cell r="M6478">
            <v>0</v>
          </cell>
          <cell r="N6478">
            <v>0</v>
          </cell>
          <cell r="O6478">
            <v>0</v>
          </cell>
          <cell r="P6478">
            <v>0</v>
          </cell>
          <cell r="Q6478">
            <v>0</v>
          </cell>
        </row>
        <row r="6479">
          <cell r="A6479" t="str">
            <v>A8311&amp;T</v>
          </cell>
          <cell r="B6479" t="str">
            <v>Kenmore</v>
          </cell>
          <cell r="C6479">
            <v>0</v>
          </cell>
          <cell r="D6479">
            <v>0</v>
          </cell>
          <cell r="E6479">
            <v>0</v>
          </cell>
          <cell r="F6479">
            <v>0</v>
          </cell>
          <cell r="G6479">
            <v>0</v>
          </cell>
          <cell r="H6479">
            <v>0</v>
          </cell>
          <cell r="I6479">
            <v>0</v>
          </cell>
          <cell r="J6479">
            <v>0</v>
          </cell>
          <cell r="K6479">
            <v>0</v>
          </cell>
          <cell r="L6479">
            <v>0</v>
          </cell>
          <cell r="M6479">
            <v>0</v>
          </cell>
          <cell r="N6479">
            <v>0</v>
          </cell>
          <cell r="O6479">
            <v>0</v>
          </cell>
          <cell r="P6479">
            <v>0</v>
          </cell>
          <cell r="Q6479">
            <v>0</v>
          </cell>
        </row>
        <row r="6480">
          <cell r="A6480" t="str">
            <v>A8312&amp;T</v>
          </cell>
          <cell r="B6480" t="str">
            <v>Kenmore</v>
          </cell>
          <cell r="C6480">
            <v>0</v>
          </cell>
          <cell r="D6480">
            <v>0</v>
          </cell>
          <cell r="E6480">
            <v>0</v>
          </cell>
          <cell r="F6480">
            <v>0</v>
          </cell>
          <cell r="G6480">
            <v>0</v>
          </cell>
          <cell r="H6480">
            <v>0</v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0</v>
          </cell>
          <cell r="N6480">
            <v>0</v>
          </cell>
          <cell r="O6480">
            <v>0</v>
          </cell>
          <cell r="P6480">
            <v>0</v>
          </cell>
          <cell r="Q6480">
            <v>0</v>
          </cell>
        </row>
        <row r="6481">
          <cell r="A6481" t="str">
            <v>A8313&amp;T</v>
          </cell>
          <cell r="B6481" t="str">
            <v>Kenmore</v>
          </cell>
          <cell r="C6481">
            <v>0</v>
          </cell>
          <cell r="D6481">
            <v>0</v>
          </cell>
          <cell r="E6481">
            <v>0</v>
          </cell>
          <cell r="F6481">
            <v>0</v>
          </cell>
          <cell r="G6481">
            <v>0</v>
          </cell>
          <cell r="H6481">
            <v>0</v>
          </cell>
          <cell r="I6481">
            <v>0</v>
          </cell>
          <cell r="J6481">
            <v>0</v>
          </cell>
          <cell r="K6481">
            <v>0</v>
          </cell>
          <cell r="L6481">
            <v>0</v>
          </cell>
          <cell r="M6481">
            <v>0</v>
          </cell>
          <cell r="N6481">
            <v>0</v>
          </cell>
          <cell r="O6481">
            <v>0</v>
          </cell>
          <cell r="P6481">
            <v>0</v>
          </cell>
          <cell r="Q6481">
            <v>0</v>
          </cell>
        </row>
        <row r="6482">
          <cell r="A6482" t="str">
            <v>A8314&amp;T</v>
          </cell>
          <cell r="B6482" t="str">
            <v>Kenmore</v>
          </cell>
          <cell r="C6482">
            <v>0</v>
          </cell>
          <cell r="D6482">
            <v>0</v>
          </cell>
          <cell r="E6482">
            <v>0</v>
          </cell>
          <cell r="F6482">
            <v>0</v>
          </cell>
          <cell r="G6482">
            <v>0</v>
          </cell>
          <cell r="H6482">
            <v>0</v>
          </cell>
          <cell r="I6482">
            <v>0</v>
          </cell>
          <cell r="J6482">
            <v>0</v>
          </cell>
          <cell r="K6482">
            <v>0</v>
          </cell>
          <cell r="L6482">
            <v>0</v>
          </cell>
          <cell r="M6482">
            <v>0</v>
          </cell>
          <cell r="N6482">
            <v>0</v>
          </cell>
          <cell r="O6482">
            <v>0</v>
          </cell>
          <cell r="P6482">
            <v>0</v>
          </cell>
          <cell r="Q6482">
            <v>0</v>
          </cell>
        </row>
        <row r="6483">
          <cell r="A6483" t="str">
            <v>A8437&amp;T</v>
          </cell>
          <cell r="B6483" t="str">
            <v>Beaconsfield</v>
          </cell>
          <cell r="C6483">
            <v>0</v>
          </cell>
          <cell r="D6483">
            <v>0</v>
          </cell>
          <cell r="E6483">
            <v>0</v>
          </cell>
          <cell r="F6483">
            <v>0</v>
          </cell>
          <cell r="G6483">
            <v>0</v>
          </cell>
          <cell r="H6483">
            <v>0</v>
          </cell>
          <cell r="I6483">
            <v>0</v>
          </cell>
          <cell r="J6483">
            <v>0</v>
          </cell>
          <cell r="K6483">
            <v>0</v>
          </cell>
          <cell r="L6483">
            <v>0</v>
          </cell>
          <cell r="M6483">
            <v>0</v>
          </cell>
          <cell r="N6483">
            <v>0</v>
          </cell>
          <cell r="O6483">
            <v>0</v>
          </cell>
          <cell r="P6483">
            <v>0</v>
          </cell>
          <cell r="Q6483">
            <v>0</v>
          </cell>
        </row>
        <row r="6484">
          <cell r="A6484" t="str">
            <v>A8447&amp;T</v>
          </cell>
          <cell r="B6484" t="str">
            <v>Brookline Hills</v>
          </cell>
          <cell r="C6484">
            <v>0</v>
          </cell>
          <cell r="D6484">
            <v>0</v>
          </cell>
          <cell r="E6484">
            <v>0</v>
          </cell>
          <cell r="F6484">
            <v>0</v>
          </cell>
          <cell r="G6484">
            <v>0</v>
          </cell>
          <cell r="H6484">
            <v>0</v>
          </cell>
          <cell r="I6484">
            <v>0</v>
          </cell>
          <cell r="J6484">
            <v>0</v>
          </cell>
          <cell r="K6484">
            <v>0</v>
          </cell>
          <cell r="L6484">
            <v>0</v>
          </cell>
          <cell r="M6484">
            <v>0</v>
          </cell>
          <cell r="N6484">
            <v>0</v>
          </cell>
          <cell r="O6484">
            <v>0</v>
          </cell>
          <cell r="P6484">
            <v>0</v>
          </cell>
          <cell r="Q6484">
            <v>0</v>
          </cell>
        </row>
        <row r="6485">
          <cell r="A6485" t="str">
            <v>A8460&amp;T</v>
          </cell>
          <cell r="B6485" t="str">
            <v>Brookline Village</v>
          </cell>
          <cell r="C6485">
            <v>0</v>
          </cell>
          <cell r="D6485">
            <v>0</v>
          </cell>
          <cell r="E6485">
            <v>0</v>
          </cell>
          <cell r="F6485">
            <v>0</v>
          </cell>
          <cell r="G6485">
            <v>0</v>
          </cell>
          <cell r="H6485">
            <v>0</v>
          </cell>
          <cell r="I6485">
            <v>0</v>
          </cell>
          <cell r="J6485">
            <v>0</v>
          </cell>
          <cell r="K6485">
            <v>0</v>
          </cell>
          <cell r="L6485">
            <v>0</v>
          </cell>
          <cell r="M6485">
            <v>0</v>
          </cell>
          <cell r="N6485">
            <v>0</v>
          </cell>
          <cell r="O6485">
            <v>0</v>
          </cell>
          <cell r="P6485">
            <v>0</v>
          </cell>
          <cell r="Q6485">
            <v>0</v>
          </cell>
        </row>
        <row r="6486">
          <cell r="A6486" t="str">
            <v>A8494&amp;T</v>
          </cell>
          <cell r="B6486" t="str">
            <v>Fenway</v>
          </cell>
          <cell r="C6486">
            <v>0</v>
          </cell>
          <cell r="D6486">
            <v>0</v>
          </cell>
          <cell r="E6486">
            <v>0</v>
          </cell>
          <cell r="F6486">
            <v>0</v>
          </cell>
          <cell r="G6486">
            <v>0</v>
          </cell>
          <cell r="H6486">
            <v>0</v>
          </cell>
          <cell r="I6486">
            <v>0</v>
          </cell>
          <cell r="J6486">
            <v>0</v>
          </cell>
          <cell r="K6486">
            <v>0</v>
          </cell>
          <cell r="L6486">
            <v>0</v>
          </cell>
          <cell r="M6486">
            <v>0</v>
          </cell>
          <cell r="N6486">
            <v>0</v>
          </cell>
          <cell r="O6486">
            <v>0</v>
          </cell>
          <cell r="P6486">
            <v>0</v>
          </cell>
          <cell r="Q6486">
            <v>0</v>
          </cell>
        </row>
        <row r="6487">
          <cell r="A6487" t="str">
            <v>A8591&amp;T</v>
          </cell>
          <cell r="B6487" t="str">
            <v>Longwood</v>
          </cell>
          <cell r="C6487">
            <v>0</v>
          </cell>
          <cell r="D6487">
            <v>0</v>
          </cell>
          <cell r="E6487">
            <v>0</v>
          </cell>
          <cell r="F6487">
            <v>0</v>
          </cell>
          <cell r="G6487">
            <v>0</v>
          </cell>
          <cell r="H6487">
            <v>0</v>
          </cell>
          <cell r="I6487">
            <v>0</v>
          </cell>
          <cell r="J6487">
            <v>0</v>
          </cell>
          <cell r="K6487">
            <v>0</v>
          </cell>
          <cell r="L6487">
            <v>0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</row>
        <row r="6488">
          <cell r="A6488" t="str">
            <v>A8592&amp;T</v>
          </cell>
          <cell r="B6488" t="str">
            <v>Longwood</v>
          </cell>
          <cell r="C6488">
            <v>0</v>
          </cell>
          <cell r="D6488">
            <v>0</v>
          </cell>
          <cell r="E6488">
            <v>0</v>
          </cell>
          <cell r="F6488">
            <v>0</v>
          </cell>
          <cell r="G6488">
            <v>0</v>
          </cell>
          <cell r="H6488">
            <v>0</v>
          </cell>
          <cell r="I6488">
            <v>0</v>
          </cell>
          <cell r="J6488">
            <v>0</v>
          </cell>
          <cell r="K6488">
            <v>0</v>
          </cell>
          <cell r="L6488">
            <v>0</v>
          </cell>
          <cell r="M6488">
            <v>0</v>
          </cell>
          <cell r="N6488">
            <v>0</v>
          </cell>
          <cell r="O6488">
            <v>0</v>
          </cell>
          <cell r="P6488">
            <v>0</v>
          </cell>
          <cell r="Q6488">
            <v>0</v>
          </cell>
        </row>
        <row r="6489">
          <cell r="A6489" t="str">
            <v>A8593&amp;T</v>
          </cell>
          <cell r="B6489" t="str">
            <v>Longwood</v>
          </cell>
          <cell r="C6489">
            <v>0</v>
          </cell>
          <cell r="D6489">
            <v>0</v>
          </cell>
          <cell r="E6489">
            <v>0</v>
          </cell>
          <cell r="F6489">
            <v>0</v>
          </cell>
          <cell r="G6489">
            <v>0</v>
          </cell>
          <cell r="H6489">
            <v>0</v>
          </cell>
          <cell r="I6489">
            <v>0</v>
          </cell>
          <cell r="J6489">
            <v>0</v>
          </cell>
          <cell r="K6489">
            <v>0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</row>
        <row r="6490">
          <cell r="A6490" t="str">
            <v>A8594&amp;T</v>
          </cell>
          <cell r="B6490" t="str">
            <v>Longwood</v>
          </cell>
          <cell r="C6490">
            <v>0</v>
          </cell>
          <cell r="D6490">
            <v>0</v>
          </cell>
          <cell r="E6490">
            <v>0</v>
          </cell>
          <cell r="F6490">
            <v>0</v>
          </cell>
          <cell r="G6490">
            <v>0</v>
          </cell>
          <cell r="H6490">
            <v>0</v>
          </cell>
          <cell r="I6490">
            <v>0</v>
          </cell>
          <cell r="J6490">
            <v>0</v>
          </cell>
          <cell r="K6490">
            <v>0</v>
          </cell>
          <cell r="L6490">
            <v>0</v>
          </cell>
          <cell r="M6490">
            <v>0</v>
          </cell>
          <cell r="N6490">
            <v>0</v>
          </cell>
          <cell r="O6490">
            <v>0</v>
          </cell>
          <cell r="P6490">
            <v>0</v>
          </cell>
          <cell r="Q6490">
            <v>0</v>
          </cell>
        </row>
        <row r="6491">
          <cell r="A6491" t="str">
            <v>A8595&amp;T</v>
          </cell>
          <cell r="B6491" t="str">
            <v>Longwood</v>
          </cell>
          <cell r="C6491">
            <v>0</v>
          </cell>
          <cell r="D6491">
            <v>0</v>
          </cell>
          <cell r="E6491">
            <v>0</v>
          </cell>
          <cell r="F6491">
            <v>0</v>
          </cell>
          <cell r="G6491">
            <v>0</v>
          </cell>
          <cell r="H6491">
            <v>0</v>
          </cell>
          <cell r="I6491">
            <v>0</v>
          </cell>
          <cell r="J6491">
            <v>0</v>
          </cell>
          <cell r="K6491">
            <v>0</v>
          </cell>
          <cell r="L6491">
            <v>0</v>
          </cell>
          <cell r="M6491">
            <v>0</v>
          </cell>
          <cell r="N6491">
            <v>0</v>
          </cell>
          <cell r="O6491">
            <v>0</v>
          </cell>
          <cell r="P6491">
            <v>0</v>
          </cell>
          <cell r="Q6491">
            <v>0</v>
          </cell>
        </row>
        <row r="6492">
          <cell r="A6492" t="str">
            <v>A8596&amp;T</v>
          </cell>
          <cell r="B6492" t="str">
            <v>Longwood</v>
          </cell>
          <cell r="C6492">
            <v>0</v>
          </cell>
          <cell r="D6492">
            <v>0</v>
          </cell>
          <cell r="E6492">
            <v>0</v>
          </cell>
          <cell r="F6492">
            <v>0</v>
          </cell>
          <cell r="G6492">
            <v>0</v>
          </cell>
          <cell r="H6492">
            <v>0</v>
          </cell>
          <cell r="I6492">
            <v>0</v>
          </cell>
          <cell r="J6492">
            <v>0</v>
          </cell>
          <cell r="K6492">
            <v>0</v>
          </cell>
          <cell r="L6492">
            <v>0</v>
          </cell>
          <cell r="M6492">
            <v>0</v>
          </cell>
          <cell r="N6492">
            <v>0</v>
          </cell>
          <cell r="O6492">
            <v>0</v>
          </cell>
          <cell r="P6492">
            <v>0</v>
          </cell>
          <cell r="Q6492">
            <v>0</v>
          </cell>
        </row>
        <row r="6493">
          <cell r="A6493" t="str">
            <v>A8597&amp;T</v>
          </cell>
          <cell r="B6493" t="str">
            <v>Longwood</v>
          </cell>
          <cell r="C6493">
            <v>0</v>
          </cell>
          <cell r="D6493">
            <v>0</v>
          </cell>
          <cell r="E6493">
            <v>0</v>
          </cell>
          <cell r="F6493">
            <v>0</v>
          </cell>
          <cell r="G6493">
            <v>0</v>
          </cell>
          <cell r="H6493">
            <v>0</v>
          </cell>
          <cell r="I6493">
            <v>0</v>
          </cell>
          <cell r="J6493">
            <v>0</v>
          </cell>
          <cell r="K6493">
            <v>0</v>
          </cell>
          <cell r="L6493">
            <v>0</v>
          </cell>
          <cell r="M6493">
            <v>0</v>
          </cell>
          <cell r="N6493">
            <v>0</v>
          </cell>
          <cell r="O6493">
            <v>0</v>
          </cell>
          <cell r="P6493">
            <v>0</v>
          </cell>
          <cell r="Q6493">
            <v>0</v>
          </cell>
        </row>
        <row r="6494">
          <cell r="A6494" t="str">
            <v>A8810&amp;T</v>
          </cell>
          <cell r="B6494" t="str">
            <v>Reservoir</v>
          </cell>
          <cell r="C6494">
            <v>0</v>
          </cell>
          <cell r="D6494">
            <v>0</v>
          </cell>
          <cell r="E6494">
            <v>0</v>
          </cell>
          <cell r="F6494">
            <v>0</v>
          </cell>
          <cell r="G6494">
            <v>0</v>
          </cell>
          <cell r="H6494">
            <v>0</v>
          </cell>
          <cell r="I6494">
            <v>0</v>
          </cell>
          <cell r="J6494">
            <v>0</v>
          </cell>
          <cell r="K6494">
            <v>0</v>
          </cell>
          <cell r="L6494">
            <v>0</v>
          </cell>
          <cell r="M6494">
            <v>0</v>
          </cell>
          <cell r="N6494">
            <v>0</v>
          </cell>
          <cell r="O6494">
            <v>0</v>
          </cell>
          <cell r="P6494">
            <v>0</v>
          </cell>
          <cell r="Q6494">
            <v>0</v>
          </cell>
        </row>
        <row r="6495">
          <cell r="A6495" t="str">
            <v>A8811&amp;T</v>
          </cell>
          <cell r="B6495" t="str">
            <v>Reservoir</v>
          </cell>
          <cell r="C6495">
            <v>0</v>
          </cell>
          <cell r="D6495">
            <v>0</v>
          </cell>
          <cell r="E6495">
            <v>0</v>
          </cell>
          <cell r="F6495">
            <v>0</v>
          </cell>
          <cell r="G6495">
            <v>0</v>
          </cell>
          <cell r="H6495">
            <v>0</v>
          </cell>
          <cell r="I6495">
            <v>0</v>
          </cell>
          <cell r="J6495">
            <v>0</v>
          </cell>
          <cell r="K6495">
            <v>0</v>
          </cell>
          <cell r="L6495">
            <v>0</v>
          </cell>
          <cell r="M6495">
            <v>0</v>
          </cell>
          <cell r="N6495">
            <v>0</v>
          </cell>
          <cell r="O6495">
            <v>0</v>
          </cell>
          <cell r="P6495">
            <v>0</v>
          </cell>
          <cell r="Q6495">
            <v>0</v>
          </cell>
        </row>
        <row r="6496">
          <cell r="A6496" t="str">
            <v>A8812&amp;T</v>
          </cell>
          <cell r="B6496" t="str">
            <v>Reservoir</v>
          </cell>
          <cell r="C6496">
            <v>0</v>
          </cell>
          <cell r="D6496">
            <v>0</v>
          </cell>
          <cell r="E6496">
            <v>0</v>
          </cell>
          <cell r="F6496">
            <v>0</v>
          </cell>
          <cell r="G6496">
            <v>0</v>
          </cell>
          <cell r="H6496">
            <v>0</v>
          </cell>
          <cell r="I6496">
            <v>0</v>
          </cell>
          <cell r="J6496">
            <v>0</v>
          </cell>
          <cell r="K6496">
            <v>0</v>
          </cell>
          <cell r="L6496">
            <v>0</v>
          </cell>
          <cell r="M6496">
            <v>0</v>
          </cell>
          <cell r="N6496">
            <v>0</v>
          </cell>
          <cell r="O6496">
            <v>0</v>
          </cell>
          <cell r="P6496">
            <v>0</v>
          </cell>
          <cell r="Q6496">
            <v>0</v>
          </cell>
        </row>
        <row r="6497">
          <cell r="A6497" t="str">
            <v>A8813&amp;T</v>
          </cell>
          <cell r="B6497" t="str">
            <v>Reservoir</v>
          </cell>
          <cell r="C6497">
            <v>0</v>
          </cell>
          <cell r="D6497">
            <v>0</v>
          </cell>
          <cell r="E6497">
            <v>0</v>
          </cell>
          <cell r="F6497">
            <v>0</v>
          </cell>
          <cell r="G6497">
            <v>0</v>
          </cell>
          <cell r="H6497">
            <v>0</v>
          </cell>
          <cell r="I6497">
            <v>0</v>
          </cell>
          <cell r="J6497">
            <v>0</v>
          </cell>
          <cell r="K6497">
            <v>0</v>
          </cell>
          <cell r="L6497">
            <v>0</v>
          </cell>
          <cell r="M6497">
            <v>0</v>
          </cell>
          <cell r="N6497">
            <v>0</v>
          </cell>
          <cell r="O6497">
            <v>0</v>
          </cell>
          <cell r="P6497">
            <v>0</v>
          </cell>
          <cell r="Q6497">
            <v>0</v>
          </cell>
        </row>
        <row r="6498">
          <cell r="A6498" t="str">
            <v>A8951&amp;T</v>
          </cell>
          <cell r="B6498" t="str">
            <v>Allston Street</v>
          </cell>
          <cell r="C6498">
            <v>0</v>
          </cell>
          <cell r="D6498">
            <v>0</v>
          </cell>
          <cell r="E6498">
            <v>0</v>
          </cell>
          <cell r="F6498">
            <v>0</v>
          </cell>
          <cell r="G6498">
            <v>0</v>
          </cell>
          <cell r="H6498">
            <v>0</v>
          </cell>
          <cell r="I6498">
            <v>0</v>
          </cell>
          <cell r="J6498">
            <v>0</v>
          </cell>
          <cell r="K6498">
            <v>0</v>
          </cell>
          <cell r="L6498">
            <v>0</v>
          </cell>
          <cell r="M6498">
            <v>0</v>
          </cell>
          <cell r="N6498">
            <v>0</v>
          </cell>
          <cell r="O6498">
            <v>0</v>
          </cell>
          <cell r="P6498">
            <v>0</v>
          </cell>
          <cell r="Q6498">
            <v>0</v>
          </cell>
        </row>
        <row r="6499">
          <cell r="A6499" t="str">
            <v>A8952&amp;T</v>
          </cell>
          <cell r="B6499" t="str">
            <v>Amory Street</v>
          </cell>
          <cell r="C6499">
            <v>0</v>
          </cell>
          <cell r="D6499">
            <v>0</v>
          </cell>
          <cell r="E6499">
            <v>0</v>
          </cell>
          <cell r="F6499">
            <v>0</v>
          </cell>
          <cell r="G6499">
            <v>0</v>
          </cell>
          <cell r="H6499">
            <v>0</v>
          </cell>
          <cell r="I6499">
            <v>0</v>
          </cell>
          <cell r="J6499">
            <v>0</v>
          </cell>
          <cell r="K6499">
            <v>0</v>
          </cell>
          <cell r="L6499">
            <v>0</v>
          </cell>
          <cell r="M6499">
            <v>0</v>
          </cell>
          <cell r="N6499">
            <v>0</v>
          </cell>
          <cell r="O6499">
            <v>0</v>
          </cell>
          <cell r="P6499">
            <v>0</v>
          </cell>
          <cell r="Q6499">
            <v>0</v>
          </cell>
        </row>
        <row r="6500">
          <cell r="A6500" t="str">
            <v>A8959&amp;T</v>
          </cell>
          <cell r="B6500" t="str">
            <v>Babcock Street</v>
          </cell>
          <cell r="C6500">
            <v>0</v>
          </cell>
          <cell r="D6500">
            <v>0</v>
          </cell>
          <cell r="E6500">
            <v>0</v>
          </cell>
          <cell r="F6500">
            <v>0</v>
          </cell>
          <cell r="G6500">
            <v>0</v>
          </cell>
          <cell r="H6500">
            <v>0</v>
          </cell>
          <cell r="I6500">
            <v>0</v>
          </cell>
          <cell r="J6500">
            <v>0</v>
          </cell>
          <cell r="K6500">
            <v>0</v>
          </cell>
          <cell r="L6500">
            <v>0</v>
          </cell>
          <cell r="M6500">
            <v>0</v>
          </cell>
          <cell r="N6500">
            <v>0</v>
          </cell>
          <cell r="O6500">
            <v>0</v>
          </cell>
          <cell r="P6500">
            <v>0</v>
          </cell>
          <cell r="Q6500">
            <v>0</v>
          </cell>
        </row>
        <row r="6501">
          <cell r="A6501" t="str">
            <v>A8963&amp;T</v>
          </cell>
          <cell r="B6501" t="str">
            <v>Beaconsfield</v>
          </cell>
          <cell r="C6501">
            <v>0</v>
          </cell>
          <cell r="D6501">
            <v>0</v>
          </cell>
          <cell r="E6501">
            <v>0</v>
          </cell>
          <cell r="F6501">
            <v>0</v>
          </cell>
          <cell r="G6501">
            <v>0</v>
          </cell>
          <cell r="H6501">
            <v>0</v>
          </cell>
          <cell r="I6501">
            <v>0</v>
          </cell>
          <cell r="J6501">
            <v>0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</row>
        <row r="6502">
          <cell r="A6502" t="str">
            <v>A8964&amp;T</v>
          </cell>
          <cell r="B6502" t="str">
            <v>Washington Square</v>
          </cell>
          <cell r="C6502">
            <v>0</v>
          </cell>
          <cell r="D6502">
            <v>0</v>
          </cell>
          <cell r="E6502">
            <v>0</v>
          </cell>
          <cell r="F6502">
            <v>0</v>
          </cell>
          <cell r="G6502">
            <v>0</v>
          </cell>
          <cell r="H6502">
            <v>0</v>
          </cell>
          <cell r="I6502">
            <v>0</v>
          </cell>
          <cell r="J6502">
            <v>0</v>
          </cell>
          <cell r="K6502">
            <v>0</v>
          </cell>
          <cell r="L6502">
            <v>0</v>
          </cell>
          <cell r="M6502">
            <v>0</v>
          </cell>
          <cell r="N6502">
            <v>0</v>
          </cell>
          <cell r="O6502">
            <v>0</v>
          </cell>
          <cell r="P6502">
            <v>0</v>
          </cell>
          <cell r="Q6502">
            <v>0</v>
          </cell>
        </row>
        <row r="6503">
          <cell r="A6503" t="str">
            <v>A8966&amp;T</v>
          </cell>
          <cell r="B6503" t="str">
            <v>Blandford Street</v>
          </cell>
          <cell r="C6503">
            <v>0</v>
          </cell>
          <cell r="D6503">
            <v>0</v>
          </cell>
          <cell r="E6503">
            <v>0</v>
          </cell>
          <cell r="F6503">
            <v>0</v>
          </cell>
          <cell r="G6503">
            <v>0</v>
          </cell>
          <cell r="H6503">
            <v>0</v>
          </cell>
          <cell r="I6503">
            <v>0</v>
          </cell>
          <cell r="J6503">
            <v>0</v>
          </cell>
          <cell r="K6503">
            <v>0</v>
          </cell>
          <cell r="L6503">
            <v>0</v>
          </cell>
          <cell r="M6503">
            <v>0</v>
          </cell>
          <cell r="N6503">
            <v>0</v>
          </cell>
          <cell r="O6503">
            <v>0</v>
          </cell>
          <cell r="P6503">
            <v>0</v>
          </cell>
          <cell r="Q6503">
            <v>0</v>
          </cell>
        </row>
        <row r="6504">
          <cell r="A6504" t="str">
            <v>A8968&amp;T</v>
          </cell>
          <cell r="B6504" t="str">
            <v>Brandon Hall</v>
          </cell>
          <cell r="C6504">
            <v>0</v>
          </cell>
          <cell r="D6504">
            <v>0</v>
          </cell>
          <cell r="E6504">
            <v>0</v>
          </cell>
          <cell r="F6504">
            <v>0</v>
          </cell>
          <cell r="G6504">
            <v>0</v>
          </cell>
          <cell r="H6504">
            <v>0</v>
          </cell>
          <cell r="I6504">
            <v>0</v>
          </cell>
          <cell r="J6504">
            <v>0</v>
          </cell>
          <cell r="K6504">
            <v>0</v>
          </cell>
          <cell r="L6504">
            <v>0</v>
          </cell>
          <cell r="M6504">
            <v>0</v>
          </cell>
          <cell r="N6504">
            <v>0</v>
          </cell>
          <cell r="O6504">
            <v>0</v>
          </cell>
          <cell r="P6504">
            <v>0</v>
          </cell>
          <cell r="Q6504">
            <v>0</v>
          </cell>
        </row>
        <row r="6505">
          <cell r="A6505" t="str">
            <v>A8973&amp;T</v>
          </cell>
          <cell r="B6505" t="str">
            <v>Packard's Corner</v>
          </cell>
          <cell r="C6505">
            <v>0</v>
          </cell>
          <cell r="D6505">
            <v>0</v>
          </cell>
          <cell r="E6505">
            <v>0</v>
          </cell>
          <cell r="F6505">
            <v>0</v>
          </cell>
          <cell r="G6505">
            <v>0</v>
          </cell>
          <cell r="H6505">
            <v>0</v>
          </cell>
          <cell r="I6505">
            <v>0</v>
          </cell>
          <cell r="J6505">
            <v>0</v>
          </cell>
          <cell r="K6505">
            <v>0</v>
          </cell>
          <cell r="L6505">
            <v>0</v>
          </cell>
          <cell r="M6505">
            <v>0</v>
          </cell>
          <cell r="N6505">
            <v>0</v>
          </cell>
          <cell r="O6505">
            <v>0</v>
          </cell>
          <cell r="P6505">
            <v>0</v>
          </cell>
          <cell r="Q6505">
            <v>0</v>
          </cell>
        </row>
        <row r="6506">
          <cell r="A6506" t="str">
            <v>A8974&amp;T</v>
          </cell>
          <cell r="B6506" t="str">
            <v>Brookline Hills</v>
          </cell>
          <cell r="C6506">
            <v>0</v>
          </cell>
          <cell r="D6506">
            <v>0</v>
          </cell>
          <cell r="E6506">
            <v>0</v>
          </cell>
          <cell r="F6506">
            <v>0</v>
          </cell>
          <cell r="G6506">
            <v>0</v>
          </cell>
          <cell r="H6506">
            <v>0</v>
          </cell>
          <cell r="I6506">
            <v>0</v>
          </cell>
          <cell r="J6506">
            <v>0</v>
          </cell>
          <cell r="K6506">
            <v>0</v>
          </cell>
          <cell r="L6506">
            <v>0</v>
          </cell>
          <cell r="M6506">
            <v>0</v>
          </cell>
          <cell r="N6506">
            <v>0</v>
          </cell>
          <cell r="O6506">
            <v>0</v>
          </cell>
          <cell r="P6506">
            <v>0</v>
          </cell>
          <cell r="Q6506">
            <v>0</v>
          </cell>
        </row>
        <row r="6507">
          <cell r="A6507" t="str">
            <v>A8977&amp;T</v>
          </cell>
          <cell r="B6507" t="str">
            <v>Boston University Ce</v>
          </cell>
          <cell r="C6507">
            <v>0</v>
          </cell>
          <cell r="D6507">
            <v>0</v>
          </cell>
          <cell r="E6507">
            <v>0</v>
          </cell>
          <cell r="F6507">
            <v>0</v>
          </cell>
          <cell r="G6507">
            <v>0</v>
          </cell>
          <cell r="H6507">
            <v>0</v>
          </cell>
          <cell r="I6507">
            <v>0</v>
          </cell>
          <cell r="J6507">
            <v>0</v>
          </cell>
          <cell r="K6507">
            <v>0</v>
          </cell>
          <cell r="L6507">
            <v>0</v>
          </cell>
          <cell r="M6507">
            <v>0</v>
          </cell>
          <cell r="N6507">
            <v>0</v>
          </cell>
          <cell r="O6507">
            <v>0</v>
          </cell>
          <cell r="P6507">
            <v>0</v>
          </cell>
          <cell r="Q6507">
            <v>0</v>
          </cell>
        </row>
        <row r="6508">
          <cell r="A6508" t="str">
            <v>A8978&amp;T</v>
          </cell>
          <cell r="B6508" t="str">
            <v>Boston University Ea</v>
          </cell>
          <cell r="C6508">
            <v>0</v>
          </cell>
          <cell r="D6508">
            <v>0</v>
          </cell>
          <cell r="E6508">
            <v>0</v>
          </cell>
          <cell r="F6508">
            <v>0</v>
          </cell>
          <cell r="G6508">
            <v>0</v>
          </cell>
          <cell r="H6508">
            <v>0</v>
          </cell>
          <cell r="I6508">
            <v>0</v>
          </cell>
          <cell r="J6508">
            <v>0</v>
          </cell>
          <cell r="K6508">
            <v>0</v>
          </cell>
          <cell r="L6508">
            <v>0</v>
          </cell>
          <cell r="M6508">
            <v>0</v>
          </cell>
          <cell r="N6508">
            <v>0</v>
          </cell>
          <cell r="O6508">
            <v>0</v>
          </cell>
          <cell r="P6508">
            <v>0</v>
          </cell>
          <cell r="Q6508">
            <v>0</v>
          </cell>
        </row>
        <row r="6509">
          <cell r="A6509" t="str">
            <v>A8980&amp;T</v>
          </cell>
          <cell r="B6509" t="str">
            <v>Brookline Village</v>
          </cell>
          <cell r="C6509">
            <v>0</v>
          </cell>
          <cell r="D6509">
            <v>0</v>
          </cell>
          <cell r="E6509">
            <v>0</v>
          </cell>
          <cell r="F6509">
            <v>0</v>
          </cell>
          <cell r="G6509">
            <v>0</v>
          </cell>
          <cell r="H6509">
            <v>0</v>
          </cell>
          <cell r="I6509">
            <v>0</v>
          </cell>
          <cell r="J6509">
            <v>0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</row>
        <row r="6510">
          <cell r="A6510" t="str">
            <v>A8987&amp;T</v>
          </cell>
          <cell r="B6510" t="str">
            <v>Chestnut Hill Avenue</v>
          </cell>
          <cell r="C6510">
            <v>0</v>
          </cell>
          <cell r="D6510">
            <v>0</v>
          </cell>
          <cell r="E6510">
            <v>0</v>
          </cell>
          <cell r="F6510">
            <v>0</v>
          </cell>
          <cell r="G6510">
            <v>0</v>
          </cell>
          <cell r="H6510">
            <v>0</v>
          </cell>
          <cell r="I6510">
            <v>0</v>
          </cell>
          <cell r="J6510">
            <v>0</v>
          </cell>
          <cell r="K6510">
            <v>0</v>
          </cell>
          <cell r="L6510">
            <v>0</v>
          </cell>
          <cell r="M6510">
            <v>0</v>
          </cell>
          <cell r="N6510">
            <v>0</v>
          </cell>
          <cell r="O6510">
            <v>0</v>
          </cell>
          <cell r="P6510">
            <v>0</v>
          </cell>
          <cell r="Q6510">
            <v>0</v>
          </cell>
        </row>
        <row r="6511">
          <cell r="A6511" t="str">
            <v>A8990&amp;T</v>
          </cell>
          <cell r="B6511" t="str">
            <v>Chiswick Road</v>
          </cell>
          <cell r="C6511">
            <v>0</v>
          </cell>
          <cell r="D6511">
            <v>0</v>
          </cell>
          <cell r="E6511">
            <v>0</v>
          </cell>
          <cell r="F6511">
            <v>0</v>
          </cell>
          <cell r="G6511">
            <v>0</v>
          </cell>
          <cell r="H6511">
            <v>0</v>
          </cell>
          <cell r="I6511">
            <v>0</v>
          </cell>
          <cell r="J6511">
            <v>0</v>
          </cell>
          <cell r="K6511">
            <v>0</v>
          </cell>
          <cell r="L6511">
            <v>0</v>
          </cell>
          <cell r="M6511">
            <v>0</v>
          </cell>
          <cell r="N6511">
            <v>0</v>
          </cell>
          <cell r="O6511">
            <v>0</v>
          </cell>
          <cell r="P6511">
            <v>0</v>
          </cell>
          <cell r="Q6511">
            <v>0</v>
          </cell>
        </row>
        <row r="6512">
          <cell r="A6512" t="str">
            <v>A8991&amp;T</v>
          </cell>
          <cell r="B6512" t="str">
            <v>Cleveland Circle</v>
          </cell>
          <cell r="C6512">
            <v>0</v>
          </cell>
          <cell r="D6512">
            <v>0</v>
          </cell>
          <cell r="E6512">
            <v>0</v>
          </cell>
          <cell r="F6512">
            <v>0</v>
          </cell>
          <cell r="G6512">
            <v>0</v>
          </cell>
          <cell r="H6512">
            <v>0</v>
          </cell>
          <cell r="I6512">
            <v>0</v>
          </cell>
          <cell r="J6512">
            <v>0</v>
          </cell>
          <cell r="K6512">
            <v>0</v>
          </cell>
          <cell r="L6512">
            <v>0</v>
          </cell>
          <cell r="M6512">
            <v>0</v>
          </cell>
          <cell r="N6512">
            <v>0</v>
          </cell>
          <cell r="O6512">
            <v>0</v>
          </cell>
          <cell r="P6512">
            <v>0</v>
          </cell>
          <cell r="Q6512">
            <v>0</v>
          </cell>
        </row>
        <row r="6513">
          <cell r="A6513" t="str">
            <v>A8999&amp;T</v>
          </cell>
          <cell r="B6513" t="str">
            <v>Coolidge Corner</v>
          </cell>
          <cell r="C6513">
            <v>0</v>
          </cell>
          <cell r="D6513">
            <v>0</v>
          </cell>
          <cell r="E6513">
            <v>0</v>
          </cell>
          <cell r="F6513">
            <v>0</v>
          </cell>
          <cell r="G6513">
            <v>0</v>
          </cell>
          <cell r="H6513">
            <v>0</v>
          </cell>
          <cell r="I6513">
            <v>0</v>
          </cell>
          <cell r="J6513">
            <v>0</v>
          </cell>
          <cell r="K6513">
            <v>0</v>
          </cell>
          <cell r="L6513">
            <v>0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</row>
        <row r="6514">
          <cell r="A6514" t="str">
            <v>A9010&amp;T</v>
          </cell>
          <cell r="B6514" t="str">
            <v>Dean Road</v>
          </cell>
          <cell r="C6514">
            <v>0</v>
          </cell>
          <cell r="D6514">
            <v>0</v>
          </cell>
          <cell r="E6514">
            <v>0</v>
          </cell>
          <cell r="F6514">
            <v>0</v>
          </cell>
          <cell r="G6514">
            <v>0</v>
          </cell>
          <cell r="H6514">
            <v>0</v>
          </cell>
          <cell r="I6514">
            <v>0</v>
          </cell>
          <cell r="J6514">
            <v>0</v>
          </cell>
          <cell r="K6514">
            <v>0</v>
          </cell>
          <cell r="L6514">
            <v>0</v>
          </cell>
          <cell r="M6514">
            <v>0</v>
          </cell>
          <cell r="N6514">
            <v>0</v>
          </cell>
          <cell r="O6514">
            <v>0</v>
          </cell>
          <cell r="P6514">
            <v>0</v>
          </cell>
          <cell r="Q6514">
            <v>0</v>
          </cell>
        </row>
        <row r="6515">
          <cell r="A6515" t="str">
            <v>A9013&amp;T</v>
          </cell>
          <cell r="B6515" t="str">
            <v>Englewood Avenue</v>
          </cell>
          <cell r="C6515">
            <v>0</v>
          </cell>
          <cell r="D6515">
            <v>0</v>
          </cell>
          <cell r="E6515">
            <v>0</v>
          </cell>
          <cell r="F6515">
            <v>0</v>
          </cell>
          <cell r="G6515">
            <v>0</v>
          </cell>
          <cell r="H6515">
            <v>0</v>
          </cell>
          <cell r="I6515">
            <v>0</v>
          </cell>
          <cell r="J6515">
            <v>0</v>
          </cell>
          <cell r="K6515">
            <v>0</v>
          </cell>
          <cell r="L6515">
            <v>0</v>
          </cell>
          <cell r="M6515">
            <v>0</v>
          </cell>
          <cell r="N6515">
            <v>0</v>
          </cell>
          <cell r="O6515">
            <v>0</v>
          </cell>
          <cell r="P6515">
            <v>0</v>
          </cell>
          <cell r="Q6515">
            <v>0</v>
          </cell>
        </row>
        <row r="6516">
          <cell r="A6516" t="str">
            <v>A9038&amp;T</v>
          </cell>
          <cell r="B6516" t="str">
            <v>Fairbanks Street</v>
          </cell>
          <cell r="C6516">
            <v>0</v>
          </cell>
          <cell r="D6516">
            <v>0</v>
          </cell>
          <cell r="E6516">
            <v>0</v>
          </cell>
          <cell r="F6516">
            <v>0</v>
          </cell>
          <cell r="G6516">
            <v>0</v>
          </cell>
          <cell r="H6516">
            <v>0</v>
          </cell>
          <cell r="I6516">
            <v>0</v>
          </cell>
          <cell r="J6516">
            <v>0</v>
          </cell>
          <cell r="K6516">
            <v>0</v>
          </cell>
          <cell r="L6516">
            <v>0</v>
          </cell>
          <cell r="M6516">
            <v>0</v>
          </cell>
          <cell r="N6516">
            <v>0</v>
          </cell>
          <cell r="O6516">
            <v>0</v>
          </cell>
          <cell r="P6516">
            <v>0</v>
          </cell>
          <cell r="Q6516">
            <v>0</v>
          </cell>
        </row>
        <row r="6517">
          <cell r="A6517" t="str">
            <v>A9039&amp;T</v>
          </cell>
          <cell r="B6517" t="str">
            <v>Fenwood Road</v>
          </cell>
          <cell r="C6517">
            <v>0</v>
          </cell>
          <cell r="D6517">
            <v>0</v>
          </cell>
          <cell r="E6517">
            <v>0</v>
          </cell>
          <cell r="F6517">
            <v>0</v>
          </cell>
          <cell r="G6517">
            <v>0</v>
          </cell>
          <cell r="H6517">
            <v>0</v>
          </cell>
          <cell r="I6517">
            <v>0</v>
          </cell>
          <cell r="J6517">
            <v>0</v>
          </cell>
          <cell r="K6517">
            <v>0</v>
          </cell>
          <cell r="L6517">
            <v>0</v>
          </cell>
          <cell r="M6517">
            <v>0</v>
          </cell>
          <cell r="N6517">
            <v>0</v>
          </cell>
          <cell r="O6517">
            <v>0</v>
          </cell>
          <cell r="P6517">
            <v>0</v>
          </cell>
          <cell r="Q6517">
            <v>0</v>
          </cell>
        </row>
        <row r="6518">
          <cell r="A6518" t="str">
            <v>A9040&amp;T</v>
          </cell>
          <cell r="B6518" t="str">
            <v>Fenway</v>
          </cell>
          <cell r="C6518">
            <v>0</v>
          </cell>
          <cell r="D6518">
            <v>0</v>
          </cell>
          <cell r="E6518">
            <v>0</v>
          </cell>
          <cell r="F6518">
            <v>0</v>
          </cell>
          <cell r="G6518">
            <v>0</v>
          </cell>
          <cell r="H6518">
            <v>0</v>
          </cell>
          <cell r="I6518">
            <v>0</v>
          </cell>
          <cell r="J6518">
            <v>0</v>
          </cell>
          <cell r="K6518">
            <v>0</v>
          </cell>
          <cell r="L6518">
            <v>0</v>
          </cell>
          <cell r="M6518">
            <v>0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</row>
        <row r="6519">
          <cell r="A6519" t="str">
            <v>A9077&amp;T</v>
          </cell>
          <cell r="B6519" t="str">
            <v>Griggs Street</v>
          </cell>
          <cell r="C6519">
            <v>0</v>
          </cell>
          <cell r="D6519">
            <v>0</v>
          </cell>
          <cell r="E6519">
            <v>0</v>
          </cell>
          <cell r="F6519">
            <v>0</v>
          </cell>
          <cell r="G6519">
            <v>0</v>
          </cell>
          <cell r="H6519">
            <v>0</v>
          </cell>
          <cell r="I6519">
            <v>0</v>
          </cell>
          <cell r="J6519">
            <v>0</v>
          </cell>
          <cell r="K6519">
            <v>0</v>
          </cell>
          <cell r="L6519">
            <v>0</v>
          </cell>
          <cell r="M6519">
            <v>0</v>
          </cell>
          <cell r="N6519">
            <v>0</v>
          </cell>
          <cell r="O6519">
            <v>0</v>
          </cell>
          <cell r="P6519">
            <v>0</v>
          </cell>
          <cell r="Q6519">
            <v>0</v>
          </cell>
        </row>
        <row r="6520">
          <cell r="A6520" t="str">
            <v>A9081&amp;T</v>
          </cell>
          <cell r="B6520" t="str">
            <v>Harvard Avenue</v>
          </cell>
          <cell r="C6520">
            <v>0</v>
          </cell>
          <cell r="D6520">
            <v>0</v>
          </cell>
          <cell r="E6520">
            <v>0</v>
          </cell>
          <cell r="F6520">
            <v>0</v>
          </cell>
          <cell r="G6520">
            <v>0</v>
          </cell>
          <cell r="H6520">
            <v>0</v>
          </cell>
          <cell r="I6520">
            <v>0</v>
          </cell>
          <cell r="J6520">
            <v>0</v>
          </cell>
          <cell r="K6520">
            <v>0</v>
          </cell>
          <cell r="L6520">
            <v>0</v>
          </cell>
          <cell r="M6520">
            <v>0</v>
          </cell>
          <cell r="N6520">
            <v>0</v>
          </cell>
          <cell r="O6520">
            <v>0</v>
          </cell>
          <cell r="P6520">
            <v>0</v>
          </cell>
          <cell r="Q6520">
            <v>0</v>
          </cell>
        </row>
        <row r="6521">
          <cell r="A6521" t="str">
            <v>A9083&amp;T</v>
          </cell>
          <cell r="B6521" t="str">
            <v>Hawes Street</v>
          </cell>
          <cell r="C6521">
            <v>0</v>
          </cell>
          <cell r="D6521">
            <v>0</v>
          </cell>
          <cell r="E6521">
            <v>0</v>
          </cell>
          <cell r="F6521">
            <v>0</v>
          </cell>
          <cell r="G6521">
            <v>0</v>
          </cell>
          <cell r="H6521">
            <v>0</v>
          </cell>
          <cell r="I6521">
            <v>0</v>
          </cell>
          <cell r="J6521">
            <v>0</v>
          </cell>
          <cell r="K6521">
            <v>0</v>
          </cell>
          <cell r="L6521">
            <v>0</v>
          </cell>
          <cell r="M6521">
            <v>0</v>
          </cell>
          <cell r="N6521">
            <v>0</v>
          </cell>
          <cell r="O6521">
            <v>0</v>
          </cell>
          <cell r="P6521">
            <v>0</v>
          </cell>
          <cell r="Q6521">
            <v>0</v>
          </cell>
        </row>
        <row r="6522">
          <cell r="A6522" t="str">
            <v>A9088&amp;T</v>
          </cell>
          <cell r="B6522" t="str">
            <v>Kenmore</v>
          </cell>
          <cell r="C6522">
            <v>0</v>
          </cell>
          <cell r="D6522">
            <v>0</v>
          </cell>
          <cell r="E6522">
            <v>0</v>
          </cell>
          <cell r="F6522">
            <v>0</v>
          </cell>
          <cell r="G6522">
            <v>0</v>
          </cell>
          <cell r="H6522">
            <v>0</v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0</v>
          </cell>
          <cell r="N6522">
            <v>0</v>
          </cell>
          <cell r="O6522">
            <v>0</v>
          </cell>
          <cell r="P6522">
            <v>0</v>
          </cell>
          <cell r="Q6522">
            <v>0</v>
          </cell>
        </row>
        <row r="6523">
          <cell r="A6523" t="str">
            <v>A9090&amp;T</v>
          </cell>
          <cell r="B6523" t="str">
            <v>Kent Street</v>
          </cell>
          <cell r="C6523">
            <v>0</v>
          </cell>
          <cell r="D6523">
            <v>0</v>
          </cell>
          <cell r="E6523">
            <v>0</v>
          </cell>
          <cell r="F6523">
            <v>0</v>
          </cell>
          <cell r="G6523">
            <v>0</v>
          </cell>
          <cell r="H6523">
            <v>0</v>
          </cell>
          <cell r="I6523">
            <v>0</v>
          </cell>
          <cell r="J6523">
            <v>0</v>
          </cell>
          <cell r="K6523">
            <v>0</v>
          </cell>
          <cell r="L6523">
            <v>0</v>
          </cell>
          <cell r="M6523">
            <v>0</v>
          </cell>
          <cell r="N6523">
            <v>0</v>
          </cell>
          <cell r="O6523">
            <v>0</v>
          </cell>
          <cell r="P6523">
            <v>0</v>
          </cell>
          <cell r="Q6523">
            <v>0</v>
          </cell>
        </row>
        <row r="6524">
          <cell r="A6524" t="str">
            <v>A9093&amp;T</v>
          </cell>
          <cell r="B6524" t="str">
            <v>Longwood Medical Are</v>
          </cell>
          <cell r="C6524">
            <v>0</v>
          </cell>
          <cell r="D6524">
            <v>0</v>
          </cell>
          <cell r="E6524">
            <v>0</v>
          </cell>
          <cell r="F6524">
            <v>0</v>
          </cell>
          <cell r="G6524">
            <v>0</v>
          </cell>
          <cell r="H6524">
            <v>0</v>
          </cell>
          <cell r="I6524">
            <v>0</v>
          </cell>
          <cell r="J6524">
            <v>0</v>
          </cell>
          <cell r="K6524">
            <v>0</v>
          </cell>
          <cell r="L6524">
            <v>0</v>
          </cell>
          <cell r="M6524">
            <v>0</v>
          </cell>
          <cell r="N6524">
            <v>0</v>
          </cell>
          <cell r="O6524">
            <v>0</v>
          </cell>
          <cell r="P6524">
            <v>0</v>
          </cell>
          <cell r="Q6524">
            <v>0</v>
          </cell>
        </row>
        <row r="6525">
          <cell r="A6525" t="str">
            <v>A9094&amp;T</v>
          </cell>
          <cell r="B6525" t="str">
            <v>Longwood</v>
          </cell>
          <cell r="C6525">
            <v>0</v>
          </cell>
          <cell r="D6525">
            <v>0</v>
          </cell>
          <cell r="E6525">
            <v>0</v>
          </cell>
          <cell r="F6525">
            <v>0</v>
          </cell>
          <cell r="G6525">
            <v>0</v>
          </cell>
          <cell r="H6525">
            <v>0</v>
          </cell>
          <cell r="I6525">
            <v>0</v>
          </cell>
          <cell r="J6525">
            <v>0</v>
          </cell>
          <cell r="K6525">
            <v>0</v>
          </cell>
          <cell r="L6525">
            <v>0</v>
          </cell>
          <cell r="M6525">
            <v>0</v>
          </cell>
          <cell r="N6525">
            <v>0</v>
          </cell>
          <cell r="O6525">
            <v>0</v>
          </cell>
          <cell r="P6525">
            <v>0</v>
          </cell>
          <cell r="Q6525">
            <v>0</v>
          </cell>
        </row>
        <row r="6526">
          <cell r="A6526" t="str">
            <v>A9101&amp;T</v>
          </cell>
          <cell r="B6526" t="str">
            <v>Mission Park</v>
          </cell>
          <cell r="C6526">
            <v>0</v>
          </cell>
          <cell r="D6526">
            <v>0</v>
          </cell>
          <cell r="E6526">
            <v>0</v>
          </cell>
          <cell r="F6526">
            <v>0</v>
          </cell>
          <cell r="G6526">
            <v>0</v>
          </cell>
          <cell r="H6526">
            <v>0</v>
          </cell>
          <cell r="I6526">
            <v>0</v>
          </cell>
          <cell r="J6526">
            <v>0</v>
          </cell>
          <cell r="K6526">
            <v>0</v>
          </cell>
          <cell r="L6526">
            <v>0</v>
          </cell>
          <cell r="M6526">
            <v>0</v>
          </cell>
          <cell r="N6526">
            <v>0</v>
          </cell>
          <cell r="O6526">
            <v>0</v>
          </cell>
          <cell r="P6526">
            <v>0</v>
          </cell>
          <cell r="Q6526">
            <v>0</v>
          </cell>
        </row>
        <row r="6527">
          <cell r="A6527" t="str">
            <v>A9142&amp;T</v>
          </cell>
          <cell r="B6527" t="str">
            <v>Northeastern Univers</v>
          </cell>
          <cell r="C6527">
            <v>0</v>
          </cell>
          <cell r="D6527">
            <v>0</v>
          </cell>
          <cell r="E6527">
            <v>0</v>
          </cell>
          <cell r="F6527">
            <v>0</v>
          </cell>
          <cell r="G6527">
            <v>0</v>
          </cell>
          <cell r="H6527">
            <v>0</v>
          </cell>
          <cell r="I6527">
            <v>0</v>
          </cell>
          <cell r="J6527">
            <v>0</v>
          </cell>
          <cell r="K6527">
            <v>0</v>
          </cell>
          <cell r="L6527">
            <v>0</v>
          </cell>
          <cell r="M6527">
            <v>0</v>
          </cell>
          <cell r="N6527">
            <v>0</v>
          </cell>
          <cell r="O6527">
            <v>0</v>
          </cell>
          <cell r="P6527">
            <v>0</v>
          </cell>
          <cell r="Q6527">
            <v>0</v>
          </cell>
        </row>
        <row r="6528">
          <cell r="A6528" t="str">
            <v>A9159&amp;T</v>
          </cell>
          <cell r="B6528" t="str">
            <v>Reservoir</v>
          </cell>
          <cell r="C6528">
            <v>0</v>
          </cell>
          <cell r="D6528">
            <v>0</v>
          </cell>
          <cell r="E6528">
            <v>0</v>
          </cell>
          <cell r="F6528">
            <v>0</v>
          </cell>
          <cell r="G6528">
            <v>0</v>
          </cell>
          <cell r="H6528">
            <v>0</v>
          </cell>
          <cell r="I6528">
            <v>0</v>
          </cell>
          <cell r="J6528">
            <v>0</v>
          </cell>
          <cell r="K6528">
            <v>0</v>
          </cell>
          <cell r="L6528">
            <v>0</v>
          </cell>
          <cell r="M6528">
            <v>0</v>
          </cell>
          <cell r="N6528">
            <v>0</v>
          </cell>
          <cell r="O6528">
            <v>0</v>
          </cell>
          <cell r="P6528">
            <v>0</v>
          </cell>
          <cell r="Q6528">
            <v>0</v>
          </cell>
        </row>
        <row r="6529">
          <cell r="A6529" t="str">
            <v>A9167&amp;T</v>
          </cell>
          <cell r="B6529" t="str">
            <v>Saint Mary's Street</v>
          </cell>
          <cell r="C6529">
            <v>0</v>
          </cell>
          <cell r="D6529">
            <v>0</v>
          </cell>
          <cell r="E6529">
            <v>0</v>
          </cell>
          <cell r="F6529">
            <v>0</v>
          </cell>
          <cell r="G6529">
            <v>0</v>
          </cell>
          <cell r="H6529">
            <v>0</v>
          </cell>
          <cell r="I6529">
            <v>0</v>
          </cell>
          <cell r="J6529">
            <v>0</v>
          </cell>
          <cell r="K6529">
            <v>0</v>
          </cell>
          <cell r="L6529">
            <v>0</v>
          </cell>
          <cell r="M6529">
            <v>0</v>
          </cell>
          <cell r="N6529">
            <v>0</v>
          </cell>
          <cell r="O6529">
            <v>0</v>
          </cell>
          <cell r="P6529">
            <v>0</v>
          </cell>
          <cell r="Q6529">
            <v>0</v>
          </cell>
        </row>
        <row r="6530">
          <cell r="A6530" t="str">
            <v>A9169&amp;T</v>
          </cell>
          <cell r="B6530" t="str">
            <v>South Street</v>
          </cell>
          <cell r="C6530">
            <v>0</v>
          </cell>
          <cell r="D6530">
            <v>0</v>
          </cell>
          <cell r="E6530">
            <v>0</v>
          </cell>
          <cell r="F6530">
            <v>0</v>
          </cell>
          <cell r="G6530">
            <v>0</v>
          </cell>
          <cell r="H6530">
            <v>0</v>
          </cell>
          <cell r="I6530">
            <v>0</v>
          </cell>
          <cell r="J6530">
            <v>0</v>
          </cell>
          <cell r="K6530">
            <v>0</v>
          </cell>
          <cell r="L6530">
            <v>0</v>
          </cell>
          <cell r="M6530">
            <v>0</v>
          </cell>
          <cell r="N6530">
            <v>0</v>
          </cell>
          <cell r="O6530">
            <v>0</v>
          </cell>
          <cell r="P6530">
            <v>0</v>
          </cell>
          <cell r="Q6530">
            <v>0</v>
          </cell>
        </row>
        <row r="6531">
          <cell r="A6531" t="str">
            <v>A9173&amp;T</v>
          </cell>
          <cell r="B6531" t="str">
            <v>Sutherland Road</v>
          </cell>
          <cell r="C6531">
            <v>0</v>
          </cell>
          <cell r="D6531">
            <v>0</v>
          </cell>
          <cell r="E6531">
            <v>0</v>
          </cell>
          <cell r="F6531">
            <v>0</v>
          </cell>
          <cell r="G6531">
            <v>0</v>
          </cell>
          <cell r="H6531">
            <v>0</v>
          </cell>
          <cell r="I6531">
            <v>0</v>
          </cell>
          <cell r="J6531">
            <v>0</v>
          </cell>
          <cell r="K6531">
            <v>0</v>
          </cell>
          <cell r="L6531">
            <v>0</v>
          </cell>
          <cell r="M6531">
            <v>0</v>
          </cell>
          <cell r="N6531">
            <v>0</v>
          </cell>
          <cell r="O6531">
            <v>0</v>
          </cell>
          <cell r="P6531">
            <v>0</v>
          </cell>
          <cell r="Q6531">
            <v>0</v>
          </cell>
        </row>
        <row r="6532">
          <cell r="A6532" t="str">
            <v>A9174&amp;T</v>
          </cell>
          <cell r="B6532" t="str">
            <v>Saint Paul Street</v>
          </cell>
          <cell r="C6532">
            <v>0</v>
          </cell>
          <cell r="D6532">
            <v>0</v>
          </cell>
          <cell r="E6532">
            <v>0</v>
          </cell>
          <cell r="F6532">
            <v>0</v>
          </cell>
          <cell r="G6532">
            <v>0</v>
          </cell>
          <cell r="H6532">
            <v>0</v>
          </cell>
          <cell r="I6532">
            <v>0</v>
          </cell>
          <cell r="J6532">
            <v>0</v>
          </cell>
          <cell r="K6532">
            <v>0</v>
          </cell>
          <cell r="L6532">
            <v>0</v>
          </cell>
          <cell r="M6532">
            <v>0</v>
          </cell>
          <cell r="N6532">
            <v>0</v>
          </cell>
          <cell r="O6532">
            <v>0</v>
          </cell>
          <cell r="P6532">
            <v>0</v>
          </cell>
          <cell r="Q6532">
            <v>0</v>
          </cell>
        </row>
        <row r="6533">
          <cell r="A6533" t="str">
            <v>A9176&amp;T</v>
          </cell>
          <cell r="B6533" t="str">
            <v>Summit Avenue</v>
          </cell>
          <cell r="C6533">
            <v>0</v>
          </cell>
          <cell r="D6533">
            <v>0</v>
          </cell>
          <cell r="E6533">
            <v>0</v>
          </cell>
          <cell r="F6533">
            <v>0</v>
          </cell>
          <cell r="G6533">
            <v>0</v>
          </cell>
          <cell r="H6533">
            <v>0</v>
          </cell>
          <cell r="I6533">
            <v>0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0</v>
          </cell>
          <cell r="Q6533">
            <v>0</v>
          </cell>
        </row>
        <row r="6534">
          <cell r="A6534" t="str">
            <v>A9177&amp;T</v>
          </cell>
          <cell r="B6534" t="str">
            <v>Symphony</v>
          </cell>
          <cell r="C6534">
            <v>0</v>
          </cell>
          <cell r="D6534">
            <v>0</v>
          </cell>
          <cell r="E6534">
            <v>0</v>
          </cell>
          <cell r="F6534">
            <v>0</v>
          </cell>
          <cell r="G6534">
            <v>0</v>
          </cell>
          <cell r="H6534">
            <v>0</v>
          </cell>
          <cell r="I6534">
            <v>0</v>
          </cell>
          <cell r="J6534">
            <v>0</v>
          </cell>
          <cell r="K6534">
            <v>0</v>
          </cell>
          <cell r="L6534">
            <v>0</v>
          </cell>
          <cell r="M6534">
            <v>0</v>
          </cell>
          <cell r="N6534">
            <v>0</v>
          </cell>
          <cell r="O6534">
            <v>0</v>
          </cell>
          <cell r="P6534">
            <v>0</v>
          </cell>
          <cell r="Q6534">
            <v>0</v>
          </cell>
        </row>
        <row r="6535">
          <cell r="A6535" t="str">
            <v>A9178&amp;T</v>
          </cell>
          <cell r="B6535" t="str">
            <v>Tappan Street</v>
          </cell>
          <cell r="C6535">
            <v>0</v>
          </cell>
          <cell r="D6535">
            <v>0</v>
          </cell>
          <cell r="E6535">
            <v>0</v>
          </cell>
          <cell r="F6535">
            <v>0</v>
          </cell>
          <cell r="G6535">
            <v>0</v>
          </cell>
          <cell r="H6535">
            <v>0</v>
          </cell>
          <cell r="I6535">
            <v>0</v>
          </cell>
          <cell r="J6535">
            <v>0</v>
          </cell>
          <cell r="K6535">
            <v>0</v>
          </cell>
          <cell r="L6535">
            <v>0</v>
          </cell>
          <cell r="M6535">
            <v>0</v>
          </cell>
          <cell r="N6535">
            <v>0</v>
          </cell>
          <cell r="O6535">
            <v>0</v>
          </cell>
          <cell r="P6535">
            <v>0</v>
          </cell>
          <cell r="Q6535">
            <v>0</v>
          </cell>
        </row>
        <row r="6536">
          <cell r="A6536" t="str">
            <v>A9183&amp;T</v>
          </cell>
          <cell r="B6536" t="str">
            <v>Washington Street</v>
          </cell>
          <cell r="C6536">
            <v>0</v>
          </cell>
          <cell r="D6536">
            <v>0</v>
          </cell>
          <cell r="E6536">
            <v>0</v>
          </cell>
          <cell r="F6536">
            <v>0</v>
          </cell>
          <cell r="G6536">
            <v>0</v>
          </cell>
          <cell r="H6536">
            <v>0</v>
          </cell>
          <cell r="I6536">
            <v>0</v>
          </cell>
          <cell r="J6536">
            <v>0</v>
          </cell>
          <cell r="K6536">
            <v>0</v>
          </cell>
          <cell r="L6536">
            <v>0</v>
          </cell>
          <cell r="M6536">
            <v>0</v>
          </cell>
          <cell r="N6536">
            <v>0</v>
          </cell>
          <cell r="O6536">
            <v>0</v>
          </cell>
          <cell r="P6536">
            <v>0</v>
          </cell>
          <cell r="Q6536">
            <v>0</v>
          </cell>
        </row>
        <row r="6537">
          <cell r="A6537" t="str">
            <v>A9217&amp;T</v>
          </cell>
          <cell r="B6537" t="str">
            <v>Warren Street</v>
          </cell>
          <cell r="C6537">
            <v>0</v>
          </cell>
          <cell r="D6537">
            <v>0</v>
          </cell>
          <cell r="E6537">
            <v>0</v>
          </cell>
          <cell r="F6537">
            <v>0</v>
          </cell>
          <cell r="G6537">
            <v>0</v>
          </cell>
          <cell r="H6537">
            <v>0</v>
          </cell>
          <cell r="I6537">
            <v>0</v>
          </cell>
          <cell r="J6537">
            <v>0</v>
          </cell>
          <cell r="K6537">
            <v>0</v>
          </cell>
          <cell r="L6537">
            <v>0</v>
          </cell>
          <cell r="M6537">
            <v>0</v>
          </cell>
          <cell r="N6537">
            <v>0</v>
          </cell>
          <cell r="O6537">
            <v>0</v>
          </cell>
          <cell r="P6537">
            <v>0</v>
          </cell>
          <cell r="Q6537">
            <v>0</v>
          </cell>
        </row>
        <row r="6538">
          <cell r="A6538" t="str">
            <v>A9235&amp;T</v>
          </cell>
          <cell r="B6538" t="str">
            <v>Boston Landing</v>
          </cell>
          <cell r="C6538">
            <v>0</v>
          </cell>
          <cell r="D6538">
            <v>0</v>
          </cell>
          <cell r="E6538">
            <v>0</v>
          </cell>
          <cell r="F6538">
            <v>0</v>
          </cell>
          <cell r="G6538">
            <v>0</v>
          </cell>
          <cell r="H6538">
            <v>0</v>
          </cell>
          <cell r="I6538">
            <v>0</v>
          </cell>
          <cell r="J6538">
            <v>0</v>
          </cell>
          <cell r="K6538">
            <v>0</v>
          </cell>
          <cell r="L6538">
            <v>0</v>
          </cell>
          <cell r="M6538">
            <v>0</v>
          </cell>
          <cell r="N6538">
            <v>0</v>
          </cell>
          <cell r="O6538">
            <v>0</v>
          </cell>
          <cell r="P6538">
            <v>0</v>
          </cell>
          <cell r="Q6538">
            <v>0</v>
          </cell>
        </row>
        <row r="6539">
          <cell r="A6539" t="str">
            <v>A9236&amp;T</v>
          </cell>
          <cell r="B6539" t="str">
            <v>Boston Landing - Gue</v>
          </cell>
          <cell r="C6539">
            <v>0</v>
          </cell>
          <cell r="D6539">
            <v>0</v>
          </cell>
          <cell r="E6539">
            <v>0</v>
          </cell>
          <cell r="F6539">
            <v>0</v>
          </cell>
          <cell r="G6539">
            <v>0</v>
          </cell>
          <cell r="H6539">
            <v>0</v>
          </cell>
          <cell r="I6539">
            <v>0</v>
          </cell>
          <cell r="J6539">
            <v>0</v>
          </cell>
          <cell r="K6539">
            <v>0</v>
          </cell>
          <cell r="L6539">
            <v>0</v>
          </cell>
          <cell r="M6539">
            <v>0</v>
          </cell>
          <cell r="N6539">
            <v>0</v>
          </cell>
          <cell r="O6539">
            <v>0</v>
          </cell>
          <cell r="P6539">
            <v>0</v>
          </cell>
          <cell r="Q6539">
            <v>0</v>
          </cell>
        </row>
        <row r="6540">
          <cell r="A6540" t="str">
            <v>A9237&amp;T</v>
          </cell>
          <cell r="B6540" t="str">
            <v>Boston Landing - Gue</v>
          </cell>
          <cell r="C6540">
            <v>0</v>
          </cell>
          <cell r="D6540">
            <v>0</v>
          </cell>
          <cell r="E6540">
            <v>0</v>
          </cell>
          <cell r="F6540">
            <v>0</v>
          </cell>
          <cell r="G6540">
            <v>0</v>
          </cell>
          <cell r="H6540">
            <v>0</v>
          </cell>
          <cell r="I6540">
            <v>0</v>
          </cell>
          <cell r="J6540">
            <v>0</v>
          </cell>
          <cell r="K6540">
            <v>0</v>
          </cell>
          <cell r="L6540">
            <v>0</v>
          </cell>
          <cell r="M6540">
            <v>0</v>
          </cell>
          <cell r="N6540">
            <v>0</v>
          </cell>
          <cell r="O6540">
            <v>0</v>
          </cell>
          <cell r="P6540">
            <v>0</v>
          </cell>
          <cell r="Q6540">
            <v>0</v>
          </cell>
        </row>
        <row r="6541">
          <cell r="A6541" t="str">
            <v>A5995&amp;T</v>
          </cell>
          <cell r="B6541" t="str">
            <v>Ipswich St @ Boylsto</v>
          </cell>
          <cell r="C6541">
            <v>48</v>
          </cell>
          <cell r="D6541">
            <v>0</v>
          </cell>
          <cell r="E6541">
            <v>0</v>
          </cell>
          <cell r="F6541">
            <v>2</v>
          </cell>
          <cell r="G6541">
            <v>50</v>
          </cell>
          <cell r="H6541">
            <v>48</v>
          </cell>
          <cell r="I6541">
            <v>0</v>
          </cell>
          <cell r="J6541">
            <v>0</v>
          </cell>
          <cell r="K6541">
            <v>2</v>
          </cell>
          <cell r="L6541">
            <v>50</v>
          </cell>
          <cell r="M6541">
            <v>48</v>
          </cell>
          <cell r="N6541">
            <v>0</v>
          </cell>
          <cell r="O6541">
            <v>0</v>
          </cell>
          <cell r="P6541">
            <v>2</v>
          </cell>
          <cell r="Q6541">
            <v>50</v>
          </cell>
        </row>
        <row r="6542">
          <cell r="A6542" t="str">
            <v>A6316&amp;T</v>
          </cell>
          <cell r="B6542" t="str">
            <v>Lee St @ Sears Rd</v>
          </cell>
          <cell r="C6542">
            <v>0</v>
          </cell>
          <cell r="D6542">
            <v>0</v>
          </cell>
          <cell r="E6542">
            <v>0</v>
          </cell>
          <cell r="F6542">
            <v>0</v>
          </cell>
          <cell r="G6542">
            <v>0</v>
          </cell>
          <cell r="H6542">
            <v>0</v>
          </cell>
          <cell r="I6542">
            <v>0</v>
          </cell>
          <cell r="J6542">
            <v>0</v>
          </cell>
          <cell r="K6542">
            <v>0</v>
          </cell>
          <cell r="L6542">
            <v>0</v>
          </cell>
          <cell r="M6542">
            <v>0</v>
          </cell>
          <cell r="N6542">
            <v>0</v>
          </cell>
          <cell r="O6542">
            <v>0</v>
          </cell>
          <cell r="P6542">
            <v>0</v>
          </cell>
          <cell r="Q6542">
            <v>0</v>
          </cell>
        </row>
        <row r="6543">
          <cell r="A6543" t="str">
            <v>A739&amp;T</v>
          </cell>
          <cell r="B6543" t="str">
            <v>N Beacon St @ Birmin</v>
          </cell>
          <cell r="C6543">
            <v>0</v>
          </cell>
          <cell r="D6543">
            <v>0</v>
          </cell>
          <cell r="E6543">
            <v>0</v>
          </cell>
          <cell r="F6543">
            <v>0</v>
          </cell>
          <cell r="G6543">
            <v>0</v>
          </cell>
          <cell r="H6543">
            <v>0</v>
          </cell>
          <cell r="I6543">
            <v>0</v>
          </cell>
          <cell r="J6543">
            <v>0</v>
          </cell>
          <cell r="K6543">
            <v>0</v>
          </cell>
          <cell r="L6543">
            <v>0</v>
          </cell>
          <cell r="M6543">
            <v>0</v>
          </cell>
          <cell r="N6543">
            <v>0</v>
          </cell>
          <cell r="O6543">
            <v>0</v>
          </cell>
          <cell r="P6543">
            <v>0</v>
          </cell>
          <cell r="Q6543">
            <v>0</v>
          </cell>
        </row>
        <row r="6544">
          <cell r="A6544" t="str">
            <v>A742&amp;T</v>
          </cell>
          <cell r="B6544" t="str">
            <v>Faneuil St @ Brooks</v>
          </cell>
          <cell r="C6544">
            <v>45</v>
          </cell>
          <cell r="D6544">
            <v>0</v>
          </cell>
          <cell r="E6544">
            <v>0</v>
          </cell>
          <cell r="F6544">
            <v>0</v>
          </cell>
          <cell r="G6544">
            <v>45</v>
          </cell>
          <cell r="H6544">
            <v>45</v>
          </cell>
          <cell r="I6544">
            <v>0</v>
          </cell>
          <cell r="J6544">
            <v>0</v>
          </cell>
          <cell r="K6544">
            <v>0</v>
          </cell>
          <cell r="L6544">
            <v>45</v>
          </cell>
          <cell r="M6544">
            <v>45</v>
          </cell>
          <cell r="N6544">
            <v>0</v>
          </cell>
          <cell r="O6544">
            <v>0</v>
          </cell>
          <cell r="P6544">
            <v>0</v>
          </cell>
          <cell r="Q6544">
            <v>45</v>
          </cell>
        </row>
        <row r="6545">
          <cell r="A6545" t="str">
            <v>A975&amp;T</v>
          </cell>
          <cell r="B6545" t="str">
            <v>High St @ Cumberland</v>
          </cell>
          <cell r="C6545">
            <v>47</v>
          </cell>
          <cell r="D6545">
            <v>0</v>
          </cell>
          <cell r="E6545">
            <v>0</v>
          </cell>
          <cell r="F6545">
            <v>0</v>
          </cell>
          <cell r="G6545">
            <v>47</v>
          </cell>
          <cell r="H6545">
            <v>47</v>
          </cell>
          <cell r="I6545">
            <v>0</v>
          </cell>
          <cell r="J6545">
            <v>0</v>
          </cell>
          <cell r="K6545">
            <v>0</v>
          </cell>
          <cell r="L6545">
            <v>47</v>
          </cell>
          <cell r="M6545">
            <v>47</v>
          </cell>
          <cell r="N6545">
            <v>0</v>
          </cell>
          <cell r="O6545">
            <v>0</v>
          </cell>
          <cell r="P6545">
            <v>0</v>
          </cell>
          <cell r="Q6545">
            <v>47</v>
          </cell>
        </row>
        <row r="6546">
          <cell r="A6546" t="str">
            <v>A983&amp;T</v>
          </cell>
          <cell r="B6546" t="str">
            <v>Brookline Ave @ Newb</v>
          </cell>
          <cell r="C6546">
            <v>26</v>
          </cell>
          <cell r="D6546">
            <v>0</v>
          </cell>
          <cell r="E6546">
            <v>0</v>
          </cell>
          <cell r="F6546">
            <v>0</v>
          </cell>
          <cell r="G6546">
            <v>26</v>
          </cell>
          <cell r="H6546">
            <v>26</v>
          </cell>
          <cell r="I6546">
            <v>0</v>
          </cell>
          <cell r="J6546">
            <v>0</v>
          </cell>
          <cell r="K6546">
            <v>0</v>
          </cell>
          <cell r="L6546">
            <v>26</v>
          </cell>
          <cell r="M6546">
            <v>26</v>
          </cell>
          <cell r="N6546">
            <v>0</v>
          </cell>
          <cell r="O6546">
            <v>0</v>
          </cell>
          <cell r="P6546">
            <v>0</v>
          </cell>
          <cell r="Q6546">
            <v>26</v>
          </cell>
        </row>
        <row r="6547">
          <cell r="A6547" t="str">
            <v>A1193&amp;T</v>
          </cell>
          <cell r="B6547" t="str">
            <v>Kilmarnock St @ Pete</v>
          </cell>
          <cell r="C6547">
            <v>0</v>
          </cell>
          <cell r="D6547">
            <v>0</v>
          </cell>
          <cell r="E6547">
            <v>0</v>
          </cell>
          <cell r="F6547">
            <v>0</v>
          </cell>
          <cell r="G6547">
            <v>0</v>
          </cell>
          <cell r="H6547">
            <v>0</v>
          </cell>
          <cell r="I6547">
            <v>0</v>
          </cell>
          <cell r="J6547">
            <v>0</v>
          </cell>
          <cell r="K6547">
            <v>0</v>
          </cell>
          <cell r="L6547">
            <v>0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</row>
        <row r="6548">
          <cell r="A6548" t="str">
            <v>A5422&amp;T</v>
          </cell>
          <cell r="B6548" t="str">
            <v>Lee St @ Boylston St</v>
          </cell>
          <cell r="C6548">
            <v>0</v>
          </cell>
          <cell r="D6548">
            <v>0</v>
          </cell>
          <cell r="E6548">
            <v>0</v>
          </cell>
          <cell r="F6548">
            <v>0</v>
          </cell>
          <cell r="G6548">
            <v>0</v>
          </cell>
          <cell r="H6548">
            <v>0</v>
          </cell>
          <cell r="I6548">
            <v>0</v>
          </cell>
          <cell r="J6548">
            <v>0</v>
          </cell>
          <cell r="K6548">
            <v>0</v>
          </cell>
          <cell r="L6548">
            <v>0</v>
          </cell>
          <cell r="M6548">
            <v>0</v>
          </cell>
          <cell r="N6548">
            <v>0</v>
          </cell>
          <cell r="O6548">
            <v>0</v>
          </cell>
          <cell r="P6548">
            <v>0</v>
          </cell>
          <cell r="Q6548">
            <v>0</v>
          </cell>
        </row>
        <row r="6549">
          <cell r="A6549" t="str">
            <v>A5989&amp;T</v>
          </cell>
          <cell r="B6549" t="str">
            <v>Lee St opp Dudley Wa</v>
          </cell>
          <cell r="C6549">
            <v>0</v>
          </cell>
          <cell r="D6549">
            <v>0</v>
          </cell>
          <cell r="E6549">
            <v>0</v>
          </cell>
          <cell r="F6549">
            <v>0</v>
          </cell>
          <cell r="G6549">
            <v>1</v>
          </cell>
          <cell r="H6549">
            <v>0</v>
          </cell>
          <cell r="I6549">
            <v>0</v>
          </cell>
          <cell r="J6549">
            <v>0</v>
          </cell>
          <cell r="K6549">
            <v>0</v>
          </cell>
          <cell r="L6549">
            <v>1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1</v>
          </cell>
        </row>
        <row r="6550">
          <cell r="A6550" t="str">
            <v>A6145&amp;T</v>
          </cell>
          <cell r="B6550" t="str">
            <v>Lee St @ Warren St</v>
          </cell>
          <cell r="C6550">
            <v>9</v>
          </cell>
          <cell r="D6550">
            <v>0</v>
          </cell>
          <cell r="E6550">
            <v>0</v>
          </cell>
          <cell r="F6550">
            <v>0</v>
          </cell>
          <cell r="G6550">
            <v>9</v>
          </cell>
          <cell r="H6550">
            <v>9</v>
          </cell>
          <cell r="I6550">
            <v>0</v>
          </cell>
          <cell r="J6550">
            <v>0</v>
          </cell>
          <cell r="K6550">
            <v>0</v>
          </cell>
          <cell r="L6550">
            <v>9</v>
          </cell>
          <cell r="M6550">
            <v>9</v>
          </cell>
          <cell r="N6550">
            <v>0</v>
          </cell>
          <cell r="O6550">
            <v>0</v>
          </cell>
          <cell r="P6550">
            <v>0</v>
          </cell>
          <cell r="Q6550">
            <v>9</v>
          </cell>
        </row>
        <row r="6551">
          <cell r="A6551" t="str">
            <v>A6366&amp;T</v>
          </cell>
          <cell r="B6551" t="str">
            <v>Lee St @ Sears Rd</v>
          </cell>
          <cell r="C6551">
            <v>0</v>
          </cell>
          <cell r="D6551">
            <v>0</v>
          </cell>
          <cell r="E6551">
            <v>0</v>
          </cell>
          <cell r="F6551">
            <v>0</v>
          </cell>
          <cell r="G6551">
            <v>0</v>
          </cell>
          <cell r="H6551">
            <v>0</v>
          </cell>
          <cell r="I6551">
            <v>0</v>
          </cell>
          <cell r="J6551">
            <v>0</v>
          </cell>
          <cell r="K6551">
            <v>0</v>
          </cell>
          <cell r="L6551">
            <v>0</v>
          </cell>
          <cell r="M6551">
            <v>0</v>
          </cell>
          <cell r="N6551">
            <v>0</v>
          </cell>
          <cell r="O6551">
            <v>0</v>
          </cell>
          <cell r="P6551">
            <v>0</v>
          </cell>
          <cell r="Q6551">
            <v>0</v>
          </cell>
        </row>
        <row r="6552">
          <cell r="A6552" t="str">
            <v>A6680&amp;T</v>
          </cell>
          <cell r="B6552" t="str">
            <v>Lee St opp Warren St</v>
          </cell>
          <cell r="C6552">
            <v>18</v>
          </cell>
          <cell r="D6552">
            <v>0</v>
          </cell>
          <cell r="E6552">
            <v>0</v>
          </cell>
          <cell r="F6552">
            <v>0</v>
          </cell>
          <cell r="G6552">
            <v>18</v>
          </cell>
          <cell r="H6552">
            <v>18</v>
          </cell>
          <cell r="I6552">
            <v>0</v>
          </cell>
          <cell r="J6552">
            <v>0</v>
          </cell>
          <cell r="K6552">
            <v>0</v>
          </cell>
          <cell r="L6552">
            <v>18</v>
          </cell>
          <cell r="M6552">
            <v>18</v>
          </cell>
          <cell r="N6552">
            <v>0</v>
          </cell>
          <cell r="O6552">
            <v>0</v>
          </cell>
          <cell r="P6552">
            <v>0</v>
          </cell>
          <cell r="Q6552">
            <v>18</v>
          </cell>
        </row>
        <row r="6553">
          <cell r="A6553" t="str">
            <v>A737&amp;T</v>
          </cell>
          <cell r="B6553" t="str">
            <v>239 N Beacon St</v>
          </cell>
          <cell r="C6553">
            <v>45</v>
          </cell>
          <cell r="D6553">
            <v>0</v>
          </cell>
          <cell r="E6553">
            <v>0</v>
          </cell>
          <cell r="F6553">
            <v>4</v>
          </cell>
          <cell r="G6553">
            <v>49</v>
          </cell>
          <cell r="H6553">
            <v>45</v>
          </cell>
          <cell r="I6553">
            <v>0</v>
          </cell>
          <cell r="J6553">
            <v>0</v>
          </cell>
          <cell r="K6553">
            <v>4</v>
          </cell>
          <cell r="L6553">
            <v>49</v>
          </cell>
          <cell r="M6553">
            <v>45</v>
          </cell>
          <cell r="N6553">
            <v>0</v>
          </cell>
          <cell r="O6553">
            <v>0</v>
          </cell>
          <cell r="P6553">
            <v>4</v>
          </cell>
          <cell r="Q6553">
            <v>49</v>
          </cell>
        </row>
        <row r="6554">
          <cell r="A6554" t="str">
            <v>A803&amp;T</v>
          </cell>
          <cell r="B6554" t="str">
            <v>Washington St opp Sh</v>
          </cell>
          <cell r="C6554">
            <v>0</v>
          </cell>
          <cell r="D6554">
            <v>0</v>
          </cell>
          <cell r="E6554">
            <v>0</v>
          </cell>
          <cell r="F6554">
            <v>7</v>
          </cell>
          <cell r="G6554">
            <v>7</v>
          </cell>
          <cell r="H6554">
            <v>0</v>
          </cell>
          <cell r="I6554">
            <v>0</v>
          </cell>
          <cell r="J6554">
            <v>0</v>
          </cell>
          <cell r="K6554">
            <v>7</v>
          </cell>
          <cell r="L6554">
            <v>7</v>
          </cell>
          <cell r="M6554">
            <v>0</v>
          </cell>
          <cell r="N6554">
            <v>0</v>
          </cell>
          <cell r="O6554">
            <v>0</v>
          </cell>
          <cell r="P6554">
            <v>7</v>
          </cell>
          <cell r="Q6554">
            <v>7</v>
          </cell>
        </row>
        <row r="6555">
          <cell r="A6555" t="str">
            <v>A952&amp;T</v>
          </cell>
          <cell r="B6555" t="str">
            <v>High St opp Edgehill</v>
          </cell>
          <cell r="C6555">
            <v>1</v>
          </cell>
          <cell r="D6555">
            <v>0</v>
          </cell>
          <cell r="E6555">
            <v>0</v>
          </cell>
          <cell r="F6555">
            <v>0</v>
          </cell>
          <cell r="G6555">
            <v>1</v>
          </cell>
          <cell r="H6555">
            <v>1</v>
          </cell>
          <cell r="I6555">
            <v>0</v>
          </cell>
          <cell r="J6555">
            <v>0</v>
          </cell>
          <cell r="K6555">
            <v>0</v>
          </cell>
          <cell r="L6555">
            <v>1</v>
          </cell>
          <cell r="M6555">
            <v>1</v>
          </cell>
          <cell r="N6555">
            <v>0</v>
          </cell>
          <cell r="O6555">
            <v>0</v>
          </cell>
          <cell r="P6555">
            <v>0</v>
          </cell>
          <cell r="Q6555">
            <v>1</v>
          </cell>
        </row>
        <row r="6556">
          <cell r="A6556" t="str">
            <v>A953&amp;T</v>
          </cell>
          <cell r="B6556" t="str">
            <v>High St @ Oakland Rd</v>
          </cell>
          <cell r="C6556">
            <v>15</v>
          </cell>
          <cell r="D6556">
            <v>0</v>
          </cell>
          <cell r="E6556">
            <v>0</v>
          </cell>
          <cell r="F6556">
            <v>0</v>
          </cell>
          <cell r="G6556">
            <v>15</v>
          </cell>
          <cell r="H6556">
            <v>15</v>
          </cell>
          <cell r="I6556">
            <v>0</v>
          </cell>
          <cell r="J6556">
            <v>0</v>
          </cell>
          <cell r="K6556">
            <v>0</v>
          </cell>
          <cell r="L6556">
            <v>15</v>
          </cell>
          <cell r="M6556">
            <v>15</v>
          </cell>
          <cell r="N6556">
            <v>0</v>
          </cell>
          <cell r="O6556">
            <v>0</v>
          </cell>
          <cell r="P6556">
            <v>0</v>
          </cell>
          <cell r="Q6556">
            <v>15</v>
          </cell>
        </row>
        <row r="6557">
          <cell r="A6557" t="str">
            <v>A958&amp;T</v>
          </cell>
          <cell r="B6557" t="str">
            <v>Boylston St @ Sumner</v>
          </cell>
          <cell r="C6557">
            <v>24</v>
          </cell>
          <cell r="D6557">
            <v>0</v>
          </cell>
          <cell r="E6557">
            <v>0</v>
          </cell>
          <cell r="F6557">
            <v>0</v>
          </cell>
          <cell r="G6557">
            <v>24</v>
          </cell>
          <cell r="H6557">
            <v>24</v>
          </cell>
          <cell r="I6557">
            <v>0</v>
          </cell>
          <cell r="J6557">
            <v>0</v>
          </cell>
          <cell r="K6557">
            <v>0</v>
          </cell>
          <cell r="L6557">
            <v>24</v>
          </cell>
          <cell r="M6557">
            <v>24</v>
          </cell>
          <cell r="N6557">
            <v>0</v>
          </cell>
          <cell r="O6557">
            <v>0</v>
          </cell>
          <cell r="P6557">
            <v>0</v>
          </cell>
          <cell r="Q6557">
            <v>24</v>
          </cell>
        </row>
        <row r="6558">
          <cell r="A6558" t="str">
            <v>A1194&amp;T</v>
          </cell>
          <cell r="B6558" t="str">
            <v>Kilmarnock St @ Quee</v>
          </cell>
          <cell r="C6558">
            <v>5</v>
          </cell>
          <cell r="D6558">
            <v>0</v>
          </cell>
          <cell r="E6558">
            <v>0</v>
          </cell>
          <cell r="F6558">
            <v>0</v>
          </cell>
          <cell r="G6558">
            <v>5</v>
          </cell>
          <cell r="H6558">
            <v>5</v>
          </cell>
          <cell r="I6558">
            <v>0</v>
          </cell>
          <cell r="J6558">
            <v>0</v>
          </cell>
          <cell r="K6558">
            <v>0</v>
          </cell>
          <cell r="L6558">
            <v>5</v>
          </cell>
          <cell r="M6558">
            <v>5</v>
          </cell>
          <cell r="N6558">
            <v>0</v>
          </cell>
          <cell r="O6558">
            <v>0</v>
          </cell>
          <cell r="P6558">
            <v>0</v>
          </cell>
          <cell r="Q6558">
            <v>5</v>
          </cell>
        </row>
        <row r="6559">
          <cell r="A6559" t="str">
            <v>A1208&amp;T</v>
          </cell>
          <cell r="B6559" t="str">
            <v>Winship St @ Union S</v>
          </cell>
          <cell r="C6559">
            <v>27</v>
          </cell>
          <cell r="D6559">
            <v>0</v>
          </cell>
          <cell r="E6559">
            <v>0</v>
          </cell>
          <cell r="F6559">
            <v>32</v>
          </cell>
          <cell r="G6559">
            <v>59</v>
          </cell>
          <cell r="H6559">
            <v>27</v>
          </cell>
          <cell r="I6559">
            <v>0</v>
          </cell>
          <cell r="J6559">
            <v>0</v>
          </cell>
          <cell r="K6559">
            <v>32</v>
          </cell>
          <cell r="L6559">
            <v>59</v>
          </cell>
          <cell r="M6559">
            <v>27</v>
          </cell>
          <cell r="N6559">
            <v>0</v>
          </cell>
          <cell r="O6559">
            <v>0</v>
          </cell>
          <cell r="P6559">
            <v>32</v>
          </cell>
          <cell r="Q6559">
            <v>59</v>
          </cell>
        </row>
        <row r="6560">
          <cell r="A6560" t="str">
            <v>A731&amp;T</v>
          </cell>
          <cell r="B6560" t="str">
            <v>Soldiers Field Rd @</v>
          </cell>
          <cell r="C6560">
            <v>0</v>
          </cell>
          <cell r="D6560">
            <v>0</v>
          </cell>
          <cell r="E6560">
            <v>0</v>
          </cell>
          <cell r="F6560">
            <v>0</v>
          </cell>
          <cell r="G6560">
            <v>0</v>
          </cell>
          <cell r="H6560">
            <v>0</v>
          </cell>
          <cell r="I6560">
            <v>0</v>
          </cell>
          <cell r="J6560">
            <v>0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</row>
        <row r="6561">
          <cell r="A6561" t="str">
            <v>A797&amp;T</v>
          </cell>
          <cell r="B6561" t="str">
            <v>Washington St @ Bart</v>
          </cell>
          <cell r="C6561">
            <v>41</v>
          </cell>
          <cell r="D6561">
            <v>0</v>
          </cell>
          <cell r="E6561">
            <v>0</v>
          </cell>
          <cell r="F6561">
            <v>0</v>
          </cell>
          <cell r="G6561">
            <v>41</v>
          </cell>
          <cell r="H6561">
            <v>41</v>
          </cell>
          <cell r="I6561">
            <v>0</v>
          </cell>
          <cell r="J6561">
            <v>0</v>
          </cell>
          <cell r="K6561">
            <v>0</v>
          </cell>
          <cell r="L6561">
            <v>41</v>
          </cell>
          <cell r="M6561">
            <v>41</v>
          </cell>
          <cell r="N6561">
            <v>0</v>
          </cell>
          <cell r="O6561">
            <v>0</v>
          </cell>
          <cell r="P6561">
            <v>0</v>
          </cell>
          <cell r="Q6561">
            <v>41</v>
          </cell>
        </row>
        <row r="6562">
          <cell r="A6562" t="str">
            <v>A954&amp;T</v>
          </cell>
          <cell r="B6562" t="str">
            <v>Cypress St opp Henry</v>
          </cell>
          <cell r="C6562">
            <v>13</v>
          </cell>
          <cell r="D6562">
            <v>0</v>
          </cell>
          <cell r="E6562">
            <v>0</v>
          </cell>
          <cell r="F6562">
            <v>0</v>
          </cell>
          <cell r="G6562">
            <v>13</v>
          </cell>
          <cell r="H6562">
            <v>13</v>
          </cell>
          <cell r="I6562">
            <v>0</v>
          </cell>
          <cell r="J6562">
            <v>0</v>
          </cell>
          <cell r="K6562">
            <v>0</v>
          </cell>
          <cell r="L6562">
            <v>13</v>
          </cell>
          <cell r="M6562">
            <v>13</v>
          </cell>
          <cell r="N6562">
            <v>0</v>
          </cell>
          <cell r="O6562">
            <v>0</v>
          </cell>
          <cell r="P6562">
            <v>0</v>
          </cell>
          <cell r="Q6562">
            <v>13</v>
          </cell>
        </row>
        <row r="6563">
          <cell r="A6563" t="str">
            <v>A955&amp;T</v>
          </cell>
          <cell r="B6563" t="str">
            <v>Cypress St @ Rice St</v>
          </cell>
          <cell r="C6563">
            <v>0</v>
          </cell>
          <cell r="D6563">
            <v>0</v>
          </cell>
          <cell r="E6563">
            <v>0</v>
          </cell>
          <cell r="F6563">
            <v>0</v>
          </cell>
          <cell r="G6563">
            <v>0</v>
          </cell>
          <cell r="H6563">
            <v>0</v>
          </cell>
          <cell r="I6563">
            <v>0</v>
          </cell>
          <cell r="J6563">
            <v>0</v>
          </cell>
          <cell r="K6563">
            <v>0</v>
          </cell>
          <cell r="L6563">
            <v>0</v>
          </cell>
          <cell r="M6563">
            <v>0</v>
          </cell>
          <cell r="N6563">
            <v>0</v>
          </cell>
          <cell r="O6563">
            <v>0</v>
          </cell>
          <cell r="P6563">
            <v>0</v>
          </cell>
          <cell r="Q6563">
            <v>0</v>
          </cell>
        </row>
        <row r="6564">
          <cell r="A6564" t="str">
            <v>A956&amp;T</v>
          </cell>
          <cell r="B6564" t="str">
            <v>Cypress St @ Walnut</v>
          </cell>
          <cell r="C6564">
            <v>2</v>
          </cell>
          <cell r="D6564">
            <v>0</v>
          </cell>
          <cell r="E6564">
            <v>0</v>
          </cell>
          <cell r="F6564">
            <v>0</v>
          </cell>
          <cell r="G6564">
            <v>2</v>
          </cell>
          <cell r="H6564">
            <v>2</v>
          </cell>
          <cell r="I6564">
            <v>0</v>
          </cell>
          <cell r="J6564">
            <v>0</v>
          </cell>
          <cell r="K6564">
            <v>0</v>
          </cell>
          <cell r="L6564">
            <v>2</v>
          </cell>
          <cell r="M6564">
            <v>2</v>
          </cell>
          <cell r="N6564">
            <v>0</v>
          </cell>
          <cell r="O6564">
            <v>0</v>
          </cell>
          <cell r="P6564">
            <v>0</v>
          </cell>
          <cell r="Q6564">
            <v>2</v>
          </cell>
        </row>
        <row r="6565">
          <cell r="A6565" t="str">
            <v>A679&amp;T</v>
          </cell>
          <cell r="B6565" t="str">
            <v>Cambridge St @ Mass</v>
          </cell>
          <cell r="C6565">
            <v>0</v>
          </cell>
          <cell r="D6565">
            <v>0</v>
          </cell>
          <cell r="E6565">
            <v>0</v>
          </cell>
          <cell r="F6565">
            <v>0</v>
          </cell>
          <cell r="G6565">
            <v>0</v>
          </cell>
          <cell r="H6565">
            <v>0</v>
          </cell>
          <cell r="I6565">
            <v>0</v>
          </cell>
          <cell r="J6565">
            <v>0</v>
          </cell>
          <cell r="K6565">
            <v>0</v>
          </cell>
          <cell r="L6565">
            <v>0</v>
          </cell>
          <cell r="M6565">
            <v>0</v>
          </cell>
          <cell r="N6565">
            <v>0</v>
          </cell>
          <cell r="O6565">
            <v>0</v>
          </cell>
          <cell r="P6565">
            <v>0</v>
          </cell>
          <cell r="Q6565">
            <v>0</v>
          </cell>
        </row>
        <row r="6566">
          <cell r="A6566" t="str">
            <v>A741&amp;T</v>
          </cell>
          <cell r="B6566" t="str">
            <v>Brooks St @ Gerrish</v>
          </cell>
          <cell r="C6566">
            <v>19</v>
          </cell>
          <cell r="D6566">
            <v>0</v>
          </cell>
          <cell r="E6566">
            <v>0</v>
          </cell>
          <cell r="F6566">
            <v>0</v>
          </cell>
          <cell r="G6566">
            <v>19</v>
          </cell>
          <cell r="H6566">
            <v>19</v>
          </cell>
          <cell r="I6566">
            <v>0</v>
          </cell>
          <cell r="J6566">
            <v>0</v>
          </cell>
          <cell r="K6566">
            <v>0</v>
          </cell>
          <cell r="L6566">
            <v>19</v>
          </cell>
          <cell r="M6566">
            <v>19</v>
          </cell>
          <cell r="N6566">
            <v>0</v>
          </cell>
          <cell r="O6566">
            <v>0</v>
          </cell>
          <cell r="P6566">
            <v>0</v>
          </cell>
          <cell r="Q6566">
            <v>19</v>
          </cell>
        </row>
        <row r="6567">
          <cell r="A6567" t="str">
            <v>A1198&amp;T</v>
          </cell>
          <cell r="B6567" t="str">
            <v>Ipswich St opp Lansd</v>
          </cell>
          <cell r="C6567">
            <v>3</v>
          </cell>
          <cell r="D6567">
            <v>0</v>
          </cell>
          <cell r="E6567">
            <v>0</v>
          </cell>
          <cell r="F6567">
            <v>10</v>
          </cell>
          <cell r="G6567">
            <v>13</v>
          </cell>
          <cell r="H6567">
            <v>3</v>
          </cell>
          <cell r="I6567">
            <v>0</v>
          </cell>
          <cell r="J6567">
            <v>0</v>
          </cell>
          <cell r="K6567">
            <v>10</v>
          </cell>
          <cell r="L6567">
            <v>13</v>
          </cell>
          <cell r="M6567">
            <v>3</v>
          </cell>
          <cell r="N6567">
            <v>0</v>
          </cell>
          <cell r="O6567">
            <v>0</v>
          </cell>
          <cell r="P6567">
            <v>10</v>
          </cell>
          <cell r="Q6567">
            <v>13</v>
          </cell>
        </row>
        <row r="6568">
          <cell r="A6568" t="str">
            <v>A738&amp;T</v>
          </cell>
          <cell r="B6568" t="str">
            <v>N Beacon St @ Vinela</v>
          </cell>
          <cell r="C6568">
            <v>0</v>
          </cell>
          <cell r="D6568">
            <v>0</v>
          </cell>
          <cell r="E6568">
            <v>0</v>
          </cell>
          <cell r="F6568">
            <v>0</v>
          </cell>
          <cell r="G6568">
            <v>0</v>
          </cell>
          <cell r="H6568">
            <v>0</v>
          </cell>
          <cell r="I6568">
            <v>0</v>
          </cell>
          <cell r="J6568">
            <v>0</v>
          </cell>
          <cell r="K6568">
            <v>0</v>
          </cell>
          <cell r="L6568">
            <v>0</v>
          </cell>
          <cell r="M6568">
            <v>0</v>
          </cell>
          <cell r="N6568">
            <v>0</v>
          </cell>
          <cell r="O6568">
            <v>0</v>
          </cell>
          <cell r="P6568">
            <v>0</v>
          </cell>
          <cell r="Q6568">
            <v>0</v>
          </cell>
        </row>
        <row r="6569">
          <cell r="A6569" t="str">
            <v>A957&amp;T</v>
          </cell>
          <cell r="B6569" t="str">
            <v>Boylston St @ Clark</v>
          </cell>
          <cell r="C6569">
            <v>18</v>
          </cell>
          <cell r="D6569">
            <v>0</v>
          </cell>
          <cell r="E6569">
            <v>0</v>
          </cell>
          <cell r="F6569">
            <v>1</v>
          </cell>
          <cell r="G6569">
            <v>19</v>
          </cell>
          <cell r="H6569">
            <v>18</v>
          </cell>
          <cell r="I6569">
            <v>0</v>
          </cell>
          <cell r="J6569">
            <v>0</v>
          </cell>
          <cell r="K6569">
            <v>1</v>
          </cell>
          <cell r="L6569">
            <v>19</v>
          </cell>
          <cell r="M6569">
            <v>18</v>
          </cell>
          <cell r="N6569">
            <v>0</v>
          </cell>
          <cell r="O6569">
            <v>0</v>
          </cell>
          <cell r="P6569">
            <v>1</v>
          </cell>
          <cell r="Q6569">
            <v>19</v>
          </cell>
        </row>
        <row r="6570">
          <cell r="A6570" t="str">
            <v>A968&amp;T</v>
          </cell>
          <cell r="B6570" t="str">
            <v>Boylston St @ Kennar</v>
          </cell>
          <cell r="C6570">
            <v>0</v>
          </cell>
          <cell r="D6570">
            <v>0</v>
          </cell>
          <cell r="E6570">
            <v>0</v>
          </cell>
          <cell r="F6570">
            <v>0</v>
          </cell>
          <cell r="G6570">
            <v>0</v>
          </cell>
          <cell r="H6570">
            <v>0</v>
          </cell>
          <cell r="I6570">
            <v>0</v>
          </cell>
          <cell r="J6570">
            <v>0</v>
          </cell>
          <cell r="K6570">
            <v>0</v>
          </cell>
          <cell r="L6570">
            <v>0</v>
          </cell>
          <cell r="M6570">
            <v>0</v>
          </cell>
          <cell r="N6570">
            <v>0</v>
          </cell>
          <cell r="O6570">
            <v>0</v>
          </cell>
          <cell r="P6570">
            <v>0</v>
          </cell>
          <cell r="Q6570">
            <v>0</v>
          </cell>
        </row>
        <row r="6571">
          <cell r="A6571" t="str">
            <v>A5458&amp;T</v>
          </cell>
          <cell r="B6571" t="str">
            <v>Guest St opp New Bal</v>
          </cell>
          <cell r="C6571">
            <v>99</v>
          </cell>
          <cell r="D6571">
            <v>0</v>
          </cell>
          <cell r="E6571">
            <v>0</v>
          </cell>
          <cell r="F6571">
            <v>0</v>
          </cell>
          <cell r="G6571">
            <v>99</v>
          </cell>
          <cell r="H6571">
            <v>99</v>
          </cell>
          <cell r="I6571">
            <v>0</v>
          </cell>
          <cell r="J6571">
            <v>0</v>
          </cell>
          <cell r="K6571">
            <v>0</v>
          </cell>
          <cell r="L6571">
            <v>99</v>
          </cell>
          <cell r="M6571">
            <v>99</v>
          </cell>
          <cell r="N6571">
            <v>0</v>
          </cell>
          <cell r="O6571">
            <v>0</v>
          </cell>
          <cell r="P6571">
            <v>0</v>
          </cell>
          <cell r="Q6571">
            <v>99</v>
          </cell>
        </row>
        <row r="6572">
          <cell r="A6572" t="str">
            <v>A665&amp;T</v>
          </cell>
          <cell r="B6572" t="str">
            <v>Chestnut Hill Ave @</v>
          </cell>
          <cell r="C6572">
            <v>20</v>
          </cell>
          <cell r="D6572">
            <v>0</v>
          </cell>
          <cell r="E6572">
            <v>0</v>
          </cell>
          <cell r="F6572">
            <v>0</v>
          </cell>
          <cell r="G6572">
            <v>20</v>
          </cell>
          <cell r="H6572">
            <v>20</v>
          </cell>
          <cell r="I6572">
            <v>0</v>
          </cell>
          <cell r="J6572">
            <v>0</v>
          </cell>
          <cell r="K6572">
            <v>0</v>
          </cell>
          <cell r="L6572">
            <v>20</v>
          </cell>
          <cell r="M6572">
            <v>20</v>
          </cell>
          <cell r="N6572">
            <v>0</v>
          </cell>
          <cell r="O6572">
            <v>0</v>
          </cell>
          <cell r="P6572">
            <v>0</v>
          </cell>
          <cell r="Q6572">
            <v>20</v>
          </cell>
        </row>
        <row r="6573">
          <cell r="A6573" t="str">
            <v>A793&amp;T</v>
          </cell>
          <cell r="B6573" t="str">
            <v>Washington St @ Grig</v>
          </cell>
          <cell r="C6573">
            <v>1</v>
          </cell>
          <cell r="D6573">
            <v>0</v>
          </cell>
          <cell r="E6573">
            <v>0</v>
          </cell>
          <cell r="F6573">
            <v>0</v>
          </cell>
          <cell r="G6573">
            <v>1</v>
          </cell>
          <cell r="H6573">
            <v>1</v>
          </cell>
          <cell r="I6573">
            <v>0</v>
          </cell>
          <cell r="J6573">
            <v>0</v>
          </cell>
          <cell r="K6573">
            <v>0</v>
          </cell>
          <cell r="L6573">
            <v>1</v>
          </cell>
          <cell r="M6573">
            <v>1</v>
          </cell>
          <cell r="N6573">
            <v>0</v>
          </cell>
          <cell r="O6573">
            <v>0</v>
          </cell>
          <cell r="P6573">
            <v>0</v>
          </cell>
          <cell r="Q6573">
            <v>1</v>
          </cell>
        </row>
        <row r="6574">
          <cell r="A6574" t="str">
            <v>A795&amp;T</v>
          </cell>
          <cell r="B6574" t="str">
            <v>Washington St @ Fair</v>
          </cell>
          <cell r="C6574">
            <v>34</v>
          </cell>
          <cell r="D6574">
            <v>0</v>
          </cell>
          <cell r="E6574">
            <v>0</v>
          </cell>
          <cell r="F6574">
            <v>0</v>
          </cell>
          <cell r="G6574">
            <v>34</v>
          </cell>
          <cell r="H6574">
            <v>34</v>
          </cell>
          <cell r="I6574">
            <v>0</v>
          </cell>
          <cell r="J6574">
            <v>0</v>
          </cell>
          <cell r="K6574">
            <v>0</v>
          </cell>
          <cell r="L6574">
            <v>34</v>
          </cell>
          <cell r="M6574">
            <v>34</v>
          </cell>
          <cell r="N6574">
            <v>0</v>
          </cell>
          <cell r="O6574">
            <v>0</v>
          </cell>
          <cell r="P6574">
            <v>0</v>
          </cell>
          <cell r="Q6574">
            <v>34</v>
          </cell>
        </row>
        <row r="6575">
          <cell r="A6575" t="str">
            <v>A948&amp;T</v>
          </cell>
          <cell r="B6575" t="str">
            <v>Brookline Ave @ Aspi</v>
          </cell>
          <cell r="C6575">
            <v>0</v>
          </cell>
          <cell r="D6575">
            <v>0</v>
          </cell>
          <cell r="E6575">
            <v>0</v>
          </cell>
          <cell r="F6575">
            <v>1</v>
          </cell>
          <cell r="G6575">
            <v>1</v>
          </cell>
          <cell r="H6575">
            <v>0</v>
          </cell>
          <cell r="I6575">
            <v>0</v>
          </cell>
          <cell r="J6575">
            <v>0</v>
          </cell>
          <cell r="K6575">
            <v>1</v>
          </cell>
          <cell r="L6575">
            <v>1</v>
          </cell>
          <cell r="M6575">
            <v>0</v>
          </cell>
          <cell r="N6575">
            <v>0</v>
          </cell>
          <cell r="O6575">
            <v>0</v>
          </cell>
          <cell r="P6575">
            <v>1</v>
          </cell>
          <cell r="Q6575">
            <v>1</v>
          </cell>
        </row>
        <row r="6576">
          <cell r="A6576" t="str">
            <v>A970&amp;T</v>
          </cell>
          <cell r="B6576" t="str">
            <v>Cypress St @ Walnut</v>
          </cell>
          <cell r="C6576">
            <v>0</v>
          </cell>
          <cell r="D6576">
            <v>0</v>
          </cell>
          <cell r="E6576">
            <v>0</v>
          </cell>
          <cell r="F6576">
            <v>0</v>
          </cell>
          <cell r="G6576">
            <v>0</v>
          </cell>
          <cell r="H6576">
            <v>0</v>
          </cell>
          <cell r="I6576">
            <v>0</v>
          </cell>
          <cell r="J6576">
            <v>0</v>
          </cell>
          <cell r="K6576">
            <v>0</v>
          </cell>
          <cell r="L6576">
            <v>0</v>
          </cell>
          <cell r="M6576">
            <v>0</v>
          </cell>
          <cell r="N6576">
            <v>0</v>
          </cell>
          <cell r="O6576">
            <v>0</v>
          </cell>
          <cell r="P6576">
            <v>0</v>
          </cell>
          <cell r="Q6576">
            <v>0</v>
          </cell>
        </row>
        <row r="6577">
          <cell r="A6577" t="str">
            <v>A978&amp;T</v>
          </cell>
          <cell r="B6577" t="str">
            <v>Brookline Ave opp As</v>
          </cell>
          <cell r="C6577">
            <v>87</v>
          </cell>
          <cell r="D6577">
            <v>0</v>
          </cell>
          <cell r="E6577">
            <v>0</v>
          </cell>
          <cell r="F6577">
            <v>40</v>
          </cell>
          <cell r="G6577">
            <v>127</v>
          </cell>
          <cell r="H6577">
            <v>87</v>
          </cell>
          <cell r="I6577">
            <v>0</v>
          </cell>
          <cell r="J6577">
            <v>0</v>
          </cell>
          <cell r="K6577">
            <v>40</v>
          </cell>
          <cell r="L6577">
            <v>127</v>
          </cell>
          <cell r="M6577">
            <v>87</v>
          </cell>
          <cell r="N6577">
            <v>0</v>
          </cell>
          <cell r="O6577">
            <v>0</v>
          </cell>
          <cell r="P6577">
            <v>40</v>
          </cell>
          <cell r="Q6577">
            <v>127</v>
          </cell>
        </row>
        <row r="6578">
          <cell r="A6578" t="str">
            <v>A6321&amp;T</v>
          </cell>
          <cell r="B6578" t="str">
            <v>Clyde St @ Country R</v>
          </cell>
          <cell r="C6578">
            <v>0</v>
          </cell>
          <cell r="D6578">
            <v>0</v>
          </cell>
          <cell r="E6578">
            <v>0</v>
          </cell>
          <cell r="F6578">
            <v>0</v>
          </cell>
          <cell r="G6578">
            <v>0</v>
          </cell>
          <cell r="H6578">
            <v>0</v>
          </cell>
          <cell r="I6578">
            <v>0</v>
          </cell>
          <cell r="J6578">
            <v>0</v>
          </cell>
          <cell r="K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0</v>
          </cell>
          <cell r="P6578">
            <v>0</v>
          </cell>
          <cell r="Q6578">
            <v>0</v>
          </cell>
        </row>
        <row r="6579">
          <cell r="A6579" t="str">
            <v>A666&amp;T</v>
          </cell>
          <cell r="B6579" t="str">
            <v>Chestnut Hill Ave @</v>
          </cell>
          <cell r="C6579">
            <v>4</v>
          </cell>
          <cell r="D6579">
            <v>0</v>
          </cell>
          <cell r="E6579">
            <v>0</v>
          </cell>
          <cell r="F6579">
            <v>10</v>
          </cell>
          <cell r="G6579">
            <v>14</v>
          </cell>
          <cell r="H6579">
            <v>4</v>
          </cell>
          <cell r="I6579">
            <v>0</v>
          </cell>
          <cell r="J6579">
            <v>0</v>
          </cell>
          <cell r="K6579">
            <v>10</v>
          </cell>
          <cell r="L6579">
            <v>14</v>
          </cell>
          <cell r="M6579">
            <v>4</v>
          </cell>
          <cell r="N6579">
            <v>0</v>
          </cell>
          <cell r="O6579">
            <v>0</v>
          </cell>
          <cell r="P6579">
            <v>10</v>
          </cell>
          <cell r="Q6579">
            <v>14</v>
          </cell>
        </row>
        <row r="6580">
          <cell r="A6580" t="str">
            <v>A792&amp;T</v>
          </cell>
          <cell r="B6580" t="str">
            <v>Washington St opp Gr</v>
          </cell>
          <cell r="C6580">
            <v>17</v>
          </cell>
          <cell r="D6580">
            <v>0</v>
          </cell>
          <cell r="E6580">
            <v>0</v>
          </cell>
          <cell r="F6580">
            <v>0</v>
          </cell>
          <cell r="G6580">
            <v>17</v>
          </cell>
          <cell r="H6580">
            <v>17</v>
          </cell>
          <cell r="I6580">
            <v>0</v>
          </cell>
          <cell r="J6580">
            <v>0</v>
          </cell>
          <cell r="K6580">
            <v>0</v>
          </cell>
          <cell r="L6580">
            <v>17</v>
          </cell>
          <cell r="M6580">
            <v>17</v>
          </cell>
          <cell r="N6580">
            <v>0</v>
          </cell>
          <cell r="O6580">
            <v>0</v>
          </cell>
          <cell r="P6580">
            <v>0</v>
          </cell>
          <cell r="Q6580">
            <v>17</v>
          </cell>
        </row>
        <row r="6581">
          <cell r="A6581" t="str">
            <v>A794&amp;T</v>
          </cell>
          <cell r="B6581" t="str">
            <v>Washington St opp Ga</v>
          </cell>
          <cell r="C6581">
            <v>38</v>
          </cell>
          <cell r="D6581">
            <v>0</v>
          </cell>
          <cell r="E6581">
            <v>0</v>
          </cell>
          <cell r="F6581">
            <v>0</v>
          </cell>
          <cell r="G6581">
            <v>38</v>
          </cell>
          <cell r="H6581">
            <v>38</v>
          </cell>
          <cell r="I6581">
            <v>0</v>
          </cell>
          <cell r="J6581">
            <v>0</v>
          </cell>
          <cell r="K6581">
            <v>0</v>
          </cell>
          <cell r="L6581">
            <v>38</v>
          </cell>
          <cell r="M6581">
            <v>38</v>
          </cell>
          <cell r="N6581">
            <v>0</v>
          </cell>
          <cell r="O6581">
            <v>0</v>
          </cell>
          <cell r="P6581">
            <v>0</v>
          </cell>
          <cell r="Q6581">
            <v>38</v>
          </cell>
        </row>
        <row r="6582">
          <cell r="A6582" t="str">
            <v>A967&amp;T</v>
          </cell>
          <cell r="B6582" t="str">
            <v>Boylston St @ Warren</v>
          </cell>
          <cell r="C6582">
            <v>10</v>
          </cell>
          <cell r="D6582">
            <v>0</v>
          </cell>
          <cell r="E6582">
            <v>0</v>
          </cell>
          <cell r="F6582">
            <v>0</v>
          </cell>
          <cell r="G6582">
            <v>10</v>
          </cell>
          <cell r="H6582">
            <v>10</v>
          </cell>
          <cell r="I6582">
            <v>0</v>
          </cell>
          <cell r="J6582">
            <v>0</v>
          </cell>
          <cell r="K6582">
            <v>0</v>
          </cell>
          <cell r="L6582">
            <v>10</v>
          </cell>
          <cell r="M6582">
            <v>10</v>
          </cell>
          <cell r="N6582">
            <v>0</v>
          </cell>
          <cell r="O6582">
            <v>0</v>
          </cell>
          <cell r="P6582">
            <v>0</v>
          </cell>
          <cell r="Q6582">
            <v>10</v>
          </cell>
        </row>
        <row r="6583">
          <cell r="A6583" t="str">
            <v>A974&amp;T</v>
          </cell>
          <cell r="B6583" t="str">
            <v>High St @ Highland R</v>
          </cell>
          <cell r="C6583">
            <v>0</v>
          </cell>
          <cell r="D6583">
            <v>0</v>
          </cell>
          <cell r="E6583">
            <v>0</v>
          </cell>
          <cell r="F6583">
            <v>0</v>
          </cell>
          <cell r="G6583">
            <v>0</v>
          </cell>
          <cell r="H6583">
            <v>0</v>
          </cell>
          <cell r="I6583">
            <v>0</v>
          </cell>
          <cell r="J6583">
            <v>0</v>
          </cell>
          <cell r="K6583">
            <v>0</v>
          </cell>
          <cell r="L6583">
            <v>0</v>
          </cell>
          <cell r="M6583">
            <v>0</v>
          </cell>
          <cell r="N6583">
            <v>0</v>
          </cell>
          <cell r="O6583">
            <v>0</v>
          </cell>
          <cell r="P6583">
            <v>0</v>
          </cell>
          <cell r="Q6583">
            <v>0</v>
          </cell>
        </row>
        <row r="6584">
          <cell r="A6584" t="str">
            <v>A6320&amp;T</v>
          </cell>
          <cell r="B6584" t="str">
            <v>Clyde St @ Whitney S</v>
          </cell>
          <cell r="C6584">
            <v>8</v>
          </cell>
          <cell r="D6584">
            <v>0</v>
          </cell>
          <cell r="E6584">
            <v>0</v>
          </cell>
          <cell r="F6584">
            <v>0</v>
          </cell>
          <cell r="G6584">
            <v>8</v>
          </cell>
          <cell r="H6584">
            <v>8</v>
          </cell>
          <cell r="I6584">
            <v>0</v>
          </cell>
          <cell r="J6584">
            <v>0</v>
          </cell>
          <cell r="K6584">
            <v>0</v>
          </cell>
          <cell r="L6584">
            <v>8</v>
          </cell>
          <cell r="M6584">
            <v>8</v>
          </cell>
          <cell r="N6584">
            <v>0</v>
          </cell>
          <cell r="O6584">
            <v>0</v>
          </cell>
          <cell r="P6584">
            <v>0</v>
          </cell>
          <cell r="Q6584">
            <v>8</v>
          </cell>
        </row>
        <row r="6585">
          <cell r="A6585" t="str">
            <v>A678&amp;T</v>
          </cell>
          <cell r="B6585" t="str">
            <v>Cambridge St @ Seatt</v>
          </cell>
          <cell r="C6585">
            <v>2</v>
          </cell>
          <cell r="D6585">
            <v>0</v>
          </cell>
          <cell r="E6585">
            <v>0</v>
          </cell>
          <cell r="F6585">
            <v>0</v>
          </cell>
          <cell r="G6585">
            <v>2</v>
          </cell>
          <cell r="H6585">
            <v>2</v>
          </cell>
          <cell r="I6585">
            <v>0</v>
          </cell>
          <cell r="J6585">
            <v>0</v>
          </cell>
          <cell r="K6585">
            <v>0</v>
          </cell>
          <cell r="L6585">
            <v>2</v>
          </cell>
          <cell r="M6585">
            <v>2</v>
          </cell>
          <cell r="N6585">
            <v>0</v>
          </cell>
          <cell r="O6585">
            <v>0</v>
          </cell>
          <cell r="P6585">
            <v>0</v>
          </cell>
          <cell r="Q6585">
            <v>2</v>
          </cell>
        </row>
        <row r="6586">
          <cell r="A6586" t="str">
            <v>A732&amp;T</v>
          </cell>
          <cell r="B6586" t="str">
            <v>Cambridge St @ Seatt</v>
          </cell>
          <cell r="C6586">
            <v>8</v>
          </cell>
          <cell r="D6586">
            <v>0</v>
          </cell>
          <cell r="E6586">
            <v>0</v>
          </cell>
          <cell r="F6586">
            <v>0</v>
          </cell>
          <cell r="G6586">
            <v>8</v>
          </cell>
          <cell r="H6586">
            <v>8</v>
          </cell>
          <cell r="I6586">
            <v>0</v>
          </cell>
          <cell r="J6586">
            <v>0</v>
          </cell>
          <cell r="K6586">
            <v>0</v>
          </cell>
          <cell r="L6586">
            <v>8</v>
          </cell>
          <cell r="M6586">
            <v>8</v>
          </cell>
          <cell r="N6586">
            <v>0</v>
          </cell>
          <cell r="O6586">
            <v>0</v>
          </cell>
          <cell r="P6586">
            <v>0</v>
          </cell>
          <cell r="Q6586">
            <v>8</v>
          </cell>
        </row>
        <row r="6587">
          <cell r="A6587" t="str">
            <v>A781&amp;T</v>
          </cell>
          <cell r="B6587" t="str">
            <v>Wahington St @ Evans</v>
          </cell>
          <cell r="C6587">
            <v>59</v>
          </cell>
          <cell r="D6587">
            <v>0</v>
          </cell>
          <cell r="E6587">
            <v>0</v>
          </cell>
          <cell r="F6587">
            <v>0</v>
          </cell>
          <cell r="G6587">
            <v>60</v>
          </cell>
          <cell r="H6587">
            <v>59</v>
          </cell>
          <cell r="I6587">
            <v>0</v>
          </cell>
          <cell r="J6587">
            <v>0</v>
          </cell>
          <cell r="K6587">
            <v>0</v>
          </cell>
          <cell r="L6587">
            <v>60</v>
          </cell>
          <cell r="M6587">
            <v>59</v>
          </cell>
          <cell r="N6587">
            <v>0</v>
          </cell>
          <cell r="O6587">
            <v>0</v>
          </cell>
          <cell r="P6587">
            <v>0</v>
          </cell>
          <cell r="Q6587">
            <v>60</v>
          </cell>
        </row>
        <row r="6588">
          <cell r="A6588" t="str">
            <v>A804&amp;T</v>
          </cell>
          <cell r="B6588" t="str">
            <v>7 Winship St</v>
          </cell>
          <cell r="C6588">
            <v>131</v>
          </cell>
          <cell r="D6588">
            <v>0</v>
          </cell>
          <cell r="E6588">
            <v>0</v>
          </cell>
          <cell r="F6588">
            <v>38</v>
          </cell>
          <cell r="G6588">
            <v>169</v>
          </cell>
          <cell r="H6588">
            <v>131</v>
          </cell>
          <cell r="I6588">
            <v>0</v>
          </cell>
          <cell r="J6588">
            <v>0</v>
          </cell>
          <cell r="K6588">
            <v>38</v>
          </cell>
          <cell r="L6588">
            <v>169</v>
          </cell>
          <cell r="M6588">
            <v>131</v>
          </cell>
          <cell r="N6588">
            <v>0</v>
          </cell>
          <cell r="O6588">
            <v>0</v>
          </cell>
          <cell r="P6588">
            <v>38</v>
          </cell>
          <cell r="Q6588">
            <v>169</v>
          </cell>
        </row>
        <row r="6589">
          <cell r="A6589" t="str">
            <v>A801&amp;T</v>
          </cell>
          <cell r="B6589" t="str">
            <v>Washington St @ Pame</v>
          </cell>
          <cell r="C6589">
            <v>57</v>
          </cell>
          <cell r="D6589">
            <v>0</v>
          </cell>
          <cell r="E6589">
            <v>0</v>
          </cell>
          <cell r="F6589">
            <v>0</v>
          </cell>
          <cell r="G6589">
            <v>57</v>
          </cell>
          <cell r="H6589">
            <v>57</v>
          </cell>
          <cell r="I6589">
            <v>0</v>
          </cell>
          <cell r="J6589">
            <v>0</v>
          </cell>
          <cell r="K6589">
            <v>0</v>
          </cell>
          <cell r="L6589">
            <v>57</v>
          </cell>
          <cell r="M6589">
            <v>57</v>
          </cell>
          <cell r="N6589">
            <v>0</v>
          </cell>
          <cell r="O6589">
            <v>0</v>
          </cell>
          <cell r="P6589">
            <v>0</v>
          </cell>
          <cell r="Q6589">
            <v>57</v>
          </cell>
        </row>
        <row r="6590">
          <cell r="A6590" t="str">
            <v>A969&amp;T</v>
          </cell>
          <cell r="B6590" t="str">
            <v>Cypress St @ Milton</v>
          </cell>
          <cell r="C6590">
            <v>17</v>
          </cell>
          <cell r="D6590">
            <v>0</v>
          </cell>
          <cell r="E6590">
            <v>0</v>
          </cell>
          <cell r="F6590">
            <v>1</v>
          </cell>
          <cell r="G6590">
            <v>18</v>
          </cell>
          <cell r="H6590">
            <v>17</v>
          </cell>
          <cell r="I6590">
            <v>0</v>
          </cell>
          <cell r="J6590">
            <v>0</v>
          </cell>
          <cell r="K6590">
            <v>1</v>
          </cell>
          <cell r="L6590">
            <v>18</v>
          </cell>
          <cell r="M6590">
            <v>17</v>
          </cell>
          <cell r="N6590">
            <v>0</v>
          </cell>
          <cell r="O6590">
            <v>0</v>
          </cell>
          <cell r="P6590">
            <v>1</v>
          </cell>
          <cell r="Q6590">
            <v>18</v>
          </cell>
        </row>
        <row r="6591">
          <cell r="A6591" t="str">
            <v>A5648&amp;T</v>
          </cell>
          <cell r="B6591" t="str">
            <v>High St @ Cypress St</v>
          </cell>
          <cell r="C6591">
            <v>6</v>
          </cell>
          <cell r="D6591">
            <v>0</v>
          </cell>
          <cell r="E6591">
            <v>0</v>
          </cell>
          <cell r="F6591">
            <v>0</v>
          </cell>
          <cell r="G6591">
            <v>7</v>
          </cell>
          <cell r="H6591">
            <v>6</v>
          </cell>
          <cell r="I6591">
            <v>0</v>
          </cell>
          <cell r="J6591">
            <v>0</v>
          </cell>
          <cell r="K6591">
            <v>0</v>
          </cell>
          <cell r="L6591">
            <v>7</v>
          </cell>
          <cell r="M6591">
            <v>6</v>
          </cell>
          <cell r="N6591">
            <v>0</v>
          </cell>
          <cell r="O6591">
            <v>0</v>
          </cell>
          <cell r="P6591">
            <v>0</v>
          </cell>
          <cell r="Q6591">
            <v>7</v>
          </cell>
        </row>
        <row r="6592">
          <cell r="A6592" t="str">
            <v>A630&amp;T</v>
          </cell>
          <cell r="B6592" t="str">
            <v>Market St @ Centola</v>
          </cell>
          <cell r="C6592">
            <v>1</v>
          </cell>
          <cell r="D6592">
            <v>0</v>
          </cell>
          <cell r="E6592">
            <v>0</v>
          </cell>
          <cell r="F6592">
            <v>0</v>
          </cell>
          <cell r="G6592">
            <v>1</v>
          </cell>
          <cell r="H6592">
            <v>1</v>
          </cell>
          <cell r="I6592">
            <v>0</v>
          </cell>
          <cell r="J6592">
            <v>0</v>
          </cell>
          <cell r="K6592">
            <v>0</v>
          </cell>
          <cell r="L6592">
            <v>1</v>
          </cell>
          <cell r="M6592">
            <v>1</v>
          </cell>
          <cell r="N6592">
            <v>0</v>
          </cell>
          <cell r="O6592">
            <v>0</v>
          </cell>
          <cell r="P6592">
            <v>0</v>
          </cell>
          <cell r="Q6592">
            <v>1</v>
          </cell>
        </row>
        <row r="6593">
          <cell r="A6593" t="str">
            <v>A982&amp;T</v>
          </cell>
          <cell r="B6593" t="str">
            <v>Brookline Ave @ Jers</v>
          </cell>
          <cell r="C6593">
            <v>60</v>
          </cell>
          <cell r="D6593">
            <v>0</v>
          </cell>
          <cell r="E6593">
            <v>0</v>
          </cell>
          <cell r="F6593">
            <v>20</v>
          </cell>
          <cell r="G6593">
            <v>80</v>
          </cell>
          <cell r="H6593">
            <v>60</v>
          </cell>
          <cell r="I6593">
            <v>0</v>
          </cell>
          <cell r="J6593">
            <v>0</v>
          </cell>
          <cell r="K6593">
            <v>20</v>
          </cell>
          <cell r="L6593">
            <v>80</v>
          </cell>
          <cell r="M6593">
            <v>60</v>
          </cell>
          <cell r="N6593">
            <v>0</v>
          </cell>
          <cell r="O6593">
            <v>0</v>
          </cell>
          <cell r="P6593">
            <v>20</v>
          </cell>
          <cell r="Q6593">
            <v>80</v>
          </cell>
        </row>
        <row r="6594">
          <cell r="A6594" t="str">
            <v>A1197&amp;T</v>
          </cell>
          <cell r="B6594" t="str">
            <v>Ipswich St @ Boylsto</v>
          </cell>
          <cell r="C6594">
            <v>52</v>
          </cell>
          <cell r="D6594">
            <v>0</v>
          </cell>
          <cell r="E6594">
            <v>0</v>
          </cell>
          <cell r="F6594">
            <v>0</v>
          </cell>
          <cell r="G6594">
            <v>52</v>
          </cell>
          <cell r="H6594">
            <v>52</v>
          </cell>
          <cell r="I6594">
            <v>0</v>
          </cell>
          <cell r="J6594">
            <v>0</v>
          </cell>
          <cell r="K6594">
            <v>0</v>
          </cell>
          <cell r="L6594">
            <v>52</v>
          </cell>
          <cell r="M6594">
            <v>52</v>
          </cell>
          <cell r="N6594">
            <v>0</v>
          </cell>
          <cell r="O6594">
            <v>0</v>
          </cell>
          <cell r="P6594">
            <v>0</v>
          </cell>
          <cell r="Q6594">
            <v>52</v>
          </cell>
        </row>
        <row r="6595">
          <cell r="A6595" t="str">
            <v>A787&amp;T</v>
          </cell>
          <cell r="B6595" t="str">
            <v>Washington St @ Gree</v>
          </cell>
          <cell r="C6595">
            <v>43</v>
          </cell>
          <cell r="D6595">
            <v>0</v>
          </cell>
          <cell r="E6595">
            <v>0</v>
          </cell>
          <cell r="F6595">
            <v>0</v>
          </cell>
          <cell r="G6595">
            <v>43</v>
          </cell>
          <cell r="H6595">
            <v>43</v>
          </cell>
          <cell r="I6595">
            <v>0</v>
          </cell>
          <cell r="J6595">
            <v>0</v>
          </cell>
          <cell r="K6595">
            <v>0</v>
          </cell>
          <cell r="L6595">
            <v>43</v>
          </cell>
          <cell r="M6595">
            <v>43</v>
          </cell>
          <cell r="N6595">
            <v>0</v>
          </cell>
          <cell r="O6595">
            <v>0</v>
          </cell>
          <cell r="P6595">
            <v>0</v>
          </cell>
          <cell r="Q6595">
            <v>43</v>
          </cell>
        </row>
        <row r="6596">
          <cell r="A6596" t="str">
            <v>A5323&amp;T</v>
          </cell>
          <cell r="B6596" t="str">
            <v>Brookline Ave @ Boyl</v>
          </cell>
          <cell r="C6596">
            <v>8</v>
          </cell>
          <cell r="D6596">
            <v>0</v>
          </cell>
          <cell r="E6596">
            <v>0</v>
          </cell>
          <cell r="F6596">
            <v>2</v>
          </cell>
          <cell r="G6596">
            <v>10</v>
          </cell>
          <cell r="H6596">
            <v>8</v>
          </cell>
          <cell r="I6596">
            <v>0</v>
          </cell>
          <cell r="J6596">
            <v>0</v>
          </cell>
          <cell r="K6596">
            <v>2</v>
          </cell>
          <cell r="L6596">
            <v>10</v>
          </cell>
          <cell r="M6596">
            <v>8</v>
          </cell>
          <cell r="N6596">
            <v>0</v>
          </cell>
          <cell r="O6596">
            <v>0</v>
          </cell>
          <cell r="P6596">
            <v>2</v>
          </cell>
          <cell r="Q6596">
            <v>10</v>
          </cell>
        </row>
        <row r="6597">
          <cell r="A6597" t="str">
            <v>A800&amp;T</v>
          </cell>
          <cell r="B6597" t="str">
            <v>Washington St opp Eu</v>
          </cell>
          <cell r="C6597">
            <v>6</v>
          </cell>
          <cell r="D6597">
            <v>0</v>
          </cell>
          <cell r="E6597">
            <v>0</v>
          </cell>
          <cell r="F6597">
            <v>0</v>
          </cell>
          <cell r="G6597">
            <v>6</v>
          </cell>
          <cell r="H6597">
            <v>6</v>
          </cell>
          <cell r="I6597">
            <v>0</v>
          </cell>
          <cell r="J6597">
            <v>0</v>
          </cell>
          <cell r="K6597">
            <v>0</v>
          </cell>
          <cell r="L6597">
            <v>6</v>
          </cell>
          <cell r="M6597">
            <v>6</v>
          </cell>
          <cell r="N6597">
            <v>0</v>
          </cell>
          <cell r="O6597">
            <v>0</v>
          </cell>
          <cell r="P6597">
            <v>0</v>
          </cell>
          <cell r="Q6597">
            <v>6</v>
          </cell>
        </row>
        <row r="6598">
          <cell r="A6598" t="str">
            <v>A799&amp;T</v>
          </cell>
          <cell r="B6598" t="str">
            <v>Washington St @ Comm</v>
          </cell>
          <cell r="C6598">
            <v>105</v>
          </cell>
          <cell r="D6598">
            <v>0</v>
          </cell>
          <cell r="E6598">
            <v>0</v>
          </cell>
          <cell r="F6598">
            <v>0</v>
          </cell>
          <cell r="G6598">
            <v>106</v>
          </cell>
          <cell r="H6598">
            <v>105</v>
          </cell>
          <cell r="I6598">
            <v>0</v>
          </cell>
          <cell r="J6598">
            <v>0</v>
          </cell>
          <cell r="K6598">
            <v>0</v>
          </cell>
          <cell r="L6598">
            <v>106</v>
          </cell>
          <cell r="M6598">
            <v>105</v>
          </cell>
          <cell r="N6598">
            <v>0</v>
          </cell>
          <cell r="O6598">
            <v>0</v>
          </cell>
          <cell r="P6598">
            <v>0</v>
          </cell>
          <cell r="Q6598">
            <v>106</v>
          </cell>
        </row>
        <row r="6599">
          <cell r="A6599" t="str">
            <v>A5457&amp;T</v>
          </cell>
          <cell r="B6599" t="str">
            <v>Guest St @ Arthur St</v>
          </cell>
          <cell r="C6599">
            <v>0</v>
          </cell>
          <cell r="D6599">
            <v>0</v>
          </cell>
          <cell r="E6599">
            <v>0</v>
          </cell>
          <cell r="F6599">
            <v>47</v>
          </cell>
          <cell r="G6599">
            <v>47</v>
          </cell>
          <cell r="H6599">
            <v>0</v>
          </cell>
          <cell r="I6599">
            <v>0</v>
          </cell>
          <cell r="J6599">
            <v>0</v>
          </cell>
          <cell r="K6599">
            <v>47</v>
          </cell>
          <cell r="L6599">
            <v>47</v>
          </cell>
          <cell r="M6599">
            <v>0</v>
          </cell>
          <cell r="N6599">
            <v>0</v>
          </cell>
          <cell r="O6599">
            <v>0</v>
          </cell>
          <cell r="P6599">
            <v>47</v>
          </cell>
          <cell r="Q6599">
            <v>47</v>
          </cell>
        </row>
        <row r="6600">
          <cell r="A6600" t="str">
            <v>A662&amp;T</v>
          </cell>
          <cell r="B6600" t="str">
            <v>Chestnut Hill Ave @</v>
          </cell>
          <cell r="C6600">
            <v>18</v>
          </cell>
          <cell r="D6600">
            <v>0</v>
          </cell>
          <cell r="E6600">
            <v>0</v>
          </cell>
          <cell r="F6600">
            <v>0</v>
          </cell>
          <cell r="G6600">
            <v>18</v>
          </cell>
          <cell r="H6600">
            <v>18</v>
          </cell>
          <cell r="I6600">
            <v>0</v>
          </cell>
          <cell r="J6600">
            <v>0</v>
          </cell>
          <cell r="K6600">
            <v>0</v>
          </cell>
          <cell r="L6600">
            <v>18</v>
          </cell>
          <cell r="M6600">
            <v>18</v>
          </cell>
          <cell r="N6600">
            <v>0</v>
          </cell>
          <cell r="O6600">
            <v>0</v>
          </cell>
          <cell r="P6600">
            <v>0</v>
          </cell>
          <cell r="Q6600">
            <v>18</v>
          </cell>
        </row>
        <row r="6601">
          <cell r="A6601" t="str">
            <v>A788&amp;T</v>
          </cell>
          <cell r="B6601" t="str">
            <v>Washington St @ Cypr</v>
          </cell>
          <cell r="C6601">
            <v>172</v>
          </cell>
          <cell r="D6601">
            <v>0</v>
          </cell>
          <cell r="E6601">
            <v>0</v>
          </cell>
          <cell r="F6601">
            <v>1</v>
          </cell>
          <cell r="G6601">
            <v>172</v>
          </cell>
          <cell r="H6601">
            <v>172</v>
          </cell>
          <cell r="I6601">
            <v>0</v>
          </cell>
          <cell r="J6601">
            <v>0</v>
          </cell>
          <cell r="K6601">
            <v>1</v>
          </cell>
          <cell r="L6601">
            <v>172</v>
          </cell>
          <cell r="M6601">
            <v>172</v>
          </cell>
          <cell r="N6601">
            <v>0</v>
          </cell>
          <cell r="O6601">
            <v>0</v>
          </cell>
          <cell r="P6601">
            <v>1</v>
          </cell>
          <cell r="Q6601">
            <v>172</v>
          </cell>
        </row>
        <row r="6602">
          <cell r="A6602" t="str">
            <v>A791&amp;T</v>
          </cell>
          <cell r="B6602" t="str">
            <v>Washington St @ Scho</v>
          </cell>
          <cell r="C6602">
            <v>40</v>
          </cell>
          <cell r="D6602">
            <v>0</v>
          </cell>
          <cell r="E6602">
            <v>0</v>
          </cell>
          <cell r="F6602">
            <v>0</v>
          </cell>
          <cell r="G6602">
            <v>40</v>
          </cell>
          <cell r="H6602">
            <v>40</v>
          </cell>
          <cell r="I6602">
            <v>0</v>
          </cell>
          <cell r="J6602">
            <v>0</v>
          </cell>
          <cell r="K6602">
            <v>0</v>
          </cell>
          <cell r="L6602">
            <v>40</v>
          </cell>
          <cell r="M6602">
            <v>40</v>
          </cell>
          <cell r="N6602">
            <v>0</v>
          </cell>
          <cell r="O6602">
            <v>0</v>
          </cell>
          <cell r="P6602">
            <v>0</v>
          </cell>
          <cell r="Q6602">
            <v>40</v>
          </cell>
        </row>
        <row r="6603">
          <cell r="A6603" t="str">
            <v>A1195&amp;T</v>
          </cell>
          <cell r="B6603" t="str">
            <v>Queensberry St @ Jer</v>
          </cell>
          <cell r="C6603">
            <v>79</v>
          </cell>
          <cell r="D6603">
            <v>0</v>
          </cell>
          <cell r="E6603">
            <v>0</v>
          </cell>
          <cell r="F6603">
            <v>0</v>
          </cell>
          <cell r="G6603">
            <v>79</v>
          </cell>
          <cell r="H6603">
            <v>79</v>
          </cell>
          <cell r="I6603">
            <v>0</v>
          </cell>
          <cell r="J6603">
            <v>0</v>
          </cell>
          <cell r="K6603">
            <v>0</v>
          </cell>
          <cell r="L6603">
            <v>79</v>
          </cell>
          <cell r="M6603">
            <v>79</v>
          </cell>
          <cell r="N6603">
            <v>0</v>
          </cell>
          <cell r="O6603">
            <v>0</v>
          </cell>
          <cell r="P6603">
            <v>0</v>
          </cell>
          <cell r="Q6603">
            <v>79</v>
          </cell>
        </row>
        <row r="6604">
          <cell r="A6604" t="str">
            <v>A655&amp;T</v>
          </cell>
          <cell r="B6604" t="str">
            <v>445 Western Ave</v>
          </cell>
          <cell r="C6604">
            <v>31</v>
          </cell>
          <cell r="D6604">
            <v>0</v>
          </cell>
          <cell r="E6604">
            <v>0</v>
          </cell>
          <cell r="F6604">
            <v>6</v>
          </cell>
          <cell r="G6604">
            <v>37</v>
          </cell>
          <cell r="H6604">
            <v>31</v>
          </cell>
          <cell r="I6604">
            <v>0</v>
          </cell>
          <cell r="J6604">
            <v>0</v>
          </cell>
          <cell r="K6604">
            <v>6</v>
          </cell>
          <cell r="L6604">
            <v>37</v>
          </cell>
          <cell r="M6604">
            <v>31</v>
          </cell>
          <cell r="N6604">
            <v>0</v>
          </cell>
          <cell r="O6604">
            <v>0</v>
          </cell>
          <cell r="P6604">
            <v>6</v>
          </cell>
          <cell r="Q6604">
            <v>37</v>
          </cell>
        </row>
        <row r="6605">
          <cell r="A6605" t="str">
            <v>A663&amp;T</v>
          </cell>
          <cell r="B6605" t="str">
            <v>Chestnut Hill Ave @</v>
          </cell>
          <cell r="C6605">
            <v>53</v>
          </cell>
          <cell r="D6605">
            <v>0</v>
          </cell>
          <cell r="E6605">
            <v>0</v>
          </cell>
          <cell r="F6605">
            <v>0</v>
          </cell>
          <cell r="G6605">
            <v>53</v>
          </cell>
          <cell r="H6605">
            <v>53</v>
          </cell>
          <cell r="I6605">
            <v>0</v>
          </cell>
          <cell r="J6605">
            <v>0</v>
          </cell>
          <cell r="K6605">
            <v>0</v>
          </cell>
          <cell r="L6605">
            <v>53</v>
          </cell>
          <cell r="M6605">
            <v>53</v>
          </cell>
          <cell r="N6605">
            <v>0</v>
          </cell>
          <cell r="O6605">
            <v>0</v>
          </cell>
          <cell r="P6605">
            <v>0</v>
          </cell>
          <cell r="Q6605">
            <v>53</v>
          </cell>
        </row>
        <row r="6606">
          <cell r="A6606" t="str">
            <v>A664&amp;T</v>
          </cell>
          <cell r="B6606" t="str">
            <v>Chestnut Hill Ave @</v>
          </cell>
          <cell r="C6606">
            <v>50</v>
          </cell>
          <cell r="D6606">
            <v>0</v>
          </cell>
          <cell r="E6606">
            <v>0</v>
          </cell>
          <cell r="F6606">
            <v>0</v>
          </cell>
          <cell r="G6606">
            <v>50</v>
          </cell>
          <cell r="H6606">
            <v>50</v>
          </cell>
          <cell r="I6606">
            <v>0</v>
          </cell>
          <cell r="J6606">
            <v>0</v>
          </cell>
          <cell r="K6606">
            <v>0</v>
          </cell>
          <cell r="L6606">
            <v>50</v>
          </cell>
          <cell r="M6606">
            <v>50</v>
          </cell>
          <cell r="N6606">
            <v>0</v>
          </cell>
          <cell r="O6606">
            <v>0</v>
          </cell>
          <cell r="P6606">
            <v>0</v>
          </cell>
          <cell r="Q6606">
            <v>50</v>
          </cell>
        </row>
        <row r="6607">
          <cell r="A6607" t="str">
            <v>A789&amp;T</v>
          </cell>
          <cell r="B6607" t="str">
            <v>Washington St @ Harv</v>
          </cell>
          <cell r="C6607">
            <v>35</v>
          </cell>
          <cell r="D6607">
            <v>0</v>
          </cell>
          <cell r="E6607">
            <v>0</v>
          </cell>
          <cell r="F6607">
            <v>16</v>
          </cell>
          <cell r="G6607">
            <v>51</v>
          </cell>
          <cell r="H6607">
            <v>35</v>
          </cell>
          <cell r="I6607">
            <v>0</v>
          </cell>
          <cell r="J6607">
            <v>0</v>
          </cell>
          <cell r="K6607">
            <v>16</v>
          </cell>
          <cell r="L6607">
            <v>51</v>
          </cell>
          <cell r="M6607">
            <v>35</v>
          </cell>
          <cell r="N6607">
            <v>0</v>
          </cell>
          <cell r="O6607">
            <v>0</v>
          </cell>
          <cell r="P6607">
            <v>16</v>
          </cell>
          <cell r="Q6607">
            <v>51</v>
          </cell>
        </row>
        <row r="6608">
          <cell r="A6608" t="str">
            <v>A648&amp;T</v>
          </cell>
          <cell r="B6608" t="str">
            <v>Western Ave opp Genz</v>
          </cell>
          <cell r="C6608">
            <v>24</v>
          </cell>
          <cell r="D6608">
            <v>0</v>
          </cell>
          <cell r="E6608">
            <v>0</v>
          </cell>
          <cell r="F6608">
            <v>0</v>
          </cell>
          <cell r="G6608">
            <v>24</v>
          </cell>
          <cell r="H6608">
            <v>24</v>
          </cell>
          <cell r="I6608">
            <v>0</v>
          </cell>
          <cell r="J6608">
            <v>0</v>
          </cell>
          <cell r="K6608">
            <v>0</v>
          </cell>
          <cell r="L6608">
            <v>24</v>
          </cell>
          <cell r="M6608">
            <v>24</v>
          </cell>
          <cell r="N6608">
            <v>0</v>
          </cell>
          <cell r="O6608">
            <v>0</v>
          </cell>
          <cell r="P6608">
            <v>0</v>
          </cell>
          <cell r="Q6608">
            <v>24</v>
          </cell>
        </row>
        <row r="6609">
          <cell r="A6609" t="str">
            <v>A670&amp;T</v>
          </cell>
          <cell r="B6609" t="str">
            <v>N Beacon St @ Parson</v>
          </cell>
          <cell r="C6609">
            <v>33</v>
          </cell>
          <cell r="D6609">
            <v>1</v>
          </cell>
          <cell r="E6609">
            <v>0</v>
          </cell>
          <cell r="F6609">
            <v>0</v>
          </cell>
          <cell r="G6609">
            <v>35</v>
          </cell>
          <cell r="H6609">
            <v>33</v>
          </cell>
          <cell r="I6609">
            <v>1</v>
          </cell>
          <cell r="J6609">
            <v>0</v>
          </cell>
          <cell r="K6609">
            <v>0</v>
          </cell>
          <cell r="L6609">
            <v>35</v>
          </cell>
          <cell r="M6609">
            <v>33</v>
          </cell>
          <cell r="N6609">
            <v>1</v>
          </cell>
          <cell r="O6609">
            <v>0</v>
          </cell>
          <cell r="P6609">
            <v>0</v>
          </cell>
          <cell r="Q6609">
            <v>35</v>
          </cell>
        </row>
        <row r="6610">
          <cell r="A6610" t="str">
            <v>A5080&amp;T</v>
          </cell>
          <cell r="B6610" t="str">
            <v>Brookline Ave opp Ne</v>
          </cell>
          <cell r="C6610">
            <v>6</v>
          </cell>
          <cell r="D6610">
            <v>0</v>
          </cell>
          <cell r="E6610">
            <v>0</v>
          </cell>
          <cell r="F6610">
            <v>0</v>
          </cell>
          <cell r="G6610">
            <v>6</v>
          </cell>
          <cell r="H6610">
            <v>6</v>
          </cell>
          <cell r="I6610">
            <v>0</v>
          </cell>
          <cell r="J6610">
            <v>0</v>
          </cell>
          <cell r="K6610">
            <v>0</v>
          </cell>
          <cell r="L6610">
            <v>6</v>
          </cell>
          <cell r="M6610">
            <v>6</v>
          </cell>
          <cell r="N6610">
            <v>0</v>
          </cell>
          <cell r="O6610">
            <v>0</v>
          </cell>
          <cell r="P6610">
            <v>0</v>
          </cell>
          <cell r="Q6610">
            <v>6</v>
          </cell>
        </row>
        <row r="6611">
          <cell r="A6611" t="str">
            <v>A5388&amp;T</v>
          </cell>
          <cell r="B6611" t="str">
            <v>Guest St @ Arthur St</v>
          </cell>
          <cell r="C6611">
            <v>1</v>
          </cell>
          <cell r="D6611">
            <v>0</v>
          </cell>
          <cell r="E6611">
            <v>0</v>
          </cell>
          <cell r="F6611">
            <v>83</v>
          </cell>
          <cell r="G6611">
            <v>84</v>
          </cell>
          <cell r="H6611">
            <v>1</v>
          </cell>
          <cell r="I6611">
            <v>0</v>
          </cell>
          <cell r="J6611">
            <v>0</v>
          </cell>
          <cell r="K6611">
            <v>83</v>
          </cell>
          <cell r="L6611">
            <v>84</v>
          </cell>
          <cell r="M6611">
            <v>1</v>
          </cell>
          <cell r="N6611">
            <v>0</v>
          </cell>
          <cell r="O6611">
            <v>0</v>
          </cell>
          <cell r="P6611">
            <v>83</v>
          </cell>
          <cell r="Q6611">
            <v>84</v>
          </cell>
        </row>
        <row r="6612">
          <cell r="A6612" t="str">
            <v>A659&amp;T</v>
          </cell>
          <cell r="B6612" t="str">
            <v>Market St @ Keenan R</v>
          </cell>
          <cell r="C6612">
            <v>21</v>
          </cell>
          <cell r="D6612">
            <v>0</v>
          </cell>
          <cell r="E6612">
            <v>0</v>
          </cell>
          <cell r="F6612">
            <v>0</v>
          </cell>
          <cell r="G6612">
            <v>21</v>
          </cell>
          <cell r="H6612">
            <v>21</v>
          </cell>
          <cell r="I6612">
            <v>0</v>
          </cell>
          <cell r="J6612">
            <v>0</v>
          </cell>
          <cell r="K6612">
            <v>0</v>
          </cell>
          <cell r="L6612">
            <v>21</v>
          </cell>
          <cell r="M6612">
            <v>21</v>
          </cell>
          <cell r="N6612">
            <v>0</v>
          </cell>
          <cell r="O6612">
            <v>0</v>
          </cell>
          <cell r="P6612">
            <v>0</v>
          </cell>
          <cell r="Q6612">
            <v>21</v>
          </cell>
        </row>
        <row r="6613">
          <cell r="A6613" t="str">
            <v>A786&amp;T</v>
          </cell>
          <cell r="B6613" t="str">
            <v>Washington St @ Gard</v>
          </cell>
          <cell r="C6613">
            <v>22</v>
          </cell>
          <cell r="D6613">
            <v>0</v>
          </cell>
          <cell r="E6613">
            <v>0</v>
          </cell>
          <cell r="F6613">
            <v>0</v>
          </cell>
          <cell r="G6613">
            <v>22</v>
          </cell>
          <cell r="H6613">
            <v>22</v>
          </cell>
          <cell r="I6613">
            <v>0</v>
          </cell>
          <cell r="J6613">
            <v>0</v>
          </cell>
          <cell r="K6613">
            <v>0</v>
          </cell>
          <cell r="L6613">
            <v>22</v>
          </cell>
          <cell r="M6613">
            <v>22</v>
          </cell>
          <cell r="N6613">
            <v>0</v>
          </cell>
          <cell r="O6613">
            <v>0</v>
          </cell>
          <cell r="P6613">
            <v>0</v>
          </cell>
          <cell r="Q6613">
            <v>22</v>
          </cell>
        </row>
        <row r="6614">
          <cell r="A6614" t="str">
            <v>A785&amp;T</v>
          </cell>
          <cell r="B6614" t="str">
            <v>Washington St @ Gard</v>
          </cell>
          <cell r="C6614">
            <v>140</v>
          </cell>
          <cell r="D6614">
            <v>0</v>
          </cell>
          <cell r="E6614">
            <v>0</v>
          </cell>
          <cell r="F6614">
            <v>0</v>
          </cell>
          <cell r="G6614">
            <v>140</v>
          </cell>
          <cell r="H6614">
            <v>140</v>
          </cell>
          <cell r="I6614">
            <v>0</v>
          </cell>
          <cell r="J6614">
            <v>0</v>
          </cell>
          <cell r="K6614">
            <v>0</v>
          </cell>
          <cell r="L6614">
            <v>140</v>
          </cell>
          <cell r="M6614">
            <v>140</v>
          </cell>
          <cell r="N6614">
            <v>0</v>
          </cell>
          <cell r="O6614">
            <v>0</v>
          </cell>
          <cell r="P6614">
            <v>0</v>
          </cell>
          <cell r="Q6614">
            <v>140</v>
          </cell>
        </row>
        <row r="6615">
          <cell r="A6615" t="str">
            <v>A1196&amp;T</v>
          </cell>
          <cell r="B6615" t="str">
            <v>Jersey St @ Boylston</v>
          </cell>
          <cell r="C6615">
            <v>128</v>
          </cell>
          <cell r="D6615">
            <v>0</v>
          </cell>
          <cell r="E6615">
            <v>0</v>
          </cell>
          <cell r="F6615">
            <v>0</v>
          </cell>
          <cell r="G6615">
            <v>128</v>
          </cell>
          <cell r="H6615">
            <v>128</v>
          </cell>
          <cell r="I6615">
            <v>0</v>
          </cell>
          <cell r="J6615">
            <v>0</v>
          </cell>
          <cell r="K6615">
            <v>0</v>
          </cell>
          <cell r="L6615">
            <v>128</v>
          </cell>
          <cell r="M6615">
            <v>128</v>
          </cell>
          <cell r="N6615">
            <v>0</v>
          </cell>
          <cell r="O6615">
            <v>0</v>
          </cell>
          <cell r="P6615">
            <v>0</v>
          </cell>
          <cell r="Q6615">
            <v>128</v>
          </cell>
        </row>
        <row r="6616">
          <cell r="A6616" t="str">
            <v>A584&amp;T</v>
          </cell>
          <cell r="B6616" t="str">
            <v>Commonwealth Ave @ B</v>
          </cell>
          <cell r="C6616">
            <v>216</v>
          </cell>
          <cell r="D6616">
            <v>0</v>
          </cell>
          <cell r="E6616">
            <v>0</v>
          </cell>
          <cell r="F6616">
            <v>14</v>
          </cell>
          <cell r="G6616">
            <v>231</v>
          </cell>
          <cell r="H6616">
            <v>216</v>
          </cell>
          <cell r="I6616">
            <v>0</v>
          </cell>
          <cell r="J6616">
            <v>0</v>
          </cell>
          <cell r="K6616">
            <v>14</v>
          </cell>
          <cell r="L6616">
            <v>231</v>
          </cell>
          <cell r="M6616">
            <v>216</v>
          </cell>
          <cell r="N6616">
            <v>0</v>
          </cell>
          <cell r="O6616">
            <v>0</v>
          </cell>
          <cell r="P6616">
            <v>14</v>
          </cell>
          <cell r="Q6616">
            <v>231</v>
          </cell>
        </row>
        <row r="6617">
          <cell r="A6617" t="str">
            <v>A649&amp;T</v>
          </cell>
          <cell r="B6617" t="str">
            <v>125 Western Ave</v>
          </cell>
          <cell r="C6617">
            <v>59</v>
          </cell>
          <cell r="D6617">
            <v>0</v>
          </cell>
          <cell r="E6617">
            <v>0</v>
          </cell>
          <cell r="F6617">
            <v>0</v>
          </cell>
          <cell r="G6617">
            <v>60</v>
          </cell>
          <cell r="H6617">
            <v>59</v>
          </cell>
          <cell r="I6617">
            <v>0</v>
          </cell>
          <cell r="J6617">
            <v>0</v>
          </cell>
          <cell r="K6617">
            <v>0</v>
          </cell>
          <cell r="L6617">
            <v>60</v>
          </cell>
          <cell r="M6617">
            <v>59</v>
          </cell>
          <cell r="N6617">
            <v>0</v>
          </cell>
          <cell r="O6617">
            <v>0</v>
          </cell>
          <cell r="P6617">
            <v>0</v>
          </cell>
          <cell r="Q6617">
            <v>60</v>
          </cell>
        </row>
        <row r="6618">
          <cell r="A6618" t="str">
            <v>A631&amp;T</v>
          </cell>
          <cell r="B6618" t="str">
            <v>Market St @ Lothrop</v>
          </cell>
          <cell r="C6618">
            <v>13</v>
          </cell>
          <cell r="D6618">
            <v>0</v>
          </cell>
          <cell r="E6618">
            <v>0</v>
          </cell>
          <cell r="F6618">
            <v>0</v>
          </cell>
          <cell r="G6618">
            <v>13</v>
          </cell>
          <cell r="H6618">
            <v>13</v>
          </cell>
          <cell r="I6618">
            <v>0</v>
          </cell>
          <cell r="J6618">
            <v>0</v>
          </cell>
          <cell r="K6618">
            <v>0</v>
          </cell>
          <cell r="L6618">
            <v>13</v>
          </cell>
          <cell r="M6618">
            <v>13</v>
          </cell>
          <cell r="N6618">
            <v>0</v>
          </cell>
          <cell r="O6618">
            <v>0</v>
          </cell>
          <cell r="P6618">
            <v>0</v>
          </cell>
          <cell r="Q6618">
            <v>13</v>
          </cell>
        </row>
        <row r="6619">
          <cell r="A6619" t="str">
            <v>A736&amp;T</v>
          </cell>
          <cell r="B6619" t="str">
            <v>N Beacon St @ Cambri</v>
          </cell>
          <cell r="C6619">
            <v>39</v>
          </cell>
          <cell r="D6619">
            <v>0</v>
          </cell>
          <cell r="E6619">
            <v>0</v>
          </cell>
          <cell r="F6619">
            <v>23</v>
          </cell>
          <cell r="G6619">
            <v>62</v>
          </cell>
          <cell r="H6619">
            <v>39</v>
          </cell>
          <cell r="I6619">
            <v>0</v>
          </cell>
          <cell r="J6619">
            <v>0</v>
          </cell>
          <cell r="K6619">
            <v>23</v>
          </cell>
          <cell r="L6619">
            <v>62</v>
          </cell>
          <cell r="M6619">
            <v>39</v>
          </cell>
          <cell r="N6619">
            <v>0</v>
          </cell>
          <cell r="O6619">
            <v>0</v>
          </cell>
          <cell r="P6619">
            <v>23</v>
          </cell>
          <cell r="Q6619">
            <v>62</v>
          </cell>
        </row>
        <row r="6620">
          <cell r="A6620" t="str">
            <v>A583&amp;T</v>
          </cell>
          <cell r="B6620" t="str">
            <v>Commonwealth Ave @ H</v>
          </cell>
          <cell r="C6620">
            <v>66</v>
          </cell>
          <cell r="D6620">
            <v>0</v>
          </cell>
          <cell r="E6620">
            <v>0</v>
          </cell>
          <cell r="F6620">
            <v>0</v>
          </cell>
          <cell r="G6620">
            <v>66</v>
          </cell>
          <cell r="H6620">
            <v>66</v>
          </cell>
          <cell r="I6620">
            <v>0</v>
          </cell>
          <cell r="J6620">
            <v>0</v>
          </cell>
          <cell r="K6620">
            <v>0</v>
          </cell>
          <cell r="L6620">
            <v>66</v>
          </cell>
          <cell r="M6620">
            <v>66</v>
          </cell>
          <cell r="N6620">
            <v>0</v>
          </cell>
          <cell r="O6620">
            <v>0</v>
          </cell>
          <cell r="P6620">
            <v>0</v>
          </cell>
          <cell r="Q6620">
            <v>66</v>
          </cell>
        </row>
        <row r="6621">
          <cell r="A6621" t="str">
            <v>A776&amp;T</v>
          </cell>
          <cell r="B6621" t="str">
            <v>Washington St @ Snow</v>
          </cell>
          <cell r="C6621">
            <v>29</v>
          </cell>
          <cell r="D6621">
            <v>0</v>
          </cell>
          <cell r="E6621">
            <v>0</v>
          </cell>
          <cell r="F6621">
            <v>0</v>
          </cell>
          <cell r="G6621">
            <v>29</v>
          </cell>
          <cell r="H6621">
            <v>29</v>
          </cell>
          <cell r="I6621">
            <v>0</v>
          </cell>
          <cell r="J6621">
            <v>0</v>
          </cell>
          <cell r="K6621">
            <v>0</v>
          </cell>
          <cell r="L6621">
            <v>29</v>
          </cell>
          <cell r="M6621">
            <v>29</v>
          </cell>
          <cell r="N6621">
            <v>0</v>
          </cell>
          <cell r="O6621">
            <v>0</v>
          </cell>
          <cell r="P6621">
            <v>0</v>
          </cell>
          <cell r="Q6621">
            <v>29</v>
          </cell>
        </row>
        <row r="6622">
          <cell r="A6622" t="str">
            <v>A5444&amp;T</v>
          </cell>
          <cell r="B6622" t="str">
            <v>Mountfort St @ Carlt</v>
          </cell>
          <cell r="C6622">
            <v>90</v>
          </cell>
          <cell r="D6622">
            <v>0</v>
          </cell>
          <cell r="E6622">
            <v>0</v>
          </cell>
          <cell r="F6622">
            <v>1</v>
          </cell>
          <cell r="G6622">
            <v>90</v>
          </cell>
          <cell r="H6622">
            <v>90</v>
          </cell>
          <cell r="I6622">
            <v>0</v>
          </cell>
          <cell r="J6622">
            <v>0</v>
          </cell>
          <cell r="K6622">
            <v>1</v>
          </cell>
          <cell r="L6622">
            <v>90</v>
          </cell>
          <cell r="M6622">
            <v>90</v>
          </cell>
          <cell r="N6622">
            <v>0</v>
          </cell>
          <cell r="O6622">
            <v>0</v>
          </cell>
          <cell r="P6622">
            <v>1</v>
          </cell>
          <cell r="Q6622">
            <v>90</v>
          </cell>
        </row>
        <row r="6623">
          <cell r="A6623" t="str">
            <v>A606&amp;T</v>
          </cell>
          <cell r="B6623" t="str">
            <v>Tremont St opp Tremo</v>
          </cell>
          <cell r="C6623">
            <v>0</v>
          </cell>
          <cell r="D6623">
            <v>0</v>
          </cell>
          <cell r="E6623">
            <v>0</v>
          </cell>
          <cell r="F6623">
            <v>0</v>
          </cell>
          <cell r="G6623">
            <v>0</v>
          </cell>
          <cell r="H6623">
            <v>0</v>
          </cell>
          <cell r="I6623">
            <v>0</v>
          </cell>
          <cell r="J6623">
            <v>0</v>
          </cell>
          <cell r="K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  <cell r="Q6623">
            <v>0</v>
          </cell>
        </row>
        <row r="6624">
          <cell r="A6624" t="str">
            <v>A660&amp;T</v>
          </cell>
          <cell r="B6624" t="str">
            <v>Market St @ Arlingto</v>
          </cell>
          <cell r="C6624">
            <v>336</v>
          </cell>
          <cell r="D6624">
            <v>0</v>
          </cell>
          <cell r="E6624">
            <v>0</v>
          </cell>
          <cell r="F6624">
            <v>0</v>
          </cell>
          <cell r="G6624">
            <v>336</v>
          </cell>
          <cell r="H6624">
            <v>336</v>
          </cell>
          <cell r="I6624">
            <v>0</v>
          </cell>
          <cell r="J6624">
            <v>0</v>
          </cell>
          <cell r="K6624">
            <v>0</v>
          </cell>
          <cell r="L6624">
            <v>336</v>
          </cell>
          <cell r="M6624">
            <v>336</v>
          </cell>
          <cell r="N6624">
            <v>0</v>
          </cell>
          <cell r="O6624">
            <v>0</v>
          </cell>
          <cell r="P6624">
            <v>0</v>
          </cell>
          <cell r="Q6624">
            <v>336</v>
          </cell>
        </row>
        <row r="6625">
          <cell r="A6625" t="str">
            <v>A782&amp;T</v>
          </cell>
          <cell r="B6625" t="str">
            <v>Washington St @ Beac</v>
          </cell>
          <cell r="C6625">
            <v>32</v>
          </cell>
          <cell r="D6625">
            <v>0</v>
          </cell>
          <cell r="E6625">
            <v>0</v>
          </cell>
          <cell r="F6625">
            <v>0</v>
          </cell>
          <cell r="G6625">
            <v>33</v>
          </cell>
          <cell r="H6625">
            <v>32</v>
          </cell>
          <cell r="I6625">
            <v>0</v>
          </cell>
          <cell r="J6625">
            <v>0</v>
          </cell>
          <cell r="K6625">
            <v>0</v>
          </cell>
          <cell r="L6625">
            <v>33</v>
          </cell>
          <cell r="M6625">
            <v>32</v>
          </cell>
          <cell r="N6625">
            <v>0</v>
          </cell>
          <cell r="O6625">
            <v>0</v>
          </cell>
          <cell r="P6625">
            <v>0</v>
          </cell>
          <cell r="Q6625">
            <v>33</v>
          </cell>
        </row>
        <row r="6626">
          <cell r="A6626" t="str">
            <v>A972&amp;T</v>
          </cell>
          <cell r="B6626" t="str">
            <v>Cypress St @ Frankli</v>
          </cell>
          <cell r="C6626">
            <v>69</v>
          </cell>
          <cell r="D6626">
            <v>0</v>
          </cell>
          <cell r="E6626">
            <v>0</v>
          </cell>
          <cell r="F6626">
            <v>0</v>
          </cell>
          <cell r="G6626">
            <v>69</v>
          </cell>
          <cell r="H6626">
            <v>69</v>
          </cell>
          <cell r="I6626">
            <v>0</v>
          </cell>
          <cell r="J6626">
            <v>0</v>
          </cell>
          <cell r="K6626">
            <v>0</v>
          </cell>
          <cell r="L6626">
            <v>69</v>
          </cell>
          <cell r="M6626">
            <v>69</v>
          </cell>
          <cell r="N6626">
            <v>0</v>
          </cell>
          <cell r="O6626">
            <v>0</v>
          </cell>
          <cell r="P6626">
            <v>0</v>
          </cell>
          <cell r="Q6626">
            <v>69</v>
          </cell>
        </row>
        <row r="6627">
          <cell r="A6627" t="str">
            <v>A798&amp;T</v>
          </cell>
          <cell r="B6627" t="str">
            <v>Washington St @ Core</v>
          </cell>
          <cell r="C6627">
            <v>49</v>
          </cell>
          <cell r="D6627">
            <v>0</v>
          </cell>
          <cell r="E6627">
            <v>0</v>
          </cell>
          <cell r="F6627">
            <v>0</v>
          </cell>
          <cell r="G6627">
            <v>49</v>
          </cell>
          <cell r="H6627">
            <v>49</v>
          </cell>
          <cell r="I6627">
            <v>0</v>
          </cell>
          <cell r="J6627">
            <v>0</v>
          </cell>
          <cell r="K6627">
            <v>0</v>
          </cell>
          <cell r="L6627">
            <v>49</v>
          </cell>
          <cell r="M6627">
            <v>49</v>
          </cell>
          <cell r="N6627">
            <v>0</v>
          </cell>
          <cell r="O6627">
            <v>0</v>
          </cell>
          <cell r="P6627">
            <v>0</v>
          </cell>
          <cell r="Q6627">
            <v>49</v>
          </cell>
        </row>
        <row r="6628">
          <cell r="A6628" t="str">
            <v>A796&amp;T</v>
          </cell>
          <cell r="B6628" t="str">
            <v>Washington St @ Beac</v>
          </cell>
          <cell r="C6628">
            <v>18</v>
          </cell>
          <cell r="D6628">
            <v>0</v>
          </cell>
          <cell r="E6628">
            <v>0</v>
          </cell>
          <cell r="F6628">
            <v>0</v>
          </cell>
          <cell r="G6628">
            <v>18</v>
          </cell>
          <cell r="H6628">
            <v>18</v>
          </cell>
          <cell r="I6628">
            <v>0</v>
          </cell>
          <cell r="J6628">
            <v>0</v>
          </cell>
          <cell r="K6628">
            <v>0</v>
          </cell>
          <cell r="L6628">
            <v>18</v>
          </cell>
          <cell r="M6628">
            <v>18</v>
          </cell>
          <cell r="N6628">
            <v>0</v>
          </cell>
          <cell r="O6628">
            <v>0</v>
          </cell>
          <cell r="P6628">
            <v>0</v>
          </cell>
          <cell r="Q6628">
            <v>18</v>
          </cell>
        </row>
        <row r="6629">
          <cell r="A6629" t="str">
            <v>A951&amp;T</v>
          </cell>
          <cell r="B6629" t="str">
            <v>Walnut St @ High St</v>
          </cell>
          <cell r="C6629">
            <v>19</v>
          </cell>
          <cell r="D6629">
            <v>0</v>
          </cell>
          <cell r="E6629">
            <v>0</v>
          </cell>
          <cell r="F6629">
            <v>129</v>
          </cell>
          <cell r="G6629">
            <v>148</v>
          </cell>
          <cell r="H6629">
            <v>19</v>
          </cell>
          <cell r="I6629">
            <v>0</v>
          </cell>
          <cell r="J6629">
            <v>0</v>
          </cell>
          <cell r="K6629">
            <v>129</v>
          </cell>
          <cell r="L6629">
            <v>148</v>
          </cell>
          <cell r="M6629">
            <v>19</v>
          </cell>
          <cell r="N6629">
            <v>0</v>
          </cell>
          <cell r="O6629">
            <v>0</v>
          </cell>
          <cell r="P6629">
            <v>129</v>
          </cell>
          <cell r="Q6629">
            <v>148</v>
          </cell>
        </row>
        <row r="6630">
          <cell r="A6630" t="str">
            <v>A977&amp;T</v>
          </cell>
          <cell r="B6630" t="str">
            <v>Brookline Ave opp Pe</v>
          </cell>
          <cell r="C6630">
            <v>80</v>
          </cell>
          <cell r="D6630">
            <v>1</v>
          </cell>
          <cell r="E6630">
            <v>0</v>
          </cell>
          <cell r="F6630">
            <v>172</v>
          </cell>
          <cell r="G6630">
            <v>252</v>
          </cell>
          <cell r="H6630">
            <v>80</v>
          </cell>
          <cell r="I6630">
            <v>1</v>
          </cell>
          <cell r="J6630">
            <v>0</v>
          </cell>
          <cell r="K6630">
            <v>172</v>
          </cell>
          <cell r="L6630">
            <v>252</v>
          </cell>
          <cell r="M6630">
            <v>80</v>
          </cell>
          <cell r="N6630">
            <v>1</v>
          </cell>
          <cell r="O6630">
            <v>0</v>
          </cell>
          <cell r="P6630">
            <v>172</v>
          </cell>
          <cell r="Q6630">
            <v>252</v>
          </cell>
        </row>
        <row r="6631">
          <cell r="A6631" t="str">
            <v>A980&amp;T</v>
          </cell>
          <cell r="B6631" t="str">
            <v>Brookline Ave @ Deac</v>
          </cell>
          <cell r="C6631">
            <v>140</v>
          </cell>
          <cell r="D6631">
            <v>0</v>
          </cell>
          <cell r="E6631">
            <v>0</v>
          </cell>
          <cell r="F6631">
            <v>0</v>
          </cell>
          <cell r="G6631">
            <v>140</v>
          </cell>
          <cell r="H6631">
            <v>140</v>
          </cell>
          <cell r="I6631">
            <v>0</v>
          </cell>
          <cell r="J6631">
            <v>0</v>
          </cell>
          <cell r="K6631">
            <v>0</v>
          </cell>
          <cell r="L6631">
            <v>140</v>
          </cell>
          <cell r="M6631">
            <v>140</v>
          </cell>
          <cell r="N6631">
            <v>0</v>
          </cell>
          <cell r="O6631">
            <v>0</v>
          </cell>
          <cell r="P6631">
            <v>0</v>
          </cell>
          <cell r="Q6631">
            <v>140</v>
          </cell>
        </row>
        <row r="6632">
          <cell r="A6632" t="str">
            <v>A581&amp;T</v>
          </cell>
          <cell r="B6632" t="str">
            <v>Commonwealth Ave @ C</v>
          </cell>
          <cell r="C6632">
            <v>174</v>
          </cell>
          <cell r="D6632">
            <v>0</v>
          </cell>
          <cell r="E6632">
            <v>0</v>
          </cell>
          <cell r="F6632">
            <v>229</v>
          </cell>
          <cell r="G6632">
            <v>403</v>
          </cell>
          <cell r="H6632">
            <v>174</v>
          </cell>
          <cell r="I6632">
            <v>0</v>
          </cell>
          <cell r="J6632">
            <v>0</v>
          </cell>
          <cell r="K6632">
            <v>229</v>
          </cell>
          <cell r="L6632">
            <v>403</v>
          </cell>
          <cell r="M6632">
            <v>174</v>
          </cell>
          <cell r="N6632">
            <v>0</v>
          </cell>
          <cell r="O6632">
            <v>0</v>
          </cell>
          <cell r="P6632">
            <v>229</v>
          </cell>
          <cell r="Q6632">
            <v>403</v>
          </cell>
        </row>
        <row r="6633">
          <cell r="A6633" t="str">
            <v>A673&amp;T</v>
          </cell>
          <cell r="B6633" t="str">
            <v>N Beacon @ Market St</v>
          </cell>
          <cell r="C6633">
            <v>33</v>
          </cell>
          <cell r="D6633">
            <v>0</v>
          </cell>
          <cell r="E6633">
            <v>0</v>
          </cell>
          <cell r="F6633">
            <v>0</v>
          </cell>
          <cell r="G6633">
            <v>33</v>
          </cell>
          <cell r="H6633">
            <v>33</v>
          </cell>
          <cell r="I6633">
            <v>0</v>
          </cell>
          <cell r="J6633">
            <v>0</v>
          </cell>
          <cell r="K6633">
            <v>0</v>
          </cell>
          <cell r="L6633">
            <v>33</v>
          </cell>
          <cell r="M6633">
            <v>33</v>
          </cell>
          <cell r="N6633">
            <v>0</v>
          </cell>
          <cell r="O6633">
            <v>0</v>
          </cell>
          <cell r="P6633">
            <v>0</v>
          </cell>
          <cell r="Q6633">
            <v>33</v>
          </cell>
        </row>
        <row r="6634">
          <cell r="A6634" t="str">
            <v>A979&amp;T</v>
          </cell>
          <cell r="B6634" t="str">
            <v>Brookline Ave @ Fran</v>
          </cell>
          <cell r="C6634">
            <v>393</v>
          </cell>
          <cell r="D6634">
            <v>0</v>
          </cell>
          <cell r="E6634">
            <v>0</v>
          </cell>
          <cell r="F6634">
            <v>3</v>
          </cell>
          <cell r="G6634">
            <v>396</v>
          </cell>
          <cell r="H6634">
            <v>393</v>
          </cell>
          <cell r="I6634">
            <v>0</v>
          </cell>
          <cell r="J6634">
            <v>0</v>
          </cell>
          <cell r="K6634">
            <v>3</v>
          </cell>
          <cell r="L6634">
            <v>396</v>
          </cell>
          <cell r="M6634">
            <v>393</v>
          </cell>
          <cell r="N6634">
            <v>0</v>
          </cell>
          <cell r="O6634">
            <v>0</v>
          </cell>
          <cell r="P6634">
            <v>3</v>
          </cell>
          <cell r="Q6634">
            <v>396</v>
          </cell>
        </row>
        <row r="6635">
          <cell r="A6635" t="str">
            <v>A607&amp;T</v>
          </cell>
          <cell r="B6635" t="str">
            <v>Tremont St opp Cuffl</v>
          </cell>
          <cell r="C6635">
            <v>0</v>
          </cell>
          <cell r="D6635">
            <v>0</v>
          </cell>
          <cell r="E6635">
            <v>0</v>
          </cell>
          <cell r="F6635">
            <v>0</v>
          </cell>
          <cell r="G6635">
            <v>0</v>
          </cell>
          <cell r="H6635">
            <v>0</v>
          </cell>
          <cell r="I6635">
            <v>0</v>
          </cell>
          <cell r="J6635">
            <v>0</v>
          </cell>
          <cell r="K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  <cell r="Q6635">
            <v>0</v>
          </cell>
        </row>
        <row r="6636">
          <cell r="A6636" t="str">
            <v>A638&amp;T</v>
          </cell>
          <cell r="B6636" t="str">
            <v>Western Ave @ Genzym</v>
          </cell>
          <cell r="C6636">
            <v>9</v>
          </cell>
          <cell r="D6636">
            <v>0</v>
          </cell>
          <cell r="E6636">
            <v>0</v>
          </cell>
          <cell r="F6636">
            <v>0</v>
          </cell>
          <cell r="G6636">
            <v>9</v>
          </cell>
          <cell r="H6636">
            <v>9</v>
          </cell>
          <cell r="I6636">
            <v>0</v>
          </cell>
          <cell r="J6636">
            <v>0</v>
          </cell>
          <cell r="K6636">
            <v>0</v>
          </cell>
          <cell r="L6636">
            <v>9</v>
          </cell>
          <cell r="M6636">
            <v>9</v>
          </cell>
          <cell r="N6636">
            <v>0</v>
          </cell>
          <cell r="O6636">
            <v>0</v>
          </cell>
          <cell r="P6636">
            <v>0</v>
          </cell>
          <cell r="Q6636">
            <v>9</v>
          </cell>
        </row>
        <row r="6637">
          <cell r="A6637" t="str">
            <v>A5387&amp;T</v>
          </cell>
          <cell r="B6637" t="str">
            <v>Guest St @ New Balan</v>
          </cell>
          <cell r="C6637">
            <v>11</v>
          </cell>
          <cell r="D6637">
            <v>0</v>
          </cell>
          <cell r="E6637">
            <v>0</v>
          </cell>
          <cell r="F6637">
            <v>0</v>
          </cell>
          <cell r="G6637">
            <v>11</v>
          </cell>
          <cell r="H6637">
            <v>11</v>
          </cell>
          <cell r="I6637">
            <v>0</v>
          </cell>
          <cell r="J6637">
            <v>0</v>
          </cell>
          <cell r="K6637">
            <v>0</v>
          </cell>
          <cell r="L6637">
            <v>11</v>
          </cell>
          <cell r="M6637">
            <v>11</v>
          </cell>
          <cell r="N6637">
            <v>0</v>
          </cell>
          <cell r="O6637">
            <v>0</v>
          </cell>
          <cell r="P6637">
            <v>0</v>
          </cell>
          <cell r="Q6637">
            <v>11</v>
          </cell>
        </row>
        <row r="6638">
          <cell r="A6638" t="str">
            <v>A5441&amp;T</v>
          </cell>
          <cell r="B6638" t="str">
            <v>Ave Louis Pasteur @</v>
          </cell>
          <cell r="C6638">
            <v>277</v>
          </cell>
          <cell r="D6638">
            <v>0</v>
          </cell>
          <cell r="E6638">
            <v>0</v>
          </cell>
          <cell r="F6638">
            <v>0</v>
          </cell>
          <cell r="G6638">
            <v>277</v>
          </cell>
          <cell r="H6638">
            <v>277</v>
          </cell>
          <cell r="I6638">
            <v>0</v>
          </cell>
          <cell r="J6638">
            <v>0</v>
          </cell>
          <cell r="K6638">
            <v>0</v>
          </cell>
          <cell r="L6638">
            <v>277</v>
          </cell>
          <cell r="M6638">
            <v>277</v>
          </cell>
          <cell r="N6638">
            <v>0</v>
          </cell>
          <cell r="O6638">
            <v>0</v>
          </cell>
          <cell r="P6638">
            <v>0</v>
          </cell>
          <cell r="Q6638">
            <v>277</v>
          </cell>
        </row>
        <row r="6639">
          <cell r="A6639" t="str">
            <v>A623&amp;T</v>
          </cell>
          <cell r="B6639" t="str">
            <v>Chestnut Hill Ave @</v>
          </cell>
          <cell r="C6639">
            <v>1</v>
          </cell>
          <cell r="D6639">
            <v>0</v>
          </cell>
          <cell r="E6639">
            <v>0</v>
          </cell>
          <cell r="F6639">
            <v>0</v>
          </cell>
          <cell r="G6639">
            <v>1</v>
          </cell>
          <cell r="H6639">
            <v>1</v>
          </cell>
          <cell r="I6639">
            <v>0</v>
          </cell>
          <cell r="J6639">
            <v>0</v>
          </cell>
          <cell r="K6639">
            <v>0</v>
          </cell>
          <cell r="L6639">
            <v>1</v>
          </cell>
          <cell r="M6639">
            <v>1</v>
          </cell>
          <cell r="N6639">
            <v>0</v>
          </cell>
          <cell r="O6639">
            <v>0</v>
          </cell>
          <cell r="P6639">
            <v>0</v>
          </cell>
          <cell r="Q6639">
            <v>1</v>
          </cell>
        </row>
        <row r="6640">
          <cell r="A6640" t="str">
            <v>A637&amp;T</v>
          </cell>
          <cell r="B6640" t="str">
            <v>130 Western Ave</v>
          </cell>
          <cell r="C6640">
            <v>1</v>
          </cell>
          <cell r="D6640">
            <v>0</v>
          </cell>
          <cell r="E6640">
            <v>0</v>
          </cell>
          <cell r="F6640">
            <v>0</v>
          </cell>
          <cell r="G6640">
            <v>1</v>
          </cell>
          <cell r="H6640">
            <v>1</v>
          </cell>
          <cell r="I6640">
            <v>0</v>
          </cell>
          <cell r="J6640">
            <v>0</v>
          </cell>
          <cell r="K6640">
            <v>0</v>
          </cell>
          <cell r="L6640">
            <v>1</v>
          </cell>
          <cell r="M6640">
            <v>1</v>
          </cell>
          <cell r="N6640">
            <v>0</v>
          </cell>
          <cell r="O6640">
            <v>0</v>
          </cell>
          <cell r="P6640">
            <v>0</v>
          </cell>
          <cell r="Q6640">
            <v>1</v>
          </cell>
        </row>
        <row r="6641">
          <cell r="A6641" t="str">
            <v>A599&amp;T</v>
          </cell>
          <cell r="B6641" t="str">
            <v>Cambridge St @ Elko</v>
          </cell>
          <cell r="C6641">
            <v>28</v>
          </cell>
          <cell r="D6641">
            <v>0</v>
          </cell>
          <cell r="E6641">
            <v>0</v>
          </cell>
          <cell r="F6641">
            <v>8</v>
          </cell>
          <cell r="G6641">
            <v>36</v>
          </cell>
          <cell r="H6641">
            <v>28</v>
          </cell>
          <cell r="I6641">
            <v>0</v>
          </cell>
          <cell r="J6641">
            <v>0</v>
          </cell>
          <cell r="K6641">
            <v>8</v>
          </cell>
          <cell r="L6641">
            <v>36</v>
          </cell>
          <cell r="M6641">
            <v>28</v>
          </cell>
          <cell r="N6641">
            <v>0</v>
          </cell>
          <cell r="O6641">
            <v>0</v>
          </cell>
          <cell r="P6641">
            <v>8</v>
          </cell>
          <cell r="Q6641">
            <v>36</v>
          </cell>
        </row>
        <row r="6642">
          <cell r="A6642" t="str">
            <v>A973&amp;T</v>
          </cell>
          <cell r="B6642" t="str">
            <v>High St @ Cypress St</v>
          </cell>
          <cell r="C6642">
            <v>4</v>
          </cell>
          <cell r="D6642">
            <v>0</v>
          </cell>
          <cell r="E6642">
            <v>0</v>
          </cell>
          <cell r="F6642">
            <v>0</v>
          </cell>
          <cell r="G6642">
            <v>5</v>
          </cell>
          <cell r="H6642">
            <v>4</v>
          </cell>
          <cell r="I6642">
            <v>0</v>
          </cell>
          <cell r="J6642">
            <v>0</v>
          </cell>
          <cell r="K6642">
            <v>0</v>
          </cell>
          <cell r="L6642">
            <v>5</v>
          </cell>
          <cell r="M6642">
            <v>4</v>
          </cell>
          <cell r="N6642">
            <v>0</v>
          </cell>
          <cell r="O6642">
            <v>0</v>
          </cell>
          <cell r="P6642">
            <v>0</v>
          </cell>
          <cell r="Q6642">
            <v>5</v>
          </cell>
        </row>
        <row r="6643">
          <cell r="A6643" t="str">
            <v>A5322&amp;T</v>
          </cell>
          <cell r="B6643" t="str">
            <v>Park Dr @ Fenway Sta</v>
          </cell>
          <cell r="C6643">
            <v>159</v>
          </cell>
          <cell r="D6643">
            <v>1</v>
          </cell>
          <cell r="E6643">
            <v>0</v>
          </cell>
          <cell r="F6643">
            <v>6</v>
          </cell>
          <cell r="G6643">
            <v>166</v>
          </cell>
          <cell r="H6643">
            <v>159</v>
          </cell>
          <cell r="I6643">
            <v>1</v>
          </cell>
          <cell r="J6643">
            <v>0</v>
          </cell>
          <cell r="K6643">
            <v>6</v>
          </cell>
          <cell r="L6643">
            <v>166</v>
          </cell>
          <cell r="M6643">
            <v>159</v>
          </cell>
          <cell r="N6643">
            <v>1</v>
          </cell>
          <cell r="O6643">
            <v>0</v>
          </cell>
          <cell r="P6643">
            <v>6</v>
          </cell>
          <cell r="Q6643">
            <v>166</v>
          </cell>
        </row>
        <row r="6644">
          <cell r="A6644" t="str">
            <v>A790&amp;T</v>
          </cell>
          <cell r="B6644" t="str">
            <v>Washington St @ Harv</v>
          </cell>
          <cell r="C6644">
            <v>4</v>
          </cell>
          <cell r="D6644">
            <v>0</v>
          </cell>
          <cell r="E6644">
            <v>0</v>
          </cell>
          <cell r="F6644">
            <v>0</v>
          </cell>
          <cell r="G6644">
            <v>4</v>
          </cell>
          <cell r="H6644">
            <v>4</v>
          </cell>
          <cell r="I6644">
            <v>0</v>
          </cell>
          <cell r="J6644">
            <v>0</v>
          </cell>
          <cell r="K6644">
            <v>0</v>
          </cell>
          <cell r="L6644">
            <v>4</v>
          </cell>
          <cell r="M6644">
            <v>4</v>
          </cell>
          <cell r="N6644">
            <v>0</v>
          </cell>
          <cell r="O6644">
            <v>0</v>
          </cell>
          <cell r="P6644">
            <v>0</v>
          </cell>
          <cell r="Q6644">
            <v>4</v>
          </cell>
        </row>
        <row r="6645">
          <cell r="A6645" t="str">
            <v>A971&amp;T</v>
          </cell>
          <cell r="B6645" t="str">
            <v>Cypress St @ Kendall</v>
          </cell>
          <cell r="C6645">
            <v>1</v>
          </cell>
          <cell r="D6645">
            <v>0</v>
          </cell>
          <cell r="E6645">
            <v>0</v>
          </cell>
          <cell r="F6645">
            <v>0</v>
          </cell>
          <cell r="G6645">
            <v>1</v>
          </cell>
          <cell r="H6645">
            <v>1</v>
          </cell>
          <cell r="I6645">
            <v>0</v>
          </cell>
          <cell r="J6645">
            <v>0</v>
          </cell>
          <cell r="K6645">
            <v>0</v>
          </cell>
          <cell r="L6645">
            <v>1</v>
          </cell>
          <cell r="M6645">
            <v>1</v>
          </cell>
          <cell r="N6645">
            <v>0</v>
          </cell>
          <cell r="O6645">
            <v>0</v>
          </cell>
          <cell r="P6645">
            <v>0</v>
          </cell>
          <cell r="Q6645">
            <v>1</v>
          </cell>
        </row>
        <row r="6646">
          <cell r="A6646" t="str">
            <v>A582&amp;T</v>
          </cell>
          <cell r="B6646" t="str">
            <v>Commonwealth Ave @ S</v>
          </cell>
          <cell r="C6646">
            <v>161</v>
          </cell>
          <cell r="D6646">
            <v>0</v>
          </cell>
          <cell r="E6646">
            <v>0</v>
          </cell>
          <cell r="F6646">
            <v>13</v>
          </cell>
          <cell r="G6646">
            <v>174</v>
          </cell>
          <cell r="H6646">
            <v>161</v>
          </cell>
          <cell r="I6646">
            <v>0</v>
          </cell>
          <cell r="J6646">
            <v>0</v>
          </cell>
          <cell r="K6646">
            <v>13</v>
          </cell>
          <cell r="L6646">
            <v>174</v>
          </cell>
          <cell r="M6646">
            <v>161</v>
          </cell>
          <cell r="N6646">
            <v>0</v>
          </cell>
          <cell r="O6646">
            <v>0</v>
          </cell>
          <cell r="P6646">
            <v>13</v>
          </cell>
          <cell r="Q6646">
            <v>174</v>
          </cell>
        </row>
        <row r="6647">
          <cell r="A6647" t="str">
            <v>A627&amp;T</v>
          </cell>
          <cell r="B6647" t="str">
            <v>Market St @ Gardena</v>
          </cell>
          <cell r="C6647">
            <v>12</v>
          </cell>
          <cell r="D6647">
            <v>0</v>
          </cell>
          <cell r="E6647">
            <v>0</v>
          </cell>
          <cell r="F6647">
            <v>0</v>
          </cell>
          <cell r="G6647">
            <v>13</v>
          </cell>
          <cell r="H6647">
            <v>12</v>
          </cell>
          <cell r="I6647">
            <v>0</v>
          </cell>
          <cell r="J6647">
            <v>0</v>
          </cell>
          <cell r="K6647">
            <v>0</v>
          </cell>
          <cell r="L6647">
            <v>13</v>
          </cell>
          <cell r="M6647">
            <v>12</v>
          </cell>
          <cell r="N6647">
            <v>0</v>
          </cell>
          <cell r="O6647">
            <v>0</v>
          </cell>
          <cell r="P6647">
            <v>0</v>
          </cell>
          <cell r="Q6647">
            <v>13</v>
          </cell>
        </row>
        <row r="6648">
          <cell r="A6648" t="str">
            <v>A784&amp;T</v>
          </cell>
          <cell r="B6648" t="str">
            <v>Washington St @ Wint</v>
          </cell>
          <cell r="C6648">
            <v>121</v>
          </cell>
          <cell r="D6648">
            <v>0</v>
          </cell>
          <cell r="E6648">
            <v>0</v>
          </cell>
          <cell r="F6648">
            <v>0</v>
          </cell>
          <cell r="G6648">
            <v>121</v>
          </cell>
          <cell r="H6648">
            <v>121</v>
          </cell>
          <cell r="I6648">
            <v>0</v>
          </cell>
          <cell r="J6648">
            <v>0</v>
          </cell>
          <cell r="K6648">
            <v>0</v>
          </cell>
          <cell r="L6648">
            <v>121</v>
          </cell>
          <cell r="M6648">
            <v>121</v>
          </cell>
          <cell r="N6648">
            <v>0</v>
          </cell>
          <cell r="O6648">
            <v>0</v>
          </cell>
          <cell r="P6648">
            <v>0</v>
          </cell>
          <cell r="Q6648">
            <v>121</v>
          </cell>
        </row>
        <row r="6649">
          <cell r="A6649" t="str">
            <v>A604&amp;T</v>
          </cell>
          <cell r="B6649" t="str">
            <v>Washington St @ Oak</v>
          </cell>
          <cell r="C6649">
            <v>1</v>
          </cell>
          <cell r="D6649">
            <v>0</v>
          </cell>
          <cell r="E6649">
            <v>0</v>
          </cell>
          <cell r="F6649">
            <v>0</v>
          </cell>
          <cell r="G6649">
            <v>1</v>
          </cell>
          <cell r="H6649">
            <v>1</v>
          </cell>
          <cell r="I6649">
            <v>0</v>
          </cell>
          <cell r="J6649">
            <v>0</v>
          </cell>
          <cell r="K6649">
            <v>0</v>
          </cell>
          <cell r="L6649">
            <v>1</v>
          </cell>
          <cell r="M6649">
            <v>1</v>
          </cell>
          <cell r="N6649">
            <v>0</v>
          </cell>
          <cell r="O6649">
            <v>0</v>
          </cell>
          <cell r="P6649">
            <v>0</v>
          </cell>
          <cell r="Q6649">
            <v>1</v>
          </cell>
        </row>
        <row r="6650">
          <cell r="A6650" t="str">
            <v>A677&amp;T</v>
          </cell>
          <cell r="B6650" t="str">
            <v>Cambridge St @ N Har</v>
          </cell>
          <cell r="C6650">
            <v>5</v>
          </cell>
          <cell r="D6650">
            <v>0</v>
          </cell>
          <cell r="E6650">
            <v>0</v>
          </cell>
          <cell r="F6650">
            <v>0</v>
          </cell>
          <cell r="G6650">
            <v>5</v>
          </cell>
          <cell r="H6650">
            <v>5</v>
          </cell>
          <cell r="I6650">
            <v>0</v>
          </cell>
          <cell r="J6650">
            <v>0</v>
          </cell>
          <cell r="K6650">
            <v>0</v>
          </cell>
          <cell r="L6650">
            <v>5</v>
          </cell>
          <cell r="M6650">
            <v>5</v>
          </cell>
          <cell r="N6650">
            <v>0</v>
          </cell>
          <cell r="O6650">
            <v>0</v>
          </cell>
          <cell r="P6650">
            <v>0</v>
          </cell>
          <cell r="Q6650">
            <v>5</v>
          </cell>
        </row>
        <row r="6651">
          <cell r="A6651" t="str">
            <v>A633&amp;T</v>
          </cell>
          <cell r="B6651" t="str">
            <v>450 Western Ave</v>
          </cell>
          <cell r="C6651">
            <v>2</v>
          </cell>
          <cell r="D6651">
            <v>0</v>
          </cell>
          <cell r="E6651">
            <v>0</v>
          </cell>
          <cell r="F6651">
            <v>0</v>
          </cell>
          <cell r="G6651">
            <v>2</v>
          </cell>
          <cell r="H6651">
            <v>2</v>
          </cell>
          <cell r="I6651">
            <v>0</v>
          </cell>
          <cell r="J6651">
            <v>0</v>
          </cell>
          <cell r="K6651">
            <v>0</v>
          </cell>
          <cell r="L6651">
            <v>2</v>
          </cell>
          <cell r="M6651">
            <v>2</v>
          </cell>
          <cell r="N6651">
            <v>0</v>
          </cell>
          <cell r="O6651">
            <v>0</v>
          </cell>
          <cell r="P6651">
            <v>0</v>
          </cell>
          <cell r="Q6651">
            <v>2</v>
          </cell>
        </row>
        <row r="6652">
          <cell r="A6652" t="str">
            <v>A63&amp;T</v>
          </cell>
          <cell r="B6652" t="str">
            <v>Massachusetts Ave @</v>
          </cell>
          <cell r="C6652">
            <v>295</v>
          </cell>
          <cell r="D6652">
            <v>0</v>
          </cell>
          <cell r="E6652">
            <v>0</v>
          </cell>
          <cell r="F6652">
            <v>8</v>
          </cell>
          <cell r="G6652">
            <v>303</v>
          </cell>
          <cell r="H6652">
            <v>295</v>
          </cell>
          <cell r="I6652">
            <v>0</v>
          </cell>
          <cell r="J6652">
            <v>0</v>
          </cell>
          <cell r="K6652">
            <v>8</v>
          </cell>
          <cell r="L6652">
            <v>303</v>
          </cell>
          <cell r="M6652">
            <v>295</v>
          </cell>
          <cell r="N6652">
            <v>0</v>
          </cell>
          <cell r="O6652">
            <v>0</v>
          </cell>
          <cell r="P6652">
            <v>8</v>
          </cell>
          <cell r="Q6652">
            <v>303</v>
          </cell>
        </row>
        <row r="6653">
          <cell r="A6653" t="str">
            <v>A943&amp;T</v>
          </cell>
          <cell r="B6653" t="str">
            <v>Brookline Ave opp Je</v>
          </cell>
          <cell r="C6653">
            <v>29</v>
          </cell>
          <cell r="D6653">
            <v>0</v>
          </cell>
          <cell r="E6653">
            <v>0</v>
          </cell>
          <cell r="F6653">
            <v>20</v>
          </cell>
          <cell r="G6653">
            <v>49</v>
          </cell>
          <cell r="H6653">
            <v>29</v>
          </cell>
          <cell r="I6653">
            <v>0</v>
          </cell>
          <cell r="J6653">
            <v>0</v>
          </cell>
          <cell r="K6653">
            <v>20</v>
          </cell>
          <cell r="L6653">
            <v>49</v>
          </cell>
          <cell r="M6653">
            <v>29</v>
          </cell>
          <cell r="N6653">
            <v>0</v>
          </cell>
          <cell r="O6653">
            <v>0</v>
          </cell>
          <cell r="P6653">
            <v>20</v>
          </cell>
          <cell r="Q6653">
            <v>49</v>
          </cell>
        </row>
        <row r="6654">
          <cell r="A6654" t="str">
            <v>A981&amp;T</v>
          </cell>
          <cell r="B6654" t="str">
            <v>132 Brookline Ave op</v>
          </cell>
          <cell r="C6654">
            <v>395</v>
          </cell>
          <cell r="D6654">
            <v>0</v>
          </cell>
          <cell r="E6654">
            <v>0</v>
          </cell>
          <cell r="F6654">
            <v>12</v>
          </cell>
          <cell r="G6654">
            <v>407</v>
          </cell>
          <cell r="H6654">
            <v>395</v>
          </cell>
          <cell r="I6654">
            <v>0</v>
          </cell>
          <cell r="J6654">
            <v>0</v>
          </cell>
          <cell r="K6654">
            <v>12</v>
          </cell>
          <cell r="L6654">
            <v>407</v>
          </cell>
          <cell r="M6654">
            <v>395</v>
          </cell>
          <cell r="N6654">
            <v>0</v>
          </cell>
          <cell r="O6654">
            <v>0</v>
          </cell>
          <cell r="P6654">
            <v>12</v>
          </cell>
          <cell r="Q6654">
            <v>407</v>
          </cell>
        </row>
        <row r="6655">
          <cell r="A6655" t="str">
            <v>A596&amp;T</v>
          </cell>
          <cell r="B6655" t="str">
            <v>Cambridge St @ Saund</v>
          </cell>
          <cell r="C6655">
            <v>130</v>
          </cell>
          <cell r="D6655">
            <v>0</v>
          </cell>
          <cell r="E6655">
            <v>0</v>
          </cell>
          <cell r="F6655">
            <v>2</v>
          </cell>
          <cell r="G6655">
            <v>133</v>
          </cell>
          <cell r="H6655">
            <v>130</v>
          </cell>
          <cell r="I6655">
            <v>0</v>
          </cell>
          <cell r="J6655">
            <v>0</v>
          </cell>
          <cell r="K6655">
            <v>2</v>
          </cell>
          <cell r="L6655">
            <v>133</v>
          </cell>
          <cell r="M6655">
            <v>130</v>
          </cell>
          <cell r="N6655">
            <v>0</v>
          </cell>
          <cell r="O6655">
            <v>0</v>
          </cell>
          <cell r="P6655">
            <v>2</v>
          </cell>
          <cell r="Q6655">
            <v>133</v>
          </cell>
        </row>
        <row r="6656">
          <cell r="A6656" t="str">
            <v>A597&amp;T</v>
          </cell>
          <cell r="B6656" t="str">
            <v>Cambridge St @ Dusti</v>
          </cell>
          <cell r="C6656">
            <v>23</v>
          </cell>
          <cell r="D6656">
            <v>0</v>
          </cell>
          <cell r="E6656">
            <v>0</v>
          </cell>
          <cell r="F6656">
            <v>0</v>
          </cell>
          <cell r="G6656">
            <v>24</v>
          </cell>
          <cell r="H6656">
            <v>23</v>
          </cell>
          <cell r="I6656">
            <v>0</v>
          </cell>
          <cell r="J6656">
            <v>0</v>
          </cell>
          <cell r="K6656">
            <v>0</v>
          </cell>
          <cell r="L6656">
            <v>24</v>
          </cell>
          <cell r="M6656">
            <v>23</v>
          </cell>
          <cell r="N6656">
            <v>0</v>
          </cell>
          <cell r="O6656">
            <v>0</v>
          </cell>
          <cell r="P6656">
            <v>0</v>
          </cell>
          <cell r="Q6656">
            <v>24</v>
          </cell>
        </row>
        <row r="6657">
          <cell r="A6657" t="str">
            <v>A636&amp;T</v>
          </cell>
          <cell r="B6657" t="str">
            <v>Western Ave @ Travis</v>
          </cell>
          <cell r="C6657">
            <v>3</v>
          </cell>
          <cell r="D6657">
            <v>0</v>
          </cell>
          <cell r="E6657">
            <v>0</v>
          </cell>
          <cell r="F6657">
            <v>14</v>
          </cell>
          <cell r="G6657">
            <v>17</v>
          </cell>
          <cell r="H6657">
            <v>3</v>
          </cell>
          <cell r="I6657">
            <v>0</v>
          </cell>
          <cell r="J6657">
            <v>0</v>
          </cell>
          <cell r="K6657">
            <v>14</v>
          </cell>
          <cell r="L6657">
            <v>17</v>
          </cell>
          <cell r="M6657">
            <v>3</v>
          </cell>
          <cell r="N6657">
            <v>0</v>
          </cell>
          <cell r="O6657">
            <v>0</v>
          </cell>
          <cell r="P6657">
            <v>14</v>
          </cell>
          <cell r="Q6657">
            <v>17</v>
          </cell>
        </row>
        <row r="6658">
          <cell r="A6658" t="str">
            <v>A624&amp;T</v>
          </cell>
          <cell r="B6658" t="str">
            <v>Chestnut Hill Ave @</v>
          </cell>
          <cell r="C6658">
            <v>70</v>
          </cell>
          <cell r="D6658">
            <v>0</v>
          </cell>
          <cell r="E6658">
            <v>0</v>
          </cell>
          <cell r="F6658">
            <v>33</v>
          </cell>
          <cell r="G6658">
            <v>103</v>
          </cell>
          <cell r="H6658">
            <v>70</v>
          </cell>
          <cell r="I6658">
            <v>0</v>
          </cell>
          <cell r="J6658">
            <v>0</v>
          </cell>
          <cell r="K6658">
            <v>33</v>
          </cell>
          <cell r="L6658">
            <v>103</v>
          </cell>
          <cell r="M6658">
            <v>70</v>
          </cell>
          <cell r="N6658">
            <v>0</v>
          </cell>
          <cell r="O6658">
            <v>0</v>
          </cell>
          <cell r="P6658">
            <v>33</v>
          </cell>
          <cell r="Q6658">
            <v>103</v>
          </cell>
        </row>
        <row r="6659">
          <cell r="A6659" t="str">
            <v>A562&amp;T</v>
          </cell>
          <cell r="B6659" t="str">
            <v>Tremont St @ Cufflin</v>
          </cell>
          <cell r="C6659">
            <v>0</v>
          </cell>
          <cell r="D6659">
            <v>0</v>
          </cell>
          <cell r="E6659">
            <v>0</v>
          </cell>
          <cell r="F6659">
            <v>0</v>
          </cell>
          <cell r="G6659">
            <v>0</v>
          </cell>
          <cell r="H6659">
            <v>0</v>
          </cell>
          <cell r="I6659">
            <v>0</v>
          </cell>
          <cell r="J6659">
            <v>0</v>
          </cell>
          <cell r="K6659">
            <v>0</v>
          </cell>
          <cell r="L6659">
            <v>0</v>
          </cell>
          <cell r="M6659">
            <v>0</v>
          </cell>
          <cell r="N6659">
            <v>0</v>
          </cell>
          <cell r="O6659">
            <v>0</v>
          </cell>
          <cell r="P6659">
            <v>0</v>
          </cell>
          <cell r="Q6659">
            <v>0</v>
          </cell>
        </row>
        <row r="6660">
          <cell r="A6660" t="str">
            <v>A949&amp;T</v>
          </cell>
          <cell r="B6660" t="str">
            <v>Brookline Ave @ Pear</v>
          </cell>
          <cell r="C6660">
            <v>18</v>
          </cell>
          <cell r="D6660">
            <v>0</v>
          </cell>
          <cell r="E6660">
            <v>0</v>
          </cell>
          <cell r="F6660">
            <v>172</v>
          </cell>
          <cell r="G6660">
            <v>190</v>
          </cell>
          <cell r="H6660">
            <v>18</v>
          </cell>
          <cell r="I6660">
            <v>0</v>
          </cell>
          <cell r="J6660">
            <v>0</v>
          </cell>
          <cell r="K6660">
            <v>172</v>
          </cell>
          <cell r="L6660">
            <v>190</v>
          </cell>
          <cell r="M6660">
            <v>18</v>
          </cell>
          <cell r="N6660">
            <v>0</v>
          </cell>
          <cell r="O6660">
            <v>0</v>
          </cell>
          <cell r="P6660">
            <v>172</v>
          </cell>
          <cell r="Q6660">
            <v>190</v>
          </cell>
        </row>
        <row r="6661">
          <cell r="A6661" t="str">
            <v>A654&amp;T</v>
          </cell>
          <cell r="B6661" t="str">
            <v>Western Ave opp Litc</v>
          </cell>
          <cell r="C6661">
            <v>15</v>
          </cell>
          <cell r="D6661">
            <v>0</v>
          </cell>
          <cell r="E6661">
            <v>0</v>
          </cell>
          <cell r="F6661">
            <v>60</v>
          </cell>
          <cell r="G6661">
            <v>75</v>
          </cell>
          <cell r="H6661">
            <v>15</v>
          </cell>
          <cell r="I6661">
            <v>0</v>
          </cell>
          <cell r="J6661">
            <v>0</v>
          </cell>
          <cell r="K6661">
            <v>60</v>
          </cell>
          <cell r="L6661">
            <v>75</v>
          </cell>
          <cell r="M6661">
            <v>15</v>
          </cell>
          <cell r="N6661">
            <v>0</v>
          </cell>
          <cell r="O6661">
            <v>0</v>
          </cell>
          <cell r="P6661">
            <v>60</v>
          </cell>
          <cell r="Q6661">
            <v>75</v>
          </cell>
        </row>
        <row r="6662">
          <cell r="A6662" t="str">
            <v>A1576&amp;T</v>
          </cell>
          <cell r="B6662" t="str">
            <v>N Harvard St @ Kings</v>
          </cell>
          <cell r="C6662">
            <v>17</v>
          </cell>
          <cell r="D6662">
            <v>0</v>
          </cell>
          <cell r="E6662">
            <v>0</v>
          </cell>
          <cell r="F6662">
            <v>0</v>
          </cell>
          <cell r="G6662">
            <v>17</v>
          </cell>
          <cell r="H6662">
            <v>17</v>
          </cell>
          <cell r="I6662">
            <v>0</v>
          </cell>
          <cell r="J6662">
            <v>0</v>
          </cell>
          <cell r="K6662">
            <v>0</v>
          </cell>
          <cell r="L6662">
            <v>17</v>
          </cell>
          <cell r="M6662">
            <v>17</v>
          </cell>
          <cell r="N6662">
            <v>0</v>
          </cell>
          <cell r="O6662">
            <v>0</v>
          </cell>
          <cell r="P6662">
            <v>0</v>
          </cell>
          <cell r="Q6662">
            <v>17</v>
          </cell>
        </row>
        <row r="6663">
          <cell r="A6663" t="str">
            <v>A563&amp;T</v>
          </cell>
          <cell r="B6663" t="str">
            <v>Tremont St @ Tremont</v>
          </cell>
          <cell r="C6663">
            <v>0</v>
          </cell>
          <cell r="D6663">
            <v>0</v>
          </cell>
          <cell r="E6663">
            <v>0</v>
          </cell>
          <cell r="F6663">
            <v>0</v>
          </cell>
          <cell r="G6663">
            <v>0</v>
          </cell>
          <cell r="H6663">
            <v>0</v>
          </cell>
          <cell r="I6663">
            <v>0</v>
          </cell>
          <cell r="J6663">
            <v>0</v>
          </cell>
          <cell r="K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  <cell r="Q6663">
            <v>0</v>
          </cell>
        </row>
        <row r="6664">
          <cell r="A6664" t="str">
            <v>A616&amp;T</v>
          </cell>
          <cell r="B6664" t="str">
            <v>Winship St @ Union S</v>
          </cell>
          <cell r="C6664">
            <v>32</v>
          </cell>
          <cell r="D6664">
            <v>0</v>
          </cell>
          <cell r="E6664">
            <v>0</v>
          </cell>
          <cell r="F6664">
            <v>6</v>
          </cell>
          <cell r="G6664">
            <v>38</v>
          </cell>
          <cell r="H6664">
            <v>32</v>
          </cell>
          <cell r="I6664">
            <v>0</v>
          </cell>
          <cell r="J6664">
            <v>0</v>
          </cell>
          <cell r="K6664">
            <v>6</v>
          </cell>
          <cell r="L6664">
            <v>38</v>
          </cell>
          <cell r="M6664">
            <v>32</v>
          </cell>
          <cell r="N6664">
            <v>0</v>
          </cell>
          <cell r="O6664">
            <v>0</v>
          </cell>
          <cell r="P6664">
            <v>6</v>
          </cell>
          <cell r="Q6664">
            <v>38</v>
          </cell>
        </row>
        <row r="6665">
          <cell r="A6665" t="str">
            <v>A622&amp;T</v>
          </cell>
          <cell r="B6665" t="str">
            <v>Chestnut Hill Ave op</v>
          </cell>
          <cell r="C6665">
            <v>70</v>
          </cell>
          <cell r="D6665">
            <v>0</v>
          </cell>
          <cell r="E6665">
            <v>0</v>
          </cell>
          <cell r="F6665">
            <v>0</v>
          </cell>
          <cell r="G6665">
            <v>71</v>
          </cell>
          <cell r="H6665">
            <v>70</v>
          </cell>
          <cell r="I6665">
            <v>0</v>
          </cell>
          <cell r="J6665">
            <v>0</v>
          </cell>
          <cell r="K6665">
            <v>0</v>
          </cell>
          <cell r="L6665">
            <v>71</v>
          </cell>
          <cell r="M6665">
            <v>70</v>
          </cell>
          <cell r="N6665">
            <v>0</v>
          </cell>
          <cell r="O6665">
            <v>0</v>
          </cell>
          <cell r="P6665">
            <v>0</v>
          </cell>
          <cell r="Q6665">
            <v>71</v>
          </cell>
        </row>
        <row r="6666">
          <cell r="A6666" t="str">
            <v>A657&amp;T</v>
          </cell>
          <cell r="B6666" t="str">
            <v>Market St @ Vineland</v>
          </cell>
          <cell r="C6666">
            <v>267</v>
          </cell>
          <cell r="D6666">
            <v>0</v>
          </cell>
          <cell r="E6666">
            <v>0</v>
          </cell>
          <cell r="F6666">
            <v>49</v>
          </cell>
          <cell r="G6666">
            <v>317</v>
          </cell>
          <cell r="H6666">
            <v>267</v>
          </cell>
          <cell r="I6666">
            <v>0</v>
          </cell>
          <cell r="J6666">
            <v>0</v>
          </cell>
          <cell r="K6666">
            <v>49</v>
          </cell>
          <cell r="L6666">
            <v>317</v>
          </cell>
          <cell r="M6666">
            <v>267</v>
          </cell>
          <cell r="N6666">
            <v>0</v>
          </cell>
          <cell r="O6666">
            <v>0</v>
          </cell>
          <cell r="P6666">
            <v>49</v>
          </cell>
          <cell r="Q6666">
            <v>317</v>
          </cell>
        </row>
        <row r="6667">
          <cell r="A6667" t="str">
            <v>A653&amp;T</v>
          </cell>
          <cell r="B6667" t="str">
            <v>367 Western Ave opp</v>
          </cell>
          <cell r="C6667">
            <v>31</v>
          </cell>
          <cell r="D6667">
            <v>0</v>
          </cell>
          <cell r="E6667">
            <v>0</v>
          </cell>
          <cell r="F6667">
            <v>0</v>
          </cell>
          <cell r="G6667">
            <v>31</v>
          </cell>
          <cell r="H6667">
            <v>31</v>
          </cell>
          <cell r="I6667">
            <v>0</v>
          </cell>
          <cell r="J6667">
            <v>0</v>
          </cell>
          <cell r="K6667">
            <v>0</v>
          </cell>
          <cell r="L6667">
            <v>31</v>
          </cell>
          <cell r="M6667">
            <v>31</v>
          </cell>
          <cell r="N6667">
            <v>0</v>
          </cell>
          <cell r="O6667">
            <v>0</v>
          </cell>
          <cell r="P6667">
            <v>0</v>
          </cell>
          <cell r="Q6667">
            <v>31</v>
          </cell>
        </row>
        <row r="6668">
          <cell r="A6668" t="str">
            <v>A658&amp;T</v>
          </cell>
          <cell r="B6668" t="str">
            <v>Market St @ N Beacon</v>
          </cell>
          <cell r="C6668">
            <v>186</v>
          </cell>
          <cell r="D6668">
            <v>0</v>
          </cell>
          <cell r="E6668">
            <v>0</v>
          </cell>
          <cell r="F6668">
            <v>0</v>
          </cell>
          <cell r="G6668">
            <v>186</v>
          </cell>
          <cell r="H6668">
            <v>186</v>
          </cell>
          <cell r="I6668">
            <v>0</v>
          </cell>
          <cell r="J6668">
            <v>0</v>
          </cell>
          <cell r="K6668">
            <v>0</v>
          </cell>
          <cell r="L6668">
            <v>186</v>
          </cell>
          <cell r="M6668">
            <v>186</v>
          </cell>
          <cell r="N6668">
            <v>0</v>
          </cell>
          <cell r="O6668">
            <v>0</v>
          </cell>
          <cell r="P6668">
            <v>0</v>
          </cell>
          <cell r="Q6668">
            <v>186</v>
          </cell>
        </row>
        <row r="6669">
          <cell r="A6669" t="str">
            <v>A855&amp;T</v>
          </cell>
          <cell r="B6669" t="str">
            <v>Harvard St opp Vernd</v>
          </cell>
          <cell r="C6669">
            <v>114</v>
          </cell>
          <cell r="D6669">
            <v>0</v>
          </cell>
          <cell r="E6669">
            <v>0</v>
          </cell>
          <cell r="F6669">
            <v>0</v>
          </cell>
          <cell r="G6669">
            <v>115</v>
          </cell>
          <cell r="H6669">
            <v>114</v>
          </cell>
          <cell r="I6669">
            <v>0</v>
          </cell>
          <cell r="J6669">
            <v>0</v>
          </cell>
          <cell r="K6669">
            <v>0</v>
          </cell>
          <cell r="L6669">
            <v>115</v>
          </cell>
          <cell r="M6669">
            <v>114</v>
          </cell>
          <cell r="N6669">
            <v>0</v>
          </cell>
          <cell r="O6669">
            <v>0</v>
          </cell>
          <cell r="P6669">
            <v>0</v>
          </cell>
          <cell r="Q6669">
            <v>115</v>
          </cell>
        </row>
        <row r="6670">
          <cell r="A6670" t="str">
            <v>A669&amp;T</v>
          </cell>
          <cell r="B6670" t="str">
            <v>Brooks St @ Hobart S</v>
          </cell>
          <cell r="C6670">
            <v>29</v>
          </cell>
          <cell r="D6670">
            <v>0</v>
          </cell>
          <cell r="E6670">
            <v>0</v>
          </cell>
          <cell r="F6670">
            <v>0</v>
          </cell>
          <cell r="G6670">
            <v>30</v>
          </cell>
          <cell r="H6670">
            <v>29</v>
          </cell>
          <cell r="I6670">
            <v>0</v>
          </cell>
          <cell r="J6670">
            <v>0</v>
          </cell>
          <cell r="K6670">
            <v>0</v>
          </cell>
          <cell r="L6670">
            <v>30</v>
          </cell>
          <cell r="M6670">
            <v>29</v>
          </cell>
          <cell r="N6670">
            <v>0</v>
          </cell>
          <cell r="O6670">
            <v>0</v>
          </cell>
          <cell r="P6670">
            <v>0</v>
          </cell>
          <cell r="Q6670">
            <v>30</v>
          </cell>
        </row>
        <row r="6671">
          <cell r="A6671" t="str">
            <v>A5405&amp;T</v>
          </cell>
          <cell r="B6671" t="str">
            <v>Pearl St @ Brookline</v>
          </cell>
          <cell r="C6671">
            <v>5</v>
          </cell>
          <cell r="D6671">
            <v>0</v>
          </cell>
          <cell r="E6671">
            <v>0</v>
          </cell>
          <cell r="F6671">
            <v>6</v>
          </cell>
          <cell r="G6671">
            <v>11</v>
          </cell>
          <cell r="H6671">
            <v>5</v>
          </cell>
          <cell r="I6671">
            <v>0</v>
          </cell>
          <cell r="J6671">
            <v>0</v>
          </cell>
          <cell r="K6671">
            <v>6</v>
          </cell>
          <cell r="L6671">
            <v>11</v>
          </cell>
          <cell r="M6671">
            <v>5</v>
          </cell>
          <cell r="N6671">
            <v>0</v>
          </cell>
          <cell r="O6671">
            <v>0</v>
          </cell>
          <cell r="P6671">
            <v>6</v>
          </cell>
          <cell r="Q6671">
            <v>11</v>
          </cell>
        </row>
        <row r="6672">
          <cell r="A6672" t="str">
            <v>A668&amp;T</v>
          </cell>
          <cell r="B6672" t="str">
            <v>Brooks St @ Faneuil</v>
          </cell>
          <cell r="C6672">
            <v>16</v>
          </cell>
          <cell r="D6672">
            <v>0</v>
          </cell>
          <cell r="E6672">
            <v>0</v>
          </cell>
          <cell r="F6672">
            <v>0</v>
          </cell>
          <cell r="G6672">
            <v>16</v>
          </cell>
          <cell r="H6672">
            <v>16</v>
          </cell>
          <cell r="I6672">
            <v>0</v>
          </cell>
          <cell r="J6672">
            <v>0</v>
          </cell>
          <cell r="K6672">
            <v>0</v>
          </cell>
          <cell r="L6672">
            <v>16</v>
          </cell>
          <cell r="M6672">
            <v>16</v>
          </cell>
          <cell r="N6672">
            <v>0</v>
          </cell>
          <cell r="O6672">
            <v>0</v>
          </cell>
          <cell r="P6672">
            <v>0</v>
          </cell>
          <cell r="Q6672">
            <v>16</v>
          </cell>
        </row>
        <row r="6673">
          <cell r="A6673" t="str">
            <v>A1123&amp;T</v>
          </cell>
          <cell r="B6673" t="str">
            <v>Park Dr @ Beacon St</v>
          </cell>
          <cell r="C6673">
            <v>103</v>
          </cell>
          <cell r="D6673">
            <v>0</v>
          </cell>
          <cell r="E6673">
            <v>0</v>
          </cell>
          <cell r="F6673">
            <v>5</v>
          </cell>
          <cell r="G6673">
            <v>109</v>
          </cell>
          <cell r="H6673">
            <v>103</v>
          </cell>
          <cell r="I6673">
            <v>0</v>
          </cell>
          <cell r="J6673">
            <v>0</v>
          </cell>
          <cell r="K6673">
            <v>5</v>
          </cell>
          <cell r="L6673">
            <v>109</v>
          </cell>
          <cell r="M6673">
            <v>103</v>
          </cell>
          <cell r="N6673">
            <v>0</v>
          </cell>
          <cell r="O6673">
            <v>0</v>
          </cell>
          <cell r="P6673">
            <v>5</v>
          </cell>
          <cell r="Q6673">
            <v>109</v>
          </cell>
        </row>
        <row r="6674">
          <cell r="A6674" t="str">
            <v>A783&amp;T</v>
          </cell>
          <cell r="B6674" t="str">
            <v>684 Washington St</v>
          </cell>
          <cell r="C6674">
            <v>60</v>
          </cell>
          <cell r="D6674">
            <v>0</v>
          </cell>
          <cell r="E6674">
            <v>0</v>
          </cell>
          <cell r="F6674">
            <v>2</v>
          </cell>
          <cell r="G6674">
            <v>62</v>
          </cell>
          <cell r="H6674">
            <v>60</v>
          </cell>
          <cell r="I6674">
            <v>0</v>
          </cell>
          <cell r="J6674">
            <v>0</v>
          </cell>
          <cell r="K6674">
            <v>2</v>
          </cell>
          <cell r="L6674">
            <v>62</v>
          </cell>
          <cell r="M6674">
            <v>60</v>
          </cell>
          <cell r="N6674">
            <v>0</v>
          </cell>
          <cell r="O6674">
            <v>0</v>
          </cell>
          <cell r="P6674">
            <v>2</v>
          </cell>
          <cell r="Q6674">
            <v>62</v>
          </cell>
        </row>
        <row r="6675">
          <cell r="A6675" t="str">
            <v>A672&amp;T</v>
          </cell>
          <cell r="B6675" t="str">
            <v>N Beacon St opp Vine</v>
          </cell>
          <cell r="C6675">
            <v>0</v>
          </cell>
          <cell r="D6675">
            <v>0</v>
          </cell>
          <cell r="E6675">
            <v>0</v>
          </cell>
          <cell r="F6675">
            <v>0</v>
          </cell>
          <cell r="G6675">
            <v>0</v>
          </cell>
          <cell r="H6675">
            <v>0</v>
          </cell>
          <cell r="I6675">
            <v>0</v>
          </cell>
          <cell r="J6675">
            <v>0</v>
          </cell>
          <cell r="K6675">
            <v>0</v>
          </cell>
          <cell r="L6675">
            <v>0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  <cell r="Q6675">
            <v>0</v>
          </cell>
        </row>
        <row r="6676">
          <cell r="A6676" t="str">
            <v>A777&amp;T</v>
          </cell>
          <cell r="B6676" t="str">
            <v>Washington St @ Mona</v>
          </cell>
          <cell r="C6676">
            <v>54</v>
          </cell>
          <cell r="D6676">
            <v>0</v>
          </cell>
          <cell r="E6676">
            <v>0</v>
          </cell>
          <cell r="F6676">
            <v>0</v>
          </cell>
          <cell r="G6676">
            <v>54</v>
          </cell>
          <cell r="H6676">
            <v>54</v>
          </cell>
          <cell r="I6676">
            <v>0</v>
          </cell>
          <cell r="J6676">
            <v>0</v>
          </cell>
          <cell r="K6676">
            <v>0</v>
          </cell>
          <cell r="L6676">
            <v>54</v>
          </cell>
          <cell r="M6676">
            <v>54</v>
          </cell>
          <cell r="N6676">
            <v>0</v>
          </cell>
          <cell r="O6676">
            <v>0</v>
          </cell>
          <cell r="P6676">
            <v>0</v>
          </cell>
          <cell r="Q6676">
            <v>54</v>
          </cell>
        </row>
        <row r="6677">
          <cell r="A6677" t="str">
            <v>A778&amp;T</v>
          </cell>
          <cell r="B6677" t="str">
            <v>Washington St @ Eust</v>
          </cell>
          <cell r="C6677">
            <v>74</v>
          </cell>
          <cell r="D6677">
            <v>0</v>
          </cell>
          <cell r="E6677">
            <v>0</v>
          </cell>
          <cell r="F6677">
            <v>0</v>
          </cell>
          <cell r="G6677">
            <v>74</v>
          </cell>
          <cell r="H6677">
            <v>74</v>
          </cell>
          <cell r="I6677">
            <v>0</v>
          </cell>
          <cell r="J6677">
            <v>0</v>
          </cell>
          <cell r="K6677">
            <v>0</v>
          </cell>
          <cell r="L6677">
            <v>74</v>
          </cell>
          <cell r="M6677">
            <v>74</v>
          </cell>
          <cell r="N6677">
            <v>0</v>
          </cell>
          <cell r="O6677">
            <v>0</v>
          </cell>
          <cell r="P6677">
            <v>0</v>
          </cell>
          <cell r="Q6677">
            <v>74</v>
          </cell>
        </row>
        <row r="6678">
          <cell r="A6678" t="str">
            <v>A1575&amp;T</v>
          </cell>
          <cell r="B6678" t="str">
            <v>N Harvard St @ Oxfor</v>
          </cell>
          <cell r="C6678">
            <v>65</v>
          </cell>
          <cell r="D6678">
            <v>0</v>
          </cell>
          <cell r="E6678">
            <v>0</v>
          </cell>
          <cell r="F6678">
            <v>0</v>
          </cell>
          <cell r="G6678">
            <v>65</v>
          </cell>
          <cell r="H6678">
            <v>65</v>
          </cell>
          <cell r="I6678">
            <v>0</v>
          </cell>
          <cell r="J6678">
            <v>0</v>
          </cell>
          <cell r="K6678">
            <v>0</v>
          </cell>
          <cell r="L6678">
            <v>65</v>
          </cell>
          <cell r="M6678">
            <v>65</v>
          </cell>
          <cell r="N6678">
            <v>0</v>
          </cell>
          <cell r="O6678">
            <v>0</v>
          </cell>
          <cell r="P6678">
            <v>0</v>
          </cell>
          <cell r="Q6678">
            <v>65</v>
          </cell>
        </row>
        <row r="6679">
          <cell r="A6679" t="str">
            <v>A1122&amp;T</v>
          </cell>
          <cell r="B6679" t="str">
            <v>Mountfort St @ Lenox</v>
          </cell>
          <cell r="C6679">
            <v>131</v>
          </cell>
          <cell r="D6679">
            <v>1</v>
          </cell>
          <cell r="E6679">
            <v>0</v>
          </cell>
          <cell r="F6679">
            <v>82</v>
          </cell>
          <cell r="G6679">
            <v>214</v>
          </cell>
          <cell r="H6679">
            <v>131</v>
          </cell>
          <cell r="I6679">
            <v>1</v>
          </cell>
          <cell r="J6679">
            <v>0</v>
          </cell>
          <cell r="K6679">
            <v>82</v>
          </cell>
          <cell r="L6679">
            <v>214</v>
          </cell>
          <cell r="M6679">
            <v>131</v>
          </cell>
          <cell r="N6679">
            <v>1</v>
          </cell>
          <cell r="O6679">
            <v>0</v>
          </cell>
          <cell r="P6679">
            <v>82</v>
          </cell>
          <cell r="Q6679">
            <v>214</v>
          </cell>
        </row>
        <row r="6680">
          <cell r="A6680" t="str">
            <v>A573&amp;T</v>
          </cell>
          <cell r="B6680" t="str">
            <v>Cambridge St @ Gordo</v>
          </cell>
          <cell r="C6680">
            <v>65</v>
          </cell>
          <cell r="D6680">
            <v>0</v>
          </cell>
          <cell r="E6680">
            <v>0</v>
          </cell>
          <cell r="F6680">
            <v>0</v>
          </cell>
          <cell r="G6680">
            <v>65</v>
          </cell>
          <cell r="H6680">
            <v>65</v>
          </cell>
          <cell r="I6680">
            <v>0</v>
          </cell>
          <cell r="J6680">
            <v>0</v>
          </cell>
          <cell r="K6680">
            <v>0</v>
          </cell>
          <cell r="L6680">
            <v>65</v>
          </cell>
          <cell r="M6680">
            <v>65</v>
          </cell>
          <cell r="N6680">
            <v>0</v>
          </cell>
          <cell r="O6680">
            <v>0</v>
          </cell>
          <cell r="P6680">
            <v>0</v>
          </cell>
          <cell r="Q6680">
            <v>65</v>
          </cell>
        </row>
        <row r="6681">
          <cell r="A6681" t="str">
            <v>A1140&amp;T</v>
          </cell>
          <cell r="B6681" t="str">
            <v>Brookline Ave @ The</v>
          </cell>
          <cell r="C6681">
            <v>118</v>
          </cell>
          <cell r="D6681">
            <v>0</v>
          </cell>
          <cell r="E6681">
            <v>0</v>
          </cell>
          <cell r="F6681">
            <v>4</v>
          </cell>
          <cell r="G6681">
            <v>122</v>
          </cell>
          <cell r="H6681">
            <v>118</v>
          </cell>
          <cell r="I6681">
            <v>0</v>
          </cell>
          <cell r="J6681">
            <v>0</v>
          </cell>
          <cell r="K6681">
            <v>4</v>
          </cell>
          <cell r="L6681">
            <v>122</v>
          </cell>
          <cell r="M6681">
            <v>118</v>
          </cell>
          <cell r="N6681">
            <v>0</v>
          </cell>
          <cell r="O6681">
            <v>0</v>
          </cell>
          <cell r="P6681">
            <v>4</v>
          </cell>
          <cell r="Q6681">
            <v>122</v>
          </cell>
        </row>
        <row r="6682">
          <cell r="A6682" t="str">
            <v>A598&amp;T</v>
          </cell>
          <cell r="B6682" t="str">
            <v>Cambridge St @ Sparh</v>
          </cell>
          <cell r="C6682">
            <v>323</v>
          </cell>
          <cell r="D6682">
            <v>0</v>
          </cell>
          <cell r="E6682">
            <v>0</v>
          </cell>
          <cell r="F6682">
            <v>0</v>
          </cell>
          <cell r="G6682">
            <v>323</v>
          </cell>
          <cell r="H6682">
            <v>323</v>
          </cell>
          <cell r="I6682">
            <v>0</v>
          </cell>
          <cell r="J6682">
            <v>0</v>
          </cell>
          <cell r="K6682">
            <v>0</v>
          </cell>
          <cell r="L6682">
            <v>323</v>
          </cell>
          <cell r="M6682">
            <v>323</v>
          </cell>
          <cell r="N6682">
            <v>0</v>
          </cell>
          <cell r="O6682">
            <v>0</v>
          </cell>
          <cell r="P6682">
            <v>0</v>
          </cell>
          <cell r="Q6682">
            <v>323</v>
          </cell>
        </row>
        <row r="6683">
          <cell r="A6683" t="str">
            <v>A628&amp;T</v>
          </cell>
          <cell r="B6683" t="str">
            <v>Market St @ N Beacon</v>
          </cell>
          <cell r="C6683">
            <v>34</v>
          </cell>
          <cell r="D6683">
            <v>0</v>
          </cell>
          <cell r="E6683">
            <v>0</v>
          </cell>
          <cell r="F6683">
            <v>4</v>
          </cell>
          <cell r="G6683">
            <v>38</v>
          </cell>
          <cell r="H6683">
            <v>34</v>
          </cell>
          <cell r="I6683">
            <v>0</v>
          </cell>
          <cell r="J6683">
            <v>0</v>
          </cell>
          <cell r="K6683">
            <v>4</v>
          </cell>
          <cell r="L6683">
            <v>38</v>
          </cell>
          <cell r="M6683">
            <v>34</v>
          </cell>
          <cell r="N6683">
            <v>0</v>
          </cell>
          <cell r="O6683">
            <v>0</v>
          </cell>
          <cell r="P6683">
            <v>4</v>
          </cell>
          <cell r="Q6683">
            <v>38</v>
          </cell>
        </row>
        <row r="6684">
          <cell r="A6684" t="str">
            <v>A600&amp;T</v>
          </cell>
          <cell r="B6684" t="str">
            <v>Washington St @ Wald</v>
          </cell>
          <cell r="C6684">
            <v>100</v>
          </cell>
          <cell r="D6684">
            <v>1</v>
          </cell>
          <cell r="E6684">
            <v>0</v>
          </cell>
          <cell r="F6684">
            <v>46</v>
          </cell>
          <cell r="G6684">
            <v>147</v>
          </cell>
          <cell r="H6684">
            <v>100</v>
          </cell>
          <cell r="I6684">
            <v>1</v>
          </cell>
          <cell r="J6684">
            <v>0</v>
          </cell>
          <cell r="K6684">
            <v>46</v>
          </cell>
          <cell r="L6684">
            <v>147</v>
          </cell>
          <cell r="M6684">
            <v>100</v>
          </cell>
          <cell r="N6684">
            <v>1</v>
          </cell>
          <cell r="O6684">
            <v>0</v>
          </cell>
          <cell r="P6684">
            <v>46</v>
          </cell>
          <cell r="Q6684">
            <v>147</v>
          </cell>
        </row>
        <row r="6685">
          <cell r="A6685" t="str">
            <v>A674&amp;T</v>
          </cell>
          <cell r="B6685" t="str">
            <v>N Beacon St @ Cambri</v>
          </cell>
          <cell r="C6685">
            <v>11</v>
          </cell>
          <cell r="D6685">
            <v>0</v>
          </cell>
          <cell r="E6685">
            <v>0</v>
          </cell>
          <cell r="F6685">
            <v>30</v>
          </cell>
          <cell r="G6685">
            <v>41</v>
          </cell>
          <cell r="H6685">
            <v>11</v>
          </cell>
          <cell r="I6685">
            <v>0</v>
          </cell>
          <cell r="J6685">
            <v>0</v>
          </cell>
          <cell r="K6685">
            <v>30</v>
          </cell>
          <cell r="L6685">
            <v>41</v>
          </cell>
          <cell r="M6685">
            <v>11</v>
          </cell>
          <cell r="N6685">
            <v>0</v>
          </cell>
          <cell r="O6685">
            <v>0</v>
          </cell>
          <cell r="P6685">
            <v>30</v>
          </cell>
          <cell r="Q6685">
            <v>41</v>
          </cell>
        </row>
        <row r="6686">
          <cell r="A6686" t="str">
            <v>A661&amp;T</v>
          </cell>
          <cell r="B6686" t="str">
            <v>Chestnut Hill Ave @</v>
          </cell>
          <cell r="C6686">
            <v>26</v>
          </cell>
          <cell r="D6686">
            <v>0</v>
          </cell>
          <cell r="E6686">
            <v>0</v>
          </cell>
          <cell r="F6686">
            <v>67</v>
          </cell>
          <cell r="G6686">
            <v>92</v>
          </cell>
          <cell r="H6686">
            <v>26</v>
          </cell>
          <cell r="I6686">
            <v>0</v>
          </cell>
          <cell r="J6686">
            <v>0</v>
          </cell>
          <cell r="K6686">
            <v>67</v>
          </cell>
          <cell r="L6686">
            <v>92</v>
          </cell>
          <cell r="M6686">
            <v>26</v>
          </cell>
          <cell r="N6686">
            <v>0</v>
          </cell>
          <cell r="O6686">
            <v>0</v>
          </cell>
          <cell r="P6686">
            <v>67</v>
          </cell>
          <cell r="Q6686">
            <v>92</v>
          </cell>
        </row>
        <row r="6687">
          <cell r="A6687" t="str">
            <v>A734&amp;T</v>
          </cell>
          <cell r="B6687" t="str">
            <v>Cambridge St @ Frank</v>
          </cell>
          <cell r="C6687">
            <v>98</v>
          </cell>
          <cell r="D6687">
            <v>0</v>
          </cell>
          <cell r="E6687">
            <v>0</v>
          </cell>
          <cell r="F6687">
            <v>2</v>
          </cell>
          <cell r="G6687">
            <v>100</v>
          </cell>
          <cell r="H6687">
            <v>98</v>
          </cell>
          <cell r="I6687">
            <v>0</v>
          </cell>
          <cell r="J6687">
            <v>0</v>
          </cell>
          <cell r="K6687">
            <v>2</v>
          </cell>
          <cell r="L6687">
            <v>100</v>
          </cell>
          <cell r="M6687">
            <v>98</v>
          </cell>
          <cell r="N6687">
            <v>0</v>
          </cell>
          <cell r="O6687">
            <v>0</v>
          </cell>
          <cell r="P6687">
            <v>2</v>
          </cell>
          <cell r="Q6687">
            <v>100</v>
          </cell>
        </row>
        <row r="6688">
          <cell r="A6688" t="str">
            <v>A593&amp;T</v>
          </cell>
          <cell r="B6688" t="str">
            <v>Brighton Ave @ Linde</v>
          </cell>
          <cell r="C6688">
            <v>88</v>
          </cell>
          <cell r="D6688">
            <v>0</v>
          </cell>
          <cell r="E6688">
            <v>0</v>
          </cell>
          <cell r="F6688">
            <v>17</v>
          </cell>
          <cell r="G6688">
            <v>105</v>
          </cell>
          <cell r="H6688">
            <v>88</v>
          </cell>
          <cell r="I6688">
            <v>0</v>
          </cell>
          <cell r="J6688">
            <v>0</v>
          </cell>
          <cell r="K6688">
            <v>17</v>
          </cell>
          <cell r="L6688">
            <v>105</v>
          </cell>
          <cell r="M6688">
            <v>88</v>
          </cell>
          <cell r="N6688">
            <v>0</v>
          </cell>
          <cell r="O6688">
            <v>0</v>
          </cell>
          <cell r="P6688">
            <v>17</v>
          </cell>
          <cell r="Q6688">
            <v>105</v>
          </cell>
        </row>
        <row r="6689">
          <cell r="A6689" t="str">
            <v>A854&amp;T</v>
          </cell>
          <cell r="B6689" t="str">
            <v>Harvard St @ Coolidg</v>
          </cell>
          <cell r="C6689">
            <v>158</v>
          </cell>
          <cell r="D6689">
            <v>0</v>
          </cell>
          <cell r="E6689">
            <v>0</v>
          </cell>
          <cell r="F6689">
            <v>0</v>
          </cell>
          <cell r="G6689">
            <v>158</v>
          </cell>
          <cell r="H6689">
            <v>158</v>
          </cell>
          <cell r="I6689">
            <v>0</v>
          </cell>
          <cell r="J6689">
            <v>0</v>
          </cell>
          <cell r="K6689">
            <v>0</v>
          </cell>
          <cell r="L6689">
            <v>158</v>
          </cell>
          <cell r="M6689">
            <v>158</v>
          </cell>
          <cell r="N6689">
            <v>0</v>
          </cell>
          <cell r="O6689">
            <v>0</v>
          </cell>
          <cell r="P6689">
            <v>0</v>
          </cell>
          <cell r="Q6689">
            <v>158</v>
          </cell>
        </row>
        <row r="6690">
          <cell r="A6690" t="str">
            <v>A806&amp;T</v>
          </cell>
          <cell r="B6690" t="str">
            <v>Harvard St @ Coolidg</v>
          </cell>
          <cell r="C6690">
            <v>246</v>
          </cell>
          <cell r="D6690">
            <v>0</v>
          </cell>
          <cell r="E6690">
            <v>0</v>
          </cell>
          <cell r="F6690">
            <v>0</v>
          </cell>
          <cell r="G6690">
            <v>246</v>
          </cell>
          <cell r="H6690">
            <v>246</v>
          </cell>
          <cell r="I6690">
            <v>0</v>
          </cell>
          <cell r="J6690">
            <v>0</v>
          </cell>
          <cell r="K6690">
            <v>0</v>
          </cell>
          <cell r="L6690">
            <v>246</v>
          </cell>
          <cell r="M6690">
            <v>246</v>
          </cell>
          <cell r="N6690">
            <v>0</v>
          </cell>
          <cell r="O6690">
            <v>0</v>
          </cell>
          <cell r="P6690">
            <v>0</v>
          </cell>
          <cell r="Q6690">
            <v>246</v>
          </cell>
        </row>
        <row r="6691">
          <cell r="A6691" t="str">
            <v>A5330&amp;T</v>
          </cell>
          <cell r="B6691" t="str">
            <v>Washington St @ Oak</v>
          </cell>
          <cell r="C6691">
            <v>75</v>
          </cell>
          <cell r="D6691">
            <v>0</v>
          </cell>
          <cell r="E6691">
            <v>0</v>
          </cell>
          <cell r="F6691">
            <v>18</v>
          </cell>
          <cell r="G6691">
            <v>93</v>
          </cell>
          <cell r="H6691">
            <v>75</v>
          </cell>
          <cell r="I6691">
            <v>0</v>
          </cell>
          <cell r="J6691">
            <v>0</v>
          </cell>
          <cell r="K6691">
            <v>18</v>
          </cell>
          <cell r="L6691">
            <v>93</v>
          </cell>
          <cell r="M6691">
            <v>75</v>
          </cell>
          <cell r="N6691">
            <v>0</v>
          </cell>
          <cell r="O6691">
            <v>0</v>
          </cell>
          <cell r="P6691">
            <v>18</v>
          </cell>
          <cell r="Q6691">
            <v>93</v>
          </cell>
        </row>
        <row r="6692">
          <cell r="A6692" t="str">
            <v>A807&amp;T</v>
          </cell>
          <cell r="B6692" t="str">
            <v>Harvard St @ Shailer</v>
          </cell>
          <cell r="C6692">
            <v>12</v>
          </cell>
          <cell r="D6692">
            <v>0</v>
          </cell>
          <cell r="E6692">
            <v>0</v>
          </cell>
          <cell r="F6692">
            <v>0</v>
          </cell>
          <cell r="G6692">
            <v>12</v>
          </cell>
          <cell r="H6692">
            <v>12</v>
          </cell>
          <cell r="I6692">
            <v>0</v>
          </cell>
          <cell r="J6692">
            <v>0</v>
          </cell>
          <cell r="K6692">
            <v>0</v>
          </cell>
          <cell r="L6692">
            <v>12</v>
          </cell>
          <cell r="M6692">
            <v>12</v>
          </cell>
          <cell r="N6692">
            <v>0</v>
          </cell>
          <cell r="O6692">
            <v>0</v>
          </cell>
          <cell r="P6692">
            <v>0</v>
          </cell>
          <cell r="Q6692">
            <v>12</v>
          </cell>
        </row>
        <row r="6693">
          <cell r="A6693" t="str">
            <v>A945&amp;T</v>
          </cell>
          <cell r="B6693" t="str">
            <v>Brookline Ave @ Park</v>
          </cell>
          <cell r="C6693">
            <v>18</v>
          </cell>
          <cell r="D6693">
            <v>0</v>
          </cell>
          <cell r="E6693">
            <v>0</v>
          </cell>
          <cell r="F6693">
            <v>2</v>
          </cell>
          <cell r="G6693">
            <v>19</v>
          </cell>
          <cell r="H6693">
            <v>18</v>
          </cell>
          <cell r="I6693">
            <v>0</v>
          </cell>
          <cell r="J6693">
            <v>0</v>
          </cell>
          <cell r="K6693">
            <v>2</v>
          </cell>
          <cell r="L6693">
            <v>19</v>
          </cell>
          <cell r="M6693">
            <v>18</v>
          </cell>
          <cell r="N6693">
            <v>0</v>
          </cell>
          <cell r="O6693">
            <v>0</v>
          </cell>
          <cell r="P6693">
            <v>2</v>
          </cell>
          <cell r="Q6693">
            <v>19</v>
          </cell>
        </row>
        <row r="6694">
          <cell r="A6694" t="str">
            <v>A1006&amp;T</v>
          </cell>
          <cell r="B6694" t="str">
            <v>Western Ave @ Riverd</v>
          </cell>
          <cell r="C6694">
            <v>37</v>
          </cell>
          <cell r="D6694">
            <v>0</v>
          </cell>
          <cell r="E6694">
            <v>0</v>
          </cell>
          <cell r="F6694">
            <v>78</v>
          </cell>
          <cell r="G6694">
            <v>114</v>
          </cell>
          <cell r="H6694">
            <v>37</v>
          </cell>
          <cell r="I6694">
            <v>0</v>
          </cell>
          <cell r="J6694">
            <v>0</v>
          </cell>
          <cell r="K6694">
            <v>78</v>
          </cell>
          <cell r="L6694">
            <v>114</v>
          </cell>
          <cell r="M6694">
            <v>37</v>
          </cell>
          <cell r="N6694">
            <v>0</v>
          </cell>
          <cell r="O6694">
            <v>0</v>
          </cell>
          <cell r="P6694">
            <v>78</v>
          </cell>
          <cell r="Q6694">
            <v>114</v>
          </cell>
        </row>
        <row r="6695">
          <cell r="A6695" t="str">
            <v>A811&amp;T</v>
          </cell>
          <cell r="B6695" t="str">
            <v>Harvard St @ School</v>
          </cell>
          <cell r="C6695">
            <v>290</v>
          </cell>
          <cell r="D6695">
            <v>0</v>
          </cell>
          <cell r="E6695">
            <v>0</v>
          </cell>
          <cell r="F6695">
            <v>0</v>
          </cell>
          <cell r="G6695">
            <v>290</v>
          </cell>
          <cell r="H6695">
            <v>290</v>
          </cell>
          <cell r="I6695">
            <v>0</v>
          </cell>
          <cell r="J6695">
            <v>0</v>
          </cell>
          <cell r="K6695">
            <v>0</v>
          </cell>
          <cell r="L6695">
            <v>290</v>
          </cell>
          <cell r="M6695">
            <v>290</v>
          </cell>
          <cell r="N6695">
            <v>0</v>
          </cell>
          <cell r="O6695">
            <v>0</v>
          </cell>
          <cell r="P6695">
            <v>0</v>
          </cell>
          <cell r="Q6695">
            <v>290</v>
          </cell>
        </row>
        <row r="6696">
          <cell r="A6696" t="str">
            <v>A1573&amp;T</v>
          </cell>
          <cell r="B6696" t="str">
            <v>N Harvard St @ Hooke</v>
          </cell>
          <cell r="C6696">
            <v>2</v>
          </cell>
          <cell r="D6696">
            <v>0</v>
          </cell>
          <cell r="E6696">
            <v>0</v>
          </cell>
          <cell r="F6696">
            <v>0</v>
          </cell>
          <cell r="G6696">
            <v>2</v>
          </cell>
          <cell r="H6696">
            <v>2</v>
          </cell>
          <cell r="I6696">
            <v>0</v>
          </cell>
          <cell r="J6696">
            <v>0</v>
          </cell>
          <cell r="K6696">
            <v>0</v>
          </cell>
          <cell r="L6696">
            <v>2</v>
          </cell>
          <cell r="M6696">
            <v>2</v>
          </cell>
          <cell r="N6696">
            <v>0</v>
          </cell>
          <cell r="O6696">
            <v>0</v>
          </cell>
          <cell r="P6696">
            <v>0</v>
          </cell>
          <cell r="Q6696">
            <v>2</v>
          </cell>
        </row>
        <row r="6697">
          <cell r="A6697" t="str">
            <v>A809&amp;T</v>
          </cell>
          <cell r="B6697" t="str">
            <v>Harvard St @ Marion</v>
          </cell>
          <cell r="C6697">
            <v>158</v>
          </cell>
          <cell r="D6697">
            <v>0</v>
          </cell>
          <cell r="E6697">
            <v>0</v>
          </cell>
          <cell r="F6697">
            <v>0</v>
          </cell>
          <cell r="G6697">
            <v>158</v>
          </cell>
          <cell r="H6697">
            <v>158</v>
          </cell>
          <cell r="I6697">
            <v>0</v>
          </cell>
          <cell r="J6697">
            <v>0</v>
          </cell>
          <cell r="K6697">
            <v>0</v>
          </cell>
          <cell r="L6697">
            <v>158</v>
          </cell>
          <cell r="M6697">
            <v>158</v>
          </cell>
          <cell r="N6697">
            <v>0</v>
          </cell>
          <cell r="O6697">
            <v>0</v>
          </cell>
          <cell r="P6697">
            <v>0</v>
          </cell>
          <cell r="Q6697">
            <v>158</v>
          </cell>
        </row>
        <row r="6698">
          <cell r="A6698" t="str">
            <v>A1574&amp;T</v>
          </cell>
          <cell r="B6698" t="str">
            <v>N Harvard St @ Empir</v>
          </cell>
          <cell r="C6698">
            <v>16</v>
          </cell>
          <cell r="D6698">
            <v>0</v>
          </cell>
          <cell r="E6698">
            <v>0</v>
          </cell>
          <cell r="F6698">
            <v>1</v>
          </cell>
          <cell r="G6698">
            <v>17</v>
          </cell>
          <cell r="H6698">
            <v>16</v>
          </cell>
          <cell r="I6698">
            <v>0</v>
          </cell>
          <cell r="J6698">
            <v>0</v>
          </cell>
          <cell r="K6698">
            <v>1</v>
          </cell>
          <cell r="L6698">
            <v>17</v>
          </cell>
          <cell r="M6698">
            <v>16</v>
          </cell>
          <cell r="N6698">
            <v>0</v>
          </cell>
          <cell r="O6698">
            <v>0</v>
          </cell>
          <cell r="P6698">
            <v>1</v>
          </cell>
          <cell r="Q6698">
            <v>17</v>
          </cell>
        </row>
        <row r="6699">
          <cell r="A6699" t="str">
            <v>A564&amp;T</v>
          </cell>
          <cell r="B6699" t="str">
            <v>Tremont St @ Washing</v>
          </cell>
          <cell r="C6699">
            <v>20</v>
          </cell>
          <cell r="D6699">
            <v>0</v>
          </cell>
          <cell r="E6699">
            <v>0</v>
          </cell>
          <cell r="F6699">
            <v>0</v>
          </cell>
          <cell r="G6699">
            <v>20</v>
          </cell>
          <cell r="H6699">
            <v>20</v>
          </cell>
          <cell r="I6699">
            <v>0</v>
          </cell>
          <cell r="J6699">
            <v>0</v>
          </cell>
          <cell r="K6699">
            <v>0</v>
          </cell>
          <cell r="L6699">
            <v>20</v>
          </cell>
          <cell r="M6699">
            <v>20</v>
          </cell>
          <cell r="N6699">
            <v>0</v>
          </cell>
          <cell r="O6699">
            <v>0</v>
          </cell>
          <cell r="P6699">
            <v>0</v>
          </cell>
          <cell r="Q6699">
            <v>20</v>
          </cell>
        </row>
        <row r="6700">
          <cell r="A6700" t="str">
            <v>A1570&amp;T</v>
          </cell>
          <cell r="B6700" t="str">
            <v>N Harvard St @ S Cam</v>
          </cell>
          <cell r="C6700">
            <v>49</v>
          </cell>
          <cell r="D6700">
            <v>0</v>
          </cell>
          <cell r="E6700">
            <v>0</v>
          </cell>
          <cell r="F6700">
            <v>96</v>
          </cell>
          <cell r="G6700">
            <v>145</v>
          </cell>
          <cell r="H6700">
            <v>49</v>
          </cell>
          <cell r="I6700">
            <v>0</v>
          </cell>
          <cell r="J6700">
            <v>0</v>
          </cell>
          <cell r="K6700">
            <v>96</v>
          </cell>
          <cell r="L6700">
            <v>145</v>
          </cell>
          <cell r="M6700">
            <v>49</v>
          </cell>
          <cell r="N6700">
            <v>0</v>
          </cell>
          <cell r="O6700">
            <v>0</v>
          </cell>
          <cell r="P6700">
            <v>96</v>
          </cell>
          <cell r="Q6700">
            <v>145</v>
          </cell>
        </row>
        <row r="6701">
          <cell r="A6701" t="str">
            <v>A1578&amp;T</v>
          </cell>
          <cell r="B6701" t="str">
            <v>N Harvard St opp Har</v>
          </cell>
          <cell r="C6701">
            <v>171</v>
          </cell>
          <cell r="D6701">
            <v>0</v>
          </cell>
          <cell r="E6701">
            <v>0</v>
          </cell>
          <cell r="F6701">
            <v>0</v>
          </cell>
          <cell r="G6701">
            <v>171</v>
          </cell>
          <cell r="H6701">
            <v>171</v>
          </cell>
          <cell r="I6701">
            <v>0</v>
          </cell>
          <cell r="J6701">
            <v>0</v>
          </cell>
          <cell r="K6701">
            <v>0</v>
          </cell>
          <cell r="L6701">
            <v>171</v>
          </cell>
          <cell r="M6701">
            <v>171</v>
          </cell>
          <cell r="N6701">
            <v>0</v>
          </cell>
          <cell r="O6701">
            <v>0</v>
          </cell>
          <cell r="P6701">
            <v>0</v>
          </cell>
          <cell r="Q6701">
            <v>171</v>
          </cell>
        </row>
        <row r="6702">
          <cell r="A6702" t="str">
            <v>A579&amp;T</v>
          </cell>
          <cell r="B6702" t="str">
            <v>Commonwealth Ave @ B</v>
          </cell>
          <cell r="C6702">
            <v>201</v>
          </cell>
          <cell r="D6702">
            <v>0</v>
          </cell>
          <cell r="E6702">
            <v>0</v>
          </cell>
          <cell r="F6702">
            <v>0</v>
          </cell>
          <cell r="G6702">
            <v>202</v>
          </cell>
          <cell r="H6702">
            <v>201</v>
          </cell>
          <cell r="I6702">
            <v>0</v>
          </cell>
          <cell r="J6702">
            <v>0</v>
          </cell>
          <cell r="K6702">
            <v>0</v>
          </cell>
          <cell r="L6702">
            <v>202</v>
          </cell>
          <cell r="M6702">
            <v>201</v>
          </cell>
          <cell r="N6702">
            <v>0</v>
          </cell>
          <cell r="O6702">
            <v>0</v>
          </cell>
          <cell r="P6702">
            <v>0</v>
          </cell>
          <cell r="Q6702">
            <v>202</v>
          </cell>
        </row>
        <row r="6703">
          <cell r="A6703" t="str">
            <v>A810&amp;T</v>
          </cell>
          <cell r="B6703" t="str">
            <v>Harvard St @ Harris</v>
          </cell>
          <cell r="C6703">
            <v>240</v>
          </cell>
          <cell r="D6703">
            <v>0</v>
          </cell>
          <cell r="E6703">
            <v>0</v>
          </cell>
          <cell r="F6703">
            <v>1</v>
          </cell>
          <cell r="G6703">
            <v>241</v>
          </cell>
          <cell r="H6703">
            <v>240</v>
          </cell>
          <cell r="I6703">
            <v>0</v>
          </cell>
          <cell r="J6703">
            <v>0</v>
          </cell>
          <cell r="K6703">
            <v>1</v>
          </cell>
          <cell r="L6703">
            <v>241</v>
          </cell>
          <cell r="M6703">
            <v>240</v>
          </cell>
          <cell r="N6703">
            <v>0</v>
          </cell>
          <cell r="O6703">
            <v>0</v>
          </cell>
          <cell r="P6703">
            <v>1</v>
          </cell>
          <cell r="Q6703">
            <v>241</v>
          </cell>
        </row>
        <row r="6704">
          <cell r="A6704" t="str">
            <v>A602&amp;T</v>
          </cell>
          <cell r="B6704" t="str">
            <v>Washington St @ Fost</v>
          </cell>
          <cell r="C6704">
            <v>66</v>
          </cell>
          <cell r="D6704">
            <v>0</v>
          </cell>
          <cell r="E6704">
            <v>0</v>
          </cell>
          <cell r="F6704">
            <v>0</v>
          </cell>
          <cell r="G6704">
            <v>66</v>
          </cell>
          <cell r="H6704">
            <v>66</v>
          </cell>
          <cell r="I6704">
            <v>0</v>
          </cell>
          <cell r="J6704">
            <v>0</v>
          </cell>
          <cell r="K6704">
            <v>0</v>
          </cell>
          <cell r="L6704">
            <v>66</v>
          </cell>
          <cell r="M6704">
            <v>66</v>
          </cell>
          <cell r="N6704">
            <v>0</v>
          </cell>
          <cell r="O6704">
            <v>0</v>
          </cell>
          <cell r="P6704">
            <v>0</v>
          </cell>
          <cell r="Q6704">
            <v>66</v>
          </cell>
        </row>
        <row r="6705">
          <cell r="A6705" t="str">
            <v>A812&amp;T</v>
          </cell>
          <cell r="B6705" t="str">
            <v>Harvard St @ Washing</v>
          </cell>
          <cell r="C6705">
            <v>91</v>
          </cell>
          <cell r="D6705">
            <v>0</v>
          </cell>
          <cell r="E6705">
            <v>0</v>
          </cell>
          <cell r="F6705">
            <v>14</v>
          </cell>
          <cell r="G6705">
            <v>106</v>
          </cell>
          <cell r="H6705">
            <v>91</v>
          </cell>
          <cell r="I6705">
            <v>0</v>
          </cell>
          <cell r="J6705">
            <v>0</v>
          </cell>
          <cell r="K6705">
            <v>14</v>
          </cell>
          <cell r="L6705">
            <v>106</v>
          </cell>
          <cell r="M6705">
            <v>91</v>
          </cell>
          <cell r="N6705">
            <v>0</v>
          </cell>
          <cell r="O6705">
            <v>0</v>
          </cell>
          <cell r="P6705">
            <v>14</v>
          </cell>
          <cell r="Q6705">
            <v>106</v>
          </cell>
        </row>
        <row r="6706">
          <cell r="A6706" t="str">
            <v>A5810&amp;T</v>
          </cell>
          <cell r="B6706" t="str">
            <v>Cambridge St opp Elk</v>
          </cell>
          <cell r="C6706">
            <v>6</v>
          </cell>
          <cell r="D6706">
            <v>0</v>
          </cell>
          <cell r="E6706">
            <v>0</v>
          </cell>
          <cell r="F6706">
            <v>0</v>
          </cell>
          <cell r="G6706">
            <v>6</v>
          </cell>
          <cell r="H6706">
            <v>6</v>
          </cell>
          <cell r="I6706">
            <v>0</v>
          </cell>
          <cell r="J6706">
            <v>0</v>
          </cell>
          <cell r="K6706">
            <v>0</v>
          </cell>
          <cell r="L6706">
            <v>6</v>
          </cell>
          <cell r="M6706">
            <v>6</v>
          </cell>
          <cell r="N6706">
            <v>0</v>
          </cell>
          <cell r="O6706">
            <v>0</v>
          </cell>
          <cell r="P6706">
            <v>0</v>
          </cell>
          <cell r="Q6706">
            <v>6</v>
          </cell>
        </row>
        <row r="6707">
          <cell r="A6707" t="str">
            <v>A1142&amp;T</v>
          </cell>
          <cell r="B6707" t="str">
            <v>Park Dr @ Beacon St</v>
          </cell>
          <cell r="C6707">
            <v>58</v>
          </cell>
          <cell r="D6707">
            <v>0</v>
          </cell>
          <cell r="E6707">
            <v>0</v>
          </cell>
          <cell r="F6707">
            <v>0</v>
          </cell>
          <cell r="G6707">
            <v>58</v>
          </cell>
          <cell r="H6707">
            <v>58</v>
          </cell>
          <cell r="I6707">
            <v>0</v>
          </cell>
          <cell r="J6707">
            <v>0</v>
          </cell>
          <cell r="K6707">
            <v>0</v>
          </cell>
          <cell r="L6707">
            <v>58</v>
          </cell>
          <cell r="M6707">
            <v>58</v>
          </cell>
          <cell r="N6707">
            <v>0</v>
          </cell>
          <cell r="O6707">
            <v>0</v>
          </cell>
          <cell r="P6707">
            <v>0</v>
          </cell>
          <cell r="Q6707">
            <v>58</v>
          </cell>
        </row>
        <row r="6708">
          <cell r="A6708" t="str">
            <v>A605&amp;T</v>
          </cell>
          <cell r="B6708" t="str">
            <v>Tremont St @ Washing</v>
          </cell>
          <cell r="C6708">
            <v>123</v>
          </cell>
          <cell r="D6708">
            <v>0</v>
          </cell>
          <cell r="E6708">
            <v>0</v>
          </cell>
          <cell r="F6708">
            <v>1</v>
          </cell>
          <cell r="G6708">
            <v>124</v>
          </cell>
          <cell r="H6708">
            <v>123</v>
          </cell>
          <cell r="I6708">
            <v>0</v>
          </cell>
          <cell r="J6708">
            <v>0</v>
          </cell>
          <cell r="K6708">
            <v>1</v>
          </cell>
          <cell r="L6708">
            <v>124</v>
          </cell>
          <cell r="M6708">
            <v>123</v>
          </cell>
          <cell r="N6708">
            <v>0</v>
          </cell>
          <cell r="O6708">
            <v>0</v>
          </cell>
          <cell r="P6708">
            <v>1</v>
          </cell>
          <cell r="Q6708">
            <v>124</v>
          </cell>
        </row>
        <row r="6709">
          <cell r="A6709" t="str">
            <v>A626&amp;T</v>
          </cell>
          <cell r="B6709" t="str">
            <v>Market St @ Sparhawk</v>
          </cell>
          <cell r="C6709">
            <v>79</v>
          </cell>
          <cell r="D6709">
            <v>0</v>
          </cell>
          <cell r="E6709">
            <v>0</v>
          </cell>
          <cell r="F6709">
            <v>0</v>
          </cell>
          <cell r="G6709">
            <v>79</v>
          </cell>
          <cell r="H6709">
            <v>79</v>
          </cell>
          <cell r="I6709">
            <v>0</v>
          </cell>
          <cell r="J6709">
            <v>0</v>
          </cell>
          <cell r="K6709">
            <v>0</v>
          </cell>
          <cell r="L6709">
            <v>79</v>
          </cell>
          <cell r="M6709">
            <v>79</v>
          </cell>
          <cell r="N6709">
            <v>0</v>
          </cell>
          <cell r="O6709">
            <v>0</v>
          </cell>
          <cell r="P6709">
            <v>0</v>
          </cell>
          <cell r="Q6709">
            <v>79</v>
          </cell>
        </row>
        <row r="6710">
          <cell r="A6710" t="str">
            <v>A775&amp;T</v>
          </cell>
          <cell r="B6710" t="str">
            <v>Washington St @ Shep</v>
          </cell>
          <cell r="C6710">
            <v>4</v>
          </cell>
          <cell r="D6710">
            <v>0</v>
          </cell>
          <cell r="E6710">
            <v>0</v>
          </cell>
          <cell r="F6710">
            <v>0</v>
          </cell>
          <cell r="G6710">
            <v>4</v>
          </cell>
          <cell r="H6710">
            <v>4</v>
          </cell>
          <cell r="I6710">
            <v>0</v>
          </cell>
          <cell r="J6710">
            <v>0</v>
          </cell>
          <cell r="K6710">
            <v>0</v>
          </cell>
          <cell r="L6710">
            <v>4</v>
          </cell>
          <cell r="M6710">
            <v>4</v>
          </cell>
          <cell r="N6710">
            <v>0</v>
          </cell>
          <cell r="O6710">
            <v>0</v>
          </cell>
          <cell r="P6710">
            <v>0</v>
          </cell>
          <cell r="Q6710">
            <v>4</v>
          </cell>
        </row>
        <row r="6711">
          <cell r="A6711" t="str">
            <v>A857&amp;T</v>
          </cell>
          <cell r="B6711" t="str">
            <v>Harvard Ave @ Bright</v>
          </cell>
          <cell r="C6711">
            <v>31</v>
          </cell>
          <cell r="D6711">
            <v>0</v>
          </cell>
          <cell r="E6711">
            <v>0</v>
          </cell>
          <cell r="F6711">
            <v>19</v>
          </cell>
          <cell r="G6711">
            <v>51</v>
          </cell>
          <cell r="H6711">
            <v>31</v>
          </cell>
          <cell r="I6711">
            <v>0</v>
          </cell>
          <cell r="J6711">
            <v>0</v>
          </cell>
          <cell r="K6711">
            <v>19</v>
          </cell>
          <cell r="L6711">
            <v>51</v>
          </cell>
          <cell r="M6711">
            <v>31</v>
          </cell>
          <cell r="N6711">
            <v>0</v>
          </cell>
          <cell r="O6711">
            <v>0</v>
          </cell>
          <cell r="P6711">
            <v>19</v>
          </cell>
          <cell r="Q6711">
            <v>51</v>
          </cell>
        </row>
        <row r="6712">
          <cell r="A6712" t="str">
            <v>A580&amp;T</v>
          </cell>
          <cell r="B6712" t="str">
            <v>Commonwealth Ave @ P</v>
          </cell>
          <cell r="C6712">
            <v>184</v>
          </cell>
          <cell r="D6712">
            <v>0</v>
          </cell>
          <cell r="E6712">
            <v>0</v>
          </cell>
          <cell r="F6712">
            <v>0</v>
          </cell>
          <cell r="G6712">
            <v>184</v>
          </cell>
          <cell r="H6712">
            <v>184</v>
          </cell>
          <cell r="I6712">
            <v>0</v>
          </cell>
          <cell r="J6712">
            <v>0</v>
          </cell>
          <cell r="K6712">
            <v>0</v>
          </cell>
          <cell r="L6712">
            <v>184</v>
          </cell>
          <cell r="M6712">
            <v>184</v>
          </cell>
          <cell r="N6712">
            <v>0</v>
          </cell>
          <cell r="O6712">
            <v>0</v>
          </cell>
          <cell r="P6712">
            <v>0</v>
          </cell>
          <cell r="Q6712">
            <v>184</v>
          </cell>
        </row>
        <row r="6713">
          <cell r="A6713" t="str">
            <v>A620&amp;T</v>
          </cell>
          <cell r="B6713" t="str">
            <v>Chestnut Hill Ave @</v>
          </cell>
          <cell r="C6713">
            <v>6</v>
          </cell>
          <cell r="D6713">
            <v>0</v>
          </cell>
          <cell r="E6713">
            <v>0</v>
          </cell>
          <cell r="F6713">
            <v>1</v>
          </cell>
          <cell r="G6713">
            <v>7</v>
          </cell>
          <cell r="H6713">
            <v>6</v>
          </cell>
          <cell r="I6713">
            <v>0</v>
          </cell>
          <cell r="J6713">
            <v>0</v>
          </cell>
          <cell r="K6713">
            <v>1</v>
          </cell>
          <cell r="L6713">
            <v>7</v>
          </cell>
          <cell r="M6713">
            <v>6</v>
          </cell>
          <cell r="N6713">
            <v>0</v>
          </cell>
          <cell r="O6713">
            <v>0</v>
          </cell>
          <cell r="P6713">
            <v>1</v>
          </cell>
          <cell r="Q6713">
            <v>7</v>
          </cell>
        </row>
        <row r="6714">
          <cell r="A6714" t="str">
            <v>A6355&amp;T</v>
          </cell>
          <cell r="B6714" t="str">
            <v>Huntington Ave @ For</v>
          </cell>
          <cell r="C6714">
            <v>85</v>
          </cell>
          <cell r="D6714">
            <v>0</v>
          </cell>
          <cell r="E6714">
            <v>0</v>
          </cell>
          <cell r="F6714">
            <v>15</v>
          </cell>
          <cell r="G6714">
            <v>100</v>
          </cell>
          <cell r="H6714">
            <v>85</v>
          </cell>
          <cell r="I6714">
            <v>0</v>
          </cell>
          <cell r="J6714">
            <v>0</v>
          </cell>
          <cell r="K6714">
            <v>15</v>
          </cell>
          <cell r="L6714">
            <v>100</v>
          </cell>
          <cell r="M6714">
            <v>85</v>
          </cell>
          <cell r="N6714">
            <v>0</v>
          </cell>
          <cell r="O6714">
            <v>0</v>
          </cell>
          <cell r="P6714">
            <v>15</v>
          </cell>
          <cell r="Q6714">
            <v>100</v>
          </cell>
        </row>
        <row r="6715">
          <cell r="A6715" t="str">
            <v>A621&amp;T</v>
          </cell>
          <cell r="B6715" t="str">
            <v>Chestnut Hill Ave @</v>
          </cell>
          <cell r="C6715">
            <v>70</v>
          </cell>
          <cell r="D6715">
            <v>0</v>
          </cell>
          <cell r="E6715">
            <v>0</v>
          </cell>
          <cell r="F6715">
            <v>0</v>
          </cell>
          <cell r="G6715">
            <v>71</v>
          </cell>
          <cell r="H6715">
            <v>70</v>
          </cell>
          <cell r="I6715">
            <v>0</v>
          </cell>
          <cell r="J6715">
            <v>0</v>
          </cell>
          <cell r="K6715">
            <v>0</v>
          </cell>
          <cell r="L6715">
            <v>71</v>
          </cell>
          <cell r="M6715">
            <v>70</v>
          </cell>
          <cell r="N6715">
            <v>0</v>
          </cell>
          <cell r="O6715">
            <v>0</v>
          </cell>
          <cell r="P6715">
            <v>0</v>
          </cell>
          <cell r="Q6715">
            <v>71</v>
          </cell>
        </row>
        <row r="6716">
          <cell r="A6716" t="str">
            <v>A1124&amp;T</v>
          </cell>
          <cell r="B6716" t="str">
            <v>Brookline Ave @ Pilg</v>
          </cell>
          <cell r="C6716">
            <v>282</v>
          </cell>
          <cell r="D6716">
            <v>0</v>
          </cell>
          <cell r="E6716">
            <v>0</v>
          </cell>
          <cell r="F6716">
            <v>2</v>
          </cell>
          <cell r="G6716">
            <v>283</v>
          </cell>
          <cell r="H6716">
            <v>282</v>
          </cell>
          <cell r="I6716">
            <v>0</v>
          </cell>
          <cell r="J6716">
            <v>0</v>
          </cell>
          <cell r="K6716">
            <v>2</v>
          </cell>
          <cell r="L6716">
            <v>283</v>
          </cell>
          <cell r="M6716">
            <v>282</v>
          </cell>
          <cell r="N6716">
            <v>0</v>
          </cell>
          <cell r="O6716">
            <v>0</v>
          </cell>
          <cell r="P6716">
            <v>2</v>
          </cell>
          <cell r="Q6716">
            <v>283</v>
          </cell>
        </row>
        <row r="6717">
          <cell r="A6717" t="str">
            <v>A603&amp;T</v>
          </cell>
          <cell r="B6717" t="str">
            <v>Washington St @ Broc</v>
          </cell>
          <cell r="C6717">
            <v>176</v>
          </cell>
          <cell r="D6717">
            <v>0</v>
          </cell>
          <cell r="E6717">
            <v>0</v>
          </cell>
          <cell r="F6717">
            <v>0</v>
          </cell>
          <cell r="G6717">
            <v>176</v>
          </cell>
          <cell r="H6717">
            <v>176</v>
          </cell>
          <cell r="I6717">
            <v>0</v>
          </cell>
          <cell r="J6717">
            <v>0</v>
          </cell>
          <cell r="K6717">
            <v>0</v>
          </cell>
          <cell r="L6717">
            <v>176</v>
          </cell>
          <cell r="M6717">
            <v>176</v>
          </cell>
          <cell r="N6717">
            <v>0</v>
          </cell>
          <cell r="O6717">
            <v>0</v>
          </cell>
          <cell r="P6717">
            <v>0</v>
          </cell>
          <cell r="Q6717">
            <v>176</v>
          </cell>
        </row>
        <row r="6718">
          <cell r="A6718" t="str">
            <v>A851&amp;T</v>
          </cell>
          <cell r="B6718" t="str">
            <v>Harvard St opp Verno</v>
          </cell>
          <cell r="C6718">
            <v>148</v>
          </cell>
          <cell r="D6718">
            <v>0</v>
          </cell>
          <cell r="E6718">
            <v>0</v>
          </cell>
          <cell r="F6718">
            <v>1</v>
          </cell>
          <cell r="G6718">
            <v>148</v>
          </cell>
          <cell r="H6718">
            <v>148</v>
          </cell>
          <cell r="I6718">
            <v>0</v>
          </cell>
          <cell r="J6718">
            <v>0</v>
          </cell>
          <cell r="K6718">
            <v>1</v>
          </cell>
          <cell r="L6718">
            <v>148</v>
          </cell>
          <cell r="M6718">
            <v>148</v>
          </cell>
          <cell r="N6718">
            <v>0</v>
          </cell>
          <cell r="O6718">
            <v>0</v>
          </cell>
          <cell r="P6718">
            <v>1</v>
          </cell>
          <cell r="Q6718">
            <v>148</v>
          </cell>
        </row>
        <row r="6719">
          <cell r="A6719" t="str">
            <v>A651&amp;T</v>
          </cell>
          <cell r="B6719" t="str">
            <v>Western Ave opp Rive</v>
          </cell>
          <cell r="C6719">
            <v>62</v>
          </cell>
          <cell r="D6719">
            <v>0</v>
          </cell>
          <cell r="E6719">
            <v>0</v>
          </cell>
          <cell r="F6719">
            <v>0</v>
          </cell>
          <cell r="G6719">
            <v>63</v>
          </cell>
          <cell r="H6719">
            <v>62</v>
          </cell>
          <cell r="I6719">
            <v>0</v>
          </cell>
          <cell r="J6719">
            <v>0</v>
          </cell>
          <cell r="K6719">
            <v>0</v>
          </cell>
          <cell r="L6719">
            <v>63</v>
          </cell>
          <cell r="M6719">
            <v>62</v>
          </cell>
          <cell r="N6719">
            <v>0</v>
          </cell>
          <cell r="O6719">
            <v>0</v>
          </cell>
          <cell r="P6719">
            <v>0</v>
          </cell>
          <cell r="Q6719">
            <v>63</v>
          </cell>
        </row>
        <row r="6720">
          <cell r="A6720" t="str">
            <v>A634&amp;T</v>
          </cell>
          <cell r="B6720" t="str">
            <v>Western Ave @ Litchf</v>
          </cell>
          <cell r="C6720">
            <v>97</v>
          </cell>
          <cell r="D6720">
            <v>0</v>
          </cell>
          <cell r="E6720">
            <v>0</v>
          </cell>
          <cell r="F6720">
            <v>31</v>
          </cell>
          <cell r="G6720">
            <v>128</v>
          </cell>
          <cell r="H6720">
            <v>97</v>
          </cell>
          <cell r="I6720">
            <v>0</v>
          </cell>
          <cell r="J6720">
            <v>0</v>
          </cell>
          <cell r="K6720">
            <v>31</v>
          </cell>
          <cell r="L6720">
            <v>128</v>
          </cell>
          <cell r="M6720">
            <v>97</v>
          </cell>
          <cell r="N6720">
            <v>0</v>
          </cell>
          <cell r="O6720">
            <v>0</v>
          </cell>
          <cell r="P6720">
            <v>31</v>
          </cell>
          <cell r="Q6720">
            <v>128</v>
          </cell>
        </row>
        <row r="6721">
          <cell r="A6721" t="str">
            <v>A1569&amp;T</v>
          </cell>
          <cell r="B6721" t="str">
            <v>N Harvard St @ Gate</v>
          </cell>
          <cell r="C6721">
            <v>122</v>
          </cell>
          <cell r="D6721">
            <v>0</v>
          </cell>
          <cell r="E6721">
            <v>0</v>
          </cell>
          <cell r="F6721">
            <v>3</v>
          </cell>
          <cell r="G6721">
            <v>125</v>
          </cell>
          <cell r="H6721">
            <v>122</v>
          </cell>
          <cell r="I6721">
            <v>0</v>
          </cell>
          <cell r="J6721">
            <v>0</v>
          </cell>
          <cell r="K6721">
            <v>3</v>
          </cell>
          <cell r="L6721">
            <v>125</v>
          </cell>
          <cell r="M6721">
            <v>122</v>
          </cell>
          <cell r="N6721">
            <v>0</v>
          </cell>
          <cell r="O6721">
            <v>0</v>
          </cell>
          <cell r="P6721">
            <v>3</v>
          </cell>
          <cell r="Q6721">
            <v>125</v>
          </cell>
        </row>
        <row r="6722">
          <cell r="A6722" t="str">
            <v>A629&amp;T</v>
          </cell>
          <cell r="B6722" t="str">
            <v>Market St @ Guest St</v>
          </cell>
          <cell r="C6722">
            <v>148</v>
          </cell>
          <cell r="D6722">
            <v>0</v>
          </cell>
          <cell r="E6722">
            <v>0</v>
          </cell>
          <cell r="F6722">
            <v>46</v>
          </cell>
          <cell r="G6722">
            <v>194</v>
          </cell>
          <cell r="H6722">
            <v>148</v>
          </cell>
          <cell r="I6722">
            <v>0</v>
          </cell>
          <cell r="J6722">
            <v>0</v>
          </cell>
          <cell r="K6722">
            <v>46</v>
          </cell>
          <cell r="L6722">
            <v>194</v>
          </cell>
          <cell r="M6722">
            <v>148</v>
          </cell>
          <cell r="N6722">
            <v>0</v>
          </cell>
          <cell r="O6722">
            <v>0</v>
          </cell>
          <cell r="P6722">
            <v>46</v>
          </cell>
          <cell r="Q6722">
            <v>194</v>
          </cell>
        </row>
        <row r="6723">
          <cell r="A6723" t="str">
            <v>A652&amp;T</v>
          </cell>
          <cell r="B6723" t="str">
            <v>Western Ave @ Everet</v>
          </cell>
          <cell r="C6723">
            <v>0</v>
          </cell>
          <cell r="D6723">
            <v>1</v>
          </cell>
          <cell r="E6723">
            <v>0</v>
          </cell>
          <cell r="F6723">
            <v>10</v>
          </cell>
          <cell r="G6723">
            <v>11</v>
          </cell>
          <cell r="H6723">
            <v>0</v>
          </cell>
          <cell r="I6723">
            <v>1</v>
          </cell>
          <cell r="J6723">
            <v>0</v>
          </cell>
          <cell r="K6723">
            <v>10</v>
          </cell>
          <cell r="L6723">
            <v>11</v>
          </cell>
          <cell r="M6723">
            <v>0</v>
          </cell>
          <cell r="N6723">
            <v>1</v>
          </cell>
          <cell r="O6723">
            <v>0</v>
          </cell>
          <cell r="P6723">
            <v>10</v>
          </cell>
          <cell r="Q6723">
            <v>11</v>
          </cell>
        </row>
        <row r="6724">
          <cell r="A6724" t="str">
            <v>A735&amp;T</v>
          </cell>
          <cell r="B6724" t="str">
            <v>Cambridge St @ Emery</v>
          </cell>
          <cell r="C6724">
            <v>86</v>
          </cell>
          <cell r="D6724">
            <v>0</v>
          </cell>
          <cell r="E6724">
            <v>0</v>
          </cell>
          <cell r="F6724">
            <v>47</v>
          </cell>
          <cell r="G6724">
            <v>133</v>
          </cell>
          <cell r="H6724">
            <v>86</v>
          </cell>
          <cell r="I6724">
            <v>0</v>
          </cell>
          <cell r="J6724">
            <v>0</v>
          </cell>
          <cell r="K6724">
            <v>47</v>
          </cell>
          <cell r="L6724">
            <v>133</v>
          </cell>
          <cell r="M6724">
            <v>86</v>
          </cell>
          <cell r="N6724">
            <v>0</v>
          </cell>
          <cell r="O6724">
            <v>0</v>
          </cell>
          <cell r="P6724">
            <v>47</v>
          </cell>
          <cell r="Q6724">
            <v>133</v>
          </cell>
        </row>
        <row r="6725">
          <cell r="A6725" t="str">
            <v>A592&amp;T</v>
          </cell>
          <cell r="B6725" t="str">
            <v>Brighton Ave @ Malve</v>
          </cell>
          <cell r="C6725">
            <v>113</v>
          </cell>
          <cell r="D6725">
            <v>0</v>
          </cell>
          <cell r="E6725">
            <v>0</v>
          </cell>
          <cell r="F6725">
            <v>1</v>
          </cell>
          <cell r="G6725">
            <v>114</v>
          </cell>
          <cell r="H6725">
            <v>113</v>
          </cell>
          <cell r="I6725">
            <v>0</v>
          </cell>
          <cell r="J6725">
            <v>0</v>
          </cell>
          <cell r="K6725">
            <v>1</v>
          </cell>
          <cell r="L6725">
            <v>114</v>
          </cell>
          <cell r="M6725">
            <v>113</v>
          </cell>
          <cell r="N6725">
            <v>0</v>
          </cell>
          <cell r="O6725">
            <v>0</v>
          </cell>
          <cell r="P6725">
            <v>1</v>
          </cell>
          <cell r="Q6725">
            <v>114</v>
          </cell>
        </row>
        <row r="6726">
          <cell r="A6726" t="str">
            <v>A850&amp;T</v>
          </cell>
          <cell r="B6726" t="str">
            <v>Harvard St @ Aspinwa</v>
          </cell>
          <cell r="C6726">
            <v>141</v>
          </cell>
          <cell r="D6726">
            <v>0</v>
          </cell>
          <cell r="E6726">
            <v>0</v>
          </cell>
          <cell r="F6726">
            <v>1</v>
          </cell>
          <cell r="G6726">
            <v>142</v>
          </cell>
          <cell r="H6726">
            <v>141</v>
          </cell>
          <cell r="I6726">
            <v>0</v>
          </cell>
          <cell r="J6726">
            <v>0</v>
          </cell>
          <cell r="K6726">
            <v>1</v>
          </cell>
          <cell r="L6726">
            <v>142</v>
          </cell>
          <cell r="M6726">
            <v>141</v>
          </cell>
          <cell r="N6726">
            <v>0</v>
          </cell>
          <cell r="O6726">
            <v>0</v>
          </cell>
          <cell r="P6726">
            <v>1</v>
          </cell>
          <cell r="Q6726">
            <v>142</v>
          </cell>
        </row>
        <row r="6727">
          <cell r="A6727" t="str">
            <v>A590&amp;T</v>
          </cell>
          <cell r="B6727" t="str">
            <v>Commonwealth Ave @ B</v>
          </cell>
          <cell r="C6727">
            <v>143</v>
          </cell>
          <cell r="D6727">
            <v>0</v>
          </cell>
          <cell r="E6727">
            <v>0</v>
          </cell>
          <cell r="F6727">
            <v>0</v>
          </cell>
          <cell r="G6727">
            <v>143</v>
          </cell>
          <cell r="H6727">
            <v>143</v>
          </cell>
          <cell r="I6727">
            <v>0</v>
          </cell>
          <cell r="J6727">
            <v>0</v>
          </cell>
          <cell r="K6727">
            <v>0</v>
          </cell>
          <cell r="L6727">
            <v>143</v>
          </cell>
          <cell r="M6727">
            <v>143</v>
          </cell>
          <cell r="N6727">
            <v>0</v>
          </cell>
          <cell r="O6727">
            <v>0</v>
          </cell>
          <cell r="P6727">
            <v>0</v>
          </cell>
          <cell r="Q6727">
            <v>143</v>
          </cell>
        </row>
        <row r="6728">
          <cell r="A6728" t="str">
            <v>A744&amp;T</v>
          </cell>
          <cell r="B6728" t="str">
            <v>Faneuil St @ Oak Squ</v>
          </cell>
          <cell r="C6728">
            <v>47</v>
          </cell>
          <cell r="D6728">
            <v>1</v>
          </cell>
          <cell r="E6728">
            <v>0</v>
          </cell>
          <cell r="F6728">
            <v>7</v>
          </cell>
          <cell r="G6728">
            <v>55</v>
          </cell>
          <cell r="H6728">
            <v>47</v>
          </cell>
          <cell r="I6728">
            <v>1</v>
          </cell>
          <cell r="J6728">
            <v>0</v>
          </cell>
          <cell r="K6728">
            <v>7</v>
          </cell>
          <cell r="L6728">
            <v>55</v>
          </cell>
          <cell r="M6728">
            <v>47</v>
          </cell>
          <cell r="N6728">
            <v>1</v>
          </cell>
          <cell r="O6728">
            <v>0</v>
          </cell>
          <cell r="P6728">
            <v>7</v>
          </cell>
          <cell r="Q6728">
            <v>55</v>
          </cell>
        </row>
        <row r="6729">
          <cell r="A6729" t="str">
            <v>A1141&amp;T</v>
          </cell>
          <cell r="B6729" t="str">
            <v>Park Dr @ Fenway Sta</v>
          </cell>
          <cell r="C6729">
            <v>42</v>
          </cell>
          <cell r="D6729">
            <v>0</v>
          </cell>
          <cell r="E6729">
            <v>0</v>
          </cell>
          <cell r="F6729">
            <v>10</v>
          </cell>
          <cell r="G6729">
            <v>52</v>
          </cell>
          <cell r="H6729">
            <v>42</v>
          </cell>
          <cell r="I6729">
            <v>0</v>
          </cell>
          <cell r="J6729">
            <v>0</v>
          </cell>
          <cell r="K6729">
            <v>10</v>
          </cell>
          <cell r="L6729">
            <v>52</v>
          </cell>
          <cell r="M6729">
            <v>42</v>
          </cell>
          <cell r="N6729">
            <v>0</v>
          </cell>
          <cell r="O6729">
            <v>0</v>
          </cell>
          <cell r="P6729">
            <v>10</v>
          </cell>
          <cell r="Q6729">
            <v>52</v>
          </cell>
        </row>
        <row r="6730">
          <cell r="A6730" t="str">
            <v>A6675&amp;T</v>
          </cell>
          <cell r="B6730" t="str">
            <v>Huntington Ave @ Lou</v>
          </cell>
          <cell r="C6730">
            <v>136</v>
          </cell>
          <cell r="D6730">
            <v>0</v>
          </cell>
          <cell r="E6730">
            <v>0</v>
          </cell>
          <cell r="F6730">
            <v>17</v>
          </cell>
          <cell r="G6730">
            <v>153</v>
          </cell>
          <cell r="H6730">
            <v>136</v>
          </cell>
          <cell r="I6730">
            <v>0</v>
          </cell>
          <cell r="J6730">
            <v>0</v>
          </cell>
          <cell r="K6730">
            <v>17</v>
          </cell>
          <cell r="L6730">
            <v>153</v>
          </cell>
          <cell r="M6730">
            <v>136</v>
          </cell>
          <cell r="N6730">
            <v>0</v>
          </cell>
          <cell r="O6730">
            <v>0</v>
          </cell>
          <cell r="P6730">
            <v>17</v>
          </cell>
          <cell r="Q6730">
            <v>153</v>
          </cell>
        </row>
        <row r="6731">
          <cell r="A6731" t="str">
            <v>A591&amp;T</v>
          </cell>
          <cell r="B6731" t="str">
            <v>1079 Commonwealth Av</v>
          </cell>
          <cell r="C6731">
            <v>80</v>
          </cell>
          <cell r="D6731">
            <v>0</v>
          </cell>
          <cell r="E6731">
            <v>0</v>
          </cell>
          <cell r="F6731">
            <v>0</v>
          </cell>
          <cell r="G6731">
            <v>80</v>
          </cell>
          <cell r="H6731">
            <v>80</v>
          </cell>
          <cell r="I6731">
            <v>0</v>
          </cell>
          <cell r="J6731">
            <v>0</v>
          </cell>
          <cell r="K6731">
            <v>0</v>
          </cell>
          <cell r="L6731">
            <v>80</v>
          </cell>
          <cell r="M6731">
            <v>80</v>
          </cell>
          <cell r="N6731">
            <v>0</v>
          </cell>
          <cell r="O6731">
            <v>0</v>
          </cell>
          <cell r="P6731">
            <v>0</v>
          </cell>
          <cell r="Q6731">
            <v>80</v>
          </cell>
        </row>
        <row r="6732">
          <cell r="A6732" t="str">
            <v>A65&amp;T</v>
          </cell>
          <cell r="B6732" t="str">
            <v>Massachusetts Ave op</v>
          </cell>
          <cell r="C6732">
            <v>303</v>
          </cell>
          <cell r="D6732">
            <v>0</v>
          </cell>
          <cell r="E6732">
            <v>0</v>
          </cell>
          <cell r="F6732">
            <v>1</v>
          </cell>
          <cell r="G6732">
            <v>304</v>
          </cell>
          <cell r="H6732">
            <v>303</v>
          </cell>
          <cell r="I6732">
            <v>0</v>
          </cell>
          <cell r="J6732">
            <v>0</v>
          </cell>
          <cell r="K6732">
            <v>1</v>
          </cell>
          <cell r="L6732">
            <v>304</v>
          </cell>
          <cell r="M6732">
            <v>303</v>
          </cell>
          <cell r="N6732">
            <v>0</v>
          </cell>
          <cell r="O6732">
            <v>0</v>
          </cell>
          <cell r="P6732">
            <v>1</v>
          </cell>
          <cell r="Q6732">
            <v>304</v>
          </cell>
        </row>
        <row r="6733">
          <cell r="A6733" t="str">
            <v>A5442&amp;T</v>
          </cell>
          <cell r="B6733" t="str">
            <v>Ave Louis Pasteur @</v>
          </cell>
          <cell r="C6733">
            <v>153</v>
          </cell>
          <cell r="D6733">
            <v>0</v>
          </cell>
          <cell r="E6733">
            <v>0</v>
          </cell>
          <cell r="F6733">
            <v>4</v>
          </cell>
          <cell r="G6733">
            <v>157</v>
          </cell>
          <cell r="H6733">
            <v>153</v>
          </cell>
          <cell r="I6733">
            <v>0</v>
          </cell>
          <cell r="J6733">
            <v>0</v>
          </cell>
          <cell r="K6733">
            <v>4</v>
          </cell>
          <cell r="L6733">
            <v>157</v>
          </cell>
          <cell r="M6733">
            <v>153</v>
          </cell>
          <cell r="N6733">
            <v>0</v>
          </cell>
          <cell r="O6733">
            <v>0</v>
          </cell>
          <cell r="P6733">
            <v>4</v>
          </cell>
          <cell r="Q6733">
            <v>157</v>
          </cell>
        </row>
        <row r="6734">
          <cell r="A6734" t="str">
            <v>A5439&amp;T</v>
          </cell>
          <cell r="B6734" t="str">
            <v>Ave Louis Pasteur @</v>
          </cell>
          <cell r="C6734">
            <v>31</v>
          </cell>
          <cell r="D6734">
            <v>2</v>
          </cell>
          <cell r="E6734">
            <v>0</v>
          </cell>
          <cell r="F6734">
            <v>0</v>
          </cell>
          <cell r="G6734">
            <v>32</v>
          </cell>
          <cell r="H6734">
            <v>31</v>
          </cell>
          <cell r="I6734">
            <v>2</v>
          </cell>
          <cell r="J6734">
            <v>0</v>
          </cell>
          <cell r="K6734">
            <v>0</v>
          </cell>
          <cell r="L6734">
            <v>32</v>
          </cell>
          <cell r="M6734">
            <v>31</v>
          </cell>
          <cell r="N6734">
            <v>2</v>
          </cell>
          <cell r="O6734">
            <v>0</v>
          </cell>
          <cell r="P6734">
            <v>0</v>
          </cell>
          <cell r="Q6734">
            <v>32</v>
          </cell>
        </row>
        <row r="6735">
          <cell r="A6735" t="str">
            <v>A578&amp;T</v>
          </cell>
          <cell r="B6735" t="str">
            <v>Brighton Ave @ Commo</v>
          </cell>
          <cell r="C6735">
            <v>335</v>
          </cell>
          <cell r="D6735">
            <v>1</v>
          </cell>
          <cell r="E6735">
            <v>0</v>
          </cell>
          <cell r="F6735">
            <v>12</v>
          </cell>
          <cell r="G6735">
            <v>347</v>
          </cell>
          <cell r="H6735">
            <v>335</v>
          </cell>
          <cell r="I6735">
            <v>1</v>
          </cell>
          <cell r="J6735">
            <v>0</v>
          </cell>
          <cell r="K6735">
            <v>12</v>
          </cell>
          <cell r="L6735">
            <v>347</v>
          </cell>
          <cell r="M6735">
            <v>335</v>
          </cell>
          <cell r="N6735">
            <v>1</v>
          </cell>
          <cell r="O6735">
            <v>0</v>
          </cell>
          <cell r="P6735">
            <v>12</v>
          </cell>
          <cell r="Q6735">
            <v>347</v>
          </cell>
        </row>
        <row r="6736">
          <cell r="A6736" t="str">
            <v>A733&amp;T</v>
          </cell>
          <cell r="B6736" t="str">
            <v>Cambridge St @ Linco</v>
          </cell>
          <cell r="C6736">
            <v>14</v>
          </cell>
          <cell r="D6736">
            <v>0</v>
          </cell>
          <cell r="E6736">
            <v>0</v>
          </cell>
          <cell r="F6736">
            <v>2</v>
          </cell>
          <cell r="G6736">
            <v>17</v>
          </cell>
          <cell r="H6736">
            <v>14</v>
          </cell>
          <cell r="I6736">
            <v>0</v>
          </cell>
          <cell r="J6736">
            <v>0</v>
          </cell>
          <cell r="K6736">
            <v>2</v>
          </cell>
          <cell r="L6736">
            <v>17</v>
          </cell>
          <cell r="M6736">
            <v>14</v>
          </cell>
          <cell r="N6736">
            <v>0</v>
          </cell>
          <cell r="O6736">
            <v>0</v>
          </cell>
          <cell r="P6736">
            <v>2</v>
          </cell>
          <cell r="Q6736">
            <v>17</v>
          </cell>
        </row>
        <row r="6737">
          <cell r="A6737" t="str">
            <v>A632&amp;T</v>
          </cell>
          <cell r="B6737" t="str">
            <v>Western Ave @ Mackin</v>
          </cell>
          <cell r="C6737">
            <v>78</v>
          </cell>
          <cell r="D6737">
            <v>0</v>
          </cell>
          <cell r="E6737">
            <v>0</v>
          </cell>
          <cell r="F6737">
            <v>7</v>
          </cell>
          <cell r="G6737">
            <v>85</v>
          </cell>
          <cell r="H6737">
            <v>78</v>
          </cell>
          <cell r="I6737">
            <v>0</v>
          </cell>
          <cell r="J6737">
            <v>0</v>
          </cell>
          <cell r="K6737">
            <v>7</v>
          </cell>
          <cell r="L6737">
            <v>85</v>
          </cell>
          <cell r="M6737">
            <v>78</v>
          </cell>
          <cell r="N6737">
            <v>0</v>
          </cell>
          <cell r="O6737">
            <v>0</v>
          </cell>
          <cell r="P6737">
            <v>7</v>
          </cell>
          <cell r="Q6737">
            <v>85</v>
          </cell>
        </row>
        <row r="6738">
          <cell r="A6738" t="str">
            <v>A853&amp;T</v>
          </cell>
          <cell r="B6738" t="str">
            <v>Harvard St @ Stedman</v>
          </cell>
          <cell r="C6738">
            <v>35</v>
          </cell>
          <cell r="D6738">
            <v>0</v>
          </cell>
          <cell r="E6738">
            <v>0</v>
          </cell>
          <cell r="F6738">
            <v>1</v>
          </cell>
          <cell r="G6738">
            <v>36</v>
          </cell>
          <cell r="H6738">
            <v>35</v>
          </cell>
          <cell r="I6738">
            <v>0</v>
          </cell>
          <cell r="J6738">
            <v>0</v>
          </cell>
          <cell r="K6738">
            <v>1</v>
          </cell>
          <cell r="L6738">
            <v>36</v>
          </cell>
          <cell r="M6738">
            <v>35</v>
          </cell>
          <cell r="N6738">
            <v>0</v>
          </cell>
          <cell r="O6738">
            <v>0</v>
          </cell>
          <cell r="P6738">
            <v>1</v>
          </cell>
          <cell r="Q6738">
            <v>36</v>
          </cell>
        </row>
        <row r="6739">
          <cell r="A6739" t="str">
            <v>A947&amp;T</v>
          </cell>
          <cell r="B6739" t="str">
            <v>Brookline Ave @ Fran</v>
          </cell>
          <cell r="C6739">
            <v>115</v>
          </cell>
          <cell r="D6739">
            <v>0</v>
          </cell>
          <cell r="E6739">
            <v>0</v>
          </cell>
          <cell r="F6739">
            <v>0</v>
          </cell>
          <cell r="G6739">
            <v>116</v>
          </cell>
          <cell r="H6739">
            <v>115</v>
          </cell>
          <cell r="I6739">
            <v>0</v>
          </cell>
          <cell r="J6739">
            <v>0</v>
          </cell>
          <cell r="K6739">
            <v>0</v>
          </cell>
          <cell r="L6739">
            <v>116</v>
          </cell>
          <cell r="M6739">
            <v>115</v>
          </cell>
          <cell r="N6739">
            <v>0</v>
          </cell>
          <cell r="O6739">
            <v>0</v>
          </cell>
          <cell r="P6739">
            <v>0</v>
          </cell>
          <cell r="Q6739">
            <v>116</v>
          </cell>
        </row>
        <row r="6740">
          <cell r="A6740" t="str">
            <v>A568&amp;T</v>
          </cell>
          <cell r="B6740" t="str">
            <v>Washington St @ Fost</v>
          </cell>
          <cell r="C6740">
            <v>118</v>
          </cell>
          <cell r="D6740">
            <v>0</v>
          </cell>
          <cell r="E6740">
            <v>0</v>
          </cell>
          <cell r="F6740">
            <v>0</v>
          </cell>
          <cell r="G6740">
            <v>118</v>
          </cell>
          <cell r="H6740">
            <v>118</v>
          </cell>
          <cell r="I6740">
            <v>0</v>
          </cell>
          <cell r="J6740">
            <v>0</v>
          </cell>
          <cell r="K6740">
            <v>0</v>
          </cell>
          <cell r="L6740">
            <v>118</v>
          </cell>
          <cell r="M6740">
            <v>118</v>
          </cell>
          <cell r="N6740">
            <v>0</v>
          </cell>
          <cell r="O6740">
            <v>0</v>
          </cell>
          <cell r="P6740">
            <v>0</v>
          </cell>
          <cell r="Q6740">
            <v>118</v>
          </cell>
        </row>
        <row r="6741">
          <cell r="A6741" t="str">
            <v>A571&amp;T</v>
          </cell>
          <cell r="B6741" t="str">
            <v>Cambridge St @ Washi</v>
          </cell>
          <cell r="C6741">
            <v>151</v>
          </cell>
          <cell r="D6741">
            <v>0</v>
          </cell>
          <cell r="E6741">
            <v>0</v>
          </cell>
          <cell r="F6741">
            <v>14</v>
          </cell>
          <cell r="G6741">
            <v>166</v>
          </cell>
          <cell r="H6741">
            <v>151</v>
          </cell>
          <cell r="I6741">
            <v>0</v>
          </cell>
          <cell r="J6741">
            <v>0</v>
          </cell>
          <cell r="K6741">
            <v>14</v>
          </cell>
          <cell r="L6741">
            <v>166</v>
          </cell>
          <cell r="M6741">
            <v>151</v>
          </cell>
          <cell r="N6741">
            <v>0</v>
          </cell>
          <cell r="O6741">
            <v>0</v>
          </cell>
          <cell r="P6741">
            <v>14</v>
          </cell>
          <cell r="Q6741">
            <v>166</v>
          </cell>
        </row>
        <row r="6742">
          <cell r="A6742" t="str">
            <v>A1143&amp;T</v>
          </cell>
          <cell r="B6742" t="str">
            <v>Commonwealth Ave @ U</v>
          </cell>
          <cell r="C6742">
            <v>37</v>
          </cell>
          <cell r="D6742">
            <v>2</v>
          </cell>
          <cell r="E6742">
            <v>0</v>
          </cell>
          <cell r="F6742">
            <v>251</v>
          </cell>
          <cell r="G6742">
            <v>290</v>
          </cell>
          <cell r="H6742">
            <v>37</v>
          </cell>
          <cell r="I6742">
            <v>2</v>
          </cell>
          <cell r="J6742">
            <v>0</v>
          </cell>
          <cell r="K6742">
            <v>251</v>
          </cell>
          <cell r="L6742">
            <v>290</v>
          </cell>
          <cell r="M6742">
            <v>37</v>
          </cell>
          <cell r="N6742">
            <v>2</v>
          </cell>
          <cell r="O6742">
            <v>0</v>
          </cell>
          <cell r="P6742">
            <v>251</v>
          </cell>
          <cell r="Q6742">
            <v>290</v>
          </cell>
        </row>
        <row r="6743">
          <cell r="A6743" t="str">
            <v>A619&amp;T</v>
          </cell>
          <cell r="B6743" t="str">
            <v>Chestnut Hill Ave @</v>
          </cell>
          <cell r="C6743">
            <v>106</v>
          </cell>
          <cell r="D6743">
            <v>0</v>
          </cell>
          <cell r="E6743">
            <v>0</v>
          </cell>
          <cell r="F6743">
            <v>0</v>
          </cell>
          <cell r="G6743">
            <v>107</v>
          </cell>
          <cell r="H6743">
            <v>106</v>
          </cell>
          <cell r="I6743">
            <v>0</v>
          </cell>
          <cell r="J6743">
            <v>0</v>
          </cell>
          <cell r="K6743">
            <v>0</v>
          </cell>
          <cell r="L6743">
            <v>107</v>
          </cell>
          <cell r="M6743">
            <v>106</v>
          </cell>
          <cell r="N6743">
            <v>0</v>
          </cell>
          <cell r="O6743">
            <v>0</v>
          </cell>
          <cell r="P6743">
            <v>0</v>
          </cell>
          <cell r="Q6743">
            <v>107</v>
          </cell>
        </row>
        <row r="6744">
          <cell r="A6744" t="str">
            <v>A574&amp;T</v>
          </cell>
          <cell r="B6744" t="str">
            <v>Cambridge St @ Barro</v>
          </cell>
          <cell r="C6744">
            <v>18</v>
          </cell>
          <cell r="D6744">
            <v>0</v>
          </cell>
          <cell r="E6744">
            <v>0</v>
          </cell>
          <cell r="F6744">
            <v>32</v>
          </cell>
          <cell r="G6744">
            <v>50</v>
          </cell>
          <cell r="H6744">
            <v>18</v>
          </cell>
          <cell r="I6744">
            <v>0</v>
          </cell>
          <cell r="J6744">
            <v>0</v>
          </cell>
          <cell r="K6744">
            <v>32</v>
          </cell>
          <cell r="L6744">
            <v>50</v>
          </cell>
          <cell r="M6744">
            <v>18</v>
          </cell>
          <cell r="N6744">
            <v>0</v>
          </cell>
          <cell r="O6744">
            <v>0</v>
          </cell>
          <cell r="P6744">
            <v>32</v>
          </cell>
          <cell r="Q6744">
            <v>50</v>
          </cell>
        </row>
        <row r="6745">
          <cell r="A6745" t="str">
            <v>A849&amp;T</v>
          </cell>
          <cell r="B6745" t="str">
            <v>Harvard St @ Kent St</v>
          </cell>
          <cell r="C6745">
            <v>22</v>
          </cell>
          <cell r="D6745">
            <v>0</v>
          </cell>
          <cell r="E6745">
            <v>0</v>
          </cell>
          <cell r="F6745">
            <v>1</v>
          </cell>
          <cell r="G6745">
            <v>24</v>
          </cell>
          <cell r="H6745">
            <v>22</v>
          </cell>
          <cell r="I6745">
            <v>0</v>
          </cell>
          <cell r="J6745">
            <v>0</v>
          </cell>
          <cell r="K6745">
            <v>1</v>
          </cell>
          <cell r="L6745">
            <v>24</v>
          </cell>
          <cell r="M6745">
            <v>22</v>
          </cell>
          <cell r="N6745">
            <v>0</v>
          </cell>
          <cell r="O6745">
            <v>0</v>
          </cell>
          <cell r="P6745">
            <v>1</v>
          </cell>
          <cell r="Q6745">
            <v>24</v>
          </cell>
        </row>
        <row r="6746">
          <cell r="A6746" t="str">
            <v>A6938&amp;T</v>
          </cell>
          <cell r="B6746" t="str">
            <v>677 Huntington Ave</v>
          </cell>
          <cell r="C6746">
            <v>70</v>
          </cell>
          <cell r="D6746">
            <v>0</v>
          </cell>
          <cell r="E6746">
            <v>0</v>
          </cell>
          <cell r="F6746">
            <v>2</v>
          </cell>
          <cell r="G6746">
            <v>72</v>
          </cell>
          <cell r="H6746">
            <v>70</v>
          </cell>
          <cell r="I6746">
            <v>0</v>
          </cell>
          <cell r="J6746">
            <v>0</v>
          </cell>
          <cell r="K6746">
            <v>2</v>
          </cell>
          <cell r="L6746">
            <v>72</v>
          </cell>
          <cell r="M6746">
            <v>70</v>
          </cell>
          <cell r="N6746">
            <v>0</v>
          </cell>
          <cell r="O6746">
            <v>0</v>
          </cell>
          <cell r="P6746">
            <v>2</v>
          </cell>
          <cell r="Q6746">
            <v>72</v>
          </cell>
        </row>
        <row r="6747">
          <cell r="A6747" t="str">
            <v>A1572&amp;T</v>
          </cell>
          <cell r="B6747" t="str">
            <v>N Harvard St @ Cooli</v>
          </cell>
          <cell r="C6747">
            <v>208</v>
          </cell>
          <cell r="D6747">
            <v>0</v>
          </cell>
          <cell r="E6747">
            <v>0</v>
          </cell>
          <cell r="F6747">
            <v>0</v>
          </cell>
          <cell r="G6747">
            <v>208</v>
          </cell>
          <cell r="H6747">
            <v>208</v>
          </cell>
          <cell r="I6747">
            <v>0</v>
          </cell>
          <cell r="J6747">
            <v>0</v>
          </cell>
          <cell r="K6747">
            <v>0</v>
          </cell>
          <cell r="L6747">
            <v>208</v>
          </cell>
          <cell r="M6747">
            <v>208</v>
          </cell>
          <cell r="N6747">
            <v>0</v>
          </cell>
          <cell r="O6747">
            <v>0</v>
          </cell>
          <cell r="P6747">
            <v>0</v>
          </cell>
          <cell r="Q6747">
            <v>208</v>
          </cell>
        </row>
        <row r="6748">
          <cell r="A6748" t="str">
            <v>A650&amp;T</v>
          </cell>
          <cell r="B6748" t="str">
            <v>Western Ave @ N Harv</v>
          </cell>
          <cell r="C6748">
            <v>62</v>
          </cell>
          <cell r="D6748">
            <v>0</v>
          </cell>
          <cell r="E6748">
            <v>0</v>
          </cell>
          <cell r="F6748">
            <v>53</v>
          </cell>
          <cell r="G6748">
            <v>115</v>
          </cell>
          <cell r="H6748">
            <v>62</v>
          </cell>
          <cell r="I6748">
            <v>0</v>
          </cell>
          <cell r="J6748">
            <v>0</v>
          </cell>
          <cell r="K6748">
            <v>53</v>
          </cell>
          <cell r="L6748">
            <v>115</v>
          </cell>
          <cell r="M6748">
            <v>62</v>
          </cell>
          <cell r="N6748">
            <v>0</v>
          </cell>
          <cell r="O6748">
            <v>0</v>
          </cell>
          <cell r="P6748">
            <v>53</v>
          </cell>
          <cell r="Q6748">
            <v>115</v>
          </cell>
        </row>
        <row r="6749">
          <cell r="A6749" t="str">
            <v>A635&amp;T</v>
          </cell>
          <cell r="B6749" t="str">
            <v>Western Ave @ Everet</v>
          </cell>
          <cell r="C6749">
            <v>19</v>
          </cell>
          <cell r="D6749">
            <v>0</v>
          </cell>
          <cell r="E6749">
            <v>0</v>
          </cell>
          <cell r="F6749">
            <v>12</v>
          </cell>
          <cell r="G6749">
            <v>32</v>
          </cell>
          <cell r="H6749">
            <v>19</v>
          </cell>
          <cell r="I6749">
            <v>0</v>
          </cell>
          <cell r="J6749">
            <v>0</v>
          </cell>
          <cell r="K6749">
            <v>12</v>
          </cell>
          <cell r="L6749">
            <v>32</v>
          </cell>
          <cell r="M6749">
            <v>19</v>
          </cell>
          <cell r="N6749">
            <v>0</v>
          </cell>
          <cell r="O6749">
            <v>0</v>
          </cell>
          <cell r="P6749">
            <v>12</v>
          </cell>
          <cell r="Q6749">
            <v>32</v>
          </cell>
        </row>
        <row r="6750">
          <cell r="A6750" t="str">
            <v>A779&amp;T</v>
          </cell>
          <cell r="B6750" t="str">
            <v>Washington St @ Comm</v>
          </cell>
          <cell r="C6750">
            <v>162</v>
          </cell>
          <cell r="D6750">
            <v>0</v>
          </cell>
          <cell r="E6750">
            <v>0</v>
          </cell>
          <cell r="F6750">
            <v>0</v>
          </cell>
          <cell r="G6750">
            <v>162</v>
          </cell>
          <cell r="H6750">
            <v>162</v>
          </cell>
          <cell r="I6750">
            <v>0</v>
          </cell>
          <cell r="J6750">
            <v>0</v>
          </cell>
          <cell r="K6750">
            <v>0</v>
          </cell>
          <cell r="L6750">
            <v>162</v>
          </cell>
          <cell r="M6750">
            <v>162</v>
          </cell>
          <cell r="N6750">
            <v>0</v>
          </cell>
          <cell r="O6750">
            <v>0</v>
          </cell>
          <cell r="P6750">
            <v>0</v>
          </cell>
          <cell r="Q6750">
            <v>162</v>
          </cell>
        </row>
        <row r="6751">
          <cell r="A6751" t="str">
            <v>A601&amp;T</v>
          </cell>
          <cell r="B6751" t="str">
            <v>Washington St @ Mark</v>
          </cell>
          <cell r="C6751">
            <v>42</v>
          </cell>
          <cell r="D6751">
            <v>0</v>
          </cell>
          <cell r="E6751">
            <v>0</v>
          </cell>
          <cell r="F6751">
            <v>57</v>
          </cell>
          <cell r="G6751">
            <v>99</v>
          </cell>
          <cell r="H6751">
            <v>42</v>
          </cell>
          <cell r="I6751">
            <v>0</v>
          </cell>
          <cell r="J6751">
            <v>0</v>
          </cell>
          <cell r="K6751">
            <v>57</v>
          </cell>
          <cell r="L6751">
            <v>99</v>
          </cell>
          <cell r="M6751">
            <v>42</v>
          </cell>
          <cell r="N6751">
            <v>0</v>
          </cell>
          <cell r="O6751">
            <v>0</v>
          </cell>
          <cell r="P6751">
            <v>57</v>
          </cell>
          <cell r="Q6751">
            <v>99</v>
          </cell>
        </row>
        <row r="6752">
          <cell r="A6752" t="str">
            <v>A566&amp;T</v>
          </cell>
          <cell r="B6752" t="str">
            <v>Washington St @ Lang</v>
          </cell>
          <cell r="C6752">
            <v>12</v>
          </cell>
          <cell r="D6752">
            <v>0</v>
          </cell>
          <cell r="E6752">
            <v>0</v>
          </cell>
          <cell r="F6752">
            <v>0</v>
          </cell>
          <cell r="G6752">
            <v>13</v>
          </cell>
          <cell r="H6752">
            <v>12</v>
          </cell>
          <cell r="I6752">
            <v>0</v>
          </cell>
          <cell r="J6752">
            <v>0</v>
          </cell>
          <cell r="K6752">
            <v>0</v>
          </cell>
          <cell r="L6752">
            <v>13</v>
          </cell>
          <cell r="M6752">
            <v>12</v>
          </cell>
          <cell r="N6752">
            <v>0</v>
          </cell>
          <cell r="O6752">
            <v>0</v>
          </cell>
          <cell r="P6752">
            <v>0</v>
          </cell>
          <cell r="Q6752">
            <v>13</v>
          </cell>
        </row>
        <row r="6753">
          <cell r="A6753" t="str">
            <v>A625&amp;T</v>
          </cell>
          <cell r="B6753" t="str">
            <v>Market St @ Washingt</v>
          </cell>
          <cell r="C6753">
            <v>16</v>
          </cell>
          <cell r="D6753">
            <v>0</v>
          </cell>
          <cell r="E6753">
            <v>0</v>
          </cell>
          <cell r="F6753">
            <v>41</v>
          </cell>
          <cell r="G6753">
            <v>57</v>
          </cell>
          <cell r="H6753">
            <v>16</v>
          </cell>
          <cell r="I6753">
            <v>0</v>
          </cell>
          <cell r="J6753">
            <v>0</v>
          </cell>
          <cell r="K6753">
            <v>41</v>
          </cell>
          <cell r="L6753">
            <v>57</v>
          </cell>
          <cell r="M6753">
            <v>16</v>
          </cell>
          <cell r="N6753">
            <v>0</v>
          </cell>
          <cell r="O6753">
            <v>0</v>
          </cell>
          <cell r="P6753">
            <v>41</v>
          </cell>
          <cell r="Q6753">
            <v>57</v>
          </cell>
        </row>
        <row r="6754">
          <cell r="A6754" t="str">
            <v>A780&amp;T</v>
          </cell>
          <cell r="B6754" t="str">
            <v>Washington St @ Core</v>
          </cell>
          <cell r="C6754">
            <v>121</v>
          </cell>
          <cell r="D6754">
            <v>0</v>
          </cell>
          <cell r="E6754">
            <v>0</v>
          </cell>
          <cell r="F6754">
            <v>0</v>
          </cell>
          <cell r="G6754">
            <v>121</v>
          </cell>
          <cell r="H6754">
            <v>121</v>
          </cell>
          <cell r="I6754">
            <v>0</v>
          </cell>
          <cell r="J6754">
            <v>0</v>
          </cell>
          <cell r="K6754">
            <v>0</v>
          </cell>
          <cell r="L6754">
            <v>121</v>
          </cell>
          <cell r="M6754">
            <v>121</v>
          </cell>
          <cell r="N6754">
            <v>0</v>
          </cell>
          <cell r="O6754">
            <v>0</v>
          </cell>
          <cell r="P6754">
            <v>0</v>
          </cell>
          <cell r="Q6754">
            <v>121</v>
          </cell>
        </row>
        <row r="6755">
          <cell r="A6755" t="str">
            <v>A569&amp;T</v>
          </cell>
          <cell r="B6755" t="str">
            <v>Washington St @ Ches</v>
          </cell>
          <cell r="C6755">
            <v>153</v>
          </cell>
          <cell r="D6755">
            <v>0</v>
          </cell>
          <cell r="E6755">
            <v>0</v>
          </cell>
          <cell r="F6755">
            <v>51</v>
          </cell>
          <cell r="G6755">
            <v>204</v>
          </cell>
          <cell r="H6755">
            <v>153</v>
          </cell>
          <cell r="I6755">
            <v>0</v>
          </cell>
          <cell r="J6755">
            <v>0</v>
          </cell>
          <cell r="K6755">
            <v>51</v>
          </cell>
          <cell r="L6755">
            <v>204</v>
          </cell>
          <cell r="M6755">
            <v>153</v>
          </cell>
          <cell r="N6755">
            <v>0</v>
          </cell>
          <cell r="O6755">
            <v>0</v>
          </cell>
          <cell r="P6755">
            <v>51</v>
          </cell>
          <cell r="Q6755">
            <v>204</v>
          </cell>
        </row>
        <row r="6756">
          <cell r="A6756" t="str">
            <v>A5402&amp;T</v>
          </cell>
          <cell r="B6756" t="str">
            <v>Harvard St @ Verndal</v>
          </cell>
          <cell r="C6756">
            <v>36</v>
          </cell>
          <cell r="D6756">
            <v>0</v>
          </cell>
          <cell r="E6756">
            <v>0</v>
          </cell>
          <cell r="F6756">
            <v>0</v>
          </cell>
          <cell r="G6756">
            <v>36</v>
          </cell>
          <cell r="H6756">
            <v>36</v>
          </cell>
          <cell r="I6756">
            <v>0</v>
          </cell>
          <cell r="J6756">
            <v>0</v>
          </cell>
          <cell r="K6756">
            <v>0</v>
          </cell>
          <cell r="L6756">
            <v>36</v>
          </cell>
          <cell r="M6756">
            <v>36</v>
          </cell>
          <cell r="N6756">
            <v>0</v>
          </cell>
          <cell r="O6756">
            <v>0</v>
          </cell>
          <cell r="P6756">
            <v>0</v>
          </cell>
          <cell r="Q6756">
            <v>36</v>
          </cell>
        </row>
        <row r="6757">
          <cell r="A6757" t="str">
            <v>A589&amp;T</v>
          </cell>
          <cell r="B6757" t="str">
            <v>Commonwealth Ave @ B</v>
          </cell>
          <cell r="C6757">
            <v>41</v>
          </cell>
          <cell r="D6757">
            <v>0</v>
          </cell>
          <cell r="E6757">
            <v>0</v>
          </cell>
          <cell r="F6757">
            <v>0</v>
          </cell>
          <cell r="G6757">
            <v>41</v>
          </cell>
          <cell r="H6757">
            <v>41</v>
          </cell>
          <cell r="I6757">
            <v>0</v>
          </cell>
          <cell r="J6757">
            <v>0</v>
          </cell>
          <cell r="K6757">
            <v>0</v>
          </cell>
          <cell r="L6757">
            <v>41</v>
          </cell>
          <cell r="M6757">
            <v>41</v>
          </cell>
          <cell r="N6757">
            <v>0</v>
          </cell>
          <cell r="O6757">
            <v>0</v>
          </cell>
          <cell r="P6757">
            <v>0</v>
          </cell>
          <cell r="Q6757">
            <v>41</v>
          </cell>
        </row>
        <row r="6758">
          <cell r="A6758" t="str">
            <v>A848&amp;T</v>
          </cell>
          <cell r="B6758" t="str">
            <v>Huntington Ave @ Riv</v>
          </cell>
          <cell r="C6758">
            <v>25</v>
          </cell>
          <cell r="D6758">
            <v>0</v>
          </cell>
          <cell r="E6758">
            <v>0</v>
          </cell>
          <cell r="F6758">
            <v>47</v>
          </cell>
          <cell r="G6758">
            <v>72</v>
          </cell>
          <cell r="H6758">
            <v>25</v>
          </cell>
          <cell r="I6758">
            <v>0</v>
          </cell>
          <cell r="J6758">
            <v>0</v>
          </cell>
          <cell r="K6758">
            <v>47</v>
          </cell>
          <cell r="L6758">
            <v>72</v>
          </cell>
          <cell r="M6758">
            <v>25</v>
          </cell>
          <cell r="N6758">
            <v>0</v>
          </cell>
          <cell r="O6758">
            <v>0</v>
          </cell>
          <cell r="P6758">
            <v>47</v>
          </cell>
          <cell r="Q6758">
            <v>72</v>
          </cell>
        </row>
        <row r="6759">
          <cell r="A6759" t="str">
            <v>A587&amp;T</v>
          </cell>
          <cell r="B6759" t="str">
            <v>Commonwealth Ave @ S</v>
          </cell>
          <cell r="C6759">
            <v>65</v>
          </cell>
          <cell r="D6759">
            <v>0</v>
          </cell>
          <cell r="E6759">
            <v>0</v>
          </cell>
          <cell r="F6759">
            <v>9</v>
          </cell>
          <cell r="G6759">
            <v>73</v>
          </cell>
          <cell r="H6759">
            <v>65</v>
          </cell>
          <cell r="I6759">
            <v>0</v>
          </cell>
          <cell r="J6759">
            <v>0</v>
          </cell>
          <cell r="K6759">
            <v>9</v>
          </cell>
          <cell r="L6759">
            <v>73</v>
          </cell>
          <cell r="M6759">
            <v>65</v>
          </cell>
          <cell r="N6759">
            <v>0</v>
          </cell>
          <cell r="O6759">
            <v>0</v>
          </cell>
          <cell r="P6759">
            <v>9</v>
          </cell>
          <cell r="Q6759">
            <v>73</v>
          </cell>
        </row>
        <row r="6760">
          <cell r="A6760" t="str">
            <v>A5386&amp;T</v>
          </cell>
          <cell r="B6760" t="str">
            <v>Harvard Ave @ Bright</v>
          </cell>
          <cell r="C6760">
            <v>33</v>
          </cell>
          <cell r="D6760">
            <v>0</v>
          </cell>
          <cell r="E6760">
            <v>0</v>
          </cell>
          <cell r="F6760">
            <v>6</v>
          </cell>
          <cell r="G6760">
            <v>39</v>
          </cell>
          <cell r="H6760">
            <v>33</v>
          </cell>
          <cell r="I6760">
            <v>0</v>
          </cell>
          <cell r="J6760">
            <v>0</v>
          </cell>
          <cell r="K6760">
            <v>6</v>
          </cell>
          <cell r="L6760">
            <v>39</v>
          </cell>
          <cell r="M6760">
            <v>33</v>
          </cell>
          <cell r="N6760">
            <v>0</v>
          </cell>
          <cell r="O6760">
            <v>0</v>
          </cell>
          <cell r="P6760">
            <v>6</v>
          </cell>
          <cell r="Q6760">
            <v>39</v>
          </cell>
        </row>
        <row r="6761">
          <cell r="A6761" t="str">
            <v>A567&amp;T</v>
          </cell>
          <cell r="B6761" t="str">
            <v>Washington St @ Lake</v>
          </cell>
          <cell r="C6761">
            <v>235</v>
          </cell>
          <cell r="D6761">
            <v>0</v>
          </cell>
          <cell r="E6761">
            <v>0</v>
          </cell>
          <cell r="F6761">
            <v>0</v>
          </cell>
          <cell r="G6761">
            <v>236</v>
          </cell>
          <cell r="H6761">
            <v>235</v>
          </cell>
          <cell r="I6761">
            <v>0</v>
          </cell>
          <cell r="J6761">
            <v>0</v>
          </cell>
          <cell r="K6761">
            <v>0</v>
          </cell>
          <cell r="L6761">
            <v>236</v>
          </cell>
          <cell r="M6761">
            <v>235</v>
          </cell>
          <cell r="N6761">
            <v>0</v>
          </cell>
          <cell r="O6761">
            <v>0</v>
          </cell>
          <cell r="P6761">
            <v>0</v>
          </cell>
          <cell r="Q6761">
            <v>236</v>
          </cell>
        </row>
        <row r="6762">
          <cell r="A6762" t="str">
            <v>A1577&amp;T</v>
          </cell>
          <cell r="B6762" t="str">
            <v>N Harvard St @ Weste</v>
          </cell>
          <cell r="C6762">
            <v>22</v>
          </cell>
          <cell r="D6762">
            <v>0</v>
          </cell>
          <cell r="E6762">
            <v>0</v>
          </cell>
          <cell r="F6762">
            <v>70</v>
          </cell>
          <cell r="G6762">
            <v>92</v>
          </cell>
          <cell r="H6762">
            <v>22</v>
          </cell>
          <cell r="I6762">
            <v>0</v>
          </cell>
          <cell r="J6762">
            <v>0</v>
          </cell>
          <cell r="K6762">
            <v>70</v>
          </cell>
          <cell r="L6762">
            <v>92</v>
          </cell>
          <cell r="M6762">
            <v>22</v>
          </cell>
          <cell r="N6762">
            <v>0</v>
          </cell>
          <cell r="O6762">
            <v>0</v>
          </cell>
          <cell r="P6762">
            <v>70</v>
          </cell>
          <cell r="Q6762">
            <v>92</v>
          </cell>
        </row>
        <row r="6763">
          <cell r="A6763" t="str">
            <v>A585&amp;T</v>
          </cell>
          <cell r="B6763" t="str">
            <v>Commonwealth Ave @ S</v>
          </cell>
          <cell r="C6763">
            <v>85</v>
          </cell>
          <cell r="D6763">
            <v>0</v>
          </cell>
          <cell r="E6763">
            <v>0</v>
          </cell>
          <cell r="F6763">
            <v>21</v>
          </cell>
          <cell r="G6763">
            <v>106</v>
          </cell>
          <cell r="H6763">
            <v>85</v>
          </cell>
          <cell r="I6763">
            <v>0</v>
          </cell>
          <cell r="J6763">
            <v>0</v>
          </cell>
          <cell r="K6763">
            <v>21</v>
          </cell>
          <cell r="L6763">
            <v>106</v>
          </cell>
          <cell r="M6763">
            <v>85</v>
          </cell>
          <cell r="N6763">
            <v>0</v>
          </cell>
          <cell r="O6763">
            <v>0</v>
          </cell>
          <cell r="P6763">
            <v>21</v>
          </cell>
          <cell r="Q6763">
            <v>106</v>
          </cell>
        </row>
        <row r="6764">
          <cell r="A6764" t="str">
            <v>A656&amp;T</v>
          </cell>
          <cell r="B6764" t="str">
            <v>495 Western Ave</v>
          </cell>
          <cell r="C6764">
            <v>13</v>
          </cell>
          <cell r="D6764">
            <v>1</v>
          </cell>
          <cell r="E6764">
            <v>0</v>
          </cell>
          <cell r="F6764">
            <v>166</v>
          </cell>
          <cell r="G6764">
            <v>179</v>
          </cell>
          <cell r="H6764">
            <v>13</v>
          </cell>
          <cell r="I6764">
            <v>1</v>
          </cell>
          <cell r="J6764">
            <v>0</v>
          </cell>
          <cell r="K6764">
            <v>166</v>
          </cell>
          <cell r="L6764">
            <v>179</v>
          </cell>
          <cell r="M6764">
            <v>13</v>
          </cell>
          <cell r="N6764">
            <v>1</v>
          </cell>
          <cell r="O6764">
            <v>0</v>
          </cell>
          <cell r="P6764">
            <v>166</v>
          </cell>
          <cell r="Q6764">
            <v>179</v>
          </cell>
        </row>
        <row r="6765">
          <cell r="A6765" t="str">
            <v>A676&amp;T</v>
          </cell>
          <cell r="B6765" t="str">
            <v>Cambridge St @ Harva</v>
          </cell>
          <cell r="C6765">
            <v>190</v>
          </cell>
          <cell r="D6765">
            <v>0</v>
          </cell>
          <cell r="E6765">
            <v>0</v>
          </cell>
          <cell r="F6765">
            <v>85</v>
          </cell>
          <cell r="G6765">
            <v>276</v>
          </cell>
          <cell r="H6765">
            <v>190</v>
          </cell>
          <cell r="I6765">
            <v>0</v>
          </cell>
          <cell r="J6765">
            <v>0</v>
          </cell>
          <cell r="K6765">
            <v>85</v>
          </cell>
          <cell r="L6765">
            <v>276</v>
          </cell>
          <cell r="M6765">
            <v>190</v>
          </cell>
          <cell r="N6765">
            <v>0</v>
          </cell>
          <cell r="O6765">
            <v>0</v>
          </cell>
          <cell r="P6765">
            <v>85</v>
          </cell>
          <cell r="Q6765">
            <v>276</v>
          </cell>
        </row>
        <row r="6766">
          <cell r="A6766" t="str">
            <v>A944&amp;T</v>
          </cell>
          <cell r="B6766" t="str">
            <v>Brookline Ave @ Full</v>
          </cell>
          <cell r="C6766">
            <v>222</v>
          </cell>
          <cell r="D6766">
            <v>0</v>
          </cell>
          <cell r="E6766">
            <v>0</v>
          </cell>
          <cell r="F6766">
            <v>12</v>
          </cell>
          <cell r="G6766">
            <v>234</v>
          </cell>
          <cell r="H6766">
            <v>222</v>
          </cell>
          <cell r="I6766">
            <v>0</v>
          </cell>
          <cell r="J6766">
            <v>0</v>
          </cell>
          <cell r="K6766">
            <v>12</v>
          </cell>
          <cell r="L6766">
            <v>234</v>
          </cell>
          <cell r="M6766">
            <v>222</v>
          </cell>
          <cell r="N6766">
            <v>0</v>
          </cell>
          <cell r="O6766">
            <v>0</v>
          </cell>
          <cell r="P6766">
            <v>12</v>
          </cell>
          <cell r="Q6766">
            <v>234</v>
          </cell>
        </row>
        <row r="6767">
          <cell r="A6767" t="str">
            <v>A1139&amp;T</v>
          </cell>
          <cell r="B6767" t="str">
            <v>Brookline Ave opp Sh</v>
          </cell>
          <cell r="C6767">
            <v>338</v>
          </cell>
          <cell r="D6767">
            <v>2</v>
          </cell>
          <cell r="E6767">
            <v>0</v>
          </cell>
          <cell r="F6767">
            <v>296</v>
          </cell>
          <cell r="G6767">
            <v>636</v>
          </cell>
          <cell r="H6767">
            <v>338</v>
          </cell>
          <cell r="I6767">
            <v>2</v>
          </cell>
          <cell r="J6767">
            <v>0</v>
          </cell>
          <cell r="K6767">
            <v>296</v>
          </cell>
          <cell r="L6767">
            <v>636</v>
          </cell>
          <cell r="M6767">
            <v>338</v>
          </cell>
          <cell r="N6767">
            <v>2</v>
          </cell>
          <cell r="O6767">
            <v>0</v>
          </cell>
          <cell r="P6767">
            <v>296</v>
          </cell>
          <cell r="Q6767">
            <v>636</v>
          </cell>
        </row>
        <row r="6768">
          <cell r="A6768" t="str">
            <v>A1571&amp;T</v>
          </cell>
          <cell r="B6768" t="str">
            <v>N Harvard St @ Frank</v>
          </cell>
          <cell r="C6768">
            <v>20</v>
          </cell>
          <cell r="D6768">
            <v>0</v>
          </cell>
          <cell r="E6768">
            <v>0</v>
          </cell>
          <cell r="F6768">
            <v>9</v>
          </cell>
          <cell r="G6768">
            <v>29</v>
          </cell>
          <cell r="H6768">
            <v>20</v>
          </cell>
          <cell r="I6768">
            <v>0</v>
          </cell>
          <cell r="J6768">
            <v>0</v>
          </cell>
          <cell r="K6768">
            <v>9</v>
          </cell>
          <cell r="L6768">
            <v>29</v>
          </cell>
          <cell r="M6768">
            <v>20</v>
          </cell>
          <cell r="N6768">
            <v>0</v>
          </cell>
          <cell r="O6768">
            <v>0</v>
          </cell>
          <cell r="P6768">
            <v>9</v>
          </cell>
          <cell r="Q6768">
            <v>29</v>
          </cell>
        </row>
        <row r="6769">
          <cell r="A6769" t="str">
            <v>A5985&amp;T</v>
          </cell>
          <cell r="B6769" t="str">
            <v>Huntington Ave @ Gai</v>
          </cell>
          <cell r="C6769">
            <v>226</v>
          </cell>
          <cell r="D6769">
            <v>0</v>
          </cell>
          <cell r="E6769">
            <v>0</v>
          </cell>
          <cell r="F6769">
            <v>31</v>
          </cell>
          <cell r="G6769">
            <v>256</v>
          </cell>
          <cell r="H6769">
            <v>226</v>
          </cell>
          <cell r="I6769">
            <v>0</v>
          </cell>
          <cell r="J6769">
            <v>0</v>
          </cell>
          <cell r="K6769">
            <v>31</v>
          </cell>
          <cell r="L6769">
            <v>256</v>
          </cell>
          <cell r="M6769">
            <v>226</v>
          </cell>
          <cell r="N6769">
            <v>0</v>
          </cell>
          <cell r="O6769">
            <v>0</v>
          </cell>
          <cell r="P6769">
            <v>31</v>
          </cell>
          <cell r="Q6769">
            <v>256</v>
          </cell>
        </row>
        <row r="6770">
          <cell r="A6770" t="str">
            <v>A1125&amp;T</v>
          </cell>
          <cell r="B6770" t="str">
            <v>Brookline Ave @ Shor</v>
          </cell>
          <cell r="C6770">
            <v>138</v>
          </cell>
          <cell r="D6770">
            <v>1</v>
          </cell>
          <cell r="E6770">
            <v>0</v>
          </cell>
          <cell r="F6770">
            <v>184</v>
          </cell>
          <cell r="G6770">
            <v>323</v>
          </cell>
          <cell r="H6770">
            <v>138</v>
          </cell>
          <cell r="I6770">
            <v>1</v>
          </cell>
          <cell r="J6770">
            <v>0</v>
          </cell>
          <cell r="K6770">
            <v>184</v>
          </cell>
          <cell r="L6770">
            <v>323</v>
          </cell>
          <cell r="M6770">
            <v>138</v>
          </cell>
          <cell r="N6770">
            <v>1</v>
          </cell>
          <cell r="O6770">
            <v>0</v>
          </cell>
          <cell r="P6770">
            <v>184</v>
          </cell>
          <cell r="Q6770">
            <v>323</v>
          </cell>
        </row>
        <row r="6771">
          <cell r="A6771" t="str">
            <v>A588&amp;T</v>
          </cell>
          <cell r="B6771" t="str">
            <v>Commonwealth Ave @ U</v>
          </cell>
          <cell r="C6771">
            <v>36</v>
          </cell>
          <cell r="D6771">
            <v>0</v>
          </cell>
          <cell r="E6771">
            <v>0</v>
          </cell>
          <cell r="F6771">
            <v>100</v>
          </cell>
          <cell r="G6771">
            <v>135</v>
          </cell>
          <cell r="H6771">
            <v>36</v>
          </cell>
          <cell r="I6771">
            <v>0</v>
          </cell>
          <cell r="J6771">
            <v>0</v>
          </cell>
          <cell r="K6771">
            <v>100</v>
          </cell>
          <cell r="L6771">
            <v>135</v>
          </cell>
          <cell r="M6771">
            <v>36</v>
          </cell>
          <cell r="N6771">
            <v>0</v>
          </cell>
          <cell r="O6771">
            <v>0</v>
          </cell>
          <cell r="P6771">
            <v>100</v>
          </cell>
          <cell r="Q6771">
            <v>135</v>
          </cell>
        </row>
        <row r="6772">
          <cell r="A6772" t="str">
            <v>A976&amp;T</v>
          </cell>
          <cell r="B6772" t="str">
            <v>Washington St @ Waln</v>
          </cell>
          <cell r="C6772">
            <v>119</v>
          </cell>
          <cell r="D6772">
            <v>0</v>
          </cell>
          <cell r="E6772">
            <v>0</v>
          </cell>
          <cell r="F6772">
            <v>356</v>
          </cell>
          <cell r="G6772">
            <v>475</v>
          </cell>
          <cell r="H6772">
            <v>119</v>
          </cell>
          <cell r="I6772">
            <v>0</v>
          </cell>
          <cell r="J6772">
            <v>0</v>
          </cell>
          <cell r="K6772">
            <v>356</v>
          </cell>
          <cell r="L6772">
            <v>475</v>
          </cell>
          <cell r="M6772">
            <v>119</v>
          </cell>
          <cell r="N6772">
            <v>0</v>
          </cell>
          <cell r="O6772">
            <v>0</v>
          </cell>
          <cell r="P6772">
            <v>356</v>
          </cell>
          <cell r="Q6772">
            <v>475</v>
          </cell>
        </row>
        <row r="6773">
          <cell r="A6773" t="str">
            <v>A618&amp;T</v>
          </cell>
          <cell r="B6773" t="str">
            <v>Chestnut Hill Ave @</v>
          </cell>
          <cell r="C6773">
            <v>12</v>
          </cell>
          <cell r="D6773">
            <v>1</v>
          </cell>
          <cell r="E6773">
            <v>0</v>
          </cell>
          <cell r="F6773">
            <v>68</v>
          </cell>
          <cell r="G6773">
            <v>80</v>
          </cell>
          <cell r="H6773">
            <v>12</v>
          </cell>
          <cell r="I6773">
            <v>1</v>
          </cell>
          <cell r="J6773">
            <v>0</v>
          </cell>
          <cell r="K6773">
            <v>68</v>
          </cell>
          <cell r="L6773">
            <v>80</v>
          </cell>
          <cell r="M6773">
            <v>12</v>
          </cell>
          <cell r="N6773">
            <v>1</v>
          </cell>
          <cell r="O6773">
            <v>0</v>
          </cell>
          <cell r="P6773">
            <v>68</v>
          </cell>
          <cell r="Q6773">
            <v>80</v>
          </cell>
        </row>
        <row r="6774">
          <cell r="A6774" t="str">
            <v>A570&amp;T</v>
          </cell>
          <cell r="B6774" t="str">
            <v>Washington St opp Wa</v>
          </cell>
          <cell r="C6774">
            <v>132</v>
          </cell>
          <cell r="D6774">
            <v>0</v>
          </cell>
          <cell r="E6774">
            <v>0</v>
          </cell>
          <cell r="F6774">
            <v>189</v>
          </cell>
          <cell r="G6774">
            <v>321</v>
          </cell>
          <cell r="H6774">
            <v>132</v>
          </cell>
          <cell r="I6774">
            <v>0</v>
          </cell>
          <cell r="J6774">
            <v>0</v>
          </cell>
          <cell r="K6774">
            <v>189</v>
          </cell>
          <cell r="L6774">
            <v>321</v>
          </cell>
          <cell r="M6774">
            <v>132</v>
          </cell>
          <cell r="N6774">
            <v>0</v>
          </cell>
          <cell r="O6774">
            <v>0</v>
          </cell>
          <cell r="P6774">
            <v>189</v>
          </cell>
          <cell r="Q6774">
            <v>321</v>
          </cell>
        </row>
        <row r="6775">
          <cell r="A6775" t="str">
            <v>A1127&amp;T</v>
          </cell>
          <cell r="B6775" t="str">
            <v>Longwood Ave @ Black</v>
          </cell>
          <cell r="C6775">
            <v>245</v>
          </cell>
          <cell r="D6775">
            <v>0</v>
          </cell>
          <cell r="E6775">
            <v>0</v>
          </cell>
          <cell r="F6775">
            <v>2</v>
          </cell>
          <cell r="G6775">
            <v>247</v>
          </cell>
          <cell r="H6775">
            <v>245</v>
          </cell>
          <cell r="I6775">
            <v>0</v>
          </cell>
          <cell r="J6775">
            <v>0</v>
          </cell>
          <cell r="K6775">
            <v>2</v>
          </cell>
          <cell r="L6775">
            <v>247</v>
          </cell>
          <cell r="M6775">
            <v>245</v>
          </cell>
          <cell r="N6775">
            <v>0</v>
          </cell>
          <cell r="O6775">
            <v>0</v>
          </cell>
          <cell r="P6775">
            <v>2</v>
          </cell>
          <cell r="Q6775">
            <v>247</v>
          </cell>
        </row>
        <row r="6776">
          <cell r="A6776" t="str">
            <v>A950&amp;T</v>
          </cell>
          <cell r="B6776" t="str">
            <v>Washington St @ Pear</v>
          </cell>
          <cell r="C6776">
            <v>82</v>
          </cell>
          <cell r="D6776">
            <v>1</v>
          </cell>
          <cell r="E6776">
            <v>0</v>
          </cell>
          <cell r="F6776">
            <v>311</v>
          </cell>
          <cell r="G6776">
            <v>394</v>
          </cell>
          <cell r="H6776">
            <v>82</v>
          </cell>
          <cell r="I6776">
            <v>1</v>
          </cell>
          <cell r="J6776">
            <v>0</v>
          </cell>
          <cell r="K6776">
            <v>311</v>
          </cell>
          <cell r="L6776">
            <v>394</v>
          </cell>
          <cell r="M6776">
            <v>82</v>
          </cell>
          <cell r="N6776">
            <v>1</v>
          </cell>
          <cell r="O6776">
            <v>0</v>
          </cell>
          <cell r="P6776">
            <v>311</v>
          </cell>
          <cell r="Q6776">
            <v>394</v>
          </cell>
        </row>
        <row r="6777">
          <cell r="A6777" t="str">
            <v>A847&amp;T</v>
          </cell>
          <cell r="B6777" t="str">
            <v>835 Huntington Ave o</v>
          </cell>
          <cell r="C6777">
            <v>695</v>
          </cell>
          <cell r="D6777">
            <v>0</v>
          </cell>
          <cell r="E6777">
            <v>0</v>
          </cell>
          <cell r="F6777">
            <v>113</v>
          </cell>
          <cell r="G6777">
            <v>808</v>
          </cell>
          <cell r="H6777">
            <v>695</v>
          </cell>
          <cell r="I6777">
            <v>0</v>
          </cell>
          <cell r="J6777">
            <v>0</v>
          </cell>
          <cell r="K6777">
            <v>113</v>
          </cell>
          <cell r="L6777">
            <v>808</v>
          </cell>
          <cell r="M6777">
            <v>695</v>
          </cell>
          <cell r="N6777">
            <v>0</v>
          </cell>
          <cell r="O6777">
            <v>0</v>
          </cell>
          <cell r="P6777">
            <v>113</v>
          </cell>
          <cell r="Q6777">
            <v>808</v>
          </cell>
        </row>
        <row r="6778">
          <cell r="A6778" t="str">
            <v>A586&amp;T</v>
          </cell>
          <cell r="B6778" t="str">
            <v>Commonwealth Ave @ G</v>
          </cell>
          <cell r="C6778">
            <v>0</v>
          </cell>
          <cell r="D6778">
            <v>1</v>
          </cell>
          <cell r="E6778">
            <v>0</v>
          </cell>
          <cell r="F6778">
            <v>3</v>
          </cell>
          <cell r="G6778">
            <v>3</v>
          </cell>
          <cell r="H6778">
            <v>0</v>
          </cell>
          <cell r="I6778">
            <v>1</v>
          </cell>
          <cell r="J6778">
            <v>0</v>
          </cell>
          <cell r="K6778">
            <v>3</v>
          </cell>
          <cell r="L6778">
            <v>3</v>
          </cell>
          <cell r="M6778">
            <v>0</v>
          </cell>
          <cell r="N6778">
            <v>1</v>
          </cell>
          <cell r="O6778">
            <v>0</v>
          </cell>
          <cell r="P6778">
            <v>3</v>
          </cell>
          <cell r="Q6778">
            <v>3</v>
          </cell>
        </row>
        <row r="6779">
          <cell r="A6779" t="str">
            <v>A577&amp;T</v>
          </cell>
          <cell r="B6779" t="str">
            <v>Brighton Ave @ Harva</v>
          </cell>
          <cell r="C6779">
            <v>43</v>
          </cell>
          <cell r="D6779">
            <v>0</v>
          </cell>
          <cell r="E6779">
            <v>0</v>
          </cell>
          <cell r="F6779">
            <v>20</v>
          </cell>
          <cell r="G6779">
            <v>63</v>
          </cell>
          <cell r="H6779">
            <v>43</v>
          </cell>
          <cell r="I6779">
            <v>0</v>
          </cell>
          <cell r="J6779">
            <v>0</v>
          </cell>
          <cell r="K6779">
            <v>20</v>
          </cell>
          <cell r="L6779">
            <v>63</v>
          </cell>
          <cell r="M6779">
            <v>43</v>
          </cell>
          <cell r="N6779">
            <v>0</v>
          </cell>
          <cell r="O6779">
            <v>0</v>
          </cell>
          <cell r="P6779">
            <v>20</v>
          </cell>
          <cell r="Q6779">
            <v>63</v>
          </cell>
        </row>
        <row r="6780">
          <cell r="A6780" t="str">
            <v>A675&amp;T</v>
          </cell>
          <cell r="B6780" t="str">
            <v>Cambridge St opp Han</v>
          </cell>
          <cell r="C6780">
            <v>274</v>
          </cell>
          <cell r="D6780">
            <v>1</v>
          </cell>
          <cell r="E6780">
            <v>0</v>
          </cell>
          <cell r="F6780">
            <v>33</v>
          </cell>
          <cell r="G6780">
            <v>308</v>
          </cell>
          <cell r="H6780">
            <v>274</v>
          </cell>
          <cell r="I6780">
            <v>1</v>
          </cell>
          <cell r="J6780">
            <v>0</v>
          </cell>
          <cell r="K6780">
            <v>33</v>
          </cell>
          <cell r="L6780">
            <v>308</v>
          </cell>
          <cell r="M6780">
            <v>274</v>
          </cell>
          <cell r="N6780">
            <v>1</v>
          </cell>
          <cell r="O6780">
            <v>0</v>
          </cell>
          <cell r="P6780">
            <v>33</v>
          </cell>
          <cell r="Q6780">
            <v>308</v>
          </cell>
        </row>
        <row r="6781">
          <cell r="A6781" t="str">
            <v>A1138&amp;T</v>
          </cell>
          <cell r="B6781" t="str">
            <v>Brookline Ave @ Long</v>
          </cell>
          <cell r="C6781">
            <v>110</v>
          </cell>
          <cell r="D6781">
            <v>0</v>
          </cell>
          <cell r="E6781">
            <v>0</v>
          </cell>
          <cell r="F6781">
            <v>47</v>
          </cell>
          <cell r="G6781">
            <v>157</v>
          </cell>
          <cell r="H6781">
            <v>110</v>
          </cell>
          <cell r="I6781">
            <v>0</v>
          </cell>
          <cell r="J6781">
            <v>0</v>
          </cell>
          <cell r="K6781">
            <v>47</v>
          </cell>
          <cell r="L6781">
            <v>157</v>
          </cell>
          <cell r="M6781">
            <v>110</v>
          </cell>
          <cell r="N6781">
            <v>0</v>
          </cell>
          <cell r="O6781">
            <v>0</v>
          </cell>
          <cell r="P6781">
            <v>47</v>
          </cell>
          <cell r="Q6781">
            <v>157</v>
          </cell>
        </row>
        <row r="6782">
          <cell r="A6782" t="str">
            <v>A565&amp;T</v>
          </cell>
          <cell r="B6782" t="str">
            <v>Washington St @ Brec</v>
          </cell>
          <cell r="C6782">
            <v>247</v>
          </cell>
          <cell r="D6782">
            <v>1</v>
          </cell>
          <cell r="E6782">
            <v>0</v>
          </cell>
          <cell r="F6782">
            <v>1</v>
          </cell>
          <cell r="G6782">
            <v>249</v>
          </cell>
          <cell r="H6782">
            <v>247</v>
          </cell>
          <cell r="I6782">
            <v>1</v>
          </cell>
          <cell r="J6782">
            <v>0</v>
          </cell>
          <cell r="K6782">
            <v>1</v>
          </cell>
          <cell r="L6782">
            <v>249</v>
          </cell>
          <cell r="M6782">
            <v>247</v>
          </cell>
          <cell r="N6782">
            <v>1</v>
          </cell>
          <cell r="O6782">
            <v>0</v>
          </cell>
          <cell r="P6782">
            <v>1</v>
          </cell>
          <cell r="Q6782">
            <v>249</v>
          </cell>
        </row>
        <row r="6783">
          <cell r="A6783" t="str">
            <v>A6140&amp;T</v>
          </cell>
          <cell r="B6783" t="str">
            <v>Huntington Ave @ Ope</v>
          </cell>
          <cell r="C6783">
            <v>93</v>
          </cell>
          <cell r="D6783">
            <v>0</v>
          </cell>
          <cell r="E6783">
            <v>0</v>
          </cell>
          <cell r="F6783">
            <v>5</v>
          </cell>
          <cell r="G6783">
            <v>98</v>
          </cell>
          <cell r="H6783">
            <v>93</v>
          </cell>
          <cell r="I6783">
            <v>0</v>
          </cell>
          <cell r="J6783">
            <v>0</v>
          </cell>
          <cell r="K6783">
            <v>5</v>
          </cell>
          <cell r="L6783">
            <v>98</v>
          </cell>
          <cell r="M6783">
            <v>93</v>
          </cell>
          <cell r="N6783">
            <v>0</v>
          </cell>
          <cell r="O6783">
            <v>0</v>
          </cell>
          <cell r="P6783">
            <v>5</v>
          </cell>
          <cell r="Q6783">
            <v>98</v>
          </cell>
        </row>
        <row r="6784">
          <cell r="A6784" t="str">
            <v>A856&amp;T</v>
          </cell>
          <cell r="B6784" t="str">
            <v>Harvard Ave @ Common</v>
          </cell>
          <cell r="C6784">
            <v>237</v>
          </cell>
          <cell r="D6784">
            <v>0</v>
          </cell>
          <cell r="E6784">
            <v>0</v>
          </cell>
          <cell r="F6784">
            <v>2</v>
          </cell>
          <cell r="G6784">
            <v>239</v>
          </cell>
          <cell r="H6784">
            <v>237</v>
          </cell>
          <cell r="I6784">
            <v>0</v>
          </cell>
          <cell r="J6784">
            <v>0</v>
          </cell>
          <cell r="K6784">
            <v>2</v>
          </cell>
          <cell r="L6784">
            <v>239</v>
          </cell>
          <cell r="M6784">
            <v>237</v>
          </cell>
          <cell r="N6784">
            <v>0</v>
          </cell>
          <cell r="O6784">
            <v>0</v>
          </cell>
          <cell r="P6784">
            <v>2</v>
          </cell>
          <cell r="Q6784">
            <v>239</v>
          </cell>
        </row>
        <row r="6785">
          <cell r="A6785" t="str">
            <v>A595&amp;T</v>
          </cell>
          <cell r="B6785" t="str">
            <v>Cambridge St @ N Bea</v>
          </cell>
          <cell r="C6785">
            <v>71</v>
          </cell>
          <cell r="D6785">
            <v>1</v>
          </cell>
          <cell r="E6785">
            <v>0</v>
          </cell>
          <cell r="F6785">
            <v>24</v>
          </cell>
          <cell r="G6785">
            <v>96</v>
          </cell>
          <cell r="H6785">
            <v>71</v>
          </cell>
          <cell r="I6785">
            <v>1</v>
          </cell>
          <cell r="J6785">
            <v>0</v>
          </cell>
          <cell r="K6785">
            <v>24</v>
          </cell>
          <cell r="L6785">
            <v>96</v>
          </cell>
          <cell r="M6785">
            <v>71</v>
          </cell>
          <cell r="N6785">
            <v>1</v>
          </cell>
          <cell r="O6785">
            <v>0</v>
          </cell>
          <cell r="P6785">
            <v>24</v>
          </cell>
          <cell r="Q6785">
            <v>96</v>
          </cell>
        </row>
        <row r="6786">
          <cell r="A6786" t="str">
            <v>A64&amp;T</v>
          </cell>
          <cell r="B6786" t="str">
            <v>Massachusetts Ave @</v>
          </cell>
          <cell r="C6786">
            <v>326</v>
          </cell>
          <cell r="D6786">
            <v>0</v>
          </cell>
          <cell r="E6786">
            <v>0</v>
          </cell>
          <cell r="F6786">
            <v>14</v>
          </cell>
          <cell r="G6786">
            <v>340</v>
          </cell>
          <cell r="H6786">
            <v>326</v>
          </cell>
          <cell r="I6786">
            <v>0</v>
          </cell>
          <cell r="J6786">
            <v>0</v>
          </cell>
          <cell r="K6786">
            <v>14</v>
          </cell>
          <cell r="L6786">
            <v>340</v>
          </cell>
          <cell r="M6786">
            <v>326</v>
          </cell>
          <cell r="N6786">
            <v>0</v>
          </cell>
          <cell r="O6786">
            <v>0</v>
          </cell>
          <cell r="P6786">
            <v>14</v>
          </cell>
          <cell r="Q6786">
            <v>340</v>
          </cell>
        </row>
        <row r="6787">
          <cell r="A6787" t="str">
            <v>A808&amp;T</v>
          </cell>
          <cell r="B6787" t="str">
            <v>Harvard St @ Beacon</v>
          </cell>
          <cell r="C6787">
            <v>268</v>
          </cell>
          <cell r="D6787">
            <v>0</v>
          </cell>
          <cell r="E6787">
            <v>0</v>
          </cell>
          <cell r="F6787">
            <v>2</v>
          </cell>
          <cell r="G6787">
            <v>270</v>
          </cell>
          <cell r="H6787">
            <v>268</v>
          </cell>
          <cell r="I6787">
            <v>0</v>
          </cell>
          <cell r="J6787">
            <v>0</v>
          </cell>
          <cell r="K6787">
            <v>2</v>
          </cell>
          <cell r="L6787">
            <v>270</v>
          </cell>
          <cell r="M6787">
            <v>268</v>
          </cell>
          <cell r="N6787">
            <v>0</v>
          </cell>
          <cell r="O6787">
            <v>0</v>
          </cell>
          <cell r="P6787">
            <v>2</v>
          </cell>
          <cell r="Q6787">
            <v>270</v>
          </cell>
        </row>
        <row r="6788">
          <cell r="A6788" t="str">
            <v>A572&amp;T</v>
          </cell>
          <cell r="B6788" t="str">
            <v>Cambridge St opp Dus</v>
          </cell>
          <cell r="C6788">
            <v>381</v>
          </cell>
          <cell r="D6788">
            <v>0</v>
          </cell>
          <cell r="E6788">
            <v>0</v>
          </cell>
          <cell r="F6788">
            <v>0</v>
          </cell>
          <cell r="G6788">
            <v>381</v>
          </cell>
          <cell r="H6788">
            <v>381</v>
          </cell>
          <cell r="I6788">
            <v>0</v>
          </cell>
          <cell r="J6788">
            <v>0</v>
          </cell>
          <cell r="K6788">
            <v>0</v>
          </cell>
          <cell r="L6788">
            <v>381</v>
          </cell>
          <cell r="M6788">
            <v>381</v>
          </cell>
          <cell r="N6788">
            <v>0</v>
          </cell>
          <cell r="O6788">
            <v>0</v>
          </cell>
          <cell r="P6788">
            <v>0</v>
          </cell>
          <cell r="Q6788">
            <v>381</v>
          </cell>
        </row>
        <row r="6789">
          <cell r="A6789" t="str">
            <v>A946&amp;T</v>
          </cell>
          <cell r="B6789" t="str">
            <v>Brookline Ave @ Long</v>
          </cell>
          <cell r="C6789">
            <v>69</v>
          </cell>
          <cell r="D6789">
            <v>0</v>
          </cell>
          <cell r="E6789">
            <v>0</v>
          </cell>
          <cell r="F6789">
            <v>17</v>
          </cell>
          <cell r="G6789">
            <v>87</v>
          </cell>
          <cell r="H6789">
            <v>69</v>
          </cell>
          <cell r="I6789">
            <v>0</v>
          </cell>
          <cell r="J6789">
            <v>0</v>
          </cell>
          <cell r="K6789">
            <v>17</v>
          </cell>
          <cell r="L6789">
            <v>87</v>
          </cell>
          <cell r="M6789">
            <v>69</v>
          </cell>
          <cell r="N6789">
            <v>0</v>
          </cell>
          <cell r="O6789">
            <v>0</v>
          </cell>
          <cell r="P6789">
            <v>17</v>
          </cell>
          <cell r="Q6789">
            <v>87</v>
          </cell>
        </row>
        <row r="6790">
          <cell r="A6790" t="str">
            <v>A852&amp;T</v>
          </cell>
          <cell r="B6790" t="str">
            <v>Harvard St @ Beacon</v>
          </cell>
          <cell r="C6790">
            <v>265</v>
          </cell>
          <cell r="D6790">
            <v>0</v>
          </cell>
          <cell r="E6790">
            <v>0</v>
          </cell>
          <cell r="F6790">
            <v>1</v>
          </cell>
          <cell r="G6790">
            <v>265</v>
          </cell>
          <cell r="H6790">
            <v>265</v>
          </cell>
          <cell r="I6790">
            <v>0</v>
          </cell>
          <cell r="J6790">
            <v>0</v>
          </cell>
          <cell r="K6790">
            <v>1</v>
          </cell>
          <cell r="L6790">
            <v>265</v>
          </cell>
          <cell r="M6790">
            <v>265</v>
          </cell>
          <cell r="N6790">
            <v>0</v>
          </cell>
          <cell r="O6790">
            <v>0</v>
          </cell>
          <cell r="P6790">
            <v>1</v>
          </cell>
          <cell r="Q6790">
            <v>265</v>
          </cell>
        </row>
        <row r="6791">
          <cell r="A6791" t="str">
            <v>A5443&amp;T</v>
          </cell>
          <cell r="B6791" t="str">
            <v>Longwood Ave @ Binne</v>
          </cell>
          <cell r="C6791">
            <v>208</v>
          </cell>
          <cell r="D6791">
            <v>1</v>
          </cell>
          <cell r="E6791">
            <v>0</v>
          </cell>
          <cell r="F6791">
            <v>37</v>
          </cell>
          <cell r="G6791">
            <v>245</v>
          </cell>
          <cell r="H6791">
            <v>208</v>
          </cell>
          <cell r="I6791">
            <v>1</v>
          </cell>
          <cell r="J6791">
            <v>0</v>
          </cell>
          <cell r="K6791">
            <v>37</v>
          </cell>
          <cell r="L6791">
            <v>245</v>
          </cell>
          <cell r="M6791">
            <v>208</v>
          </cell>
          <cell r="N6791">
            <v>1</v>
          </cell>
          <cell r="O6791">
            <v>0</v>
          </cell>
          <cell r="P6791">
            <v>37</v>
          </cell>
          <cell r="Q6791">
            <v>245</v>
          </cell>
        </row>
        <row r="6792">
          <cell r="A6792" t="str">
            <v>A1126&amp;T</v>
          </cell>
          <cell r="B6792" t="str">
            <v>Longwood Ave @ Brook</v>
          </cell>
          <cell r="C6792">
            <v>217</v>
          </cell>
          <cell r="D6792">
            <v>0</v>
          </cell>
          <cell r="E6792">
            <v>0</v>
          </cell>
          <cell r="F6792">
            <v>6</v>
          </cell>
          <cell r="G6792">
            <v>223</v>
          </cell>
          <cell r="H6792">
            <v>217</v>
          </cell>
          <cell r="I6792">
            <v>0</v>
          </cell>
          <cell r="J6792">
            <v>0</v>
          </cell>
          <cell r="K6792">
            <v>6</v>
          </cell>
          <cell r="L6792">
            <v>223</v>
          </cell>
          <cell r="M6792">
            <v>217</v>
          </cell>
          <cell r="N6792">
            <v>0</v>
          </cell>
          <cell r="O6792">
            <v>0</v>
          </cell>
          <cell r="P6792">
            <v>6</v>
          </cell>
          <cell r="Q6792">
            <v>223</v>
          </cell>
        </row>
        <row r="6793">
          <cell r="A6793" t="str">
            <v>A576&amp;T</v>
          </cell>
          <cell r="B6793" t="str">
            <v>Brighton Ave @ Allst</v>
          </cell>
          <cell r="C6793">
            <v>279</v>
          </cell>
          <cell r="D6793">
            <v>0</v>
          </cell>
          <cell r="E6793">
            <v>0</v>
          </cell>
          <cell r="F6793">
            <v>390</v>
          </cell>
          <cell r="G6793">
            <v>669</v>
          </cell>
          <cell r="H6793">
            <v>279</v>
          </cell>
          <cell r="I6793">
            <v>0</v>
          </cell>
          <cell r="J6793">
            <v>0</v>
          </cell>
          <cell r="K6793">
            <v>390</v>
          </cell>
          <cell r="L6793">
            <v>669</v>
          </cell>
          <cell r="M6793">
            <v>279</v>
          </cell>
          <cell r="N6793">
            <v>0</v>
          </cell>
          <cell r="O6793">
            <v>0</v>
          </cell>
          <cell r="P6793">
            <v>390</v>
          </cell>
          <cell r="Q6793">
            <v>669</v>
          </cell>
        </row>
        <row r="6794">
          <cell r="A6794" t="str">
            <v>A6933&amp;T</v>
          </cell>
          <cell r="B6794" t="str">
            <v>Huntington Ave @ Lon</v>
          </cell>
          <cell r="C6794">
            <v>155</v>
          </cell>
          <cell r="D6794">
            <v>0</v>
          </cell>
          <cell r="E6794">
            <v>0</v>
          </cell>
          <cell r="F6794">
            <v>65</v>
          </cell>
          <cell r="G6794">
            <v>220</v>
          </cell>
          <cell r="H6794">
            <v>155</v>
          </cell>
          <cell r="I6794">
            <v>0</v>
          </cell>
          <cell r="J6794">
            <v>0</v>
          </cell>
          <cell r="K6794">
            <v>65</v>
          </cell>
          <cell r="L6794">
            <v>220</v>
          </cell>
          <cell r="M6794">
            <v>155</v>
          </cell>
          <cell r="N6794">
            <v>0</v>
          </cell>
          <cell r="O6794">
            <v>0</v>
          </cell>
          <cell r="P6794">
            <v>65</v>
          </cell>
          <cell r="Q6794">
            <v>220</v>
          </cell>
        </row>
        <row r="6795">
          <cell r="A6795" t="str">
            <v>A575&amp;T</v>
          </cell>
          <cell r="B6795" t="str">
            <v>Brighton Ave @ Cambr</v>
          </cell>
          <cell r="C6795">
            <v>124</v>
          </cell>
          <cell r="D6795">
            <v>1</v>
          </cell>
          <cell r="E6795">
            <v>0</v>
          </cell>
          <cell r="F6795">
            <v>223</v>
          </cell>
          <cell r="G6795">
            <v>348</v>
          </cell>
          <cell r="H6795">
            <v>124</v>
          </cell>
          <cell r="I6795">
            <v>1</v>
          </cell>
          <cell r="J6795">
            <v>0</v>
          </cell>
          <cell r="K6795">
            <v>223</v>
          </cell>
          <cell r="L6795">
            <v>348</v>
          </cell>
          <cell r="M6795">
            <v>124</v>
          </cell>
          <cell r="N6795">
            <v>1</v>
          </cell>
          <cell r="O6795">
            <v>0</v>
          </cell>
          <cell r="P6795">
            <v>223</v>
          </cell>
          <cell r="Q6795">
            <v>348</v>
          </cell>
        </row>
        <row r="6796">
          <cell r="A6796" t="str">
            <v>A805&amp;T</v>
          </cell>
          <cell r="B6796" t="str">
            <v>Harvard Ave @ Common</v>
          </cell>
          <cell r="C6796">
            <v>341</v>
          </cell>
          <cell r="D6796">
            <v>0</v>
          </cell>
          <cell r="E6796">
            <v>0</v>
          </cell>
          <cell r="F6796">
            <v>1</v>
          </cell>
          <cell r="G6796">
            <v>342</v>
          </cell>
          <cell r="H6796">
            <v>341</v>
          </cell>
          <cell r="I6796">
            <v>0</v>
          </cell>
          <cell r="J6796">
            <v>0</v>
          </cell>
          <cell r="K6796">
            <v>1</v>
          </cell>
          <cell r="L6796">
            <v>342</v>
          </cell>
          <cell r="M6796">
            <v>341</v>
          </cell>
          <cell r="N6796">
            <v>0</v>
          </cell>
          <cell r="O6796">
            <v>0</v>
          </cell>
          <cell r="P6796">
            <v>1</v>
          </cell>
          <cell r="Q6796">
            <v>342</v>
          </cell>
        </row>
        <row r="6797">
          <cell r="A6797" t="str">
            <v>A5438&amp;T</v>
          </cell>
          <cell r="B6797" t="str">
            <v>Ave Louis Pasteur @</v>
          </cell>
          <cell r="C6797">
            <v>48</v>
          </cell>
          <cell r="D6797">
            <v>0</v>
          </cell>
          <cell r="E6797">
            <v>0</v>
          </cell>
          <cell r="F6797">
            <v>0</v>
          </cell>
          <cell r="G6797">
            <v>48</v>
          </cell>
          <cell r="H6797">
            <v>48</v>
          </cell>
          <cell r="I6797">
            <v>0</v>
          </cell>
          <cell r="J6797">
            <v>0</v>
          </cell>
          <cell r="K6797">
            <v>0</v>
          </cell>
          <cell r="L6797">
            <v>48</v>
          </cell>
          <cell r="M6797">
            <v>48</v>
          </cell>
          <cell r="N6797">
            <v>0</v>
          </cell>
          <cell r="O6797">
            <v>0</v>
          </cell>
          <cell r="P6797">
            <v>0</v>
          </cell>
          <cell r="Q6797">
            <v>48</v>
          </cell>
        </row>
        <row r="6798">
          <cell r="A6798" t="str">
            <v>A5840&amp;T</v>
          </cell>
          <cell r="B6798" t="str">
            <v>Reservoir</v>
          </cell>
          <cell r="C6798">
            <v>92</v>
          </cell>
          <cell r="D6798">
            <v>3</v>
          </cell>
          <cell r="E6798">
            <v>0</v>
          </cell>
          <cell r="F6798">
            <v>448</v>
          </cell>
          <cell r="G6798">
            <v>543</v>
          </cell>
          <cell r="H6798">
            <v>92</v>
          </cell>
          <cell r="I6798">
            <v>3</v>
          </cell>
          <cell r="J6798">
            <v>0</v>
          </cell>
          <cell r="K6798">
            <v>448</v>
          </cell>
          <cell r="L6798">
            <v>543</v>
          </cell>
          <cell r="M6798">
            <v>92</v>
          </cell>
          <cell r="N6798">
            <v>3</v>
          </cell>
          <cell r="O6798">
            <v>0</v>
          </cell>
          <cell r="P6798">
            <v>448</v>
          </cell>
          <cell r="Q6798">
            <v>543</v>
          </cell>
        </row>
        <row r="6799">
          <cell r="A6799" t="str">
            <v>A594&amp;T</v>
          </cell>
          <cell r="B6799" t="str">
            <v>Brighton Ave opp Qui</v>
          </cell>
          <cell r="C6799">
            <v>154</v>
          </cell>
          <cell r="D6799">
            <v>0</v>
          </cell>
          <cell r="E6799">
            <v>0</v>
          </cell>
          <cell r="F6799">
            <v>215</v>
          </cell>
          <cell r="G6799">
            <v>369</v>
          </cell>
          <cell r="H6799">
            <v>154</v>
          </cell>
          <cell r="I6799">
            <v>0</v>
          </cell>
          <cell r="J6799">
            <v>0</v>
          </cell>
          <cell r="K6799">
            <v>215</v>
          </cell>
          <cell r="L6799">
            <v>369</v>
          </cell>
          <cell r="M6799">
            <v>154</v>
          </cell>
          <cell r="N6799">
            <v>0</v>
          </cell>
          <cell r="O6799">
            <v>0</v>
          </cell>
          <cell r="P6799">
            <v>215</v>
          </cell>
          <cell r="Q6799">
            <v>369</v>
          </cell>
        </row>
        <row r="6800">
          <cell r="A6800" t="str">
            <v>A846&amp;T</v>
          </cell>
          <cell r="B6800" t="str">
            <v>Huntington Ave @ Fen</v>
          </cell>
          <cell r="C6800">
            <v>274</v>
          </cell>
          <cell r="D6800">
            <v>0</v>
          </cell>
          <cell r="E6800">
            <v>0</v>
          </cell>
          <cell r="F6800">
            <v>37</v>
          </cell>
          <cell r="G6800">
            <v>311</v>
          </cell>
          <cell r="H6800">
            <v>274</v>
          </cell>
          <cell r="I6800">
            <v>0</v>
          </cell>
          <cell r="J6800">
            <v>0</v>
          </cell>
          <cell r="K6800">
            <v>37</v>
          </cell>
          <cell r="L6800">
            <v>311</v>
          </cell>
          <cell r="M6800">
            <v>274</v>
          </cell>
          <cell r="N6800">
            <v>0</v>
          </cell>
          <cell r="O6800">
            <v>0</v>
          </cell>
          <cell r="P6800">
            <v>37</v>
          </cell>
          <cell r="Q6800">
            <v>311</v>
          </cell>
        </row>
        <row r="6801">
          <cell r="A6801" t="str">
            <v>A554&amp;T</v>
          </cell>
          <cell r="B6801" t="str">
            <v>Kenmore</v>
          </cell>
          <cell r="C6801">
            <v>1259</v>
          </cell>
          <cell r="D6801">
            <v>4</v>
          </cell>
          <cell r="E6801">
            <v>0</v>
          </cell>
          <cell r="F6801">
            <v>397</v>
          </cell>
          <cell r="G6801">
            <v>1660</v>
          </cell>
          <cell r="H6801">
            <v>1259</v>
          </cell>
          <cell r="I6801">
            <v>4</v>
          </cell>
          <cell r="J6801">
            <v>0</v>
          </cell>
          <cell r="K6801">
            <v>397</v>
          </cell>
          <cell r="L6801">
            <v>1660</v>
          </cell>
          <cell r="M6801">
            <v>1259</v>
          </cell>
          <cell r="N6801">
            <v>4</v>
          </cell>
          <cell r="O6801">
            <v>0</v>
          </cell>
          <cell r="P6801">
            <v>397</v>
          </cell>
          <cell r="Q6801">
            <v>1660</v>
          </cell>
        </row>
        <row r="6802">
          <cell r="A6802" t="str">
            <v>A1047&amp;T</v>
          </cell>
          <cell r="B6802" t="str">
            <v>Cambridge St @ Robin</v>
          </cell>
          <cell r="C6802">
            <v>0</v>
          </cell>
          <cell r="D6802">
            <v>0</v>
          </cell>
          <cell r="E6802">
            <v>0</v>
          </cell>
          <cell r="F6802">
            <v>0</v>
          </cell>
          <cell r="G6802">
            <v>0</v>
          </cell>
          <cell r="H6802">
            <v>0</v>
          </cell>
          <cell r="I6802">
            <v>0</v>
          </cell>
          <cell r="J6802">
            <v>0</v>
          </cell>
          <cell r="K6802">
            <v>0</v>
          </cell>
          <cell r="L6802">
            <v>0</v>
          </cell>
          <cell r="M6802">
            <v>0</v>
          </cell>
          <cell r="N6802">
            <v>0</v>
          </cell>
          <cell r="O6802">
            <v>0</v>
          </cell>
          <cell r="P6802">
            <v>0</v>
          </cell>
          <cell r="Q6802">
            <v>0</v>
          </cell>
        </row>
        <row r="6803">
          <cell r="A6803" t="str">
            <v>A1050&amp;T</v>
          </cell>
          <cell r="B6803" t="str">
            <v>125 Cambridge St opp</v>
          </cell>
          <cell r="C6803">
            <v>0</v>
          </cell>
          <cell r="D6803">
            <v>0</v>
          </cell>
          <cell r="E6803">
            <v>0</v>
          </cell>
          <cell r="F6803">
            <v>0</v>
          </cell>
          <cell r="G6803">
            <v>0</v>
          </cell>
          <cell r="H6803">
            <v>0</v>
          </cell>
          <cell r="I6803">
            <v>0</v>
          </cell>
          <cell r="J6803">
            <v>0</v>
          </cell>
          <cell r="K6803">
            <v>0</v>
          </cell>
          <cell r="L6803">
            <v>0</v>
          </cell>
          <cell r="M6803">
            <v>0</v>
          </cell>
          <cell r="N6803">
            <v>0</v>
          </cell>
          <cell r="O6803">
            <v>0</v>
          </cell>
          <cell r="P6803">
            <v>0</v>
          </cell>
          <cell r="Q6803">
            <v>0</v>
          </cell>
        </row>
        <row r="6804">
          <cell r="A6804" t="str">
            <v>A1052&amp;T</v>
          </cell>
          <cell r="B6804" t="str">
            <v>Cambridge St @ Wildw</v>
          </cell>
          <cell r="C6804">
            <v>0</v>
          </cell>
          <cell r="D6804">
            <v>0</v>
          </cell>
          <cell r="E6804">
            <v>0</v>
          </cell>
          <cell r="F6804">
            <v>0</v>
          </cell>
          <cell r="G6804">
            <v>0</v>
          </cell>
          <cell r="H6804">
            <v>0</v>
          </cell>
          <cell r="I6804">
            <v>0</v>
          </cell>
          <cell r="J6804">
            <v>0</v>
          </cell>
          <cell r="K6804">
            <v>0</v>
          </cell>
          <cell r="L6804">
            <v>0</v>
          </cell>
          <cell r="M6804">
            <v>0</v>
          </cell>
          <cell r="N6804">
            <v>0</v>
          </cell>
          <cell r="O6804">
            <v>0</v>
          </cell>
          <cell r="P6804">
            <v>0</v>
          </cell>
          <cell r="Q6804">
            <v>0</v>
          </cell>
        </row>
        <row r="6805">
          <cell r="A6805" t="str">
            <v>A1056&amp;T</v>
          </cell>
          <cell r="B6805" t="str">
            <v>254 Cambridge Rd</v>
          </cell>
          <cell r="C6805">
            <v>0</v>
          </cell>
          <cell r="D6805">
            <v>0</v>
          </cell>
          <cell r="E6805">
            <v>0</v>
          </cell>
          <cell r="F6805">
            <v>0</v>
          </cell>
          <cell r="G6805">
            <v>0</v>
          </cell>
          <cell r="H6805">
            <v>0</v>
          </cell>
          <cell r="I6805">
            <v>0</v>
          </cell>
          <cell r="J6805">
            <v>0</v>
          </cell>
          <cell r="K6805">
            <v>0</v>
          </cell>
          <cell r="L6805">
            <v>0</v>
          </cell>
          <cell r="M6805">
            <v>0</v>
          </cell>
          <cell r="N6805">
            <v>0</v>
          </cell>
          <cell r="O6805">
            <v>0</v>
          </cell>
          <cell r="P6805">
            <v>0</v>
          </cell>
          <cell r="Q6805">
            <v>0</v>
          </cell>
        </row>
        <row r="6806">
          <cell r="A6806" t="str">
            <v>A1059&amp;T</v>
          </cell>
          <cell r="B6806" t="str">
            <v>Cambridge Rd @ Litch</v>
          </cell>
          <cell r="C6806">
            <v>2</v>
          </cell>
          <cell r="D6806">
            <v>0</v>
          </cell>
          <cell r="E6806">
            <v>0</v>
          </cell>
          <cell r="F6806">
            <v>0</v>
          </cell>
          <cell r="G6806">
            <v>2</v>
          </cell>
          <cell r="H6806">
            <v>2</v>
          </cell>
          <cell r="I6806">
            <v>0</v>
          </cell>
          <cell r="J6806">
            <v>0</v>
          </cell>
          <cell r="K6806">
            <v>0</v>
          </cell>
          <cell r="L6806">
            <v>2</v>
          </cell>
          <cell r="M6806">
            <v>2</v>
          </cell>
          <cell r="N6806">
            <v>0</v>
          </cell>
          <cell r="O6806">
            <v>0</v>
          </cell>
          <cell r="P6806">
            <v>0</v>
          </cell>
          <cell r="Q6806">
            <v>2</v>
          </cell>
        </row>
        <row r="6807">
          <cell r="A6807" t="str">
            <v>A3704&amp;T</v>
          </cell>
          <cell r="B6807" t="str">
            <v>Grove St @ Linwood A</v>
          </cell>
          <cell r="C6807">
            <v>0</v>
          </cell>
          <cell r="D6807">
            <v>0</v>
          </cell>
          <cell r="E6807">
            <v>0</v>
          </cell>
          <cell r="F6807">
            <v>0</v>
          </cell>
          <cell r="G6807">
            <v>0</v>
          </cell>
          <cell r="H6807">
            <v>0</v>
          </cell>
          <cell r="I6807">
            <v>0</v>
          </cell>
          <cell r="J6807">
            <v>0</v>
          </cell>
          <cell r="K6807">
            <v>0</v>
          </cell>
          <cell r="L6807">
            <v>0</v>
          </cell>
          <cell r="M6807">
            <v>0</v>
          </cell>
          <cell r="N6807">
            <v>0</v>
          </cell>
          <cell r="O6807">
            <v>0</v>
          </cell>
          <cell r="P6807">
            <v>0</v>
          </cell>
          <cell r="Q6807">
            <v>0</v>
          </cell>
        </row>
        <row r="6808">
          <cell r="A6808" t="str">
            <v>A3705&amp;T</v>
          </cell>
          <cell r="B6808" t="str">
            <v>Grove St @ Lebanon S</v>
          </cell>
          <cell r="C6808">
            <v>0</v>
          </cell>
          <cell r="D6808">
            <v>0</v>
          </cell>
          <cell r="E6808">
            <v>0</v>
          </cell>
          <cell r="F6808">
            <v>0</v>
          </cell>
          <cell r="G6808">
            <v>0</v>
          </cell>
          <cell r="H6808">
            <v>0</v>
          </cell>
          <cell r="I6808">
            <v>0</v>
          </cell>
          <cell r="J6808">
            <v>0</v>
          </cell>
          <cell r="K6808">
            <v>0</v>
          </cell>
          <cell r="L6808">
            <v>0</v>
          </cell>
          <cell r="M6808">
            <v>0</v>
          </cell>
          <cell r="N6808">
            <v>0</v>
          </cell>
          <cell r="O6808">
            <v>0</v>
          </cell>
          <cell r="P6808">
            <v>0</v>
          </cell>
          <cell r="Q6808">
            <v>0</v>
          </cell>
        </row>
        <row r="6809">
          <cell r="A6809" t="str">
            <v>A3707&amp;T</v>
          </cell>
          <cell r="B6809" t="str">
            <v>Grove St @ Argyle St</v>
          </cell>
          <cell r="C6809">
            <v>0</v>
          </cell>
          <cell r="D6809">
            <v>0</v>
          </cell>
          <cell r="E6809">
            <v>0</v>
          </cell>
          <cell r="F6809">
            <v>0</v>
          </cell>
          <cell r="G6809">
            <v>0</v>
          </cell>
          <cell r="H6809">
            <v>0</v>
          </cell>
          <cell r="I6809">
            <v>0</v>
          </cell>
          <cell r="J6809">
            <v>0</v>
          </cell>
          <cell r="K6809">
            <v>0</v>
          </cell>
          <cell r="L6809">
            <v>0</v>
          </cell>
          <cell r="M6809">
            <v>0</v>
          </cell>
          <cell r="N6809">
            <v>0</v>
          </cell>
          <cell r="O6809">
            <v>0</v>
          </cell>
          <cell r="P6809">
            <v>0</v>
          </cell>
          <cell r="Q6809">
            <v>0</v>
          </cell>
        </row>
        <row r="6810">
          <cell r="A6810" t="str">
            <v>A3708&amp;T</v>
          </cell>
          <cell r="B6810" t="str">
            <v>Grove St @ Florence</v>
          </cell>
          <cell r="C6810">
            <v>0</v>
          </cell>
          <cell r="D6810">
            <v>0</v>
          </cell>
          <cell r="E6810">
            <v>0</v>
          </cell>
          <cell r="F6810">
            <v>0</v>
          </cell>
          <cell r="G6810">
            <v>0</v>
          </cell>
          <cell r="H6810">
            <v>0</v>
          </cell>
          <cell r="I6810">
            <v>0</v>
          </cell>
          <cell r="J6810">
            <v>0</v>
          </cell>
          <cell r="K6810">
            <v>0</v>
          </cell>
          <cell r="L6810">
            <v>0</v>
          </cell>
          <cell r="M6810">
            <v>0</v>
          </cell>
          <cell r="N6810">
            <v>0</v>
          </cell>
          <cell r="O6810">
            <v>0</v>
          </cell>
          <cell r="P6810">
            <v>0</v>
          </cell>
          <cell r="Q6810">
            <v>0</v>
          </cell>
        </row>
        <row r="6811">
          <cell r="A6811" t="str">
            <v>A3709&amp;T</v>
          </cell>
          <cell r="B6811" t="str">
            <v>Grove St @ Swains Po</v>
          </cell>
          <cell r="C6811">
            <v>9</v>
          </cell>
          <cell r="D6811">
            <v>0</v>
          </cell>
          <cell r="E6811">
            <v>0</v>
          </cell>
          <cell r="F6811">
            <v>0</v>
          </cell>
          <cell r="G6811">
            <v>9</v>
          </cell>
          <cell r="H6811">
            <v>9</v>
          </cell>
          <cell r="I6811">
            <v>0</v>
          </cell>
          <cell r="J6811">
            <v>0</v>
          </cell>
          <cell r="K6811">
            <v>0</v>
          </cell>
          <cell r="L6811">
            <v>9</v>
          </cell>
          <cell r="M6811">
            <v>9</v>
          </cell>
          <cell r="N6811">
            <v>0</v>
          </cell>
          <cell r="O6811">
            <v>0</v>
          </cell>
          <cell r="P6811">
            <v>0</v>
          </cell>
          <cell r="Q6811">
            <v>9</v>
          </cell>
        </row>
        <row r="6812">
          <cell r="A6812" t="str">
            <v>A3710&amp;T</v>
          </cell>
          <cell r="B6812" t="str">
            <v>Laurel St @ Sixth St</v>
          </cell>
          <cell r="C6812">
            <v>1</v>
          </cell>
          <cell r="D6812">
            <v>0</v>
          </cell>
          <cell r="E6812">
            <v>0</v>
          </cell>
          <cell r="F6812">
            <v>0</v>
          </cell>
          <cell r="G6812">
            <v>1</v>
          </cell>
          <cell r="H6812">
            <v>1</v>
          </cell>
          <cell r="I6812">
            <v>0</v>
          </cell>
          <cell r="J6812">
            <v>0</v>
          </cell>
          <cell r="K6812">
            <v>0</v>
          </cell>
          <cell r="L6812">
            <v>1</v>
          </cell>
          <cell r="M6812">
            <v>1</v>
          </cell>
          <cell r="N6812">
            <v>0</v>
          </cell>
          <cell r="O6812">
            <v>0</v>
          </cell>
          <cell r="P6812">
            <v>0</v>
          </cell>
          <cell r="Q6812">
            <v>1</v>
          </cell>
        </row>
        <row r="6813">
          <cell r="A6813" t="str">
            <v>A3711&amp;T</v>
          </cell>
          <cell r="B6813" t="str">
            <v>167 Laurel St</v>
          </cell>
          <cell r="C6813">
            <v>0</v>
          </cell>
          <cell r="D6813">
            <v>0</v>
          </cell>
          <cell r="E6813">
            <v>0</v>
          </cell>
          <cell r="F6813">
            <v>0</v>
          </cell>
          <cell r="G6813">
            <v>0</v>
          </cell>
          <cell r="H6813">
            <v>0</v>
          </cell>
          <cell r="I6813">
            <v>0</v>
          </cell>
          <cell r="J6813">
            <v>0</v>
          </cell>
          <cell r="K6813">
            <v>0</v>
          </cell>
          <cell r="L6813">
            <v>0</v>
          </cell>
          <cell r="M6813">
            <v>0</v>
          </cell>
          <cell r="N6813">
            <v>0</v>
          </cell>
          <cell r="O6813">
            <v>0</v>
          </cell>
          <cell r="P6813">
            <v>0</v>
          </cell>
          <cell r="Q6813">
            <v>0</v>
          </cell>
        </row>
        <row r="6814">
          <cell r="A6814" t="str">
            <v>A3712&amp;T</v>
          </cell>
          <cell r="B6814" t="str">
            <v>183 Laurel St</v>
          </cell>
          <cell r="C6814">
            <v>0</v>
          </cell>
          <cell r="D6814">
            <v>0</v>
          </cell>
          <cell r="E6814">
            <v>0</v>
          </cell>
          <cell r="F6814">
            <v>0</v>
          </cell>
          <cell r="G6814">
            <v>0</v>
          </cell>
          <cell r="H6814">
            <v>0</v>
          </cell>
          <cell r="I6814">
            <v>0</v>
          </cell>
          <cell r="J6814">
            <v>0</v>
          </cell>
          <cell r="K6814">
            <v>0</v>
          </cell>
          <cell r="L6814">
            <v>0</v>
          </cell>
          <cell r="M6814">
            <v>0</v>
          </cell>
          <cell r="N6814">
            <v>0</v>
          </cell>
          <cell r="O6814">
            <v>0</v>
          </cell>
          <cell r="P6814">
            <v>0</v>
          </cell>
          <cell r="Q6814">
            <v>0</v>
          </cell>
        </row>
        <row r="6815">
          <cell r="A6815" t="str">
            <v>A3713&amp;T</v>
          </cell>
          <cell r="B6815" t="str">
            <v>229 Laurel St</v>
          </cell>
          <cell r="C6815">
            <v>0</v>
          </cell>
          <cell r="D6815">
            <v>0</v>
          </cell>
          <cell r="E6815">
            <v>0</v>
          </cell>
          <cell r="F6815">
            <v>0</v>
          </cell>
          <cell r="G6815">
            <v>0</v>
          </cell>
          <cell r="H6815">
            <v>0</v>
          </cell>
          <cell r="I6815">
            <v>0</v>
          </cell>
          <cell r="J6815">
            <v>0</v>
          </cell>
          <cell r="K6815">
            <v>0</v>
          </cell>
          <cell r="L6815">
            <v>0</v>
          </cell>
          <cell r="M6815">
            <v>0</v>
          </cell>
          <cell r="N6815">
            <v>0</v>
          </cell>
          <cell r="O6815">
            <v>0</v>
          </cell>
          <cell r="P6815">
            <v>0</v>
          </cell>
          <cell r="Q6815">
            <v>0</v>
          </cell>
        </row>
        <row r="6816">
          <cell r="A6816" t="str">
            <v>A3714&amp;T</v>
          </cell>
          <cell r="B6816" t="str">
            <v>Laurel St @ Sycamore</v>
          </cell>
          <cell r="C6816">
            <v>0</v>
          </cell>
          <cell r="D6816">
            <v>0</v>
          </cell>
          <cell r="E6816">
            <v>0</v>
          </cell>
          <cell r="F6816">
            <v>0</v>
          </cell>
          <cell r="G6816">
            <v>0</v>
          </cell>
          <cell r="H6816">
            <v>0</v>
          </cell>
          <cell r="I6816">
            <v>0</v>
          </cell>
          <cell r="J6816">
            <v>0</v>
          </cell>
          <cell r="K6816">
            <v>0</v>
          </cell>
          <cell r="L6816">
            <v>0</v>
          </cell>
          <cell r="M6816">
            <v>0</v>
          </cell>
          <cell r="N6816">
            <v>0</v>
          </cell>
          <cell r="O6816">
            <v>0</v>
          </cell>
          <cell r="P6816">
            <v>0</v>
          </cell>
          <cell r="Q6816">
            <v>0</v>
          </cell>
        </row>
        <row r="6817">
          <cell r="A6817" t="str">
            <v>A3715&amp;T</v>
          </cell>
          <cell r="B6817" t="str">
            <v>Waverly Ave @ Simond</v>
          </cell>
          <cell r="C6817">
            <v>1</v>
          </cell>
          <cell r="D6817">
            <v>0</v>
          </cell>
          <cell r="E6817">
            <v>0</v>
          </cell>
          <cell r="F6817">
            <v>0</v>
          </cell>
          <cell r="G6817">
            <v>1</v>
          </cell>
          <cell r="H6817">
            <v>1</v>
          </cell>
          <cell r="I6817">
            <v>0</v>
          </cell>
          <cell r="J6817">
            <v>0</v>
          </cell>
          <cell r="K6817">
            <v>0</v>
          </cell>
          <cell r="L6817">
            <v>1</v>
          </cell>
          <cell r="M6817">
            <v>1</v>
          </cell>
          <cell r="N6817">
            <v>0</v>
          </cell>
          <cell r="O6817">
            <v>0</v>
          </cell>
          <cell r="P6817">
            <v>0</v>
          </cell>
          <cell r="Q6817">
            <v>1</v>
          </cell>
        </row>
        <row r="6818">
          <cell r="A6818" t="str">
            <v>A3716&amp;T</v>
          </cell>
          <cell r="B6818" t="str">
            <v>Upham St @ East St</v>
          </cell>
          <cell r="C6818">
            <v>6</v>
          </cell>
          <cell r="D6818">
            <v>0</v>
          </cell>
          <cell r="E6818">
            <v>0</v>
          </cell>
          <cell r="F6818">
            <v>0</v>
          </cell>
          <cell r="G6818">
            <v>6</v>
          </cell>
          <cell r="H6818">
            <v>6</v>
          </cell>
          <cell r="I6818">
            <v>0</v>
          </cell>
          <cell r="J6818">
            <v>0</v>
          </cell>
          <cell r="K6818">
            <v>0</v>
          </cell>
          <cell r="L6818">
            <v>6</v>
          </cell>
          <cell r="M6818">
            <v>6</v>
          </cell>
          <cell r="N6818">
            <v>0</v>
          </cell>
          <cell r="O6818">
            <v>0</v>
          </cell>
          <cell r="P6818">
            <v>0</v>
          </cell>
          <cell r="Q6818">
            <v>6</v>
          </cell>
        </row>
        <row r="6819">
          <cell r="A6819" t="str">
            <v>A3717&amp;T</v>
          </cell>
          <cell r="B6819" t="str">
            <v>Upham St @ Hillcrest</v>
          </cell>
          <cell r="C6819">
            <v>10</v>
          </cell>
          <cell r="D6819">
            <v>0</v>
          </cell>
          <cell r="E6819">
            <v>0</v>
          </cell>
          <cell r="F6819">
            <v>0</v>
          </cell>
          <cell r="G6819">
            <v>10</v>
          </cell>
          <cell r="H6819">
            <v>10</v>
          </cell>
          <cell r="I6819">
            <v>0</v>
          </cell>
          <cell r="J6819">
            <v>0</v>
          </cell>
          <cell r="K6819">
            <v>0</v>
          </cell>
          <cell r="L6819">
            <v>10</v>
          </cell>
          <cell r="M6819">
            <v>10</v>
          </cell>
          <cell r="N6819">
            <v>0</v>
          </cell>
          <cell r="O6819">
            <v>0</v>
          </cell>
          <cell r="P6819">
            <v>0</v>
          </cell>
          <cell r="Q6819">
            <v>10</v>
          </cell>
        </row>
        <row r="6820">
          <cell r="A6820" t="str">
            <v>A3718&amp;T</v>
          </cell>
          <cell r="B6820" t="str">
            <v>Upham St @ Lincoln S</v>
          </cell>
          <cell r="C6820">
            <v>0</v>
          </cell>
          <cell r="D6820">
            <v>0</v>
          </cell>
          <cell r="E6820">
            <v>0</v>
          </cell>
          <cell r="F6820">
            <v>0</v>
          </cell>
          <cell r="G6820">
            <v>0</v>
          </cell>
          <cell r="H6820">
            <v>0</v>
          </cell>
          <cell r="I6820">
            <v>0</v>
          </cell>
          <cell r="J6820">
            <v>0</v>
          </cell>
          <cell r="K6820">
            <v>0</v>
          </cell>
          <cell r="L6820">
            <v>0</v>
          </cell>
          <cell r="M6820">
            <v>0</v>
          </cell>
          <cell r="N6820">
            <v>0</v>
          </cell>
          <cell r="O6820">
            <v>0</v>
          </cell>
          <cell r="P6820">
            <v>0</v>
          </cell>
          <cell r="Q6820">
            <v>0</v>
          </cell>
        </row>
        <row r="6821">
          <cell r="A6821" t="str">
            <v>A3719&amp;T</v>
          </cell>
          <cell r="B6821" t="str">
            <v>Upham St @ Stratford</v>
          </cell>
          <cell r="C6821">
            <v>0</v>
          </cell>
          <cell r="D6821">
            <v>0</v>
          </cell>
          <cell r="E6821">
            <v>0</v>
          </cell>
          <cell r="F6821">
            <v>0</v>
          </cell>
          <cell r="G6821">
            <v>0</v>
          </cell>
          <cell r="H6821">
            <v>0</v>
          </cell>
          <cell r="I6821">
            <v>0</v>
          </cell>
          <cell r="J6821">
            <v>0</v>
          </cell>
          <cell r="K6821">
            <v>0</v>
          </cell>
          <cell r="L6821">
            <v>0</v>
          </cell>
          <cell r="M6821">
            <v>0</v>
          </cell>
          <cell r="N6821">
            <v>0</v>
          </cell>
          <cell r="O6821">
            <v>0</v>
          </cell>
          <cell r="P6821">
            <v>0</v>
          </cell>
          <cell r="Q6821">
            <v>0</v>
          </cell>
        </row>
        <row r="6822">
          <cell r="A6822" t="str">
            <v>A3720&amp;T</v>
          </cell>
          <cell r="B6822" t="str">
            <v>Upham St @ Bellevue</v>
          </cell>
          <cell r="C6822">
            <v>2</v>
          </cell>
          <cell r="D6822">
            <v>0</v>
          </cell>
          <cell r="E6822">
            <v>0</v>
          </cell>
          <cell r="F6822">
            <v>0</v>
          </cell>
          <cell r="G6822">
            <v>2</v>
          </cell>
          <cell r="H6822">
            <v>2</v>
          </cell>
          <cell r="I6822">
            <v>0</v>
          </cell>
          <cell r="J6822">
            <v>0</v>
          </cell>
          <cell r="K6822">
            <v>0</v>
          </cell>
          <cell r="L6822">
            <v>2</v>
          </cell>
          <cell r="M6822">
            <v>2</v>
          </cell>
          <cell r="N6822">
            <v>0</v>
          </cell>
          <cell r="O6822">
            <v>0</v>
          </cell>
          <cell r="P6822">
            <v>0</v>
          </cell>
          <cell r="Q6822">
            <v>2</v>
          </cell>
        </row>
        <row r="6823">
          <cell r="A6823" t="str">
            <v>A3722&amp;T</v>
          </cell>
          <cell r="B6823" t="str">
            <v>Franklin St @ Pratt</v>
          </cell>
          <cell r="C6823">
            <v>1</v>
          </cell>
          <cell r="D6823">
            <v>0</v>
          </cell>
          <cell r="E6823">
            <v>0</v>
          </cell>
          <cell r="F6823">
            <v>0</v>
          </cell>
          <cell r="G6823">
            <v>1</v>
          </cell>
          <cell r="H6823">
            <v>1</v>
          </cell>
          <cell r="I6823">
            <v>0</v>
          </cell>
          <cell r="J6823">
            <v>0</v>
          </cell>
          <cell r="K6823">
            <v>0</v>
          </cell>
          <cell r="L6823">
            <v>1</v>
          </cell>
          <cell r="M6823">
            <v>1</v>
          </cell>
          <cell r="N6823">
            <v>0</v>
          </cell>
          <cell r="O6823">
            <v>0</v>
          </cell>
          <cell r="P6823">
            <v>0</v>
          </cell>
          <cell r="Q6823">
            <v>1</v>
          </cell>
        </row>
        <row r="6824">
          <cell r="A6824" t="str">
            <v>A3724&amp;T</v>
          </cell>
          <cell r="B6824" t="str">
            <v>Franklin St @ Apthor</v>
          </cell>
          <cell r="C6824">
            <v>0</v>
          </cell>
          <cell r="D6824">
            <v>0</v>
          </cell>
          <cell r="E6824">
            <v>0</v>
          </cell>
          <cell r="F6824">
            <v>0</v>
          </cell>
          <cell r="G6824">
            <v>0</v>
          </cell>
          <cell r="H6824">
            <v>0</v>
          </cell>
          <cell r="I6824">
            <v>0</v>
          </cell>
          <cell r="J6824">
            <v>0</v>
          </cell>
          <cell r="K6824">
            <v>0</v>
          </cell>
          <cell r="L6824">
            <v>0</v>
          </cell>
          <cell r="M6824">
            <v>0</v>
          </cell>
          <cell r="N6824">
            <v>0</v>
          </cell>
          <cell r="O6824">
            <v>0</v>
          </cell>
          <cell r="P6824">
            <v>0</v>
          </cell>
          <cell r="Q6824">
            <v>0</v>
          </cell>
        </row>
        <row r="6825">
          <cell r="A6825" t="str">
            <v>A3725&amp;T</v>
          </cell>
          <cell r="B6825" t="str">
            <v>Franklin St @ Woodla</v>
          </cell>
          <cell r="C6825">
            <v>0</v>
          </cell>
          <cell r="D6825">
            <v>0</v>
          </cell>
          <cell r="E6825">
            <v>0</v>
          </cell>
          <cell r="F6825">
            <v>0</v>
          </cell>
          <cell r="G6825">
            <v>0</v>
          </cell>
          <cell r="H6825">
            <v>0</v>
          </cell>
          <cell r="I6825">
            <v>0</v>
          </cell>
          <cell r="J6825">
            <v>0</v>
          </cell>
          <cell r="K6825">
            <v>0</v>
          </cell>
          <cell r="L6825">
            <v>0</v>
          </cell>
          <cell r="M6825">
            <v>0</v>
          </cell>
          <cell r="N6825">
            <v>0</v>
          </cell>
          <cell r="O6825">
            <v>0</v>
          </cell>
          <cell r="P6825">
            <v>0</v>
          </cell>
          <cell r="Q6825">
            <v>0</v>
          </cell>
        </row>
        <row r="6826">
          <cell r="A6826" t="str">
            <v>A3726&amp;T</v>
          </cell>
          <cell r="B6826" t="str">
            <v>Franklin St @ Botolp</v>
          </cell>
          <cell r="C6826">
            <v>0</v>
          </cell>
          <cell r="D6826">
            <v>0</v>
          </cell>
          <cell r="E6826">
            <v>0</v>
          </cell>
          <cell r="F6826">
            <v>0</v>
          </cell>
          <cell r="G6826">
            <v>0</v>
          </cell>
          <cell r="H6826">
            <v>0</v>
          </cell>
          <cell r="I6826">
            <v>0</v>
          </cell>
          <cell r="J6826">
            <v>0</v>
          </cell>
          <cell r="K6826">
            <v>0</v>
          </cell>
          <cell r="L6826">
            <v>0</v>
          </cell>
          <cell r="M6826">
            <v>0</v>
          </cell>
          <cell r="N6826">
            <v>0</v>
          </cell>
          <cell r="O6826">
            <v>0</v>
          </cell>
          <cell r="P6826">
            <v>0</v>
          </cell>
          <cell r="Q6826">
            <v>0</v>
          </cell>
        </row>
        <row r="6827">
          <cell r="A6827" t="str">
            <v>A3727&amp;T</v>
          </cell>
          <cell r="B6827" t="str">
            <v>Walton Pk @ South Av</v>
          </cell>
          <cell r="C6827">
            <v>0</v>
          </cell>
          <cell r="D6827">
            <v>0</v>
          </cell>
          <cell r="E6827">
            <v>0</v>
          </cell>
          <cell r="F6827">
            <v>0</v>
          </cell>
          <cell r="G6827">
            <v>0</v>
          </cell>
          <cell r="H6827">
            <v>0</v>
          </cell>
          <cell r="I6827">
            <v>0</v>
          </cell>
          <cell r="J6827">
            <v>0</v>
          </cell>
          <cell r="K6827">
            <v>0</v>
          </cell>
          <cell r="L6827">
            <v>0</v>
          </cell>
          <cell r="M6827">
            <v>0</v>
          </cell>
          <cell r="N6827">
            <v>0</v>
          </cell>
          <cell r="O6827">
            <v>0</v>
          </cell>
          <cell r="P6827">
            <v>0</v>
          </cell>
          <cell r="Q6827">
            <v>0</v>
          </cell>
        </row>
        <row r="6828">
          <cell r="A6828" t="str">
            <v>A3728&amp;T</v>
          </cell>
          <cell r="B6828" t="str">
            <v>Walton Pk @ Orris St</v>
          </cell>
          <cell r="C6828">
            <v>0</v>
          </cell>
          <cell r="D6828">
            <v>0</v>
          </cell>
          <cell r="E6828">
            <v>0</v>
          </cell>
          <cell r="F6828">
            <v>0</v>
          </cell>
          <cell r="G6828">
            <v>0</v>
          </cell>
          <cell r="H6828">
            <v>0</v>
          </cell>
          <cell r="I6828">
            <v>0</v>
          </cell>
          <cell r="J6828">
            <v>0</v>
          </cell>
          <cell r="K6828">
            <v>0</v>
          </cell>
          <cell r="L6828">
            <v>0</v>
          </cell>
          <cell r="M6828">
            <v>0</v>
          </cell>
          <cell r="N6828">
            <v>0</v>
          </cell>
          <cell r="O6828">
            <v>0</v>
          </cell>
          <cell r="P6828">
            <v>0</v>
          </cell>
          <cell r="Q6828">
            <v>0</v>
          </cell>
        </row>
        <row r="6829">
          <cell r="A6829" t="str">
            <v>A3742&amp;T</v>
          </cell>
          <cell r="B6829" t="str">
            <v>Washington St @ Braz</v>
          </cell>
          <cell r="C6829">
            <v>0</v>
          </cell>
          <cell r="D6829">
            <v>0</v>
          </cell>
          <cell r="E6829">
            <v>0</v>
          </cell>
          <cell r="F6829">
            <v>0</v>
          </cell>
          <cell r="G6829">
            <v>0</v>
          </cell>
          <cell r="H6829">
            <v>0</v>
          </cell>
          <cell r="I6829">
            <v>0</v>
          </cell>
          <cell r="J6829">
            <v>0</v>
          </cell>
          <cell r="K6829">
            <v>0</v>
          </cell>
          <cell r="L6829">
            <v>0</v>
          </cell>
          <cell r="M6829">
            <v>0</v>
          </cell>
          <cell r="N6829">
            <v>0</v>
          </cell>
          <cell r="O6829">
            <v>0</v>
          </cell>
          <cell r="P6829">
            <v>0</v>
          </cell>
          <cell r="Q6829">
            <v>0</v>
          </cell>
        </row>
        <row r="6830">
          <cell r="A6830" t="str">
            <v>A4138&amp;T</v>
          </cell>
          <cell r="B6830" t="str">
            <v>Main St @ Lincolnshi</v>
          </cell>
          <cell r="C6830">
            <v>45</v>
          </cell>
          <cell r="D6830">
            <v>0</v>
          </cell>
          <cell r="E6830">
            <v>0</v>
          </cell>
          <cell r="F6830">
            <v>0</v>
          </cell>
          <cell r="G6830">
            <v>45</v>
          </cell>
          <cell r="H6830">
            <v>45</v>
          </cell>
          <cell r="I6830">
            <v>0</v>
          </cell>
          <cell r="J6830">
            <v>0</v>
          </cell>
          <cell r="K6830">
            <v>0</v>
          </cell>
          <cell r="L6830">
            <v>45</v>
          </cell>
          <cell r="M6830">
            <v>45</v>
          </cell>
          <cell r="N6830">
            <v>0</v>
          </cell>
          <cell r="O6830">
            <v>0</v>
          </cell>
          <cell r="P6830">
            <v>0</v>
          </cell>
          <cell r="Q6830">
            <v>45</v>
          </cell>
        </row>
        <row r="6831">
          <cell r="A6831" t="str">
            <v>A4139&amp;T</v>
          </cell>
          <cell r="B6831" t="str">
            <v>Main St @ Madison Av</v>
          </cell>
          <cell r="C6831">
            <v>0</v>
          </cell>
          <cell r="D6831">
            <v>0</v>
          </cell>
          <cell r="E6831">
            <v>0</v>
          </cell>
          <cell r="F6831">
            <v>0</v>
          </cell>
          <cell r="G6831">
            <v>0</v>
          </cell>
          <cell r="H6831">
            <v>0</v>
          </cell>
          <cell r="I6831">
            <v>0</v>
          </cell>
          <cell r="J6831">
            <v>0</v>
          </cell>
          <cell r="K6831">
            <v>0</v>
          </cell>
          <cell r="L6831">
            <v>0</v>
          </cell>
          <cell r="M6831">
            <v>0</v>
          </cell>
          <cell r="N6831">
            <v>0</v>
          </cell>
          <cell r="O6831">
            <v>0</v>
          </cell>
          <cell r="P6831">
            <v>0</v>
          </cell>
          <cell r="Q6831">
            <v>0</v>
          </cell>
        </row>
        <row r="6832">
          <cell r="A6832" t="str">
            <v>A4141&amp;T</v>
          </cell>
          <cell r="B6832" t="str">
            <v>Main St opp Highland</v>
          </cell>
          <cell r="C6832">
            <v>0</v>
          </cell>
          <cell r="D6832">
            <v>0</v>
          </cell>
          <cell r="E6832">
            <v>0</v>
          </cell>
          <cell r="F6832">
            <v>0</v>
          </cell>
          <cell r="G6832">
            <v>0</v>
          </cell>
          <cell r="H6832">
            <v>0</v>
          </cell>
          <cell r="I6832">
            <v>0</v>
          </cell>
          <cell r="J6832">
            <v>0</v>
          </cell>
          <cell r="K6832">
            <v>0</v>
          </cell>
          <cell r="L6832">
            <v>0</v>
          </cell>
          <cell r="M6832">
            <v>0</v>
          </cell>
          <cell r="N6832">
            <v>0</v>
          </cell>
          <cell r="O6832">
            <v>0</v>
          </cell>
          <cell r="P6832">
            <v>0</v>
          </cell>
          <cell r="Q6832">
            <v>0</v>
          </cell>
        </row>
        <row r="6833">
          <cell r="A6833" t="str">
            <v>A4449&amp;T</v>
          </cell>
          <cell r="B6833" t="str">
            <v>Broadway @ A St</v>
          </cell>
          <cell r="C6833">
            <v>7</v>
          </cell>
          <cell r="D6833">
            <v>0</v>
          </cell>
          <cell r="E6833">
            <v>0</v>
          </cell>
          <cell r="F6833">
            <v>0</v>
          </cell>
          <cell r="G6833">
            <v>7</v>
          </cell>
          <cell r="H6833">
            <v>7</v>
          </cell>
          <cell r="I6833">
            <v>0</v>
          </cell>
          <cell r="J6833">
            <v>0</v>
          </cell>
          <cell r="K6833">
            <v>0</v>
          </cell>
          <cell r="L6833">
            <v>7</v>
          </cell>
          <cell r="M6833">
            <v>7</v>
          </cell>
          <cell r="N6833">
            <v>0</v>
          </cell>
          <cell r="O6833">
            <v>0</v>
          </cell>
          <cell r="P6833">
            <v>0</v>
          </cell>
          <cell r="Q6833">
            <v>7</v>
          </cell>
        </row>
        <row r="6834">
          <cell r="A6834" t="str">
            <v>A4760&amp;T</v>
          </cell>
          <cell r="B6834" t="str">
            <v>205 Cambridge Rd opp</v>
          </cell>
          <cell r="C6834">
            <v>3</v>
          </cell>
          <cell r="D6834">
            <v>0</v>
          </cell>
          <cell r="E6834">
            <v>0</v>
          </cell>
          <cell r="F6834">
            <v>0</v>
          </cell>
          <cell r="G6834">
            <v>3</v>
          </cell>
          <cell r="H6834">
            <v>3</v>
          </cell>
          <cell r="I6834">
            <v>0</v>
          </cell>
          <cell r="J6834">
            <v>0</v>
          </cell>
          <cell r="K6834">
            <v>0</v>
          </cell>
          <cell r="L6834">
            <v>3</v>
          </cell>
          <cell r="M6834">
            <v>3</v>
          </cell>
          <cell r="N6834">
            <v>0</v>
          </cell>
          <cell r="O6834">
            <v>0</v>
          </cell>
          <cell r="P6834">
            <v>0</v>
          </cell>
          <cell r="Q6834">
            <v>3</v>
          </cell>
        </row>
        <row r="6835">
          <cell r="A6835" t="str">
            <v>A4762&amp;T</v>
          </cell>
          <cell r="B6835" t="str">
            <v>Cambridge Rd @ Parke</v>
          </cell>
          <cell r="C6835">
            <v>6</v>
          </cell>
          <cell r="D6835">
            <v>0</v>
          </cell>
          <cell r="E6835">
            <v>0</v>
          </cell>
          <cell r="F6835">
            <v>0</v>
          </cell>
          <cell r="G6835">
            <v>7</v>
          </cell>
          <cell r="H6835">
            <v>6</v>
          </cell>
          <cell r="I6835">
            <v>0</v>
          </cell>
          <cell r="J6835">
            <v>0</v>
          </cell>
          <cell r="K6835">
            <v>0</v>
          </cell>
          <cell r="L6835">
            <v>7</v>
          </cell>
          <cell r="M6835">
            <v>6</v>
          </cell>
          <cell r="N6835">
            <v>0</v>
          </cell>
          <cell r="O6835">
            <v>0</v>
          </cell>
          <cell r="P6835">
            <v>0</v>
          </cell>
          <cell r="Q6835">
            <v>7</v>
          </cell>
        </row>
        <row r="6836">
          <cell r="A6836" t="str">
            <v>A4769&amp;T</v>
          </cell>
          <cell r="B6836" t="str">
            <v>Cambridge St @ Oneid</v>
          </cell>
          <cell r="C6836">
            <v>51</v>
          </cell>
          <cell r="D6836">
            <v>0</v>
          </cell>
          <cell r="E6836">
            <v>0</v>
          </cell>
          <cell r="F6836">
            <v>0</v>
          </cell>
          <cell r="G6836">
            <v>51</v>
          </cell>
          <cell r="H6836">
            <v>51</v>
          </cell>
          <cell r="I6836">
            <v>0</v>
          </cell>
          <cell r="J6836">
            <v>0</v>
          </cell>
          <cell r="K6836">
            <v>0</v>
          </cell>
          <cell r="L6836">
            <v>51</v>
          </cell>
          <cell r="M6836">
            <v>51</v>
          </cell>
          <cell r="N6836">
            <v>0</v>
          </cell>
          <cell r="O6836">
            <v>0</v>
          </cell>
          <cell r="P6836">
            <v>0</v>
          </cell>
          <cell r="Q6836">
            <v>51</v>
          </cell>
        </row>
        <row r="6837">
          <cell r="A6837" t="str">
            <v>A5042&amp;T</v>
          </cell>
          <cell r="B6837" t="str">
            <v>1076 Main St</v>
          </cell>
          <cell r="C6837">
            <v>0</v>
          </cell>
          <cell r="D6837">
            <v>0</v>
          </cell>
          <cell r="E6837">
            <v>0</v>
          </cell>
          <cell r="F6837">
            <v>0</v>
          </cell>
          <cell r="G6837">
            <v>0</v>
          </cell>
          <cell r="H6837">
            <v>0</v>
          </cell>
          <cell r="I6837">
            <v>0</v>
          </cell>
          <cell r="J6837">
            <v>0</v>
          </cell>
          <cell r="K6837">
            <v>0</v>
          </cell>
          <cell r="L6837">
            <v>0</v>
          </cell>
          <cell r="M6837">
            <v>0</v>
          </cell>
          <cell r="N6837">
            <v>0</v>
          </cell>
          <cell r="O6837">
            <v>0</v>
          </cell>
          <cell r="P6837">
            <v>0</v>
          </cell>
          <cell r="Q6837">
            <v>0</v>
          </cell>
        </row>
        <row r="6838">
          <cell r="A6838" t="str">
            <v>A5046&amp;T</v>
          </cell>
          <cell r="B6838" t="str">
            <v>Main St opp O'Neil R</v>
          </cell>
          <cell r="C6838">
            <v>0</v>
          </cell>
          <cell r="D6838">
            <v>0</v>
          </cell>
          <cell r="E6838">
            <v>0</v>
          </cell>
          <cell r="F6838">
            <v>0</v>
          </cell>
          <cell r="G6838">
            <v>0</v>
          </cell>
          <cell r="H6838">
            <v>0</v>
          </cell>
          <cell r="I6838">
            <v>0</v>
          </cell>
          <cell r="J6838">
            <v>0</v>
          </cell>
          <cell r="K6838">
            <v>0</v>
          </cell>
          <cell r="L6838">
            <v>0</v>
          </cell>
          <cell r="M6838">
            <v>0</v>
          </cell>
          <cell r="N6838">
            <v>0</v>
          </cell>
          <cell r="O6838">
            <v>0</v>
          </cell>
          <cell r="P6838">
            <v>0</v>
          </cell>
          <cell r="Q6838">
            <v>0</v>
          </cell>
        </row>
        <row r="6839">
          <cell r="A6839" t="str">
            <v>A5132&amp;T</v>
          </cell>
          <cell r="B6839" t="str">
            <v>Franklin St @ Warren</v>
          </cell>
          <cell r="C6839">
            <v>0</v>
          </cell>
          <cell r="D6839">
            <v>0</v>
          </cell>
          <cell r="E6839">
            <v>0</v>
          </cell>
          <cell r="F6839">
            <v>0</v>
          </cell>
          <cell r="G6839">
            <v>0</v>
          </cell>
          <cell r="H6839">
            <v>0</v>
          </cell>
          <cell r="I6839">
            <v>0</v>
          </cell>
          <cell r="J6839">
            <v>0</v>
          </cell>
          <cell r="K6839">
            <v>0</v>
          </cell>
          <cell r="L6839">
            <v>0</v>
          </cell>
          <cell r="M6839">
            <v>0</v>
          </cell>
          <cell r="N6839">
            <v>0</v>
          </cell>
          <cell r="O6839">
            <v>0</v>
          </cell>
          <cell r="P6839">
            <v>0</v>
          </cell>
          <cell r="Q6839">
            <v>0</v>
          </cell>
        </row>
        <row r="6840">
          <cell r="A6840" t="str">
            <v>A5137&amp;T</v>
          </cell>
          <cell r="B6840" t="str">
            <v>Porter St @ Bellevue</v>
          </cell>
          <cell r="C6840">
            <v>6</v>
          </cell>
          <cell r="D6840">
            <v>0</v>
          </cell>
          <cell r="E6840">
            <v>0</v>
          </cell>
          <cell r="F6840">
            <v>0</v>
          </cell>
          <cell r="G6840">
            <v>6</v>
          </cell>
          <cell r="H6840">
            <v>6</v>
          </cell>
          <cell r="I6840">
            <v>0</v>
          </cell>
          <cell r="J6840">
            <v>0</v>
          </cell>
          <cell r="K6840">
            <v>0</v>
          </cell>
          <cell r="L6840">
            <v>6</v>
          </cell>
          <cell r="M6840">
            <v>6</v>
          </cell>
          <cell r="N6840">
            <v>0</v>
          </cell>
          <cell r="O6840">
            <v>0</v>
          </cell>
          <cell r="P6840">
            <v>0</v>
          </cell>
          <cell r="Q6840">
            <v>6</v>
          </cell>
        </row>
        <row r="6841">
          <cell r="A6841" t="str">
            <v>A5139&amp;T</v>
          </cell>
          <cell r="B6841" t="str">
            <v>Porter St @ Moreland</v>
          </cell>
          <cell r="C6841">
            <v>0</v>
          </cell>
          <cell r="D6841">
            <v>0</v>
          </cell>
          <cell r="E6841">
            <v>0</v>
          </cell>
          <cell r="F6841">
            <v>0</v>
          </cell>
          <cell r="G6841">
            <v>0</v>
          </cell>
          <cell r="H6841">
            <v>0</v>
          </cell>
          <cell r="I6841">
            <v>0</v>
          </cell>
          <cell r="J6841">
            <v>0</v>
          </cell>
          <cell r="K6841">
            <v>0</v>
          </cell>
          <cell r="L6841">
            <v>0</v>
          </cell>
          <cell r="M6841">
            <v>0</v>
          </cell>
          <cell r="N6841">
            <v>0</v>
          </cell>
          <cell r="O6841">
            <v>0</v>
          </cell>
          <cell r="P6841">
            <v>0</v>
          </cell>
          <cell r="Q6841">
            <v>0</v>
          </cell>
        </row>
        <row r="6842">
          <cell r="A6842" t="str">
            <v>A5141&amp;T</v>
          </cell>
          <cell r="B6842" t="str">
            <v>East St opp Sheffiel</v>
          </cell>
          <cell r="C6842">
            <v>0</v>
          </cell>
          <cell r="D6842">
            <v>0</v>
          </cell>
          <cell r="E6842">
            <v>0</v>
          </cell>
          <cell r="F6842">
            <v>0</v>
          </cell>
          <cell r="G6842">
            <v>0</v>
          </cell>
          <cell r="H6842">
            <v>0</v>
          </cell>
          <cell r="I6842">
            <v>0</v>
          </cell>
          <cell r="J6842">
            <v>0</v>
          </cell>
          <cell r="K6842">
            <v>0</v>
          </cell>
          <cell r="L6842">
            <v>0</v>
          </cell>
          <cell r="M6842">
            <v>0</v>
          </cell>
          <cell r="N6842">
            <v>0</v>
          </cell>
          <cell r="O6842">
            <v>0</v>
          </cell>
          <cell r="P6842">
            <v>0</v>
          </cell>
          <cell r="Q6842">
            <v>0</v>
          </cell>
        </row>
        <row r="6843">
          <cell r="A6843" t="str">
            <v>A5142&amp;T</v>
          </cell>
          <cell r="B6843" t="str">
            <v>East St @ Enmore Rd</v>
          </cell>
          <cell r="C6843">
            <v>0</v>
          </cell>
          <cell r="D6843">
            <v>0</v>
          </cell>
          <cell r="E6843">
            <v>0</v>
          </cell>
          <cell r="F6843">
            <v>0</v>
          </cell>
          <cell r="G6843">
            <v>0</v>
          </cell>
          <cell r="H6843">
            <v>0</v>
          </cell>
          <cell r="I6843">
            <v>0</v>
          </cell>
          <cell r="J6843">
            <v>0</v>
          </cell>
          <cell r="K6843">
            <v>0</v>
          </cell>
          <cell r="L6843">
            <v>0</v>
          </cell>
          <cell r="M6843">
            <v>0</v>
          </cell>
          <cell r="N6843">
            <v>0</v>
          </cell>
          <cell r="O6843">
            <v>0</v>
          </cell>
          <cell r="P6843">
            <v>0</v>
          </cell>
          <cell r="Q6843">
            <v>0</v>
          </cell>
        </row>
        <row r="6844">
          <cell r="A6844" t="str">
            <v>A5160&amp;T</v>
          </cell>
          <cell r="B6844" t="str">
            <v>Main St @ Town Way</v>
          </cell>
          <cell r="C6844">
            <v>2</v>
          </cell>
          <cell r="D6844">
            <v>0</v>
          </cell>
          <cell r="E6844">
            <v>0</v>
          </cell>
          <cell r="F6844">
            <v>0</v>
          </cell>
          <cell r="G6844">
            <v>2</v>
          </cell>
          <cell r="H6844">
            <v>2</v>
          </cell>
          <cell r="I6844">
            <v>0</v>
          </cell>
          <cell r="J6844">
            <v>0</v>
          </cell>
          <cell r="K6844">
            <v>0</v>
          </cell>
          <cell r="L6844">
            <v>2</v>
          </cell>
          <cell r="M6844">
            <v>2</v>
          </cell>
          <cell r="N6844">
            <v>0</v>
          </cell>
          <cell r="O6844">
            <v>0</v>
          </cell>
          <cell r="P6844">
            <v>0</v>
          </cell>
          <cell r="Q6844">
            <v>2</v>
          </cell>
        </row>
        <row r="6845">
          <cell r="A6845" t="str">
            <v>A5161&amp;T</v>
          </cell>
          <cell r="B6845" t="str">
            <v>Main St @ Highland A</v>
          </cell>
          <cell r="C6845">
            <v>0</v>
          </cell>
          <cell r="D6845">
            <v>0</v>
          </cell>
          <cell r="E6845">
            <v>0</v>
          </cell>
          <cell r="F6845">
            <v>0</v>
          </cell>
          <cell r="G6845">
            <v>0</v>
          </cell>
          <cell r="H6845">
            <v>0</v>
          </cell>
          <cell r="I6845">
            <v>0</v>
          </cell>
          <cell r="J6845">
            <v>0</v>
          </cell>
          <cell r="K6845">
            <v>0</v>
          </cell>
          <cell r="L6845">
            <v>0</v>
          </cell>
          <cell r="M6845">
            <v>0</v>
          </cell>
          <cell r="N6845">
            <v>0</v>
          </cell>
          <cell r="O6845">
            <v>0</v>
          </cell>
          <cell r="P6845">
            <v>0</v>
          </cell>
          <cell r="Q6845">
            <v>0</v>
          </cell>
        </row>
        <row r="6846">
          <cell r="A6846" t="str">
            <v>A5163&amp;T</v>
          </cell>
          <cell r="B6846" t="str">
            <v>Main St @ Marshall R</v>
          </cell>
          <cell r="C6846">
            <v>0</v>
          </cell>
          <cell r="D6846">
            <v>0</v>
          </cell>
          <cell r="E6846">
            <v>0</v>
          </cell>
          <cell r="F6846">
            <v>0</v>
          </cell>
          <cell r="G6846">
            <v>0</v>
          </cell>
          <cell r="H6846">
            <v>0</v>
          </cell>
          <cell r="I6846">
            <v>0</v>
          </cell>
          <cell r="J6846">
            <v>0</v>
          </cell>
          <cell r="K6846">
            <v>0</v>
          </cell>
          <cell r="L6846">
            <v>0</v>
          </cell>
          <cell r="M6846">
            <v>0</v>
          </cell>
          <cell r="N6846">
            <v>0</v>
          </cell>
          <cell r="O6846">
            <v>0</v>
          </cell>
          <cell r="P6846">
            <v>0</v>
          </cell>
          <cell r="Q6846">
            <v>0</v>
          </cell>
        </row>
        <row r="6847">
          <cell r="A6847" t="str">
            <v>A5164&amp;T</v>
          </cell>
          <cell r="B6847" t="str">
            <v>Main St @ Chestnut S</v>
          </cell>
          <cell r="C6847">
            <v>14</v>
          </cell>
          <cell r="D6847">
            <v>0</v>
          </cell>
          <cell r="E6847">
            <v>0</v>
          </cell>
          <cell r="F6847">
            <v>0</v>
          </cell>
          <cell r="G6847">
            <v>14</v>
          </cell>
          <cell r="H6847">
            <v>14</v>
          </cell>
          <cell r="I6847">
            <v>0</v>
          </cell>
          <cell r="J6847">
            <v>0</v>
          </cell>
          <cell r="K6847">
            <v>0</v>
          </cell>
          <cell r="L6847">
            <v>14</v>
          </cell>
          <cell r="M6847">
            <v>14</v>
          </cell>
          <cell r="N6847">
            <v>0</v>
          </cell>
          <cell r="O6847">
            <v>0</v>
          </cell>
          <cell r="P6847">
            <v>0</v>
          </cell>
          <cell r="Q6847">
            <v>14</v>
          </cell>
        </row>
        <row r="6848">
          <cell r="A6848" t="str">
            <v>A5165&amp;T</v>
          </cell>
          <cell r="B6848" t="str">
            <v>Main St @ Prospect S</v>
          </cell>
          <cell r="C6848">
            <v>0</v>
          </cell>
          <cell r="D6848">
            <v>0</v>
          </cell>
          <cell r="E6848">
            <v>0</v>
          </cell>
          <cell r="F6848">
            <v>0</v>
          </cell>
          <cell r="G6848">
            <v>0</v>
          </cell>
          <cell r="H6848">
            <v>0</v>
          </cell>
          <cell r="I6848">
            <v>0</v>
          </cell>
          <cell r="J6848">
            <v>0</v>
          </cell>
          <cell r="K6848">
            <v>0</v>
          </cell>
          <cell r="L6848">
            <v>0</v>
          </cell>
          <cell r="M6848">
            <v>0</v>
          </cell>
          <cell r="N6848">
            <v>0</v>
          </cell>
          <cell r="O6848">
            <v>0</v>
          </cell>
          <cell r="P6848">
            <v>0</v>
          </cell>
          <cell r="Q6848">
            <v>0</v>
          </cell>
        </row>
        <row r="6849">
          <cell r="A6849" t="str">
            <v>A5166&amp;T</v>
          </cell>
          <cell r="B6849" t="str">
            <v>Main St @ Fairview T</v>
          </cell>
          <cell r="C6849">
            <v>6</v>
          </cell>
          <cell r="D6849">
            <v>0</v>
          </cell>
          <cell r="E6849">
            <v>0</v>
          </cell>
          <cell r="F6849">
            <v>0</v>
          </cell>
          <cell r="G6849">
            <v>6</v>
          </cell>
          <cell r="H6849">
            <v>6</v>
          </cell>
          <cell r="I6849">
            <v>0</v>
          </cell>
          <cell r="J6849">
            <v>0</v>
          </cell>
          <cell r="K6849">
            <v>0</v>
          </cell>
          <cell r="L6849">
            <v>6</v>
          </cell>
          <cell r="M6849">
            <v>6</v>
          </cell>
          <cell r="N6849">
            <v>0</v>
          </cell>
          <cell r="O6849">
            <v>0</v>
          </cell>
          <cell r="P6849">
            <v>0</v>
          </cell>
          <cell r="Q6849">
            <v>6</v>
          </cell>
        </row>
        <row r="6850">
          <cell r="A6850" t="str">
            <v>A5171&amp;T</v>
          </cell>
          <cell r="B6850" t="str">
            <v>Main St opp Hemmingw</v>
          </cell>
          <cell r="C6850">
            <v>0</v>
          </cell>
          <cell r="D6850">
            <v>0</v>
          </cell>
          <cell r="E6850">
            <v>0</v>
          </cell>
          <cell r="F6850">
            <v>0</v>
          </cell>
          <cell r="G6850">
            <v>0</v>
          </cell>
          <cell r="H6850">
            <v>0</v>
          </cell>
          <cell r="I6850">
            <v>0</v>
          </cell>
          <cell r="J6850">
            <v>0</v>
          </cell>
          <cell r="K6850">
            <v>0</v>
          </cell>
          <cell r="L6850">
            <v>0</v>
          </cell>
          <cell r="M6850">
            <v>0</v>
          </cell>
          <cell r="N6850">
            <v>0</v>
          </cell>
          <cell r="O6850">
            <v>0</v>
          </cell>
          <cell r="P6850">
            <v>0</v>
          </cell>
          <cell r="Q6850">
            <v>0</v>
          </cell>
        </row>
        <row r="6851">
          <cell r="A6851" t="str">
            <v>A5172&amp;T</v>
          </cell>
          <cell r="B6851" t="str">
            <v>Main St opp Sheridan</v>
          </cell>
          <cell r="C6851">
            <v>0</v>
          </cell>
          <cell r="D6851">
            <v>0</v>
          </cell>
          <cell r="E6851">
            <v>0</v>
          </cell>
          <cell r="F6851">
            <v>0</v>
          </cell>
          <cell r="G6851">
            <v>0</v>
          </cell>
          <cell r="H6851">
            <v>0</v>
          </cell>
          <cell r="I6851">
            <v>0</v>
          </cell>
          <cell r="J6851">
            <v>0</v>
          </cell>
          <cell r="K6851">
            <v>0</v>
          </cell>
          <cell r="L6851">
            <v>0</v>
          </cell>
          <cell r="M6851">
            <v>0</v>
          </cell>
          <cell r="N6851">
            <v>0</v>
          </cell>
          <cell r="O6851">
            <v>0</v>
          </cell>
          <cell r="P6851">
            <v>0</v>
          </cell>
          <cell r="Q6851">
            <v>0</v>
          </cell>
        </row>
        <row r="6852">
          <cell r="A6852" t="str">
            <v>A5175&amp;T</v>
          </cell>
          <cell r="B6852" t="str">
            <v>Main St @ Richardson</v>
          </cell>
          <cell r="C6852">
            <v>3</v>
          </cell>
          <cell r="D6852">
            <v>0</v>
          </cell>
          <cell r="E6852">
            <v>0</v>
          </cell>
          <cell r="F6852">
            <v>0</v>
          </cell>
          <cell r="G6852">
            <v>3</v>
          </cell>
          <cell r="H6852">
            <v>3</v>
          </cell>
          <cell r="I6852">
            <v>0</v>
          </cell>
          <cell r="J6852">
            <v>0</v>
          </cell>
          <cell r="K6852">
            <v>0</v>
          </cell>
          <cell r="L6852">
            <v>3</v>
          </cell>
          <cell r="M6852">
            <v>3</v>
          </cell>
          <cell r="N6852">
            <v>0</v>
          </cell>
          <cell r="O6852">
            <v>0</v>
          </cell>
          <cell r="P6852">
            <v>0</v>
          </cell>
          <cell r="Q6852">
            <v>3</v>
          </cell>
        </row>
        <row r="6853">
          <cell r="A6853" t="str">
            <v>A5178&amp;T</v>
          </cell>
          <cell r="B6853" t="str">
            <v>Main St opp Myrtle S</v>
          </cell>
          <cell r="C6853">
            <v>0</v>
          </cell>
          <cell r="D6853">
            <v>0</v>
          </cell>
          <cell r="E6853">
            <v>0</v>
          </cell>
          <cell r="F6853">
            <v>0</v>
          </cell>
          <cell r="G6853">
            <v>0</v>
          </cell>
          <cell r="H6853">
            <v>0</v>
          </cell>
          <cell r="I6853">
            <v>0</v>
          </cell>
          <cell r="J6853">
            <v>0</v>
          </cell>
          <cell r="K6853">
            <v>0</v>
          </cell>
          <cell r="L6853">
            <v>0</v>
          </cell>
          <cell r="M6853">
            <v>0</v>
          </cell>
          <cell r="N6853">
            <v>0</v>
          </cell>
          <cell r="O6853">
            <v>0</v>
          </cell>
          <cell r="P6853">
            <v>0</v>
          </cell>
          <cell r="Q6853">
            <v>0</v>
          </cell>
        </row>
        <row r="6854">
          <cell r="A6854" t="str">
            <v>A5184&amp;T</v>
          </cell>
          <cell r="B6854" t="str">
            <v>Main St @ Page Pl</v>
          </cell>
          <cell r="C6854">
            <v>0</v>
          </cell>
          <cell r="D6854">
            <v>0</v>
          </cell>
          <cell r="E6854">
            <v>0</v>
          </cell>
          <cell r="F6854">
            <v>0</v>
          </cell>
          <cell r="G6854">
            <v>0</v>
          </cell>
          <cell r="H6854">
            <v>0</v>
          </cell>
          <cell r="I6854">
            <v>0</v>
          </cell>
          <cell r="J6854">
            <v>0</v>
          </cell>
          <cell r="K6854">
            <v>0</v>
          </cell>
          <cell r="L6854">
            <v>0</v>
          </cell>
          <cell r="M6854">
            <v>0</v>
          </cell>
          <cell r="N6854">
            <v>0</v>
          </cell>
          <cell r="O6854">
            <v>0</v>
          </cell>
          <cell r="P6854">
            <v>0</v>
          </cell>
          <cell r="Q6854">
            <v>0</v>
          </cell>
        </row>
        <row r="6855">
          <cell r="A6855" t="str">
            <v>A5185&amp;T</v>
          </cell>
          <cell r="B6855" t="str">
            <v>Main St @ Eaton Ave</v>
          </cell>
          <cell r="C6855">
            <v>4</v>
          </cell>
          <cell r="D6855">
            <v>0</v>
          </cell>
          <cell r="E6855">
            <v>0</v>
          </cell>
          <cell r="F6855">
            <v>0</v>
          </cell>
          <cell r="G6855">
            <v>4</v>
          </cell>
          <cell r="H6855">
            <v>4</v>
          </cell>
          <cell r="I6855">
            <v>0</v>
          </cell>
          <cell r="J6855">
            <v>0</v>
          </cell>
          <cell r="K6855">
            <v>0</v>
          </cell>
          <cell r="L6855">
            <v>4</v>
          </cell>
          <cell r="M6855">
            <v>4</v>
          </cell>
          <cell r="N6855">
            <v>0</v>
          </cell>
          <cell r="O6855">
            <v>0</v>
          </cell>
          <cell r="P6855">
            <v>0</v>
          </cell>
          <cell r="Q6855">
            <v>4</v>
          </cell>
        </row>
        <row r="6856">
          <cell r="A6856" t="str">
            <v>A5188&amp;T</v>
          </cell>
          <cell r="B6856" t="str">
            <v>Elm St opp West St</v>
          </cell>
          <cell r="C6856">
            <v>0</v>
          </cell>
          <cell r="D6856">
            <v>0</v>
          </cell>
          <cell r="E6856">
            <v>0</v>
          </cell>
          <cell r="F6856">
            <v>0</v>
          </cell>
          <cell r="G6856">
            <v>0</v>
          </cell>
          <cell r="H6856">
            <v>0</v>
          </cell>
          <cell r="I6856">
            <v>0</v>
          </cell>
          <cell r="J6856">
            <v>0</v>
          </cell>
          <cell r="K6856">
            <v>0</v>
          </cell>
          <cell r="L6856">
            <v>0</v>
          </cell>
          <cell r="M6856">
            <v>0</v>
          </cell>
          <cell r="N6856">
            <v>0</v>
          </cell>
          <cell r="O6856">
            <v>0</v>
          </cell>
          <cell r="P6856">
            <v>0</v>
          </cell>
          <cell r="Q6856">
            <v>0</v>
          </cell>
        </row>
        <row r="6857">
          <cell r="A6857" t="str">
            <v>A5189&amp;T</v>
          </cell>
          <cell r="B6857" t="str">
            <v>Elm St opp Ward St</v>
          </cell>
          <cell r="C6857">
            <v>2</v>
          </cell>
          <cell r="D6857">
            <v>0</v>
          </cell>
          <cell r="E6857">
            <v>0</v>
          </cell>
          <cell r="F6857">
            <v>0</v>
          </cell>
          <cell r="G6857">
            <v>2</v>
          </cell>
          <cell r="H6857">
            <v>2</v>
          </cell>
          <cell r="I6857">
            <v>0</v>
          </cell>
          <cell r="J6857">
            <v>0</v>
          </cell>
          <cell r="K6857">
            <v>0</v>
          </cell>
          <cell r="L6857">
            <v>2</v>
          </cell>
          <cell r="M6857">
            <v>2</v>
          </cell>
          <cell r="N6857">
            <v>0</v>
          </cell>
          <cell r="O6857">
            <v>0</v>
          </cell>
          <cell r="P6857">
            <v>0</v>
          </cell>
          <cell r="Q6857">
            <v>2</v>
          </cell>
        </row>
        <row r="6858">
          <cell r="A6858" t="str">
            <v>A5190&amp;T</v>
          </cell>
          <cell r="B6858" t="str">
            <v>73 Elm St opp Traver</v>
          </cell>
          <cell r="C6858">
            <v>0</v>
          </cell>
          <cell r="D6858">
            <v>0</v>
          </cell>
          <cell r="E6858">
            <v>0</v>
          </cell>
          <cell r="F6858">
            <v>0</v>
          </cell>
          <cell r="G6858">
            <v>0</v>
          </cell>
          <cell r="H6858">
            <v>0</v>
          </cell>
          <cell r="I6858">
            <v>0</v>
          </cell>
          <cell r="J6858">
            <v>0</v>
          </cell>
          <cell r="K6858">
            <v>0</v>
          </cell>
          <cell r="L6858">
            <v>0</v>
          </cell>
          <cell r="M6858">
            <v>0</v>
          </cell>
          <cell r="N6858">
            <v>0</v>
          </cell>
          <cell r="O6858">
            <v>0</v>
          </cell>
          <cell r="P6858">
            <v>0</v>
          </cell>
          <cell r="Q6858">
            <v>0</v>
          </cell>
        </row>
        <row r="6859">
          <cell r="A6859" t="str">
            <v>A5191&amp;T</v>
          </cell>
          <cell r="B6859" t="str">
            <v>Main St @ East Nicho</v>
          </cell>
          <cell r="C6859">
            <v>0</v>
          </cell>
          <cell r="D6859">
            <v>0</v>
          </cell>
          <cell r="E6859">
            <v>0</v>
          </cell>
          <cell r="F6859">
            <v>0</v>
          </cell>
          <cell r="G6859">
            <v>0</v>
          </cell>
          <cell r="H6859">
            <v>0</v>
          </cell>
          <cell r="I6859">
            <v>0</v>
          </cell>
          <cell r="J6859">
            <v>0</v>
          </cell>
          <cell r="K6859">
            <v>0</v>
          </cell>
          <cell r="L6859">
            <v>0</v>
          </cell>
          <cell r="M6859">
            <v>0</v>
          </cell>
          <cell r="N6859">
            <v>0</v>
          </cell>
          <cell r="O6859">
            <v>0</v>
          </cell>
          <cell r="P6859">
            <v>0</v>
          </cell>
          <cell r="Q6859">
            <v>0</v>
          </cell>
        </row>
        <row r="6860">
          <cell r="A6860" t="str">
            <v>A5192&amp;T</v>
          </cell>
          <cell r="B6860" t="str">
            <v>Main St @ W Dexter A</v>
          </cell>
          <cell r="C6860">
            <v>6</v>
          </cell>
          <cell r="D6860">
            <v>0</v>
          </cell>
          <cell r="E6860">
            <v>0</v>
          </cell>
          <cell r="F6860">
            <v>0</v>
          </cell>
          <cell r="G6860">
            <v>6</v>
          </cell>
          <cell r="H6860">
            <v>6</v>
          </cell>
          <cell r="I6860">
            <v>0</v>
          </cell>
          <cell r="J6860">
            <v>0</v>
          </cell>
          <cell r="K6860">
            <v>0</v>
          </cell>
          <cell r="L6860">
            <v>6</v>
          </cell>
          <cell r="M6860">
            <v>6</v>
          </cell>
          <cell r="N6860">
            <v>0</v>
          </cell>
          <cell r="O6860">
            <v>0</v>
          </cell>
          <cell r="P6860">
            <v>0</v>
          </cell>
          <cell r="Q6860">
            <v>6</v>
          </cell>
        </row>
        <row r="6861">
          <cell r="A6861" t="str">
            <v>A5193&amp;T</v>
          </cell>
          <cell r="B6861" t="str">
            <v>Main St opp Mountain</v>
          </cell>
          <cell r="C6861">
            <v>0</v>
          </cell>
          <cell r="D6861">
            <v>0</v>
          </cell>
          <cell r="E6861">
            <v>0</v>
          </cell>
          <cell r="F6861">
            <v>0</v>
          </cell>
          <cell r="G6861">
            <v>0</v>
          </cell>
          <cell r="H6861">
            <v>0</v>
          </cell>
          <cell r="I6861">
            <v>0</v>
          </cell>
          <cell r="J6861">
            <v>0</v>
          </cell>
          <cell r="K6861">
            <v>0</v>
          </cell>
          <cell r="L6861">
            <v>0</v>
          </cell>
          <cell r="M6861">
            <v>0</v>
          </cell>
          <cell r="N6861">
            <v>0</v>
          </cell>
          <cell r="O6861">
            <v>0</v>
          </cell>
          <cell r="P6861">
            <v>0</v>
          </cell>
          <cell r="Q6861">
            <v>0</v>
          </cell>
        </row>
        <row r="6862">
          <cell r="A6862" t="str">
            <v>A5194&amp;T</v>
          </cell>
          <cell r="B6862" t="str">
            <v>Main St @ Wheeling S</v>
          </cell>
          <cell r="C6862">
            <v>0</v>
          </cell>
          <cell r="D6862">
            <v>0</v>
          </cell>
          <cell r="E6862">
            <v>0</v>
          </cell>
          <cell r="F6862">
            <v>0</v>
          </cell>
          <cell r="G6862">
            <v>0</v>
          </cell>
          <cell r="H6862">
            <v>0</v>
          </cell>
          <cell r="I6862">
            <v>0</v>
          </cell>
          <cell r="J6862">
            <v>0</v>
          </cell>
          <cell r="K6862">
            <v>0</v>
          </cell>
          <cell r="L6862">
            <v>0</v>
          </cell>
          <cell r="M6862">
            <v>0</v>
          </cell>
          <cell r="N6862">
            <v>0</v>
          </cell>
          <cell r="O6862">
            <v>0</v>
          </cell>
          <cell r="P6862">
            <v>0</v>
          </cell>
          <cell r="Q6862">
            <v>0</v>
          </cell>
        </row>
        <row r="6863">
          <cell r="A6863" t="str">
            <v>A5195&amp;T</v>
          </cell>
          <cell r="B6863" t="str">
            <v>1075 Main St</v>
          </cell>
          <cell r="C6863">
            <v>0</v>
          </cell>
          <cell r="D6863">
            <v>0</v>
          </cell>
          <cell r="E6863">
            <v>0</v>
          </cell>
          <cell r="F6863">
            <v>0</v>
          </cell>
          <cell r="G6863">
            <v>0</v>
          </cell>
          <cell r="H6863">
            <v>0</v>
          </cell>
          <cell r="I6863">
            <v>0</v>
          </cell>
          <cell r="J6863">
            <v>0</v>
          </cell>
          <cell r="K6863">
            <v>0</v>
          </cell>
          <cell r="L6863">
            <v>0</v>
          </cell>
          <cell r="M6863">
            <v>0</v>
          </cell>
          <cell r="N6863">
            <v>0</v>
          </cell>
          <cell r="O6863">
            <v>0</v>
          </cell>
          <cell r="P6863">
            <v>0</v>
          </cell>
          <cell r="Q6863">
            <v>0</v>
          </cell>
        </row>
        <row r="6864">
          <cell r="A6864" t="str">
            <v>A5230&amp;T</v>
          </cell>
          <cell r="B6864" t="str">
            <v>Opp 818 Main St</v>
          </cell>
          <cell r="C6864">
            <v>0</v>
          </cell>
          <cell r="D6864">
            <v>1</v>
          </cell>
          <cell r="E6864">
            <v>0</v>
          </cell>
          <cell r="F6864">
            <v>0</v>
          </cell>
          <cell r="G6864">
            <v>1</v>
          </cell>
          <cell r="H6864">
            <v>0</v>
          </cell>
          <cell r="I6864">
            <v>1</v>
          </cell>
          <cell r="J6864">
            <v>0</v>
          </cell>
          <cell r="K6864">
            <v>0</v>
          </cell>
          <cell r="L6864">
            <v>1</v>
          </cell>
          <cell r="M6864">
            <v>0</v>
          </cell>
          <cell r="N6864">
            <v>1</v>
          </cell>
          <cell r="O6864">
            <v>0</v>
          </cell>
          <cell r="P6864">
            <v>0</v>
          </cell>
          <cell r="Q6864">
            <v>1</v>
          </cell>
        </row>
        <row r="6865">
          <cell r="A6865" t="str">
            <v>A5266&amp;T</v>
          </cell>
          <cell r="B6865" t="str">
            <v>Main St opp Lodge Av</v>
          </cell>
          <cell r="C6865">
            <v>0</v>
          </cell>
          <cell r="D6865">
            <v>0</v>
          </cell>
          <cell r="E6865">
            <v>0</v>
          </cell>
          <cell r="F6865">
            <v>0</v>
          </cell>
          <cell r="G6865">
            <v>0</v>
          </cell>
          <cell r="H6865">
            <v>0</v>
          </cell>
          <cell r="I6865">
            <v>0</v>
          </cell>
          <cell r="J6865">
            <v>0</v>
          </cell>
          <cell r="K6865">
            <v>0</v>
          </cell>
          <cell r="L6865">
            <v>0</v>
          </cell>
          <cell r="M6865">
            <v>0</v>
          </cell>
          <cell r="N6865">
            <v>0</v>
          </cell>
          <cell r="O6865">
            <v>0</v>
          </cell>
          <cell r="P6865">
            <v>0</v>
          </cell>
          <cell r="Q6865">
            <v>0</v>
          </cell>
        </row>
        <row r="6866">
          <cell r="A6866" t="str">
            <v>A5280&amp;T</v>
          </cell>
          <cell r="B6866" t="str">
            <v>Main St @ Flint St</v>
          </cell>
          <cell r="C6866">
            <v>0</v>
          </cell>
          <cell r="D6866">
            <v>0</v>
          </cell>
          <cell r="E6866">
            <v>0</v>
          </cell>
          <cell r="F6866">
            <v>0</v>
          </cell>
          <cell r="G6866">
            <v>0</v>
          </cell>
          <cell r="H6866">
            <v>0</v>
          </cell>
          <cell r="I6866">
            <v>0</v>
          </cell>
          <cell r="J6866">
            <v>0</v>
          </cell>
          <cell r="K6866">
            <v>0</v>
          </cell>
          <cell r="L6866">
            <v>0</v>
          </cell>
          <cell r="M6866">
            <v>0</v>
          </cell>
          <cell r="N6866">
            <v>0</v>
          </cell>
          <cell r="O6866">
            <v>0</v>
          </cell>
          <cell r="P6866">
            <v>0</v>
          </cell>
          <cell r="Q6866">
            <v>0</v>
          </cell>
        </row>
        <row r="6867">
          <cell r="A6867" t="str">
            <v>A5283&amp;T</v>
          </cell>
          <cell r="B6867" t="str">
            <v>Main St @ Greenwood</v>
          </cell>
          <cell r="C6867">
            <v>0</v>
          </cell>
          <cell r="D6867">
            <v>0</v>
          </cell>
          <cell r="E6867">
            <v>0</v>
          </cell>
          <cell r="F6867">
            <v>0</v>
          </cell>
          <cell r="G6867">
            <v>0</v>
          </cell>
          <cell r="H6867">
            <v>0</v>
          </cell>
          <cell r="I6867">
            <v>0</v>
          </cell>
          <cell r="J6867">
            <v>0</v>
          </cell>
          <cell r="K6867">
            <v>0</v>
          </cell>
          <cell r="L6867">
            <v>0</v>
          </cell>
          <cell r="M6867">
            <v>0</v>
          </cell>
          <cell r="N6867">
            <v>0</v>
          </cell>
          <cell r="O6867">
            <v>0</v>
          </cell>
          <cell r="P6867">
            <v>0</v>
          </cell>
          <cell r="Q6867">
            <v>0</v>
          </cell>
        </row>
        <row r="6868">
          <cell r="A6868" t="str">
            <v>A5285&amp;T</v>
          </cell>
          <cell r="B6868" t="str">
            <v>Main St @ Walton Pl</v>
          </cell>
          <cell r="C6868">
            <v>2</v>
          </cell>
          <cell r="D6868">
            <v>0</v>
          </cell>
          <cell r="E6868">
            <v>0</v>
          </cell>
          <cell r="F6868">
            <v>0</v>
          </cell>
          <cell r="G6868">
            <v>3</v>
          </cell>
          <cell r="H6868">
            <v>2</v>
          </cell>
          <cell r="I6868">
            <v>0</v>
          </cell>
          <cell r="J6868">
            <v>0</v>
          </cell>
          <cell r="K6868">
            <v>0</v>
          </cell>
          <cell r="L6868">
            <v>3</v>
          </cell>
          <cell r="M6868">
            <v>2</v>
          </cell>
          <cell r="N6868">
            <v>0</v>
          </cell>
          <cell r="O6868">
            <v>0</v>
          </cell>
          <cell r="P6868">
            <v>0</v>
          </cell>
          <cell r="Q6868">
            <v>3</v>
          </cell>
        </row>
        <row r="6869">
          <cell r="A6869" t="str">
            <v>A5286&amp;T</v>
          </cell>
          <cell r="B6869" t="str">
            <v>814 Main St</v>
          </cell>
          <cell r="C6869">
            <v>0</v>
          </cell>
          <cell r="D6869">
            <v>0</v>
          </cell>
          <cell r="E6869">
            <v>0</v>
          </cell>
          <cell r="F6869">
            <v>0</v>
          </cell>
          <cell r="G6869">
            <v>0</v>
          </cell>
          <cell r="H6869">
            <v>0</v>
          </cell>
          <cell r="I6869">
            <v>0</v>
          </cell>
          <cell r="J6869">
            <v>0</v>
          </cell>
          <cell r="K6869">
            <v>0</v>
          </cell>
          <cell r="L6869">
            <v>0</v>
          </cell>
          <cell r="M6869">
            <v>0</v>
          </cell>
          <cell r="N6869">
            <v>0</v>
          </cell>
          <cell r="O6869">
            <v>0</v>
          </cell>
          <cell r="P6869">
            <v>0</v>
          </cell>
          <cell r="Q6869">
            <v>0</v>
          </cell>
        </row>
        <row r="6870">
          <cell r="A6870" t="str">
            <v>A5292&amp;T</v>
          </cell>
          <cell r="B6870" t="str">
            <v>Salem St @ Main St</v>
          </cell>
          <cell r="C6870">
            <v>2</v>
          </cell>
          <cell r="D6870">
            <v>0</v>
          </cell>
          <cell r="E6870">
            <v>0</v>
          </cell>
          <cell r="F6870">
            <v>0</v>
          </cell>
          <cell r="G6870">
            <v>2</v>
          </cell>
          <cell r="H6870">
            <v>2</v>
          </cell>
          <cell r="I6870">
            <v>0</v>
          </cell>
          <cell r="J6870">
            <v>0</v>
          </cell>
          <cell r="K6870">
            <v>0</v>
          </cell>
          <cell r="L6870">
            <v>2</v>
          </cell>
          <cell r="M6870">
            <v>2</v>
          </cell>
          <cell r="N6870">
            <v>0</v>
          </cell>
          <cell r="O6870">
            <v>0</v>
          </cell>
          <cell r="P6870">
            <v>0</v>
          </cell>
          <cell r="Q6870">
            <v>2</v>
          </cell>
        </row>
        <row r="6871">
          <cell r="A6871" t="str">
            <v>A5293&amp;T</v>
          </cell>
          <cell r="B6871" t="str">
            <v>Salem St @ Pleasant</v>
          </cell>
          <cell r="C6871">
            <v>5</v>
          </cell>
          <cell r="D6871">
            <v>0</v>
          </cell>
          <cell r="E6871">
            <v>0</v>
          </cell>
          <cell r="F6871">
            <v>0</v>
          </cell>
          <cell r="G6871">
            <v>5</v>
          </cell>
          <cell r="H6871">
            <v>5</v>
          </cell>
          <cell r="I6871">
            <v>0</v>
          </cell>
          <cell r="J6871">
            <v>0</v>
          </cell>
          <cell r="K6871">
            <v>0</v>
          </cell>
          <cell r="L6871">
            <v>5</v>
          </cell>
          <cell r="M6871">
            <v>5</v>
          </cell>
          <cell r="N6871">
            <v>0</v>
          </cell>
          <cell r="O6871">
            <v>0</v>
          </cell>
          <cell r="P6871">
            <v>0</v>
          </cell>
          <cell r="Q6871">
            <v>5</v>
          </cell>
        </row>
        <row r="6872">
          <cell r="A6872" t="str">
            <v>A5294&amp;T</v>
          </cell>
          <cell r="B6872" t="str">
            <v>Pleasant St @ Wave A</v>
          </cell>
          <cell r="C6872">
            <v>0</v>
          </cell>
          <cell r="D6872">
            <v>0</v>
          </cell>
          <cell r="E6872">
            <v>0</v>
          </cell>
          <cell r="F6872">
            <v>0</v>
          </cell>
          <cell r="G6872">
            <v>0</v>
          </cell>
          <cell r="H6872">
            <v>0</v>
          </cell>
          <cell r="I6872">
            <v>0</v>
          </cell>
          <cell r="J6872">
            <v>0</v>
          </cell>
          <cell r="K6872">
            <v>0</v>
          </cell>
          <cell r="L6872">
            <v>0</v>
          </cell>
          <cell r="M6872">
            <v>0</v>
          </cell>
          <cell r="N6872">
            <v>0</v>
          </cell>
          <cell r="O6872">
            <v>0</v>
          </cell>
          <cell r="P6872">
            <v>0</v>
          </cell>
          <cell r="Q6872">
            <v>0</v>
          </cell>
        </row>
        <row r="6873">
          <cell r="A6873" t="str">
            <v>A5295&amp;T</v>
          </cell>
          <cell r="B6873" t="str">
            <v>Pleasant St @ Sweets</v>
          </cell>
          <cell r="C6873">
            <v>0</v>
          </cell>
          <cell r="D6873">
            <v>0</v>
          </cell>
          <cell r="E6873">
            <v>0</v>
          </cell>
          <cell r="F6873">
            <v>0</v>
          </cell>
          <cell r="G6873">
            <v>0</v>
          </cell>
          <cell r="H6873">
            <v>0</v>
          </cell>
          <cell r="I6873">
            <v>0</v>
          </cell>
          <cell r="J6873">
            <v>0</v>
          </cell>
          <cell r="K6873">
            <v>0</v>
          </cell>
          <cell r="L6873">
            <v>0</v>
          </cell>
          <cell r="M6873">
            <v>0</v>
          </cell>
          <cell r="N6873">
            <v>0</v>
          </cell>
          <cell r="O6873">
            <v>0</v>
          </cell>
          <cell r="P6873">
            <v>0</v>
          </cell>
          <cell r="Q6873">
            <v>0</v>
          </cell>
        </row>
        <row r="6874">
          <cell r="A6874" t="str">
            <v>A5296&amp;T</v>
          </cell>
          <cell r="B6874" t="str">
            <v>Cordis St @ Court St</v>
          </cell>
          <cell r="C6874">
            <v>0</v>
          </cell>
          <cell r="D6874">
            <v>0</v>
          </cell>
          <cell r="E6874">
            <v>0</v>
          </cell>
          <cell r="F6874">
            <v>0</v>
          </cell>
          <cell r="G6874">
            <v>0</v>
          </cell>
          <cell r="H6874">
            <v>0</v>
          </cell>
          <cell r="I6874">
            <v>0</v>
          </cell>
          <cell r="J6874">
            <v>0</v>
          </cell>
          <cell r="K6874">
            <v>0</v>
          </cell>
          <cell r="L6874">
            <v>0</v>
          </cell>
          <cell r="M6874">
            <v>0</v>
          </cell>
          <cell r="N6874">
            <v>0</v>
          </cell>
          <cell r="O6874">
            <v>0</v>
          </cell>
          <cell r="P6874">
            <v>0</v>
          </cell>
          <cell r="Q6874">
            <v>0</v>
          </cell>
        </row>
        <row r="6875">
          <cell r="A6875" t="str">
            <v>A5299&amp;T</v>
          </cell>
          <cell r="B6875" t="str">
            <v>Lowell St @ Magnolia</v>
          </cell>
          <cell r="C6875">
            <v>0</v>
          </cell>
          <cell r="D6875">
            <v>0</v>
          </cell>
          <cell r="E6875">
            <v>0</v>
          </cell>
          <cell r="F6875">
            <v>0</v>
          </cell>
          <cell r="G6875">
            <v>0</v>
          </cell>
          <cell r="H6875">
            <v>0</v>
          </cell>
          <cell r="I6875">
            <v>0</v>
          </cell>
          <cell r="J6875">
            <v>0</v>
          </cell>
          <cell r="K6875">
            <v>0</v>
          </cell>
          <cell r="L6875">
            <v>0</v>
          </cell>
          <cell r="M6875">
            <v>0</v>
          </cell>
          <cell r="N6875">
            <v>0</v>
          </cell>
          <cell r="O6875">
            <v>0</v>
          </cell>
          <cell r="P6875">
            <v>0</v>
          </cell>
          <cell r="Q6875">
            <v>0</v>
          </cell>
        </row>
        <row r="6876">
          <cell r="A6876" t="str">
            <v>A5300&amp;T</v>
          </cell>
          <cell r="B6876" t="str">
            <v>Lowell St opp Pleasa</v>
          </cell>
          <cell r="C6876">
            <v>19</v>
          </cell>
          <cell r="D6876">
            <v>0</v>
          </cell>
          <cell r="E6876">
            <v>0</v>
          </cell>
          <cell r="F6876">
            <v>0</v>
          </cell>
          <cell r="G6876">
            <v>19</v>
          </cell>
          <cell r="H6876">
            <v>19</v>
          </cell>
          <cell r="I6876">
            <v>0</v>
          </cell>
          <cell r="J6876">
            <v>0</v>
          </cell>
          <cell r="K6876">
            <v>0</v>
          </cell>
          <cell r="L6876">
            <v>19</v>
          </cell>
          <cell r="M6876">
            <v>19</v>
          </cell>
          <cell r="N6876">
            <v>0</v>
          </cell>
          <cell r="O6876">
            <v>0</v>
          </cell>
          <cell r="P6876">
            <v>0</v>
          </cell>
          <cell r="Q6876">
            <v>19</v>
          </cell>
        </row>
        <row r="6877">
          <cell r="A6877" t="str">
            <v>A5668&amp;T</v>
          </cell>
          <cell r="B6877" t="str">
            <v>Grove St @ Walnut St</v>
          </cell>
          <cell r="C6877">
            <v>0</v>
          </cell>
          <cell r="D6877">
            <v>0</v>
          </cell>
          <cell r="E6877">
            <v>0</v>
          </cell>
          <cell r="F6877">
            <v>0</v>
          </cell>
          <cell r="G6877">
            <v>0</v>
          </cell>
          <cell r="H6877">
            <v>0</v>
          </cell>
          <cell r="I6877">
            <v>0</v>
          </cell>
          <cell r="J6877">
            <v>0</v>
          </cell>
          <cell r="K6877">
            <v>0</v>
          </cell>
          <cell r="L6877">
            <v>0</v>
          </cell>
          <cell r="M6877">
            <v>0</v>
          </cell>
          <cell r="N6877">
            <v>0</v>
          </cell>
          <cell r="O6877">
            <v>0</v>
          </cell>
          <cell r="P6877">
            <v>0</v>
          </cell>
          <cell r="Q6877">
            <v>0</v>
          </cell>
        </row>
        <row r="6878">
          <cell r="A6878" t="str">
            <v>A5669&amp;T</v>
          </cell>
          <cell r="B6878" t="str">
            <v>Washington St opp Br</v>
          </cell>
          <cell r="C6878">
            <v>0</v>
          </cell>
          <cell r="D6878">
            <v>0</v>
          </cell>
          <cell r="E6878">
            <v>0</v>
          </cell>
          <cell r="F6878">
            <v>0</v>
          </cell>
          <cell r="G6878">
            <v>0</v>
          </cell>
          <cell r="H6878">
            <v>0</v>
          </cell>
          <cell r="I6878">
            <v>0</v>
          </cell>
          <cell r="J6878">
            <v>0</v>
          </cell>
          <cell r="K6878">
            <v>0</v>
          </cell>
          <cell r="L6878">
            <v>0</v>
          </cell>
          <cell r="M6878">
            <v>0</v>
          </cell>
          <cell r="N6878">
            <v>0</v>
          </cell>
          <cell r="O6878">
            <v>0</v>
          </cell>
          <cell r="P6878">
            <v>0</v>
          </cell>
          <cell r="Q6878">
            <v>0</v>
          </cell>
        </row>
        <row r="6879">
          <cell r="A6879" t="str">
            <v>A5672&amp;T</v>
          </cell>
          <cell r="B6879" t="str">
            <v>Pleasant St opp Ever</v>
          </cell>
          <cell r="C6879">
            <v>0</v>
          </cell>
          <cell r="D6879">
            <v>0</v>
          </cell>
          <cell r="E6879">
            <v>0</v>
          </cell>
          <cell r="F6879">
            <v>0</v>
          </cell>
          <cell r="G6879">
            <v>0</v>
          </cell>
          <cell r="H6879">
            <v>0</v>
          </cell>
          <cell r="I6879">
            <v>0</v>
          </cell>
          <cell r="J6879">
            <v>0</v>
          </cell>
          <cell r="K6879">
            <v>0</v>
          </cell>
          <cell r="L6879">
            <v>0</v>
          </cell>
          <cell r="M6879">
            <v>0</v>
          </cell>
          <cell r="N6879">
            <v>0</v>
          </cell>
          <cell r="O6879">
            <v>0</v>
          </cell>
          <cell r="P6879">
            <v>0</v>
          </cell>
          <cell r="Q6879">
            <v>0</v>
          </cell>
        </row>
        <row r="6880">
          <cell r="A6880" t="str">
            <v>A5676&amp;T</v>
          </cell>
          <cell r="B6880" t="str">
            <v>Wyoming Ave @ Ravine</v>
          </cell>
          <cell r="C6880">
            <v>0</v>
          </cell>
          <cell r="D6880">
            <v>0</v>
          </cell>
          <cell r="E6880">
            <v>0</v>
          </cell>
          <cell r="F6880">
            <v>0</v>
          </cell>
          <cell r="G6880">
            <v>0</v>
          </cell>
          <cell r="H6880">
            <v>0</v>
          </cell>
          <cell r="I6880">
            <v>0</v>
          </cell>
          <cell r="J6880">
            <v>0</v>
          </cell>
          <cell r="K6880">
            <v>0</v>
          </cell>
          <cell r="L6880">
            <v>0</v>
          </cell>
          <cell r="M6880">
            <v>0</v>
          </cell>
          <cell r="N6880">
            <v>0</v>
          </cell>
          <cell r="O6880">
            <v>0</v>
          </cell>
          <cell r="P6880">
            <v>0</v>
          </cell>
          <cell r="Q6880">
            <v>0</v>
          </cell>
        </row>
        <row r="6881">
          <cell r="A6881" t="str">
            <v>A5681&amp;T</v>
          </cell>
          <cell r="B6881" t="str">
            <v>Main St @ Hancock St</v>
          </cell>
          <cell r="C6881">
            <v>0</v>
          </cell>
          <cell r="D6881">
            <v>0</v>
          </cell>
          <cell r="E6881">
            <v>0</v>
          </cell>
          <cell r="F6881">
            <v>0</v>
          </cell>
          <cell r="G6881">
            <v>0</v>
          </cell>
          <cell r="H6881">
            <v>0</v>
          </cell>
          <cell r="I6881">
            <v>0</v>
          </cell>
          <cell r="J6881">
            <v>0</v>
          </cell>
          <cell r="K6881">
            <v>0</v>
          </cell>
          <cell r="L6881">
            <v>0</v>
          </cell>
          <cell r="M6881">
            <v>0</v>
          </cell>
          <cell r="N6881">
            <v>0</v>
          </cell>
          <cell r="O6881">
            <v>0</v>
          </cell>
          <cell r="P6881">
            <v>0</v>
          </cell>
          <cell r="Q6881">
            <v>0</v>
          </cell>
        </row>
        <row r="6882">
          <cell r="A6882" t="str">
            <v>A5684&amp;T</v>
          </cell>
          <cell r="B6882" t="str">
            <v>Main St @ Elm St</v>
          </cell>
          <cell r="C6882">
            <v>10</v>
          </cell>
          <cell r="D6882">
            <v>0</v>
          </cell>
          <cell r="E6882">
            <v>0</v>
          </cell>
          <cell r="F6882">
            <v>0</v>
          </cell>
          <cell r="G6882">
            <v>10</v>
          </cell>
          <cell r="H6882">
            <v>10</v>
          </cell>
          <cell r="I6882">
            <v>0</v>
          </cell>
          <cell r="J6882">
            <v>0</v>
          </cell>
          <cell r="K6882">
            <v>0</v>
          </cell>
          <cell r="L6882">
            <v>10</v>
          </cell>
          <cell r="M6882">
            <v>10</v>
          </cell>
          <cell r="N6882">
            <v>0</v>
          </cell>
          <cell r="O6882">
            <v>0</v>
          </cell>
          <cell r="P6882">
            <v>0</v>
          </cell>
          <cell r="Q6882">
            <v>10</v>
          </cell>
        </row>
        <row r="6883">
          <cell r="A6883" t="str">
            <v>A5685&amp;T</v>
          </cell>
          <cell r="B6883" t="str">
            <v>Redstone Shopping Ce</v>
          </cell>
          <cell r="C6883">
            <v>9</v>
          </cell>
          <cell r="D6883">
            <v>0</v>
          </cell>
          <cell r="E6883">
            <v>0</v>
          </cell>
          <cell r="F6883">
            <v>0</v>
          </cell>
          <cell r="G6883">
            <v>9</v>
          </cell>
          <cell r="H6883">
            <v>9</v>
          </cell>
          <cell r="I6883">
            <v>0</v>
          </cell>
          <cell r="J6883">
            <v>0</v>
          </cell>
          <cell r="K6883">
            <v>0</v>
          </cell>
          <cell r="L6883">
            <v>9</v>
          </cell>
          <cell r="M6883">
            <v>9</v>
          </cell>
          <cell r="N6883">
            <v>0</v>
          </cell>
          <cell r="O6883">
            <v>0</v>
          </cell>
          <cell r="P6883">
            <v>0</v>
          </cell>
          <cell r="Q6883">
            <v>9</v>
          </cell>
        </row>
        <row r="6884">
          <cell r="A6884" t="str">
            <v>A5908&amp;T</v>
          </cell>
          <cell r="B6884" t="str">
            <v>Pond St opp Stone Zo</v>
          </cell>
          <cell r="C6884">
            <v>1</v>
          </cell>
          <cell r="D6884">
            <v>0</v>
          </cell>
          <cell r="E6884">
            <v>0</v>
          </cell>
          <cell r="F6884">
            <v>0</v>
          </cell>
          <cell r="G6884">
            <v>1</v>
          </cell>
          <cell r="H6884">
            <v>1</v>
          </cell>
          <cell r="I6884">
            <v>0</v>
          </cell>
          <cell r="J6884">
            <v>0</v>
          </cell>
          <cell r="K6884">
            <v>0</v>
          </cell>
          <cell r="L6884">
            <v>1</v>
          </cell>
          <cell r="M6884">
            <v>1</v>
          </cell>
          <cell r="N6884">
            <v>0</v>
          </cell>
          <cell r="O6884">
            <v>0</v>
          </cell>
          <cell r="P6884">
            <v>0</v>
          </cell>
          <cell r="Q6884">
            <v>1</v>
          </cell>
        </row>
        <row r="6885">
          <cell r="A6885" t="str">
            <v>A5910&amp;T</v>
          </cell>
          <cell r="B6885" t="str">
            <v>Main St @ Collincote</v>
          </cell>
          <cell r="C6885">
            <v>4</v>
          </cell>
          <cell r="D6885">
            <v>0</v>
          </cell>
          <cell r="E6885">
            <v>0</v>
          </cell>
          <cell r="F6885">
            <v>0</v>
          </cell>
          <cell r="G6885">
            <v>4</v>
          </cell>
          <cell r="H6885">
            <v>4</v>
          </cell>
          <cell r="I6885">
            <v>0</v>
          </cell>
          <cell r="J6885">
            <v>0</v>
          </cell>
          <cell r="K6885">
            <v>0</v>
          </cell>
          <cell r="L6885">
            <v>4</v>
          </cell>
          <cell r="M6885">
            <v>4</v>
          </cell>
          <cell r="N6885">
            <v>0</v>
          </cell>
          <cell r="O6885">
            <v>0</v>
          </cell>
          <cell r="P6885">
            <v>0</v>
          </cell>
          <cell r="Q6885">
            <v>4</v>
          </cell>
        </row>
        <row r="6886">
          <cell r="A6886" t="str">
            <v>A6232&amp;T</v>
          </cell>
          <cell r="B6886" t="str">
            <v>Main St opp Oak Grov</v>
          </cell>
          <cell r="C6886">
            <v>0</v>
          </cell>
          <cell r="D6886">
            <v>0</v>
          </cell>
          <cell r="E6886">
            <v>0</v>
          </cell>
          <cell r="F6886">
            <v>0</v>
          </cell>
          <cell r="G6886">
            <v>0</v>
          </cell>
          <cell r="H6886">
            <v>0</v>
          </cell>
          <cell r="I6886">
            <v>0</v>
          </cell>
          <cell r="J6886">
            <v>0</v>
          </cell>
          <cell r="K6886">
            <v>0</v>
          </cell>
          <cell r="L6886">
            <v>0</v>
          </cell>
          <cell r="M6886">
            <v>0</v>
          </cell>
          <cell r="N6886">
            <v>0</v>
          </cell>
          <cell r="O6886">
            <v>0</v>
          </cell>
          <cell r="P6886">
            <v>0</v>
          </cell>
          <cell r="Q6886">
            <v>0</v>
          </cell>
        </row>
        <row r="6887">
          <cell r="A6887" t="str">
            <v>A6257&amp;T</v>
          </cell>
          <cell r="B6887" t="str">
            <v>Washington St @ Mill</v>
          </cell>
          <cell r="C6887">
            <v>0</v>
          </cell>
          <cell r="D6887">
            <v>0</v>
          </cell>
          <cell r="E6887">
            <v>0</v>
          </cell>
          <cell r="F6887">
            <v>0</v>
          </cell>
          <cell r="G6887">
            <v>0</v>
          </cell>
          <cell r="H6887">
            <v>0</v>
          </cell>
          <cell r="I6887">
            <v>0</v>
          </cell>
          <cell r="J6887">
            <v>0</v>
          </cell>
          <cell r="K6887">
            <v>0</v>
          </cell>
          <cell r="L6887">
            <v>0</v>
          </cell>
          <cell r="M6887">
            <v>0</v>
          </cell>
          <cell r="N6887">
            <v>0</v>
          </cell>
          <cell r="O6887">
            <v>0</v>
          </cell>
          <cell r="P6887">
            <v>0</v>
          </cell>
          <cell r="Q6887">
            <v>0</v>
          </cell>
        </row>
        <row r="6888">
          <cell r="A6888" t="str">
            <v>A6277&amp;T</v>
          </cell>
          <cell r="B6888" t="str">
            <v>Washington St @ Carl</v>
          </cell>
          <cell r="C6888">
            <v>11</v>
          </cell>
          <cell r="D6888">
            <v>0</v>
          </cell>
          <cell r="E6888">
            <v>0</v>
          </cell>
          <cell r="F6888">
            <v>0</v>
          </cell>
          <cell r="G6888">
            <v>11</v>
          </cell>
          <cell r="H6888">
            <v>11</v>
          </cell>
          <cell r="I6888">
            <v>0</v>
          </cell>
          <cell r="J6888">
            <v>0</v>
          </cell>
          <cell r="K6888">
            <v>0</v>
          </cell>
          <cell r="L6888">
            <v>11</v>
          </cell>
          <cell r="M6888">
            <v>11</v>
          </cell>
          <cell r="N6888">
            <v>0</v>
          </cell>
          <cell r="O6888">
            <v>0</v>
          </cell>
          <cell r="P6888">
            <v>0</v>
          </cell>
          <cell r="Q6888">
            <v>11</v>
          </cell>
        </row>
        <row r="6889">
          <cell r="A6889" t="str">
            <v>A6278&amp;T</v>
          </cell>
          <cell r="B6889" t="str">
            <v>42 Central St</v>
          </cell>
          <cell r="C6889">
            <v>0</v>
          </cell>
          <cell r="D6889">
            <v>0</v>
          </cell>
          <cell r="E6889">
            <v>0</v>
          </cell>
          <cell r="F6889">
            <v>0</v>
          </cell>
          <cell r="G6889">
            <v>0</v>
          </cell>
          <cell r="H6889">
            <v>0</v>
          </cell>
          <cell r="I6889">
            <v>0</v>
          </cell>
          <cell r="J6889">
            <v>0</v>
          </cell>
          <cell r="K6889">
            <v>0</v>
          </cell>
          <cell r="L6889">
            <v>0</v>
          </cell>
          <cell r="M6889">
            <v>0</v>
          </cell>
          <cell r="N6889">
            <v>0</v>
          </cell>
          <cell r="O6889">
            <v>0</v>
          </cell>
          <cell r="P6889">
            <v>0</v>
          </cell>
          <cell r="Q6889">
            <v>0</v>
          </cell>
        </row>
        <row r="6890">
          <cell r="A6890" t="str">
            <v>A6279&amp;T</v>
          </cell>
          <cell r="B6890" t="str">
            <v>Central St @ Pine St</v>
          </cell>
          <cell r="C6890">
            <v>0</v>
          </cell>
          <cell r="D6890">
            <v>0</v>
          </cell>
          <cell r="E6890">
            <v>0</v>
          </cell>
          <cell r="F6890">
            <v>0</v>
          </cell>
          <cell r="G6890">
            <v>0</v>
          </cell>
          <cell r="H6890">
            <v>0</v>
          </cell>
          <cell r="I6890">
            <v>0</v>
          </cell>
          <cell r="J6890">
            <v>0</v>
          </cell>
          <cell r="K6890">
            <v>0</v>
          </cell>
          <cell r="L6890">
            <v>0</v>
          </cell>
          <cell r="M6890">
            <v>0</v>
          </cell>
          <cell r="N6890">
            <v>0</v>
          </cell>
          <cell r="O6890">
            <v>0</v>
          </cell>
          <cell r="P6890">
            <v>0</v>
          </cell>
          <cell r="Q6890">
            <v>0</v>
          </cell>
        </row>
        <row r="6891">
          <cell r="A6891" t="str">
            <v>A6280&amp;T</v>
          </cell>
          <cell r="B6891" t="str">
            <v>Pine St opp Orange S</v>
          </cell>
          <cell r="C6891">
            <v>0</v>
          </cell>
          <cell r="D6891">
            <v>0</v>
          </cell>
          <cell r="E6891">
            <v>0</v>
          </cell>
          <cell r="F6891">
            <v>0</v>
          </cell>
          <cell r="G6891">
            <v>0</v>
          </cell>
          <cell r="H6891">
            <v>0</v>
          </cell>
          <cell r="I6891">
            <v>0</v>
          </cell>
          <cell r="J6891">
            <v>0</v>
          </cell>
          <cell r="K6891">
            <v>0</v>
          </cell>
          <cell r="L6891">
            <v>0</v>
          </cell>
          <cell r="M6891">
            <v>0</v>
          </cell>
          <cell r="N6891">
            <v>0</v>
          </cell>
          <cell r="O6891">
            <v>0</v>
          </cell>
          <cell r="P6891">
            <v>0</v>
          </cell>
          <cell r="Q6891">
            <v>0</v>
          </cell>
        </row>
        <row r="6892">
          <cell r="A6892" t="str">
            <v>A6281&amp;T</v>
          </cell>
          <cell r="B6892" t="str">
            <v>Pine St @ Felton St</v>
          </cell>
          <cell r="C6892">
            <v>0</v>
          </cell>
          <cell r="D6892">
            <v>0</v>
          </cell>
          <cell r="E6892">
            <v>0</v>
          </cell>
          <cell r="F6892">
            <v>0</v>
          </cell>
          <cell r="G6892">
            <v>0</v>
          </cell>
          <cell r="H6892">
            <v>0</v>
          </cell>
          <cell r="I6892">
            <v>0</v>
          </cell>
          <cell r="J6892">
            <v>0</v>
          </cell>
          <cell r="K6892">
            <v>0</v>
          </cell>
          <cell r="L6892">
            <v>0</v>
          </cell>
          <cell r="M6892">
            <v>0</v>
          </cell>
          <cell r="N6892">
            <v>0</v>
          </cell>
          <cell r="O6892">
            <v>0</v>
          </cell>
          <cell r="P6892">
            <v>0</v>
          </cell>
          <cell r="Q6892">
            <v>0</v>
          </cell>
        </row>
        <row r="6893">
          <cell r="A6893" t="str">
            <v>A6283&amp;T</v>
          </cell>
          <cell r="B6893" t="str">
            <v>Salem St @ Sedgewick</v>
          </cell>
          <cell r="C6893">
            <v>1</v>
          </cell>
          <cell r="D6893">
            <v>0</v>
          </cell>
          <cell r="E6893">
            <v>0</v>
          </cell>
          <cell r="F6893">
            <v>0</v>
          </cell>
          <cell r="G6893">
            <v>1</v>
          </cell>
          <cell r="H6893">
            <v>1</v>
          </cell>
          <cell r="I6893">
            <v>0</v>
          </cell>
          <cell r="J6893">
            <v>0</v>
          </cell>
          <cell r="K6893">
            <v>0</v>
          </cell>
          <cell r="L6893">
            <v>1</v>
          </cell>
          <cell r="M6893">
            <v>1</v>
          </cell>
          <cell r="N6893">
            <v>0</v>
          </cell>
          <cell r="O6893">
            <v>0</v>
          </cell>
          <cell r="P6893">
            <v>0</v>
          </cell>
          <cell r="Q6893">
            <v>1</v>
          </cell>
        </row>
        <row r="6894">
          <cell r="A6894" t="str">
            <v>A6288&amp;T</v>
          </cell>
          <cell r="B6894" t="str">
            <v>Montvale Ave @ Main</v>
          </cell>
          <cell r="C6894">
            <v>1</v>
          </cell>
          <cell r="D6894">
            <v>0</v>
          </cell>
          <cell r="E6894">
            <v>0</v>
          </cell>
          <cell r="F6894">
            <v>11</v>
          </cell>
          <cell r="G6894">
            <v>12</v>
          </cell>
          <cell r="H6894">
            <v>1</v>
          </cell>
          <cell r="I6894">
            <v>0</v>
          </cell>
          <cell r="J6894">
            <v>0</v>
          </cell>
          <cell r="K6894">
            <v>11</v>
          </cell>
          <cell r="L6894">
            <v>12</v>
          </cell>
          <cell r="M6894">
            <v>1</v>
          </cell>
          <cell r="N6894">
            <v>0</v>
          </cell>
          <cell r="O6894">
            <v>0</v>
          </cell>
          <cell r="P6894">
            <v>11</v>
          </cell>
          <cell r="Q6894">
            <v>12</v>
          </cell>
        </row>
        <row r="6895">
          <cell r="A6895" t="str">
            <v>A6290&amp;T</v>
          </cell>
          <cell r="B6895" t="str">
            <v>Pleasant St @ N Warr</v>
          </cell>
          <cell r="C6895">
            <v>1</v>
          </cell>
          <cell r="D6895">
            <v>0</v>
          </cell>
          <cell r="E6895">
            <v>0</v>
          </cell>
          <cell r="F6895">
            <v>0</v>
          </cell>
          <cell r="G6895">
            <v>1</v>
          </cell>
          <cell r="H6895">
            <v>1</v>
          </cell>
          <cell r="I6895">
            <v>0</v>
          </cell>
          <cell r="J6895">
            <v>0</v>
          </cell>
          <cell r="K6895">
            <v>0</v>
          </cell>
          <cell r="L6895">
            <v>1</v>
          </cell>
          <cell r="M6895">
            <v>1</v>
          </cell>
          <cell r="N6895">
            <v>0</v>
          </cell>
          <cell r="O6895">
            <v>0</v>
          </cell>
          <cell r="P6895">
            <v>0</v>
          </cell>
          <cell r="Q6895">
            <v>1</v>
          </cell>
        </row>
        <row r="6896">
          <cell r="A6896" t="str">
            <v>A6293&amp;T</v>
          </cell>
          <cell r="B6896" t="str">
            <v>177 Lexington St</v>
          </cell>
          <cell r="C6896">
            <v>0</v>
          </cell>
          <cell r="D6896">
            <v>0</v>
          </cell>
          <cell r="E6896">
            <v>0</v>
          </cell>
          <cell r="F6896">
            <v>0</v>
          </cell>
          <cell r="G6896">
            <v>0</v>
          </cell>
          <cell r="H6896">
            <v>0</v>
          </cell>
          <cell r="I6896">
            <v>0</v>
          </cell>
          <cell r="J6896">
            <v>0</v>
          </cell>
          <cell r="K6896">
            <v>0</v>
          </cell>
          <cell r="L6896">
            <v>0</v>
          </cell>
          <cell r="M6896">
            <v>0</v>
          </cell>
          <cell r="N6896">
            <v>0</v>
          </cell>
          <cell r="O6896">
            <v>0</v>
          </cell>
          <cell r="P6896">
            <v>0</v>
          </cell>
          <cell r="Q6896">
            <v>0</v>
          </cell>
        </row>
        <row r="6897">
          <cell r="A6897" t="str">
            <v>A6350&amp;T</v>
          </cell>
          <cell r="B6897" t="str">
            <v>Washington St @ Mill</v>
          </cell>
          <cell r="C6897">
            <v>0</v>
          </cell>
          <cell r="D6897">
            <v>0</v>
          </cell>
          <cell r="E6897">
            <v>0</v>
          </cell>
          <cell r="F6897">
            <v>0</v>
          </cell>
          <cell r="G6897">
            <v>0</v>
          </cell>
          <cell r="H6897">
            <v>0</v>
          </cell>
          <cell r="I6897">
            <v>0</v>
          </cell>
          <cell r="J6897">
            <v>0</v>
          </cell>
          <cell r="K6897">
            <v>0</v>
          </cell>
          <cell r="L6897">
            <v>0</v>
          </cell>
          <cell r="M6897">
            <v>0</v>
          </cell>
          <cell r="N6897">
            <v>0</v>
          </cell>
          <cell r="O6897">
            <v>0</v>
          </cell>
          <cell r="P6897">
            <v>0</v>
          </cell>
          <cell r="Q6897">
            <v>0</v>
          </cell>
        </row>
        <row r="6898">
          <cell r="A6898" t="str">
            <v>A6914&amp;T</v>
          </cell>
          <cell r="B6898" t="str">
            <v>Veterans Memorial Se</v>
          </cell>
          <cell r="C6898">
            <v>0</v>
          </cell>
          <cell r="D6898">
            <v>0</v>
          </cell>
          <cell r="E6898">
            <v>0</v>
          </cell>
          <cell r="F6898">
            <v>0</v>
          </cell>
          <cell r="G6898">
            <v>0</v>
          </cell>
          <cell r="H6898">
            <v>0</v>
          </cell>
          <cell r="I6898">
            <v>0</v>
          </cell>
          <cell r="J6898">
            <v>0</v>
          </cell>
          <cell r="K6898">
            <v>0</v>
          </cell>
          <cell r="L6898">
            <v>0</v>
          </cell>
          <cell r="M6898">
            <v>0</v>
          </cell>
          <cell r="N6898">
            <v>0</v>
          </cell>
          <cell r="O6898">
            <v>0</v>
          </cell>
          <cell r="P6898">
            <v>0</v>
          </cell>
          <cell r="Q6898">
            <v>0</v>
          </cell>
        </row>
        <row r="6899">
          <cell r="A6899" t="str">
            <v>A7931&amp;T</v>
          </cell>
          <cell r="B6899" t="str">
            <v>Wedgemere - Parking</v>
          </cell>
          <cell r="C6899">
            <v>0</v>
          </cell>
          <cell r="D6899">
            <v>0</v>
          </cell>
          <cell r="E6899">
            <v>0</v>
          </cell>
          <cell r="F6899">
            <v>0</v>
          </cell>
          <cell r="G6899">
            <v>0</v>
          </cell>
          <cell r="H6899">
            <v>0</v>
          </cell>
          <cell r="I6899">
            <v>0</v>
          </cell>
          <cell r="J6899">
            <v>0</v>
          </cell>
          <cell r="K6899">
            <v>0</v>
          </cell>
          <cell r="L6899">
            <v>0</v>
          </cell>
          <cell r="M6899">
            <v>0</v>
          </cell>
          <cell r="N6899">
            <v>0</v>
          </cell>
          <cell r="O6899">
            <v>0</v>
          </cell>
          <cell r="P6899">
            <v>0</v>
          </cell>
          <cell r="Q6899">
            <v>0</v>
          </cell>
        </row>
        <row r="6900">
          <cell r="A6900" t="str">
            <v>A7941&amp;T</v>
          </cell>
          <cell r="B6900" t="str">
            <v>Anderson/Woburn - Bu</v>
          </cell>
          <cell r="C6900">
            <v>0</v>
          </cell>
          <cell r="D6900">
            <v>0</v>
          </cell>
          <cell r="E6900">
            <v>0</v>
          </cell>
          <cell r="F6900">
            <v>0</v>
          </cell>
          <cell r="G6900">
            <v>0</v>
          </cell>
          <cell r="H6900">
            <v>0</v>
          </cell>
          <cell r="I6900">
            <v>0</v>
          </cell>
          <cell r="J6900">
            <v>0</v>
          </cell>
          <cell r="K6900">
            <v>0</v>
          </cell>
          <cell r="L6900">
            <v>0</v>
          </cell>
          <cell r="M6900">
            <v>0</v>
          </cell>
          <cell r="N6900">
            <v>0</v>
          </cell>
          <cell r="O6900">
            <v>0</v>
          </cell>
          <cell r="P6900">
            <v>0</v>
          </cell>
          <cell r="Q6900">
            <v>0</v>
          </cell>
        </row>
        <row r="6901">
          <cell r="A6901" t="str">
            <v>A9293&amp;T</v>
          </cell>
          <cell r="B6901" t="str">
            <v>Wyoming Hill - Pleas</v>
          </cell>
          <cell r="C6901">
            <v>0</v>
          </cell>
          <cell r="D6901">
            <v>0</v>
          </cell>
          <cell r="E6901">
            <v>0</v>
          </cell>
          <cell r="F6901">
            <v>0</v>
          </cell>
          <cell r="G6901">
            <v>0</v>
          </cell>
          <cell r="H6901">
            <v>0</v>
          </cell>
          <cell r="I6901">
            <v>0</v>
          </cell>
          <cell r="J6901">
            <v>0</v>
          </cell>
          <cell r="K6901">
            <v>0</v>
          </cell>
          <cell r="L6901">
            <v>0</v>
          </cell>
          <cell r="M6901">
            <v>0</v>
          </cell>
          <cell r="N6901">
            <v>0</v>
          </cell>
          <cell r="O6901">
            <v>0</v>
          </cell>
          <cell r="P6901">
            <v>0</v>
          </cell>
          <cell r="Q6901">
            <v>0</v>
          </cell>
        </row>
        <row r="6902">
          <cell r="A6902" t="str">
            <v>A9294&amp;T</v>
          </cell>
          <cell r="B6902" t="str">
            <v>Wyoming Hill - W Wyo</v>
          </cell>
          <cell r="C6902">
            <v>0</v>
          </cell>
          <cell r="D6902">
            <v>0</v>
          </cell>
          <cell r="E6902">
            <v>0</v>
          </cell>
          <cell r="F6902">
            <v>0</v>
          </cell>
          <cell r="G6902">
            <v>0</v>
          </cell>
          <cell r="H6902">
            <v>0</v>
          </cell>
          <cell r="I6902">
            <v>0</v>
          </cell>
          <cell r="J6902">
            <v>0</v>
          </cell>
          <cell r="K6902">
            <v>0</v>
          </cell>
          <cell r="L6902">
            <v>0</v>
          </cell>
          <cell r="M6902">
            <v>0</v>
          </cell>
          <cell r="N6902">
            <v>0</v>
          </cell>
          <cell r="O6902">
            <v>0</v>
          </cell>
          <cell r="P6902">
            <v>0</v>
          </cell>
          <cell r="Q6902">
            <v>0</v>
          </cell>
        </row>
        <row r="6903">
          <cell r="A6903" t="str">
            <v>A9295&amp;T</v>
          </cell>
          <cell r="B6903" t="str">
            <v>Wyoming Hill - Main</v>
          </cell>
          <cell r="C6903">
            <v>0</v>
          </cell>
          <cell r="D6903">
            <v>0</v>
          </cell>
          <cell r="E6903">
            <v>0</v>
          </cell>
          <cell r="F6903">
            <v>0</v>
          </cell>
          <cell r="G6903">
            <v>0</v>
          </cell>
          <cell r="H6903">
            <v>0</v>
          </cell>
          <cell r="I6903">
            <v>0</v>
          </cell>
          <cell r="J6903">
            <v>0</v>
          </cell>
          <cell r="K6903">
            <v>0</v>
          </cell>
          <cell r="L6903">
            <v>0</v>
          </cell>
          <cell r="M6903">
            <v>0</v>
          </cell>
          <cell r="N6903">
            <v>0</v>
          </cell>
          <cell r="O6903">
            <v>0</v>
          </cell>
          <cell r="P6903">
            <v>0</v>
          </cell>
          <cell r="Q6903">
            <v>0</v>
          </cell>
        </row>
        <row r="6904">
          <cell r="A6904" t="str">
            <v>A9296&amp;T</v>
          </cell>
          <cell r="B6904" t="str">
            <v>Wyoming Hill - Main</v>
          </cell>
          <cell r="C6904">
            <v>0</v>
          </cell>
          <cell r="D6904">
            <v>0</v>
          </cell>
          <cell r="E6904">
            <v>0</v>
          </cell>
          <cell r="F6904">
            <v>0</v>
          </cell>
          <cell r="G6904">
            <v>0</v>
          </cell>
          <cell r="H6904">
            <v>0</v>
          </cell>
          <cell r="I6904">
            <v>0</v>
          </cell>
          <cell r="J6904">
            <v>0</v>
          </cell>
          <cell r="K6904">
            <v>0</v>
          </cell>
          <cell r="L6904">
            <v>0</v>
          </cell>
          <cell r="M6904">
            <v>0</v>
          </cell>
          <cell r="N6904">
            <v>0</v>
          </cell>
          <cell r="O6904">
            <v>0</v>
          </cell>
          <cell r="P6904">
            <v>0</v>
          </cell>
          <cell r="Q6904">
            <v>0</v>
          </cell>
        </row>
        <row r="6905">
          <cell r="A6905" t="str">
            <v>A9300&amp;T</v>
          </cell>
          <cell r="B6905" t="str">
            <v>Melrose/Cedar Park -</v>
          </cell>
          <cell r="C6905">
            <v>0</v>
          </cell>
          <cell r="D6905">
            <v>0</v>
          </cell>
          <cell r="E6905">
            <v>0</v>
          </cell>
          <cell r="F6905">
            <v>0</v>
          </cell>
          <cell r="G6905">
            <v>0</v>
          </cell>
          <cell r="H6905">
            <v>0</v>
          </cell>
          <cell r="I6905">
            <v>0</v>
          </cell>
          <cell r="J6905">
            <v>0</v>
          </cell>
          <cell r="K6905">
            <v>0</v>
          </cell>
          <cell r="L6905">
            <v>0</v>
          </cell>
          <cell r="M6905">
            <v>0</v>
          </cell>
          <cell r="N6905">
            <v>0</v>
          </cell>
          <cell r="O6905">
            <v>0</v>
          </cell>
          <cell r="P6905">
            <v>0</v>
          </cell>
          <cell r="Q6905">
            <v>0</v>
          </cell>
        </row>
        <row r="6906">
          <cell r="A6906" t="str">
            <v>A9301&amp;T</v>
          </cell>
          <cell r="B6906" t="str">
            <v>Melrose/Cedar Park -</v>
          </cell>
          <cell r="C6906">
            <v>0</v>
          </cell>
          <cell r="D6906">
            <v>0</v>
          </cell>
          <cell r="E6906">
            <v>0</v>
          </cell>
          <cell r="F6906">
            <v>0</v>
          </cell>
          <cell r="G6906">
            <v>0</v>
          </cell>
          <cell r="H6906">
            <v>0</v>
          </cell>
          <cell r="I6906">
            <v>0</v>
          </cell>
          <cell r="J6906">
            <v>0</v>
          </cell>
          <cell r="K6906">
            <v>0</v>
          </cell>
          <cell r="L6906">
            <v>0</v>
          </cell>
          <cell r="M6906">
            <v>0</v>
          </cell>
          <cell r="N6906">
            <v>0</v>
          </cell>
          <cell r="O6906">
            <v>0</v>
          </cell>
          <cell r="P6906">
            <v>0</v>
          </cell>
          <cell r="Q6906">
            <v>0</v>
          </cell>
        </row>
        <row r="6907">
          <cell r="A6907" t="str">
            <v>A9305&amp;T</v>
          </cell>
          <cell r="B6907" t="str">
            <v>Melrose Highlands -</v>
          </cell>
          <cell r="C6907">
            <v>0</v>
          </cell>
          <cell r="D6907">
            <v>0</v>
          </cell>
          <cell r="E6907">
            <v>0</v>
          </cell>
          <cell r="F6907">
            <v>0</v>
          </cell>
          <cell r="G6907">
            <v>0</v>
          </cell>
          <cell r="H6907">
            <v>0</v>
          </cell>
          <cell r="I6907">
            <v>0</v>
          </cell>
          <cell r="J6907">
            <v>0</v>
          </cell>
          <cell r="K6907">
            <v>0</v>
          </cell>
          <cell r="L6907">
            <v>0</v>
          </cell>
          <cell r="M6907">
            <v>0</v>
          </cell>
          <cell r="N6907">
            <v>0</v>
          </cell>
          <cell r="O6907">
            <v>0</v>
          </cell>
          <cell r="P6907">
            <v>0</v>
          </cell>
          <cell r="Q6907">
            <v>0</v>
          </cell>
        </row>
        <row r="6908">
          <cell r="A6908" t="str">
            <v>A9306&amp;T</v>
          </cell>
          <cell r="B6908" t="str">
            <v>Melrose Highlands -</v>
          </cell>
          <cell r="C6908">
            <v>0</v>
          </cell>
          <cell r="D6908">
            <v>0</v>
          </cell>
          <cell r="E6908">
            <v>0</v>
          </cell>
          <cell r="F6908">
            <v>0</v>
          </cell>
          <cell r="G6908">
            <v>0</v>
          </cell>
          <cell r="H6908">
            <v>0</v>
          </cell>
          <cell r="I6908">
            <v>0</v>
          </cell>
          <cell r="J6908">
            <v>0</v>
          </cell>
          <cell r="K6908">
            <v>0</v>
          </cell>
          <cell r="L6908">
            <v>0</v>
          </cell>
          <cell r="M6908">
            <v>0</v>
          </cell>
          <cell r="N6908">
            <v>0</v>
          </cell>
          <cell r="O6908">
            <v>0</v>
          </cell>
          <cell r="P6908">
            <v>0</v>
          </cell>
          <cell r="Q6908">
            <v>0</v>
          </cell>
        </row>
        <row r="6909">
          <cell r="A6909" t="str">
            <v>A9307&amp;T</v>
          </cell>
          <cell r="B6909" t="str">
            <v>Melrose Highlands -</v>
          </cell>
          <cell r="C6909">
            <v>0</v>
          </cell>
          <cell r="D6909">
            <v>0</v>
          </cell>
          <cell r="E6909">
            <v>0</v>
          </cell>
          <cell r="F6909">
            <v>0</v>
          </cell>
          <cell r="G6909">
            <v>0</v>
          </cell>
          <cell r="H6909">
            <v>0</v>
          </cell>
          <cell r="I6909">
            <v>0</v>
          </cell>
          <cell r="J6909">
            <v>0</v>
          </cell>
          <cell r="K6909">
            <v>0</v>
          </cell>
          <cell r="L6909">
            <v>0</v>
          </cell>
          <cell r="M6909">
            <v>0</v>
          </cell>
          <cell r="N6909">
            <v>0</v>
          </cell>
          <cell r="O6909">
            <v>0</v>
          </cell>
          <cell r="P6909">
            <v>0</v>
          </cell>
          <cell r="Q6909">
            <v>0</v>
          </cell>
        </row>
        <row r="6910">
          <cell r="A6910" t="str">
            <v>A9311&amp;T</v>
          </cell>
          <cell r="B6910" t="str">
            <v>Greenwood - Main St</v>
          </cell>
          <cell r="C6910">
            <v>0</v>
          </cell>
          <cell r="D6910">
            <v>0</v>
          </cell>
          <cell r="E6910">
            <v>0</v>
          </cell>
          <cell r="F6910">
            <v>0</v>
          </cell>
          <cell r="G6910">
            <v>0</v>
          </cell>
          <cell r="H6910">
            <v>0</v>
          </cell>
          <cell r="I6910">
            <v>0</v>
          </cell>
          <cell r="J6910">
            <v>0</v>
          </cell>
          <cell r="K6910">
            <v>0</v>
          </cell>
          <cell r="L6910">
            <v>0</v>
          </cell>
          <cell r="M6910">
            <v>0</v>
          </cell>
          <cell r="N6910">
            <v>0</v>
          </cell>
          <cell r="O6910">
            <v>0</v>
          </cell>
          <cell r="P6910">
            <v>0</v>
          </cell>
          <cell r="Q6910">
            <v>0</v>
          </cell>
        </row>
        <row r="6911">
          <cell r="A6911" t="str">
            <v>A9312&amp;T</v>
          </cell>
          <cell r="B6911" t="str">
            <v>Greenwood - Main St</v>
          </cell>
          <cell r="C6911">
            <v>0</v>
          </cell>
          <cell r="D6911">
            <v>0</v>
          </cell>
          <cell r="E6911">
            <v>0</v>
          </cell>
          <cell r="F6911">
            <v>0</v>
          </cell>
          <cell r="G6911">
            <v>0</v>
          </cell>
          <cell r="H6911">
            <v>0</v>
          </cell>
          <cell r="I6911">
            <v>0</v>
          </cell>
          <cell r="J6911">
            <v>0</v>
          </cell>
          <cell r="K6911">
            <v>0</v>
          </cell>
          <cell r="L6911">
            <v>0</v>
          </cell>
          <cell r="M6911">
            <v>0</v>
          </cell>
          <cell r="N6911">
            <v>0</v>
          </cell>
          <cell r="O6911">
            <v>0</v>
          </cell>
          <cell r="P6911">
            <v>0</v>
          </cell>
          <cell r="Q6911">
            <v>0</v>
          </cell>
        </row>
        <row r="6912">
          <cell r="A6912" t="str">
            <v>A9316&amp;T</v>
          </cell>
          <cell r="B6912" t="str">
            <v>Wakefield - North Av</v>
          </cell>
          <cell r="C6912">
            <v>0</v>
          </cell>
          <cell r="D6912">
            <v>0</v>
          </cell>
          <cell r="E6912">
            <v>0</v>
          </cell>
          <cell r="F6912">
            <v>0</v>
          </cell>
          <cell r="G6912">
            <v>0</v>
          </cell>
          <cell r="H6912">
            <v>0</v>
          </cell>
          <cell r="I6912">
            <v>0</v>
          </cell>
          <cell r="J6912">
            <v>0</v>
          </cell>
          <cell r="K6912">
            <v>0</v>
          </cell>
          <cell r="L6912">
            <v>0</v>
          </cell>
          <cell r="M6912">
            <v>0</v>
          </cell>
          <cell r="N6912">
            <v>0</v>
          </cell>
          <cell r="O6912">
            <v>0</v>
          </cell>
          <cell r="P6912">
            <v>0</v>
          </cell>
          <cell r="Q6912">
            <v>0</v>
          </cell>
        </row>
        <row r="6913">
          <cell r="A6913" t="str">
            <v>A9317&amp;T</v>
          </cell>
          <cell r="B6913" t="str">
            <v>Wakefield - North Av</v>
          </cell>
          <cell r="C6913">
            <v>0</v>
          </cell>
          <cell r="D6913">
            <v>0</v>
          </cell>
          <cell r="E6913">
            <v>0</v>
          </cell>
          <cell r="F6913">
            <v>0</v>
          </cell>
          <cell r="G6913">
            <v>0</v>
          </cell>
          <cell r="H6913">
            <v>0</v>
          </cell>
          <cell r="I6913">
            <v>0</v>
          </cell>
          <cell r="J6913">
            <v>0</v>
          </cell>
          <cell r="K6913">
            <v>0</v>
          </cell>
          <cell r="L6913">
            <v>0</v>
          </cell>
          <cell r="M6913">
            <v>0</v>
          </cell>
          <cell r="N6913">
            <v>0</v>
          </cell>
          <cell r="O6913">
            <v>0</v>
          </cell>
          <cell r="P6913">
            <v>0</v>
          </cell>
          <cell r="Q6913">
            <v>0</v>
          </cell>
        </row>
        <row r="6914">
          <cell r="A6914" t="str">
            <v>A1048&amp;T</v>
          </cell>
          <cell r="B6914" t="str">
            <v>Cambridge St @ Evere</v>
          </cell>
          <cell r="C6914">
            <v>0</v>
          </cell>
          <cell r="D6914">
            <v>0</v>
          </cell>
          <cell r="E6914">
            <v>0</v>
          </cell>
          <cell r="F6914">
            <v>0</v>
          </cell>
          <cell r="G6914">
            <v>0</v>
          </cell>
          <cell r="H6914">
            <v>0</v>
          </cell>
          <cell r="I6914">
            <v>0</v>
          </cell>
          <cell r="J6914">
            <v>0</v>
          </cell>
          <cell r="K6914">
            <v>0</v>
          </cell>
          <cell r="L6914">
            <v>0</v>
          </cell>
          <cell r="M6914">
            <v>0</v>
          </cell>
          <cell r="N6914">
            <v>0</v>
          </cell>
          <cell r="O6914">
            <v>0</v>
          </cell>
          <cell r="P6914">
            <v>0</v>
          </cell>
          <cell r="Q6914">
            <v>0</v>
          </cell>
        </row>
        <row r="6915">
          <cell r="A6915" t="str">
            <v>A1049&amp;T</v>
          </cell>
          <cell r="B6915" t="str">
            <v>Cambridge St @ Churc</v>
          </cell>
          <cell r="C6915">
            <v>4</v>
          </cell>
          <cell r="D6915">
            <v>0</v>
          </cell>
          <cell r="E6915">
            <v>0</v>
          </cell>
          <cell r="F6915">
            <v>0</v>
          </cell>
          <cell r="G6915">
            <v>4</v>
          </cell>
          <cell r="H6915">
            <v>4</v>
          </cell>
          <cell r="I6915">
            <v>0</v>
          </cell>
          <cell r="J6915">
            <v>0</v>
          </cell>
          <cell r="K6915">
            <v>0</v>
          </cell>
          <cell r="L6915">
            <v>4</v>
          </cell>
          <cell r="M6915">
            <v>4</v>
          </cell>
          <cell r="N6915">
            <v>0</v>
          </cell>
          <cell r="O6915">
            <v>0</v>
          </cell>
          <cell r="P6915">
            <v>0</v>
          </cell>
          <cell r="Q6915">
            <v>4</v>
          </cell>
        </row>
        <row r="6916">
          <cell r="A6916" t="str">
            <v>A1051&amp;T</v>
          </cell>
          <cell r="B6916" t="str">
            <v>Cambridge St @ Foxcr</v>
          </cell>
          <cell r="C6916">
            <v>8</v>
          </cell>
          <cell r="D6916">
            <v>0</v>
          </cell>
          <cell r="E6916">
            <v>0</v>
          </cell>
          <cell r="F6916">
            <v>0</v>
          </cell>
          <cell r="G6916">
            <v>8</v>
          </cell>
          <cell r="H6916">
            <v>8</v>
          </cell>
          <cell r="I6916">
            <v>0</v>
          </cell>
          <cell r="J6916">
            <v>0</v>
          </cell>
          <cell r="K6916">
            <v>0</v>
          </cell>
          <cell r="L6916">
            <v>8</v>
          </cell>
          <cell r="M6916">
            <v>8</v>
          </cell>
          <cell r="N6916">
            <v>0</v>
          </cell>
          <cell r="O6916">
            <v>0</v>
          </cell>
          <cell r="P6916">
            <v>0</v>
          </cell>
          <cell r="Q6916">
            <v>8</v>
          </cell>
        </row>
        <row r="6917">
          <cell r="A6917" t="str">
            <v>A1054&amp;T</v>
          </cell>
          <cell r="B6917" t="str">
            <v>Cambridge Rd @ Rehab</v>
          </cell>
          <cell r="C6917">
            <v>3</v>
          </cell>
          <cell r="D6917">
            <v>0</v>
          </cell>
          <cell r="E6917">
            <v>0</v>
          </cell>
          <cell r="F6917">
            <v>0</v>
          </cell>
          <cell r="G6917">
            <v>3</v>
          </cell>
          <cell r="H6917">
            <v>3</v>
          </cell>
          <cell r="I6917">
            <v>0</v>
          </cell>
          <cell r="J6917">
            <v>0</v>
          </cell>
          <cell r="K6917">
            <v>0</v>
          </cell>
          <cell r="L6917">
            <v>3</v>
          </cell>
          <cell r="M6917">
            <v>3</v>
          </cell>
          <cell r="N6917">
            <v>0</v>
          </cell>
          <cell r="O6917">
            <v>0</v>
          </cell>
          <cell r="P6917">
            <v>0</v>
          </cell>
          <cell r="Q6917">
            <v>3</v>
          </cell>
        </row>
        <row r="6918">
          <cell r="A6918" t="str">
            <v>A1055&amp;T</v>
          </cell>
          <cell r="B6918" t="str">
            <v>Cambridge Rd @ Count</v>
          </cell>
          <cell r="C6918">
            <v>5</v>
          </cell>
          <cell r="D6918">
            <v>0</v>
          </cell>
          <cell r="E6918">
            <v>0</v>
          </cell>
          <cell r="F6918">
            <v>0</v>
          </cell>
          <cell r="G6918">
            <v>5</v>
          </cell>
          <cell r="H6918">
            <v>5</v>
          </cell>
          <cell r="I6918">
            <v>0</v>
          </cell>
          <cell r="J6918">
            <v>0</v>
          </cell>
          <cell r="K6918">
            <v>0</v>
          </cell>
          <cell r="L6918">
            <v>5</v>
          </cell>
          <cell r="M6918">
            <v>5</v>
          </cell>
          <cell r="N6918">
            <v>0</v>
          </cell>
          <cell r="O6918">
            <v>0</v>
          </cell>
          <cell r="P6918">
            <v>0</v>
          </cell>
          <cell r="Q6918">
            <v>5</v>
          </cell>
        </row>
        <row r="6919">
          <cell r="A6919" t="str">
            <v>A1057&amp;T</v>
          </cell>
          <cell r="B6919" t="str">
            <v>Cambridge Rd opp Par</v>
          </cell>
          <cell r="C6919">
            <v>3</v>
          </cell>
          <cell r="D6919">
            <v>0</v>
          </cell>
          <cell r="E6919">
            <v>0</v>
          </cell>
          <cell r="F6919">
            <v>0</v>
          </cell>
          <cell r="G6919">
            <v>3</v>
          </cell>
          <cell r="H6919">
            <v>3</v>
          </cell>
          <cell r="I6919">
            <v>0</v>
          </cell>
          <cell r="J6919">
            <v>0</v>
          </cell>
          <cell r="K6919">
            <v>0</v>
          </cell>
          <cell r="L6919">
            <v>3</v>
          </cell>
          <cell r="M6919">
            <v>3</v>
          </cell>
          <cell r="N6919">
            <v>0</v>
          </cell>
          <cell r="O6919">
            <v>0</v>
          </cell>
          <cell r="P6919">
            <v>0</v>
          </cell>
          <cell r="Q6919">
            <v>3</v>
          </cell>
        </row>
        <row r="6920">
          <cell r="A6920" t="str">
            <v>A1058&amp;T</v>
          </cell>
          <cell r="B6920" t="str">
            <v>Cambridge Rd @ Crawf</v>
          </cell>
          <cell r="C6920">
            <v>0</v>
          </cell>
          <cell r="D6920">
            <v>0</v>
          </cell>
          <cell r="E6920">
            <v>0</v>
          </cell>
          <cell r="F6920">
            <v>0</v>
          </cell>
          <cell r="G6920">
            <v>0</v>
          </cell>
          <cell r="H6920">
            <v>0</v>
          </cell>
          <cell r="I6920">
            <v>0</v>
          </cell>
          <cell r="J6920">
            <v>0</v>
          </cell>
          <cell r="K6920">
            <v>0</v>
          </cell>
          <cell r="L6920">
            <v>0</v>
          </cell>
          <cell r="M6920">
            <v>0</v>
          </cell>
          <cell r="N6920">
            <v>0</v>
          </cell>
          <cell r="O6920">
            <v>0</v>
          </cell>
          <cell r="P6920">
            <v>0</v>
          </cell>
          <cell r="Q6920">
            <v>0</v>
          </cell>
        </row>
        <row r="6921">
          <cell r="A6921" t="str">
            <v>A1061&amp;T</v>
          </cell>
          <cell r="B6921" t="str">
            <v>Cambridge Rd opp Rev</v>
          </cell>
          <cell r="C6921">
            <v>4</v>
          </cell>
          <cell r="D6921">
            <v>0</v>
          </cell>
          <cell r="E6921">
            <v>0</v>
          </cell>
          <cell r="F6921">
            <v>1</v>
          </cell>
          <cell r="G6921">
            <v>6</v>
          </cell>
          <cell r="H6921">
            <v>4</v>
          </cell>
          <cell r="I6921">
            <v>0</v>
          </cell>
          <cell r="J6921">
            <v>0</v>
          </cell>
          <cell r="K6921">
            <v>1</v>
          </cell>
          <cell r="L6921">
            <v>6</v>
          </cell>
          <cell r="M6921">
            <v>4</v>
          </cell>
          <cell r="N6921">
            <v>0</v>
          </cell>
          <cell r="O6921">
            <v>0</v>
          </cell>
          <cell r="P6921">
            <v>1</v>
          </cell>
          <cell r="Q6921">
            <v>6</v>
          </cell>
        </row>
        <row r="6922">
          <cell r="A6922" t="str">
            <v>A3706&amp;T</v>
          </cell>
          <cell r="B6922" t="str">
            <v>Grove St @ Faxon St</v>
          </cell>
          <cell r="C6922">
            <v>0</v>
          </cell>
          <cell r="D6922">
            <v>0</v>
          </cell>
          <cell r="E6922">
            <v>0</v>
          </cell>
          <cell r="F6922">
            <v>0</v>
          </cell>
          <cell r="G6922">
            <v>0</v>
          </cell>
          <cell r="H6922">
            <v>0</v>
          </cell>
          <cell r="I6922">
            <v>0</v>
          </cell>
          <cell r="J6922">
            <v>0</v>
          </cell>
          <cell r="K6922">
            <v>0</v>
          </cell>
          <cell r="L6922">
            <v>0</v>
          </cell>
          <cell r="M6922">
            <v>0</v>
          </cell>
          <cell r="N6922">
            <v>0</v>
          </cell>
          <cell r="O6922">
            <v>0</v>
          </cell>
          <cell r="P6922">
            <v>0</v>
          </cell>
          <cell r="Q6922">
            <v>0</v>
          </cell>
        </row>
        <row r="6923">
          <cell r="A6923" t="str">
            <v>A3721&amp;T</v>
          </cell>
          <cell r="B6923" t="str">
            <v>Upham St @ Main St</v>
          </cell>
          <cell r="C6923">
            <v>6</v>
          </cell>
          <cell r="D6923">
            <v>0</v>
          </cell>
          <cell r="E6923">
            <v>0</v>
          </cell>
          <cell r="F6923">
            <v>0</v>
          </cell>
          <cell r="G6923">
            <v>6</v>
          </cell>
          <cell r="H6923">
            <v>6</v>
          </cell>
          <cell r="I6923">
            <v>0</v>
          </cell>
          <cell r="J6923">
            <v>0</v>
          </cell>
          <cell r="K6923">
            <v>0</v>
          </cell>
          <cell r="L6923">
            <v>6</v>
          </cell>
          <cell r="M6923">
            <v>6</v>
          </cell>
          <cell r="N6923">
            <v>0</v>
          </cell>
          <cell r="O6923">
            <v>0</v>
          </cell>
          <cell r="P6923">
            <v>0</v>
          </cell>
          <cell r="Q6923">
            <v>6</v>
          </cell>
        </row>
        <row r="6924">
          <cell r="A6924" t="str">
            <v>A3723&amp;T</v>
          </cell>
          <cell r="B6924" t="str">
            <v>Franklin St @ Greenw</v>
          </cell>
          <cell r="C6924">
            <v>0</v>
          </cell>
          <cell r="D6924">
            <v>0</v>
          </cell>
          <cell r="E6924">
            <v>0</v>
          </cell>
          <cell r="F6924">
            <v>0</v>
          </cell>
          <cell r="G6924">
            <v>0</v>
          </cell>
          <cell r="H6924">
            <v>0</v>
          </cell>
          <cell r="I6924">
            <v>0</v>
          </cell>
          <cell r="J6924">
            <v>0</v>
          </cell>
          <cell r="K6924">
            <v>0</v>
          </cell>
          <cell r="L6924">
            <v>0</v>
          </cell>
          <cell r="M6924">
            <v>0</v>
          </cell>
          <cell r="N6924">
            <v>0</v>
          </cell>
          <cell r="O6924">
            <v>0</v>
          </cell>
          <cell r="P6924">
            <v>0</v>
          </cell>
          <cell r="Q6924">
            <v>0</v>
          </cell>
        </row>
        <row r="6925">
          <cell r="A6925" t="str">
            <v>A4137&amp;T</v>
          </cell>
          <cell r="B6925" t="str">
            <v>Main St @ Mystic Ave</v>
          </cell>
          <cell r="C6925">
            <v>0</v>
          </cell>
          <cell r="D6925">
            <v>0</v>
          </cell>
          <cell r="E6925">
            <v>0</v>
          </cell>
          <cell r="F6925">
            <v>0</v>
          </cell>
          <cell r="G6925">
            <v>0</v>
          </cell>
          <cell r="H6925">
            <v>0</v>
          </cell>
          <cell r="I6925">
            <v>0</v>
          </cell>
          <cell r="J6925">
            <v>0</v>
          </cell>
          <cell r="K6925">
            <v>0</v>
          </cell>
          <cell r="L6925">
            <v>0</v>
          </cell>
          <cell r="M6925">
            <v>0</v>
          </cell>
          <cell r="N6925">
            <v>0</v>
          </cell>
          <cell r="O6925">
            <v>0</v>
          </cell>
          <cell r="P6925">
            <v>0</v>
          </cell>
          <cell r="Q6925">
            <v>0</v>
          </cell>
        </row>
        <row r="6926">
          <cell r="A6926" t="str">
            <v>A4140&amp;T</v>
          </cell>
          <cell r="B6926" t="str">
            <v>Main St @ Ridgefield</v>
          </cell>
          <cell r="C6926">
            <v>0</v>
          </cell>
          <cell r="D6926">
            <v>0</v>
          </cell>
          <cell r="E6926">
            <v>0</v>
          </cell>
          <cell r="F6926">
            <v>0</v>
          </cell>
          <cell r="G6926">
            <v>0</v>
          </cell>
          <cell r="H6926">
            <v>0</v>
          </cell>
          <cell r="I6926">
            <v>0</v>
          </cell>
          <cell r="J6926">
            <v>0</v>
          </cell>
          <cell r="K6926">
            <v>0</v>
          </cell>
          <cell r="L6926">
            <v>0</v>
          </cell>
          <cell r="M6926">
            <v>0</v>
          </cell>
          <cell r="N6926">
            <v>0</v>
          </cell>
          <cell r="O6926">
            <v>0</v>
          </cell>
          <cell r="P6926">
            <v>0</v>
          </cell>
          <cell r="Q6926">
            <v>0</v>
          </cell>
        </row>
        <row r="6927">
          <cell r="A6927" t="str">
            <v>A4142&amp;T</v>
          </cell>
          <cell r="B6927" t="str">
            <v>Main St @ South Gate</v>
          </cell>
          <cell r="C6927">
            <v>3</v>
          </cell>
          <cell r="D6927">
            <v>0</v>
          </cell>
          <cell r="E6927">
            <v>0</v>
          </cell>
          <cell r="F6927">
            <v>0</v>
          </cell>
          <cell r="G6927">
            <v>3</v>
          </cell>
          <cell r="H6927">
            <v>3</v>
          </cell>
          <cell r="I6927">
            <v>0</v>
          </cell>
          <cell r="J6927">
            <v>0</v>
          </cell>
          <cell r="K6927">
            <v>0</v>
          </cell>
          <cell r="L6927">
            <v>3</v>
          </cell>
          <cell r="M6927">
            <v>3</v>
          </cell>
          <cell r="N6927">
            <v>0</v>
          </cell>
          <cell r="O6927">
            <v>0</v>
          </cell>
          <cell r="P6927">
            <v>0</v>
          </cell>
          <cell r="Q6927">
            <v>3</v>
          </cell>
        </row>
        <row r="6928">
          <cell r="A6928" t="str">
            <v>A4772&amp;T</v>
          </cell>
          <cell r="B6928" t="str">
            <v>26 Cambridge St</v>
          </cell>
          <cell r="C6928">
            <v>0</v>
          </cell>
          <cell r="D6928">
            <v>0</v>
          </cell>
          <cell r="E6928">
            <v>0</v>
          </cell>
          <cell r="F6928">
            <v>0</v>
          </cell>
          <cell r="G6928">
            <v>0</v>
          </cell>
          <cell r="H6928">
            <v>0</v>
          </cell>
          <cell r="I6928">
            <v>0</v>
          </cell>
          <cell r="J6928">
            <v>0</v>
          </cell>
          <cell r="K6928">
            <v>0</v>
          </cell>
          <cell r="L6928">
            <v>0</v>
          </cell>
          <cell r="M6928">
            <v>0</v>
          </cell>
          <cell r="N6928">
            <v>0</v>
          </cell>
          <cell r="O6928">
            <v>0</v>
          </cell>
          <cell r="P6928">
            <v>0</v>
          </cell>
          <cell r="Q6928">
            <v>0</v>
          </cell>
        </row>
        <row r="6929">
          <cell r="A6929" t="str">
            <v>A5049&amp;T</v>
          </cell>
          <cell r="B6929" t="str">
            <v>Elm St @ Ward St</v>
          </cell>
          <cell r="C6929">
            <v>23</v>
          </cell>
          <cell r="D6929">
            <v>0</v>
          </cell>
          <cell r="E6929">
            <v>0</v>
          </cell>
          <cell r="F6929">
            <v>0</v>
          </cell>
          <cell r="G6929">
            <v>24</v>
          </cell>
          <cell r="H6929">
            <v>23</v>
          </cell>
          <cell r="I6929">
            <v>0</v>
          </cell>
          <cell r="J6929">
            <v>0</v>
          </cell>
          <cell r="K6929">
            <v>0</v>
          </cell>
          <cell r="L6929">
            <v>24</v>
          </cell>
          <cell r="M6929">
            <v>23</v>
          </cell>
          <cell r="N6929">
            <v>0</v>
          </cell>
          <cell r="O6929">
            <v>0</v>
          </cell>
          <cell r="P6929">
            <v>0</v>
          </cell>
          <cell r="Q6929">
            <v>24</v>
          </cell>
        </row>
        <row r="6930">
          <cell r="A6930" t="str">
            <v>A5053&amp;T</v>
          </cell>
          <cell r="B6930" t="str">
            <v>Main St opp Capozzi</v>
          </cell>
          <cell r="C6930">
            <v>0</v>
          </cell>
          <cell r="D6930">
            <v>0</v>
          </cell>
          <cell r="E6930">
            <v>0</v>
          </cell>
          <cell r="F6930">
            <v>0</v>
          </cell>
          <cell r="G6930">
            <v>0</v>
          </cell>
          <cell r="H6930">
            <v>0</v>
          </cell>
          <cell r="I6930">
            <v>0</v>
          </cell>
          <cell r="J6930">
            <v>0</v>
          </cell>
          <cell r="K6930">
            <v>0</v>
          </cell>
          <cell r="L6930">
            <v>0</v>
          </cell>
          <cell r="M6930">
            <v>0</v>
          </cell>
          <cell r="N6930">
            <v>0</v>
          </cell>
          <cell r="O6930">
            <v>0</v>
          </cell>
          <cell r="P6930">
            <v>0</v>
          </cell>
          <cell r="Q6930">
            <v>0</v>
          </cell>
        </row>
        <row r="6931">
          <cell r="A6931" t="str">
            <v>A5085&amp;T</v>
          </cell>
          <cell r="B6931" t="str">
            <v>Lebanon St @ Bratley</v>
          </cell>
          <cell r="C6931">
            <v>0</v>
          </cell>
          <cell r="D6931">
            <v>0</v>
          </cell>
          <cell r="E6931">
            <v>0</v>
          </cell>
          <cell r="F6931">
            <v>0</v>
          </cell>
          <cell r="G6931">
            <v>0</v>
          </cell>
          <cell r="H6931">
            <v>0</v>
          </cell>
          <cell r="I6931">
            <v>0</v>
          </cell>
          <cell r="J6931">
            <v>0</v>
          </cell>
          <cell r="K6931">
            <v>0</v>
          </cell>
          <cell r="L6931">
            <v>0</v>
          </cell>
          <cell r="M6931">
            <v>0</v>
          </cell>
          <cell r="N6931">
            <v>0</v>
          </cell>
          <cell r="O6931">
            <v>0</v>
          </cell>
          <cell r="P6931">
            <v>0</v>
          </cell>
          <cell r="Q6931">
            <v>0</v>
          </cell>
        </row>
        <row r="6932">
          <cell r="A6932" t="str">
            <v>A5140&amp;T</v>
          </cell>
          <cell r="B6932" t="str">
            <v>Porter St @ East St</v>
          </cell>
          <cell r="C6932">
            <v>23</v>
          </cell>
          <cell r="D6932">
            <v>0</v>
          </cell>
          <cell r="E6932">
            <v>0</v>
          </cell>
          <cell r="F6932">
            <v>0</v>
          </cell>
          <cell r="G6932">
            <v>23</v>
          </cell>
          <cell r="H6932">
            <v>23</v>
          </cell>
          <cell r="I6932">
            <v>0</v>
          </cell>
          <cell r="J6932">
            <v>0</v>
          </cell>
          <cell r="K6932">
            <v>0</v>
          </cell>
          <cell r="L6932">
            <v>23</v>
          </cell>
          <cell r="M6932">
            <v>23</v>
          </cell>
          <cell r="N6932">
            <v>0</v>
          </cell>
          <cell r="O6932">
            <v>0</v>
          </cell>
          <cell r="P6932">
            <v>0</v>
          </cell>
          <cell r="Q6932">
            <v>23</v>
          </cell>
        </row>
        <row r="6933">
          <cell r="A6933" t="str">
            <v>A5143&amp;T</v>
          </cell>
          <cell r="B6933" t="str">
            <v>East St @ Upham St</v>
          </cell>
          <cell r="C6933">
            <v>0</v>
          </cell>
          <cell r="D6933">
            <v>0</v>
          </cell>
          <cell r="E6933">
            <v>0</v>
          </cell>
          <cell r="F6933">
            <v>0</v>
          </cell>
          <cell r="G6933">
            <v>0</v>
          </cell>
          <cell r="H6933">
            <v>0</v>
          </cell>
          <cell r="I6933">
            <v>0</v>
          </cell>
          <cell r="J6933">
            <v>0</v>
          </cell>
          <cell r="K6933">
            <v>0</v>
          </cell>
          <cell r="L6933">
            <v>0</v>
          </cell>
          <cell r="M6933">
            <v>0</v>
          </cell>
          <cell r="N6933">
            <v>0</v>
          </cell>
          <cell r="O6933">
            <v>0</v>
          </cell>
          <cell r="P6933">
            <v>0</v>
          </cell>
          <cell r="Q6933">
            <v>0</v>
          </cell>
        </row>
        <row r="6934">
          <cell r="A6934" t="str">
            <v>A5144&amp;T</v>
          </cell>
          <cell r="B6934" t="str">
            <v>Upham St @ Highview</v>
          </cell>
          <cell r="C6934">
            <v>19</v>
          </cell>
          <cell r="D6934">
            <v>0</v>
          </cell>
          <cell r="E6934">
            <v>0</v>
          </cell>
          <cell r="F6934">
            <v>0</v>
          </cell>
          <cell r="G6934">
            <v>19</v>
          </cell>
          <cell r="H6934">
            <v>19</v>
          </cell>
          <cell r="I6934">
            <v>0</v>
          </cell>
          <cell r="J6934">
            <v>0</v>
          </cell>
          <cell r="K6934">
            <v>0</v>
          </cell>
          <cell r="L6934">
            <v>19</v>
          </cell>
          <cell r="M6934">
            <v>19</v>
          </cell>
          <cell r="N6934">
            <v>0</v>
          </cell>
          <cell r="O6934">
            <v>0</v>
          </cell>
          <cell r="P6934">
            <v>0</v>
          </cell>
          <cell r="Q6934">
            <v>19</v>
          </cell>
        </row>
        <row r="6935">
          <cell r="A6935" t="str">
            <v>A5147&amp;T</v>
          </cell>
          <cell r="B6935" t="str">
            <v>Laurel St @ Highview</v>
          </cell>
          <cell r="C6935">
            <v>0</v>
          </cell>
          <cell r="D6935">
            <v>0</v>
          </cell>
          <cell r="E6935">
            <v>0</v>
          </cell>
          <cell r="F6935">
            <v>0</v>
          </cell>
          <cell r="G6935">
            <v>0</v>
          </cell>
          <cell r="H6935">
            <v>0</v>
          </cell>
          <cell r="I6935">
            <v>0</v>
          </cell>
          <cell r="J6935">
            <v>0</v>
          </cell>
          <cell r="K6935">
            <v>0</v>
          </cell>
          <cell r="L6935">
            <v>0</v>
          </cell>
          <cell r="M6935">
            <v>0</v>
          </cell>
          <cell r="N6935">
            <v>0</v>
          </cell>
          <cell r="O6935">
            <v>0</v>
          </cell>
          <cell r="P6935">
            <v>0</v>
          </cell>
          <cell r="Q6935">
            <v>0</v>
          </cell>
        </row>
        <row r="6936">
          <cell r="A6936" t="str">
            <v>A5148&amp;T</v>
          </cell>
          <cell r="B6936" t="str">
            <v>184 Laurel St</v>
          </cell>
          <cell r="C6936">
            <v>0</v>
          </cell>
          <cell r="D6936">
            <v>0</v>
          </cell>
          <cell r="E6936">
            <v>0</v>
          </cell>
          <cell r="F6936">
            <v>0</v>
          </cell>
          <cell r="G6936">
            <v>0</v>
          </cell>
          <cell r="H6936">
            <v>0</v>
          </cell>
          <cell r="I6936">
            <v>0</v>
          </cell>
          <cell r="J6936">
            <v>0</v>
          </cell>
          <cell r="K6936">
            <v>0</v>
          </cell>
          <cell r="L6936">
            <v>0</v>
          </cell>
          <cell r="M6936">
            <v>0</v>
          </cell>
          <cell r="N6936">
            <v>0</v>
          </cell>
          <cell r="O6936">
            <v>0</v>
          </cell>
          <cell r="P6936">
            <v>0</v>
          </cell>
          <cell r="Q6936">
            <v>0</v>
          </cell>
        </row>
        <row r="6937">
          <cell r="A6937" t="str">
            <v>A5149&amp;T</v>
          </cell>
          <cell r="B6937" t="str">
            <v>166 Laurel St</v>
          </cell>
          <cell r="C6937">
            <v>0</v>
          </cell>
          <cell r="D6937">
            <v>0</v>
          </cell>
          <cell r="E6937">
            <v>0</v>
          </cell>
          <cell r="F6937">
            <v>0</v>
          </cell>
          <cell r="G6937">
            <v>0</v>
          </cell>
          <cell r="H6937">
            <v>0</v>
          </cell>
          <cell r="I6937">
            <v>0</v>
          </cell>
          <cell r="J6937">
            <v>0</v>
          </cell>
          <cell r="K6937">
            <v>0</v>
          </cell>
          <cell r="L6937">
            <v>0</v>
          </cell>
          <cell r="M6937">
            <v>0</v>
          </cell>
          <cell r="N6937">
            <v>0</v>
          </cell>
          <cell r="O6937">
            <v>0</v>
          </cell>
          <cell r="P6937">
            <v>0</v>
          </cell>
          <cell r="Q6937">
            <v>0</v>
          </cell>
        </row>
        <row r="6938">
          <cell r="A6938" t="str">
            <v>A5152&amp;T</v>
          </cell>
          <cell r="B6938" t="str">
            <v>Grove St opp Florenc</v>
          </cell>
          <cell r="C6938">
            <v>0</v>
          </cell>
          <cell r="D6938">
            <v>0</v>
          </cell>
          <cell r="E6938">
            <v>0</v>
          </cell>
          <cell r="F6938">
            <v>0</v>
          </cell>
          <cell r="G6938">
            <v>0</v>
          </cell>
          <cell r="H6938">
            <v>0</v>
          </cell>
          <cell r="I6938">
            <v>0</v>
          </cell>
          <cell r="J6938">
            <v>0</v>
          </cell>
          <cell r="K6938">
            <v>0</v>
          </cell>
          <cell r="L6938">
            <v>0</v>
          </cell>
          <cell r="M6938">
            <v>0</v>
          </cell>
          <cell r="N6938">
            <v>0</v>
          </cell>
          <cell r="O6938">
            <v>0</v>
          </cell>
          <cell r="P6938">
            <v>0</v>
          </cell>
          <cell r="Q6938">
            <v>0</v>
          </cell>
        </row>
        <row r="6939">
          <cell r="A6939" t="str">
            <v>A5157&amp;T</v>
          </cell>
          <cell r="B6939" t="str">
            <v>Grove St @ Walnut St</v>
          </cell>
          <cell r="C6939">
            <v>0</v>
          </cell>
          <cell r="D6939">
            <v>0</v>
          </cell>
          <cell r="E6939">
            <v>0</v>
          </cell>
          <cell r="F6939">
            <v>0</v>
          </cell>
          <cell r="G6939">
            <v>0</v>
          </cell>
          <cell r="H6939">
            <v>0</v>
          </cell>
          <cell r="I6939">
            <v>0</v>
          </cell>
          <cell r="J6939">
            <v>0</v>
          </cell>
          <cell r="K6939">
            <v>0</v>
          </cell>
          <cell r="L6939">
            <v>0</v>
          </cell>
          <cell r="M6939">
            <v>0</v>
          </cell>
          <cell r="N6939">
            <v>0</v>
          </cell>
          <cell r="O6939">
            <v>0</v>
          </cell>
          <cell r="P6939">
            <v>0</v>
          </cell>
          <cell r="Q6939">
            <v>0</v>
          </cell>
        </row>
        <row r="6940">
          <cell r="A6940" t="str">
            <v>A5162&amp;T</v>
          </cell>
          <cell r="B6940" t="str">
            <v>Main St @ Everell Rd</v>
          </cell>
          <cell r="C6940">
            <v>0</v>
          </cell>
          <cell r="D6940">
            <v>0</v>
          </cell>
          <cell r="E6940">
            <v>0</v>
          </cell>
          <cell r="F6940">
            <v>0</v>
          </cell>
          <cell r="G6940">
            <v>0</v>
          </cell>
          <cell r="H6940">
            <v>0</v>
          </cell>
          <cell r="I6940">
            <v>0</v>
          </cell>
          <cell r="J6940">
            <v>0</v>
          </cell>
          <cell r="K6940">
            <v>0</v>
          </cell>
          <cell r="L6940">
            <v>0</v>
          </cell>
          <cell r="M6940">
            <v>0</v>
          </cell>
          <cell r="N6940">
            <v>0</v>
          </cell>
          <cell r="O6940">
            <v>0</v>
          </cell>
          <cell r="P6940">
            <v>0</v>
          </cell>
          <cell r="Q6940">
            <v>0</v>
          </cell>
        </row>
        <row r="6941">
          <cell r="A6941" t="str">
            <v>A5169&amp;T</v>
          </cell>
          <cell r="B6941" t="str">
            <v>757 Main St</v>
          </cell>
          <cell r="C6941">
            <v>0</v>
          </cell>
          <cell r="D6941">
            <v>0</v>
          </cell>
          <cell r="E6941">
            <v>0</v>
          </cell>
          <cell r="F6941">
            <v>0</v>
          </cell>
          <cell r="G6941">
            <v>0</v>
          </cell>
          <cell r="H6941">
            <v>0</v>
          </cell>
          <cell r="I6941">
            <v>0</v>
          </cell>
          <cell r="J6941">
            <v>0</v>
          </cell>
          <cell r="K6941">
            <v>0</v>
          </cell>
          <cell r="L6941">
            <v>0</v>
          </cell>
          <cell r="M6941">
            <v>0</v>
          </cell>
          <cell r="N6941">
            <v>0</v>
          </cell>
          <cell r="O6941">
            <v>0</v>
          </cell>
          <cell r="P6941">
            <v>0</v>
          </cell>
          <cell r="Q6941">
            <v>0</v>
          </cell>
        </row>
        <row r="6942">
          <cell r="A6942" t="str">
            <v>A5174&amp;T</v>
          </cell>
          <cell r="B6942" t="str">
            <v>Main St @ Vining Ct</v>
          </cell>
          <cell r="C6942">
            <v>0</v>
          </cell>
          <cell r="D6942">
            <v>0</v>
          </cell>
          <cell r="E6942">
            <v>0</v>
          </cell>
          <cell r="F6942">
            <v>0</v>
          </cell>
          <cell r="G6942">
            <v>0</v>
          </cell>
          <cell r="H6942">
            <v>0</v>
          </cell>
          <cell r="I6942">
            <v>0</v>
          </cell>
          <cell r="J6942">
            <v>0</v>
          </cell>
          <cell r="K6942">
            <v>0</v>
          </cell>
          <cell r="L6942">
            <v>0</v>
          </cell>
          <cell r="M6942">
            <v>0</v>
          </cell>
          <cell r="N6942">
            <v>0</v>
          </cell>
          <cell r="O6942">
            <v>0</v>
          </cell>
          <cell r="P6942">
            <v>0</v>
          </cell>
          <cell r="Q6942">
            <v>0</v>
          </cell>
        </row>
        <row r="6943">
          <cell r="A6943" t="str">
            <v>A5176&amp;T</v>
          </cell>
          <cell r="B6943" t="str">
            <v>Main St @ Fowle St</v>
          </cell>
          <cell r="C6943">
            <v>8</v>
          </cell>
          <cell r="D6943">
            <v>0</v>
          </cell>
          <cell r="E6943">
            <v>0</v>
          </cell>
          <cell r="F6943">
            <v>0</v>
          </cell>
          <cell r="G6943">
            <v>8</v>
          </cell>
          <cell r="H6943">
            <v>8</v>
          </cell>
          <cell r="I6943">
            <v>0</v>
          </cell>
          <cell r="J6943">
            <v>0</v>
          </cell>
          <cell r="K6943">
            <v>0</v>
          </cell>
          <cell r="L6943">
            <v>8</v>
          </cell>
          <cell r="M6943">
            <v>8</v>
          </cell>
          <cell r="N6943">
            <v>0</v>
          </cell>
          <cell r="O6943">
            <v>0</v>
          </cell>
          <cell r="P6943">
            <v>0</v>
          </cell>
          <cell r="Q6943">
            <v>8</v>
          </cell>
        </row>
        <row r="6944">
          <cell r="A6944" t="str">
            <v>A5182&amp;T</v>
          </cell>
          <cell r="B6944" t="str">
            <v>Main St @ Manning St</v>
          </cell>
          <cell r="C6944">
            <v>12</v>
          </cell>
          <cell r="D6944">
            <v>0</v>
          </cell>
          <cell r="E6944">
            <v>0</v>
          </cell>
          <cell r="F6944">
            <v>0</v>
          </cell>
          <cell r="G6944">
            <v>12</v>
          </cell>
          <cell r="H6944">
            <v>12</v>
          </cell>
          <cell r="I6944">
            <v>0</v>
          </cell>
          <cell r="J6944">
            <v>0</v>
          </cell>
          <cell r="K6944">
            <v>0</v>
          </cell>
          <cell r="L6944">
            <v>12</v>
          </cell>
          <cell r="M6944">
            <v>12</v>
          </cell>
          <cell r="N6944">
            <v>0</v>
          </cell>
          <cell r="O6944">
            <v>0</v>
          </cell>
          <cell r="P6944">
            <v>0</v>
          </cell>
          <cell r="Q6944">
            <v>12</v>
          </cell>
        </row>
        <row r="6945">
          <cell r="A6945" t="str">
            <v>A5183&amp;T</v>
          </cell>
          <cell r="B6945" t="str">
            <v>Main St @ Mishawum R</v>
          </cell>
          <cell r="C6945">
            <v>4</v>
          </cell>
          <cell r="D6945">
            <v>0</v>
          </cell>
          <cell r="E6945">
            <v>0</v>
          </cell>
          <cell r="F6945">
            <v>0</v>
          </cell>
          <cell r="G6945">
            <v>4</v>
          </cell>
          <cell r="H6945">
            <v>4</v>
          </cell>
          <cell r="I6945">
            <v>0</v>
          </cell>
          <cell r="J6945">
            <v>0</v>
          </cell>
          <cell r="K6945">
            <v>0</v>
          </cell>
          <cell r="L6945">
            <v>4</v>
          </cell>
          <cell r="M6945">
            <v>4</v>
          </cell>
          <cell r="N6945">
            <v>0</v>
          </cell>
          <cell r="O6945">
            <v>0</v>
          </cell>
          <cell r="P6945">
            <v>0</v>
          </cell>
          <cell r="Q6945">
            <v>4</v>
          </cell>
        </row>
        <row r="6946">
          <cell r="A6946" t="str">
            <v>A5186&amp;T</v>
          </cell>
          <cell r="B6946" t="str">
            <v>Main St @ Fisher Ter</v>
          </cell>
          <cell r="C6946">
            <v>0</v>
          </cell>
          <cell r="D6946">
            <v>0</v>
          </cell>
          <cell r="E6946">
            <v>0</v>
          </cell>
          <cell r="F6946">
            <v>0</v>
          </cell>
          <cell r="G6946">
            <v>0</v>
          </cell>
          <cell r="H6946">
            <v>0</v>
          </cell>
          <cell r="I6946">
            <v>0</v>
          </cell>
          <cell r="J6946">
            <v>0</v>
          </cell>
          <cell r="K6946">
            <v>0</v>
          </cell>
          <cell r="L6946">
            <v>0</v>
          </cell>
          <cell r="M6946">
            <v>0</v>
          </cell>
          <cell r="N6946">
            <v>0</v>
          </cell>
          <cell r="O6946">
            <v>0</v>
          </cell>
          <cell r="P6946">
            <v>0</v>
          </cell>
          <cell r="Q6946">
            <v>0</v>
          </cell>
        </row>
        <row r="6947">
          <cell r="A6947" t="str">
            <v>A5250&amp;T</v>
          </cell>
          <cell r="B6947" t="str">
            <v>Main St @ Lodge Ave</v>
          </cell>
          <cell r="C6947">
            <v>0</v>
          </cell>
          <cell r="D6947">
            <v>0</v>
          </cell>
          <cell r="E6947">
            <v>0</v>
          </cell>
          <cell r="F6947">
            <v>0</v>
          </cell>
          <cell r="G6947">
            <v>0</v>
          </cell>
          <cell r="H6947">
            <v>0</v>
          </cell>
          <cell r="I6947">
            <v>0</v>
          </cell>
          <cell r="J6947">
            <v>0</v>
          </cell>
          <cell r="K6947">
            <v>0</v>
          </cell>
          <cell r="L6947">
            <v>0</v>
          </cell>
          <cell r="M6947">
            <v>0</v>
          </cell>
          <cell r="N6947">
            <v>0</v>
          </cell>
          <cell r="O6947">
            <v>0</v>
          </cell>
          <cell r="P6947">
            <v>0</v>
          </cell>
          <cell r="Q6947">
            <v>0</v>
          </cell>
        </row>
        <row r="6948">
          <cell r="A6948" t="str">
            <v>A5264&amp;T</v>
          </cell>
          <cell r="B6948" t="str">
            <v>Main St @ Banks Pl</v>
          </cell>
          <cell r="C6948">
            <v>7</v>
          </cell>
          <cell r="D6948">
            <v>0</v>
          </cell>
          <cell r="E6948">
            <v>0</v>
          </cell>
          <cell r="F6948">
            <v>0</v>
          </cell>
          <cell r="G6948">
            <v>7</v>
          </cell>
          <cell r="H6948">
            <v>7</v>
          </cell>
          <cell r="I6948">
            <v>0</v>
          </cell>
          <cell r="J6948">
            <v>0</v>
          </cell>
          <cell r="K6948">
            <v>0</v>
          </cell>
          <cell r="L6948">
            <v>7</v>
          </cell>
          <cell r="M6948">
            <v>7</v>
          </cell>
          <cell r="N6948">
            <v>0</v>
          </cell>
          <cell r="O6948">
            <v>0</v>
          </cell>
          <cell r="P6948">
            <v>0</v>
          </cell>
          <cell r="Q6948">
            <v>7</v>
          </cell>
        </row>
        <row r="6949">
          <cell r="A6949" t="str">
            <v>A5277&amp;T</v>
          </cell>
          <cell r="B6949" t="str">
            <v>Main St @ E Highland</v>
          </cell>
          <cell r="C6949">
            <v>4</v>
          </cell>
          <cell r="D6949">
            <v>0</v>
          </cell>
          <cell r="E6949">
            <v>0</v>
          </cell>
          <cell r="F6949">
            <v>0</v>
          </cell>
          <cell r="G6949">
            <v>4</v>
          </cell>
          <cell r="H6949">
            <v>4</v>
          </cell>
          <cell r="I6949">
            <v>0</v>
          </cell>
          <cell r="J6949">
            <v>0</v>
          </cell>
          <cell r="K6949">
            <v>0</v>
          </cell>
          <cell r="L6949">
            <v>4</v>
          </cell>
          <cell r="M6949">
            <v>4</v>
          </cell>
          <cell r="N6949">
            <v>0</v>
          </cell>
          <cell r="O6949">
            <v>0</v>
          </cell>
          <cell r="P6949">
            <v>0</v>
          </cell>
          <cell r="Q6949">
            <v>4</v>
          </cell>
        </row>
        <row r="6950">
          <cell r="A6950" t="str">
            <v>A5278&amp;T</v>
          </cell>
          <cell r="B6950" t="str">
            <v>Main St @ Boardman A</v>
          </cell>
          <cell r="C6950">
            <v>0</v>
          </cell>
          <cell r="D6950">
            <v>0</v>
          </cell>
          <cell r="E6950">
            <v>0</v>
          </cell>
          <cell r="F6950">
            <v>0</v>
          </cell>
          <cell r="G6950">
            <v>0</v>
          </cell>
          <cell r="H6950">
            <v>0</v>
          </cell>
          <cell r="I6950">
            <v>0</v>
          </cell>
          <cell r="J6950">
            <v>0</v>
          </cell>
          <cell r="K6950">
            <v>0</v>
          </cell>
          <cell r="L6950">
            <v>0</v>
          </cell>
          <cell r="M6950">
            <v>0</v>
          </cell>
          <cell r="N6950">
            <v>0</v>
          </cell>
          <cell r="O6950">
            <v>0</v>
          </cell>
          <cell r="P6950">
            <v>0</v>
          </cell>
          <cell r="Q6950">
            <v>0</v>
          </cell>
        </row>
        <row r="6951">
          <cell r="A6951" t="str">
            <v>A5279&amp;T</v>
          </cell>
          <cell r="B6951" t="str">
            <v>Main St @ Bay State</v>
          </cell>
          <cell r="C6951">
            <v>0</v>
          </cell>
          <cell r="D6951">
            <v>0</v>
          </cell>
          <cell r="E6951">
            <v>0</v>
          </cell>
          <cell r="F6951">
            <v>0</v>
          </cell>
          <cell r="G6951">
            <v>0</v>
          </cell>
          <cell r="H6951">
            <v>0</v>
          </cell>
          <cell r="I6951">
            <v>0</v>
          </cell>
          <cell r="J6951">
            <v>0</v>
          </cell>
          <cell r="K6951">
            <v>0</v>
          </cell>
          <cell r="L6951">
            <v>0</v>
          </cell>
          <cell r="M6951">
            <v>0</v>
          </cell>
          <cell r="N6951">
            <v>0</v>
          </cell>
          <cell r="O6951">
            <v>0</v>
          </cell>
          <cell r="P6951">
            <v>0</v>
          </cell>
          <cell r="Q6951">
            <v>0</v>
          </cell>
        </row>
        <row r="6952">
          <cell r="A6952" t="str">
            <v>A5281&amp;T</v>
          </cell>
          <cell r="B6952" t="str">
            <v>Main St @ Grafton St</v>
          </cell>
          <cell r="C6952">
            <v>0</v>
          </cell>
          <cell r="D6952">
            <v>0</v>
          </cell>
          <cell r="E6952">
            <v>0</v>
          </cell>
          <cell r="F6952">
            <v>0</v>
          </cell>
          <cell r="G6952">
            <v>0</v>
          </cell>
          <cell r="H6952">
            <v>0</v>
          </cell>
          <cell r="I6952">
            <v>0</v>
          </cell>
          <cell r="J6952">
            <v>0</v>
          </cell>
          <cell r="K6952">
            <v>0</v>
          </cell>
          <cell r="L6952">
            <v>0</v>
          </cell>
          <cell r="M6952">
            <v>0</v>
          </cell>
          <cell r="N6952">
            <v>0</v>
          </cell>
          <cell r="O6952">
            <v>0</v>
          </cell>
          <cell r="P6952">
            <v>0</v>
          </cell>
          <cell r="Q6952">
            <v>0</v>
          </cell>
        </row>
        <row r="6953">
          <cell r="A6953" t="str">
            <v>A5282&amp;T</v>
          </cell>
          <cell r="B6953" t="str">
            <v>Main St @ Pitman Ave</v>
          </cell>
          <cell r="C6953">
            <v>4</v>
          </cell>
          <cell r="D6953">
            <v>0</v>
          </cell>
          <cell r="E6953">
            <v>0</v>
          </cell>
          <cell r="F6953">
            <v>0</v>
          </cell>
          <cell r="G6953">
            <v>4</v>
          </cell>
          <cell r="H6953">
            <v>4</v>
          </cell>
          <cell r="I6953">
            <v>0</v>
          </cell>
          <cell r="J6953">
            <v>0</v>
          </cell>
          <cell r="K6953">
            <v>0</v>
          </cell>
          <cell r="L6953">
            <v>4</v>
          </cell>
          <cell r="M6953">
            <v>4</v>
          </cell>
          <cell r="N6953">
            <v>0</v>
          </cell>
          <cell r="O6953">
            <v>0</v>
          </cell>
          <cell r="P6953">
            <v>0</v>
          </cell>
          <cell r="Q6953">
            <v>4</v>
          </cell>
        </row>
        <row r="6954">
          <cell r="A6954" t="str">
            <v>A5297&amp;T</v>
          </cell>
          <cell r="B6954" t="str">
            <v>Cordis St @ Vernon S</v>
          </cell>
          <cell r="C6954">
            <v>0</v>
          </cell>
          <cell r="D6954">
            <v>0</v>
          </cell>
          <cell r="E6954">
            <v>0</v>
          </cell>
          <cell r="F6954">
            <v>0</v>
          </cell>
          <cell r="G6954">
            <v>0</v>
          </cell>
          <cell r="H6954">
            <v>0</v>
          </cell>
          <cell r="I6954">
            <v>0</v>
          </cell>
          <cell r="J6954">
            <v>0</v>
          </cell>
          <cell r="K6954">
            <v>0</v>
          </cell>
          <cell r="L6954">
            <v>0</v>
          </cell>
          <cell r="M6954">
            <v>0</v>
          </cell>
          <cell r="N6954">
            <v>0</v>
          </cell>
          <cell r="O6954">
            <v>0</v>
          </cell>
          <cell r="P6954">
            <v>0</v>
          </cell>
          <cell r="Q6954">
            <v>0</v>
          </cell>
        </row>
        <row r="6955">
          <cell r="A6955" t="str">
            <v>A5301&amp;T</v>
          </cell>
          <cell r="B6955" t="str">
            <v>Lowell St @ Main St</v>
          </cell>
          <cell r="C6955">
            <v>6</v>
          </cell>
          <cell r="D6955">
            <v>0</v>
          </cell>
          <cell r="E6955">
            <v>0</v>
          </cell>
          <cell r="F6955">
            <v>0</v>
          </cell>
          <cell r="G6955">
            <v>6</v>
          </cell>
          <cell r="H6955">
            <v>6</v>
          </cell>
          <cell r="I6955">
            <v>0</v>
          </cell>
          <cell r="J6955">
            <v>0</v>
          </cell>
          <cell r="K6955">
            <v>0</v>
          </cell>
          <cell r="L6955">
            <v>6</v>
          </cell>
          <cell r="M6955">
            <v>6</v>
          </cell>
          <cell r="N6955">
            <v>0</v>
          </cell>
          <cell r="O6955">
            <v>0</v>
          </cell>
          <cell r="P6955">
            <v>0</v>
          </cell>
          <cell r="Q6955">
            <v>6</v>
          </cell>
        </row>
        <row r="6956">
          <cell r="A6956" t="str">
            <v>A5310&amp;T</v>
          </cell>
          <cell r="B6956" t="str">
            <v>North Ave @ Wolcott</v>
          </cell>
          <cell r="C6956">
            <v>0</v>
          </cell>
          <cell r="D6956">
            <v>0</v>
          </cell>
          <cell r="E6956">
            <v>0</v>
          </cell>
          <cell r="F6956">
            <v>0</v>
          </cell>
          <cell r="G6956">
            <v>0</v>
          </cell>
          <cell r="H6956">
            <v>0</v>
          </cell>
          <cell r="I6956">
            <v>0</v>
          </cell>
          <cell r="J6956">
            <v>0</v>
          </cell>
          <cell r="K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0</v>
          </cell>
          <cell r="P6956">
            <v>0</v>
          </cell>
          <cell r="Q6956">
            <v>0</v>
          </cell>
        </row>
        <row r="6957">
          <cell r="A6957" t="str">
            <v>A5671&amp;T</v>
          </cell>
          <cell r="B6957" t="str">
            <v>Pleasant St opp Goul</v>
          </cell>
          <cell r="C6957">
            <v>3</v>
          </cell>
          <cell r="D6957">
            <v>0</v>
          </cell>
          <cell r="E6957">
            <v>0</v>
          </cell>
          <cell r="F6957">
            <v>0</v>
          </cell>
          <cell r="G6957">
            <v>3</v>
          </cell>
          <cell r="H6957">
            <v>3</v>
          </cell>
          <cell r="I6957">
            <v>0</v>
          </cell>
          <cell r="J6957">
            <v>0</v>
          </cell>
          <cell r="K6957">
            <v>0</v>
          </cell>
          <cell r="L6957">
            <v>3</v>
          </cell>
          <cell r="M6957">
            <v>3</v>
          </cell>
          <cell r="N6957">
            <v>0</v>
          </cell>
          <cell r="O6957">
            <v>0</v>
          </cell>
          <cell r="P6957">
            <v>0</v>
          </cell>
          <cell r="Q6957">
            <v>3</v>
          </cell>
        </row>
        <row r="6958">
          <cell r="A6958" t="str">
            <v>A5675&amp;T</v>
          </cell>
          <cell r="B6958" t="str">
            <v>Wyoming Ave @ Whitti</v>
          </cell>
          <cell r="C6958">
            <v>0</v>
          </cell>
          <cell r="D6958">
            <v>0</v>
          </cell>
          <cell r="E6958">
            <v>0</v>
          </cell>
          <cell r="F6958">
            <v>0</v>
          </cell>
          <cell r="G6958">
            <v>0</v>
          </cell>
          <cell r="H6958">
            <v>0</v>
          </cell>
          <cell r="I6958">
            <v>0</v>
          </cell>
          <cell r="J6958">
            <v>0</v>
          </cell>
          <cell r="K6958">
            <v>0</v>
          </cell>
          <cell r="L6958">
            <v>0</v>
          </cell>
          <cell r="M6958">
            <v>0</v>
          </cell>
          <cell r="N6958">
            <v>0</v>
          </cell>
          <cell r="O6958">
            <v>0</v>
          </cell>
          <cell r="P6958">
            <v>0</v>
          </cell>
          <cell r="Q6958">
            <v>0</v>
          </cell>
        </row>
        <row r="6959">
          <cell r="A6959" t="str">
            <v>A5678&amp;T</v>
          </cell>
          <cell r="B6959" t="str">
            <v>Main St @ South St</v>
          </cell>
          <cell r="C6959">
            <v>1</v>
          </cell>
          <cell r="D6959">
            <v>0</v>
          </cell>
          <cell r="E6959">
            <v>0</v>
          </cell>
          <cell r="F6959">
            <v>0</v>
          </cell>
          <cell r="G6959">
            <v>1</v>
          </cell>
          <cell r="H6959">
            <v>1</v>
          </cell>
          <cell r="I6959">
            <v>0</v>
          </cell>
          <cell r="J6959">
            <v>0</v>
          </cell>
          <cell r="K6959">
            <v>0</v>
          </cell>
          <cell r="L6959">
            <v>1</v>
          </cell>
          <cell r="M6959">
            <v>1</v>
          </cell>
          <cell r="N6959">
            <v>0</v>
          </cell>
          <cell r="O6959">
            <v>0</v>
          </cell>
          <cell r="P6959">
            <v>0</v>
          </cell>
          <cell r="Q6959">
            <v>1</v>
          </cell>
        </row>
        <row r="6960">
          <cell r="A6960" t="str">
            <v>A5679&amp;T</v>
          </cell>
          <cell r="B6960" t="str">
            <v>550 Main St</v>
          </cell>
          <cell r="C6960">
            <v>0</v>
          </cell>
          <cell r="D6960">
            <v>0</v>
          </cell>
          <cell r="E6960">
            <v>0</v>
          </cell>
          <cell r="F6960">
            <v>0</v>
          </cell>
          <cell r="G6960">
            <v>0</v>
          </cell>
          <cell r="H6960">
            <v>0</v>
          </cell>
          <cell r="I6960">
            <v>0</v>
          </cell>
          <cell r="J6960">
            <v>0</v>
          </cell>
          <cell r="K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0</v>
          </cell>
          <cell r="P6960">
            <v>0</v>
          </cell>
          <cell r="Q6960">
            <v>0</v>
          </cell>
        </row>
        <row r="6961">
          <cell r="A6961" t="str">
            <v>A5683&amp;T</v>
          </cell>
          <cell r="B6961" t="str">
            <v>Main St @ William St</v>
          </cell>
          <cell r="C6961">
            <v>0</v>
          </cell>
          <cell r="D6961">
            <v>0</v>
          </cell>
          <cell r="E6961">
            <v>0</v>
          </cell>
          <cell r="F6961">
            <v>0</v>
          </cell>
          <cell r="G6961">
            <v>0</v>
          </cell>
          <cell r="H6961">
            <v>0</v>
          </cell>
          <cell r="I6961">
            <v>0</v>
          </cell>
          <cell r="J6961">
            <v>0</v>
          </cell>
          <cell r="K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0</v>
          </cell>
          <cell r="P6961">
            <v>0</v>
          </cell>
          <cell r="Q6961">
            <v>0</v>
          </cell>
        </row>
        <row r="6962">
          <cell r="A6962" t="str">
            <v>A5808&amp;T</v>
          </cell>
          <cell r="B6962" t="str">
            <v>Franklin St @ Vinton</v>
          </cell>
          <cell r="C6962">
            <v>0</v>
          </cell>
          <cell r="D6962">
            <v>0</v>
          </cell>
          <cell r="E6962">
            <v>0</v>
          </cell>
          <cell r="F6962">
            <v>0</v>
          </cell>
          <cell r="G6962">
            <v>0</v>
          </cell>
          <cell r="H6962">
            <v>0</v>
          </cell>
          <cell r="I6962">
            <v>0</v>
          </cell>
          <cell r="J6962">
            <v>0</v>
          </cell>
          <cell r="K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0</v>
          </cell>
          <cell r="P6962">
            <v>0</v>
          </cell>
          <cell r="Q6962">
            <v>0</v>
          </cell>
        </row>
        <row r="6963">
          <cell r="A6963" t="str">
            <v>A5815&amp;T</v>
          </cell>
          <cell r="B6963" t="str">
            <v>Pleasant St opp Fran</v>
          </cell>
          <cell r="C6963">
            <v>0</v>
          </cell>
          <cell r="D6963">
            <v>0</v>
          </cell>
          <cell r="E6963">
            <v>0</v>
          </cell>
          <cell r="F6963">
            <v>0</v>
          </cell>
          <cell r="G6963">
            <v>0</v>
          </cell>
          <cell r="H6963">
            <v>0</v>
          </cell>
          <cell r="I6963">
            <v>0</v>
          </cell>
          <cell r="J6963">
            <v>0</v>
          </cell>
          <cell r="K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0</v>
          </cell>
          <cell r="P6963">
            <v>0</v>
          </cell>
          <cell r="Q6963">
            <v>0</v>
          </cell>
        </row>
        <row r="6964">
          <cell r="A6964" t="str">
            <v>A6234&amp;T</v>
          </cell>
          <cell r="B6964" t="str">
            <v>North Ave @ Winn St</v>
          </cell>
          <cell r="C6964">
            <v>29</v>
          </cell>
          <cell r="D6964">
            <v>0</v>
          </cell>
          <cell r="E6964">
            <v>0</v>
          </cell>
          <cell r="F6964">
            <v>0</v>
          </cell>
          <cell r="G6964">
            <v>29</v>
          </cell>
          <cell r="H6964">
            <v>29</v>
          </cell>
          <cell r="I6964">
            <v>0</v>
          </cell>
          <cell r="J6964">
            <v>0</v>
          </cell>
          <cell r="K6964">
            <v>0</v>
          </cell>
          <cell r="L6964">
            <v>29</v>
          </cell>
          <cell r="M6964">
            <v>29</v>
          </cell>
          <cell r="N6964">
            <v>0</v>
          </cell>
          <cell r="O6964">
            <v>0</v>
          </cell>
          <cell r="P6964">
            <v>0</v>
          </cell>
          <cell r="Q6964">
            <v>29</v>
          </cell>
        </row>
        <row r="6965">
          <cell r="A6965" t="str">
            <v>A6254&amp;T</v>
          </cell>
          <cell r="B6965" t="str">
            <v>Lexington St opp Tot</v>
          </cell>
          <cell r="C6965">
            <v>0</v>
          </cell>
          <cell r="D6965">
            <v>0</v>
          </cell>
          <cell r="E6965">
            <v>0</v>
          </cell>
          <cell r="F6965">
            <v>0</v>
          </cell>
          <cell r="G6965">
            <v>0</v>
          </cell>
          <cell r="H6965">
            <v>0</v>
          </cell>
          <cell r="I6965">
            <v>0</v>
          </cell>
          <cell r="J6965">
            <v>0</v>
          </cell>
          <cell r="K6965">
            <v>0</v>
          </cell>
          <cell r="L6965">
            <v>0</v>
          </cell>
          <cell r="M6965">
            <v>0</v>
          </cell>
          <cell r="N6965">
            <v>0</v>
          </cell>
          <cell r="O6965">
            <v>0</v>
          </cell>
          <cell r="P6965">
            <v>0</v>
          </cell>
          <cell r="Q6965">
            <v>0</v>
          </cell>
        </row>
        <row r="6966">
          <cell r="A6966" t="str">
            <v>A6282&amp;T</v>
          </cell>
          <cell r="B6966" t="str">
            <v>Salem St @ Wildwood</v>
          </cell>
          <cell r="C6966">
            <v>22</v>
          </cell>
          <cell r="D6966">
            <v>0</v>
          </cell>
          <cell r="E6966">
            <v>0</v>
          </cell>
          <cell r="F6966">
            <v>0</v>
          </cell>
          <cell r="G6966">
            <v>22</v>
          </cell>
          <cell r="H6966">
            <v>22</v>
          </cell>
          <cell r="I6966">
            <v>0</v>
          </cell>
          <cell r="J6966">
            <v>0</v>
          </cell>
          <cell r="K6966">
            <v>0</v>
          </cell>
          <cell r="L6966">
            <v>22</v>
          </cell>
          <cell r="M6966">
            <v>22</v>
          </cell>
          <cell r="N6966">
            <v>0</v>
          </cell>
          <cell r="O6966">
            <v>0</v>
          </cell>
          <cell r="P6966">
            <v>0</v>
          </cell>
          <cell r="Q6966">
            <v>22</v>
          </cell>
        </row>
        <row r="6967">
          <cell r="A6967" t="str">
            <v>A6284&amp;T</v>
          </cell>
          <cell r="B6967" t="str">
            <v>60 Bow St</v>
          </cell>
          <cell r="C6967">
            <v>0</v>
          </cell>
          <cell r="D6967">
            <v>0</v>
          </cell>
          <cell r="E6967">
            <v>0</v>
          </cell>
          <cell r="F6967">
            <v>0</v>
          </cell>
          <cell r="G6967">
            <v>0</v>
          </cell>
          <cell r="H6967">
            <v>0</v>
          </cell>
          <cell r="I6967">
            <v>0</v>
          </cell>
          <cell r="J6967">
            <v>0</v>
          </cell>
          <cell r="K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  <cell r="Q6967">
            <v>0</v>
          </cell>
        </row>
        <row r="6968">
          <cell r="A6968" t="str">
            <v>A6285&amp;T</v>
          </cell>
          <cell r="B6968" t="str">
            <v>Bow St @ Montvale Av</v>
          </cell>
          <cell r="C6968">
            <v>6</v>
          </cell>
          <cell r="D6968">
            <v>0</v>
          </cell>
          <cell r="E6968">
            <v>0</v>
          </cell>
          <cell r="F6968">
            <v>0</v>
          </cell>
          <cell r="G6968">
            <v>6</v>
          </cell>
          <cell r="H6968">
            <v>6</v>
          </cell>
          <cell r="I6968">
            <v>0</v>
          </cell>
          <cell r="J6968">
            <v>0</v>
          </cell>
          <cell r="K6968">
            <v>0</v>
          </cell>
          <cell r="L6968">
            <v>6</v>
          </cell>
          <cell r="M6968">
            <v>6</v>
          </cell>
          <cell r="N6968">
            <v>0</v>
          </cell>
          <cell r="O6968">
            <v>0</v>
          </cell>
          <cell r="P6968">
            <v>0</v>
          </cell>
          <cell r="Q6968">
            <v>6</v>
          </cell>
        </row>
        <row r="6969">
          <cell r="A6969" t="str">
            <v>A6286&amp;T</v>
          </cell>
          <cell r="B6969" t="str">
            <v>Montvale Ave opp Eas</v>
          </cell>
          <cell r="C6969">
            <v>0</v>
          </cell>
          <cell r="D6969">
            <v>0</v>
          </cell>
          <cell r="E6969">
            <v>0</v>
          </cell>
          <cell r="F6969">
            <v>0</v>
          </cell>
          <cell r="G6969">
            <v>0</v>
          </cell>
          <cell r="H6969">
            <v>0</v>
          </cell>
          <cell r="I6969">
            <v>0</v>
          </cell>
          <cell r="J6969">
            <v>0</v>
          </cell>
          <cell r="K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  <cell r="Q6969">
            <v>0</v>
          </cell>
        </row>
        <row r="6970">
          <cell r="A6970" t="str">
            <v>A6287&amp;T</v>
          </cell>
          <cell r="B6970" t="str">
            <v>60 Montvale Ave</v>
          </cell>
          <cell r="C6970">
            <v>1</v>
          </cell>
          <cell r="D6970">
            <v>0</v>
          </cell>
          <cell r="E6970">
            <v>0</v>
          </cell>
          <cell r="F6970">
            <v>0</v>
          </cell>
          <cell r="G6970">
            <v>1</v>
          </cell>
          <cell r="H6970">
            <v>1</v>
          </cell>
          <cell r="I6970">
            <v>0</v>
          </cell>
          <cell r="J6970">
            <v>0</v>
          </cell>
          <cell r="K6970">
            <v>0</v>
          </cell>
          <cell r="L6970">
            <v>1</v>
          </cell>
          <cell r="M6970">
            <v>1</v>
          </cell>
          <cell r="N6970">
            <v>0</v>
          </cell>
          <cell r="O6970">
            <v>0</v>
          </cell>
          <cell r="P6970">
            <v>0</v>
          </cell>
          <cell r="Q6970">
            <v>1</v>
          </cell>
        </row>
        <row r="6971">
          <cell r="A6971" t="str">
            <v>A6291&amp;T</v>
          </cell>
          <cell r="B6971" t="str">
            <v>Pleasant St @ Valley</v>
          </cell>
          <cell r="C6971">
            <v>0</v>
          </cell>
          <cell r="D6971">
            <v>0</v>
          </cell>
          <cell r="E6971">
            <v>0</v>
          </cell>
          <cell r="F6971">
            <v>0</v>
          </cell>
          <cell r="G6971">
            <v>0</v>
          </cell>
          <cell r="H6971">
            <v>0</v>
          </cell>
          <cell r="I6971">
            <v>0</v>
          </cell>
          <cell r="J6971">
            <v>0</v>
          </cell>
          <cell r="K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  <cell r="Q6971">
            <v>0</v>
          </cell>
        </row>
        <row r="6972">
          <cell r="A6972" t="str">
            <v>A6292&amp;T</v>
          </cell>
          <cell r="B6972" t="str">
            <v>Lexington St @ Willo</v>
          </cell>
          <cell r="C6972">
            <v>3</v>
          </cell>
          <cell r="D6972">
            <v>0</v>
          </cell>
          <cell r="E6972">
            <v>0</v>
          </cell>
          <cell r="F6972">
            <v>0</v>
          </cell>
          <cell r="G6972">
            <v>3</v>
          </cell>
          <cell r="H6972">
            <v>3</v>
          </cell>
          <cell r="I6972">
            <v>0</v>
          </cell>
          <cell r="J6972">
            <v>0</v>
          </cell>
          <cell r="K6972">
            <v>0</v>
          </cell>
          <cell r="L6972">
            <v>3</v>
          </cell>
          <cell r="M6972">
            <v>3</v>
          </cell>
          <cell r="N6972">
            <v>0</v>
          </cell>
          <cell r="O6972">
            <v>0</v>
          </cell>
          <cell r="P6972">
            <v>0</v>
          </cell>
          <cell r="Q6972">
            <v>3</v>
          </cell>
        </row>
        <row r="6973">
          <cell r="A6973" t="str">
            <v>A6294&amp;T</v>
          </cell>
          <cell r="B6973" t="str">
            <v>Lexington St @ Russe</v>
          </cell>
          <cell r="C6973">
            <v>1</v>
          </cell>
          <cell r="D6973">
            <v>0</v>
          </cell>
          <cell r="E6973">
            <v>0</v>
          </cell>
          <cell r="F6973">
            <v>0</v>
          </cell>
          <cell r="G6973">
            <v>1</v>
          </cell>
          <cell r="H6973">
            <v>1</v>
          </cell>
          <cell r="I6973">
            <v>0</v>
          </cell>
          <cell r="J6973">
            <v>0</v>
          </cell>
          <cell r="K6973">
            <v>0</v>
          </cell>
          <cell r="L6973">
            <v>1</v>
          </cell>
          <cell r="M6973">
            <v>1</v>
          </cell>
          <cell r="N6973">
            <v>0</v>
          </cell>
          <cell r="O6973">
            <v>0</v>
          </cell>
          <cell r="P6973">
            <v>0</v>
          </cell>
          <cell r="Q6973">
            <v>1</v>
          </cell>
        </row>
        <row r="6974">
          <cell r="A6974" t="str">
            <v>A6306&amp;T</v>
          </cell>
          <cell r="B6974" t="str">
            <v>Montvale Ave @ Washi</v>
          </cell>
          <cell r="C6974">
            <v>47</v>
          </cell>
          <cell r="D6974">
            <v>0</v>
          </cell>
          <cell r="E6974">
            <v>0</v>
          </cell>
          <cell r="F6974">
            <v>0</v>
          </cell>
          <cell r="G6974">
            <v>47</v>
          </cell>
          <cell r="H6974">
            <v>47</v>
          </cell>
          <cell r="I6974">
            <v>0</v>
          </cell>
          <cell r="J6974">
            <v>0</v>
          </cell>
          <cell r="K6974">
            <v>0</v>
          </cell>
          <cell r="L6974">
            <v>47</v>
          </cell>
          <cell r="M6974">
            <v>47</v>
          </cell>
          <cell r="N6974">
            <v>0</v>
          </cell>
          <cell r="O6974">
            <v>0</v>
          </cell>
          <cell r="P6974">
            <v>0</v>
          </cell>
          <cell r="Q6974">
            <v>47</v>
          </cell>
        </row>
        <row r="6975">
          <cell r="A6975" t="str">
            <v>A6307&amp;T</v>
          </cell>
          <cell r="B6975" t="str">
            <v>Montvale Ave opp Pro</v>
          </cell>
          <cell r="C6975">
            <v>5</v>
          </cell>
          <cell r="D6975">
            <v>0</v>
          </cell>
          <cell r="E6975">
            <v>0</v>
          </cell>
          <cell r="F6975">
            <v>0</v>
          </cell>
          <cell r="G6975">
            <v>5</v>
          </cell>
          <cell r="H6975">
            <v>5</v>
          </cell>
          <cell r="I6975">
            <v>0</v>
          </cell>
          <cell r="J6975">
            <v>0</v>
          </cell>
          <cell r="K6975">
            <v>0</v>
          </cell>
          <cell r="L6975">
            <v>5</v>
          </cell>
          <cell r="M6975">
            <v>5</v>
          </cell>
          <cell r="N6975">
            <v>0</v>
          </cell>
          <cell r="O6975">
            <v>0</v>
          </cell>
          <cell r="P6975">
            <v>0</v>
          </cell>
          <cell r="Q6975">
            <v>5</v>
          </cell>
        </row>
        <row r="6976">
          <cell r="A6976" t="str">
            <v>A1062&amp;T</v>
          </cell>
          <cell r="B6976" t="str">
            <v>Cambridge Rd @ Locus</v>
          </cell>
          <cell r="C6976">
            <v>10</v>
          </cell>
          <cell r="D6976">
            <v>0</v>
          </cell>
          <cell r="E6976">
            <v>0</v>
          </cell>
          <cell r="F6976">
            <v>0</v>
          </cell>
          <cell r="G6976">
            <v>10</v>
          </cell>
          <cell r="H6976">
            <v>10</v>
          </cell>
          <cell r="I6976">
            <v>0</v>
          </cell>
          <cell r="J6976">
            <v>0</v>
          </cell>
          <cell r="K6976">
            <v>0</v>
          </cell>
          <cell r="L6976">
            <v>10</v>
          </cell>
          <cell r="M6976">
            <v>10</v>
          </cell>
          <cell r="N6976">
            <v>0</v>
          </cell>
          <cell r="O6976">
            <v>0</v>
          </cell>
          <cell r="P6976">
            <v>0</v>
          </cell>
          <cell r="Q6976">
            <v>10</v>
          </cell>
        </row>
        <row r="6977">
          <cell r="A6977" t="str">
            <v>A3739&amp;T</v>
          </cell>
          <cell r="B6977" t="str">
            <v>Pleasant St @ Gould</v>
          </cell>
          <cell r="C6977">
            <v>21</v>
          </cell>
          <cell r="D6977">
            <v>0</v>
          </cell>
          <cell r="E6977">
            <v>0</v>
          </cell>
          <cell r="F6977">
            <v>0</v>
          </cell>
          <cell r="G6977">
            <v>21</v>
          </cell>
          <cell r="H6977">
            <v>21</v>
          </cell>
          <cell r="I6977">
            <v>0</v>
          </cell>
          <cell r="J6977">
            <v>0</v>
          </cell>
          <cell r="K6977">
            <v>0</v>
          </cell>
          <cell r="L6977">
            <v>21</v>
          </cell>
          <cell r="M6977">
            <v>21</v>
          </cell>
          <cell r="N6977">
            <v>0</v>
          </cell>
          <cell r="O6977">
            <v>0</v>
          </cell>
          <cell r="P6977">
            <v>0</v>
          </cell>
          <cell r="Q6977">
            <v>21</v>
          </cell>
        </row>
        <row r="6978">
          <cell r="A6978" t="str">
            <v>A4131&amp;T</v>
          </cell>
          <cell r="B6978" t="str">
            <v>Main St @ Hemingway</v>
          </cell>
          <cell r="C6978">
            <v>0</v>
          </cell>
          <cell r="D6978">
            <v>0</v>
          </cell>
          <cell r="E6978">
            <v>0</v>
          </cell>
          <cell r="F6978">
            <v>0</v>
          </cell>
          <cell r="G6978">
            <v>0</v>
          </cell>
          <cell r="H6978">
            <v>0</v>
          </cell>
          <cell r="I6978">
            <v>0</v>
          </cell>
          <cell r="J6978">
            <v>0</v>
          </cell>
          <cell r="K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  <cell r="Q6978">
            <v>0</v>
          </cell>
        </row>
        <row r="6979">
          <cell r="A6979" t="str">
            <v>A4761&amp;T</v>
          </cell>
          <cell r="B6979" t="str">
            <v>223 Cambridge Rd opp</v>
          </cell>
          <cell r="C6979">
            <v>0</v>
          </cell>
          <cell r="D6979">
            <v>0</v>
          </cell>
          <cell r="E6979">
            <v>0</v>
          </cell>
          <cell r="F6979">
            <v>0</v>
          </cell>
          <cell r="G6979">
            <v>0</v>
          </cell>
          <cell r="H6979">
            <v>0</v>
          </cell>
          <cell r="I6979">
            <v>0</v>
          </cell>
          <cell r="J6979">
            <v>0</v>
          </cell>
          <cell r="K6979">
            <v>0</v>
          </cell>
          <cell r="L6979">
            <v>0</v>
          </cell>
          <cell r="M6979">
            <v>0</v>
          </cell>
          <cell r="N6979">
            <v>0</v>
          </cell>
          <cell r="O6979">
            <v>0</v>
          </cell>
          <cell r="P6979">
            <v>0</v>
          </cell>
          <cell r="Q6979">
            <v>0</v>
          </cell>
        </row>
        <row r="6980">
          <cell r="A6980" t="str">
            <v>A4763&amp;T</v>
          </cell>
          <cell r="B6980" t="str">
            <v>259 Cambridge Rd</v>
          </cell>
          <cell r="C6980">
            <v>0</v>
          </cell>
          <cell r="D6980">
            <v>0</v>
          </cell>
          <cell r="E6980">
            <v>0</v>
          </cell>
          <cell r="F6980">
            <v>0</v>
          </cell>
          <cell r="G6980">
            <v>0</v>
          </cell>
          <cell r="H6980">
            <v>0</v>
          </cell>
          <cell r="I6980">
            <v>0</v>
          </cell>
          <cell r="J6980">
            <v>0</v>
          </cell>
          <cell r="K6980">
            <v>0</v>
          </cell>
          <cell r="L6980">
            <v>0</v>
          </cell>
          <cell r="M6980">
            <v>0</v>
          </cell>
          <cell r="N6980">
            <v>0</v>
          </cell>
          <cell r="O6980">
            <v>0</v>
          </cell>
          <cell r="P6980">
            <v>0</v>
          </cell>
          <cell r="Q6980">
            <v>0</v>
          </cell>
        </row>
        <row r="6981">
          <cell r="A6981" t="str">
            <v>A4768&amp;T</v>
          </cell>
          <cell r="B6981" t="str">
            <v>Cambridge St @ Bloss</v>
          </cell>
          <cell r="C6981">
            <v>0</v>
          </cell>
          <cell r="D6981">
            <v>0</v>
          </cell>
          <cell r="E6981">
            <v>0</v>
          </cell>
          <cell r="F6981">
            <v>0</v>
          </cell>
          <cell r="G6981">
            <v>1</v>
          </cell>
          <cell r="H6981">
            <v>0</v>
          </cell>
          <cell r="I6981">
            <v>0</v>
          </cell>
          <cell r="J6981">
            <v>0</v>
          </cell>
          <cell r="K6981">
            <v>0</v>
          </cell>
          <cell r="L6981">
            <v>1</v>
          </cell>
          <cell r="M6981">
            <v>0</v>
          </cell>
          <cell r="N6981">
            <v>0</v>
          </cell>
          <cell r="O6981">
            <v>0</v>
          </cell>
          <cell r="P6981">
            <v>0</v>
          </cell>
          <cell r="Q6981">
            <v>1</v>
          </cell>
        </row>
        <row r="6982">
          <cell r="A6982" t="str">
            <v>A5043&amp;T</v>
          </cell>
          <cell r="B6982" t="str">
            <v>1032 Main St opp Whe</v>
          </cell>
          <cell r="C6982">
            <v>0</v>
          </cell>
          <cell r="D6982">
            <v>0</v>
          </cell>
          <cell r="E6982">
            <v>0</v>
          </cell>
          <cell r="F6982">
            <v>0</v>
          </cell>
          <cell r="G6982">
            <v>0</v>
          </cell>
          <cell r="H6982">
            <v>0</v>
          </cell>
          <cell r="I6982">
            <v>0</v>
          </cell>
          <cell r="J6982">
            <v>0</v>
          </cell>
          <cell r="K6982">
            <v>0</v>
          </cell>
          <cell r="L6982">
            <v>0</v>
          </cell>
          <cell r="M6982">
            <v>0</v>
          </cell>
          <cell r="N6982">
            <v>0</v>
          </cell>
          <cell r="O6982">
            <v>0</v>
          </cell>
          <cell r="P6982">
            <v>0</v>
          </cell>
          <cell r="Q6982">
            <v>0</v>
          </cell>
        </row>
        <row r="6983">
          <cell r="A6983" t="str">
            <v>A5134&amp;T</v>
          </cell>
          <cell r="B6983" t="str">
            <v>Franklin St @ Ashlan</v>
          </cell>
          <cell r="C6983">
            <v>4</v>
          </cell>
          <cell r="D6983">
            <v>0</v>
          </cell>
          <cell r="E6983">
            <v>0</v>
          </cell>
          <cell r="F6983">
            <v>0</v>
          </cell>
          <cell r="G6983">
            <v>4</v>
          </cell>
          <cell r="H6983">
            <v>4</v>
          </cell>
          <cell r="I6983">
            <v>0</v>
          </cell>
          <cell r="J6983">
            <v>0</v>
          </cell>
          <cell r="K6983">
            <v>0</v>
          </cell>
          <cell r="L6983">
            <v>4</v>
          </cell>
          <cell r="M6983">
            <v>4</v>
          </cell>
          <cell r="N6983">
            <v>0</v>
          </cell>
          <cell r="O6983">
            <v>0</v>
          </cell>
          <cell r="P6983">
            <v>0</v>
          </cell>
          <cell r="Q6983">
            <v>4</v>
          </cell>
        </row>
        <row r="6984">
          <cell r="A6984" t="str">
            <v>A5135&amp;T</v>
          </cell>
          <cell r="B6984" t="str">
            <v>Franklin St @ Albion</v>
          </cell>
          <cell r="C6984">
            <v>0</v>
          </cell>
          <cell r="D6984">
            <v>0</v>
          </cell>
          <cell r="E6984">
            <v>0</v>
          </cell>
          <cell r="F6984">
            <v>0</v>
          </cell>
          <cell r="G6984">
            <v>0</v>
          </cell>
          <cell r="H6984">
            <v>0</v>
          </cell>
          <cell r="I6984">
            <v>0</v>
          </cell>
          <cell r="J6984">
            <v>0</v>
          </cell>
          <cell r="K6984">
            <v>0</v>
          </cell>
          <cell r="L6984">
            <v>0</v>
          </cell>
          <cell r="M6984">
            <v>0</v>
          </cell>
          <cell r="N6984">
            <v>0</v>
          </cell>
          <cell r="O6984">
            <v>0</v>
          </cell>
          <cell r="P6984">
            <v>0</v>
          </cell>
          <cell r="Q6984">
            <v>0</v>
          </cell>
        </row>
        <row r="6985">
          <cell r="A6985" t="str">
            <v>A5145&amp;T</v>
          </cell>
          <cell r="B6985" t="str">
            <v>Waverly Ave @ First</v>
          </cell>
          <cell r="C6985">
            <v>36</v>
          </cell>
          <cell r="D6985">
            <v>0</v>
          </cell>
          <cell r="E6985">
            <v>0</v>
          </cell>
          <cell r="F6985">
            <v>0</v>
          </cell>
          <cell r="G6985">
            <v>36</v>
          </cell>
          <cell r="H6985">
            <v>36</v>
          </cell>
          <cell r="I6985">
            <v>0</v>
          </cell>
          <cell r="J6985">
            <v>0</v>
          </cell>
          <cell r="K6985">
            <v>0</v>
          </cell>
          <cell r="L6985">
            <v>36</v>
          </cell>
          <cell r="M6985">
            <v>36</v>
          </cell>
          <cell r="N6985">
            <v>0</v>
          </cell>
          <cell r="O6985">
            <v>0</v>
          </cell>
          <cell r="P6985">
            <v>0</v>
          </cell>
          <cell r="Q6985">
            <v>36</v>
          </cell>
        </row>
        <row r="6986">
          <cell r="A6986" t="str">
            <v>A5146&amp;T</v>
          </cell>
          <cell r="B6986" t="str">
            <v>Waverly Ave @ Laurel</v>
          </cell>
          <cell r="C6986">
            <v>0</v>
          </cell>
          <cell r="D6986">
            <v>0</v>
          </cell>
          <cell r="E6986">
            <v>0</v>
          </cell>
          <cell r="F6986">
            <v>0</v>
          </cell>
          <cell r="G6986">
            <v>0</v>
          </cell>
          <cell r="H6986">
            <v>0</v>
          </cell>
          <cell r="I6986">
            <v>0</v>
          </cell>
          <cell r="J6986">
            <v>0</v>
          </cell>
          <cell r="K6986">
            <v>0</v>
          </cell>
          <cell r="L6986">
            <v>0</v>
          </cell>
          <cell r="M6986">
            <v>0</v>
          </cell>
          <cell r="N6986">
            <v>0</v>
          </cell>
          <cell r="O6986">
            <v>0</v>
          </cell>
          <cell r="P6986">
            <v>0</v>
          </cell>
          <cell r="Q6986">
            <v>0</v>
          </cell>
        </row>
        <row r="6987">
          <cell r="A6987" t="str">
            <v>A5150&amp;T</v>
          </cell>
          <cell r="B6987" t="str">
            <v>Laurel St @ Sixth St</v>
          </cell>
          <cell r="C6987">
            <v>0</v>
          </cell>
          <cell r="D6987">
            <v>0</v>
          </cell>
          <cell r="E6987">
            <v>0</v>
          </cell>
          <cell r="F6987">
            <v>0</v>
          </cell>
          <cell r="G6987">
            <v>0</v>
          </cell>
          <cell r="H6987">
            <v>0</v>
          </cell>
          <cell r="I6987">
            <v>0</v>
          </cell>
          <cell r="J6987">
            <v>0</v>
          </cell>
          <cell r="K6987">
            <v>0</v>
          </cell>
          <cell r="L6987">
            <v>0</v>
          </cell>
          <cell r="M6987">
            <v>0</v>
          </cell>
          <cell r="N6987">
            <v>0</v>
          </cell>
          <cell r="O6987">
            <v>0</v>
          </cell>
          <cell r="P6987">
            <v>0</v>
          </cell>
          <cell r="Q6987">
            <v>0</v>
          </cell>
        </row>
        <row r="6988">
          <cell r="A6988" t="str">
            <v>A5156&amp;T</v>
          </cell>
          <cell r="B6988" t="str">
            <v>Grove St opp Linwood</v>
          </cell>
          <cell r="C6988">
            <v>0</v>
          </cell>
          <cell r="D6988">
            <v>0</v>
          </cell>
          <cell r="E6988">
            <v>0</v>
          </cell>
          <cell r="F6988">
            <v>0</v>
          </cell>
          <cell r="G6988">
            <v>0</v>
          </cell>
          <cell r="H6988">
            <v>0</v>
          </cell>
          <cell r="I6988">
            <v>0</v>
          </cell>
          <cell r="J6988">
            <v>0</v>
          </cell>
          <cell r="K6988">
            <v>0</v>
          </cell>
          <cell r="L6988">
            <v>0</v>
          </cell>
          <cell r="M6988">
            <v>0</v>
          </cell>
          <cell r="N6988">
            <v>0</v>
          </cell>
          <cell r="O6988">
            <v>0</v>
          </cell>
          <cell r="P6988">
            <v>0</v>
          </cell>
          <cell r="Q6988">
            <v>0</v>
          </cell>
        </row>
        <row r="6989">
          <cell r="A6989" t="str">
            <v>A5167&amp;T</v>
          </cell>
          <cell r="B6989" t="str">
            <v>Main St @ Vine St</v>
          </cell>
          <cell r="C6989">
            <v>8</v>
          </cell>
          <cell r="D6989">
            <v>0</v>
          </cell>
          <cell r="E6989">
            <v>0</v>
          </cell>
          <cell r="F6989">
            <v>6</v>
          </cell>
          <cell r="G6989">
            <v>14</v>
          </cell>
          <cell r="H6989">
            <v>8</v>
          </cell>
          <cell r="I6989">
            <v>0</v>
          </cell>
          <cell r="J6989">
            <v>0</v>
          </cell>
          <cell r="K6989">
            <v>6</v>
          </cell>
          <cell r="L6989">
            <v>14</v>
          </cell>
          <cell r="M6989">
            <v>8</v>
          </cell>
          <cell r="N6989">
            <v>0</v>
          </cell>
          <cell r="O6989">
            <v>0</v>
          </cell>
          <cell r="P6989">
            <v>6</v>
          </cell>
          <cell r="Q6989">
            <v>14</v>
          </cell>
        </row>
        <row r="6990">
          <cell r="A6990" t="str">
            <v>A5170&amp;T</v>
          </cell>
          <cell r="B6990" t="str">
            <v>Main St opp Richards</v>
          </cell>
          <cell r="C6990">
            <v>7</v>
          </cell>
          <cell r="D6990">
            <v>0</v>
          </cell>
          <cell r="E6990">
            <v>0</v>
          </cell>
          <cell r="F6990">
            <v>0</v>
          </cell>
          <cell r="G6990">
            <v>7</v>
          </cell>
          <cell r="H6990">
            <v>7</v>
          </cell>
          <cell r="I6990">
            <v>0</v>
          </cell>
          <cell r="J6990">
            <v>0</v>
          </cell>
          <cell r="K6990">
            <v>0</v>
          </cell>
          <cell r="L6990">
            <v>7</v>
          </cell>
          <cell r="M6990">
            <v>7</v>
          </cell>
          <cell r="N6990">
            <v>0</v>
          </cell>
          <cell r="O6990">
            <v>0</v>
          </cell>
          <cell r="P6990">
            <v>0</v>
          </cell>
          <cell r="Q6990">
            <v>7</v>
          </cell>
        </row>
        <row r="6991">
          <cell r="A6991" t="str">
            <v>A5177&amp;T</v>
          </cell>
          <cell r="B6991" t="str">
            <v>Main St @ Green St</v>
          </cell>
          <cell r="C6991">
            <v>5</v>
          </cell>
          <cell r="D6991">
            <v>0</v>
          </cell>
          <cell r="E6991">
            <v>0</v>
          </cell>
          <cell r="F6991">
            <v>0</v>
          </cell>
          <cell r="G6991">
            <v>5</v>
          </cell>
          <cell r="H6991">
            <v>5</v>
          </cell>
          <cell r="I6991">
            <v>0</v>
          </cell>
          <cell r="J6991">
            <v>0</v>
          </cell>
          <cell r="K6991">
            <v>0</v>
          </cell>
          <cell r="L6991">
            <v>5</v>
          </cell>
          <cell r="M6991">
            <v>5</v>
          </cell>
          <cell r="N6991">
            <v>0</v>
          </cell>
          <cell r="O6991">
            <v>0</v>
          </cell>
          <cell r="P6991">
            <v>0</v>
          </cell>
          <cell r="Q6991">
            <v>5</v>
          </cell>
        </row>
        <row r="6992">
          <cell r="A6992" t="str">
            <v>A5179&amp;T</v>
          </cell>
          <cell r="B6992" t="str">
            <v>Main St @ Montvale A</v>
          </cell>
          <cell r="C6992">
            <v>1</v>
          </cell>
          <cell r="D6992">
            <v>0</v>
          </cell>
          <cell r="E6992">
            <v>0</v>
          </cell>
          <cell r="F6992">
            <v>7</v>
          </cell>
          <cell r="G6992">
            <v>8</v>
          </cell>
          <cell r="H6992">
            <v>1</v>
          </cell>
          <cell r="I6992">
            <v>0</v>
          </cell>
          <cell r="J6992">
            <v>0</v>
          </cell>
          <cell r="K6992">
            <v>7</v>
          </cell>
          <cell r="L6992">
            <v>8</v>
          </cell>
          <cell r="M6992">
            <v>1</v>
          </cell>
          <cell r="N6992">
            <v>0</v>
          </cell>
          <cell r="O6992">
            <v>0</v>
          </cell>
          <cell r="P6992">
            <v>7</v>
          </cell>
          <cell r="Q6992">
            <v>8</v>
          </cell>
        </row>
        <row r="6993">
          <cell r="A6993" t="str">
            <v>A5187&amp;T</v>
          </cell>
          <cell r="B6993" t="str">
            <v>Elm St @ Monument</v>
          </cell>
          <cell r="C6993">
            <v>9</v>
          </cell>
          <cell r="D6993">
            <v>0</v>
          </cell>
          <cell r="E6993">
            <v>0</v>
          </cell>
          <cell r="F6993">
            <v>0</v>
          </cell>
          <cell r="G6993">
            <v>9</v>
          </cell>
          <cell r="H6993">
            <v>9</v>
          </cell>
          <cell r="I6993">
            <v>0</v>
          </cell>
          <cell r="J6993">
            <v>0</v>
          </cell>
          <cell r="K6993">
            <v>0</v>
          </cell>
          <cell r="L6993">
            <v>9</v>
          </cell>
          <cell r="M6993">
            <v>9</v>
          </cell>
          <cell r="N6993">
            <v>0</v>
          </cell>
          <cell r="O6993">
            <v>0</v>
          </cell>
          <cell r="P6993">
            <v>0</v>
          </cell>
          <cell r="Q6993">
            <v>9</v>
          </cell>
        </row>
        <row r="6994">
          <cell r="A6994" t="str">
            <v>A5229&amp;T</v>
          </cell>
          <cell r="B6994" t="str">
            <v>Main St opp Green St</v>
          </cell>
          <cell r="C6994">
            <v>0</v>
          </cell>
          <cell r="D6994">
            <v>1</v>
          </cell>
          <cell r="E6994">
            <v>0</v>
          </cell>
          <cell r="F6994">
            <v>0</v>
          </cell>
          <cell r="G6994">
            <v>1</v>
          </cell>
          <cell r="H6994">
            <v>0</v>
          </cell>
          <cell r="I6994">
            <v>1</v>
          </cell>
          <cell r="J6994">
            <v>0</v>
          </cell>
          <cell r="K6994">
            <v>0</v>
          </cell>
          <cell r="L6994">
            <v>1</v>
          </cell>
          <cell r="M6994">
            <v>0</v>
          </cell>
          <cell r="N6994">
            <v>1</v>
          </cell>
          <cell r="O6994">
            <v>0</v>
          </cell>
          <cell r="P6994">
            <v>0</v>
          </cell>
          <cell r="Q6994">
            <v>1</v>
          </cell>
        </row>
        <row r="6995">
          <cell r="A6995" t="str">
            <v>A5235&amp;T</v>
          </cell>
          <cell r="B6995" t="str">
            <v>Main St @ Hanson St</v>
          </cell>
          <cell r="C6995">
            <v>0</v>
          </cell>
          <cell r="D6995">
            <v>0</v>
          </cell>
          <cell r="E6995">
            <v>0</v>
          </cell>
          <cell r="F6995">
            <v>0</v>
          </cell>
          <cell r="G6995">
            <v>0</v>
          </cell>
          <cell r="H6995">
            <v>0</v>
          </cell>
          <cell r="I6995">
            <v>0</v>
          </cell>
          <cell r="J6995">
            <v>0</v>
          </cell>
          <cell r="K6995">
            <v>0</v>
          </cell>
          <cell r="L6995">
            <v>0</v>
          </cell>
          <cell r="M6995">
            <v>0</v>
          </cell>
          <cell r="N6995">
            <v>0</v>
          </cell>
          <cell r="O6995">
            <v>0</v>
          </cell>
          <cell r="P6995">
            <v>0</v>
          </cell>
          <cell r="Q6995">
            <v>0</v>
          </cell>
        </row>
        <row r="6996">
          <cell r="A6996" t="str">
            <v>A5251&amp;T</v>
          </cell>
          <cell r="B6996" t="str">
            <v>Main St @ Sylvan St</v>
          </cell>
          <cell r="C6996">
            <v>55</v>
          </cell>
          <cell r="D6996">
            <v>0</v>
          </cell>
          <cell r="E6996">
            <v>0</v>
          </cell>
          <cell r="F6996">
            <v>0</v>
          </cell>
          <cell r="G6996">
            <v>56</v>
          </cell>
          <cell r="H6996">
            <v>55</v>
          </cell>
          <cell r="I6996">
            <v>0</v>
          </cell>
          <cell r="J6996">
            <v>0</v>
          </cell>
          <cell r="K6996">
            <v>0</v>
          </cell>
          <cell r="L6996">
            <v>56</v>
          </cell>
          <cell r="M6996">
            <v>55</v>
          </cell>
          <cell r="N6996">
            <v>0</v>
          </cell>
          <cell r="O6996">
            <v>0</v>
          </cell>
          <cell r="P6996">
            <v>0</v>
          </cell>
          <cell r="Q6996">
            <v>56</v>
          </cell>
        </row>
        <row r="6997">
          <cell r="A6997" t="str">
            <v>A5267&amp;T</v>
          </cell>
          <cell r="B6997" t="str">
            <v>Main St @ Potomac St</v>
          </cell>
          <cell r="C6997">
            <v>0</v>
          </cell>
          <cell r="D6997">
            <v>0</v>
          </cell>
          <cell r="E6997">
            <v>0</v>
          </cell>
          <cell r="F6997">
            <v>1</v>
          </cell>
          <cell r="G6997">
            <v>1</v>
          </cell>
          <cell r="H6997">
            <v>0</v>
          </cell>
          <cell r="I6997">
            <v>0</v>
          </cell>
          <cell r="J6997">
            <v>0</v>
          </cell>
          <cell r="K6997">
            <v>1</v>
          </cell>
          <cell r="L6997">
            <v>1</v>
          </cell>
          <cell r="M6997">
            <v>0</v>
          </cell>
          <cell r="N6997">
            <v>0</v>
          </cell>
          <cell r="O6997">
            <v>0</v>
          </cell>
          <cell r="P6997">
            <v>1</v>
          </cell>
          <cell r="Q6997">
            <v>1</v>
          </cell>
        </row>
        <row r="6998">
          <cell r="A6998" t="str">
            <v>A5274&amp;T</v>
          </cell>
          <cell r="B6998" t="str">
            <v>Main St @ Short St</v>
          </cell>
          <cell r="C6998">
            <v>7</v>
          </cell>
          <cell r="D6998">
            <v>0</v>
          </cell>
          <cell r="E6998">
            <v>0</v>
          </cell>
          <cell r="F6998">
            <v>0</v>
          </cell>
          <cell r="G6998">
            <v>7</v>
          </cell>
          <cell r="H6998">
            <v>7</v>
          </cell>
          <cell r="I6998">
            <v>0</v>
          </cell>
          <cell r="J6998">
            <v>0</v>
          </cell>
          <cell r="K6998">
            <v>0</v>
          </cell>
          <cell r="L6998">
            <v>7</v>
          </cell>
          <cell r="M6998">
            <v>7</v>
          </cell>
          <cell r="N6998">
            <v>0</v>
          </cell>
          <cell r="O6998">
            <v>0</v>
          </cell>
          <cell r="P6998">
            <v>0</v>
          </cell>
          <cell r="Q6998">
            <v>7</v>
          </cell>
        </row>
        <row r="6999">
          <cell r="A6999" t="str">
            <v>A5287&amp;T</v>
          </cell>
          <cell r="B6999" t="str">
            <v>Main St @ Green St</v>
          </cell>
          <cell r="C6999">
            <v>0</v>
          </cell>
          <cell r="D6999">
            <v>0</v>
          </cell>
          <cell r="E6999">
            <v>0</v>
          </cell>
          <cell r="F6999">
            <v>0</v>
          </cell>
          <cell r="G6999">
            <v>1</v>
          </cell>
          <cell r="H6999">
            <v>0</v>
          </cell>
          <cell r="I6999">
            <v>0</v>
          </cell>
          <cell r="J6999">
            <v>0</v>
          </cell>
          <cell r="K6999">
            <v>0</v>
          </cell>
          <cell r="L6999">
            <v>1</v>
          </cell>
          <cell r="M6999">
            <v>0</v>
          </cell>
          <cell r="N6999">
            <v>0</v>
          </cell>
          <cell r="O6999">
            <v>0</v>
          </cell>
          <cell r="P6999">
            <v>0</v>
          </cell>
          <cell r="Q6999">
            <v>1</v>
          </cell>
        </row>
        <row r="7000">
          <cell r="A7000" t="str">
            <v>A5288&amp;T</v>
          </cell>
          <cell r="B7000" t="str">
            <v>Main St @ Charles St</v>
          </cell>
          <cell r="C7000">
            <v>0</v>
          </cell>
          <cell r="D7000">
            <v>0</v>
          </cell>
          <cell r="E7000">
            <v>0</v>
          </cell>
          <cell r="F7000">
            <v>0</v>
          </cell>
          <cell r="G7000">
            <v>0</v>
          </cell>
          <cell r="H7000">
            <v>0</v>
          </cell>
          <cell r="I7000">
            <v>0</v>
          </cell>
          <cell r="J7000">
            <v>0</v>
          </cell>
          <cell r="K7000">
            <v>0</v>
          </cell>
          <cell r="L7000">
            <v>0</v>
          </cell>
          <cell r="M7000">
            <v>0</v>
          </cell>
          <cell r="N7000">
            <v>0</v>
          </cell>
          <cell r="O7000">
            <v>0</v>
          </cell>
          <cell r="P7000">
            <v>0</v>
          </cell>
          <cell r="Q7000">
            <v>0</v>
          </cell>
        </row>
        <row r="7001">
          <cell r="A7001" t="str">
            <v>A5289&amp;T</v>
          </cell>
          <cell r="B7001" t="str">
            <v>Main St @ Nahant St</v>
          </cell>
          <cell r="C7001">
            <v>10</v>
          </cell>
          <cell r="D7001">
            <v>0</v>
          </cell>
          <cell r="E7001">
            <v>0</v>
          </cell>
          <cell r="F7001">
            <v>0</v>
          </cell>
          <cell r="G7001">
            <v>10</v>
          </cell>
          <cell r="H7001">
            <v>10</v>
          </cell>
          <cell r="I7001">
            <v>0</v>
          </cell>
          <cell r="J7001">
            <v>0</v>
          </cell>
          <cell r="K7001">
            <v>0</v>
          </cell>
          <cell r="L7001">
            <v>10</v>
          </cell>
          <cell r="M7001">
            <v>10</v>
          </cell>
          <cell r="N7001">
            <v>0</v>
          </cell>
          <cell r="O7001">
            <v>0</v>
          </cell>
          <cell r="P7001">
            <v>0</v>
          </cell>
          <cell r="Q7001">
            <v>10</v>
          </cell>
        </row>
        <row r="7002">
          <cell r="A7002" t="str">
            <v>A5673&amp;T</v>
          </cell>
          <cell r="B7002" t="str">
            <v>Wyoming Ave @ Cottag</v>
          </cell>
          <cell r="C7002">
            <v>0</v>
          </cell>
          <cell r="D7002">
            <v>0</v>
          </cell>
          <cell r="E7002">
            <v>0</v>
          </cell>
          <cell r="F7002">
            <v>0</v>
          </cell>
          <cell r="G7002">
            <v>0</v>
          </cell>
          <cell r="H7002">
            <v>0</v>
          </cell>
          <cell r="I7002">
            <v>0</v>
          </cell>
          <cell r="J7002">
            <v>0</v>
          </cell>
          <cell r="K7002">
            <v>0</v>
          </cell>
          <cell r="L7002">
            <v>0</v>
          </cell>
          <cell r="M7002">
            <v>0</v>
          </cell>
          <cell r="N7002">
            <v>0</v>
          </cell>
          <cell r="O7002">
            <v>0</v>
          </cell>
          <cell r="P7002">
            <v>0</v>
          </cell>
          <cell r="Q7002">
            <v>0</v>
          </cell>
        </row>
        <row r="7003">
          <cell r="A7003" t="str">
            <v>A5674&amp;T</v>
          </cell>
          <cell r="B7003" t="str">
            <v>Wyoming Ave @ Clevel</v>
          </cell>
          <cell r="C7003">
            <v>3</v>
          </cell>
          <cell r="D7003">
            <v>0</v>
          </cell>
          <cell r="E7003">
            <v>0</v>
          </cell>
          <cell r="F7003">
            <v>0</v>
          </cell>
          <cell r="G7003">
            <v>3</v>
          </cell>
          <cell r="H7003">
            <v>3</v>
          </cell>
          <cell r="I7003">
            <v>0</v>
          </cell>
          <cell r="J7003">
            <v>0</v>
          </cell>
          <cell r="K7003">
            <v>0</v>
          </cell>
          <cell r="L7003">
            <v>3</v>
          </cell>
          <cell r="M7003">
            <v>3</v>
          </cell>
          <cell r="N7003">
            <v>0</v>
          </cell>
          <cell r="O7003">
            <v>0</v>
          </cell>
          <cell r="P7003">
            <v>0</v>
          </cell>
          <cell r="Q7003">
            <v>3</v>
          </cell>
        </row>
        <row r="7004">
          <cell r="A7004" t="str">
            <v>A5680&amp;T</v>
          </cell>
          <cell r="B7004" t="str">
            <v>Main St @ Summer St</v>
          </cell>
          <cell r="C7004">
            <v>0</v>
          </cell>
          <cell r="D7004">
            <v>0</v>
          </cell>
          <cell r="E7004">
            <v>0</v>
          </cell>
          <cell r="F7004">
            <v>0</v>
          </cell>
          <cell r="G7004">
            <v>1</v>
          </cell>
          <cell r="H7004">
            <v>0</v>
          </cell>
          <cell r="I7004">
            <v>0</v>
          </cell>
          <cell r="J7004">
            <v>0</v>
          </cell>
          <cell r="K7004">
            <v>0</v>
          </cell>
          <cell r="L7004">
            <v>1</v>
          </cell>
          <cell r="M7004">
            <v>0</v>
          </cell>
          <cell r="N7004">
            <v>0</v>
          </cell>
          <cell r="O7004">
            <v>0</v>
          </cell>
          <cell r="P7004">
            <v>0</v>
          </cell>
          <cell r="Q7004">
            <v>1</v>
          </cell>
        </row>
        <row r="7005">
          <cell r="A7005" t="str">
            <v>A5682&amp;T</v>
          </cell>
          <cell r="B7005" t="str">
            <v>Main St opp Maple St</v>
          </cell>
          <cell r="C7005">
            <v>60</v>
          </cell>
          <cell r="D7005">
            <v>0</v>
          </cell>
          <cell r="E7005">
            <v>0</v>
          </cell>
          <cell r="F7005">
            <v>0</v>
          </cell>
          <cell r="G7005">
            <v>60</v>
          </cell>
          <cell r="H7005">
            <v>60</v>
          </cell>
          <cell r="I7005">
            <v>0</v>
          </cell>
          <cell r="J7005">
            <v>0</v>
          </cell>
          <cell r="K7005">
            <v>0</v>
          </cell>
          <cell r="L7005">
            <v>60</v>
          </cell>
          <cell r="M7005">
            <v>60</v>
          </cell>
          <cell r="N7005">
            <v>0</v>
          </cell>
          <cell r="O7005">
            <v>0</v>
          </cell>
          <cell r="P7005">
            <v>0</v>
          </cell>
          <cell r="Q7005">
            <v>60</v>
          </cell>
        </row>
        <row r="7006">
          <cell r="A7006" t="str">
            <v>A5811&amp;T</v>
          </cell>
          <cell r="B7006" t="str">
            <v>Main St @ Oak Grove</v>
          </cell>
          <cell r="C7006">
            <v>0</v>
          </cell>
          <cell r="D7006">
            <v>0</v>
          </cell>
          <cell r="E7006">
            <v>0</v>
          </cell>
          <cell r="F7006">
            <v>1</v>
          </cell>
          <cell r="G7006">
            <v>1</v>
          </cell>
          <cell r="H7006">
            <v>0</v>
          </cell>
          <cell r="I7006">
            <v>0</v>
          </cell>
          <cell r="J7006">
            <v>0</v>
          </cell>
          <cell r="K7006">
            <v>1</v>
          </cell>
          <cell r="L7006">
            <v>1</v>
          </cell>
          <cell r="M7006">
            <v>0</v>
          </cell>
          <cell r="N7006">
            <v>0</v>
          </cell>
          <cell r="O7006">
            <v>0</v>
          </cell>
          <cell r="P7006">
            <v>1</v>
          </cell>
          <cell r="Q7006">
            <v>1</v>
          </cell>
        </row>
        <row r="7007">
          <cell r="A7007" t="str">
            <v>A5906&amp;T</v>
          </cell>
          <cell r="B7007" t="str">
            <v>Pleasant St @ Stone</v>
          </cell>
          <cell r="C7007">
            <v>0</v>
          </cell>
          <cell r="D7007">
            <v>0</v>
          </cell>
          <cell r="E7007">
            <v>0</v>
          </cell>
          <cell r="F7007">
            <v>0</v>
          </cell>
          <cell r="G7007">
            <v>0</v>
          </cell>
          <cell r="H7007">
            <v>0</v>
          </cell>
          <cell r="I7007">
            <v>0</v>
          </cell>
          <cell r="J7007">
            <v>0</v>
          </cell>
          <cell r="K7007">
            <v>0</v>
          </cell>
          <cell r="L7007">
            <v>0</v>
          </cell>
          <cell r="M7007">
            <v>0</v>
          </cell>
          <cell r="N7007">
            <v>0</v>
          </cell>
          <cell r="O7007">
            <v>0</v>
          </cell>
          <cell r="P7007">
            <v>0</v>
          </cell>
          <cell r="Q7007">
            <v>0</v>
          </cell>
        </row>
        <row r="7008">
          <cell r="A7008" t="str">
            <v>A5909&amp;T</v>
          </cell>
          <cell r="B7008" t="str">
            <v>Main St @ Pleasant S</v>
          </cell>
          <cell r="C7008">
            <v>1</v>
          </cell>
          <cell r="D7008">
            <v>0</v>
          </cell>
          <cell r="E7008">
            <v>0</v>
          </cell>
          <cell r="F7008">
            <v>0</v>
          </cell>
          <cell r="G7008">
            <v>1</v>
          </cell>
          <cell r="H7008">
            <v>1</v>
          </cell>
          <cell r="I7008">
            <v>0</v>
          </cell>
          <cell r="J7008">
            <v>0</v>
          </cell>
          <cell r="K7008">
            <v>0</v>
          </cell>
          <cell r="L7008">
            <v>1</v>
          </cell>
          <cell r="M7008">
            <v>1</v>
          </cell>
          <cell r="N7008">
            <v>0</v>
          </cell>
          <cell r="O7008">
            <v>0</v>
          </cell>
          <cell r="P7008">
            <v>0</v>
          </cell>
          <cell r="Q7008">
            <v>1</v>
          </cell>
        </row>
        <row r="7009">
          <cell r="A7009" t="str">
            <v>A6252&amp;T</v>
          </cell>
          <cell r="B7009" t="str">
            <v>Lexington St @ Mayfl</v>
          </cell>
          <cell r="C7009">
            <v>0</v>
          </cell>
          <cell r="D7009">
            <v>0</v>
          </cell>
          <cell r="E7009">
            <v>0</v>
          </cell>
          <cell r="F7009">
            <v>0</v>
          </cell>
          <cell r="G7009">
            <v>0</v>
          </cell>
          <cell r="H7009">
            <v>0</v>
          </cell>
          <cell r="I7009">
            <v>0</v>
          </cell>
          <cell r="J7009">
            <v>0</v>
          </cell>
          <cell r="K7009">
            <v>0</v>
          </cell>
          <cell r="L7009">
            <v>0</v>
          </cell>
          <cell r="M7009">
            <v>0</v>
          </cell>
          <cell r="N7009">
            <v>0</v>
          </cell>
          <cell r="O7009">
            <v>0</v>
          </cell>
          <cell r="P7009">
            <v>0</v>
          </cell>
          <cell r="Q7009">
            <v>0</v>
          </cell>
        </row>
        <row r="7010">
          <cell r="A7010" t="str">
            <v>A6261&amp;T</v>
          </cell>
          <cell r="B7010" t="str">
            <v>45 Bow St</v>
          </cell>
          <cell r="C7010">
            <v>0</v>
          </cell>
          <cell r="D7010">
            <v>0</v>
          </cell>
          <cell r="E7010">
            <v>0</v>
          </cell>
          <cell r="F7010">
            <v>0</v>
          </cell>
          <cell r="G7010">
            <v>0</v>
          </cell>
          <cell r="H7010">
            <v>0</v>
          </cell>
          <cell r="I7010">
            <v>0</v>
          </cell>
          <cell r="J7010">
            <v>0</v>
          </cell>
          <cell r="K7010">
            <v>0</v>
          </cell>
          <cell r="L7010">
            <v>0</v>
          </cell>
          <cell r="M7010">
            <v>0</v>
          </cell>
          <cell r="N7010">
            <v>0</v>
          </cell>
          <cell r="O7010">
            <v>0</v>
          </cell>
          <cell r="P7010">
            <v>0</v>
          </cell>
          <cell r="Q7010">
            <v>0</v>
          </cell>
        </row>
        <row r="7011">
          <cell r="A7011" t="str">
            <v>A6276&amp;T</v>
          </cell>
          <cell r="B7011" t="str">
            <v>Montvale Ave @ I93</v>
          </cell>
          <cell r="C7011">
            <v>4</v>
          </cell>
          <cell r="D7011">
            <v>0</v>
          </cell>
          <cell r="E7011">
            <v>0</v>
          </cell>
          <cell r="F7011">
            <v>0</v>
          </cell>
          <cell r="G7011">
            <v>4</v>
          </cell>
          <cell r="H7011">
            <v>4</v>
          </cell>
          <cell r="I7011">
            <v>0</v>
          </cell>
          <cell r="J7011">
            <v>0</v>
          </cell>
          <cell r="K7011">
            <v>0</v>
          </cell>
          <cell r="L7011">
            <v>4</v>
          </cell>
          <cell r="M7011">
            <v>4</v>
          </cell>
          <cell r="N7011">
            <v>0</v>
          </cell>
          <cell r="O7011">
            <v>0</v>
          </cell>
          <cell r="P7011">
            <v>0</v>
          </cell>
          <cell r="Q7011">
            <v>4</v>
          </cell>
        </row>
        <row r="7012">
          <cell r="A7012" t="str">
            <v>A6289&amp;T</v>
          </cell>
          <cell r="B7012" t="str">
            <v>Pleasant St @ Abbott</v>
          </cell>
          <cell r="C7012">
            <v>2</v>
          </cell>
          <cell r="D7012">
            <v>0</v>
          </cell>
          <cell r="E7012">
            <v>0</v>
          </cell>
          <cell r="F7012">
            <v>0</v>
          </cell>
          <cell r="G7012">
            <v>2</v>
          </cell>
          <cell r="H7012">
            <v>2</v>
          </cell>
          <cell r="I7012">
            <v>0</v>
          </cell>
          <cell r="J7012">
            <v>0</v>
          </cell>
          <cell r="K7012">
            <v>0</v>
          </cell>
          <cell r="L7012">
            <v>2</v>
          </cell>
          <cell r="M7012">
            <v>2</v>
          </cell>
          <cell r="N7012">
            <v>0</v>
          </cell>
          <cell r="O7012">
            <v>0</v>
          </cell>
          <cell r="P7012">
            <v>0</v>
          </cell>
          <cell r="Q7012">
            <v>2</v>
          </cell>
        </row>
        <row r="7013">
          <cell r="A7013" t="str">
            <v>A1053&amp;T</v>
          </cell>
          <cell r="B7013" t="str">
            <v>Cambridge St @ Pond</v>
          </cell>
          <cell r="C7013">
            <v>1</v>
          </cell>
          <cell r="D7013">
            <v>0</v>
          </cell>
          <cell r="E7013">
            <v>0</v>
          </cell>
          <cell r="F7013">
            <v>0</v>
          </cell>
          <cell r="G7013">
            <v>2</v>
          </cell>
          <cell r="H7013">
            <v>1</v>
          </cell>
          <cell r="I7013">
            <v>0</v>
          </cell>
          <cell r="J7013">
            <v>0</v>
          </cell>
          <cell r="K7013">
            <v>0</v>
          </cell>
          <cell r="L7013">
            <v>2</v>
          </cell>
          <cell r="M7013">
            <v>1</v>
          </cell>
          <cell r="N7013">
            <v>0</v>
          </cell>
          <cell r="O7013">
            <v>0</v>
          </cell>
          <cell r="P7013">
            <v>0</v>
          </cell>
          <cell r="Q7013">
            <v>2</v>
          </cell>
        </row>
        <row r="7014">
          <cell r="A7014" t="str">
            <v>A1063&amp;T</v>
          </cell>
          <cell r="B7014" t="str">
            <v>Cambridge Rd @ Bedfo</v>
          </cell>
          <cell r="C7014">
            <v>16</v>
          </cell>
          <cell r="D7014">
            <v>0</v>
          </cell>
          <cell r="E7014">
            <v>0</v>
          </cell>
          <cell r="F7014">
            <v>4</v>
          </cell>
          <cell r="G7014">
            <v>20</v>
          </cell>
          <cell r="H7014">
            <v>16</v>
          </cell>
          <cell r="I7014">
            <v>0</v>
          </cell>
          <cell r="J7014">
            <v>0</v>
          </cell>
          <cell r="K7014">
            <v>4</v>
          </cell>
          <cell r="L7014">
            <v>20</v>
          </cell>
          <cell r="M7014">
            <v>16</v>
          </cell>
          <cell r="N7014">
            <v>0</v>
          </cell>
          <cell r="O7014">
            <v>0</v>
          </cell>
          <cell r="P7014">
            <v>4</v>
          </cell>
          <cell r="Q7014">
            <v>20</v>
          </cell>
        </row>
        <row r="7015">
          <cell r="A7015" t="str">
            <v>A3100&amp;T</v>
          </cell>
          <cell r="B7015" t="str">
            <v>Bow St @ Montvale Av</v>
          </cell>
          <cell r="C7015">
            <v>21</v>
          </cell>
          <cell r="D7015">
            <v>0</v>
          </cell>
          <cell r="E7015">
            <v>0</v>
          </cell>
          <cell r="F7015">
            <v>0</v>
          </cell>
          <cell r="G7015">
            <v>21</v>
          </cell>
          <cell r="H7015">
            <v>21</v>
          </cell>
          <cell r="I7015">
            <v>0</v>
          </cell>
          <cell r="J7015">
            <v>0</v>
          </cell>
          <cell r="K7015">
            <v>0</v>
          </cell>
          <cell r="L7015">
            <v>21</v>
          </cell>
          <cell r="M7015">
            <v>21</v>
          </cell>
          <cell r="N7015">
            <v>0</v>
          </cell>
          <cell r="O7015">
            <v>0</v>
          </cell>
          <cell r="P7015">
            <v>0</v>
          </cell>
          <cell r="Q7015">
            <v>21</v>
          </cell>
        </row>
        <row r="7016">
          <cell r="A7016" t="str">
            <v>A4130&amp;T</v>
          </cell>
          <cell r="B7016" t="str">
            <v>Main St @ Sheridan C</v>
          </cell>
          <cell r="C7016">
            <v>0</v>
          </cell>
          <cell r="D7016">
            <v>0</v>
          </cell>
          <cell r="E7016">
            <v>0</v>
          </cell>
          <cell r="F7016">
            <v>0</v>
          </cell>
          <cell r="G7016">
            <v>0</v>
          </cell>
          <cell r="H7016">
            <v>0</v>
          </cell>
          <cell r="I7016">
            <v>0</v>
          </cell>
          <cell r="J7016">
            <v>0</v>
          </cell>
          <cell r="K7016">
            <v>0</v>
          </cell>
          <cell r="L7016">
            <v>0</v>
          </cell>
          <cell r="M7016">
            <v>0</v>
          </cell>
          <cell r="N7016">
            <v>0</v>
          </cell>
          <cell r="O7016">
            <v>0</v>
          </cell>
          <cell r="P7016">
            <v>0</v>
          </cell>
          <cell r="Q7016">
            <v>0</v>
          </cell>
        </row>
        <row r="7017">
          <cell r="A7017" t="str">
            <v>A4136&amp;T</v>
          </cell>
          <cell r="B7017" t="str">
            <v>Main St @ Washington</v>
          </cell>
          <cell r="C7017">
            <v>11</v>
          </cell>
          <cell r="D7017">
            <v>0</v>
          </cell>
          <cell r="E7017">
            <v>54</v>
          </cell>
          <cell r="F7017">
            <v>50</v>
          </cell>
          <cell r="G7017">
            <v>115</v>
          </cell>
          <cell r="H7017">
            <v>11</v>
          </cell>
          <cell r="I7017">
            <v>0</v>
          </cell>
          <cell r="J7017">
            <v>54</v>
          </cell>
          <cell r="K7017">
            <v>50</v>
          </cell>
          <cell r="L7017">
            <v>115</v>
          </cell>
          <cell r="M7017">
            <v>11</v>
          </cell>
          <cell r="N7017">
            <v>0</v>
          </cell>
          <cell r="O7017">
            <v>54</v>
          </cell>
          <cell r="P7017">
            <v>50</v>
          </cell>
          <cell r="Q7017">
            <v>115</v>
          </cell>
        </row>
        <row r="7018">
          <cell r="A7018" t="str">
            <v>A4771&amp;T</v>
          </cell>
          <cell r="B7018" t="str">
            <v>Cambridge St @ Myopi</v>
          </cell>
          <cell r="C7018">
            <v>2</v>
          </cell>
          <cell r="D7018">
            <v>0</v>
          </cell>
          <cell r="E7018">
            <v>0</v>
          </cell>
          <cell r="F7018">
            <v>0</v>
          </cell>
          <cell r="G7018">
            <v>2</v>
          </cell>
          <cell r="H7018">
            <v>2</v>
          </cell>
          <cell r="I7018">
            <v>0</v>
          </cell>
          <cell r="J7018">
            <v>0</v>
          </cell>
          <cell r="K7018">
            <v>0</v>
          </cell>
          <cell r="L7018">
            <v>2</v>
          </cell>
          <cell r="M7018">
            <v>2</v>
          </cell>
          <cell r="N7018">
            <v>0</v>
          </cell>
          <cell r="O7018">
            <v>0</v>
          </cell>
          <cell r="P7018">
            <v>0</v>
          </cell>
          <cell r="Q7018">
            <v>2</v>
          </cell>
        </row>
        <row r="7019">
          <cell r="A7019" t="str">
            <v>A5050&amp;T</v>
          </cell>
          <cell r="B7019" t="str">
            <v>Elm St @ West St</v>
          </cell>
          <cell r="C7019">
            <v>0</v>
          </cell>
          <cell r="D7019">
            <v>0</v>
          </cell>
          <cell r="E7019">
            <v>0</v>
          </cell>
          <cell r="F7019">
            <v>0</v>
          </cell>
          <cell r="G7019">
            <v>0</v>
          </cell>
          <cell r="H7019">
            <v>0</v>
          </cell>
          <cell r="I7019">
            <v>0</v>
          </cell>
          <cell r="J7019">
            <v>0</v>
          </cell>
          <cell r="K7019">
            <v>0</v>
          </cell>
          <cell r="L7019">
            <v>0</v>
          </cell>
          <cell r="M7019">
            <v>0</v>
          </cell>
          <cell r="N7019">
            <v>0</v>
          </cell>
          <cell r="O7019">
            <v>0</v>
          </cell>
          <cell r="P7019">
            <v>0</v>
          </cell>
          <cell r="Q7019">
            <v>0</v>
          </cell>
        </row>
        <row r="7020">
          <cell r="A7020" t="str">
            <v>A5055&amp;T</v>
          </cell>
          <cell r="B7020" t="str">
            <v>Main St @ Charles Ga</v>
          </cell>
          <cell r="C7020">
            <v>0</v>
          </cell>
          <cell r="D7020">
            <v>0</v>
          </cell>
          <cell r="E7020">
            <v>0</v>
          </cell>
          <cell r="F7020">
            <v>0</v>
          </cell>
          <cell r="G7020">
            <v>0</v>
          </cell>
          <cell r="H7020">
            <v>0</v>
          </cell>
          <cell r="I7020">
            <v>0</v>
          </cell>
          <cell r="J7020">
            <v>0</v>
          </cell>
          <cell r="K7020">
            <v>0</v>
          </cell>
          <cell r="L7020">
            <v>0</v>
          </cell>
          <cell r="M7020">
            <v>0</v>
          </cell>
          <cell r="N7020">
            <v>0</v>
          </cell>
          <cell r="O7020">
            <v>0</v>
          </cell>
          <cell r="P7020">
            <v>0</v>
          </cell>
          <cell r="Q7020">
            <v>0</v>
          </cell>
        </row>
        <row r="7021">
          <cell r="A7021" t="str">
            <v>A5136&amp;T</v>
          </cell>
          <cell r="B7021" t="str">
            <v>Porter St @ Rowe St</v>
          </cell>
          <cell r="C7021">
            <v>1</v>
          </cell>
          <cell r="D7021">
            <v>0</v>
          </cell>
          <cell r="E7021">
            <v>0</v>
          </cell>
          <cell r="F7021">
            <v>0</v>
          </cell>
          <cell r="G7021">
            <v>1</v>
          </cell>
          <cell r="H7021">
            <v>1</v>
          </cell>
          <cell r="I7021">
            <v>0</v>
          </cell>
          <cell r="J7021">
            <v>0</v>
          </cell>
          <cell r="K7021">
            <v>0</v>
          </cell>
          <cell r="L7021">
            <v>1</v>
          </cell>
          <cell r="M7021">
            <v>1</v>
          </cell>
          <cell r="N7021">
            <v>0</v>
          </cell>
          <cell r="O7021">
            <v>0</v>
          </cell>
          <cell r="P7021">
            <v>0</v>
          </cell>
          <cell r="Q7021">
            <v>1</v>
          </cell>
        </row>
        <row r="7022">
          <cell r="A7022" t="str">
            <v>A5138&amp;T</v>
          </cell>
          <cell r="B7022" t="str">
            <v>Porter St @ Garfield</v>
          </cell>
          <cell r="C7022">
            <v>0</v>
          </cell>
          <cell r="D7022">
            <v>0</v>
          </cell>
          <cell r="E7022">
            <v>0</v>
          </cell>
          <cell r="F7022">
            <v>0</v>
          </cell>
          <cell r="G7022">
            <v>0</v>
          </cell>
          <cell r="H7022">
            <v>0</v>
          </cell>
          <cell r="I7022">
            <v>0</v>
          </cell>
          <cell r="J7022">
            <v>0</v>
          </cell>
          <cell r="K7022">
            <v>0</v>
          </cell>
          <cell r="L7022">
            <v>0</v>
          </cell>
          <cell r="M7022">
            <v>0</v>
          </cell>
          <cell r="N7022">
            <v>0</v>
          </cell>
          <cell r="O7022">
            <v>0</v>
          </cell>
          <cell r="P7022">
            <v>0</v>
          </cell>
          <cell r="Q7022">
            <v>0</v>
          </cell>
        </row>
        <row r="7023">
          <cell r="A7023" t="str">
            <v>A5151&amp;T</v>
          </cell>
          <cell r="B7023" t="str">
            <v>Grove St opp Goss Av</v>
          </cell>
          <cell r="C7023">
            <v>11</v>
          </cell>
          <cell r="D7023">
            <v>0</v>
          </cell>
          <cell r="E7023">
            <v>0</v>
          </cell>
          <cell r="F7023">
            <v>0</v>
          </cell>
          <cell r="G7023">
            <v>11</v>
          </cell>
          <cell r="H7023">
            <v>11</v>
          </cell>
          <cell r="I7023">
            <v>0</v>
          </cell>
          <cell r="J7023">
            <v>0</v>
          </cell>
          <cell r="K7023">
            <v>0</v>
          </cell>
          <cell r="L7023">
            <v>11</v>
          </cell>
          <cell r="M7023">
            <v>11</v>
          </cell>
          <cell r="N7023">
            <v>0</v>
          </cell>
          <cell r="O7023">
            <v>0</v>
          </cell>
          <cell r="P7023">
            <v>0</v>
          </cell>
          <cell r="Q7023">
            <v>11</v>
          </cell>
        </row>
        <row r="7024">
          <cell r="A7024" t="str">
            <v>A5158&amp;T</v>
          </cell>
          <cell r="B7024" t="str">
            <v>Grove St @ Main St</v>
          </cell>
          <cell r="C7024">
            <v>2</v>
          </cell>
          <cell r="D7024">
            <v>0</v>
          </cell>
          <cell r="E7024">
            <v>0</v>
          </cell>
          <cell r="F7024">
            <v>0</v>
          </cell>
          <cell r="G7024">
            <v>3</v>
          </cell>
          <cell r="H7024">
            <v>2</v>
          </cell>
          <cell r="I7024">
            <v>0</v>
          </cell>
          <cell r="J7024">
            <v>0</v>
          </cell>
          <cell r="K7024">
            <v>0</v>
          </cell>
          <cell r="L7024">
            <v>3</v>
          </cell>
          <cell r="M7024">
            <v>2</v>
          </cell>
          <cell r="N7024">
            <v>0</v>
          </cell>
          <cell r="O7024">
            <v>0</v>
          </cell>
          <cell r="P7024">
            <v>0</v>
          </cell>
          <cell r="Q7024">
            <v>3</v>
          </cell>
        </row>
        <row r="7025">
          <cell r="A7025" t="str">
            <v>A5173&amp;T</v>
          </cell>
          <cell r="B7025" t="str">
            <v>Main St @ Cranes Ct</v>
          </cell>
          <cell r="C7025">
            <v>0</v>
          </cell>
          <cell r="D7025">
            <v>0</v>
          </cell>
          <cell r="E7025">
            <v>0</v>
          </cell>
          <cell r="F7025">
            <v>0</v>
          </cell>
          <cell r="G7025">
            <v>0</v>
          </cell>
          <cell r="H7025">
            <v>0</v>
          </cell>
          <cell r="I7025">
            <v>0</v>
          </cell>
          <cell r="J7025">
            <v>0</v>
          </cell>
          <cell r="K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  <cell r="Q7025">
            <v>0</v>
          </cell>
        </row>
        <row r="7026">
          <cell r="A7026" t="str">
            <v>A5233&amp;T</v>
          </cell>
          <cell r="B7026" t="str">
            <v>Main St opp Greenwoo</v>
          </cell>
          <cell r="C7026">
            <v>0</v>
          </cell>
          <cell r="D7026">
            <v>0</v>
          </cell>
          <cell r="E7026">
            <v>0</v>
          </cell>
          <cell r="F7026">
            <v>0</v>
          </cell>
          <cell r="G7026">
            <v>0</v>
          </cell>
          <cell r="H7026">
            <v>0</v>
          </cell>
          <cell r="I7026">
            <v>0</v>
          </cell>
          <cell r="J7026">
            <v>0</v>
          </cell>
          <cell r="K7026">
            <v>0</v>
          </cell>
          <cell r="L7026">
            <v>0</v>
          </cell>
          <cell r="M7026">
            <v>0</v>
          </cell>
          <cell r="N7026">
            <v>0</v>
          </cell>
          <cell r="O7026">
            <v>0</v>
          </cell>
          <cell r="P7026">
            <v>0</v>
          </cell>
          <cell r="Q7026">
            <v>0</v>
          </cell>
        </row>
        <row r="7027">
          <cell r="A7027" t="str">
            <v>A5236&amp;T</v>
          </cell>
          <cell r="B7027" t="str">
            <v>Main St @ Humphrey S</v>
          </cell>
          <cell r="C7027">
            <v>0</v>
          </cell>
          <cell r="D7027">
            <v>0</v>
          </cell>
          <cell r="E7027">
            <v>0</v>
          </cell>
          <cell r="F7027">
            <v>0</v>
          </cell>
          <cell r="G7027">
            <v>0</v>
          </cell>
          <cell r="H7027">
            <v>0</v>
          </cell>
          <cell r="I7027">
            <v>0</v>
          </cell>
          <cell r="J7027">
            <v>0</v>
          </cell>
          <cell r="K7027">
            <v>0</v>
          </cell>
          <cell r="L7027">
            <v>0</v>
          </cell>
          <cell r="M7027">
            <v>0</v>
          </cell>
          <cell r="N7027">
            <v>0</v>
          </cell>
          <cell r="O7027">
            <v>0</v>
          </cell>
          <cell r="P7027">
            <v>0</v>
          </cell>
          <cell r="Q7027">
            <v>0</v>
          </cell>
        </row>
        <row r="7028">
          <cell r="A7028" t="str">
            <v>A5272&amp;T</v>
          </cell>
          <cell r="B7028" t="str">
            <v>Main St @ E Emerson</v>
          </cell>
          <cell r="C7028">
            <v>1</v>
          </cell>
          <cell r="D7028">
            <v>0</v>
          </cell>
          <cell r="E7028">
            <v>0</v>
          </cell>
          <cell r="F7028">
            <v>0</v>
          </cell>
          <cell r="G7028">
            <v>1</v>
          </cell>
          <cell r="H7028">
            <v>1</v>
          </cell>
          <cell r="I7028">
            <v>0</v>
          </cell>
          <cell r="J7028">
            <v>0</v>
          </cell>
          <cell r="K7028">
            <v>0</v>
          </cell>
          <cell r="L7028">
            <v>1</v>
          </cell>
          <cell r="M7028">
            <v>1</v>
          </cell>
          <cell r="N7028">
            <v>0</v>
          </cell>
          <cell r="O7028">
            <v>0</v>
          </cell>
          <cell r="P7028">
            <v>0</v>
          </cell>
          <cell r="Q7028">
            <v>1</v>
          </cell>
        </row>
        <row r="7029">
          <cell r="A7029" t="str">
            <v>A5284&amp;T</v>
          </cell>
          <cell r="B7029" t="str">
            <v>Main St @ Oak St</v>
          </cell>
          <cell r="C7029">
            <v>1</v>
          </cell>
          <cell r="D7029">
            <v>0</v>
          </cell>
          <cell r="E7029">
            <v>0</v>
          </cell>
          <cell r="F7029">
            <v>0</v>
          </cell>
          <cell r="G7029">
            <v>1</v>
          </cell>
          <cell r="H7029">
            <v>1</v>
          </cell>
          <cell r="I7029">
            <v>0</v>
          </cell>
          <cell r="J7029">
            <v>0</v>
          </cell>
          <cell r="K7029">
            <v>0</v>
          </cell>
          <cell r="L7029">
            <v>1</v>
          </cell>
          <cell r="M7029">
            <v>1</v>
          </cell>
          <cell r="N7029">
            <v>0</v>
          </cell>
          <cell r="O7029">
            <v>0</v>
          </cell>
          <cell r="P7029">
            <v>0</v>
          </cell>
          <cell r="Q7029">
            <v>1</v>
          </cell>
        </row>
        <row r="7030">
          <cell r="A7030" t="str">
            <v>A5290&amp;T</v>
          </cell>
          <cell r="B7030" t="str">
            <v>Main St @ Richardson</v>
          </cell>
          <cell r="C7030">
            <v>0</v>
          </cell>
          <cell r="D7030">
            <v>0</v>
          </cell>
          <cell r="E7030">
            <v>0</v>
          </cell>
          <cell r="F7030">
            <v>0</v>
          </cell>
          <cell r="G7030">
            <v>0</v>
          </cell>
          <cell r="H7030">
            <v>0</v>
          </cell>
          <cell r="I7030">
            <v>0</v>
          </cell>
          <cell r="J7030">
            <v>0</v>
          </cell>
          <cell r="K7030">
            <v>0</v>
          </cell>
          <cell r="L7030">
            <v>0</v>
          </cell>
          <cell r="M7030">
            <v>0</v>
          </cell>
          <cell r="N7030">
            <v>0</v>
          </cell>
          <cell r="O7030">
            <v>0</v>
          </cell>
          <cell r="P7030">
            <v>0</v>
          </cell>
          <cell r="Q7030">
            <v>0</v>
          </cell>
        </row>
        <row r="7031">
          <cell r="A7031" t="str">
            <v>A5298&amp;T</v>
          </cell>
          <cell r="B7031" t="str">
            <v>Vernon St @ Lowell S</v>
          </cell>
          <cell r="C7031">
            <v>11</v>
          </cell>
          <cell r="D7031">
            <v>0</v>
          </cell>
          <cell r="E7031">
            <v>0</v>
          </cell>
          <cell r="F7031">
            <v>0</v>
          </cell>
          <cell r="G7031">
            <v>11</v>
          </cell>
          <cell r="H7031">
            <v>11</v>
          </cell>
          <cell r="I7031">
            <v>0</v>
          </cell>
          <cell r="J7031">
            <v>0</v>
          </cell>
          <cell r="K7031">
            <v>0</v>
          </cell>
          <cell r="L7031">
            <v>11</v>
          </cell>
          <cell r="M7031">
            <v>11</v>
          </cell>
          <cell r="N7031">
            <v>0</v>
          </cell>
          <cell r="O7031">
            <v>0</v>
          </cell>
          <cell r="P7031">
            <v>0</v>
          </cell>
          <cell r="Q7031">
            <v>11</v>
          </cell>
        </row>
        <row r="7032">
          <cell r="A7032" t="str">
            <v>A5311&amp;T</v>
          </cell>
          <cell r="B7032" t="str">
            <v>North Ave @ Church S</v>
          </cell>
          <cell r="C7032">
            <v>0</v>
          </cell>
          <cell r="D7032">
            <v>0</v>
          </cell>
          <cell r="E7032">
            <v>0</v>
          </cell>
          <cell r="F7032">
            <v>0</v>
          </cell>
          <cell r="G7032">
            <v>0</v>
          </cell>
          <cell r="H7032">
            <v>0</v>
          </cell>
          <cell r="I7032">
            <v>0</v>
          </cell>
          <cell r="J7032">
            <v>0</v>
          </cell>
          <cell r="K7032">
            <v>0</v>
          </cell>
          <cell r="L7032">
            <v>0</v>
          </cell>
          <cell r="M7032">
            <v>0</v>
          </cell>
          <cell r="N7032">
            <v>0</v>
          </cell>
          <cell r="O7032">
            <v>0</v>
          </cell>
          <cell r="P7032">
            <v>0</v>
          </cell>
          <cell r="Q7032">
            <v>0</v>
          </cell>
        </row>
        <row r="7033">
          <cell r="A7033" t="str">
            <v>A5677&amp;T</v>
          </cell>
          <cell r="B7033" t="str">
            <v>Wyoming Ave @ Fellsw</v>
          </cell>
          <cell r="C7033">
            <v>4</v>
          </cell>
          <cell r="D7033">
            <v>0</v>
          </cell>
          <cell r="E7033">
            <v>0</v>
          </cell>
          <cell r="F7033">
            <v>0</v>
          </cell>
          <cell r="G7033">
            <v>4</v>
          </cell>
          <cell r="H7033">
            <v>4</v>
          </cell>
          <cell r="I7033">
            <v>0</v>
          </cell>
          <cell r="J7033">
            <v>0</v>
          </cell>
          <cell r="K7033">
            <v>0</v>
          </cell>
          <cell r="L7033">
            <v>4</v>
          </cell>
          <cell r="M7033">
            <v>4</v>
          </cell>
          <cell r="N7033">
            <v>0</v>
          </cell>
          <cell r="O7033">
            <v>0</v>
          </cell>
          <cell r="P7033">
            <v>0</v>
          </cell>
          <cell r="Q7033">
            <v>4</v>
          </cell>
        </row>
        <row r="7034">
          <cell r="A7034" t="str">
            <v>A5689&amp;T</v>
          </cell>
          <cell r="B7034" t="str">
            <v>Main St @ Graystone</v>
          </cell>
          <cell r="C7034">
            <v>0</v>
          </cell>
          <cell r="D7034">
            <v>1</v>
          </cell>
          <cell r="E7034">
            <v>0</v>
          </cell>
          <cell r="F7034">
            <v>0</v>
          </cell>
          <cell r="G7034">
            <v>1</v>
          </cell>
          <cell r="H7034">
            <v>0</v>
          </cell>
          <cell r="I7034">
            <v>1</v>
          </cell>
          <cell r="J7034">
            <v>0</v>
          </cell>
          <cell r="K7034">
            <v>0</v>
          </cell>
          <cell r="L7034">
            <v>1</v>
          </cell>
          <cell r="M7034">
            <v>0</v>
          </cell>
          <cell r="N7034">
            <v>1</v>
          </cell>
          <cell r="O7034">
            <v>0</v>
          </cell>
          <cell r="P7034">
            <v>0</v>
          </cell>
          <cell r="Q7034">
            <v>1</v>
          </cell>
        </row>
        <row r="7035">
          <cell r="A7035" t="str">
            <v>A5916&amp;T</v>
          </cell>
          <cell r="B7035" t="str">
            <v>Pond St @ Stone Zoo</v>
          </cell>
          <cell r="C7035">
            <v>36</v>
          </cell>
          <cell r="D7035">
            <v>0</v>
          </cell>
          <cell r="E7035">
            <v>0</v>
          </cell>
          <cell r="F7035">
            <v>0</v>
          </cell>
          <cell r="G7035">
            <v>36</v>
          </cell>
          <cell r="H7035">
            <v>36</v>
          </cell>
          <cell r="I7035">
            <v>0</v>
          </cell>
          <cell r="J7035">
            <v>0</v>
          </cell>
          <cell r="K7035">
            <v>0</v>
          </cell>
          <cell r="L7035">
            <v>36</v>
          </cell>
          <cell r="M7035">
            <v>36</v>
          </cell>
          <cell r="N7035">
            <v>0</v>
          </cell>
          <cell r="O7035">
            <v>0</v>
          </cell>
          <cell r="P7035">
            <v>0</v>
          </cell>
          <cell r="Q7035">
            <v>36</v>
          </cell>
        </row>
        <row r="7036">
          <cell r="A7036" t="str">
            <v>A6142&amp;T</v>
          </cell>
          <cell r="B7036" t="str">
            <v>Cambridge Rd @ Pheas</v>
          </cell>
          <cell r="C7036">
            <v>0</v>
          </cell>
          <cell r="D7036">
            <v>0</v>
          </cell>
          <cell r="E7036">
            <v>0</v>
          </cell>
          <cell r="F7036">
            <v>0</v>
          </cell>
          <cell r="G7036">
            <v>0</v>
          </cell>
          <cell r="H7036">
            <v>0</v>
          </cell>
          <cell r="I7036">
            <v>0</v>
          </cell>
          <cell r="J7036">
            <v>0</v>
          </cell>
          <cell r="K7036">
            <v>0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  <cell r="Q7036">
            <v>0</v>
          </cell>
        </row>
        <row r="7037">
          <cell r="A7037" t="str">
            <v>A6265&amp;T</v>
          </cell>
          <cell r="B7037" t="str">
            <v>Pine St opp Felton S</v>
          </cell>
          <cell r="C7037">
            <v>26</v>
          </cell>
          <cell r="D7037">
            <v>0</v>
          </cell>
          <cell r="E7037">
            <v>0</v>
          </cell>
          <cell r="F7037">
            <v>0</v>
          </cell>
          <cell r="G7037">
            <v>26</v>
          </cell>
          <cell r="H7037">
            <v>26</v>
          </cell>
          <cell r="I7037">
            <v>0</v>
          </cell>
          <cell r="J7037">
            <v>0</v>
          </cell>
          <cell r="K7037">
            <v>0</v>
          </cell>
          <cell r="L7037">
            <v>26</v>
          </cell>
          <cell r="M7037">
            <v>26</v>
          </cell>
          <cell r="N7037">
            <v>0</v>
          </cell>
          <cell r="O7037">
            <v>0</v>
          </cell>
          <cell r="P7037">
            <v>0</v>
          </cell>
          <cell r="Q7037">
            <v>26</v>
          </cell>
        </row>
        <row r="7038">
          <cell r="A7038" t="str">
            <v>A6266&amp;T</v>
          </cell>
          <cell r="B7038" t="str">
            <v>Pine St @ Orange St</v>
          </cell>
          <cell r="C7038">
            <v>0</v>
          </cell>
          <cell r="D7038">
            <v>0</v>
          </cell>
          <cell r="E7038">
            <v>0</v>
          </cell>
          <cell r="F7038">
            <v>0</v>
          </cell>
          <cell r="G7038">
            <v>0</v>
          </cell>
          <cell r="H7038">
            <v>0</v>
          </cell>
          <cell r="I7038">
            <v>0</v>
          </cell>
          <cell r="J7038">
            <v>0</v>
          </cell>
          <cell r="K7038">
            <v>0</v>
          </cell>
          <cell r="L7038">
            <v>0</v>
          </cell>
          <cell r="M7038">
            <v>0</v>
          </cell>
          <cell r="N7038">
            <v>0</v>
          </cell>
          <cell r="O7038">
            <v>0</v>
          </cell>
          <cell r="P7038">
            <v>0</v>
          </cell>
          <cell r="Q7038">
            <v>0</v>
          </cell>
        </row>
        <row r="7039">
          <cell r="A7039" t="str">
            <v>A3737&amp;T</v>
          </cell>
          <cell r="B7039" t="str">
            <v>Pleasant St @ Everet</v>
          </cell>
          <cell r="C7039">
            <v>0</v>
          </cell>
          <cell r="D7039">
            <v>0</v>
          </cell>
          <cell r="E7039">
            <v>0</v>
          </cell>
          <cell r="F7039">
            <v>0</v>
          </cell>
          <cell r="G7039">
            <v>0</v>
          </cell>
          <cell r="H7039">
            <v>0</v>
          </cell>
          <cell r="I7039">
            <v>0</v>
          </cell>
          <cell r="J7039">
            <v>0</v>
          </cell>
          <cell r="K7039">
            <v>0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P7039">
            <v>0</v>
          </cell>
          <cell r="Q7039">
            <v>0</v>
          </cell>
        </row>
        <row r="7040">
          <cell r="A7040" t="str">
            <v>A4128&amp;T</v>
          </cell>
          <cell r="B7040" t="str">
            <v>Main St @ Stoddard S</v>
          </cell>
          <cell r="C7040">
            <v>0</v>
          </cell>
          <cell r="D7040">
            <v>0</v>
          </cell>
          <cell r="E7040">
            <v>0</v>
          </cell>
          <cell r="F7040">
            <v>0</v>
          </cell>
          <cell r="G7040">
            <v>0</v>
          </cell>
          <cell r="H7040">
            <v>0</v>
          </cell>
          <cell r="I7040">
            <v>0</v>
          </cell>
          <cell r="J7040">
            <v>0</v>
          </cell>
          <cell r="K7040">
            <v>0</v>
          </cell>
          <cell r="L7040">
            <v>0</v>
          </cell>
          <cell r="M7040">
            <v>0</v>
          </cell>
          <cell r="N7040">
            <v>0</v>
          </cell>
          <cell r="O7040">
            <v>0</v>
          </cell>
          <cell r="P7040">
            <v>0</v>
          </cell>
          <cell r="Q7040">
            <v>0</v>
          </cell>
        </row>
        <row r="7041">
          <cell r="A7041" t="str">
            <v>A4758&amp;T</v>
          </cell>
          <cell r="B7041" t="str">
            <v>Cambridge Rd @ Rever</v>
          </cell>
          <cell r="C7041">
            <v>21</v>
          </cell>
          <cell r="D7041">
            <v>1</v>
          </cell>
          <cell r="E7041">
            <v>0</v>
          </cell>
          <cell r="F7041">
            <v>2</v>
          </cell>
          <cell r="G7041">
            <v>24</v>
          </cell>
          <cell r="H7041">
            <v>21</v>
          </cell>
          <cell r="I7041">
            <v>1</v>
          </cell>
          <cell r="J7041">
            <v>0</v>
          </cell>
          <cell r="K7041">
            <v>2</v>
          </cell>
          <cell r="L7041">
            <v>24</v>
          </cell>
          <cell r="M7041">
            <v>21</v>
          </cell>
          <cell r="N7041">
            <v>1</v>
          </cell>
          <cell r="O7041">
            <v>0</v>
          </cell>
          <cell r="P7041">
            <v>2</v>
          </cell>
          <cell r="Q7041">
            <v>24</v>
          </cell>
        </row>
        <row r="7042">
          <cell r="A7042" t="str">
            <v>A4764&amp;T</v>
          </cell>
          <cell r="B7042" t="str">
            <v>Cambridge Rd @ Cresc</v>
          </cell>
          <cell r="C7042">
            <v>12</v>
          </cell>
          <cell r="D7042">
            <v>0</v>
          </cell>
          <cell r="E7042">
            <v>0</v>
          </cell>
          <cell r="F7042">
            <v>0</v>
          </cell>
          <cell r="G7042">
            <v>12</v>
          </cell>
          <cell r="H7042">
            <v>12</v>
          </cell>
          <cell r="I7042">
            <v>0</v>
          </cell>
          <cell r="J7042">
            <v>0</v>
          </cell>
          <cell r="K7042">
            <v>0</v>
          </cell>
          <cell r="L7042">
            <v>12</v>
          </cell>
          <cell r="M7042">
            <v>12</v>
          </cell>
          <cell r="N7042">
            <v>0</v>
          </cell>
          <cell r="O7042">
            <v>0</v>
          </cell>
          <cell r="P7042">
            <v>0</v>
          </cell>
          <cell r="Q7042">
            <v>12</v>
          </cell>
        </row>
        <row r="7043">
          <cell r="A7043" t="str">
            <v>A4767&amp;T</v>
          </cell>
          <cell r="B7043" t="str">
            <v>Cambridge St @ Wildw</v>
          </cell>
          <cell r="C7043">
            <v>0</v>
          </cell>
          <cell r="D7043">
            <v>0</v>
          </cell>
          <cell r="E7043">
            <v>0</v>
          </cell>
          <cell r="F7043">
            <v>0</v>
          </cell>
          <cell r="G7043">
            <v>0</v>
          </cell>
          <cell r="H7043">
            <v>0</v>
          </cell>
          <cell r="I7043">
            <v>0</v>
          </cell>
          <cell r="J7043">
            <v>0</v>
          </cell>
          <cell r="K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  <cell r="Q7043">
            <v>0</v>
          </cell>
        </row>
        <row r="7044">
          <cell r="A7044" t="str">
            <v>A4770&amp;T</v>
          </cell>
          <cell r="B7044" t="str">
            <v>Cambridge St @ High</v>
          </cell>
          <cell r="C7044">
            <v>12</v>
          </cell>
          <cell r="D7044">
            <v>0</v>
          </cell>
          <cell r="E7044">
            <v>0</v>
          </cell>
          <cell r="F7044">
            <v>0</v>
          </cell>
          <cell r="G7044">
            <v>13</v>
          </cell>
          <cell r="H7044">
            <v>12</v>
          </cell>
          <cell r="I7044">
            <v>0</v>
          </cell>
          <cell r="J7044">
            <v>0</v>
          </cell>
          <cell r="K7044">
            <v>0</v>
          </cell>
          <cell r="L7044">
            <v>13</v>
          </cell>
          <cell r="M7044">
            <v>12</v>
          </cell>
          <cell r="N7044">
            <v>0</v>
          </cell>
          <cell r="O7044">
            <v>0</v>
          </cell>
          <cell r="P7044">
            <v>0</v>
          </cell>
          <cell r="Q7044">
            <v>13</v>
          </cell>
        </row>
        <row r="7045">
          <cell r="A7045" t="str">
            <v>A5044&amp;T</v>
          </cell>
          <cell r="B7045" t="str">
            <v>Main St @ Mountain S</v>
          </cell>
          <cell r="C7045">
            <v>0</v>
          </cell>
          <cell r="D7045">
            <v>0</v>
          </cell>
          <cell r="E7045">
            <v>0</v>
          </cell>
          <cell r="F7045">
            <v>0</v>
          </cell>
          <cell r="G7045">
            <v>0</v>
          </cell>
          <cell r="H7045">
            <v>0</v>
          </cell>
          <cell r="I7045">
            <v>0</v>
          </cell>
          <cell r="J7045">
            <v>0</v>
          </cell>
          <cell r="K7045">
            <v>0</v>
          </cell>
          <cell r="L7045">
            <v>0</v>
          </cell>
          <cell r="M7045">
            <v>0</v>
          </cell>
          <cell r="N7045">
            <v>0</v>
          </cell>
          <cell r="O7045">
            <v>0</v>
          </cell>
          <cell r="P7045">
            <v>0</v>
          </cell>
          <cell r="Q7045">
            <v>0</v>
          </cell>
        </row>
        <row r="7046">
          <cell r="A7046" t="str">
            <v>A5056&amp;T</v>
          </cell>
          <cell r="B7046" t="str">
            <v>Main St opp Charles</v>
          </cell>
          <cell r="C7046">
            <v>0</v>
          </cell>
          <cell r="D7046">
            <v>0</v>
          </cell>
          <cell r="E7046">
            <v>0</v>
          </cell>
          <cell r="F7046">
            <v>0</v>
          </cell>
          <cell r="G7046">
            <v>0</v>
          </cell>
          <cell r="H7046">
            <v>0</v>
          </cell>
          <cell r="I7046">
            <v>0</v>
          </cell>
          <cell r="J7046">
            <v>0</v>
          </cell>
          <cell r="K7046">
            <v>0</v>
          </cell>
          <cell r="L7046">
            <v>0</v>
          </cell>
          <cell r="M7046">
            <v>0</v>
          </cell>
          <cell r="N7046">
            <v>0</v>
          </cell>
          <cell r="O7046">
            <v>0</v>
          </cell>
          <cell r="P7046">
            <v>0</v>
          </cell>
          <cell r="Q7046">
            <v>0</v>
          </cell>
        </row>
        <row r="7047">
          <cell r="A7047" t="str">
            <v>A5057&amp;T</v>
          </cell>
          <cell r="B7047" t="str">
            <v>Main St @ Kilby St</v>
          </cell>
          <cell r="C7047">
            <v>8</v>
          </cell>
          <cell r="D7047">
            <v>0</v>
          </cell>
          <cell r="E7047">
            <v>0</v>
          </cell>
          <cell r="F7047">
            <v>0</v>
          </cell>
          <cell r="G7047">
            <v>8</v>
          </cell>
          <cell r="H7047">
            <v>8</v>
          </cell>
          <cell r="I7047">
            <v>0</v>
          </cell>
          <cell r="J7047">
            <v>0</v>
          </cell>
          <cell r="K7047">
            <v>0</v>
          </cell>
          <cell r="L7047">
            <v>8</v>
          </cell>
          <cell r="M7047">
            <v>8</v>
          </cell>
          <cell r="N7047">
            <v>0</v>
          </cell>
          <cell r="O7047">
            <v>0</v>
          </cell>
          <cell r="P7047">
            <v>0</v>
          </cell>
          <cell r="Q7047">
            <v>8</v>
          </cell>
        </row>
        <row r="7048">
          <cell r="A7048" t="str">
            <v>A5133&amp;T</v>
          </cell>
          <cell r="B7048" t="str">
            <v>Franklin St opp Gree</v>
          </cell>
          <cell r="C7048">
            <v>0</v>
          </cell>
          <cell r="D7048">
            <v>0</v>
          </cell>
          <cell r="E7048">
            <v>0</v>
          </cell>
          <cell r="F7048">
            <v>0</v>
          </cell>
          <cell r="G7048">
            <v>0</v>
          </cell>
          <cell r="H7048">
            <v>0</v>
          </cell>
          <cell r="I7048">
            <v>0</v>
          </cell>
          <cell r="J7048">
            <v>0</v>
          </cell>
          <cell r="K7048">
            <v>0</v>
          </cell>
          <cell r="L7048">
            <v>0</v>
          </cell>
          <cell r="M7048">
            <v>0</v>
          </cell>
          <cell r="N7048">
            <v>0</v>
          </cell>
          <cell r="O7048">
            <v>0</v>
          </cell>
          <cell r="P7048">
            <v>0</v>
          </cell>
          <cell r="Q7048">
            <v>0</v>
          </cell>
        </row>
        <row r="7049">
          <cell r="A7049" t="str">
            <v>A5670&amp;T</v>
          </cell>
          <cell r="B7049" t="str">
            <v>Pleasant St opp Conv</v>
          </cell>
          <cell r="C7049">
            <v>0</v>
          </cell>
          <cell r="D7049">
            <v>0</v>
          </cell>
          <cell r="E7049">
            <v>0</v>
          </cell>
          <cell r="F7049">
            <v>0</v>
          </cell>
          <cell r="G7049">
            <v>0</v>
          </cell>
          <cell r="H7049">
            <v>0</v>
          </cell>
          <cell r="I7049">
            <v>0</v>
          </cell>
          <cell r="J7049">
            <v>0</v>
          </cell>
          <cell r="K7049">
            <v>0</v>
          </cell>
          <cell r="L7049">
            <v>0</v>
          </cell>
          <cell r="M7049">
            <v>0</v>
          </cell>
          <cell r="N7049">
            <v>0</v>
          </cell>
          <cell r="O7049">
            <v>0</v>
          </cell>
          <cell r="P7049">
            <v>0</v>
          </cell>
          <cell r="Q7049">
            <v>0</v>
          </cell>
        </row>
        <row r="7050">
          <cell r="A7050" t="str">
            <v>A5691&amp;T</v>
          </cell>
          <cell r="B7050" t="str">
            <v>Wyoming Ave @ Ravine</v>
          </cell>
          <cell r="C7050">
            <v>0</v>
          </cell>
          <cell r="D7050">
            <v>0</v>
          </cell>
          <cell r="E7050">
            <v>0</v>
          </cell>
          <cell r="F7050">
            <v>0</v>
          </cell>
          <cell r="G7050">
            <v>0</v>
          </cell>
          <cell r="H7050">
            <v>0</v>
          </cell>
          <cell r="I7050">
            <v>0</v>
          </cell>
          <cell r="J7050">
            <v>0</v>
          </cell>
          <cell r="K7050">
            <v>0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P7050">
            <v>0</v>
          </cell>
          <cell r="Q7050">
            <v>0</v>
          </cell>
        </row>
        <row r="7051">
          <cell r="A7051" t="str">
            <v>A6233&amp;T</v>
          </cell>
          <cell r="B7051" t="str">
            <v>Main St @ Banks Pl</v>
          </cell>
          <cell r="C7051">
            <v>0</v>
          </cell>
          <cell r="D7051">
            <v>0</v>
          </cell>
          <cell r="E7051">
            <v>0</v>
          </cell>
          <cell r="F7051">
            <v>1</v>
          </cell>
          <cell r="G7051">
            <v>1</v>
          </cell>
          <cell r="H7051">
            <v>0</v>
          </cell>
          <cell r="I7051">
            <v>0</v>
          </cell>
          <cell r="J7051">
            <v>0</v>
          </cell>
          <cell r="K7051">
            <v>1</v>
          </cell>
          <cell r="L7051">
            <v>1</v>
          </cell>
          <cell r="M7051">
            <v>0</v>
          </cell>
          <cell r="N7051">
            <v>0</v>
          </cell>
          <cell r="O7051">
            <v>0</v>
          </cell>
          <cell r="P7051">
            <v>1</v>
          </cell>
          <cell r="Q7051">
            <v>1</v>
          </cell>
        </row>
        <row r="7052">
          <cell r="A7052" t="str">
            <v>A6259&amp;T</v>
          </cell>
          <cell r="B7052" t="str">
            <v>Montvale Ave @ Fairm</v>
          </cell>
          <cell r="C7052">
            <v>0</v>
          </cell>
          <cell r="D7052">
            <v>0</v>
          </cell>
          <cell r="E7052">
            <v>0</v>
          </cell>
          <cell r="F7052">
            <v>0</v>
          </cell>
          <cell r="G7052">
            <v>0</v>
          </cell>
          <cell r="H7052">
            <v>0</v>
          </cell>
          <cell r="I7052">
            <v>0</v>
          </cell>
          <cell r="J7052">
            <v>0</v>
          </cell>
          <cell r="K7052">
            <v>0</v>
          </cell>
          <cell r="L7052">
            <v>0</v>
          </cell>
          <cell r="M7052">
            <v>0</v>
          </cell>
          <cell r="N7052">
            <v>0</v>
          </cell>
          <cell r="O7052">
            <v>0</v>
          </cell>
          <cell r="P7052">
            <v>0</v>
          </cell>
          <cell r="Q7052">
            <v>0</v>
          </cell>
        </row>
        <row r="7053">
          <cell r="A7053" t="str">
            <v>A6264&amp;T</v>
          </cell>
          <cell r="B7053" t="str">
            <v>Pine St opp Montvale</v>
          </cell>
          <cell r="C7053">
            <v>16</v>
          </cell>
          <cell r="D7053">
            <v>0</v>
          </cell>
          <cell r="E7053">
            <v>0</v>
          </cell>
          <cell r="F7053">
            <v>0</v>
          </cell>
          <cell r="G7053">
            <v>17</v>
          </cell>
          <cell r="H7053">
            <v>16</v>
          </cell>
          <cell r="I7053">
            <v>0</v>
          </cell>
          <cell r="J7053">
            <v>0</v>
          </cell>
          <cell r="K7053">
            <v>0</v>
          </cell>
          <cell r="L7053">
            <v>17</v>
          </cell>
          <cell r="M7053">
            <v>16</v>
          </cell>
          <cell r="N7053">
            <v>0</v>
          </cell>
          <cell r="O7053">
            <v>0</v>
          </cell>
          <cell r="P7053">
            <v>0</v>
          </cell>
          <cell r="Q7053">
            <v>17</v>
          </cell>
        </row>
        <row r="7054">
          <cell r="A7054" t="str">
            <v>A3738&amp;T</v>
          </cell>
          <cell r="B7054" t="str">
            <v>Pleasant St @ France</v>
          </cell>
          <cell r="C7054">
            <v>0</v>
          </cell>
          <cell r="D7054">
            <v>0</v>
          </cell>
          <cell r="E7054">
            <v>9</v>
          </cell>
          <cell r="F7054">
            <v>0</v>
          </cell>
          <cell r="G7054">
            <v>9</v>
          </cell>
          <cell r="H7054">
            <v>0</v>
          </cell>
          <cell r="I7054">
            <v>0</v>
          </cell>
          <cell r="J7054">
            <v>9</v>
          </cell>
          <cell r="K7054">
            <v>0</v>
          </cell>
          <cell r="L7054">
            <v>9</v>
          </cell>
          <cell r="M7054">
            <v>0</v>
          </cell>
          <cell r="N7054">
            <v>0</v>
          </cell>
          <cell r="O7054">
            <v>9</v>
          </cell>
          <cell r="P7054">
            <v>0</v>
          </cell>
          <cell r="Q7054">
            <v>9</v>
          </cell>
        </row>
        <row r="7055">
          <cell r="A7055" t="str">
            <v>A4126&amp;T</v>
          </cell>
          <cell r="B7055" t="str">
            <v>Main St @ Warren Ave</v>
          </cell>
          <cell r="C7055">
            <v>26</v>
          </cell>
          <cell r="D7055">
            <v>0</v>
          </cell>
          <cell r="E7055">
            <v>0</v>
          </cell>
          <cell r="F7055">
            <v>0</v>
          </cell>
          <cell r="G7055">
            <v>26</v>
          </cell>
          <cell r="H7055">
            <v>26</v>
          </cell>
          <cell r="I7055">
            <v>0</v>
          </cell>
          <cell r="J7055">
            <v>0</v>
          </cell>
          <cell r="K7055">
            <v>0</v>
          </cell>
          <cell r="L7055">
            <v>26</v>
          </cell>
          <cell r="M7055">
            <v>26</v>
          </cell>
          <cell r="N7055">
            <v>0</v>
          </cell>
          <cell r="O7055">
            <v>0</v>
          </cell>
          <cell r="P7055">
            <v>0</v>
          </cell>
          <cell r="Q7055">
            <v>26</v>
          </cell>
        </row>
        <row r="7056">
          <cell r="A7056" t="str">
            <v>A4127&amp;T</v>
          </cell>
          <cell r="B7056" t="str">
            <v>Main St @ Richardson</v>
          </cell>
          <cell r="C7056">
            <v>20</v>
          </cell>
          <cell r="D7056">
            <v>0</v>
          </cell>
          <cell r="E7056">
            <v>0</v>
          </cell>
          <cell r="F7056">
            <v>0</v>
          </cell>
          <cell r="G7056">
            <v>20</v>
          </cell>
          <cell r="H7056">
            <v>20</v>
          </cell>
          <cell r="I7056">
            <v>0</v>
          </cell>
          <cell r="J7056">
            <v>0</v>
          </cell>
          <cell r="K7056">
            <v>0</v>
          </cell>
          <cell r="L7056">
            <v>20</v>
          </cell>
          <cell r="M7056">
            <v>20</v>
          </cell>
          <cell r="N7056">
            <v>0</v>
          </cell>
          <cell r="O7056">
            <v>0</v>
          </cell>
          <cell r="P7056">
            <v>0</v>
          </cell>
          <cell r="Q7056">
            <v>20</v>
          </cell>
        </row>
        <row r="7057">
          <cell r="A7057" t="str">
            <v>A5045&amp;T</v>
          </cell>
          <cell r="B7057" t="str">
            <v>Main St @ Altavesta</v>
          </cell>
          <cell r="C7057">
            <v>43</v>
          </cell>
          <cell r="D7057">
            <v>0</v>
          </cell>
          <cell r="E7057">
            <v>0</v>
          </cell>
          <cell r="F7057">
            <v>0</v>
          </cell>
          <cell r="G7057">
            <v>43</v>
          </cell>
          <cell r="H7057">
            <v>43</v>
          </cell>
          <cell r="I7057">
            <v>0</v>
          </cell>
          <cell r="J7057">
            <v>0</v>
          </cell>
          <cell r="K7057">
            <v>0</v>
          </cell>
          <cell r="L7057">
            <v>43</v>
          </cell>
          <cell r="M7057">
            <v>43</v>
          </cell>
          <cell r="N7057">
            <v>0</v>
          </cell>
          <cell r="O7057">
            <v>0</v>
          </cell>
          <cell r="P7057">
            <v>0</v>
          </cell>
          <cell r="Q7057">
            <v>43</v>
          </cell>
        </row>
        <row r="7058">
          <cell r="A7058" t="str">
            <v>A5155&amp;T</v>
          </cell>
          <cell r="B7058" t="str">
            <v>Grove St @ Lebanon S</v>
          </cell>
          <cell r="C7058">
            <v>0</v>
          </cell>
          <cell r="D7058">
            <v>0</v>
          </cell>
          <cell r="E7058">
            <v>0</v>
          </cell>
          <cell r="F7058">
            <v>0</v>
          </cell>
          <cell r="G7058">
            <v>0</v>
          </cell>
          <cell r="H7058">
            <v>0</v>
          </cell>
          <cell r="I7058">
            <v>0</v>
          </cell>
          <cell r="J7058">
            <v>0</v>
          </cell>
          <cell r="K7058">
            <v>0</v>
          </cell>
          <cell r="L7058">
            <v>0</v>
          </cell>
          <cell r="M7058">
            <v>0</v>
          </cell>
          <cell r="N7058">
            <v>0</v>
          </cell>
          <cell r="O7058">
            <v>0</v>
          </cell>
          <cell r="P7058">
            <v>0</v>
          </cell>
          <cell r="Q7058">
            <v>0</v>
          </cell>
        </row>
        <row r="7059">
          <cell r="A7059" t="str">
            <v>A5181&amp;T</v>
          </cell>
          <cell r="B7059" t="str">
            <v>Main St @ Everett St</v>
          </cell>
          <cell r="C7059">
            <v>6</v>
          </cell>
          <cell r="D7059">
            <v>0</v>
          </cell>
          <cell r="E7059">
            <v>0</v>
          </cell>
          <cell r="F7059">
            <v>0</v>
          </cell>
          <cell r="G7059">
            <v>6</v>
          </cell>
          <cell r="H7059">
            <v>6</v>
          </cell>
          <cell r="I7059">
            <v>0</v>
          </cell>
          <cell r="J7059">
            <v>0</v>
          </cell>
          <cell r="K7059">
            <v>0</v>
          </cell>
          <cell r="L7059">
            <v>6</v>
          </cell>
          <cell r="M7059">
            <v>6</v>
          </cell>
          <cell r="N7059">
            <v>0</v>
          </cell>
          <cell r="O7059">
            <v>0</v>
          </cell>
          <cell r="P7059">
            <v>0</v>
          </cell>
          <cell r="Q7059">
            <v>6</v>
          </cell>
        </row>
        <row r="7060">
          <cell r="A7060" t="str">
            <v>A5231&amp;T</v>
          </cell>
          <cell r="B7060" t="str">
            <v>Main St @ Forest St</v>
          </cell>
          <cell r="C7060">
            <v>23</v>
          </cell>
          <cell r="D7060">
            <v>1</v>
          </cell>
          <cell r="E7060">
            <v>0</v>
          </cell>
          <cell r="F7060">
            <v>1</v>
          </cell>
          <cell r="G7060">
            <v>24</v>
          </cell>
          <cell r="H7060">
            <v>23</v>
          </cell>
          <cell r="I7060">
            <v>1</v>
          </cell>
          <cell r="J7060">
            <v>0</v>
          </cell>
          <cell r="K7060">
            <v>1</v>
          </cell>
          <cell r="L7060">
            <v>24</v>
          </cell>
          <cell r="M7060">
            <v>23</v>
          </cell>
          <cell r="N7060">
            <v>1</v>
          </cell>
          <cell r="O7060">
            <v>0</v>
          </cell>
          <cell r="P7060">
            <v>1</v>
          </cell>
          <cell r="Q7060">
            <v>24</v>
          </cell>
        </row>
        <row r="7061">
          <cell r="A7061" t="str">
            <v>A5238&amp;T</v>
          </cell>
          <cell r="B7061" t="str">
            <v>Main St @ Briggs St</v>
          </cell>
          <cell r="C7061">
            <v>0</v>
          </cell>
          <cell r="D7061">
            <v>0</v>
          </cell>
          <cell r="E7061">
            <v>0</v>
          </cell>
          <cell r="F7061">
            <v>0</v>
          </cell>
          <cell r="G7061">
            <v>0</v>
          </cell>
          <cell r="H7061">
            <v>0</v>
          </cell>
          <cell r="I7061">
            <v>0</v>
          </cell>
          <cell r="J7061">
            <v>0</v>
          </cell>
          <cell r="K7061">
            <v>0</v>
          </cell>
          <cell r="L7061">
            <v>0</v>
          </cell>
          <cell r="M7061">
            <v>0</v>
          </cell>
          <cell r="N7061">
            <v>0</v>
          </cell>
          <cell r="O7061">
            <v>0</v>
          </cell>
          <cell r="P7061">
            <v>0</v>
          </cell>
          <cell r="Q7061">
            <v>0</v>
          </cell>
        </row>
        <row r="7062">
          <cell r="A7062" t="str">
            <v>A5265&amp;T</v>
          </cell>
          <cell r="B7062" t="str">
            <v>Main St @ Sylvan St</v>
          </cell>
          <cell r="C7062">
            <v>6</v>
          </cell>
          <cell r="D7062">
            <v>0</v>
          </cell>
          <cell r="E7062">
            <v>0</v>
          </cell>
          <cell r="F7062">
            <v>0</v>
          </cell>
          <cell r="G7062">
            <v>6</v>
          </cell>
          <cell r="H7062">
            <v>6</v>
          </cell>
          <cell r="I7062">
            <v>0</v>
          </cell>
          <cell r="J7062">
            <v>0</v>
          </cell>
          <cell r="K7062">
            <v>0</v>
          </cell>
          <cell r="L7062">
            <v>6</v>
          </cell>
          <cell r="M7062">
            <v>6</v>
          </cell>
          <cell r="N7062">
            <v>0</v>
          </cell>
          <cell r="O7062">
            <v>0</v>
          </cell>
          <cell r="P7062">
            <v>0</v>
          </cell>
          <cell r="Q7062">
            <v>6</v>
          </cell>
        </row>
        <row r="7063">
          <cell r="A7063" t="str">
            <v>A5269&amp;T</v>
          </cell>
          <cell r="B7063" t="str">
            <v>Main St @ Grove St</v>
          </cell>
          <cell r="C7063">
            <v>1</v>
          </cell>
          <cell r="D7063">
            <v>0</v>
          </cell>
          <cell r="E7063">
            <v>0</v>
          </cell>
          <cell r="F7063">
            <v>0</v>
          </cell>
          <cell r="G7063">
            <v>1</v>
          </cell>
          <cell r="H7063">
            <v>1</v>
          </cell>
          <cell r="I7063">
            <v>0</v>
          </cell>
          <cell r="J7063">
            <v>0</v>
          </cell>
          <cell r="K7063">
            <v>0</v>
          </cell>
          <cell r="L7063">
            <v>1</v>
          </cell>
          <cell r="M7063">
            <v>1</v>
          </cell>
          <cell r="N7063">
            <v>0</v>
          </cell>
          <cell r="O7063">
            <v>0</v>
          </cell>
          <cell r="P7063">
            <v>0</v>
          </cell>
          <cell r="Q7063">
            <v>1</v>
          </cell>
        </row>
        <row r="7064">
          <cell r="A7064" t="str">
            <v>A5273&amp;T</v>
          </cell>
          <cell r="B7064" t="str">
            <v>Main St @ Lebanon St</v>
          </cell>
          <cell r="C7064">
            <v>21</v>
          </cell>
          <cell r="D7064">
            <v>0</v>
          </cell>
          <cell r="E7064">
            <v>0</v>
          </cell>
          <cell r="F7064">
            <v>19</v>
          </cell>
          <cell r="G7064">
            <v>41</v>
          </cell>
          <cell r="H7064">
            <v>21</v>
          </cell>
          <cell r="I7064">
            <v>0</v>
          </cell>
          <cell r="J7064">
            <v>0</v>
          </cell>
          <cell r="K7064">
            <v>19</v>
          </cell>
          <cell r="L7064">
            <v>41</v>
          </cell>
          <cell r="M7064">
            <v>21</v>
          </cell>
          <cell r="N7064">
            <v>0</v>
          </cell>
          <cell r="O7064">
            <v>0</v>
          </cell>
          <cell r="P7064">
            <v>19</v>
          </cell>
          <cell r="Q7064">
            <v>41</v>
          </cell>
        </row>
        <row r="7065">
          <cell r="A7065" t="str">
            <v>A5782&amp;T</v>
          </cell>
          <cell r="B7065" t="str">
            <v>Cambridge Rd @ Sylva</v>
          </cell>
          <cell r="C7065">
            <v>0</v>
          </cell>
          <cell r="D7065">
            <v>0</v>
          </cell>
          <cell r="E7065">
            <v>0</v>
          </cell>
          <cell r="F7065">
            <v>0</v>
          </cell>
          <cell r="G7065">
            <v>0</v>
          </cell>
          <cell r="H7065">
            <v>0</v>
          </cell>
          <cell r="I7065">
            <v>0</v>
          </cell>
          <cell r="J7065">
            <v>0</v>
          </cell>
          <cell r="K7065">
            <v>0</v>
          </cell>
          <cell r="L7065">
            <v>0</v>
          </cell>
          <cell r="M7065">
            <v>0</v>
          </cell>
          <cell r="N7065">
            <v>0</v>
          </cell>
          <cell r="O7065">
            <v>0</v>
          </cell>
          <cell r="P7065">
            <v>0</v>
          </cell>
          <cell r="Q7065">
            <v>0</v>
          </cell>
        </row>
        <row r="7066">
          <cell r="A7066" t="str">
            <v>A5907&amp;T</v>
          </cell>
          <cell r="B7066" t="str">
            <v>Pleasant St @ Wyomin</v>
          </cell>
          <cell r="C7066">
            <v>3</v>
          </cell>
          <cell r="D7066">
            <v>0</v>
          </cell>
          <cell r="E7066">
            <v>0</v>
          </cell>
          <cell r="F7066">
            <v>11</v>
          </cell>
          <cell r="G7066">
            <v>15</v>
          </cell>
          <cell r="H7066">
            <v>3</v>
          </cell>
          <cell r="I7066">
            <v>0</v>
          </cell>
          <cell r="J7066">
            <v>0</v>
          </cell>
          <cell r="K7066">
            <v>11</v>
          </cell>
          <cell r="L7066">
            <v>15</v>
          </cell>
          <cell r="M7066">
            <v>3</v>
          </cell>
          <cell r="N7066">
            <v>0</v>
          </cell>
          <cell r="O7066">
            <v>0</v>
          </cell>
          <cell r="P7066">
            <v>11</v>
          </cell>
          <cell r="Q7066">
            <v>15</v>
          </cell>
        </row>
        <row r="7067">
          <cell r="A7067" t="str">
            <v>A5915&amp;T</v>
          </cell>
          <cell r="B7067" t="str">
            <v>Main St @ South St</v>
          </cell>
          <cell r="C7067">
            <v>15</v>
          </cell>
          <cell r="D7067">
            <v>1</v>
          </cell>
          <cell r="E7067">
            <v>0</v>
          </cell>
          <cell r="F7067">
            <v>0</v>
          </cell>
          <cell r="G7067">
            <v>16</v>
          </cell>
          <cell r="H7067">
            <v>15</v>
          </cell>
          <cell r="I7067">
            <v>1</v>
          </cell>
          <cell r="J7067">
            <v>0</v>
          </cell>
          <cell r="K7067">
            <v>0</v>
          </cell>
          <cell r="L7067">
            <v>16</v>
          </cell>
          <cell r="M7067">
            <v>15</v>
          </cell>
          <cell r="N7067">
            <v>1</v>
          </cell>
          <cell r="O7067">
            <v>0</v>
          </cell>
          <cell r="P7067">
            <v>0</v>
          </cell>
          <cell r="Q7067">
            <v>16</v>
          </cell>
        </row>
        <row r="7068">
          <cell r="A7068" t="str">
            <v>A6267&amp;T</v>
          </cell>
          <cell r="B7068" t="str">
            <v>Central St @ Pine St</v>
          </cell>
          <cell r="C7068">
            <v>1</v>
          </cell>
          <cell r="D7068">
            <v>0</v>
          </cell>
          <cell r="E7068">
            <v>0</v>
          </cell>
          <cell r="F7068">
            <v>0</v>
          </cell>
          <cell r="G7068">
            <v>1</v>
          </cell>
          <cell r="H7068">
            <v>1</v>
          </cell>
          <cell r="I7068">
            <v>0</v>
          </cell>
          <cell r="J7068">
            <v>0</v>
          </cell>
          <cell r="K7068">
            <v>0</v>
          </cell>
          <cell r="L7068">
            <v>1</v>
          </cell>
          <cell r="M7068">
            <v>1</v>
          </cell>
          <cell r="N7068">
            <v>0</v>
          </cell>
          <cell r="O7068">
            <v>0</v>
          </cell>
          <cell r="P7068">
            <v>0</v>
          </cell>
          <cell r="Q7068">
            <v>1</v>
          </cell>
        </row>
        <row r="7069">
          <cell r="A7069" t="str">
            <v>A4756&amp;T</v>
          </cell>
          <cell r="B7069" t="str">
            <v>Cambridge Rd @ S Bed</v>
          </cell>
          <cell r="C7069">
            <v>5</v>
          </cell>
          <cell r="D7069">
            <v>0</v>
          </cell>
          <cell r="E7069">
            <v>0</v>
          </cell>
          <cell r="F7069">
            <v>4</v>
          </cell>
          <cell r="G7069">
            <v>9</v>
          </cell>
          <cell r="H7069">
            <v>5</v>
          </cell>
          <cell r="I7069">
            <v>0</v>
          </cell>
          <cell r="J7069">
            <v>0</v>
          </cell>
          <cell r="K7069">
            <v>4</v>
          </cell>
          <cell r="L7069">
            <v>9</v>
          </cell>
          <cell r="M7069">
            <v>5</v>
          </cell>
          <cell r="N7069">
            <v>0</v>
          </cell>
          <cell r="O7069">
            <v>0</v>
          </cell>
          <cell r="P7069">
            <v>4</v>
          </cell>
          <cell r="Q7069">
            <v>9</v>
          </cell>
        </row>
        <row r="7070">
          <cell r="A7070" t="str">
            <v>A5048&amp;T</v>
          </cell>
          <cell r="B7070" t="str">
            <v>Elm St @ Traverse St</v>
          </cell>
          <cell r="C7070">
            <v>0</v>
          </cell>
          <cell r="D7070">
            <v>0</v>
          </cell>
          <cell r="E7070">
            <v>0</v>
          </cell>
          <cell r="F7070">
            <v>0</v>
          </cell>
          <cell r="G7070">
            <v>0</v>
          </cell>
          <cell r="H7070">
            <v>0</v>
          </cell>
          <cell r="I7070">
            <v>0</v>
          </cell>
          <cell r="J7070">
            <v>0</v>
          </cell>
          <cell r="K7070">
            <v>0</v>
          </cell>
          <cell r="L7070">
            <v>0</v>
          </cell>
          <cell r="M7070">
            <v>0</v>
          </cell>
          <cell r="N7070">
            <v>0</v>
          </cell>
          <cell r="O7070">
            <v>0</v>
          </cell>
          <cell r="P7070">
            <v>0</v>
          </cell>
          <cell r="Q7070">
            <v>0</v>
          </cell>
        </row>
        <row r="7071">
          <cell r="A7071" t="str">
            <v>A5086&amp;T</v>
          </cell>
          <cell r="B7071" t="str">
            <v>Lebanon St @ Forest</v>
          </cell>
          <cell r="C7071">
            <v>4</v>
          </cell>
          <cell r="D7071">
            <v>0</v>
          </cell>
          <cell r="E7071">
            <v>0</v>
          </cell>
          <cell r="F7071">
            <v>0</v>
          </cell>
          <cell r="G7071">
            <v>5</v>
          </cell>
          <cell r="H7071">
            <v>4</v>
          </cell>
          <cell r="I7071">
            <v>0</v>
          </cell>
          <cell r="J7071">
            <v>0</v>
          </cell>
          <cell r="K7071">
            <v>0</v>
          </cell>
          <cell r="L7071">
            <v>5</v>
          </cell>
          <cell r="M7071">
            <v>4</v>
          </cell>
          <cell r="N7071">
            <v>0</v>
          </cell>
          <cell r="O7071">
            <v>0</v>
          </cell>
          <cell r="P7071">
            <v>0</v>
          </cell>
          <cell r="Q7071">
            <v>5</v>
          </cell>
        </row>
        <row r="7072">
          <cell r="A7072" t="str">
            <v>A5153&amp;T</v>
          </cell>
          <cell r="B7072" t="str">
            <v>Grove St opp Argyle</v>
          </cell>
          <cell r="C7072">
            <v>0</v>
          </cell>
          <cell r="D7072">
            <v>0</v>
          </cell>
          <cell r="E7072">
            <v>0</v>
          </cell>
          <cell r="F7072">
            <v>0</v>
          </cell>
          <cell r="G7072">
            <v>0</v>
          </cell>
          <cell r="H7072">
            <v>0</v>
          </cell>
          <cell r="I7072">
            <v>0</v>
          </cell>
          <cell r="J7072">
            <v>0</v>
          </cell>
          <cell r="K7072">
            <v>0</v>
          </cell>
          <cell r="L7072">
            <v>0</v>
          </cell>
          <cell r="M7072">
            <v>0</v>
          </cell>
          <cell r="N7072">
            <v>0</v>
          </cell>
          <cell r="O7072">
            <v>0</v>
          </cell>
          <cell r="P7072">
            <v>0</v>
          </cell>
          <cell r="Q7072">
            <v>0</v>
          </cell>
        </row>
        <row r="7073">
          <cell r="A7073" t="str">
            <v>A5168&amp;T</v>
          </cell>
          <cell r="B7073" t="str">
            <v>Main St @ Lake St</v>
          </cell>
          <cell r="C7073">
            <v>1</v>
          </cell>
          <cell r="D7073">
            <v>0</v>
          </cell>
          <cell r="E7073">
            <v>0</v>
          </cell>
          <cell r="F7073">
            <v>0</v>
          </cell>
          <cell r="G7073">
            <v>1</v>
          </cell>
          <cell r="H7073">
            <v>1</v>
          </cell>
          <cell r="I7073">
            <v>0</v>
          </cell>
          <cell r="J7073">
            <v>0</v>
          </cell>
          <cell r="K7073">
            <v>0</v>
          </cell>
          <cell r="L7073">
            <v>1</v>
          </cell>
          <cell r="M7073">
            <v>1</v>
          </cell>
          <cell r="N7073">
            <v>0</v>
          </cell>
          <cell r="O7073">
            <v>0</v>
          </cell>
          <cell r="P7073">
            <v>0</v>
          </cell>
          <cell r="Q7073">
            <v>1</v>
          </cell>
        </row>
        <row r="7074">
          <cell r="A7074" t="str">
            <v>A5234&amp;T</v>
          </cell>
          <cell r="B7074" t="str">
            <v>Main St opp Pitman A</v>
          </cell>
          <cell r="C7074">
            <v>50</v>
          </cell>
          <cell r="D7074">
            <v>0</v>
          </cell>
          <cell r="E7074">
            <v>0</v>
          </cell>
          <cell r="F7074">
            <v>0</v>
          </cell>
          <cell r="G7074">
            <v>50</v>
          </cell>
          <cell r="H7074">
            <v>50</v>
          </cell>
          <cell r="I7074">
            <v>0</v>
          </cell>
          <cell r="J7074">
            <v>0</v>
          </cell>
          <cell r="K7074">
            <v>0</v>
          </cell>
          <cell r="L7074">
            <v>50</v>
          </cell>
          <cell r="M7074">
            <v>50</v>
          </cell>
          <cell r="N7074">
            <v>0</v>
          </cell>
          <cell r="O7074">
            <v>0</v>
          </cell>
          <cell r="P7074">
            <v>0</v>
          </cell>
          <cell r="Q7074">
            <v>50</v>
          </cell>
        </row>
        <row r="7075">
          <cell r="A7075" t="str">
            <v>A5270&amp;T</v>
          </cell>
          <cell r="B7075" t="str">
            <v>Main St @ E Foster S</v>
          </cell>
          <cell r="C7075">
            <v>2</v>
          </cell>
          <cell r="D7075">
            <v>0</v>
          </cell>
          <cell r="E7075">
            <v>0</v>
          </cell>
          <cell r="F7075">
            <v>0</v>
          </cell>
          <cell r="G7075">
            <v>2</v>
          </cell>
          <cell r="H7075">
            <v>2</v>
          </cell>
          <cell r="I7075">
            <v>0</v>
          </cell>
          <cell r="J7075">
            <v>0</v>
          </cell>
          <cell r="K7075">
            <v>0</v>
          </cell>
          <cell r="L7075">
            <v>2</v>
          </cell>
          <cell r="M7075">
            <v>2</v>
          </cell>
          <cell r="N7075">
            <v>0</v>
          </cell>
          <cell r="O7075">
            <v>0</v>
          </cell>
          <cell r="P7075">
            <v>0</v>
          </cell>
          <cell r="Q7075">
            <v>2</v>
          </cell>
        </row>
        <row r="7076">
          <cell r="A7076" t="str">
            <v>A6253&amp;T</v>
          </cell>
          <cell r="B7076" t="str">
            <v>Lexington St @ Totma</v>
          </cell>
          <cell r="C7076">
            <v>6</v>
          </cell>
          <cell r="D7076">
            <v>0</v>
          </cell>
          <cell r="E7076">
            <v>0</v>
          </cell>
          <cell r="F7076">
            <v>0</v>
          </cell>
          <cell r="G7076">
            <v>6</v>
          </cell>
          <cell r="H7076">
            <v>6</v>
          </cell>
          <cell r="I7076">
            <v>0</v>
          </cell>
          <cell r="J7076">
            <v>0</v>
          </cell>
          <cell r="K7076">
            <v>0</v>
          </cell>
          <cell r="L7076">
            <v>6</v>
          </cell>
          <cell r="M7076">
            <v>6</v>
          </cell>
          <cell r="N7076">
            <v>0</v>
          </cell>
          <cell r="O7076">
            <v>0</v>
          </cell>
          <cell r="P7076">
            <v>0</v>
          </cell>
          <cell r="Q7076">
            <v>6</v>
          </cell>
        </row>
        <row r="7077">
          <cell r="A7077" t="str">
            <v>A6260&amp;T</v>
          </cell>
          <cell r="B7077" t="str">
            <v>Montvale Ave @ Easte</v>
          </cell>
          <cell r="C7077">
            <v>12</v>
          </cell>
          <cell r="D7077">
            <v>0</v>
          </cell>
          <cell r="E7077">
            <v>0</v>
          </cell>
          <cell r="F7077">
            <v>0</v>
          </cell>
          <cell r="G7077">
            <v>12</v>
          </cell>
          <cell r="H7077">
            <v>12</v>
          </cell>
          <cell r="I7077">
            <v>0</v>
          </cell>
          <cell r="J7077">
            <v>0</v>
          </cell>
          <cell r="K7077">
            <v>0</v>
          </cell>
          <cell r="L7077">
            <v>12</v>
          </cell>
          <cell r="M7077">
            <v>12</v>
          </cell>
          <cell r="N7077">
            <v>0</v>
          </cell>
          <cell r="O7077">
            <v>0</v>
          </cell>
          <cell r="P7077">
            <v>0</v>
          </cell>
          <cell r="Q7077">
            <v>12</v>
          </cell>
        </row>
        <row r="7078">
          <cell r="A7078" t="str">
            <v>A3734&amp;T</v>
          </cell>
          <cell r="B7078" t="str">
            <v>Wyoming Ave @ Floren</v>
          </cell>
          <cell r="C7078">
            <v>0</v>
          </cell>
          <cell r="D7078">
            <v>0</v>
          </cell>
          <cell r="E7078">
            <v>0</v>
          </cell>
          <cell r="F7078">
            <v>0</v>
          </cell>
          <cell r="G7078">
            <v>0</v>
          </cell>
          <cell r="H7078">
            <v>0</v>
          </cell>
          <cell r="I7078">
            <v>0</v>
          </cell>
          <cell r="J7078">
            <v>0</v>
          </cell>
          <cell r="K7078">
            <v>0</v>
          </cell>
          <cell r="L7078">
            <v>0</v>
          </cell>
          <cell r="M7078">
            <v>0</v>
          </cell>
          <cell r="N7078">
            <v>0</v>
          </cell>
          <cell r="O7078">
            <v>0</v>
          </cell>
          <cell r="P7078">
            <v>0</v>
          </cell>
          <cell r="Q7078">
            <v>0</v>
          </cell>
        </row>
        <row r="7079">
          <cell r="A7079" t="str">
            <v>A3735&amp;T</v>
          </cell>
          <cell r="B7079" t="str">
            <v>Wyoming Ave @ Cottag</v>
          </cell>
          <cell r="C7079">
            <v>0</v>
          </cell>
          <cell r="D7079">
            <v>0</v>
          </cell>
          <cell r="E7079">
            <v>10</v>
          </cell>
          <cell r="F7079">
            <v>0</v>
          </cell>
          <cell r="G7079">
            <v>10</v>
          </cell>
          <cell r="H7079">
            <v>0</v>
          </cell>
          <cell r="I7079">
            <v>0</v>
          </cell>
          <cell r="J7079">
            <v>10</v>
          </cell>
          <cell r="K7079">
            <v>0</v>
          </cell>
          <cell r="L7079">
            <v>10</v>
          </cell>
          <cell r="M7079">
            <v>0</v>
          </cell>
          <cell r="N7079">
            <v>0</v>
          </cell>
          <cell r="O7079">
            <v>10</v>
          </cell>
          <cell r="P7079">
            <v>0</v>
          </cell>
          <cell r="Q7079">
            <v>10</v>
          </cell>
        </row>
        <row r="7080">
          <cell r="A7080" t="str">
            <v>A4124&amp;T</v>
          </cell>
          <cell r="B7080" t="str">
            <v>Main St @ Myrtle St</v>
          </cell>
          <cell r="C7080">
            <v>0</v>
          </cell>
          <cell r="D7080">
            <v>0</v>
          </cell>
          <cell r="E7080">
            <v>0</v>
          </cell>
          <cell r="F7080">
            <v>0</v>
          </cell>
          <cell r="G7080">
            <v>0</v>
          </cell>
          <cell r="H7080">
            <v>0</v>
          </cell>
          <cell r="I7080">
            <v>0</v>
          </cell>
          <cell r="J7080">
            <v>0</v>
          </cell>
          <cell r="K7080">
            <v>0</v>
          </cell>
          <cell r="L7080">
            <v>0</v>
          </cell>
          <cell r="M7080">
            <v>0</v>
          </cell>
          <cell r="N7080">
            <v>0</v>
          </cell>
          <cell r="O7080">
            <v>0</v>
          </cell>
          <cell r="P7080">
            <v>0</v>
          </cell>
          <cell r="Q7080">
            <v>0</v>
          </cell>
        </row>
        <row r="7081">
          <cell r="A7081" t="str">
            <v>A4757&amp;T</v>
          </cell>
          <cell r="B7081" t="str">
            <v>81 Cambridge Rd opp</v>
          </cell>
          <cell r="C7081">
            <v>45</v>
          </cell>
          <cell r="D7081">
            <v>0</v>
          </cell>
          <cell r="E7081">
            <v>0</v>
          </cell>
          <cell r="F7081">
            <v>0</v>
          </cell>
          <cell r="G7081">
            <v>46</v>
          </cell>
          <cell r="H7081">
            <v>45</v>
          </cell>
          <cell r="I7081">
            <v>0</v>
          </cell>
          <cell r="J7081">
            <v>0</v>
          </cell>
          <cell r="K7081">
            <v>0</v>
          </cell>
          <cell r="L7081">
            <v>46</v>
          </cell>
          <cell r="M7081">
            <v>45</v>
          </cell>
          <cell r="N7081">
            <v>0</v>
          </cell>
          <cell r="O7081">
            <v>0</v>
          </cell>
          <cell r="P7081">
            <v>0</v>
          </cell>
          <cell r="Q7081">
            <v>46</v>
          </cell>
        </row>
        <row r="7082">
          <cell r="A7082" t="str">
            <v>A5054&amp;T</v>
          </cell>
          <cell r="B7082" t="str">
            <v>Main St @ Eaton Ave</v>
          </cell>
          <cell r="C7082">
            <v>18</v>
          </cell>
          <cell r="D7082">
            <v>0</v>
          </cell>
          <cell r="E7082">
            <v>0</v>
          </cell>
          <cell r="F7082">
            <v>0</v>
          </cell>
          <cell r="G7082">
            <v>18</v>
          </cell>
          <cell r="H7082">
            <v>18</v>
          </cell>
          <cell r="I7082">
            <v>0</v>
          </cell>
          <cell r="J7082">
            <v>0</v>
          </cell>
          <cell r="K7082">
            <v>0</v>
          </cell>
          <cell r="L7082">
            <v>18</v>
          </cell>
          <cell r="M7082">
            <v>18</v>
          </cell>
          <cell r="N7082">
            <v>0</v>
          </cell>
          <cell r="O7082">
            <v>0</v>
          </cell>
          <cell r="P7082">
            <v>0</v>
          </cell>
          <cell r="Q7082">
            <v>18</v>
          </cell>
        </row>
        <row r="7083">
          <cell r="A7083" t="str">
            <v>A5276&amp;T</v>
          </cell>
          <cell r="B7083" t="str">
            <v>Main St @ Green St</v>
          </cell>
          <cell r="C7083">
            <v>1</v>
          </cell>
          <cell r="D7083">
            <v>0</v>
          </cell>
          <cell r="E7083">
            <v>0</v>
          </cell>
          <cell r="F7083">
            <v>2</v>
          </cell>
          <cell r="G7083">
            <v>3</v>
          </cell>
          <cell r="H7083">
            <v>1</v>
          </cell>
          <cell r="I7083">
            <v>0</v>
          </cell>
          <cell r="J7083">
            <v>0</v>
          </cell>
          <cell r="K7083">
            <v>2</v>
          </cell>
          <cell r="L7083">
            <v>3</v>
          </cell>
          <cell r="M7083">
            <v>1</v>
          </cell>
          <cell r="N7083">
            <v>0</v>
          </cell>
          <cell r="O7083">
            <v>0</v>
          </cell>
          <cell r="P7083">
            <v>2</v>
          </cell>
          <cell r="Q7083">
            <v>3</v>
          </cell>
        </row>
        <row r="7084">
          <cell r="A7084" t="str">
            <v>A6268&amp;T</v>
          </cell>
          <cell r="B7084" t="str">
            <v>Central St @ Montval</v>
          </cell>
          <cell r="C7084">
            <v>0</v>
          </cell>
          <cell r="D7084">
            <v>0</v>
          </cell>
          <cell r="E7084">
            <v>0</v>
          </cell>
          <cell r="F7084">
            <v>0</v>
          </cell>
          <cell r="G7084">
            <v>0</v>
          </cell>
          <cell r="H7084">
            <v>0</v>
          </cell>
          <cell r="I7084">
            <v>0</v>
          </cell>
          <cell r="J7084">
            <v>0</v>
          </cell>
          <cell r="K7084">
            <v>0</v>
          </cell>
          <cell r="L7084">
            <v>0</v>
          </cell>
          <cell r="M7084">
            <v>0</v>
          </cell>
          <cell r="N7084">
            <v>0</v>
          </cell>
          <cell r="O7084">
            <v>0</v>
          </cell>
          <cell r="P7084">
            <v>0</v>
          </cell>
          <cell r="Q7084">
            <v>0</v>
          </cell>
        </row>
        <row r="7085">
          <cell r="A7085" t="str">
            <v>A4129&amp;T</v>
          </cell>
          <cell r="B7085" t="str">
            <v>Main St @ Lydon Ct</v>
          </cell>
          <cell r="C7085">
            <v>0</v>
          </cell>
          <cell r="D7085">
            <v>0</v>
          </cell>
          <cell r="E7085">
            <v>0</v>
          </cell>
          <cell r="F7085">
            <v>0</v>
          </cell>
          <cell r="G7085">
            <v>0</v>
          </cell>
          <cell r="H7085">
            <v>0</v>
          </cell>
          <cell r="I7085">
            <v>0</v>
          </cell>
          <cell r="J7085">
            <v>0</v>
          </cell>
          <cell r="K7085">
            <v>0</v>
          </cell>
          <cell r="L7085">
            <v>0</v>
          </cell>
          <cell r="M7085">
            <v>0</v>
          </cell>
          <cell r="N7085">
            <v>0</v>
          </cell>
          <cell r="O7085">
            <v>0</v>
          </cell>
          <cell r="P7085">
            <v>0</v>
          </cell>
          <cell r="Q7085">
            <v>0</v>
          </cell>
        </row>
        <row r="7086">
          <cell r="A7086" t="str">
            <v>A5047&amp;T</v>
          </cell>
          <cell r="B7086" t="str">
            <v>Main St @ Nichols St</v>
          </cell>
          <cell r="C7086">
            <v>2</v>
          </cell>
          <cell r="D7086">
            <v>0</v>
          </cell>
          <cell r="E7086">
            <v>0</v>
          </cell>
          <cell r="F7086">
            <v>0</v>
          </cell>
          <cell r="G7086">
            <v>2</v>
          </cell>
          <cell r="H7086">
            <v>2</v>
          </cell>
          <cell r="I7086">
            <v>0</v>
          </cell>
          <cell r="J7086">
            <v>0</v>
          </cell>
          <cell r="K7086">
            <v>0</v>
          </cell>
          <cell r="L7086">
            <v>2</v>
          </cell>
          <cell r="M7086">
            <v>2</v>
          </cell>
          <cell r="N7086">
            <v>0</v>
          </cell>
          <cell r="O7086">
            <v>0</v>
          </cell>
          <cell r="P7086">
            <v>0</v>
          </cell>
          <cell r="Q7086">
            <v>2</v>
          </cell>
        </row>
        <row r="7087">
          <cell r="A7087" t="str">
            <v>A5052&amp;T</v>
          </cell>
          <cell r="B7087" t="str">
            <v>Main St @ Middlesex</v>
          </cell>
          <cell r="C7087">
            <v>0</v>
          </cell>
          <cell r="D7087">
            <v>0</v>
          </cell>
          <cell r="E7087">
            <v>0</v>
          </cell>
          <cell r="F7087">
            <v>0</v>
          </cell>
          <cell r="G7087">
            <v>0</v>
          </cell>
          <cell r="H7087">
            <v>0</v>
          </cell>
          <cell r="I7087">
            <v>0</v>
          </cell>
          <cell r="J7087">
            <v>0</v>
          </cell>
          <cell r="K7087">
            <v>0</v>
          </cell>
          <cell r="L7087">
            <v>0</v>
          </cell>
          <cell r="M7087">
            <v>0</v>
          </cell>
          <cell r="N7087">
            <v>0</v>
          </cell>
          <cell r="O7087">
            <v>0</v>
          </cell>
          <cell r="P7087">
            <v>0</v>
          </cell>
          <cell r="Q7087">
            <v>0</v>
          </cell>
        </row>
        <row r="7088">
          <cell r="A7088" t="str">
            <v>A5131&amp;T</v>
          </cell>
          <cell r="B7088" t="str">
            <v>Warren St @ Melrose</v>
          </cell>
          <cell r="C7088">
            <v>2</v>
          </cell>
          <cell r="D7088">
            <v>0</v>
          </cell>
          <cell r="E7088">
            <v>0</v>
          </cell>
          <cell r="F7088">
            <v>1</v>
          </cell>
          <cell r="G7088">
            <v>3</v>
          </cell>
          <cell r="H7088">
            <v>2</v>
          </cell>
          <cell r="I7088">
            <v>0</v>
          </cell>
          <cell r="J7088">
            <v>0</v>
          </cell>
          <cell r="K7088">
            <v>1</v>
          </cell>
          <cell r="L7088">
            <v>3</v>
          </cell>
          <cell r="M7088">
            <v>2</v>
          </cell>
          <cell r="N7088">
            <v>0</v>
          </cell>
          <cell r="O7088">
            <v>0</v>
          </cell>
          <cell r="P7088">
            <v>1</v>
          </cell>
          <cell r="Q7088">
            <v>3</v>
          </cell>
        </row>
        <row r="7089">
          <cell r="A7089" t="str">
            <v>A5154&amp;T</v>
          </cell>
          <cell r="B7089" t="str">
            <v>Grove St @ Gooch St</v>
          </cell>
          <cell r="C7089">
            <v>0</v>
          </cell>
          <cell r="D7089">
            <v>0</v>
          </cell>
          <cell r="E7089">
            <v>0</v>
          </cell>
          <cell r="F7089">
            <v>0</v>
          </cell>
          <cell r="G7089">
            <v>0</v>
          </cell>
          <cell r="H7089">
            <v>0</v>
          </cell>
          <cell r="I7089">
            <v>0</v>
          </cell>
          <cell r="J7089">
            <v>0</v>
          </cell>
          <cell r="K7089">
            <v>0</v>
          </cell>
          <cell r="L7089">
            <v>0</v>
          </cell>
          <cell r="M7089">
            <v>0</v>
          </cell>
          <cell r="N7089">
            <v>0</v>
          </cell>
          <cell r="O7089">
            <v>0</v>
          </cell>
          <cell r="P7089">
            <v>0</v>
          </cell>
          <cell r="Q7089">
            <v>0</v>
          </cell>
        </row>
        <row r="7090">
          <cell r="A7090" t="str">
            <v>A5692&amp;T</v>
          </cell>
          <cell r="B7090" t="str">
            <v>Wyoming Ave @ Melbou</v>
          </cell>
          <cell r="C7090">
            <v>0</v>
          </cell>
          <cell r="D7090">
            <v>0</v>
          </cell>
          <cell r="E7090">
            <v>0</v>
          </cell>
          <cell r="F7090">
            <v>0</v>
          </cell>
          <cell r="G7090">
            <v>0</v>
          </cell>
          <cell r="H7090">
            <v>0</v>
          </cell>
          <cell r="I7090">
            <v>0</v>
          </cell>
          <cell r="J7090">
            <v>0</v>
          </cell>
          <cell r="K7090">
            <v>0</v>
          </cell>
          <cell r="L7090">
            <v>0</v>
          </cell>
          <cell r="M7090">
            <v>0</v>
          </cell>
          <cell r="N7090">
            <v>0</v>
          </cell>
          <cell r="O7090">
            <v>0</v>
          </cell>
          <cell r="P7090">
            <v>0</v>
          </cell>
          <cell r="Q7090">
            <v>0</v>
          </cell>
        </row>
        <row r="7091">
          <cell r="A7091" t="str">
            <v>A6255&amp;T</v>
          </cell>
          <cell r="B7091" t="str">
            <v>126 Pleasant St opp</v>
          </cell>
          <cell r="C7091">
            <v>0</v>
          </cell>
          <cell r="D7091">
            <v>0</v>
          </cell>
          <cell r="E7091">
            <v>0</v>
          </cell>
          <cell r="F7091">
            <v>0</v>
          </cell>
          <cell r="G7091">
            <v>0</v>
          </cell>
          <cell r="H7091">
            <v>0</v>
          </cell>
          <cell r="I7091">
            <v>0</v>
          </cell>
          <cell r="J7091">
            <v>0</v>
          </cell>
          <cell r="K7091">
            <v>0</v>
          </cell>
          <cell r="L7091">
            <v>0</v>
          </cell>
          <cell r="M7091">
            <v>0</v>
          </cell>
          <cell r="N7091">
            <v>0</v>
          </cell>
          <cell r="O7091">
            <v>0</v>
          </cell>
          <cell r="P7091">
            <v>0</v>
          </cell>
          <cell r="Q7091">
            <v>0</v>
          </cell>
        </row>
        <row r="7092">
          <cell r="A7092" t="str">
            <v>A6256&amp;T</v>
          </cell>
          <cell r="B7092" t="str">
            <v>Pleasant St @ Arling</v>
          </cell>
          <cell r="C7092">
            <v>6</v>
          </cell>
          <cell r="D7092">
            <v>0</v>
          </cell>
          <cell r="E7092">
            <v>0</v>
          </cell>
          <cell r="F7092">
            <v>0</v>
          </cell>
          <cell r="G7092">
            <v>6</v>
          </cell>
          <cell r="H7092">
            <v>6</v>
          </cell>
          <cell r="I7092">
            <v>0</v>
          </cell>
          <cell r="J7092">
            <v>0</v>
          </cell>
          <cell r="K7092">
            <v>0</v>
          </cell>
          <cell r="L7092">
            <v>6</v>
          </cell>
          <cell r="M7092">
            <v>6</v>
          </cell>
          <cell r="N7092">
            <v>0</v>
          </cell>
          <cell r="O7092">
            <v>0</v>
          </cell>
          <cell r="P7092">
            <v>0</v>
          </cell>
          <cell r="Q7092">
            <v>6</v>
          </cell>
        </row>
        <row r="7093">
          <cell r="A7093" t="str">
            <v>A6262&amp;T</v>
          </cell>
          <cell r="B7093" t="str">
            <v>Salem St @ Hilltop T</v>
          </cell>
          <cell r="C7093">
            <v>2</v>
          </cell>
          <cell r="D7093">
            <v>0</v>
          </cell>
          <cell r="E7093">
            <v>0</v>
          </cell>
          <cell r="F7093">
            <v>0</v>
          </cell>
          <cell r="G7093">
            <v>2</v>
          </cell>
          <cell r="H7093">
            <v>2</v>
          </cell>
          <cell r="I7093">
            <v>0</v>
          </cell>
          <cell r="J7093">
            <v>0</v>
          </cell>
          <cell r="K7093">
            <v>0</v>
          </cell>
          <cell r="L7093">
            <v>2</v>
          </cell>
          <cell r="M7093">
            <v>2</v>
          </cell>
          <cell r="N7093">
            <v>0</v>
          </cell>
          <cell r="O7093">
            <v>0</v>
          </cell>
          <cell r="P7093">
            <v>0</v>
          </cell>
          <cell r="Q7093">
            <v>2</v>
          </cell>
        </row>
        <row r="7094">
          <cell r="A7094" t="str">
            <v>A6263&amp;T</v>
          </cell>
          <cell r="B7094" t="str">
            <v>Salem St @ Wood St</v>
          </cell>
          <cell r="C7094">
            <v>3</v>
          </cell>
          <cell r="D7094">
            <v>0</v>
          </cell>
          <cell r="E7094">
            <v>0</v>
          </cell>
          <cell r="F7094">
            <v>0</v>
          </cell>
          <cell r="G7094">
            <v>3</v>
          </cell>
          <cell r="H7094">
            <v>3</v>
          </cell>
          <cell r="I7094">
            <v>0</v>
          </cell>
          <cell r="J7094">
            <v>0</v>
          </cell>
          <cell r="K7094">
            <v>0</v>
          </cell>
          <cell r="L7094">
            <v>3</v>
          </cell>
          <cell r="M7094">
            <v>3</v>
          </cell>
          <cell r="N7094">
            <v>0</v>
          </cell>
          <cell r="O7094">
            <v>0</v>
          </cell>
          <cell r="P7094">
            <v>0</v>
          </cell>
          <cell r="Q7094">
            <v>3</v>
          </cell>
        </row>
        <row r="7095">
          <cell r="A7095" t="str">
            <v>A5237&amp;T</v>
          </cell>
          <cell r="B7095" t="str">
            <v>Main St opp Bay Stat</v>
          </cell>
          <cell r="C7095">
            <v>0</v>
          </cell>
          <cell r="D7095">
            <v>0</v>
          </cell>
          <cell r="E7095">
            <v>0</v>
          </cell>
          <cell r="F7095">
            <v>0</v>
          </cell>
          <cell r="G7095">
            <v>0</v>
          </cell>
          <cell r="H7095">
            <v>0</v>
          </cell>
          <cell r="I7095">
            <v>0</v>
          </cell>
          <cell r="J7095">
            <v>0</v>
          </cell>
          <cell r="K7095">
            <v>0</v>
          </cell>
          <cell r="L7095">
            <v>0</v>
          </cell>
          <cell r="M7095">
            <v>0</v>
          </cell>
          <cell r="N7095">
            <v>0</v>
          </cell>
          <cell r="O7095">
            <v>0</v>
          </cell>
          <cell r="P7095">
            <v>0</v>
          </cell>
          <cell r="Q7095">
            <v>0</v>
          </cell>
        </row>
        <row r="7096">
          <cell r="A7096" t="str">
            <v>A5249&amp;T</v>
          </cell>
          <cell r="B7096" t="str">
            <v>238 Main St</v>
          </cell>
          <cell r="C7096">
            <v>0</v>
          </cell>
          <cell r="D7096">
            <v>0</v>
          </cell>
          <cell r="E7096">
            <v>4</v>
          </cell>
          <cell r="F7096">
            <v>1</v>
          </cell>
          <cell r="G7096">
            <v>5</v>
          </cell>
          <cell r="H7096">
            <v>0</v>
          </cell>
          <cell r="I7096">
            <v>0</v>
          </cell>
          <cell r="J7096">
            <v>4</v>
          </cell>
          <cell r="K7096">
            <v>1</v>
          </cell>
          <cell r="L7096">
            <v>5</v>
          </cell>
          <cell r="M7096">
            <v>0</v>
          </cell>
          <cell r="N7096">
            <v>0</v>
          </cell>
          <cell r="O7096">
            <v>4</v>
          </cell>
          <cell r="P7096">
            <v>1</v>
          </cell>
          <cell r="Q7096">
            <v>5</v>
          </cell>
        </row>
        <row r="7097">
          <cell r="A7097" t="str">
            <v>A5275&amp;T</v>
          </cell>
          <cell r="B7097" t="str">
            <v>Main St @ Linden Rd</v>
          </cell>
          <cell r="C7097">
            <v>0</v>
          </cell>
          <cell r="D7097">
            <v>0</v>
          </cell>
          <cell r="E7097">
            <v>0</v>
          </cell>
          <cell r="F7097">
            <v>0</v>
          </cell>
          <cell r="G7097">
            <v>0</v>
          </cell>
          <cell r="H7097">
            <v>0</v>
          </cell>
          <cell r="I7097">
            <v>0</v>
          </cell>
          <cell r="J7097">
            <v>0</v>
          </cell>
          <cell r="K7097">
            <v>0</v>
          </cell>
          <cell r="L7097">
            <v>0</v>
          </cell>
          <cell r="M7097">
            <v>0</v>
          </cell>
          <cell r="N7097">
            <v>0</v>
          </cell>
          <cell r="O7097">
            <v>0</v>
          </cell>
          <cell r="P7097">
            <v>0</v>
          </cell>
          <cell r="Q7097">
            <v>0</v>
          </cell>
        </row>
        <row r="7098">
          <cell r="A7098" t="str">
            <v>A3733&amp;T</v>
          </cell>
          <cell r="B7098" t="str">
            <v>Wyoming Ave opp Clev</v>
          </cell>
          <cell r="C7098">
            <v>84</v>
          </cell>
          <cell r="D7098">
            <v>0</v>
          </cell>
          <cell r="E7098">
            <v>0</v>
          </cell>
          <cell r="F7098">
            <v>0</v>
          </cell>
          <cell r="G7098">
            <v>84</v>
          </cell>
          <cell r="H7098">
            <v>84</v>
          </cell>
          <cell r="I7098">
            <v>0</v>
          </cell>
          <cell r="J7098">
            <v>0</v>
          </cell>
          <cell r="K7098">
            <v>0</v>
          </cell>
          <cell r="L7098">
            <v>84</v>
          </cell>
          <cell r="M7098">
            <v>84</v>
          </cell>
          <cell r="N7098">
            <v>0</v>
          </cell>
          <cell r="O7098">
            <v>0</v>
          </cell>
          <cell r="P7098">
            <v>0</v>
          </cell>
          <cell r="Q7098">
            <v>84</v>
          </cell>
        </row>
        <row r="7099">
          <cell r="A7099" t="str">
            <v>A4125&amp;T</v>
          </cell>
          <cell r="B7099" t="str">
            <v>226 Main St opp Gree</v>
          </cell>
          <cell r="C7099">
            <v>11</v>
          </cell>
          <cell r="D7099">
            <v>0</v>
          </cell>
          <cell r="E7099">
            <v>0</v>
          </cell>
          <cell r="F7099">
            <v>0</v>
          </cell>
          <cell r="G7099">
            <v>12</v>
          </cell>
          <cell r="H7099">
            <v>11</v>
          </cell>
          <cell r="I7099">
            <v>0</v>
          </cell>
          <cell r="J7099">
            <v>0</v>
          </cell>
          <cell r="K7099">
            <v>0</v>
          </cell>
          <cell r="L7099">
            <v>12</v>
          </cell>
          <cell r="M7099">
            <v>11</v>
          </cell>
          <cell r="N7099">
            <v>0</v>
          </cell>
          <cell r="O7099">
            <v>0</v>
          </cell>
          <cell r="P7099">
            <v>0</v>
          </cell>
          <cell r="Q7099">
            <v>12</v>
          </cell>
        </row>
        <row r="7100">
          <cell r="A7100" t="str">
            <v>A4133&amp;T</v>
          </cell>
          <cell r="B7100" t="str">
            <v>Main St @ Clark St</v>
          </cell>
          <cell r="C7100">
            <v>0</v>
          </cell>
          <cell r="D7100">
            <v>0</v>
          </cell>
          <cell r="E7100">
            <v>0</v>
          </cell>
          <cell r="F7100">
            <v>0</v>
          </cell>
          <cell r="G7100">
            <v>0</v>
          </cell>
          <cell r="H7100">
            <v>0</v>
          </cell>
          <cell r="I7100">
            <v>0</v>
          </cell>
          <cell r="J7100">
            <v>0</v>
          </cell>
          <cell r="K7100">
            <v>0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P7100">
            <v>0</v>
          </cell>
          <cell r="Q7100">
            <v>0</v>
          </cell>
        </row>
        <row r="7101">
          <cell r="A7101" t="str">
            <v>A4135&amp;T</v>
          </cell>
          <cell r="B7101" t="str">
            <v>Main St @ Vine St</v>
          </cell>
          <cell r="C7101">
            <v>14</v>
          </cell>
          <cell r="D7101">
            <v>0</v>
          </cell>
          <cell r="E7101">
            <v>0</v>
          </cell>
          <cell r="F7101">
            <v>0</v>
          </cell>
          <cell r="G7101">
            <v>15</v>
          </cell>
          <cell r="H7101">
            <v>14</v>
          </cell>
          <cell r="I7101">
            <v>0</v>
          </cell>
          <cell r="J7101">
            <v>0</v>
          </cell>
          <cell r="K7101">
            <v>0</v>
          </cell>
          <cell r="L7101">
            <v>15</v>
          </cell>
          <cell r="M7101">
            <v>14</v>
          </cell>
          <cell r="N7101">
            <v>0</v>
          </cell>
          <cell r="O7101">
            <v>0</v>
          </cell>
          <cell r="P7101">
            <v>0</v>
          </cell>
          <cell r="Q7101">
            <v>15</v>
          </cell>
        </row>
        <row r="7102">
          <cell r="A7102" t="str">
            <v>A5228&amp;T</v>
          </cell>
          <cell r="B7102" t="str">
            <v>Main St opp Charles</v>
          </cell>
          <cell r="C7102">
            <v>0</v>
          </cell>
          <cell r="D7102">
            <v>1</v>
          </cell>
          <cell r="E7102">
            <v>0</v>
          </cell>
          <cell r="F7102">
            <v>0</v>
          </cell>
          <cell r="G7102">
            <v>1</v>
          </cell>
          <cell r="H7102">
            <v>0</v>
          </cell>
          <cell r="I7102">
            <v>1</v>
          </cell>
          <cell r="J7102">
            <v>0</v>
          </cell>
          <cell r="K7102">
            <v>0</v>
          </cell>
          <cell r="L7102">
            <v>1</v>
          </cell>
          <cell r="M7102">
            <v>0</v>
          </cell>
          <cell r="N7102">
            <v>1</v>
          </cell>
          <cell r="O7102">
            <v>0</v>
          </cell>
          <cell r="P7102">
            <v>0</v>
          </cell>
          <cell r="Q7102">
            <v>1</v>
          </cell>
        </row>
        <row r="7103">
          <cell r="A7103" t="str">
            <v>A5239&amp;T</v>
          </cell>
          <cell r="B7103" t="str">
            <v>Main St @ W Highland</v>
          </cell>
          <cell r="C7103">
            <v>111</v>
          </cell>
          <cell r="D7103">
            <v>1</v>
          </cell>
          <cell r="E7103">
            <v>0</v>
          </cell>
          <cell r="F7103">
            <v>0</v>
          </cell>
          <cell r="G7103">
            <v>112</v>
          </cell>
          <cell r="H7103">
            <v>111</v>
          </cell>
          <cell r="I7103">
            <v>1</v>
          </cell>
          <cell r="J7103">
            <v>0</v>
          </cell>
          <cell r="K7103">
            <v>0</v>
          </cell>
          <cell r="L7103">
            <v>112</v>
          </cell>
          <cell r="M7103">
            <v>111</v>
          </cell>
          <cell r="N7103">
            <v>1</v>
          </cell>
          <cell r="O7103">
            <v>0</v>
          </cell>
          <cell r="P7103">
            <v>0</v>
          </cell>
          <cell r="Q7103">
            <v>112</v>
          </cell>
        </row>
        <row r="7104">
          <cell r="A7104" t="str">
            <v>A5309&amp;T</v>
          </cell>
          <cell r="B7104" t="str">
            <v>North Ave opp Lakevi</v>
          </cell>
          <cell r="C7104">
            <v>6</v>
          </cell>
          <cell r="D7104">
            <v>0</v>
          </cell>
          <cell r="E7104">
            <v>0</v>
          </cell>
          <cell r="F7104">
            <v>0</v>
          </cell>
          <cell r="G7104">
            <v>6</v>
          </cell>
          <cell r="H7104">
            <v>6</v>
          </cell>
          <cell r="I7104">
            <v>0</v>
          </cell>
          <cell r="J7104">
            <v>0</v>
          </cell>
          <cell r="K7104">
            <v>0</v>
          </cell>
          <cell r="L7104">
            <v>6</v>
          </cell>
          <cell r="M7104">
            <v>6</v>
          </cell>
          <cell r="N7104">
            <v>0</v>
          </cell>
          <cell r="O7104">
            <v>0</v>
          </cell>
          <cell r="P7104">
            <v>0</v>
          </cell>
          <cell r="Q7104">
            <v>6</v>
          </cell>
        </row>
        <row r="7105">
          <cell r="A7105" t="str">
            <v>A5690&amp;T</v>
          </cell>
          <cell r="B7105" t="str">
            <v>Wyoming Ave @ Fellsw</v>
          </cell>
          <cell r="C7105">
            <v>14</v>
          </cell>
          <cell r="D7105">
            <v>0</v>
          </cell>
          <cell r="E7105">
            <v>0</v>
          </cell>
          <cell r="F7105">
            <v>0</v>
          </cell>
          <cell r="G7105">
            <v>14</v>
          </cell>
          <cell r="H7105">
            <v>14</v>
          </cell>
          <cell r="I7105">
            <v>0</v>
          </cell>
          <cell r="J7105">
            <v>0</v>
          </cell>
          <cell r="K7105">
            <v>0</v>
          </cell>
          <cell r="L7105">
            <v>14</v>
          </cell>
          <cell r="M7105">
            <v>14</v>
          </cell>
          <cell r="N7105">
            <v>0</v>
          </cell>
          <cell r="O7105">
            <v>0</v>
          </cell>
          <cell r="P7105">
            <v>0</v>
          </cell>
          <cell r="Q7105">
            <v>14</v>
          </cell>
        </row>
        <row r="7106">
          <cell r="A7106" t="str">
            <v>A5809&amp;T</v>
          </cell>
          <cell r="B7106" t="str">
            <v>Main St @ North St</v>
          </cell>
          <cell r="C7106">
            <v>40</v>
          </cell>
          <cell r="D7106">
            <v>0</v>
          </cell>
          <cell r="E7106">
            <v>0</v>
          </cell>
          <cell r="F7106">
            <v>0</v>
          </cell>
          <cell r="G7106">
            <v>40</v>
          </cell>
          <cell r="H7106">
            <v>40</v>
          </cell>
          <cell r="I7106">
            <v>0</v>
          </cell>
          <cell r="J7106">
            <v>0</v>
          </cell>
          <cell r="K7106">
            <v>0</v>
          </cell>
          <cell r="L7106">
            <v>40</v>
          </cell>
          <cell r="M7106">
            <v>40</v>
          </cell>
          <cell r="N7106">
            <v>0</v>
          </cell>
          <cell r="O7106">
            <v>0</v>
          </cell>
          <cell r="P7106">
            <v>0</v>
          </cell>
          <cell r="Q7106">
            <v>40</v>
          </cell>
        </row>
        <row r="7107">
          <cell r="A7107" t="str">
            <v>A6269&amp;T</v>
          </cell>
          <cell r="B7107" t="str">
            <v>Montvale Ave @ Washi</v>
          </cell>
          <cell r="C7107">
            <v>16</v>
          </cell>
          <cell r="D7107">
            <v>0</v>
          </cell>
          <cell r="E7107">
            <v>0</v>
          </cell>
          <cell r="F7107">
            <v>0</v>
          </cell>
          <cell r="G7107">
            <v>16</v>
          </cell>
          <cell r="H7107">
            <v>16</v>
          </cell>
          <cell r="I7107">
            <v>0</v>
          </cell>
          <cell r="J7107">
            <v>0</v>
          </cell>
          <cell r="K7107">
            <v>0</v>
          </cell>
          <cell r="L7107">
            <v>16</v>
          </cell>
          <cell r="M7107">
            <v>16</v>
          </cell>
          <cell r="N7107">
            <v>0</v>
          </cell>
          <cell r="O7107">
            <v>0</v>
          </cell>
          <cell r="P7107">
            <v>0</v>
          </cell>
          <cell r="Q7107">
            <v>16</v>
          </cell>
        </row>
        <row r="7108">
          <cell r="A7108" t="str">
            <v>A6841&amp;T</v>
          </cell>
          <cell r="B7108" t="str">
            <v>Russell St @ Cambrid</v>
          </cell>
          <cell r="C7108">
            <v>3</v>
          </cell>
          <cell r="D7108">
            <v>0</v>
          </cell>
          <cell r="E7108">
            <v>0</v>
          </cell>
          <cell r="F7108">
            <v>0</v>
          </cell>
          <cell r="G7108">
            <v>3</v>
          </cell>
          <cell r="H7108">
            <v>3</v>
          </cell>
          <cell r="I7108">
            <v>0</v>
          </cell>
          <cell r="J7108">
            <v>0</v>
          </cell>
          <cell r="K7108">
            <v>0</v>
          </cell>
          <cell r="L7108">
            <v>3</v>
          </cell>
          <cell r="M7108">
            <v>3</v>
          </cell>
          <cell r="N7108">
            <v>0</v>
          </cell>
          <cell r="O7108">
            <v>0</v>
          </cell>
          <cell r="P7108">
            <v>0</v>
          </cell>
          <cell r="Q7108">
            <v>3</v>
          </cell>
        </row>
        <row r="7109">
          <cell r="A7109" t="str">
            <v>A1060&amp;T</v>
          </cell>
          <cell r="B7109" t="str">
            <v>Cambridge Rd @ Russe</v>
          </cell>
          <cell r="C7109">
            <v>1</v>
          </cell>
          <cell r="D7109">
            <v>0</v>
          </cell>
          <cell r="E7109">
            <v>0</v>
          </cell>
          <cell r="F7109">
            <v>0</v>
          </cell>
          <cell r="G7109">
            <v>1</v>
          </cell>
          <cell r="H7109">
            <v>1</v>
          </cell>
          <cell r="I7109">
            <v>0</v>
          </cell>
          <cell r="J7109">
            <v>0</v>
          </cell>
          <cell r="K7109">
            <v>0</v>
          </cell>
          <cell r="L7109">
            <v>1</v>
          </cell>
          <cell r="M7109">
            <v>1</v>
          </cell>
          <cell r="N7109">
            <v>0</v>
          </cell>
          <cell r="O7109">
            <v>0</v>
          </cell>
          <cell r="P7109">
            <v>0</v>
          </cell>
          <cell r="Q7109">
            <v>1</v>
          </cell>
        </row>
        <row r="7110">
          <cell r="A7110" t="str">
            <v>A3741&amp;T</v>
          </cell>
          <cell r="B7110" t="str">
            <v>Pleasant St @ Washin</v>
          </cell>
          <cell r="C7110">
            <v>0</v>
          </cell>
          <cell r="D7110">
            <v>0</v>
          </cell>
          <cell r="E7110">
            <v>0</v>
          </cell>
          <cell r="F7110">
            <v>0</v>
          </cell>
          <cell r="G7110">
            <v>0</v>
          </cell>
          <cell r="H7110">
            <v>0</v>
          </cell>
          <cell r="I7110">
            <v>0</v>
          </cell>
          <cell r="J7110">
            <v>0</v>
          </cell>
          <cell r="K7110">
            <v>0</v>
          </cell>
          <cell r="L7110">
            <v>0</v>
          </cell>
          <cell r="M7110">
            <v>0</v>
          </cell>
          <cell r="N7110">
            <v>0</v>
          </cell>
          <cell r="O7110">
            <v>0</v>
          </cell>
          <cell r="P7110">
            <v>0</v>
          </cell>
          <cell r="Q7110">
            <v>0</v>
          </cell>
        </row>
        <row r="7111">
          <cell r="A7111" t="str">
            <v>A4132&amp;T</v>
          </cell>
          <cell r="B7111" t="str">
            <v>Main St @ Canal St</v>
          </cell>
          <cell r="C7111">
            <v>29</v>
          </cell>
          <cell r="D7111">
            <v>0</v>
          </cell>
          <cell r="E7111">
            <v>0</v>
          </cell>
          <cell r="F7111">
            <v>0</v>
          </cell>
          <cell r="G7111">
            <v>29</v>
          </cell>
          <cell r="H7111">
            <v>29</v>
          </cell>
          <cell r="I7111">
            <v>0</v>
          </cell>
          <cell r="J7111">
            <v>0</v>
          </cell>
          <cell r="K7111">
            <v>0</v>
          </cell>
          <cell r="L7111">
            <v>29</v>
          </cell>
          <cell r="M7111">
            <v>29</v>
          </cell>
          <cell r="N7111">
            <v>0</v>
          </cell>
          <cell r="O7111">
            <v>0</v>
          </cell>
          <cell r="P7111">
            <v>0</v>
          </cell>
          <cell r="Q7111">
            <v>29</v>
          </cell>
        </row>
        <row r="7112">
          <cell r="A7112" t="str">
            <v>A5271&amp;T</v>
          </cell>
          <cell r="B7112" t="str">
            <v>Main St @ Upham St</v>
          </cell>
          <cell r="C7112">
            <v>12</v>
          </cell>
          <cell r="D7112">
            <v>0</v>
          </cell>
          <cell r="E7112">
            <v>0</v>
          </cell>
          <cell r="F7112">
            <v>0</v>
          </cell>
          <cell r="G7112">
            <v>12</v>
          </cell>
          <cell r="H7112">
            <v>12</v>
          </cell>
          <cell r="I7112">
            <v>0</v>
          </cell>
          <cell r="J7112">
            <v>0</v>
          </cell>
          <cell r="K7112">
            <v>0</v>
          </cell>
          <cell r="L7112">
            <v>12</v>
          </cell>
          <cell r="M7112">
            <v>12</v>
          </cell>
          <cell r="N7112">
            <v>0</v>
          </cell>
          <cell r="O7112">
            <v>0</v>
          </cell>
          <cell r="P7112">
            <v>0</v>
          </cell>
          <cell r="Q7112">
            <v>12</v>
          </cell>
        </row>
        <row r="7113">
          <cell r="A7113" t="str">
            <v>A4766&amp;T</v>
          </cell>
          <cell r="B7113" t="str">
            <v>Cambridge St opp Pon</v>
          </cell>
          <cell r="C7113">
            <v>8</v>
          </cell>
          <cell r="D7113">
            <v>0</v>
          </cell>
          <cell r="E7113">
            <v>0</v>
          </cell>
          <cell r="F7113">
            <v>0</v>
          </cell>
          <cell r="G7113">
            <v>9</v>
          </cell>
          <cell r="H7113">
            <v>8</v>
          </cell>
          <cell r="I7113">
            <v>0</v>
          </cell>
          <cell r="J7113">
            <v>0</v>
          </cell>
          <cell r="K7113">
            <v>0</v>
          </cell>
          <cell r="L7113">
            <v>9</v>
          </cell>
          <cell r="M7113">
            <v>8</v>
          </cell>
          <cell r="N7113">
            <v>0</v>
          </cell>
          <cell r="O7113">
            <v>0</v>
          </cell>
          <cell r="P7113">
            <v>0</v>
          </cell>
          <cell r="Q7113">
            <v>9</v>
          </cell>
        </row>
        <row r="7114">
          <cell r="A7114" t="str">
            <v>A5232&amp;T</v>
          </cell>
          <cell r="B7114" t="str">
            <v>Main St @ Greenwood</v>
          </cell>
          <cell r="C7114">
            <v>8</v>
          </cell>
          <cell r="D7114">
            <v>0</v>
          </cell>
          <cell r="E7114">
            <v>0</v>
          </cell>
          <cell r="F7114">
            <v>0</v>
          </cell>
          <cell r="G7114">
            <v>8</v>
          </cell>
          <cell r="H7114">
            <v>8</v>
          </cell>
          <cell r="I7114">
            <v>0</v>
          </cell>
          <cell r="J7114">
            <v>0</v>
          </cell>
          <cell r="K7114">
            <v>0</v>
          </cell>
          <cell r="L7114">
            <v>8</v>
          </cell>
          <cell r="M7114">
            <v>8</v>
          </cell>
          <cell r="N7114">
            <v>0</v>
          </cell>
          <cell r="O7114">
            <v>0</v>
          </cell>
          <cell r="P7114">
            <v>0</v>
          </cell>
          <cell r="Q7114">
            <v>8</v>
          </cell>
        </row>
        <row r="7115">
          <cell r="A7115" t="str">
            <v>A5686&amp;T</v>
          </cell>
          <cell r="B7115" t="str">
            <v>159 Main St opp Coll</v>
          </cell>
          <cell r="C7115">
            <v>28</v>
          </cell>
          <cell r="D7115">
            <v>2</v>
          </cell>
          <cell r="E7115">
            <v>0</v>
          </cell>
          <cell r="F7115">
            <v>0</v>
          </cell>
          <cell r="G7115">
            <v>30</v>
          </cell>
          <cell r="H7115">
            <v>28</v>
          </cell>
          <cell r="I7115">
            <v>2</v>
          </cell>
          <cell r="J7115">
            <v>0</v>
          </cell>
          <cell r="K7115">
            <v>0</v>
          </cell>
          <cell r="L7115">
            <v>30</v>
          </cell>
          <cell r="M7115">
            <v>28</v>
          </cell>
          <cell r="N7115">
            <v>2</v>
          </cell>
          <cell r="O7115">
            <v>0</v>
          </cell>
          <cell r="P7115">
            <v>0</v>
          </cell>
          <cell r="Q7115">
            <v>30</v>
          </cell>
        </row>
        <row r="7116">
          <cell r="A7116" t="str">
            <v>A5912&amp;T</v>
          </cell>
          <cell r="B7116" t="str">
            <v>Main St @ Elm St</v>
          </cell>
          <cell r="C7116">
            <v>66</v>
          </cell>
          <cell r="D7116">
            <v>0</v>
          </cell>
          <cell r="E7116">
            <v>0</v>
          </cell>
          <cell r="F7116">
            <v>0</v>
          </cell>
          <cell r="G7116">
            <v>66</v>
          </cell>
          <cell r="H7116">
            <v>66</v>
          </cell>
          <cell r="I7116">
            <v>0</v>
          </cell>
          <cell r="J7116">
            <v>0</v>
          </cell>
          <cell r="K7116">
            <v>0</v>
          </cell>
          <cell r="L7116">
            <v>66</v>
          </cell>
          <cell r="M7116">
            <v>66</v>
          </cell>
          <cell r="N7116">
            <v>0</v>
          </cell>
          <cell r="O7116">
            <v>0</v>
          </cell>
          <cell r="P7116">
            <v>0</v>
          </cell>
          <cell r="Q7116">
            <v>66</v>
          </cell>
        </row>
        <row r="7117">
          <cell r="A7117" t="str">
            <v>A4765&amp;T</v>
          </cell>
          <cell r="B7117" t="str">
            <v>Cambridge Rd @ Wainw</v>
          </cell>
          <cell r="C7117">
            <v>19</v>
          </cell>
          <cell r="D7117">
            <v>1</v>
          </cell>
          <cell r="E7117">
            <v>0</v>
          </cell>
          <cell r="F7117">
            <v>0</v>
          </cell>
          <cell r="G7117">
            <v>19</v>
          </cell>
          <cell r="H7117">
            <v>19</v>
          </cell>
          <cell r="I7117">
            <v>1</v>
          </cell>
          <cell r="J7117">
            <v>0</v>
          </cell>
          <cell r="K7117">
            <v>0</v>
          </cell>
          <cell r="L7117">
            <v>19</v>
          </cell>
          <cell r="M7117">
            <v>19</v>
          </cell>
          <cell r="N7117">
            <v>1</v>
          </cell>
          <cell r="O7117">
            <v>0</v>
          </cell>
          <cell r="P7117">
            <v>0</v>
          </cell>
          <cell r="Q7117">
            <v>19</v>
          </cell>
        </row>
        <row r="7118">
          <cell r="A7118" t="str">
            <v>A4134&amp;T</v>
          </cell>
          <cell r="B7118" t="str">
            <v>Main St @ Lake St</v>
          </cell>
          <cell r="C7118">
            <v>2</v>
          </cell>
          <cell r="D7118">
            <v>0</v>
          </cell>
          <cell r="E7118">
            <v>0</v>
          </cell>
          <cell r="F7118">
            <v>0</v>
          </cell>
          <cell r="G7118">
            <v>2</v>
          </cell>
          <cell r="H7118">
            <v>2</v>
          </cell>
          <cell r="I7118">
            <v>0</v>
          </cell>
          <cell r="J7118">
            <v>0</v>
          </cell>
          <cell r="K7118">
            <v>0</v>
          </cell>
          <cell r="L7118">
            <v>2</v>
          </cell>
          <cell r="M7118">
            <v>2</v>
          </cell>
          <cell r="N7118">
            <v>0</v>
          </cell>
          <cell r="O7118">
            <v>0</v>
          </cell>
          <cell r="P7118">
            <v>0</v>
          </cell>
          <cell r="Q7118">
            <v>2</v>
          </cell>
        </row>
        <row r="7119">
          <cell r="A7119" t="str">
            <v>A5247&amp;T</v>
          </cell>
          <cell r="B7119" t="str">
            <v>Main St @ Grove St</v>
          </cell>
          <cell r="C7119">
            <v>0</v>
          </cell>
          <cell r="D7119">
            <v>0</v>
          </cell>
          <cell r="E7119">
            <v>0</v>
          </cell>
          <cell r="F7119">
            <v>0</v>
          </cell>
          <cell r="G7119">
            <v>0</v>
          </cell>
          <cell r="H7119">
            <v>0</v>
          </cell>
          <cell r="I7119">
            <v>0</v>
          </cell>
          <cell r="J7119">
            <v>0</v>
          </cell>
          <cell r="K7119">
            <v>0</v>
          </cell>
          <cell r="L7119">
            <v>0</v>
          </cell>
          <cell r="M7119">
            <v>0</v>
          </cell>
          <cell r="N7119">
            <v>0</v>
          </cell>
          <cell r="O7119">
            <v>0</v>
          </cell>
          <cell r="P7119">
            <v>0</v>
          </cell>
          <cell r="Q7119">
            <v>0</v>
          </cell>
        </row>
        <row r="7120">
          <cell r="A7120" t="str">
            <v>A5291&amp;T</v>
          </cell>
          <cell r="B7120" t="str">
            <v>Main St @ Water St</v>
          </cell>
          <cell r="C7120">
            <v>4</v>
          </cell>
          <cell r="D7120">
            <v>0</v>
          </cell>
          <cell r="E7120">
            <v>0</v>
          </cell>
          <cell r="F7120">
            <v>0</v>
          </cell>
          <cell r="G7120">
            <v>4</v>
          </cell>
          <cell r="H7120">
            <v>4</v>
          </cell>
          <cell r="I7120">
            <v>0</v>
          </cell>
          <cell r="J7120">
            <v>0</v>
          </cell>
          <cell r="K7120">
            <v>0</v>
          </cell>
          <cell r="L7120">
            <v>4</v>
          </cell>
          <cell r="M7120">
            <v>4</v>
          </cell>
          <cell r="N7120">
            <v>0</v>
          </cell>
          <cell r="O7120">
            <v>0</v>
          </cell>
          <cell r="P7120">
            <v>0</v>
          </cell>
          <cell r="Q7120">
            <v>4</v>
          </cell>
        </row>
        <row r="7121">
          <cell r="A7121" t="str">
            <v>A5350&amp;T</v>
          </cell>
          <cell r="B7121" t="str">
            <v>TradeCenter 128</v>
          </cell>
          <cell r="C7121">
            <v>0</v>
          </cell>
          <cell r="D7121">
            <v>0</v>
          </cell>
          <cell r="E7121">
            <v>0</v>
          </cell>
          <cell r="F7121">
            <v>0</v>
          </cell>
          <cell r="G7121">
            <v>0</v>
          </cell>
          <cell r="H7121">
            <v>0</v>
          </cell>
          <cell r="I7121">
            <v>0</v>
          </cell>
          <cell r="J7121">
            <v>0</v>
          </cell>
          <cell r="K7121">
            <v>0</v>
          </cell>
          <cell r="L7121">
            <v>0</v>
          </cell>
          <cell r="M7121">
            <v>0</v>
          </cell>
          <cell r="N7121">
            <v>0</v>
          </cell>
          <cell r="O7121">
            <v>0</v>
          </cell>
          <cell r="P7121">
            <v>0</v>
          </cell>
          <cell r="Q7121">
            <v>0</v>
          </cell>
        </row>
        <row r="7122">
          <cell r="A7122" t="str">
            <v>A5243&amp;T</v>
          </cell>
          <cell r="B7122" t="str">
            <v>Main St @ Lebanon St</v>
          </cell>
          <cell r="C7122">
            <v>24</v>
          </cell>
          <cell r="D7122">
            <v>0</v>
          </cell>
          <cell r="E7122">
            <v>0</v>
          </cell>
          <cell r="F7122">
            <v>19</v>
          </cell>
          <cell r="G7122">
            <v>43</v>
          </cell>
          <cell r="H7122">
            <v>24</v>
          </cell>
          <cell r="I7122">
            <v>0</v>
          </cell>
          <cell r="J7122">
            <v>0</v>
          </cell>
          <cell r="K7122">
            <v>19</v>
          </cell>
          <cell r="L7122">
            <v>43</v>
          </cell>
          <cell r="M7122">
            <v>24</v>
          </cell>
          <cell r="N7122">
            <v>0</v>
          </cell>
          <cell r="O7122">
            <v>0</v>
          </cell>
          <cell r="P7122">
            <v>19</v>
          </cell>
          <cell r="Q7122">
            <v>43</v>
          </cell>
        </row>
        <row r="7123">
          <cell r="A7123" t="str">
            <v>A5227&amp;T</v>
          </cell>
          <cell r="B7123" t="str">
            <v>Main St @ Galvin Mid</v>
          </cell>
          <cell r="C7123">
            <v>0</v>
          </cell>
          <cell r="D7123">
            <v>0</v>
          </cell>
          <cell r="E7123">
            <v>0</v>
          </cell>
          <cell r="F7123">
            <v>0</v>
          </cell>
          <cell r="G7123">
            <v>0</v>
          </cell>
          <cell r="H7123">
            <v>0</v>
          </cell>
          <cell r="I7123">
            <v>0</v>
          </cell>
          <cell r="J7123">
            <v>0</v>
          </cell>
          <cell r="K7123">
            <v>0</v>
          </cell>
          <cell r="L7123">
            <v>0</v>
          </cell>
          <cell r="M7123">
            <v>0</v>
          </cell>
          <cell r="N7123">
            <v>0</v>
          </cell>
          <cell r="O7123">
            <v>0</v>
          </cell>
          <cell r="P7123">
            <v>0</v>
          </cell>
          <cell r="Q7123">
            <v>0</v>
          </cell>
        </row>
        <row r="7124">
          <cell r="A7124" t="str">
            <v>A5312&amp;T</v>
          </cell>
          <cell r="B7124" t="str">
            <v>North Ave @ Chestnut</v>
          </cell>
          <cell r="C7124">
            <v>1</v>
          </cell>
          <cell r="D7124">
            <v>1</v>
          </cell>
          <cell r="E7124">
            <v>19</v>
          </cell>
          <cell r="F7124">
            <v>0</v>
          </cell>
          <cell r="G7124">
            <v>21</v>
          </cell>
          <cell r="H7124">
            <v>1</v>
          </cell>
          <cell r="I7124">
            <v>1</v>
          </cell>
          <cell r="J7124">
            <v>19</v>
          </cell>
          <cell r="K7124">
            <v>0</v>
          </cell>
          <cell r="L7124">
            <v>21</v>
          </cell>
          <cell r="M7124">
            <v>1</v>
          </cell>
          <cell r="N7124">
            <v>1</v>
          </cell>
          <cell r="O7124">
            <v>19</v>
          </cell>
          <cell r="P7124">
            <v>0</v>
          </cell>
          <cell r="Q7124">
            <v>21</v>
          </cell>
        </row>
        <row r="7125">
          <cell r="A7125" t="str">
            <v>A6258&amp;T</v>
          </cell>
          <cell r="B7125" t="str">
            <v>Montvale Ave @ Prosp</v>
          </cell>
          <cell r="C7125">
            <v>7</v>
          </cell>
          <cell r="D7125">
            <v>0</v>
          </cell>
          <cell r="E7125">
            <v>0</v>
          </cell>
          <cell r="F7125">
            <v>0</v>
          </cell>
          <cell r="G7125">
            <v>7</v>
          </cell>
          <cell r="H7125">
            <v>7</v>
          </cell>
          <cell r="I7125">
            <v>0</v>
          </cell>
          <cell r="J7125">
            <v>0</v>
          </cell>
          <cell r="K7125">
            <v>0</v>
          </cell>
          <cell r="L7125">
            <v>7</v>
          </cell>
          <cell r="M7125">
            <v>7</v>
          </cell>
          <cell r="N7125">
            <v>0</v>
          </cell>
          <cell r="O7125">
            <v>0</v>
          </cell>
          <cell r="P7125">
            <v>0</v>
          </cell>
          <cell r="Q7125">
            <v>7</v>
          </cell>
        </row>
        <row r="7126">
          <cell r="A7126" t="str">
            <v>A6270&amp;T</v>
          </cell>
          <cell r="B7126" t="str">
            <v>Montvale Ave @ I93 r</v>
          </cell>
          <cell r="C7126">
            <v>16</v>
          </cell>
          <cell r="D7126">
            <v>0</v>
          </cell>
          <cell r="E7126">
            <v>0</v>
          </cell>
          <cell r="F7126">
            <v>0</v>
          </cell>
          <cell r="G7126">
            <v>16</v>
          </cell>
          <cell r="H7126">
            <v>16</v>
          </cell>
          <cell r="I7126">
            <v>0</v>
          </cell>
          <cell r="J7126">
            <v>0</v>
          </cell>
          <cell r="K7126">
            <v>0</v>
          </cell>
          <cell r="L7126">
            <v>16</v>
          </cell>
          <cell r="M7126">
            <v>16</v>
          </cell>
          <cell r="N7126">
            <v>0</v>
          </cell>
          <cell r="O7126">
            <v>0</v>
          </cell>
          <cell r="P7126">
            <v>0</v>
          </cell>
          <cell r="Q7126">
            <v>16</v>
          </cell>
        </row>
        <row r="7127">
          <cell r="A7127" t="str">
            <v>A5051&amp;T</v>
          </cell>
          <cell r="B7127" t="str">
            <v>Elm St @ Monument</v>
          </cell>
          <cell r="C7127">
            <v>33</v>
          </cell>
          <cell r="D7127">
            <v>0</v>
          </cell>
          <cell r="E7127">
            <v>0</v>
          </cell>
          <cell r="F7127">
            <v>0</v>
          </cell>
          <cell r="G7127">
            <v>34</v>
          </cell>
          <cell r="H7127">
            <v>33</v>
          </cell>
          <cell r="I7127">
            <v>0</v>
          </cell>
          <cell r="J7127">
            <v>0</v>
          </cell>
          <cell r="K7127">
            <v>0</v>
          </cell>
          <cell r="L7127">
            <v>34</v>
          </cell>
          <cell r="M7127">
            <v>33</v>
          </cell>
          <cell r="N7127">
            <v>0</v>
          </cell>
          <cell r="O7127">
            <v>0</v>
          </cell>
          <cell r="P7127">
            <v>0</v>
          </cell>
          <cell r="Q7127">
            <v>34</v>
          </cell>
        </row>
        <row r="7128">
          <cell r="A7128" t="str">
            <v>A5058&amp;T</v>
          </cell>
          <cell r="B7128" t="str">
            <v>466 Main St opp Unio</v>
          </cell>
          <cell r="C7128">
            <v>33</v>
          </cell>
          <cell r="D7128">
            <v>0</v>
          </cell>
          <cell r="E7128">
            <v>0</v>
          </cell>
          <cell r="F7128">
            <v>0</v>
          </cell>
          <cell r="G7128">
            <v>33</v>
          </cell>
          <cell r="H7128">
            <v>33</v>
          </cell>
          <cell r="I7128">
            <v>0</v>
          </cell>
          <cell r="J7128">
            <v>0</v>
          </cell>
          <cell r="K7128">
            <v>0</v>
          </cell>
          <cell r="L7128">
            <v>33</v>
          </cell>
          <cell r="M7128">
            <v>33</v>
          </cell>
          <cell r="N7128">
            <v>0</v>
          </cell>
          <cell r="O7128">
            <v>0</v>
          </cell>
          <cell r="P7128">
            <v>0</v>
          </cell>
          <cell r="Q7128">
            <v>33</v>
          </cell>
        </row>
        <row r="7129">
          <cell r="A7129" t="str">
            <v>A5244&amp;T</v>
          </cell>
          <cell r="B7129" t="str">
            <v>Main St @ Emerson St</v>
          </cell>
          <cell r="C7129">
            <v>6</v>
          </cell>
          <cell r="D7129">
            <v>0</v>
          </cell>
          <cell r="E7129">
            <v>0</v>
          </cell>
          <cell r="F7129">
            <v>0</v>
          </cell>
          <cell r="G7129">
            <v>6</v>
          </cell>
          <cell r="H7129">
            <v>6</v>
          </cell>
          <cell r="I7129">
            <v>0</v>
          </cell>
          <cell r="J7129">
            <v>0</v>
          </cell>
          <cell r="K7129">
            <v>0</v>
          </cell>
          <cell r="L7129">
            <v>6</v>
          </cell>
          <cell r="M7129">
            <v>6</v>
          </cell>
          <cell r="N7129">
            <v>0</v>
          </cell>
          <cell r="O7129">
            <v>0</v>
          </cell>
          <cell r="P7129">
            <v>0</v>
          </cell>
          <cell r="Q7129">
            <v>6</v>
          </cell>
        </row>
        <row r="7130">
          <cell r="A7130" t="str">
            <v>A5913&amp;T</v>
          </cell>
          <cell r="B7130" t="str">
            <v>Main St @ Lindenwood</v>
          </cell>
          <cell r="C7130">
            <v>0</v>
          </cell>
          <cell r="D7130">
            <v>1</v>
          </cell>
          <cell r="E7130">
            <v>0</v>
          </cell>
          <cell r="F7130">
            <v>0</v>
          </cell>
          <cell r="G7130">
            <v>1</v>
          </cell>
          <cell r="H7130">
            <v>0</v>
          </cell>
          <cell r="I7130">
            <v>1</v>
          </cell>
          <cell r="J7130">
            <v>0</v>
          </cell>
          <cell r="K7130">
            <v>0</v>
          </cell>
          <cell r="L7130">
            <v>1</v>
          </cell>
          <cell r="M7130">
            <v>0</v>
          </cell>
          <cell r="N7130">
            <v>1</v>
          </cell>
          <cell r="O7130">
            <v>0</v>
          </cell>
          <cell r="P7130">
            <v>0</v>
          </cell>
          <cell r="Q7130">
            <v>1</v>
          </cell>
        </row>
        <row r="7131">
          <cell r="A7131" t="str">
            <v>A3736&amp;T</v>
          </cell>
          <cell r="B7131" t="str">
            <v>Wyoming Ave @ Pleasa</v>
          </cell>
          <cell r="C7131">
            <v>10</v>
          </cell>
          <cell r="D7131">
            <v>1</v>
          </cell>
          <cell r="E7131">
            <v>19</v>
          </cell>
          <cell r="F7131">
            <v>44</v>
          </cell>
          <cell r="G7131">
            <v>74</v>
          </cell>
          <cell r="H7131">
            <v>10</v>
          </cell>
          <cell r="I7131">
            <v>1</v>
          </cell>
          <cell r="J7131">
            <v>19</v>
          </cell>
          <cell r="K7131">
            <v>44</v>
          </cell>
          <cell r="L7131">
            <v>74</v>
          </cell>
          <cell r="M7131">
            <v>10</v>
          </cell>
          <cell r="N7131">
            <v>1</v>
          </cell>
          <cell r="O7131">
            <v>19</v>
          </cell>
          <cell r="P7131">
            <v>44</v>
          </cell>
          <cell r="Q7131">
            <v>74</v>
          </cell>
        </row>
        <row r="7132">
          <cell r="A7132" t="str">
            <v>A5688&amp;T</v>
          </cell>
          <cell r="B7132" t="str">
            <v>Main St @ Summer St</v>
          </cell>
          <cell r="C7132">
            <v>9</v>
          </cell>
          <cell r="D7132">
            <v>1</v>
          </cell>
          <cell r="E7132">
            <v>0</v>
          </cell>
          <cell r="F7132">
            <v>0</v>
          </cell>
          <cell r="G7132">
            <v>9</v>
          </cell>
          <cell r="H7132">
            <v>9</v>
          </cell>
          <cell r="I7132">
            <v>1</v>
          </cell>
          <cell r="J7132">
            <v>0</v>
          </cell>
          <cell r="K7132">
            <v>0</v>
          </cell>
          <cell r="L7132">
            <v>9</v>
          </cell>
          <cell r="M7132">
            <v>9</v>
          </cell>
          <cell r="N7132">
            <v>1</v>
          </cell>
          <cell r="O7132">
            <v>0</v>
          </cell>
          <cell r="P7132">
            <v>0</v>
          </cell>
          <cell r="Q7132">
            <v>9</v>
          </cell>
        </row>
        <row r="7133">
          <cell r="A7133" t="str">
            <v>A5635&amp;T</v>
          </cell>
          <cell r="B7133" t="str">
            <v>3 Woodland Rd</v>
          </cell>
          <cell r="C7133">
            <v>9</v>
          </cell>
          <cell r="D7133">
            <v>2</v>
          </cell>
          <cell r="E7133">
            <v>0</v>
          </cell>
          <cell r="F7133">
            <v>0</v>
          </cell>
          <cell r="G7133">
            <v>10</v>
          </cell>
          <cell r="H7133">
            <v>9</v>
          </cell>
          <cell r="I7133">
            <v>2</v>
          </cell>
          <cell r="J7133">
            <v>0</v>
          </cell>
          <cell r="K7133">
            <v>0</v>
          </cell>
          <cell r="L7133">
            <v>10</v>
          </cell>
          <cell r="M7133">
            <v>9</v>
          </cell>
          <cell r="N7133">
            <v>2</v>
          </cell>
          <cell r="O7133">
            <v>0</v>
          </cell>
          <cell r="P7133">
            <v>0</v>
          </cell>
          <cell r="Q7133">
            <v>10</v>
          </cell>
        </row>
        <row r="7134">
          <cell r="A7134" t="str">
            <v>A4759&amp;T</v>
          </cell>
          <cell r="B7134" t="str">
            <v>Cambridge Rd @ Russe</v>
          </cell>
          <cell r="C7134">
            <v>11</v>
          </cell>
          <cell r="D7134">
            <v>0</v>
          </cell>
          <cell r="E7134">
            <v>0</v>
          </cell>
          <cell r="F7134">
            <v>0</v>
          </cell>
          <cell r="G7134">
            <v>11</v>
          </cell>
          <cell r="H7134">
            <v>11</v>
          </cell>
          <cell r="I7134">
            <v>0</v>
          </cell>
          <cell r="J7134">
            <v>0</v>
          </cell>
          <cell r="K7134">
            <v>0</v>
          </cell>
          <cell r="L7134">
            <v>11</v>
          </cell>
          <cell r="M7134">
            <v>11</v>
          </cell>
          <cell r="N7134">
            <v>0</v>
          </cell>
          <cell r="O7134">
            <v>0</v>
          </cell>
          <cell r="P7134">
            <v>0</v>
          </cell>
          <cell r="Q7134">
            <v>11</v>
          </cell>
        </row>
        <row r="7135">
          <cell r="A7135" t="str">
            <v>A5268&amp;T</v>
          </cell>
          <cell r="B7135" t="str">
            <v>Main St @ E Wyoming</v>
          </cell>
          <cell r="C7135">
            <v>1</v>
          </cell>
          <cell r="D7135">
            <v>0</v>
          </cell>
          <cell r="E7135">
            <v>0</v>
          </cell>
          <cell r="F7135">
            <v>1</v>
          </cell>
          <cell r="G7135">
            <v>2</v>
          </cell>
          <cell r="H7135">
            <v>1</v>
          </cell>
          <cell r="I7135">
            <v>0</v>
          </cell>
          <cell r="J7135">
            <v>0</v>
          </cell>
          <cell r="K7135">
            <v>1</v>
          </cell>
          <cell r="L7135">
            <v>2</v>
          </cell>
          <cell r="M7135">
            <v>1</v>
          </cell>
          <cell r="N7135">
            <v>0</v>
          </cell>
          <cell r="O7135">
            <v>0</v>
          </cell>
          <cell r="P7135">
            <v>1</v>
          </cell>
          <cell r="Q7135">
            <v>2</v>
          </cell>
        </row>
        <row r="7136">
          <cell r="A7136" t="str">
            <v>A5687&amp;T</v>
          </cell>
          <cell r="B7136" t="str">
            <v>Main St opp Common S</v>
          </cell>
          <cell r="C7136">
            <v>26</v>
          </cell>
          <cell r="D7136">
            <v>0</v>
          </cell>
          <cell r="E7136">
            <v>0</v>
          </cell>
          <cell r="F7136">
            <v>0</v>
          </cell>
          <cell r="G7136">
            <v>26</v>
          </cell>
          <cell r="H7136">
            <v>26</v>
          </cell>
          <cell r="I7136">
            <v>0</v>
          </cell>
          <cell r="J7136">
            <v>0</v>
          </cell>
          <cell r="K7136">
            <v>0</v>
          </cell>
          <cell r="L7136">
            <v>26</v>
          </cell>
          <cell r="M7136">
            <v>26</v>
          </cell>
          <cell r="N7136">
            <v>0</v>
          </cell>
          <cell r="O7136">
            <v>0</v>
          </cell>
          <cell r="P7136">
            <v>0</v>
          </cell>
          <cell r="Q7136">
            <v>26</v>
          </cell>
        </row>
        <row r="7137">
          <cell r="A7137" t="str">
            <v>A5246&amp;T</v>
          </cell>
          <cell r="B7137" t="str">
            <v>Main St @ W Foster S</v>
          </cell>
          <cell r="C7137">
            <v>16</v>
          </cell>
          <cell r="D7137">
            <v>0</v>
          </cell>
          <cell r="E7137">
            <v>0</v>
          </cell>
          <cell r="F7137">
            <v>0</v>
          </cell>
          <cell r="G7137">
            <v>16</v>
          </cell>
          <cell r="H7137">
            <v>16</v>
          </cell>
          <cell r="I7137">
            <v>0</v>
          </cell>
          <cell r="J7137">
            <v>0</v>
          </cell>
          <cell r="K7137">
            <v>0</v>
          </cell>
          <cell r="L7137">
            <v>16</v>
          </cell>
          <cell r="M7137">
            <v>16</v>
          </cell>
          <cell r="N7137">
            <v>0</v>
          </cell>
          <cell r="O7137">
            <v>0</v>
          </cell>
          <cell r="P7137">
            <v>0</v>
          </cell>
          <cell r="Q7137">
            <v>16</v>
          </cell>
        </row>
        <row r="7138">
          <cell r="A7138" t="str">
            <v>A5245&amp;T</v>
          </cell>
          <cell r="B7138" t="str">
            <v>Main St @ Essex St</v>
          </cell>
          <cell r="C7138">
            <v>40</v>
          </cell>
          <cell r="D7138">
            <v>0</v>
          </cell>
          <cell r="E7138">
            <v>0</v>
          </cell>
          <cell r="F7138">
            <v>0</v>
          </cell>
          <cell r="G7138">
            <v>40</v>
          </cell>
          <cell r="H7138">
            <v>40</v>
          </cell>
          <cell r="I7138">
            <v>0</v>
          </cell>
          <cell r="J7138">
            <v>0</v>
          </cell>
          <cell r="K7138">
            <v>0</v>
          </cell>
          <cell r="L7138">
            <v>40</v>
          </cell>
          <cell r="M7138">
            <v>40</v>
          </cell>
          <cell r="N7138">
            <v>0</v>
          </cell>
          <cell r="O7138">
            <v>0</v>
          </cell>
          <cell r="P7138">
            <v>0</v>
          </cell>
          <cell r="Q7138">
            <v>40</v>
          </cell>
        </row>
        <row r="7139">
          <cell r="A7139" t="str">
            <v>A3740&amp;T</v>
          </cell>
          <cell r="B7139" t="str">
            <v>Pleasant St @ Conver</v>
          </cell>
          <cell r="C7139">
            <v>0</v>
          </cell>
          <cell r="D7139">
            <v>0</v>
          </cell>
          <cell r="E7139">
            <v>0</v>
          </cell>
          <cell r="F7139">
            <v>0</v>
          </cell>
          <cell r="G7139">
            <v>0</v>
          </cell>
          <cell r="H7139">
            <v>0</v>
          </cell>
          <cell r="I7139">
            <v>0</v>
          </cell>
          <cell r="J7139">
            <v>0</v>
          </cell>
          <cell r="K7139">
            <v>0</v>
          </cell>
          <cell r="L7139">
            <v>0</v>
          </cell>
          <cell r="M7139">
            <v>0</v>
          </cell>
          <cell r="N7139">
            <v>0</v>
          </cell>
          <cell r="O7139">
            <v>0</v>
          </cell>
          <cell r="P7139">
            <v>0</v>
          </cell>
          <cell r="Q7139">
            <v>0</v>
          </cell>
        </row>
        <row r="7140">
          <cell r="A7140" t="str">
            <v>A5914&amp;T</v>
          </cell>
          <cell r="B7140" t="str">
            <v>Main St @ Maple St</v>
          </cell>
          <cell r="C7140">
            <v>30</v>
          </cell>
          <cell r="D7140">
            <v>0</v>
          </cell>
          <cell r="E7140">
            <v>0</v>
          </cell>
          <cell r="F7140">
            <v>0</v>
          </cell>
          <cell r="G7140">
            <v>30</v>
          </cell>
          <cell r="H7140">
            <v>30</v>
          </cell>
          <cell r="I7140">
            <v>0</v>
          </cell>
          <cell r="J7140">
            <v>0</v>
          </cell>
          <cell r="K7140">
            <v>0</v>
          </cell>
          <cell r="L7140">
            <v>30</v>
          </cell>
          <cell r="M7140">
            <v>30</v>
          </cell>
          <cell r="N7140">
            <v>0</v>
          </cell>
          <cell r="O7140">
            <v>0</v>
          </cell>
          <cell r="P7140">
            <v>0</v>
          </cell>
          <cell r="Q7140">
            <v>30</v>
          </cell>
        </row>
        <row r="7141">
          <cell r="A7141" t="str">
            <v>A5242&amp;T</v>
          </cell>
          <cell r="B7141" t="str">
            <v>Main St @ Melrose St</v>
          </cell>
          <cell r="C7141">
            <v>11</v>
          </cell>
          <cell r="D7141">
            <v>0</v>
          </cell>
          <cell r="E7141">
            <v>0</v>
          </cell>
          <cell r="F7141">
            <v>0</v>
          </cell>
          <cell r="G7141">
            <v>12</v>
          </cell>
          <cell r="H7141">
            <v>11</v>
          </cell>
          <cell r="I7141">
            <v>0</v>
          </cell>
          <cell r="J7141">
            <v>0</v>
          </cell>
          <cell r="K7141">
            <v>0</v>
          </cell>
          <cell r="L7141">
            <v>12</v>
          </cell>
          <cell r="M7141">
            <v>11</v>
          </cell>
          <cell r="N7141">
            <v>0</v>
          </cell>
          <cell r="O7141">
            <v>0</v>
          </cell>
          <cell r="P7141">
            <v>0</v>
          </cell>
          <cell r="Q7141">
            <v>12</v>
          </cell>
        </row>
        <row r="7142">
          <cell r="A7142" t="str">
            <v>A6300&amp;T</v>
          </cell>
          <cell r="B7142" t="str">
            <v>400 W Cummings Pk</v>
          </cell>
          <cell r="C7142">
            <v>1</v>
          </cell>
          <cell r="D7142">
            <v>0</v>
          </cell>
          <cell r="E7142">
            <v>0</v>
          </cell>
          <cell r="F7142">
            <v>0</v>
          </cell>
          <cell r="G7142">
            <v>1</v>
          </cell>
          <cell r="H7142">
            <v>1</v>
          </cell>
          <cell r="I7142">
            <v>0</v>
          </cell>
          <cell r="J7142">
            <v>0</v>
          </cell>
          <cell r="K7142">
            <v>0</v>
          </cell>
          <cell r="L7142">
            <v>1</v>
          </cell>
          <cell r="M7142">
            <v>1</v>
          </cell>
          <cell r="N7142">
            <v>0</v>
          </cell>
          <cell r="O7142">
            <v>0</v>
          </cell>
          <cell r="P7142">
            <v>0</v>
          </cell>
          <cell r="Q7142">
            <v>1</v>
          </cell>
        </row>
        <row r="7143">
          <cell r="A7143" t="str">
            <v>A5180&amp;T</v>
          </cell>
          <cell r="B7143" t="str">
            <v>Common St @ Woburn C</v>
          </cell>
          <cell r="C7143">
            <v>5</v>
          </cell>
          <cell r="D7143">
            <v>0</v>
          </cell>
          <cell r="E7143">
            <v>0</v>
          </cell>
          <cell r="F7143">
            <v>29</v>
          </cell>
          <cell r="G7143">
            <v>34</v>
          </cell>
          <cell r="H7143">
            <v>5</v>
          </cell>
          <cell r="I7143">
            <v>0</v>
          </cell>
          <cell r="J7143">
            <v>0</v>
          </cell>
          <cell r="K7143">
            <v>29</v>
          </cell>
          <cell r="L7143">
            <v>34</v>
          </cell>
          <cell r="M7143">
            <v>5</v>
          </cell>
          <cell r="N7143">
            <v>0</v>
          </cell>
          <cell r="O7143">
            <v>0</v>
          </cell>
          <cell r="P7143">
            <v>29</v>
          </cell>
          <cell r="Q7143">
            <v>34</v>
          </cell>
        </row>
        <row r="7144">
          <cell r="A7144" t="str">
            <v>A5240&amp;T</v>
          </cell>
          <cell r="B7144" t="str">
            <v>910 Main St</v>
          </cell>
          <cell r="C7144">
            <v>0</v>
          </cell>
          <cell r="D7144">
            <v>0</v>
          </cell>
          <cell r="E7144">
            <v>0</v>
          </cell>
          <cell r="F7144">
            <v>0</v>
          </cell>
          <cell r="G7144">
            <v>0</v>
          </cell>
          <cell r="H7144">
            <v>0</v>
          </cell>
          <cell r="I7144">
            <v>0</v>
          </cell>
          <cell r="J7144">
            <v>0</v>
          </cell>
          <cell r="K7144">
            <v>0</v>
          </cell>
          <cell r="L7144">
            <v>0</v>
          </cell>
          <cell r="M7144">
            <v>0</v>
          </cell>
          <cell r="N7144">
            <v>0</v>
          </cell>
          <cell r="O7144">
            <v>0</v>
          </cell>
          <cell r="P7144">
            <v>0</v>
          </cell>
          <cell r="Q7144">
            <v>0</v>
          </cell>
        </row>
        <row r="7145">
          <cell r="A7145" t="str">
            <v>A5241&amp;T</v>
          </cell>
          <cell r="B7145" t="str">
            <v>Main St opp Linden R</v>
          </cell>
          <cell r="C7145">
            <v>4</v>
          </cell>
          <cell r="D7145">
            <v>0</v>
          </cell>
          <cell r="E7145">
            <v>0</v>
          </cell>
          <cell r="F7145">
            <v>0</v>
          </cell>
          <cell r="G7145">
            <v>4</v>
          </cell>
          <cell r="H7145">
            <v>4</v>
          </cell>
          <cell r="I7145">
            <v>0</v>
          </cell>
          <cell r="J7145">
            <v>0</v>
          </cell>
          <cell r="K7145">
            <v>0</v>
          </cell>
          <cell r="L7145">
            <v>4</v>
          </cell>
          <cell r="M7145">
            <v>4</v>
          </cell>
          <cell r="N7145">
            <v>0</v>
          </cell>
          <cell r="O7145">
            <v>0</v>
          </cell>
          <cell r="P7145">
            <v>0</v>
          </cell>
          <cell r="Q7145">
            <v>4</v>
          </cell>
        </row>
        <row r="7146">
          <cell r="A7146" t="str">
            <v>A5248&amp;T</v>
          </cell>
          <cell r="B7146" t="str">
            <v>Main St @ W Wyoming</v>
          </cell>
          <cell r="C7146">
            <v>1</v>
          </cell>
          <cell r="D7146">
            <v>0</v>
          </cell>
          <cell r="E7146">
            <v>0</v>
          </cell>
          <cell r="F7146">
            <v>11</v>
          </cell>
          <cell r="G7146">
            <v>12</v>
          </cell>
          <cell r="H7146">
            <v>1</v>
          </cell>
          <cell r="I7146">
            <v>0</v>
          </cell>
          <cell r="J7146">
            <v>0</v>
          </cell>
          <cell r="K7146">
            <v>11</v>
          </cell>
          <cell r="L7146">
            <v>12</v>
          </cell>
          <cell r="M7146">
            <v>1</v>
          </cell>
          <cell r="N7146">
            <v>0</v>
          </cell>
          <cell r="O7146">
            <v>0</v>
          </cell>
          <cell r="P7146">
            <v>11</v>
          </cell>
          <cell r="Q7146">
            <v>12</v>
          </cell>
        </row>
        <row r="7147">
          <cell r="A7147" t="str">
            <v>A5226&amp;T</v>
          </cell>
          <cell r="B7147" t="str">
            <v>Main St @ Water St</v>
          </cell>
          <cell r="C7147">
            <v>18</v>
          </cell>
          <cell r="D7147">
            <v>3</v>
          </cell>
          <cell r="E7147">
            <v>0</v>
          </cell>
          <cell r="F7147">
            <v>0</v>
          </cell>
          <cell r="G7147">
            <v>21</v>
          </cell>
          <cell r="H7147">
            <v>18</v>
          </cell>
          <cell r="I7147">
            <v>3</v>
          </cell>
          <cell r="J7147">
            <v>0</v>
          </cell>
          <cell r="K7147">
            <v>0</v>
          </cell>
          <cell r="L7147">
            <v>21</v>
          </cell>
          <cell r="M7147">
            <v>18</v>
          </cell>
          <cell r="N7147">
            <v>3</v>
          </cell>
          <cell r="O7147">
            <v>0</v>
          </cell>
          <cell r="P7147">
            <v>0</v>
          </cell>
          <cell r="Q7147">
            <v>21</v>
          </cell>
        </row>
        <row r="7148">
          <cell r="A7148" t="str">
            <v>A5911&amp;T</v>
          </cell>
          <cell r="B7148" t="str">
            <v>Redstone Shopping Ce</v>
          </cell>
          <cell r="C7148">
            <v>52</v>
          </cell>
          <cell r="D7148">
            <v>4</v>
          </cell>
          <cell r="E7148">
            <v>0</v>
          </cell>
          <cell r="F7148">
            <v>0</v>
          </cell>
          <cell r="G7148">
            <v>56</v>
          </cell>
          <cell r="H7148">
            <v>52</v>
          </cell>
          <cell r="I7148">
            <v>4</v>
          </cell>
          <cell r="J7148">
            <v>0</v>
          </cell>
          <cell r="K7148">
            <v>0</v>
          </cell>
          <cell r="L7148">
            <v>56</v>
          </cell>
          <cell r="M7148">
            <v>52</v>
          </cell>
          <cell r="N7148">
            <v>4</v>
          </cell>
          <cell r="O7148">
            <v>0</v>
          </cell>
          <cell r="P7148">
            <v>0</v>
          </cell>
          <cell r="Q7148">
            <v>56</v>
          </cell>
        </row>
        <row r="7149">
          <cell r="A7149" t="str">
            <v>A3825&amp;T</v>
          </cell>
          <cell r="B7149" t="str">
            <v>Main St @ Kennedy Dr</v>
          </cell>
          <cell r="C7149">
            <v>1</v>
          </cell>
          <cell r="D7149">
            <v>0</v>
          </cell>
          <cell r="E7149">
            <v>0</v>
          </cell>
          <cell r="F7149">
            <v>0</v>
          </cell>
          <cell r="G7149">
            <v>1</v>
          </cell>
          <cell r="H7149">
            <v>1</v>
          </cell>
          <cell r="I7149">
            <v>0</v>
          </cell>
          <cell r="J7149">
            <v>0</v>
          </cell>
          <cell r="K7149">
            <v>0</v>
          </cell>
          <cell r="L7149">
            <v>1</v>
          </cell>
          <cell r="M7149">
            <v>1</v>
          </cell>
          <cell r="N7149">
            <v>0</v>
          </cell>
          <cell r="O7149">
            <v>0</v>
          </cell>
          <cell r="P7149">
            <v>0</v>
          </cell>
          <cell r="Q7149">
            <v>1</v>
          </cell>
        </row>
        <row r="7150">
          <cell r="A7150" t="str">
            <v>A3826&amp;T</v>
          </cell>
          <cell r="B7150" t="str">
            <v>Main St @ Vine St</v>
          </cell>
          <cell r="C7150">
            <v>0</v>
          </cell>
          <cell r="D7150">
            <v>0</v>
          </cell>
          <cell r="E7150">
            <v>0</v>
          </cell>
          <cell r="F7150">
            <v>0</v>
          </cell>
          <cell r="G7150">
            <v>0</v>
          </cell>
          <cell r="H7150">
            <v>0</v>
          </cell>
          <cell r="I7150">
            <v>0</v>
          </cell>
          <cell r="J7150">
            <v>0</v>
          </cell>
          <cell r="K7150">
            <v>0</v>
          </cell>
          <cell r="L7150">
            <v>0</v>
          </cell>
          <cell r="M7150">
            <v>0</v>
          </cell>
          <cell r="N7150">
            <v>0</v>
          </cell>
          <cell r="O7150">
            <v>0</v>
          </cell>
          <cell r="P7150">
            <v>0</v>
          </cell>
          <cell r="Q7150">
            <v>0</v>
          </cell>
        </row>
        <row r="7151">
          <cell r="A7151" t="str">
            <v>A3831&amp;T</v>
          </cell>
          <cell r="B7151" t="str">
            <v>Central St @ Jasper</v>
          </cell>
          <cell r="C7151">
            <v>0</v>
          </cell>
          <cell r="D7151">
            <v>0</v>
          </cell>
          <cell r="E7151">
            <v>0</v>
          </cell>
          <cell r="F7151">
            <v>0</v>
          </cell>
          <cell r="G7151">
            <v>0</v>
          </cell>
          <cell r="H7151">
            <v>0</v>
          </cell>
          <cell r="I7151">
            <v>0</v>
          </cell>
          <cell r="J7151">
            <v>0</v>
          </cell>
          <cell r="K7151">
            <v>0</v>
          </cell>
          <cell r="L7151">
            <v>0</v>
          </cell>
          <cell r="M7151">
            <v>0</v>
          </cell>
          <cell r="N7151">
            <v>0</v>
          </cell>
          <cell r="O7151">
            <v>0</v>
          </cell>
          <cell r="P7151">
            <v>0</v>
          </cell>
          <cell r="Q7151">
            <v>0</v>
          </cell>
        </row>
        <row r="7152">
          <cell r="A7152" t="str">
            <v>A3987&amp;T</v>
          </cell>
          <cell r="B7152" t="str">
            <v>Nahant St @ W Baltim</v>
          </cell>
          <cell r="C7152">
            <v>2</v>
          </cell>
          <cell r="D7152">
            <v>0</v>
          </cell>
          <cell r="E7152">
            <v>0</v>
          </cell>
          <cell r="F7152">
            <v>0</v>
          </cell>
          <cell r="G7152">
            <v>2</v>
          </cell>
          <cell r="H7152">
            <v>2</v>
          </cell>
          <cell r="I7152">
            <v>0</v>
          </cell>
          <cell r="J7152">
            <v>0</v>
          </cell>
          <cell r="K7152">
            <v>0</v>
          </cell>
          <cell r="L7152">
            <v>2</v>
          </cell>
          <cell r="M7152">
            <v>2</v>
          </cell>
          <cell r="N7152">
            <v>0</v>
          </cell>
          <cell r="O7152">
            <v>0</v>
          </cell>
          <cell r="P7152">
            <v>0</v>
          </cell>
          <cell r="Q7152">
            <v>2</v>
          </cell>
        </row>
        <row r="7153">
          <cell r="A7153" t="str">
            <v>A3989&amp;T</v>
          </cell>
          <cell r="B7153" t="str">
            <v>27 Beach Rd</v>
          </cell>
          <cell r="C7153">
            <v>0</v>
          </cell>
          <cell r="D7153">
            <v>0</v>
          </cell>
          <cell r="E7153">
            <v>0</v>
          </cell>
          <cell r="F7153">
            <v>0</v>
          </cell>
          <cell r="G7153">
            <v>0</v>
          </cell>
          <cell r="H7153">
            <v>0</v>
          </cell>
          <cell r="I7153">
            <v>0</v>
          </cell>
          <cell r="J7153">
            <v>0</v>
          </cell>
          <cell r="K7153">
            <v>0</v>
          </cell>
          <cell r="L7153">
            <v>0</v>
          </cell>
          <cell r="M7153">
            <v>0</v>
          </cell>
          <cell r="N7153">
            <v>0</v>
          </cell>
          <cell r="O7153">
            <v>0</v>
          </cell>
          <cell r="P7153">
            <v>0</v>
          </cell>
          <cell r="Q7153">
            <v>0</v>
          </cell>
        </row>
        <row r="7154">
          <cell r="A7154" t="str">
            <v>A3990&amp;T</v>
          </cell>
          <cell r="B7154" t="str">
            <v>Lynnway Rotary @ Nah</v>
          </cell>
          <cell r="C7154">
            <v>0</v>
          </cell>
          <cell r="D7154">
            <v>0</v>
          </cell>
          <cell r="E7154">
            <v>0</v>
          </cell>
          <cell r="F7154">
            <v>0</v>
          </cell>
          <cell r="G7154">
            <v>0</v>
          </cell>
          <cell r="H7154">
            <v>0</v>
          </cell>
          <cell r="I7154">
            <v>0</v>
          </cell>
          <cell r="J7154">
            <v>0</v>
          </cell>
          <cell r="K7154">
            <v>0</v>
          </cell>
          <cell r="L7154">
            <v>0</v>
          </cell>
          <cell r="M7154">
            <v>0</v>
          </cell>
          <cell r="N7154">
            <v>0</v>
          </cell>
          <cell r="O7154">
            <v>0</v>
          </cell>
          <cell r="P7154">
            <v>0</v>
          </cell>
          <cell r="Q7154">
            <v>0</v>
          </cell>
        </row>
        <row r="7155">
          <cell r="A7155" t="str">
            <v>A3991&amp;T</v>
          </cell>
          <cell r="B7155" t="str">
            <v>Nahant Rd opp Wilson</v>
          </cell>
          <cell r="C7155">
            <v>1</v>
          </cell>
          <cell r="D7155">
            <v>0</v>
          </cell>
          <cell r="E7155">
            <v>0</v>
          </cell>
          <cell r="F7155">
            <v>0</v>
          </cell>
          <cell r="G7155">
            <v>1</v>
          </cell>
          <cell r="H7155">
            <v>1</v>
          </cell>
          <cell r="I7155">
            <v>0</v>
          </cell>
          <cell r="J7155">
            <v>0</v>
          </cell>
          <cell r="K7155">
            <v>0</v>
          </cell>
          <cell r="L7155">
            <v>1</v>
          </cell>
          <cell r="M7155">
            <v>1</v>
          </cell>
          <cell r="N7155">
            <v>0</v>
          </cell>
          <cell r="O7155">
            <v>0</v>
          </cell>
          <cell r="P7155">
            <v>0</v>
          </cell>
          <cell r="Q7155">
            <v>1</v>
          </cell>
        </row>
        <row r="7156">
          <cell r="A7156" t="str">
            <v>A3992&amp;T</v>
          </cell>
          <cell r="B7156" t="str">
            <v>Nahant Rd opp Little</v>
          </cell>
          <cell r="C7156">
            <v>0</v>
          </cell>
          <cell r="D7156">
            <v>0</v>
          </cell>
          <cell r="E7156">
            <v>0</v>
          </cell>
          <cell r="F7156">
            <v>0</v>
          </cell>
          <cell r="G7156">
            <v>0</v>
          </cell>
          <cell r="H7156">
            <v>0</v>
          </cell>
          <cell r="I7156">
            <v>0</v>
          </cell>
          <cell r="J7156">
            <v>0</v>
          </cell>
          <cell r="K7156">
            <v>0</v>
          </cell>
          <cell r="L7156">
            <v>0</v>
          </cell>
          <cell r="M7156">
            <v>0</v>
          </cell>
          <cell r="N7156">
            <v>0</v>
          </cell>
          <cell r="O7156">
            <v>0</v>
          </cell>
          <cell r="P7156">
            <v>0</v>
          </cell>
          <cell r="Q7156">
            <v>0</v>
          </cell>
        </row>
        <row r="7157">
          <cell r="A7157" t="str">
            <v>A3995&amp;T</v>
          </cell>
          <cell r="B7157" t="str">
            <v>Castle Rd @ Harborvi</v>
          </cell>
          <cell r="C7157">
            <v>0</v>
          </cell>
          <cell r="D7157">
            <v>0</v>
          </cell>
          <cell r="E7157">
            <v>0</v>
          </cell>
          <cell r="F7157">
            <v>0</v>
          </cell>
          <cell r="G7157">
            <v>0</v>
          </cell>
          <cell r="H7157">
            <v>0</v>
          </cell>
          <cell r="I7157">
            <v>0</v>
          </cell>
          <cell r="J7157">
            <v>0</v>
          </cell>
          <cell r="K7157">
            <v>0</v>
          </cell>
          <cell r="L7157">
            <v>0</v>
          </cell>
          <cell r="M7157">
            <v>0</v>
          </cell>
          <cell r="N7157">
            <v>0</v>
          </cell>
          <cell r="O7157">
            <v>0</v>
          </cell>
          <cell r="P7157">
            <v>0</v>
          </cell>
          <cell r="Q7157">
            <v>0</v>
          </cell>
        </row>
        <row r="7158">
          <cell r="A7158" t="str">
            <v>A3996&amp;T</v>
          </cell>
          <cell r="B7158" t="str">
            <v>Castle Rd opp Wendel</v>
          </cell>
          <cell r="C7158">
            <v>0</v>
          </cell>
          <cell r="D7158">
            <v>0</v>
          </cell>
          <cell r="E7158">
            <v>0</v>
          </cell>
          <cell r="F7158">
            <v>0</v>
          </cell>
          <cell r="G7158">
            <v>0</v>
          </cell>
          <cell r="H7158">
            <v>0</v>
          </cell>
          <cell r="I7158">
            <v>0</v>
          </cell>
          <cell r="J7158">
            <v>0</v>
          </cell>
          <cell r="K7158">
            <v>0</v>
          </cell>
          <cell r="L7158">
            <v>0</v>
          </cell>
          <cell r="M7158">
            <v>0</v>
          </cell>
          <cell r="N7158">
            <v>0</v>
          </cell>
          <cell r="O7158">
            <v>0</v>
          </cell>
          <cell r="P7158">
            <v>0</v>
          </cell>
          <cell r="Q7158">
            <v>0</v>
          </cell>
        </row>
        <row r="7159">
          <cell r="A7159" t="str">
            <v>A3998&amp;T</v>
          </cell>
          <cell r="B7159" t="str">
            <v>Flash Rd opp Foxhill</v>
          </cell>
          <cell r="C7159">
            <v>0</v>
          </cell>
          <cell r="D7159">
            <v>0</v>
          </cell>
          <cell r="E7159">
            <v>0</v>
          </cell>
          <cell r="F7159">
            <v>0</v>
          </cell>
          <cell r="G7159">
            <v>0</v>
          </cell>
          <cell r="H7159">
            <v>0</v>
          </cell>
          <cell r="I7159">
            <v>0</v>
          </cell>
          <cell r="J7159">
            <v>0</v>
          </cell>
          <cell r="K7159">
            <v>0</v>
          </cell>
          <cell r="L7159">
            <v>0</v>
          </cell>
          <cell r="M7159">
            <v>0</v>
          </cell>
          <cell r="N7159">
            <v>0</v>
          </cell>
          <cell r="O7159">
            <v>0</v>
          </cell>
          <cell r="P7159">
            <v>0</v>
          </cell>
          <cell r="Q7159">
            <v>0</v>
          </cell>
        </row>
        <row r="7160">
          <cell r="A7160" t="str">
            <v>A4000&amp;T</v>
          </cell>
          <cell r="B7160" t="str">
            <v>Spring Rd @ Coolidge</v>
          </cell>
          <cell r="C7160">
            <v>0</v>
          </cell>
          <cell r="D7160">
            <v>0</v>
          </cell>
          <cell r="E7160">
            <v>0</v>
          </cell>
          <cell r="F7160">
            <v>0</v>
          </cell>
          <cell r="G7160">
            <v>0</v>
          </cell>
          <cell r="H7160">
            <v>0</v>
          </cell>
          <cell r="I7160">
            <v>0</v>
          </cell>
          <cell r="J7160">
            <v>0</v>
          </cell>
          <cell r="K7160">
            <v>0</v>
          </cell>
          <cell r="L7160">
            <v>0</v>
          </cell>
          <cell r="M7160">
            <v>0</v>
          </cell>
          <cell r="N7160">
            <v>0</v>
          </cell>
          <cell r="O7160">
            <v>0</v>
          </cell>
          <cell r="P7160">
            <v>0</v>
          </cell>
          <cell r="Q7160">
            <v>0</v>
          </cell>
        </row>
        <row r="7161">
          <cell r="A7161" t="str">
            <v>A4001&amp;T</v>
          </cell>
          <cell r="B7161" t="str">
            <v>Spring Rd @ Emerald</v>
          </cell>
          <cell r="C7161">
            <v>0</v>
          </cell>
          <cell r="D7161">
            <v>0</v>
          </cell>
          <cell r="E7161">
            <v>0</v>
          </cell>
          <cell r="F7161">
            <v>0</v>
          </cell>
          <cell r="G7161">
            <v>0</v>
          </cell>
          <cell r="H7161">
            <v>0</v>
          </cell>
          <cell r="I7161">
            <v>0</v>
          </cell>
          <cell r="J7161">
            <v>0</v>
          </cell>
          <cell r="K7161">
            <v>0</v>
          </cell>
          <cell r="L7161">
            <v>0</v>
          </cell>
          <cell r="M7161">
            <v>0</v>
          </cell>
          <cell r="N7161">
            <v>0</v>
          </cell>
          <cell r="O7161">
            <v>0</v>
          </cell>
          <cell r="P7161">
            <v>0</v>
          </cell>
          <cell r="Q7161">
            <v>0</v>
          </cell>
        </row>
        <row r="7162">
          <cell r="A7162" t="str">
            <v>A4002&amp;T</v>
          </cell>
          <cell r="B7162" t="str">
            <v>Emerald Rd @ Pond St</v>
          </cell>
          <cell r="C7162">
            <v>0</v>
          </cell>
          <cell r="D7162">
            <v>0</v>
          </cell>
          <cell r="E7162">
            <v>0</v>
          </cell>
          <cell r="F7162">
            <v>0</v>
          </cell>
          <cell r="G7162">
            <v>0</v>
          </cell>
          <cell r="H7162">
            <v>0</v>
          </cell>
          <cell r="I7162">
            <v>0</v>
          </cell>
          <cell r="J7162">
            <v>0</v>
          </cell>
          <cell r="K7162">
            <v>0</v>
          </cell>
          <cell r="L7162">
            <v>0</v>
          </cell>
          <cell r="M7162">
            <v>0</v>
          </cell>
          <cell r="N7162">
            <v>0</v>
          </cell>
          <cell r="O7162">
            <v>0</v>
          </cell>
          <cell r="P7162">
            <v>0</v>
          </cell>
          <cell r="Q7162">
            <v>0</v>
          </cell>
        </row>
        <row r="7163">
          <cell r="A7163" t="str">
            <v>A4003&amp;T</v>
          </cell>
          <cell r="B7163" t="str">
            <v>Emerald Rd @ Ocean S</v>
          </cell>
          <cell r="C7163">
            <v>0</v>
          </cell>
          <cell r="D7163">
            <v>0</v>
          </cell>
          <cell r="E7163">
            <v>0</v>
          </cell>
          <cell r="F7163">
            <v>0</v>
          </cell>
          <cell r="G7163">
            <v>0</v>
          </cell>
          <cell r="H7163">
            <v>0</v>
          </cell>
          <cell r="I7163">
            <v>0</v>
          </cell>
          <cell r="J7163">
            <v>0</v>
          </cell>
          <cell r="K7163">
            <v>0</v>
          </cell>
          <cell r="L7163">
            <v>0</v>
          </cell>
          <cell r="M7163">
            <v>0</v>
          </cell>
          <cell r="N7163">
            <v>0</v>
          </cell>
          <cell r="O7163">
            <v>0</v>
          </cell>
          <cell r="P7163">
            <v>0</v>
          </cell>
          <cell r="Q7163">
            <v>0</v>
          </cell>
        </row>
        <row r="7164">
          <cell r="A7164" t="str">
            <v>A4004&amp;T</v>
          </cell>
          <cell r="B7164" t="str">
            <v>Willow Rd @ Valley R</v>
          </cell>
          <cell r="C7164">
            <v>0</v>
          </cell>
          <cell r="D7164">
            <v>0</v>
          </cell>
          <cell r="E7164">
            <v>0</v>
          </cell>
          <cell r="F7164">
            <v>0</v>
          </cell>
          <cell r="G7164">
            <v>0</v>
          </cell>
          <cell r="H7164">
            <v>0</v>
          </cell>
          <cell r="I7164">
            <v>0</v>
          </cell>
          <cell r="J7164">
            <v>0</v>
          </cell>
          <cell r="K7164">
            <v>0</v>
          </cell>
          <cell r="L7164">
            <v>0</v>
          </cell>
          <cell r="M7164">
            <v>0</v>
          </cell>
          <cell r="N7164">
            <v>0</v>
          </cell>
          <cell r="O7164">
            <v>0</v>
          </cell>
          <cell r="P7164">
            <v>0</v>
          </cell>
          <cell r="Q7164">
            <v>0</v>
          </cell>
        </row>
        <row r="7165">
          <cell r="A7165" t="str">
            <v>A4007&amp;T</v>
          </cell>
          <cell r="B7165" t="str">
            <v>Wharf St opp Desmond</v>
          </cell>
          <cell r="C7165">
            <v>0</v>
          </cell>
          <cell r="D7165">
            <v>0</v>
          </cell>
          <cell r="E7165">
            <v>0</v>
          </cell>
          <cell r="F7165">
            <v>0</v>
          </cell>
          <cell r="G7165">
            <v>0</v>
          </cell>
          <cell r="H7165">
            <v>0</v>
          </cell>
          <cell r="I7165">
            <v>0</v>
          </cell>
          <cell r="J7165">
            <v>0</v>
          </cell>
          <cell r="K7165">
            <v>0</v>
          </cell>
          <cell r="L7165">
            <v>0</v>
          </cell>
          <cell r="M7165">
            <v>0</v>
          </cell>
          <cell r="N7165">
            <v>0</v>
          </cell>
          <cell r="O7165">
            <v>0</v>
          </cell>
          <cell r="P7165">
            <v>0</v>
          </cell>
          <cell r="Q7165">
            <v>0</v>
          </cell>
        </row>
        <row r="7166">
          <cell r="A7166" t="str">
            <v>A4008&amp;T</v>
          </cell>
          <cell r="B7166" t="str">
            <v>Wharf St @ Walton Rd</v>
          </cell>
          <cell r="C7166">
            <v>0</v>
          </cell>
          <cell r="D7166">
            <v>0</v>
          </cell>
          <cell r="E7166">
            <v>0</v>
          </cell>
          <cell r="F7166">
            <v>0</v>
          </cell>
          <cell r="G7166">
            <v>0</v>
          </cell>
          <cell r="H7166">
            <v>0</v>
          </cell>
          <cell r="I7166">
            <v>0</v>
          </cell>
          <cell r="J7166">
            <v>0</v>
          </cell>
          <cell r="K7166">
            <v>0</v>
          </cell>
          <cell r="L7166">
            <v>0</v>
          </cell>
          <cell r="M7166">
            <v>0</v>
          </cell>
          <cell r="N7166">
            <v>0</v>
          </cell>
          <cell r="O7166">
            <v>0</v>
          </cell>
          <cell r="P7166">
            <v>0</v>
          </cell>
          <cell r="Q7166">
            <v>0</v>
          </cell>
        </row>
        <row r="7167">
          <cell r="A7167" t="str">
            <v>A4010&amp;T</v>
          </cell>
          <cell r="B7167" t="str">
            <v>Nahant Rd @ Village</v>
          </cell>
          <cell r="C7167">
            <v>0</v>
          </cell>
          <cell r="D7167">
            <v>0</v>
          </cell>
          <cell r="E7167">
            <v>0</v>
          </cell>
          <cell r="F7167">
            <v>0</v>
          </cell>
          <cell r="G7167">
            <v>0</v>
          </cell>
          <cell r="H7167">
            <v>0</v>
          </cell>
          <cell r="I7167">
            <v>0</v>
          </cell>
          <cell r="J7167">
            <v>0</v>
          </cell>
          <cell r="K7167">
            <v>0</v>
          </cell>
          <cell r="L7167">
            <v>0</v>
          </cell>
          <cell r="M7167">
            <v>0</v>
          </cell>
          <cell r="N7167">
            <v>0</v>
          </cell>
          <cell r="O7167">
            <v>0</v>
          </cell>
          <cell r="P7167">
            <v>0</v>
          </cell>
          <cell r="Q7167">
            <v>0</v>
          </cell>
        </row>
        <row r="7168">
          <cell r="A7168" t="str">
            <v>A4012&amp;T</v>
          </cell>
          <cell r="B7168" t="str">
            <v>Nahant Rd @ Winter S</v>
          </cell>
          <cell r="C7168">
            <v>0</v>
          </cell>
          <cell r="D7168">
            <v>0</v>
          </cell>
          <cell r="E7168">
            <v>0</v>
          </cell>
          <cell r="F7168">
            <v>0</v>
          </cell>
          <cell r="G7168">
            <v>0</v>
          </cell>
          <cell r="H7168">
            <v>0</v>
          </cell>
          <cell r="I7168">
            <v>0</v>
          </cell>
          <cell r="J7168">
            <v>0</v>
          </cell>
          <cell r="K7168">
            <v>0</v>
          </cell>
          <cell r="L7168">
            <v>0</v>
          </cell>
          <cell r="M7168">
            <v>0</v>
          </cell>
          <cell r="N7168">
            <v>0</v>
          </cell>
          <cell r="O7168">
            <v>0</v>
          </cell>
          <cell r="P7168">
            <v>0</v>
          </cell>
          <cell r="Q7168">
            <v>0</v>
          </cell>
        </row>
        <row r="7169">
          <cell r="A7169" t="str">
            <v>A4013&amp;T</v>
          </cell>
          <cell r="B7169" t="str">
            <v>Nahant Rd @ Ocean St</v>
          </cell>
          <cell r="C7169">
            <v>0</v>
          </cell>
          <cell r="D7169">
            <v>0</v>
          </cell>
          <cell r="E7169">
            <v>0</v>
          </cell>
          <cell r="F7169">
            <v>0</v>
          </cell>
          <cell r="G7169">
            <v>0</v>
          </cell>
          <cell r="H7169">
            <v>0</v>
          </cell>
          <cell r="I7169">
            <v>0</v>
          </cell>
          <cell r="J7169">
            <v>0</v>
          </cell>
          <cell r="K7169">
            <v>0</v>
          </cell>
          <cell r="L7169">
            <v>0</v>
          </cell>
          <cell r="M7169">
            <v>0</v>
          </cell>
          <cell r="N7169">
            <v>0</v>
          </cell>
          <cell r="O7169">
            <v>0</v>
          </cell>
          <cell r="P7169">
            <v>0</v>
          </cell>
          <cell r="Q7169">
            <v>0</v>
          </cell>
        </row>
        <row r="7170">
          <cell r="A7170" t="str">
            <v>A4014&amp;T</v>
          </cell>
          <cell r="B7170" t="str">
            <v>Nahant Rd opp Tallwo</v>
          </cell>
          <cell r="C7170">
            <v>0</v>
          </cell>
          <cell r="D7170">
            <v>0</v>
          </cell>
          <cell r="E7170">
            <v>0</v>
          </cell>
          <cell r="F7170">
            <v>0</v>
          </cell>
          <cell r="G7170">
            <v>0</v>
          </cell>
          <cell r="H7170">
            <v>0</v>
          </cell>
          <cell r="I7170">
            <v>0</v>
          </cell>
          <cell r="J7170">
            <v>0</v>
          </cell>
          <cell r="K7170">
            <v>0</v>
          </cell>
          <cell r="L7170">
            <v>0</v>
          </cell>
          <cell r="M7170">
            <v>0</v>
          </cell>
          <cell r="N7170">
            <v>0</v>
          </cell>
          <cell r="O7170">
            <v>0</v>
          </cell>
          <cell r="P7170">
            <v>0</v>
          </cell>
          <cell r="Q7170">
            <v>0</v>
          </cell>
        </row>
        <row r="7171">
          <cell r="A7171" t="str">
            <v>A4015&amp;T</v>
          </cell>
          <cell r="B7171" t="str">
            <v>Nahant Rd @ Pond St</v>
          </cell>
          <cell r="C7171">
            <v>0</v>
          </cell>
          <cell r="D7171">
            <v>0</v>
          </cell>
          <cell r="E7171">
            <v>0</v>
          </cell>
          <cell r="F7171">
            <v>0</v>
          </cell>
          <cell r="G7171">
            <v>0</v>
          </cell>
          <cell r="H7171">
            <v>0</v>
          </cell>
          <cell r="I7171">
            <v>0</v>
          </cell>
          <cell r="J7171">
            <v>0</v>
          </cell>
          <cell r="K7171">
            <v>0</v>
          </cell>
          <cell r="L7171">
            <v>0</v>
          </cell>
          <cell r="M7171">
            <v>0</v>
          </cell>
          <cell r="N7171">
            <v>0</v>
          </cell>
          <cell r="O7171">
            <v>0</v>
          </cell>
          <cell r="P7171">
            <v>0</v>
          </cell>
          <cell r="Q7171">
            <v>0</v>
          </cell>
        </row>
        <row r="7172">
          <cell r="A7172" t="str">
            <v>A4016&amp;T</v>
          </cell>
          <cell r="B7172" t="str">
            <v>Nahant Rd @ High St</v>
          </cell>
          <cell r="C7172">
            <v>0</v>
          </cell>
          <cell r="D7172">
            <v>0</v>
          </cell>
          <cell r="E7172">
            <v>0</v>
          </cell>
          <cell r="F7172">
            <v>0</v>
          </cell>
          <cell r="G7172">
            <v>0</v>
          </cell>
          <cell r="H7172">
            <v>0</v>
          </cell>
          <cell r="I7172">
            <v>0</v>
          </cell>
          <cell r="J7172">
            <v>0</v>
          </cell>
          <cell r="K7172">
            <v>0</v>
          </cell>
          <cell r="L7172">
            <v>0</v>
          </cell>
          <cell r="M7172">
            <v>0</v>
          </cell>
          <cell r="N7172">
            <v>0</v>
          </cell>
          <cell r="O7172">
            <v>0</v>
          </cell>
          <cell r="P7172">
            <v>0</v>
          </cell>
          <cell r="Q7172">
            <v>0</v>
          </cell>
        </row>
        <row r="7173">
          <cell r="A7173" t="str">
            <v>A4017&amp;T</v>
          </cell>
          <cell r="B7173" t="str">
            <v>Nahant Rd @ Antigo W</v>
          </cell>
          <cell r="C7173">
            <v>0</v>
          </cell>
          <cell r="D7173">
            <v>0</v>
          </cell>
          <cell r="E7173">
            <v>0</v>
          </cell>
          <cell r="F7173">
            <v>0</v>
          </cell>
          <cell r="G7173">
            <v>0</v>
          </cell>
          <cell r="H7173">
            <v>0</v>
          </cell>
          <cell r="I7173">
            <v>0</v>
          </cell>
          <cell r="J7173">
            <v>0</v>
          </cell>
          <cell r="K7173">
            <v>0</v>
          </cell>
          <cell r="L7173">
            <v>0</v>
          </cell>
          <cell r="M7173">
            <v>0</v>
          </cell>
          <cell r="N7173">
            <v>0</v>
          </cell>
          <cell r="O7173">
            <v>0</v>
          </cell>
          <cell r="P7173">
            <v>0</v>
          </cell>
          <cell r="Q7173">
            <v>0</v>
          </cell>
        </row>
        <row r="7174">
          <cell r="A7174" t="str">
            <v>A4018&amp;T</v>
          </cell>
          <cell r="B7174" t="str">
            <v>Nahant Rd @ Spring R</v>
          </cell>
          <cell r="C7174">
            <v>0</v>
          </cell>
          <cell r="D7174">
            <v>0</v>
          </cell>
          <cell r="E7174">
            <v>0</v>
          </cell>
          <cell r="F7174">
            <v>0</v>
          </cell>
          <cell r="G7174">
            <v>0</v>
          </cell>
          <cell r="H7174">
            <v>0</v>
          </cell>
          <cell r="I7174">
            <v>0</v>
          </cell>
          <cell r="J7174">
            <v>0</v>
          </cell>
          <cell r="K7174">
            <v>0</v>
          </cell>
          <cell r="L7174">
            <v>0</v>
          </cell>
          <cell r="M7174">
            <v>0</v>
          </cell>
          <cell r="N7174">
            <v>0</v>
          </cell>
          <cell r="O7174">
            <v>0</v>
          </cell>
          <cell r="P7174">
            <v>0</v>
          </cell>
          <cell r="Q7174">
            <v>0</v>
          </cell>
        </row>
        <row r="7175">
          <cell r="A7175" t="str">
            <v>A4019&amp;T</v>
          </cell>
          <cell r="B7175" t="str">
            <v>Nahant Rd @ Castle R</v>
          </cell>
          <cell r="C7175">
            <v>0</v>
          </cell>
          <cell r="D7175">
            <v>0</v>
          </cell>
          <cell r="E7175">
            <v>0</v>
          </cell>
          <cell r="F7175">
            <v>0</v>
          </cell>
          <cell r="G7175">
            <v>0</v>
          </cell>
          <cell r="H7175">
            <v>0</v>
          </cell>
          <cell r="I7175">
            <v>0</v>
          </cell>
          <cell r="J7175">
            <v>0</v>
          </cell>
          <cell r="K7175">
            <v>0</v>
          </cell>
          <cell r="L7175">
            <v>0</v>
          </cell>
          <cell r="M7175">
            <v>0</v>
          </cell>
          <cell r="N7175">
            <v>0</v>
          </cell>
          <cell r="O7175">
            <v>0</v>
          </cell>
          <cell r="P7175">
            <v>0</v>
          </cell>
          <cell r="Q7175">
            <v>0</v>
          </cell>
        </row>
        <row r="7176">
          <cell r="A7176" t="str">
            <v>A4020&amp;T</v>
          </cell>
          <cell r="B7176" t="str">
            <v>Nahant Rd @ Little N</v>
          </cell>
          <cell r="C7176">
            <v>0</v>
          </cell>
          <cell r="D7176">
            <v>0</v>
          </cell>
          <cell r="E7176">
            <v>0</v>
          </cell>
          <cell r="F7176">
            <v>0</v>
          </cell>
          <cell r="G7176">
            <v>0</v>
          </cell>
          <cell r="H7176">
            <v>0</v>
          </cell>
          <cell r="I7176">
            <v>0</v>
          </cell>
          <cell r="J7176">
            <v>0</v>
          </cell>
          <cell r="K7176">
            <v>0</v>
          </cell>
          <cell r="L7176">
            <v>0</v>
          </cell>
          <cell r="M7176">
            <v>0</v>
          </cell>
          <cell r="N7176">
            <v>0</v>
          </cell>
          <cell r="O7176">
            <v>0</v>
          </cell>
          <cell r="P7176">
            <v>0</v>
          </cell>
          <cell r="Q7176">
            <v>0</v>
          </cell>
        </row>
        <row r="7177">
          <cell r="A7177" t="str">
            <v>A4021&amp;T</v>
          </cell>
          <cell r="B7177" t="str">
            <v>Nahant Rd @ Wilson R</v>
          </cell>
          <cell r="C7177">
            <v>5</v>
          </cell>
          <cell r="D7177">
            <v>0</v>
          </cell>
          <cell r="E7177">
            <v>0</v>
          </cell>
          <cell r="F7177">
            <v>0</v>
          </cell>
          <cell r="G7177">
            <v>5</v>
          </cell>
          <cell r="H7177">
            <v>5</v>
          </cell>
          <cell r="I7177">
            <v>0</v>
          </cell>
          <cell r="J7177">
            <v>0</v>
          </cell>
          <cell r="K7177">
            <v>0</v>
          </cell>
          <cell r="L7177">
            <v>5</v>
          </cell>
          <cell r="M7177">
            <v>5</v>
          </cell>
          <cell r="N7177">
            <v>0</v>
          </cell>
          <cell r="O7177">
            <v>0</v>
          </cell>
          <cell r="P7177">
            <v>0</v>
          </cell>
          <cell r="Q7177">
            <v>5</v>
          </cell>
        </row>
        <row r="7178">
          <cell r="A7178" t="str">
            <v>A4039&amp;T</v>
          </cell>
          <cell r="B7178" t="str">
            <v>Myrtle St @ Woodbine</v>
          </cell>
          <cell r="C7178">
            <v>0</v>
          </cell>
          <cell r="D7178">
            <v>0</v>
          </cell>
          <cell r="E7178">
            <v>0</v>
          </cell>
          <cell r="F7178">
            <v>0</v>
          </cell>
          <cell r="G7178">
            <v>0</v>
          </cell>
          <cell r="H7178">
            <v>0</v>
          </cell>
          <cell r="I7178">
            <v>0</v>
          </cell>
          <cell r="J7178">
            <v>0</v>
          </cell>
          <cell r="K7178">
            <v>0</v>
          </cell>
          <cell r="L7178">
            <v>0</v>
          </cell>
          <cell r="M7178">
            <v>0</v>
          </cell>
          <cell r="N7178">
            <v>0</v>
          </cell>
          <cell r="O7178">
            <v>0</v>
          </cell>
          <cell r="P7178">
            <v>0</v>
          </cell>
          <cell r="Q7178">
            <v>0</v>
          </cell>
        </row>
        <row r="7179">
          <cell r="A7179" t="str">
            <v>A4043&amp;T</v>
          </cell>
          <cell r="B7179" t="str">
            <v>Holyoke St @ O'Calla</v>
          </cell>
          <cell r="C7179">
            <v>11</v>
          </cell>
          <cell r="D7179">
            <v>0</v>
          </cell>
          <cell r="E7179">
            <v>0</v>
          </cell>
          <cell r="F7179">
            <v>0</v>
          </cell>
          <cell r="G7179">
            <v>11</v>
          </cell>
          <cell r="H7179">
            <v>11</v>
          </cell>
          <cell r="I7179">
            <v>0</v>
          </cell>
          <cell r="J7179">
            <v>0</v>
          </cell>
          <cell r="K7179">
            <v>0</v>
          </cell>
          <cell r="L7179">
            <v>11</v>
          </cell>
          <cell r="M7179">
            <v>11</v>
          </cell>
          <cell r="N7179">
            <v>0</v>
          </cell>
          <cell r="O7179">
            <v>0</v>
          </cell>
          <cell r="P7179">
            <v>0</v>
          </cell>
          <cell r="Q7179">
            <v>11</v>
          </cell>
        </row>
        <row r="7180">
          <cell r="A7180" t="str">
            <v>A4049&amp;T</v>
          </cell>
          <cell r="B7180" t="str">
            <v>Garfield Ave opp Hay</v>
          </cell>
          <cell r="C7180">
            <v>0</v>
          </cell>
          <cell r="D7180">
            <v>0</v>
          </cell>
          <cell r="E7180">
            <v>0</v>
          </cell>
          <cell r="F7180">
            <v>0</v>
          </cell>
          <cell r="G7180">
            <v>0</v>
          </cell>
          <cell r="H7180">
            <v>0</v>
          </cell>
          <cell r="I7180">
            <v>0</v>
          </cell>
          <cell r="J7180">
            <v>0</v>
          </cell>
          <cell r="K7180">
            <v>0</v>
          </cell>
          <cell r="L7180">
            <v>0</v>
          </cell>
          <cell r="M7180">
            <v>0</v>
          </cell>
          <cell r="N7180">
            <v>0</v>
          </cell>
          <cell r="O7180">
            <v>0</v>
          </cell>
          <cell r="P7180">
            <v>0</v>
          </cell>
          <cell r="Q7180">
            <v>0</v>
          </cell>
        </row>
        <row r="7181">
          <cell r="A7181" t="str">
            <v>A4052&amp;T</v>
          </cell>
          <cell r="B7181" t="str">
            <v>Garfield Ave @ Newco</v>
          </cell>
          <cell r="C7181">
            <v>0</v>
          </cell>
          <cell r="D7181">
            <v>0</v>
          </cell>
          <cell r="E7181">
            <v>0</v>
          </cell>
          <cell r="F7181">
            <v>0</v>
          </cell>
          <cell r="G7181">
            <v>0</v>
          </cell>
          <cell r="H7181">
            <v>0</v>
          </cell>
          <cell r="I7181">
            <v>0</v>
          </cell>
          <cell r="J7181">
            <v>0</v>
          </cell>
          <cell r="K7181">
            <v>0</v>
          </cell>
          <cell r="L7181">
            <v>0</v>
          </cell>
          <cell r="M7181">
            <v>0</v>
          </cell>
          <cell r="N7181">
            <v>0</v>
          </cell>
          <cell r="O7181">
            <v>0</v>
          </cell>
          <cell r="P7181">
            <v>0</v>
          </cell>
          <cell r="Q7181">
            <v>0</v>
          </cell>
        </row>
        <row r="7182">
          <cell r="A7182" t="str">
            <v>A4054&amp;T</v>
          </cell>
          <cell r="B7182" t="str">
            <v>Newcomb Ave @ Edison</v>
          </cell>
          <cell r="C7182">
            <v>4</v>
          </cell>
          <cell r="D7182">
            <v>0</v>
          </cell>
          <cell r="E7182">
            <v>0</v>
          </cell>
          <cell r="F7182">
            <v>0</v>
          </cell>
          <cell r="G7182">
            <v>4</v>
          </cell>
          <cell r="H7182">
            <v>4</v>
          </cell>
          <cell r="I7182">
            <v>0</v>
          </cell>
          <cell r="J7182">
            <v>0</v>
          </cell>
          <cell r="K7182">
            <v>0</v>
          </cell>
          <cell r="L7182">
            <v>4</v>
          </cell>
          <cell r="M7182">
            <v>4</v>
          </cell>
          <cell r="N7182">
            <v>0</v>
          </cell>
          <cell r="O7182">
            <v>0</v>
          </cell>
          <cell r="P7182">
            <v>0</v>
          </cell>
          <cell r="Q7182">
            <v>4</v>
          </cell>
        </row>
        <row r="7183">
          <cell r="A7183" t="str">
            <v>A4056&amp;T</v>
          </cell>
          <cell r="B7183" t="str">
            <v>Opp 323 Walnut St</v>
          </cell>
          <cell r="C7183">
            <v>0</v>
          </cell>
          <cell r="D7183">
            <v>0</v>
          </cell>
          <cell r="E7183">
            <v>0</v>
          </cell>
          <cell r="F7183">
            <v>0</v>
          </cell>
          <cell r="G7183">
            <v>0</v>
          </cell>
          <cell r="H7183">
            <v>0</v>
          </cell>
          <cell r="I7183">
            <v>0</v>
          </cell>
          <cell r="J7183">
            <v>0</v>
          </cell>
          <cell r="K7183">
            <v>0</v>
          </cell>
          <cell r="L7183">
            <v>0</v>
          </cell>
          <cell r="M7183">
            <v>0</v>
          </cell>
          <cell r="N7183">
            <v>0</v>
          </cell>
          <cell r="O7183">
            <v>0</v>
          </cell>
          <cell r="P7183">
            <v>0</v>
          </cell>
          <cell r="Q7183">
            <v>0</v>
          </cell>
        </row>
        <row r="7184">
          <cell r="A7184" t="str">
            <v>A4061&amp;T</v>
          </cell>
          <cell r="B7184" t="str">
            <v>Walnut St @ Edison S</v>
          </cell>
          <cell r="C7184">
            <v>4</v>
          </cell>
          <cell r="D7184">
            <v>0</v>
          </cell>
          <cell r="E7184">
            <v>0</v>
          </cell>
          <cell r="F7184">
            <v>0</v>
          </cell>
          <cell r="G7184">
            <v>4</v>
          </cell>
          <cell r="H7184">
            <v>4</v>
          </cell>
          <cell r="I7184">
            <v>0</v>
          </cell>
          <cell r="J7184">
            <v>0</v>
          </cell>
          <cell r="K7184">
            <v>0</v>
          </cell>
          <cell r="L7184">
            <v>4</v>
          </cell>
          <cell r="M7184">
            <v>4</v>
          </cell>
          <cell r="N7184">
            <v>0</v>
          </cell>
          <cell r="O7184">
            <v>0</v>
          </cell>
          <cell r="P7184">
            <v>0</v>
          </cell>
          <cell r="Q7184">
            <v>4</v>
          </cell>
        </row>
        <row r="7185">
          <cell r="A7185" t="str">
            <v>A4062&amp;T</v>
          </cell>
          <cell r="B7185" t="str">
            <v>Walnut St @ Jefferso</v>
          </cell>
          <cell r="C7185">
            <v>0</v>
          </cell>
          <cell r="D7185">
            <v>0</v>
          </cell>
          <cell r="E7185">
            <v>0</v>
          </cell>
          <cell r="F7185">
            <v>0</v>
          </cell>
          <cell r="G7185">
            <v>0</v>
          </cell>
          <cell r="H7185">
            <v>0</v>
          </cell>
          <cell r="I7185">
            <v>0</v>
          </cell>
          <cell r="J7185">
            <v>0</v>
          </cell>
          <cell r="K7185">
            <v>0</v>
          </cell>
          <cell r="L7185">
            <v>0</v>
          </cell>
          <cell r="M7185">
            <v>0</v>
          </cell>
          <cell r="N7185">
            <v>0</v>
          </cell>
          <cell r="O7185">
            <v>0</v>
          </cell>
          <cell r="P7185">
            <v>0</v>
          </cell>
          <cell r="Q7185">
            <v>0</v>
          </cell>
        </row>
        <row r="7186">
          <cell r="A7186" t="str">
            <v>A4063&amp;T</v>
          </cell>
          <cell r="B7186" t="str">
            <v>Newcomb Ave @ Jeffer</v>
          </cell>
          <cell r="C7186">
            <v>0</v>
          </cell>
          <cell r="D7186">
            <v>0</v>
          </cell>
          <cell r="E7186">
            <v>0</v>
          </cell>
          <cell r="F7186">
            <v>0</v>
          </cell>
          <cell r="G7186">
            <v>0</v>
          </cell>
          <cell r="H7186">
            <v>0</v>
          </cell>
          <cell r="I7186">
            <v>0</v>
          </cell>
          <cell r="J7186">
            <v>0</v>
          </cell>
          <cell r="K7186">
            <v>0</v>
          </cell>
          <cell r="L7186">
            <v>0</v>
          </cell>
          <cell r="M7186">
            <v>0</v>
          </cell>
          <cell r="N7186">
            <v>0</v>
          </cell>
          <cell r="O7186">
            <v>0</v>
          </cell>
          <cell r="P7186">
            <v>0</v>
          </cell>
          <cell r="Q7186">
            <v>0</v>
          </cell>
        </row>
        <row r="7187">
          <cell r="A7187" t="str">
            <v>A4064&amp;T</v>
          </cell>
          <cell r="B7187" t="str">
            <v>Garfield Ave @ Newco</v>
          </cell>
          <cell r="C7187">
            <v>0</v>
          </cell>
          <cell r="D7187">
            <v>0</v>
          </cell>
          <cell r="E7187">
            <v>0</v>
          </cell>
          <cell r="F7187">
            <v>0</v>
          </cell>
          <cell r="G7187">
            <v>0</v>
          </cell>
          <cell r="H7187">
            <v>0</v>
          </cell>
          <cell r="I7187">
            <v>0</v>
          </cell>
          <cell r="J7187">
            <v>0</v>
          </cell>
          <cell r="K7187">
            <v>0</v>
          </cell>
          <cell r="L7187">
            <v>0</v>
          </cell>
          <cell r="M7187">
            <v>0</v>
          </cell>
          <cell r="N7187">
            <v>0</v>
          </cell>
          <cell r="O7187">
            <v>0</v>
          </cell>
          <cell r="P7187">
            <v>0</v>
          </cell>
          <cell r="Q7187">
            <v>0</v>
          </cell>
        </row>
        <row r="7188">
          <cell r="A7188" t="str">
            <v>A4107&amp;T</v>
          </cell>
          <cell r="B7188" t="str">
            <v>301 Eastern Ave</v>
          </cell>
          <cell r="C7188">
            <v>0</v>
          </cell>
          <cell r="D7188">
            <v>0</v>
          </cell>
          <cell r="E7188">
            <v>0</v>
          </cell>
          <cell r="F7188">
            <v>0</v>
          </cell>
          <cell r="G7188">
            <v>0</v>
          </cell>
          <cell r="H7188">
            <v>0</v>
          </cell>
          <cell r="I7188">
            <v>0</v>
          </cell>
          <cell r="J7188">
            <v>0</v>
          </cell>
          <cell r="K7188">
            <v>0</v>
          </cell>
          <cell r="L7188">
            <v>0</v>
          </cell>
          <cell r="M7188">
            <v>0</v>
          </cell>
          <cell r="N7188">
            <v>0</v>
          </cell>
          <cell r="O7188">
            <v>0</v>
          </cell>
          <cell r="P7188">
            <v>0</v>
          </cell>
          <cell r="Q7188">
            <v>0</v>
          </cell>
        </row>
        <row r="7189">
          <cell r="A7189" t="str">
            <v>A4117&amp;T</v>
          </cell>
          <cell r="B7189" t="str">
            <v>219 Euclid Ave</v>
          </cell>
          <cell r="C7189">
            <v>0</v>
          </cell>
          <cell r="D7189">
            <v>0</v>
          </cell>
          <cell r="E7189">
            <v>0</v>
          </cell>
          <cell r="F7189">
            <v>0</v>
          </cell>
          <cell r="G7189">
            <v>0</v>
          </cell>
          <cell r="H7189">
            <v>0</v>
          </cell>
          <cell r="I7189">
            <v>0</v>
          </cell>
          <cell r="J7189">
            <v>0</v>
          </cell>
          <cell r="K7189">
            <v>0</v>
          </cell>
          <cell r="L7189">
            <v>0</v>
          </cell>
          <cell r="M7189">
            <v>0</v>
          </cell>
          <cell r="N7189">
            <v>0</v>
          </cell>
          <cell r="O7189">
            <v>0</v>
          </cell>
          <cell r="P7189">
            <v>0</v>
          </cell>
          <cell r="Q7189">
            <v>0</v>
          </cell>
        </row>
        <row r="7190">
          <cell r="A7190" t="str">
            <v>A4119&amp;T</v>
          </cell>
          <cell r="B7190" t="str">
            <v>Euclid Ave @ Clairmo</v>
          </cell>
          <cell r="C7190">
            <v>0</v>
          </cell>
          <cell r="D7190">
            <v>0</v>
          </cell>
          <cell r="E7190">
            <v>0</v>
          </cell>
          <cell r="F7190">
            <v>0</v>
          </cell>
          <cell r="G7190">
            <v>0</v>
          </cell>
          <cell r="H7190">
            <v>0</v>
          </cell>
          <cell r="I7190">
            <v>0</v>
          </cell>
          <cell r="J7190">
            <v>0</v>
          </cell>
          <cell r="K7190">
            <v>0</v>
          </cell>
          <cell r="L7190">
            <v>0</v>
          </cell>
          <cell r="M7190">
            <v>0</v>
          </cell>
          <cell r="N7190">
            <v>0</v>
          </cell>
          <cell r="O7190">
            <v>0</v>
          </cell>
          <cell r="P7190">
            <v>0</v>
          </cell>
          <cell r="Q7190">
            <v>0</v>
          </cell>
        </row>
        <row r="7191">
          <cell r="A7191" t="str">
            <v>A4121&amp;T</v>
          </cell>
          <cell r="B7191" t="str">
            <v>Broadway @ Warwick S</v>
          </cell>
          <cell r="C7191">
            <v>1</v>
          </cell>
          <cell r="D7191">
            <v>0</v>
          </cell>
          <cell r="E7191">
            <v>0</v>
          </cell>
          <cell r="F7191">
            <v>0</v>
          </cell>
          <cell r="G7191">
            <v>1</v>
          </cell>
          <cell r="H7191">
            <v>1</v>
          </cell>
          <cell r="I7191">
            <v>0</v>
          </cell>
          <cell r="J7191">
            <v>0</v>
          </cell>
          <cell r="K7191">
            <v>0</v>
          </cell>
          <cell r="L7191">
            <v>1</v>
          </cell>
          <cell r="M7191">
            <v>1</v>
          </cell>
          <cell r="N7191">
            <v>0</v>
          </cell>
          <cell r="O7191">
            <v>0</v>
          </cell>
          <cell r="P7191">
            <v>0</v>
          </cell>
          <cell r="Q7191">
            <v>1</v>
          </cell>
        </row>
        <row r="7192">
          <cell r="A7192" t="str">
            <v>A4216&amp;T</v>
          </cell>
          <cell r="B7192" t="str">
            <v>Broadway opp Mayfair</v>
          </cell>
          <cell r="C7192">
            <v>9</v>
          </cell>
          <cell r="D7192">
            <v>0</v>
          </cell>
          <cell r="E7192">
            <v>0</v>
          </cell>
          <cell r="F7192">
            <v>0</v>
          </cell>
          <cell r="G7192">
            <v>9</v>
          </cell>
          <cell r="H7192">
            <v>9</v>
          </cell>
          <cell r="I7192">
            <v>0</v>
          </cell>
          <cell r="J7192">
            <v>0</v>
          </cell>
          <cell r="K7192">
            <v>0</v>
          </cell>
          <cell r="L7192">
            <v>9</v>
          </cell>
          <cell r="M7192">
            <v>9</v>
          </cell>
          <cell r="N7192">
            <v>0</v>
          </cell>
          <cell r="O7192">
            <v>0</v>
          </cell>
          <cell r="P7192">
            <v>0</v>
          </cell>
          <cell r="Q7192">
            <v>9</v>
          </cell>
        </row>
        <row r="7193">
          <cell r="A7193" t="str">
            <v>A4222&amp;T</v>
          </cell>
          <cell r="B7193" t="str">
            <v>Euclid Ave opp Clayt</v>
          </cell>
          <cell r="C7193">
            <v>0</v>
          </cell>
          <cell r="D7193">
            <v>0</v>
          </cell>
          <cell r="E7193">
            <v>0</v>
          </cell>
          <cell r="F7193">
            <v>0</v>
          </cell>
          <cell r="G7193">
            <v>0</v>
          </cell>
          <cell r="H7193">
            <v>0</v>
          </cell>
          <cell r="I7193">
            <v>0</v>
          </cell>
          <cell r="J7193">
            <v>0</v>
          </cell>
          <cell r="K7193">
            <v>0</v>
          </cell>
          <cell r="L7193">
            <v>0</v>
          </cell>
          <cell r="M7193">
            <v>0</v>
          </cell>
          <cell r="N7193">
            <v>0</v>
          </cell>
          <cell r="O7193">
            <v>0</v>
          </cell>
          <cell r="P7193">
            <v>0</v>
          </cell>
          <cell r="Q7193">
            <v>0</v>
          </cell>
        </row>
        <row r="7194">
          <cell r="A7194" t="str">
            <v>A4223&amp;T</v>
          </cell>
          <cell r="B7194" t="str">
            <v>Euclid Ave opp Chase</v>
          </cell>
          <cell r="C7194">
            <v>0</v>
          </cell>
          <cell r="D7194">
            <v>0</v>
          </cell>
          <cell r="E7194">
            <v>0</v>
          </cell>
          <cell r="F7194">
            <v>0</v>
          </cell>
          <cell r="G7194">
            <v>0</v>
          </cell>
          <cell r="H7194">
            <v>0</v>
          </cell>
          <cell r="I7194">
            <v>0</v>
          </cell>
          <cell r="J7194">
            <v>0</v>
          </cell>
          <cell r="K7194">
            <v>0</v>
          </cell>
          <cell r="L7194">
            <v>0</v>
          </cell>
          <cell r="M7194">
            <v>0</v>
          </cell>
          <cell r="N7194">
            <v>0</v>
          </cell>
          <cell r="O7194">
            <v>0</v>
          </cell>
          <cell r="P7194">
            <v>0</v>
          </cell>
          <cell r="Q7194">
            <v>0</v>
          </cell>
        </row>
        <row r="7195">
          <cell r="A7195" t="str">
            <v>A4225&amp;T</v>
          </cell>
          <cell r="B7195" t="str">
            <v>Waitt Ave @ Presiden</v>
          </cell>
          <cell r="C7195">
            <v>0</v>
          </cell>
          <cell r="D7195">
            <v>0</v>
          </cell>
          <cell r="E7195">
            <v>0</v>
          </cell>
          <cell r="F7195">
            <v>0</v>
          </cell>
          <cell r="G7195">
            <v>0</v>
          </cell>
          <cell r="H7195">
            <v>0</v>
          </cell>
          <cell r="I7195">
            <v>0</v>
          </cell>
          <cell r="J7195">
            <v>0</v>
          </cell>
          <cell r="K7195">
            <v>0</v>
          </cell>
          <cell r="L7195">
            <v>0</v>
          </cell>
          <cell r="M7195">
            <v>0</v>
          </cell>
          <cell r="N7195">
            <v>0</v>
          </cell>
          <cell r="O7195">
            <v>0</v>
          </cell>
          <cell r="P7195">
            <v>0</v>
          </cell>
          <cell r="Q7195">
            <v>0</v>
          </cell>
        </row>
        <row r="7196">
          <cell r="A7196" t="str">
            <v>A4231&amp;T</v>
          </cell>
          <cell r="B7196" t="str">
            <v>Eastern Ave @ Sheldo</v>
          </cell>
          <cell r="C7196">
            <v>7</v>
          </cell>
          <cell r="D7196">
            <v>0</v>
          </cell>
          <cell r="E7196">
            <v>0</v>
          </cell>
          <cell r="F7196">
            <v>1</v>
          </cell>
          <cell r="G7196">
            <v>8</v>
          </cell>
          <cell r="H7196">
            <v>7</v>
          </cell>
          <cell r="I7196">
            <v>0</v>
          </cell>
          <cell r="J7196">
            <v>0</v>
          </cell>
          <cell r="K7196">
            <v>1</v>
          </cell>
          <cell r="L7196">
            <v>8</v>
          </cell>
          <cell r="M7196">
            <v>7</v>
          </cell>
          <cell r="N7196">
            <v>0</v>
          </cell>
          <cell r="O7196">
            <v>0</v>
          </cell>
          <cell r="P7196">
            <v>1</v>
          </cell>
          <cell r="Q7196">
            <v>8</v>
          </cell>
        </row>
        <row r="7197">
          <cell r="A7197" t="str">
            <v>A4233&amp;T</v>
          </cell>
          <cell r="B7197" t="str">
            <v>87 Timson St</v>
          </cell>
          <cell r="C7197">
            <v>0</v>
          </cell>
          <cell r="D7197">
            <v>0</v>
          </cell>
          <cell r="E7197">
            <v>0</v>
          </cell>
          <cell r="F7197">
            <v>0</v>
          </cell>
          <cell r="G7197">
            <v>0</v>
          </cell>
          <cell r="H7197">
            <v>0</v>
          </cell>
          <cell r="I7197">
            <v>0</v>
          </cell>
          <cell r="J7197">
            <v>0</v>
          </cell>
          <cell r="K7197">
            <v>0</v>
          </cell>
          <cell r="L7197">
            <v>0</v>
          </cell>
          <cell r="M7197">
            <v>0</v>
          </cell>
          <cell r="N7197">
            <v>0</v>
          </cell>
          <cell r="O7197">
            <v>0</v>
          </cell>
          <cell r="P7197">
            <v>0</v>
          </cell>
          <cell r="Q7197">
            <v>0</v>
          </cell>
        </row>
        <row r="7198">
          <cell r="A7198" t="str">
            <v>A4234&amp;T</v>
          </cell>
          <cell r="B7198" t="str">
            <v>Timson St opp Brookl</v>
          </cell>
          <cell r="C7198">
            <v>0</v>
          </cell>
          <cell r="D7198">
            <v>0</v>
          </cell>
          <cell r="E7198">
            <v>0</v>
          </cell>
          <cell r="F7198">
            <v>0</v>
          </cell>
          <cell r="G7198">
            <v>0</v>
          </cell>
          <cell r="H7198">
            <v>0</v>
          </cell>
          <cell r="I7198">
            <v>0</v>
          </cell>
          <cell r="J7198">
            <v>0</v>
          </cell>
          <cell r="K7198">
            <v>0</v>
          </cell>
          <cell r="L7198">
            <v>0</v>
          </cell>
          <cell r="M7198">
            <v>0</v>
          </cell>
          <cell r="N7198">
            <v>0</v>
          </cell>
          <cell r="O7198">
            <v>0</v>
          </cell>
          <cell r="P7198">
            <v>0</v>
          </cell>
          <cell r="Q7198">
            <v>0</v>
          </cell>
        </row>
        <row r="7199">
          <cell r="A7199" t="str">
            <v>A4235&amp;T</v>
          </cell>
          <cell r="B7199" t="str">
            <v>Timson St @ Chatham</v>
          </cell>
          <cell r="C7199">
            <v>0</v>
          </cell>
          <cell r="D7199">
            <v>0</v>
          </cell>
          <cell r="E7199">
            <v>0</v>
          </cell>
          <cell r="F7199">
            <v>0</v>
          </cell>
          <cell r="G7199">
            <v>0</v>
          </cell>
          <cell r="H7199">
            <v>0</v>
          </cell>
          <cell r="I7199">
            <v>0</v>
          </cell>
          <cell r="J7199">
            <v>0</v>
          </cell>
          <cell r="K7199">
            <v>0</v>
          </cell>
          <cell r="L7199">
            <v>0</v>
          </cell>
          <cell r="M7199">
            <v>0</v>
          </cell>
          <cell r="N7199">
            <v>0</v>
          </cell>
          <cell r="O7199">
            <v>0</v>
          </cell>
          <cell r="P7199">
            <v>0</v>
          </cell>
          <cell r="Q7199">
            <v>0</v>
          </cell>
        </row>
        <row r="7200">
          <cell r="A7200" t="str">
            <v>A4236&amp;T</v>
          </cell>
          <cell r="B7200" t="str">
            <v>Trinity Ave @ Fayett</v>
          </cell>
          <cell r="C7200">
            <v>0</v>
          </cell>
          <cell r="D7200">
            <v>0</v>
          </cell>
          <cell r="E7200">
            <v>0</v>
          </cell>
          <cell r="F7200">
            <v>0</v>
          </cell>
          <cell r="G7200">
            <v>0</v>
          </cell>
          <cell r="H7200">
            <v>0</v>
          </cell>
          <cell r="I7200">
            <v>0</v>
          </cell>
          <cell r="J7200">
            <v>0</v>
          </cell>
          <cell r="K7200">
            <v>0</v>
          </cell>
          <cell r="L7200">
            <v>0</v>
          </cell>
          <cell r="M7200">
            <v>0</v>
          </cell>
          <cell r="N7200">
            <v>0</v>
          </cell>
          <cell r="O7200">
            <v>0</v>
          </cell>
          <cell r="P7200">
            <v>0</v>
          </cell>
          <cell r="Q7200">
            <v>0</v>
          </cell>
        </row>
        <row r="7201">
          <cell r="A7201" t="str">
            <v>A4237&amp;T</v>
          </cell>
          <cell r="B7201" t="str">
            <v>11 Olive St</v>
          </cell>
          <cell r="C7201">
            <v>0</v>
          </cell>
          <cell r="D7201">
            <v>0</v>
          </cell>
          <cell r="E7201">
            <v>0</v>
          </cell>
          <cell r="F7201">
            <v>0</v>
          </cell>
          <cell r="G7201">
            <v>0</v>
          </cell>
          <cell r="H7201">
            <v>0</v>
          </cell>
          <cell r="I7201">
            <v>0</v>
          </cell>
          <cell r="J7201">
            <v>0</v>
          </cell>
          <cell r="K7201">
            <v>0</v>
          </cell>
          <cell r="L7201">
            <v>0</v>
          </cell>
          <cell r="M7201">
            <v>0</v>
          </cell>
          <cell r="N7201">
            <v>0</v>
          </cell>
          <cell r="O7201">
            <v>0</v>
          </cell>
          <cell r="P7201">
            <v>0</v>
          </cell>
          <cell r="Q7201">
            <v>0</v>
          </cell>
        </row>
        <row r="7202">
          <cell r="A7202" t="str">
            <v>A4246&amp;T</v>
          </cell>
          <cell r="B7202" t="str">
            <v>Western Ave @ Nichol</v>
          </cell>
          <cell r="C7202">
            <v>17</v>
          </cell>
          <cell r="D7202">
            <v>0</v>
          </cell>
          <cell r="E7202">
            <v>0</v>
          </cell>
          <cell r="F7202">
            <v>0</v>
          </cell>
          <cell r="G7202">
            <v>17</v>
          </cell>
          <cell r="H7202">
            <v>17</v>
          </cell>
          <cell r="I7202">
            <v>0</v>
          </cell>
          <cell r="J7202">
            <v>0</v>
          </cell>
          <cell r="K7202">
            <v>0</v>
          </cell>
          <cell r="L7202">
            <v>17</v>
          </cell>
          <cell r="M7202">
            <v>17</v>
          </cell>
          <cell r="N7202">
            <v>0</v>
          </cell>
          <cell r="O7202">
            <v>0</v>
          </cell>
          <cell r="P7202">
            <v>0</v>
          </cell>
          <cell r="Q7202">
            <v>17</v>
          </cell>
        </row>
        <row r="7203">
          <cell r="A7203" t="str">
            <v>A4260&amp;T</v>
          </cell>
          <cell r="B7203" t="str">
            <v>Broadway @ Commonwea</v>
          </cell>
          <cell r="C7203">
            <v>0</v>
          </cell>
          <cell r="D7203">
            <v>0</v>
          </cell>
          <cell r="E7203">
            <v>0</v>
          </cell>
          <cell r="F7203">
            <v>0</v>
          </cell>
          <cell r="G7203">
            <v>0</v>
          </cell>
          <cell r="H7203">
            <v>0</v>
          </cell>
          <cell r="I7203">
            <v>0</v>
          </cell>
          <cell r="J7203">
            <v>0</v>
          </cell>
          <cell r="K7203">
            <v>0</v>
          </cell>
          <cell r="L7203">
            <v>0</v>
          </cell>
          <cell r="M7203">
            <v>0</v>
          </cell>
          <cell r="N7203">
            <v>0</v>
          </cell>
          <cell r="O7203">
            <v>0</v>
          </cell>
          <cell r="P7203">
            <v>0</v>
          </cell>
          <cell r="Q7203">
            <v>0</v>
          </cell>
        </row>
        <row r="7204">
          <cell r="A7204" t="str">
            <v>A4271&amp;T</v>
          </cell>
          <cell r="B7204" t="str">
            <v>Broadway opp Virgini</v>
          </cell>
          <cell r="C7204">
            <v>0</v>
          </cell>
          <cell r="D7204">
            <v>0</v>
          </cell>
          <cell r="E7204">
            <v>0</v>
          </cell>
          <cell r="F7204">
            <v>0</v>
          </cell>
          <cell r="G7204">
            <v>0</v>
          </cell>
          <cell r="H7204">
            <v>0</v>
          </cell>
          <cell r="I7204">
            <v>0</v>
          </cell>
          <cell r="J7204">
            <v>0</v>
          </cell>
          <cell r="K7204">
            <v>0</v>
          </cell>
          <cell r="L7204">
            <v>0</v>
          </cell>
          <cell r="M7204">
            <v>0</v>
          </cell>
          <cell r="N7204">
            <v>0</v>
          </cell>
          <cell r="O7204">
            <v>0</v>
          </cell>
          <cell r="P7204">
            <v>0</v>
          </cell>
          <cell r="Q7204">
            <v>0</v>
          </cell>
        </row>
        <row r="7205">
          <cell r="A7205" t="str">
            <v>A4279&amp;T</v>
          </cell>
          <cell r="B7205" t="str">
            <v>Western Ave opp Nich</v>
          </cell>
          <cell r="C7205">
            <v>0</v>
          </cell>
          <cell r="D7205">
            <v>0</v>
          </cell>
          <cell r="E7205">
            <v>0</v>
          </cell>
          <cell r="F7205">
            <v>0</v>
          </cell>
          <cell r="G7205">
            <v>0</v>
          </cell>
          <cell r="H7205">
            <v>0</v>
          </cell>
          <cell r="I7205">
            <v>0</v>
          </cell>
          <cell r="J7205">
            <v>0</v>
          </cell>
          <cell r="K7205">
            <v>0</v>
          </cell>
          <cell r="L7205">
            <v>0</v>
          </cell>
          <cell r="M7205">
            <v>0</v>
          </cell>
          <cell r="N7205">
            <v>0</v>
          </cell>
          <cell r="O7205">
            <v>0</v>
          </cell>
          <cell r="P7205">
            <v>0</v>
          </cell>
          <cell r="Q7205">
            <v>0</v>
          </cell>
        </row>
        <row r="7206">
          <cell r="A7206" t="str">
            <v>A4297&amp;T</v>
          </cell>
          <cell r="B7206" t="str">
            <v>153 Lynnfield St</v>
          </cell>
          <cell r="C7206">
            <v>0</v>
          </cell>
          <cell r="D7206">
            <v>0</v>
          </cell>
          <cell r="E7206">
            <v>0</v>
          </cell>
          <cell r="F7206">
            <v>0</v>
          </cell>
          <cell r="G7206">
            <v>0</v>
          </cell>
          <cell r="H7206">
            <v>0</v>
          </cell>
          <cell r="I7206">
            <v>0</v>
          </cell>
          <cell r="J7206">
            <v>0</v>
          </cell>
          <cell r="K7206">
            <v>0</v>
          </cell>
          <cell r="L7206">
            <v>0</v>
          </cell>
          <cell r="M7206">
            <v>0</v>
          </cell>
          <cell r="N7206">
            <v>0</v>
          </cell>
          <cell r="O7206">
            <v>0</v>
          </cell>
          <cell r="P7206">
            <v>0</v>
          </cell>
          <cell r="Q7206">
            <v>0</v>
          </cell>
        </row>
        <row r="7207">
          <cell r="A7207" t="str">
            <v>A4299&amp;T</v>
          </cell>
          <cell r="B7207" t="str">
            <v>Lynnfield St opp Tre</v>
          </cell>
          <cell r="C7207">
            <v>0</v>
          </cell>
          <cell r="D7207">
            <v>0</v>
          </cell>
          <cell r="E7207">
            <v>0</v>
          </cell>
          <cell r="F7207">
            <v>0</v>
          </cell>
          <cell r="G7207">
            <v>0</v>
          </cell>
          <cell r="H7207">
            <v>0</v>
          </cell>
          <cell r="I7207">
            <v>0</v>
          </cell>
          <cell r="J7207">
            <v>0</v>
          </cell>
          <cell r="K7207">
            <v>0</v>
          </cell>
          <cell r="L7207">
            <v>0</v>
          </cell>
          <cell r="M7207">
            <v>0</v>
          </cell>
          <cell r="N7207">
            <v>0</v>
          </cell>
          <cell r="O7207">
            <v>0</v>
          </cell>
          <cell r="P7207">
            <v>0</v>
          </cell>
          <cell r="Q7207">
            <v>0</v>
          </cell>
        </row>
        <row r="7208">
          <cell r="A7208" t="str">
            <v>A4300&amp;T</v>
          </cell>
          <cell r="B7208" t="str">
            <v>Lynnfield St @ Wooda</v>
          </cell>
          <cell r="C7208">
            <v>0</v>
          </cell>
          <cell r="D7208">
            <v>0</v>
          </cell>
          <cell r="E7208">
            <v>0</v>
          </cell>
          <cell r="F7208">
            <v>0</v>
          </cell>
          <cell r="G7208">
            <v>0</v>
          </cell>
          <cell r="H7208">
            <v>0</v>
          </cell>
          <cell r="I7208">
            <v>0</v>
          </cell>
          <cell r="J7208">
            <v>0</v>
          </cell>
          <cell r="K7208">
            <v>0</v>
          </cell>
          <cell r="L7208">
            <v>0</v>
          </cell>
          <cell r="M7208">
            <v>0</v>
          </cell>
          <cell r="N7208">
            <v>0</v>
          </cell>
          <cell r="O7208">
            <v>0</v>
          </cell>
          <cell r="P7208">
            <v>0</v>
          </cell>
          <cell r="Q7208">
            <v>0</v>
          </cell>
        </row>
        <row r="7209">
          <cell r="A7209" t="str">
            <v>A4301&amp;T</v>
          </cell>
          <cell r="B7209" t="str">
            <v>Lynnfield St opp Leb</v>
          </cell>
          <cell r="C7209">
            <v>0</v>
          </cell>
          <cell r="D7209">
            <v>0</v>
          </cell>
          <cell r="E7209">
            <v>0</v>
          </cell>
          <cell r="F7209">
            <v>0</v>
          </cell>
          <cell r="G7209">
            <v>0</v>
          </cell>
          <cell r="H7209">
            <v>0</v>
          </cell>
          <cell r="I7209">
            <v>0</v>
          </cell>
          <cell r="J7209">
            <v>0</v>
          </cell>
          <cell r="K7209">
            <v>0</v>
          </cell>
          <cell r="L7209">
            <v>0</v>
          </cell>
          <cell r="M7209">
            <v>0</v>
          </cell>
          <cell r="N7209">
            <v>0</v>
          </cell>
          <cell r="O7209">
            <v>0</v>
          </cell>
          <cell r="P7209">
            <v>0</v>
          </cell>
          <cell r="Q7209">
            <v>0</v>
          </cell>
        </row>
        <row r="7210">
          <cell r="A7210" t="str">
            <v>A4302&amp;T</v>
          </cell>
          <cell r="B7210" t="str">
            <v>Lynnfield St @ Harri</v>
          </cell>
          <cell r="C7210">
            <v>10</v>
          </cell>
          <cell r="D7210">
            <v>0</v>
          </cell>
          <cell r="E7210">
            <v>0</v>
          </cell>
          <cell r="F7210">
            <v>0</v>
          </cell>
          <cell r="G7210">
            <v>10</v>
          </cell>
          <cell r="H7210">
            <v>10</v>
          </cell>
          <cell r="I7210">
            <v>0</v>
          </cell>
          <cell r="J7210">
            <v>0</v>
          </cell>
          <cell r="K7210">
            <v>0</v>
          </cell>
          <cell r="L7210">
            <v>10</v>
          </cell>
          <cell r="M7210">
            <v>10</v>
          </cell>
          <cell r="N7210">
            <v>0</v>
          </cell>
          <cell r="O7210">
            <v>0</v>
          </cell>
          <cell r="P7210">
            <v>0</v>
          </cell>
          <cell r="Q7210">
            <v>10</v>
          </cell>
        </row>
        <row r="7211">
          <cell r="A7211" t="str">
            <v>A4304&amp;T</v>
          </cell>
          <cell r="B7211" t="str">
            <v>Lynnfield St opp Sto</v>
          </cell>
          <cell r="C7211">
            <v>0</v>
          </cell>
          <cell r="D7211">
            <v>0</v>
          </cell>
          <cell r="E7211">
            <v>0</v>
          </cell>
          <cell r="F7211">
            <v>0</v>
          </cell>
          <cell r="G7211">
            <v>0</v>
          </cell>
          <cell r="H7211">
            <v>0</v>
          </cell>
          <cell r="I7211">
            <v>0</v>
          </cell>
          <cell r="J7211">
            <v>0</v>
          </cell>
          <cell r="K7211">
            <v>0</v>
          </cell>
          <cell r="L7211">
            <v>0</v>
          </cell>
          <cell r="M7211">
            <v>0</v>
          </cell>
          <cell r="N7211">
            <v>0</v>
          </cell>
          <cell r="O7211">
            <v>0</v>
          </cell>
          <cell r="P7211">
            <v>0</v>
          </cell>
          <cell r="Q7211">
            <v>0</v>
          </cell>
        </row>
        <row r="7212">
          <cell r="A7212" t="str">
            <v>A4305&amp;T</v>
          </cell>
          <cell r="B7212" t="str">
            <v>Lynnfield St opp Gal</v>
          </cell>
          <cell r="C7212">
            <v>0</v>
          </cell>
          <cell r="D7212">
            <v>0</v>
          </cell>
          <cell r="E7212">
            <v>0</v>
          </cell>
          <cell r="F7212">
            <v>0</v>
          </cell>
          <cell r="G7212">
            <v>0</v>
          </cell>
          <cell r="H7212">
            <v>0</v>
          </cell>
          <cell r="I7212">
            <v>0</v>
          </cell>
          <cell r="J7212">
            <v>0</v>
          </cell>
          <cell r="K7212">
            <v>0</v>
          </cell>
          <cell r="L7212">
            <v>0</v>
          </cell>
          <cell r="M7212">
            <v>0</v>
          </cell>
          <cell r="N7212">
            <v>0</v>
          </cell>
          <cell r="O7212">
            <v>0</v>
          </cell>
          <cell r="P7212">
            <v>0</v>
          </cell>
          <cell r="Q7212">
            <v>0</v>
          </cell>
        </row>
        <row r="7213">
          <cell r="A7213" t="str">
            <v>A4307&amp;T</v>
          </cell>
          <cell r="B7213" t="str">
            <v>715 Lynnfield St</v>
          </cell>
          <cell r="C7213">
            <v>0</v>
          </cell>
          <cell r="D7213">
            <v>0</v>
          </cell>
          <cell r="E7213">
            <v>0</v>
          </cell>
          <cell r="F7213">
            <v>0</v>
          </cell>
          <cell r="G7213">
            <v>0</v>
          </cell>
          <cell r="H7213">
            <v>0</v>
          </cell>
          <cell r="I7213">
            <v>0</v>
          </cell>
          <cell r="J7213">
            <v>0</v>
          </cell>
          <cell r="K7213">
            <v>0</v>
          </cell>
          <cell r="L7213">
            <v>0</v>
          </cell>
          <cell r="M7213">
            <v>0</v>
          </cell>
          <cell r="N7213">
            <v>0</v>
          </cell>
          <cell r="O7213">
            <v>0</v>
          </cell>
          <cell r="P7213">
            <v>0</v>
          </cell>
          <cell r="Q7213">
            <v>0</v>
          </cell>
        </row>
        <row r="7214">
          <cell r="A7214" t="str">
            <v>A4308&amp;T</v>
          </cell>
          <cell r="B7214" t="str">
            <v>Lynnfield St @ Cobb</v>
          </cell>
          <cell r="C7214">
            <v>0</v>
          </cell>
          <cell r="D7214">
            <v>0</v>
          </cell>
          <cell r="E7214">
            <v>0</v>
          </cell>
          <cell r="F7214">
            <v>0</v>
          </cell>
          <cell r="G7214">
            <v>0</v>
          </cell>
          <cell r="H7214">
            <v>0</v>
          </cell>
          <cell r="I7214">
            <v>0</v>
          </cell>
          <cell r="J7214">
            <v>0</v>
          </cell>
          <cell r="K7214">
            <v>0</v>
          </cell>
          <cell r="L7214">
            <v>0</v>
          </cell>
          <cell r="M7214">
            <v>0</v>
          </cell>
          <cell r="N7214">
            <v>0</v>
          </cell>
          <cell r="O7214">
            <v>0</v>
          </cell>
          <cell r="P7214">
            <v>0</v>
          </cell>
          <cell r="Q7214">
            <v>0</v>
          </cell>
        </row>
        <row r="7215">
          <cell r="A7215" t="str">
            <v>A4309&amp;T</v>
          </cell>
          <cell r="B7215" t="str">
            <v>Lynnfield St opp Loo</v>
          </cell>
          <cell r="C7215">
            <v>1</v>
          </cell>
          <cell r="D7215">
            <v>0</v>
          </cell>
          <cell r="E7215">
            <v>0</v>
          </cell>
          <cell r="F7215">
            <v>0</v>
          </cell>
          <cell r="G7215">
            <v>1</v>
          </cell>
          <cell r="H7215">
            <v>1</v>
          </cell>
          <cell r="I7215">
            <v>0</v>
          </cell>
          <cell r="J7215">
            <v>0</v>
          </cell>
          <cell r="K7215">
            <v>0</v>
          </cell>
          <cell r="L7215">
            <v>1</v>
          </cell>
          <cell r="M7215">
            <v>1</v>
          </cell>
          <cell r="N7215">
            <v>0</v>
          </cell>
          <cell r="O7215">
            <v>0</v>
          </cell>
          <cell r="P7215">
            <v>0</v>
          </cell>
          <cell r="Q7215">
            <v>1</v>
          </cell>
        </row>
        <row r="7216">
          <cell r="A7216" t="str">
            <v>A4311&amp;T</v>
          </cell>
          <cell r="B7216" t="str">
            <v>Lynnfield St @ Bradf</v>
          </cell>
          <cell r="C7216">
            <v>0</v>
          </cell>
          <cell r="D7216">
            <v>0</v>
          </cell>
          <cell r="E7216">
            <v>0</v>
          </cell>
          <cell r="F7216">
            <v>0</v>
          </cell>
          <cell r="G7216">
            <v>0</v>
          </cell>
          <cell r="H7216">
            <v>0</v>
          </cell>
          <cell r="I7216">
            <v>0</v>
          </cell>
          <cell r="J7216">
            <v>0</v>
          </cell>
          <cell r="K7216">
            <v>0</v>
          </cell>
          <cell r="L7216">
            <v>0</v>
          </cell>
          <cell r="M7216">
            <v>0</v>
          </cell>
          <cell r="N7216">
            <v>0</v>
          </cell>
          <cell r="O7216">
            <v>0</v>
          </cell>
          <cell r="P7216">
            <v>0</v>
          </cell>
          <cell r="Q7216">
            <v>0</v>
          </cell>
        </row>
        <row r="7217">
          <cell r="A7217" t="str">
            <v>A4317&amp;T</v>
          </cell>
          <cell r="B7217" t="str">
            <v>Lynnfield St @ Lebel</v>
          </cell>
          <cell r="C7217">
            <v>0</v>
          </cell>
          <cell r="D7217">
            <v>0</v>
          </cell>
          <cell r="E7217">
            <v>0</v>
          </cell>
          <cell r="F7217">
            <v>0</v>
          </cell>
          <cell r="G7217">
            <v>0</v>
          </cell>
          <cell r="H7217">
            <v>0</v>
          </cell>
          <cell r="I7217">
            <v>0</v>
          </cell>
          <cell r="J7217">
            <v>0</v>
          </cell>
          <cell r="K7217">
            <v>0</v>
          </cell>
          <cell r="L7217">
            <v>0</v>
          </cell>
          <cell r="M7217">
            <v>0</v>
          </cell>
          <cell r="N7217">
            <v>0</v>
          </cell>
          <cell r="O7217">
            <v>0</v>
          </cell>
          <cell r="P7217">
            <v>0</v>
          </cell>
          <cell r="Q7217">
            <v>0</v>
          </cell>
        </row>
        <row r="7218">
          <cell r="A7218" t="str">
            <v>A4322&amp;T</v>
          </cell>
          <cell r="B7218" t="str">
            <v>126 Lynnfield St</v>
          </cell>
          <cell r="C7218">
            <v>0</v>
          </cell>
          <cell r="D7218">
            <v>0</v>
          </cell>
          <cell r="E7218">
            <v>0</v>
          </cell>
          <cell r="F7218">
            <v>0</v>
          </cell>
          <cell r="G7218">
            <v>0</v>
          </cell>
          <cell r="H7218">
            <v>0</v>
          </cell>
          <cell r="I7218">
            <v>0</v>
          </cell>
          <cell r="J7218">
            <v>0</v>
          </cell>
          <cell r="K7218">
            <v>0</v>
          </cell>
          <cell r="L7218">
            <v>0</v>
          </cell>
          <cell r="M7218">
            <v>0</v>
          </cell>
          <cell r="N7218">
            <v>0</v>
          </cell>
          <cell r="O7218">
            <v>0</v>
          </cell>
          <cell r="P7218">
            <v>0</v>
          </cell>
          <cell r="Q7218">
            <v>0</v>
          </cell>
        </row>
        <row r="7219">
          <cell r="A7219" t="str">
            <v>A4333&amp;T</v>
          </cell>
          <cell r="B7219" t="str">
            <v>Summer St opp Dearbo</v>
          </cell>
          <cell r="C7219">
            <v>0</v>
          </cell>
          <cell r="D7219">
            <v>0</v>
          </cell>
          <cell r="E7219">
            <v>0</v>
          </cell>
          <cell r="F7219">
            <v>0</v>
          </cell>
          <cell r="G7219">
            <v>0</v>
          </cell>
          <cell r="H7219">
            <v>0</v>
          </cell>
          <cell r="I7219">
            <v>0</v>
          </cell>
          <cell r="J7219">
            <v>0</v>
          </cell>
          <cell r="K7219">
            <v>0</v>
          </cell>
          <cell r="L7219">
            <v>0</v>
          </cell>
          <cell r="M7219">
            <v>0</v>
          </cell>
          <cell r="N7219">
            <v>0</v>
          </cell>
          <cell r="O7219">
            <v>0</v>
          </cell>
          <cell r="P7219">
            <v>0</v>
          </cell>
          <cell r="Q7219">
            <v>0</v>
          </cell>
        </row>
        <row r="7220">
          <cell r="A7220" t="str">
            <v>A4336&amp;T</v>
          </cell>
          <cell r="B7220" t="str">
            <v>817 Summer St</v>
          </cell>
          <cell r="C7220">
            <v>8</v>
          </cell>
          <cell r="D7220">
            <v>0</v>
          </cell>
          <cell r="E7220">
            <v>0</v>
          </cell>
          <cell r="F7220">
            <v>0</v>
          </cell>
          <cell r="G7220">
            <v>8</v>
          </cell>
          <cell r="H7220">
            <v>8</v>
          </cell>
          <cell r="I7220">
            <v>0</v>
          </cell>
          <cell r="J7220">
            <v>0</v>
          </cell>
          <cell r="K7220">
            <v>0</v>
          </cell>
          <cell r="L7220">
            <v>8</v>
          </cell>
          <cell r="M7220">
            <v>8</v>
          </cell>
          <cell r="N7220">
            <v>0</v>
          </cell>
          <cell r="O7220">
            <v>0</v>
          </cell>
          <cell r="P7220">
            <v>0</v>
          </cell>
          <cell r="Q7220">
            <v>8</v>
          </cell>
        </row>
        <row r="7221">
          <cell r="A7221" t="str">
            <v>A4345&amp;T</v>
          </cell>
          <cell r="B7221" t="str">
            <v>Lincoln Ave @ Overle</v>
          </cell>
          <cell r="C7221">
            <v>0</v>
          </cell>
          <cell r="D7221">
            <v>0</v>
          </cell>
          <cell r="E7221">
            <v>0</v>
          </cell>
          <cell r="F7221">
            <v>0</v>
          </cell>
          <cell r="G7221">
            <v>0</v>
          </cell>
          <cell r="H7221">
            <v>0</v>
          </cell>
          <cell r="I7221">
            <v>0</v>
          </cell>
          <cell r="J7221">
            <v>0</v>
          </cell>
          <cell r="K7221">
            <v>0</v>
          </cell>
          <cell r="L7221">
            <v>0</v>
          </cell>
          <cell r="M7221">
            <v>0</v>
          </cell>
          <cell r="N7221">
            <v>0</v>
          </cell>
          <cell r="O7221">
            <v>0</v>
          </cell>
          <cell r="P7221">
            <v>0</v>
          </cell>
          <cell r="Q7221">
            <v>0</v>
          </cell>
        </row>
        <row r="7222">
          <cell r="A7222" t="str">
            <v>A4375&amp;T</v>
          </cell>
          <cell r="B7222" t="str">
            <v>Lincoln Ave @ Essex</v>
          </cell>
          <cell r="C7222">
            <v>4</v>
          </cell>
          <cell r="D7222">
            <v>0</v>
          </cell>
          <cell r="E7222">
            <v>0</v>
          </cell>
          <cell r="F7222">
            <v>0</v>
          </cell>
          <cell r="G7222">
            <v>4</v>
          </cell>
          <cell r="H7222">
            <v>4</v>
          </cell>
          <cell r="I7222">
            <v>0</v>
          </cell>
          <cell r="J7222">
            <v>0</v>
          </cell>
          <cell r="K7222">
            <v>0</v>
          </cell>
          <cell r="L7222">
            <v>4</v>
          </cell>
          <cell r="M7222">
            <v>4</v>
          </cell>
          <cell r="N7222">
            <v>0</v>
          </cell>
          <cell r="O7222">
            <v>0</v>
          </cell>
          <cell r="P7222">
            <v>0</v>
          </cell>
          <cell r="Q7222">
            <v>4</v>
          </cell>
        </row>
        <row r="7223">
          <cell r="A7223" t="str">
            <v>A4379&amp;T</v>
          </cell>
          <cell r="B7223" t="str">
            <v>Lincoln Ave @ Sunnys</v>
          </cell>
          <cell r="C7223">
            <v>0</v>
          </cell>
          <cell r="D7223">
            <v>0</v>
          </cell>
          <cell r="E7223">
            <v>0</v>
          </cell>
          <cell r="F7223">
            <v>0</v>
          </cell>
          <cell r="G7223">
            <v>0</v>
          </cell>
          <cell r="H7223">
            <v>0</v>
          </cell>
          <cell r="I7223">
            <v>0</v>
          </cell>
          <cell r="J7223">
            <v>0</v>
          </cell>
          <cell r="K7223">
            <v>0</v>
          </cell>
          <cell r="L7223">
            <v>0</v>
          </cell>
          <cell r="M7223">
            <v>0</v>
          </cell>
          <cell r="N7223">
            <v>0</v>
          </cell>
          <cell r="O7223">
            <v>0</v>
          </cell>
          <cell r="P7223">
            <v>0</v>
          </cell>
          <cell r="Q7223">
            <v>0</v>
          </cell>
        </row>
        <row r="7224">
          <cell r="A7224" t="str">
            <v>A4380&amp;T</v>
          </cell>
          <cell r="B7224" t="str">
            <v>Lincoln Ave @ Nason</v>
          </cell>
          <cell r="C7224">
            <v>0</v>
          </cell>
          <cell r="D7224">
            <v>0</v>
          </cell>
          <cell r="E7224">
            <v>0</v>
          </cell>
          <cell r="F7224">
            <v>0</v>
          </cell>
          <cell r="G7224">
            <v>0</v>
          </cell>
          <cell r="H7224">
            <v>0</v>
          </cell>
          <cell r="I7224">
            <v>0</v>
          </cell>
          <cell r="J7224">
            <v>0</v>
          </cell>
          <cell r="K7224">
            <v>0</v>
          </cell>
          <cell r="L7224">
            <v>0</v>
          </cell>
          <cell r="M7224">
            <v>0</v>
          </cell>
          <cell r="N7224">
            <v>0</v>
          </cell>
          <cell r="O7224">
            <v>0</v>
          </cell>
          <cell r="P7224">
            <v>0</v>
          </cell>
          <cell r="Q7224">
            <v>0</v>
          </cell>
        </row>
        <row r="7225">
          <cell r="A7225" t="str">
            <v>A4383&amp;T</v>
          </cell>
          <cell r="B7225" t="str">
            <v>Lincoln Ave opp Over</v>
          </cell>
          <cell r="C7225">
            <v>0</v>
          </cell>
          <cell r="D7225">
            <v>0</v>
          </cell>
          <cell r="E7225">
            <v>0</v>
          </cell>
          <cell r="F7225">
            <v>0</v>
          </cell>
          <cell r="G7225">
            <v>0</v>
          </cell>
          <cell r="H7225">
            <v>0</v>
          </cell>
          <cell r="I7225">
            <v>0</v>
          </cell>
          <cell r="J7225">
            <v>0</v>
          </cell>
          <cell r="K7225">
            <v>0</v>
          </cell>
          <cell r="L7225">
            <v>0</v>
          </cell>
          <cell r="M7225">
            <v>0</v>
          </cell>
          <cell r="N7225">
            <v>0</v>
          </cell>
          <cell r="O7225">
            <v>0</v>
          </cell>
          <cell r="P7225">
            <v>0</v>
          </cell>
          <cell r="Q7225">
            <v>0</v>
          </cell>
        </row>
        <row r="7226">
          <cell r="A7226" t="str">
            <v>A4387&amp;T</v>
          </cell>
          <cell r="B7226" t="str">
            <v>60 Lincoln Ave</v>
          </cell>
          <cell r="C7226">
            <v>0</v>
          </cell>
          <cell r="D7226">
            <v>0</v>
          </cell>
          <cell r="E7226">
            <v>0</v>
          </cell>
          <cell r="F7226">
            <v>0</v>
          </cell>
          <cell r="G7226">
            <v>0</v>
          </cell>
          <cell r="H7226">
            <v>0</v>
          </cell>
          <cell r="I7226">
            <v>0</v>
          </cell>
          <cell r="J7226">
            <v>0</v>
          </cell>
          <cell r="K7226">
            <v>0</v>
          </cell>
          <cell r="L7226">
            <v>0</v>
          </cell>
          <cell r="M7226">
            <v>0</v>
          </cell>
          <cell r="N7226">
            <v>0</v>
          </cell>
          <cell r="O7226">
            <v>0</v>
          </cell>
          <cell r="P7226">
            <v>0</v>
          </cell>
          <cell r="Q7226">
            <v>0</v>
          </cell>
        </row>
        <row r="7227">
          <cell r="A7227" t="str">
            <v>A4399&amp;T</v>
          </cell>
          <cell r="B7227" t="str">
            <v>Winter St @ Chestnut</v>
          </cell>
          <cell r="C7227">
            <v>0</v>
          </cell>
          <cell r="D7227">
            <v>0</v>
          </cell>
          <cell r="E7227">
            <v>0</v>
          </cell>
          <cell r="F7227">
            <v>0</v>
          </cell>
          <cell r="G7227">
            <v>0</v>
          </cell>
          <cell r="H7227">
            <v>0</v>
          </cell>
          <cell r="I7227">
            <v>0</v>
          </cell>
          <cell r="J7227">
            <v>0</v>
          </cell>
          <cell r="K7227">
            <v>0</v>
          </cell>
          <cell r="L7227">
            <v>0</v>
          </cell>
          <cell r="M7227">
            <v>0</v>
          </cell>
          <cell r="N7227">
            <v>0</v>
          </cell>
          <cell r="O7227">
            <v>0</v>
          </cell>
          <cell r="P7227">
            <v>0</v>
          </cell>
          <cell r="Q7227">
            <v>0</v>
          </cell>
        </row>
        <row r="7228">
          <cell r="A7228" t="str">
            <v>A4400&amp;T</v>
          </cell>
          <cell r="B7228" t="str">
            <v>Winter St @ Stocker</v>
          </cell>
          <cell r="C7228">
            <v>0</v>
          </cell>
          <cell r="D7228">
            <v>0</v>
          </cell>
          <cell r="E7228">
            <v>0</v>
          </cell>
          <cell r="F7228">
            <v>0</v>
          </cell>
          <cell r="G7228">
            <v>0</v>
          </cell>
          <cell r="H7228">
            <v>0</v>
          </cell>
          <cell r="I7228">
            <v>0</v>
          </cell>
          <cell r="J7228">
            <v>0</v>
          </cell>
          <cell r="K7228">
            <v>0</v>
          </cell>
          <cell r="L7228">
            <v>0</v>
          </cell>
          <cell r="M7228">
            <v>0</v>
          </cell>
          <cell r="N7228">
            <v>0</v>
          </cell>
          <cell r="O7228">
            <v>0</v>
          </cell>
          <cell r="P7228">
            <v>0</v>
          </cell>
          <cell r="Q7228">
            <v>0</v>
          </cell>
        </row>
        <row r="7229">
          <cell r="A7229" t="str">
            <v>A4401&amp;T</v>
          </cell>
          <cell r="B7229" t="str">
            <v>Winter St opp Westla</v>
          </cell>
          <cell r="C7229">
            <v>0</v>
          </cell>
          <cell r="D7229">
            <v>0</v>
          </cell>
          <cell r="E7229">
            <v>0</v>
          </cell>
          <cell r="F7229">
            <v>0</v>
          </cell>
          <cell r="G7229">
            <v>0</v>
          </cell>
          <cell r="H7229">
            <v>0</v>
          </cell>
          <cell r="I7229">
            <v>0</v>
          </cell>
          <cell r="J7229">
            <v>0</v>
          </cell>
          <cell r="K7229">
            <v>0</v>
          </cell>
          <cell r="L7229">
            <v>0</v>
          </cell>
          <cell r="M7229">
            <v>0</v>
          </cell>
          <cell r="N7229">
            <v>0</v>
          </cell>
          <cell r="O7229">
            <v>0</v>
          </cell>
          <cell r="P7229">
            <v>0</v>
          </cell>
          <cell r="Q7229">
            <v>0</v>
          </cell>
        </row>
        <row r="7230">
          <cell r="A7230" t="str">
            <v>A4402&amp;T</v>
          </cell>
          <cell r="B7230" t="str">
            <v>Winter St opp Kenwoo</v>
          </cell>
          <cell r="C7230">
            <v>0</v>
          </cell>
          <cell r="D7230">
            <v>0</v>
          </cell>
          <cell r="E7230">
            <v>0</v>
          </cell>
          <cell r="F7230">
            <v>0</v>
          </cell>
          <cell r="G7230">
            <v>0</v>
          </cell>
          <cell r="H7230">
            <v>0</v>
          </cell>
          <cell r="I7230">
            <v>0</v>
          </cell>
          <cell r="J7230">
            <v>0</v>
          </cell>
          <cell r="K7230">
            <v>0</v>
          </cell>
          <cell r="L7230">
            <v>0</v>
          </cell>
          <cell r="M7230">
            <v>0</v>
          </cell>
          <cell r="N7230">
            <v>0</v>
          </cell>
          <cell r="O7230">
            <v>0</v>
          </cell>
          <cell r="P7230">
            <v>0</v>
          </cell>
          <cell r="Q7230">
            <v>0</v>
          </cell>
        </row>
        <row r="7231">
          <cell r="A7231" t="str">
            <v>A4403&amp;T</v>
          </cell>
          <cell r="B7231" t="str">
            <v>Winter St opp E Denv</v>
          </cell>
          <cell r="C7231">
            <v>0</v>
          </cell>
          <cell r="D7231">
            <v>0</v>
          </cell>
          <cell r="E7231">
            <v>0</v>
          </cell>
          <cell r="F7231">
            <v>0</v>
          </cell>
          <cell r="G7231">
            <v>0</v>
          </cell>
          <cell r="H7231">
            <v>0</v>
          </cell>
          <cell r="I7231">
            <v>0</v>
          </cell>
          <cell r="J7231">
            <v>0</v>
          </cell>
          <cell r="K7231">
            <v>0</v>
          </cell>
          <cell r="L7231">
            <v>0</v>
          </cell>
          <cell r="M7231">
            <v>0</v>
          </cell>
          <cell r="N7231">
            <v>0</v>
          </cell>
          <cell r="O7231">
            <v>0</v>
          </cell>
          <cell r="P7231">
            <v>0</v>
          </cell>
          <cell r="Q7231">
            <v>0</v>
          </cell>
        </row>
        <row r="7232">
          <cell r="A7232" t="str">
            <v>A4404&amp;T</v>
          </cell>
          <cell r="B7232" t="str">
            <v>Winter St @ Central</v>
          </cell>
          <cell r="C7232">
            <v>0</v>
          </cell>
          <cell r="D7232">
            <v>0</v>
          </cell>
          <cell r="E7232">
            <v>0</v>
          </cell>
          <cell r="F7232">
            <v>0</v>
          </cell>
          <cell r="G7232">
            <v>0</v>
          </cell>
          <cell r="H7232">
            <v>0</v>
          </cell>
          <cell r="I7232">
            <v>0</v>
          </cell>
          <cell r="J7232">
            <v>0</v>
          </cell>
          <cell r="K7232">
            <v>0</v>
          </cell>
          <cell r="L7232">
            <v>0</v>
          </cell>
          <cell r="M7232">
            <v>0</v>
          </cell>
          <cell r="N7232">
            <v>0</v>
          </cell>
          <cell r="O7232">
            <v>0</v>
          </cell>
          <cell r="P7232">
            <v>0</v>
          </cell>
          <cell r="Q7232">
            <v>0</v>
          </cell>
        </row>
        <row r="7233">
          <cell r="A7233" t="str">
            <v>A4407&amp;T</v>
          </cell>
          <cell r="B7233" t="str">
            <v>59 Main St</v>
          </cell>
          <cell r="C7233">
            <v>0</v>
          </cell>
          <cell r="D7233">
            <v>0</v>
          </cell>
          <cell r="E7233">
            <v>0</v>
          </cell>
          <cell r="F7233">
            <v>0</v>
          </cell>
          <cell r="G7233">
            <v>0</v>
          </cell>
          <cell r="H7233">
            <v>0</v>
          </cell>
          <cell r="I7233">
            <v>0</v>
          </cell>
          <cell r="J7233">
            <v>0</v>
          </cell>
          <cell r="K7233">
            <v>0</v>
          </cell>
          <cell r="L7233">
            <v>0</v>
          </cell>
          <cell r="M7233">
            <v>0</v>
          </cell>
          <cell r="N7233">
            <v>0</v>
          </cell>
          <cell r="O7233">
            <v>0</v>
          </cell>
          <cell r="P7233">
            <v>0</v>
          </cell>
          <cell r="Q7233">
            <v>0</v>
          </cell>
        </row>
        <row r="7234">
          <cell r="A7234" t="str">
            <v>A4408&amp;T</v>
          </cell>
          <cell r="B7234" t="str">
            <v>Main St @ Newhall Av</v>
          </cell>
          <cell r="C7234">
            <v>0</v>
          </cell>
          <cell r="D7234">
            <v>0</v>
          </cell>
          <cell r="E7234">
            <v>0</v>
          </cell>
          <cell r="F7234">
            <v>0</v>
          </cell>
          <cell r="G7234">
            <v>0</v>
          </cell>
          <cell r="H7234">
            <v>0</v>
          </cell>
          <cell r="I7234">
            <v>0</v>
          </cell>
          <cell r="J7234">
            <v>0</v>
          </cell>
          <cell r="K7234">
            <v>0</v>
          </cell>
          <cell r="L7234">
            <v>0</v>
          </cell>
          <cell r="M7234">
            <v>0</v>
          </cell>
          <cell r="N7234">
            <v>0</v>
          </cell>
          <cell r="O7234">
            <v>0</v>
          </cell>
          <cell r="P7234">
            <v>0</v>
          </cell>
          <cell r="Q7234">
            <v>0</v>
          </cell>
        </row>
        <row r="7235">
          <cell r="A7235" t="str">
            <v>A4409&amp;T</v>
          </cell>
          <cell r="B7235" t="str">
            <v>Main St @ Vine St</v>
          </cell>
          <cell r="C7235">
            <v>0</v>
          </cell>
          <cell r="D7235">
            <v>0</v>
          </cell>
          <cell r="E7235">
            <v>0</v>
          </cell>
          <cell r="F7235">
            <v>0</v>
          </cell>
          <cell r="G7235">
            <v>0</v>
          </cell>
          <cell r="H7235">
            <v>0</v>
          </cell>
          <cell r="I7235">
            <v>0</v>
          </cell>
          <cell r="J7235">
            <v>0</v>
          </cell>
          <cell r="K7235">
            <v>0</v>
          </cell>
          <cell r="L7235">
            <v>0</v>
          </cell>
          <cell r="M7235">
            <v>0</v>
          </cell>
          <cell r="N7235">
            <v>0</v>
          </cell>
          <cell r="O7235">
            <v>0</v>
          </cell>
          <cell r="P7235">
            <v>0</v>
          </cell>
          <cell r="Q7235">
            <v>0</v>
          </cell>
        </row>
        <row r="7236">
          <cell r="A7236" t="str">
            <v>A4410&amp;T</v>
          </cell>
          <cell r="B7236" t="str">
            <v>Opp 190 Main St</v>
          </cell>
          <cell r="C7236">
            <v>0</v>
          </cell>
          <cell r="D7236">
            <v>0</v>
          </cell>
          <cell r="E7236">
            <v>0</v>
          </cell>
          <cell r="F7236">
            <v>0</v>
          </cell>
          <cell r="G7236">
            <v>0</v>
          </cell>
          <cell r="H7236">
            <v>0</v>
          </cell>
          <cell r="I7236">
            <v>0</v>
          </cell>
          <cell r="J7236">
            <v>0</v>
          </cell>
          <cell r="K7236">
            <v>0</v>
          </cell>
          <cell r="L7236">
            <v>0</v>
          </cell>
          <cell r="M7236">
            <v>0</v>
          </cell>
          <cell r="N7236">
            <v>0</v>
          </cell>
          <cell r="O7236">
            <v>0</v>
          </cell>
          <cell r="P7236">
            <v>0</v>
          </cell>
          <cell r="Q7236">
            <v>0</v>
          </cell>
        </row>
        <row r="7237">
          <cell r="A7237" t="str">
            <v>A4412&amp;T</v>
          </cell>
          <cell r="B7237" t="str">
            <v>Main St @ Forest St</v>
          </cell>
          <cell r="C7237">
            <v>0</v>
          </cell>
          <cell r="D7237">
            <v>0</v>
          </cell>
          <cell r="E7237">
            <v>0</v>
          </cell>
          <cell r="F7237">
            <v>0</v>
          </cell>
          <cell r="G7237">
            <v>0</v>
          </cell>
          <cell r="H7237">
            <v>0</v>
          </cell>
          <cell r="I7237">
            <v>0</v>
          </cell>
          <cell r="J7237">
            <v>0</v>
          </cell>
          <cell r="K7237">
            <v>0</v>
          </cell>
          <cell r="L7237">
            <v>0</v>
          </cell>
          <cell r="M7237">
            <v>0</v>
          </cell>
          <cell r="N7237">
            <v>0</v>
          </cell>
          <cell r="O7237">
            <v>0</v>
          </cell>
          <cell r="P7237">
            <v>0</v>
          </cell>
          <cell r="Q7237">
            <v>0</v>
          </cell>
        </row>
        <row r="7238">
          <cell r="A7238" t="str">
            <v>A4413&amp;T</v>
          </cell>
          <cell r="B7238" t="str">
            <v>291 Main St</v>
          </cell>
          <cell r="C7238">
            <v>0</v>
          </cell>
          <cell r="D7238">
            <v>0</v>
          </cell>
          <cell r="E7238">
            <v>0</v>
          </cell>
          <cell r="F7238">
            <v>0</v>
          </cell>
          <cell r="G7238">
            <v>0</v>
          </cell>
          <cell r="H7238">
            <v>0</v>
          </cell>
          <cell r="I7238">
            <v>0</v>
          </cell>
          <cell r="J7238">
            <v>0</v>
          </cell>
          <cell r="K7238">
            <v>0</v>
          </cell>
          <cell r="L7238">
            <v>0</v>
          </cell>
          <cell r="M7238">
            <v>0</v>
          </cell>
          <cell r="N7238">
            <v>0</v>
          </cell>
          <cell r="O7238">
            <v>0</v>
          </cell>
          <cell r="P7238">
            <v>0</v>
          </cell>
          <cell r="Q7238">
            <v>0</v>
          </cell>
        </row>
        <row r="7239">
          <cell r="A7239" t="str">
            <v>A4414&amp;T</v>
          </cell>
          <cell r="B7239" t="str">
            <v>Main St @ Lynn Fells</v>
          </cell>
          <cell r="C7239">
            <v>0</v>
          </cell>
          <cell r="D7239">
            <v>0</v>
          </cell>
          <cell r="E7239">
            <v>0</v>
          </cell>
          <cell r="F7239">
            <v>0</v>
          </cell>
          <cell r="G7239">
            <v>0</v>
          </cell>
          <cell r="H7239">
            <v>0</v>
          </cell>
          <cell r="I7239">
            <v>0</v>
          </cell>
          <cell r="J7239">
            <v>0</v>
          </cell>
          <cell r="K7239">
            <v>0</v>
          </cell>
          <cell r="L7239">
            <v>0</v>
          </cell>
          <cell r="M7239">
            <v>0</v>
          </cell>
          <cell r="N7239">
            <v>0</v>
          </cell>
          <cell r="O7239">
            <v>0</v>
          </cell>
          <cell r="P7239">
            <v>0</v>
          </cell>
          <cell r="Q7239">
            <v>0</v>
          </cell>
        </row>
        <row r="7240">
          <cell r="A7240" t="str">
            <v>A4419&amp;T</v>
          </cell>
          <cell r="B7240" t="str">
            <v>32 Summer St opp Pro</v>
          </cell>
          <cell r="C7240">
            <v>0</v>
          </cell>
          <cell r="D7240">
            <v>0</v>
          </cell>
          <cell r="E7240">
            <v>0</v>
          </cell>
          <cell r="F7240">
            <v>0</v>
          </cell>
          <cell r="G7240">
            <v>0</v>
          </cell>
          <cell r="H7240">
            <v>0</v>
          </cell>
          <cell r="I7240">
            <v>0</v>
          </cell>
          <cell r="J7240">
            <v>0</v>
          </cell>
          <cell r="K7240">
            <v>0</v>
          </cell>
          <cell r="L7240">
            <v>0</v>
          </cell>
          <cell r="M7240">
            <v>0</v>
          </cell>
          <cell r="N7240">
            <v>0</v>
          </cell>
          <cell r="O7240">
            <v>0</v>
          </cell>
          <cell r="P7240">
            <v>0</v>
          </cell>
          <cell r="Q7240">
            <v>0</v>
          </cell>
        </row>
        <row r="7241">
          <cell r="A7241" t="str">
            <v>A4421&amp;T</v>
          </cell>
          <cell r="B7241" t="str">
            <v>Main St opp Summer S</v>
          </cell>
          <cell r="C7241">
            <v>0</v>
          </cell>
          <cell r="D7241">
            <v>0</v>
          </cell>
          <cell r="E7241">
            <v>0</v>
          </cell>
          <cell r="F7241">
            <v>0</v>
          </cell>
          <cell r="G7241">
            <v>0</v>
          </cell>
          <cell r="H7241">
            <v>0</v>
          </cell>
          <cell r="I7241">
            <v>0</v>
          </cell>
          <cell r="J7241">
            <v>0</v>
          </cell>
          <cell r="K7241">
            <v>0</v>
          </cell>
          <cell r="L7241">
            <v>0</v>
          </cell>
          <cell r="M7241">
            <v>0</v>
          </cell>
          <cell r="N7241">
            <v>0</v>
          </cell>
          <cell r="O7241">
            <v>0</v>
          </cell>
          <cell r="P7241">
            <v>0</v>
          </cell>
          <cell r="Q7241">
            <v>0</v>
          </cell>
        </row>
        <row r="7242">
          <cell r="A7242" t="str">
            <v>A4425&amp;T</v>
          </cell>
          <cell r="B7242" t="str">
            <v>Central St @ Knowles</v>
          </cell>
          <cell r="C7242">
            <v>0</v>
          </cell>
          <cell r="D7242">
            <v>0</v>
          </cell>
          <cell r="E7242">
            <v>0</v>
          </cell>
          <cell r="F7242">
            <v>0</v>
          </cell>
          <cell r="G7242">
            <v>0</v>
          </cell>
          <cell r="H7242">
            <v>0</v>
          </cell>
          <cell r="I7242">
            <v>0</v>
          </cell>
          <cell r="J7242">
            <v>0</v>
          </cell>
          <cell r="K7242">
            <v>0</v>
          </cell>
          <cell r="L7242">
            <v>0</v>
          </cell>
          <cell r="M7242">
            <v>0</v>
          </cell>
          <cell r="N7242">
            <v>0</v>
          </cell>
          <cell r="O7242">
            <v>0</v>
          </cell>
          <cell r="P7242">
            <v>0</v>
          </cell>
          <cell r="Q7242">
            <v>0</v>
          </cell>
        </row>
        <row r="7243">
          <cell r="A7243" t="str">
            <v>A4431&amp;T</v>
          </cell>
          <cell r="B7243" t="str">
            <v>Essex St @ Putnam St</v>
          </cell>
          <cell r="C7243">
            <v>0</v>
          </cell>
          <cell r="D7243">
            <v>0</v>
          </cell>
          <cell r="E7243">
            <v>0</v>
          </cell>
          <cell r="F7243">
            <v>0</v>
          </cell>
          <cell r="G7243">
            <v>0</v>
          </cell>
          <cell r="H7243">
            <v>0</v>
          </cell>
          <cell r="I7243">
            <v>0</v>
          </cell>
          <cell r="J7243">
            <v>0</v>
          </cell>
          <cell r="K7243">
            <v>0</v>
          </cell>
          <cell r="L7243">
            <v>0</v>
          </cell>
          <cell r="M7243">
            <v>0</v>
          </cell>
          <cell r="N7243">
            <v>0</v>
          </cell>
          <cell r="O7243">
            <v>0</v>
          </cell>
          <cell r="P7243">
            <v>0</v>
          </cell>
          <cell r="Q7243">
            <v>0</v>
          </cell>
        </row>
        <row r="7244">
          <cell r="A7244" t="str">
            <v>A4456&amp;T</v>
          </cell>
          <cell r="B7244" t="str">
            <v>Essex St @ Hood St</v>
          </cell>
          <cell r="C7244">
            <v>6</v>
          </cell>
          <cell r="D7244">
            <v>0</v>
          </cell>
          <cell r="E7244">
            <v>0</v>
          </cell>
          <cell r="F7244">
            <v>0</v>
          </cell>
          <cell r="G7244">
            <v>6</v>
          </cell>
          <cell r="H7244">
            <v>6</v>
          </cell>
          <cell r="I7244">
            <v>0</v>
          </cell>
          <cell r="J7244">
            <v>0</v>
          </cell>
          <cell r="K7244">
            <v>0</v>
          </cell>
          <cell r="L7244">
            <v>6</v>
          </cell>
          <cell r="M7244">
            <v>6</v>
          </cell>
          <cell r="N7244">
            <v>0</v>
          </cell>
          <cell r="O7244">
            <v>0</v>
          </cell>
          <cell r="P7244">
            <v>0</v>
          </cell>
          <cell r="Q7244">
            <v>6</v>
          </cell>
        </row>
        <row r="7245">
          <cell r="A7245" t="str">
            <v>A4457&amp;T</v>
          </cell>
          <cell r="B7245" t="str">
            <v>Essex St opp Grove S</v>
          </cell>
          <cell r="C7245">
            <v>0</v>
          </cell>
          <cell r="D7245">
            <v>0</v>
          </cell>
          <cell r="E7245">
            <v>0</v>
          </cell>
          <cell r="F7245">
            <v>3</v>
          </cell>
          <cell r="G7245">
            <v>3</v>
          </cell>
          <cell r="H7245">
            <v>0</v>
          </cell>
          <cell r="I7245">
            <v>0</v>
          </cell>
          <cell r="J7245">
            <v>0</v>
          </cell>
          <cell r="K7245">
            <v>3</v>
          </cell>
          <cell r="L7245">
            <v>3</v>
          </cell>
          <cell r="M7245">
            <v>0</v>
          </cell>
          <cell r="N7245">
            <v>0</v>
          </cell>
          <cell r="O7245">
            <v>0</v>
          </cell>
          <cell r="P7245">
            <v>3</v>
          </cell>
          <cell r="Q7245">
            <v>3</v>
          </cell>
        </row>
        <row r="7246">
          <cell r="A7246" t="str">
            <v>A4460&amp;T</v>
          </cell>
          <cell r="B7246" t="str">
            <v>480 Central St opp S</v>
          </cell>
          <cell r="C7246">
            <v>2</v>
          </cell>
          <cell r="D7246">
            <v>0</v>
          </cell>
          <cell r="E7246">
            <v>0</v>
          </cell>
          <cell r="F7246">
            <v>0</v>
          </cell>
          <cell r="G7246">
            <v>2</v>
          </cell>
          <cell r="H7246">
            <v>2</v>
          </cell>
          <cell r="I7246">
            <v>0</v>
          </cell>
          <cell r="J7246">
            <v>0</v>
          </cell>
          <cell r="K7246">
            <v>0</v>
          </cell>
          <cell r="L7246">
            <v>2</v>
          </cell>
          <cell r="M7246">
            <v>2</v>
          </cell>
          <cell r="N7246">
            <v>0</v>
          </cell>
          <cell r="O7246">
            <v>0</v>
          </cell>
          <cell r="P7246">
            <v>0</v>
          </cell>
          <cell r="Q7246">
            <v>2</v>
          </cell>
        </row>
        <row r="7247">
          <cell r="A7247" t="str">
            <v>A4461&amp;T</v>
          </cell>
          <cell r="B7247" t="str">
            <v>Central St @ Crimson</v>
          </cell>
          <cell r="C7247">
            <v>0</v>
          </cell>
          <cell r="D7247">
            <v>0</v>
          </cell>
          <cell r="E7247">
            <v>0</v>
          </cell>
          <cell r="F7247">
            <v>0</v>
          </cell>
          <cell r="G7247">
            <v>0</v>
          </cell>
          <cell r="H7247">
            <v>0</v>
          </cell>
          <cell r="I7247">
            <v>0</v>
          </cell>
          <cell r="J7247">
            <v>0</v>
          </cell>
          <cell r="K7247">
            <v>0</v>
          </cell>
          <cell r="L7247">
            <v>0</v>
          </cell>
          <cell r="M7247">
            <v>0</v>
          </cell>
          <cell r="N7247">
            <v>0</v>
          </cell>
          <cell r="O7247">
            <v>0</v>
          </cell>
          <cell r="P7247">
            <v>0</v>
          </cell>
          <cell r="Q7247">
            <v>0</v>
          </cell>
        </row>
        <row r="7248">
          <cell r="A7248" t="str">
            <v>A4462&amp;T</v>
          </cell>
          <cell r="B7248" t="str">
            <v>Central St @ Assembl</v>
          </cell>
          <cell r="C7248">
            <v>3</v>
          </cell>
          <cell r="D7248">
            <v>0</v>
          </cell>
          <cell r="E7248">
            <v>0</v>
          </cell>
          <cell r="F7248">
            <v>0</v>
          </cell>
          <cell r="G7248">
            <v>3</v>
          </cell>
          <cell r="H7248">
            <v>3</v>
          </cell>
          <cell r="I7248">
            <v>0</v>
          </cell>
          <cell r="J7248">
            <v>0</v>
          </cell>
          <cell r="K7248">
            <v>0</v>
          </cell>
          <cell r="L7248">
            <v>3</v>
          </cell>
          <cell r="M7248">
            <v>3</v>
          </cell>
          <cell r="N7248">
            <v>0</v>
          </cell>
          <cell r="O7248">
            <v>0</v>
          </cell>
          <cell r="P7248">
            <v>0</v>
          </cell>
          <cell r="Q7248">
            <v>3</v>
          </cell>
        </row>
        <row r="7249">
          <cell r="A7249" t="str">
            <v>A4463&amp;T</v>
          </cell>
          <cell r="B7249" t="str">
            <v>Central St opp Denve</v>
          </cell>
          <cell r="C7249">
            <v>0</v>
          </cell>
          <cell r="D7249">
            <v>0</v>
          </cell>
          <cell r="E7249">
            <v>0</v>
          </cell>
          <cell r="F7249">
            <v>0</v>
          </cell>
          <cell r="G7249">
            <v>0</v>
          </cell>
          <cell r="H7249">
            <v>0</v>
          </cell>
          <cell r="I7249">
            <v>0</v>
          </cell>
          <cell r="J7249">
            <v>0</v>
          </cell>
          <cell r="K7249">
            <v>0</v>
          </cell>
          <cell r="L7249">
            <v>0</v>
          </cell>
          <cell r="M7249">
            <v>0</v>
          </cell>
          <cell r="N7249">
            <v>0</v>
          </cell>
          <cell r="O7249">
            <v>0</v>
          </cell>
          <cell r="P7249">
            <v>0</v>
          </cell>
          <cell r="Q7249">
            <v>0</v>
          </cell>
        </row>
        <row r="7250">
          <cell r="A7250" t="str">
            <v>A4464&amp;T</v>
          </cell>
          <cell r="B7250" t="str">
            <v>Central St opp Parke</v>
          </cell>
          <cell r="C7250">
            <v>1</v>
          </cell>
          <cell r="D7250">
            <v>0</v>
          </cell>
          <cell r="E7250">
            <v>0</v>
          </cell>
          <cell r="F7250">
            <v>0</v>
          </cell>
          <cell r="G7250">
            <v>1</v>
          </cell>
          <cell r="H7250">
            <v>1</v>
          </cell>
          <cell r="I7250">
            <v>0</v>
          </cell>
          <cell r="J7250">
            <v>0</v>
          </cell>
          <cell r="K7250">
            <v>0</v>
          </cell>
          <cell r="L7250">
            <v>1</v>
          </cell>
          <cell r="M7250">
            <v>1</v>
          </cell>
          <cell r="N7250">
            <v>0</v>
          </cell>
          <cell r="O7250">
            <v>0</v>
          </cell>
          <cell r="P7250">
            <v>0</v>
          </cell>
          <cell r="Q7250">
            <v>1</v>
          </cell>
        </row>
        <row r="7251">
          <cell r="A7251" t="str">
            <v>A4465&amp;T</v>
          </cell>
          <cell r="B7251" t="str">
            <v>Central St opp Pleas</v>
          </cell>
          <cell r="C7251">
            <v>52</v>
          </cell>
          <cell r="D7251">
            <v>0</v>
          </cell>
          <cell r="E7251">
            <v>0</v>
          </cell>
          <cell r="F7251">
            <v>0</v>
          </cell>
          <cell r="G7251">
            <v>52</v>
          </cell>
          <cell r="H7251">
            <v>52</v>
          </cell>
          <cell r="I7251">
            <v>0</v>
          </cell>
          <cell r="J7251">
            <v>0</v>
          </cell>
          <cell r="K7251">
            <v>0</v>
          </cell>
          <cell r="L7251">
            <v>52</v>
          </cell>
          <cell r="M7251">
            <v>52</v>
          </cell>
          <cell r="N7251">
            <v>0</v>
          </cell>
          <cell r="O7251">
            <v>0</v>
          </cell>
          <cell r="P7251">
            <v>0</v>
          </cell>
          <cell r="Q7251">
            <v>52</v>
          </cell>
        </row>
        <row r="7252">
          <cell r="A7252" t="str">
            <v>A4474&amp;T</v>
          </cell>
          <cell r="B7252" t="str">
            <v>78 Main St</v>
          </cell>
          <cell r="C7252">
            <v>0</v>
          </cell>
          <cell r="D7252">
            <v>0</v>
          </cell>
          <cell r="E7252">
            <v>0</v>
          </cell>
          <cell r="F7252">
            <v>0</v>
          </cell>
          <cell r="G7252">
            <v>0</v>
          </cell>
          <cell r="H7252">
            <v>0</v>
          </cell>
          <cell r="I7252">
            <v>0</v>
          </cell>
          <cell r="J7252">
            <v>0</v>
          </cell>
          <cell r="K7252">
            <v>0</v>
          </cell>
          <cell r="L7252">
            <v>0</v>
          </cell>
          <cell r="M7252">
            <v>0</v>
          </cell>
          <cell r="N7252">
            <v>0</v>
          </cell>
          <cell r="O7252">
            <v>0</v>
          </cell>
          <cell r="P7252">
            <v>0</v>
          </cell>
          <cell r="Q7252">
            <v>0</v>
          </cell>
        </row>
        <row r="7253">
          <cell r="A7253" t="str">
            <v>A4475&amp;T</v>
          </cell>
          <cell r="B7253" t="str">
            <v>Winter St @ Central</v>
          </cell>
          <cell r="C7253">
            <v>0</v>
          </cell>
          <cell r="D7253">
            <v>0</v>
          </cell>
          <cell r="E7253">
            <v>0</v>
          </cell>
          <cell r="F7253">
            <v>0</v>
          </cell>
          <cell r="G7253">
            <v>0</v>
          </cell>
          <cell r="H7253">
            <v>0</v>
          </cell>
          <cell r="I7253">
            <v>0</v>
          </cell>
          <cell r="J7253">
            <v>0</v>
          </cell>
          <cell r="K7253">
            <v>0</v>
          </cell>
          <cell r="L7253">
            <v>0</v>
          </cell>
          <cell r="M7253">
            <v>0</v>
          </cell>
          <cell r="N7253">
            <v>0</v>
          </cell>
          <cell r="O7253">
            <v>0</v>
          </cell>
          <cell r="P7253">
            <v>0</v>
          </cell>
          <cell r="Q7253">
            <v>0</v>
          </cell>
        </row>
        <row r="7254">
          <cell r="A7254" t="str">
            <v>A4484&amp;T</v>
          </cell>
          <cell r="B7254" t="str">
            <v>Winter St @ Chestnut</v>
          </cell>
          <cell r="C7254">
            <v>0</v>
          </cell>
          <cell r="D7254">
            <v>0</v>
          </cell>
          <cell r="E7254">
            <v>0</v>
          </cell>
          <cell r="F7254">
            <v>0</v>
          </cell>
          <cell r="G7254">
            <v>0</v>
          </cell>
          <cell r="H7254">
            <v>0</v>
          </cell>
          <cell r="I7254">
            <v>0</v>
          </cell>
          <cell r="J7254">
            <v>0</v>
          </cell>
          <cell r="K7254">
            <v>0</v>
          </cell>
          <cell r="L7254">
            <v>0</v>
          </cell>
          <cell r="M7254">
            <v>0</v>
          </cell>
          <cell r="N7254">
            <v>0</v>
          </cell>
          <cell r="O7254">
            <v>0</v>
          </cell>
          <cell r="P7254">
            <v>0</v>
          </cell>
          <cell r="Q7254">
            <v>0</v>
          </cell>
        </row>
        <row r="7255">
          <cell r="A7255" t="str">
            <v>A5720&amp;T</v>
          </cell>
          <cell r="B7255" t="str">
            <v>Beach Rd @ Surfside</v>
          </cell>
          <cell r="C7255">
            <v>0</v>
          </cell>
          <cell r="D7255">
            <v>0</v>
          </cell>
          <cell r="E7255">
            <v>0</v>
          </cell>
          <cell r="F7255">
            <v>0</v>
          </cell>
          <cell r="G7255">
            <v>0</v>
          </cell>
          <cell r="H7255">
            <v>0</v>
          </cell>
          <cell r="I7255">
            <v>0</v>
          </cell>
          <cell r="J7255">
            <v>0</v>
          </cell>
          <cell r="K7255">
            <v>0</v>
          </cell>
          <cell r="L7255">
            <v>0</v>
          </cell>
          <cell r="M7255">
            <v>0</v>
          </cell>
          <cell r="N7255">
            <v>0</v>
          </cell>
          <cell r="O7255">
            <v>0</v>
          </cell>
          <cell r="P7255">
            <v>0</v>
          </cell>
          <cell r="Q7255">
            <v>0</v>
          </cell>
        </row>
        <row r="7256">
          <cell r="A7256" t="str">
            <v>A5723&amp;T</v>
          </cell>
          <cell r="B7256" t="str">
            <v>Nahant Rd opp Greenl</v>
          </cell>
          <cell r="C7256">
            <v>0</v>
          </cell>
          <cell r="D7256">
            <v>0</v>
          </cell>
          <cell r="E7256">
            <v>0</v>
          </cell>
          <cell r="F7256">
            <v>0</v>
          </cell>
          <cell r="G7256">
            <v>0</v>
          </cell>
          <cell r="H7256">
            <v>0</v>
          </cell>
          <cell r="I7256">
            <v>0</v>
          </cell>
          <cell r="J7256">
            <v>0</v>
          </cell>
          <cell r="K7256">
            <v>0</v>
          </cell>
          <cell r="L7256">
            <v>0</v>
          </cell>
          <cell r="M7256">
            <v>0</v>
          </cell>
          <cell r="N7256">
            <v>0</v>
          </cell>
          <cell r="O7256">
            <v>0</v>
          </cell>
          <cell r="P7256">
            <v>0</v>
          </cell>
          <cell r="Q7256">
            <v>0</v>
          </cell>
        </row>
        <row r="7257">
          <cell r="A7257" t="str">
            <v>A5725&amp;T</v>
          </cell>
          <cell r="B7257" t="str">
            <v>Broadway @ Mayfair S</v>
          </cell>
          <cell r="C7257">
            <v>2</v>
          </cell>
          <cell r="D7257">
            <v>0</v>
          </cell>
          <cell r="E7257">
            <v>0</v>
          </cell>
          <cell r="F7257">
            <v>0</v>
          </cell>
          <cell r="G7257">
            <v>2</v>
          </cell>
          <cell r="H7257">
            <v>2</v>
          </cell>
          <cell r="I7257">
            <v>0</v>
          </cell>
          <cell r="J7257">
            <v>0</v>
          </cell>
          <cell r="K7257">
            <v>0</v>
          </cell>
          <cell r="L7257">
            <v>2</v>
          </cell>
          <cell r="M7257">
            <v>2</v>
          </cell>
          <cell r="N7257">
            <v>0</v>
          </cell>
          <cell r="O7257">
            <v>0</v>
          </cell>
          <cell r="P7257">
            <v>0</v>
          </cell>
          <cell r="Q7257">
            <v>2</v>
          </cell>
        </row>
        <row r="7258">
          <cell r="A7258" t="str">
            <v>A5727&amp;T</v>
          </cell>
          <cell r="B7258" t="str">
            <v>Walnut St @ Sterling</v>
          </cell>
          <cell r="C7258">
            <v>0</v>
          </cell>
          <cell r="D7258">
            <v>0</v>
          </cell>
          <cell r="E7258">
            <v>0</v>
          </cell>
          <cell r="F7258">
            <v>0</v>
          </cell>
          <cell r="G7258">
            <v>0</v>
          </cell>
          <cell r="H7258">
            <v>0</v>
          </cell>
          <cell r="I7258">
            <v>0</v>
          </cell>
          <cell r="J7258">
            <v>0</v>
          </cell>
          <cell r="K7258">
            <v>0</v>
          </cell>
          <cell r="L7258">
            <v>0</v>
          </cell>
          <cell r="M7258">
            <v>0</v>
          </cell>
          <cell r="N7258">
            <v>0</v>
          </cell>
          <cell r="O7258">
            <v>0</v>
          </cell>
          <cell r="P7258">
            <v>0</v>
          </cell>
          <cell r="Q7258">
            <v>0</v>
          </cell>
        </row>
        <row r="7259">
          <cell r="A7259" t="str">
            <v>A5753&amp;T</v>
          </cell>
          <cell r="B7259" t="str">
            <v>Lynnfield St @ St Ma</v>
          </cell>
          <cell r="C7259">
            <v>0</v>
          </cell>
          <cell r="D7259">
            <v>0</v>
          </cell>
          <cell r="E7259">
            <v>0</v>
          </cell>
          <cell r="F7259">
            <v>0</v>
          </cell>
          <cell r="G7259">
            <v>0</v>
          </cell>
          <cell r="H7259">
            <v>0</v>
          </cell>
          <cell r="I7259">
            <v>0</v>
          </cell>
          <cell r="J7259">
            <v>0</v>
          </cell>
          <cell r="K7259">
            <v>0</v>
          </cell>
          <cell r="L7259">
            <v>0</v>
          </cell>
          <cell r="M7259">
            <v>0</v>
          </cell>
          <cell r="N7259">
            <v>0</v>
          </cell>
          <cell r="O7259">
            <v>0</v>
          </cell>
          <cell r="P7259">
            <v>0</v>
          </cell>
          <cell r="Q7259">
            <v>0</v>
          </cell>
        </row>
        <row r="7260">
          <cell r="A7260" t="str">
            <v>A5755&amp;T</v>
          </cell>
          <cell r="B7260" t="str">
            <v>Lynnfield St @ St Ma</v>
          </cell>
          <cell r="C7260">
            <v>0</v>
          </cell>
          <cell r="D7260">
            <v>0</v>
          </cell>
          <cell r="E7260">
            <v>0</v>
          </cell>
          <cell r="F7260">
            <v>0</v>
          </cell>
          <cell r="G7260">
            <v>0</v>
          </cell>
          <cell r="H7260">
            <v>0</v>
          </cell>
          <cell r="I7260">
            <v>0</v>
          </cell>
          <cell r="J7260">
            <v>0</v>
          </cell>
          <cell r="K7260">
            <v>0</v>
          </cell>
          <cell r="L7260">
            <v>0</v>
          </cell>
          <cell r="M7260">
            <v>0</v>
          </cell>
          <cell r="N7260">
            <v>0</v>
          </cell>
          <cell r="O7260">
            <v>0</v>
          </cell>
          <cell r="P7260">
            <v>0</v>
          </cell>
          <cell r="Q7260">
            <v>0</v>
          </cell>
        </row>
        <row r="7261">
          <cell r="A7261" t="str">
            <v>A5768&amp;T</v>
          </cell>
          <cell r="B7261" t="str">
            <v>56 Main St</v>
          </cell>
          <cell r="C7261">
            <v>0</v>
          </cell>
          <cell r="D7261">
            <v>0</v>
          </cell>
          <cell r="E7261">
            <v>0</v>
          </cell>
          <cell r="F7261">
            <v>0</v>
          </cell>
          <cell r="G7261">
            <v>0</v>
          </cell>
          <cell r="H7261">
            <v>0</v>
          </cell>
          <cell r="I7261">
            <v>0</v>
          </cell>
          <cell r="J7261">
            <v>0</v>
          </cell>
          <cell r="K7261">
            <v>0</v>
          </cell>
          <cell r="L7261">
            <v>0</v>
          </cell>
          <cell r="M7261">
            <v>0</v>
          </cell>
          <cell r="N7261">
            <v>0</v>
          </cell>
          <cell r="O7261">
            <v>0</v>
          </cell>
          <cell r="P7261">
            <v>0</v>
          </cell>
          <cell r="Q7261">
            <v>0</v>
          </cell>
        </row>
        <row r="7262">
          <cell r="A7262" t="str">
            <v>A5926&amp;T</v>
          </cell>
          <cell r="B7262" t="str">
            <v>Walnut St @ O'Callag</v>
          </cell>
          <cell r="C7262">
            <v>0</v>
          </cell>
          <cell r="D7262">
            <v>0</v>
          </cell>
          <cell r="E7262">
            <v>0</v>
          </cell>
          <cell r="F7262">
            <v>0</v>
          </cell>
          <cell r="G7262">
            <v>0</v>
          </cell>
          <cell r="H7262">
            <v>0</v>
          </cell>
          <cell r="I7262">
            <v>0</v>
          </cell>
          <cell r="J7262">
            <v>0</v>
          </cell>
          <cell r="K7262">
            <v>0</v>
          </cell>
          <cell r="L7262">
            <v>0</v>
          </cell>
          <cell r="M7262">
            <v>0</v>
          </cell>
          <cell r="N7262">
            <v>0</v>
          </cell>
          <cell r="O7262">
            <v>0</v>
          </cell>
          <cell r="P7262">
            <v>0</v>
          </cell>
          <cell r="Q7262">
            <v>0</v>
          </cell>
        </row>
        <row r="7263">
          <cell r="A7263" t="str">
            <v>A6207&amp;T</v>
          </cell>
          <cell r="B7263" t="str">
            <v>O'Callaghan Way @ Os</v>
          </cell>
          <cell r="C7263">
            <v>0</v>
          </cell>
          <cell r="D7263">
            <v>0</v>
          </cell>
          <cell r="E7263">
            <v>0</v>
          </cell>
          <cell r="F7263">
            <v>0</v>
          </cell>
          <cell r="G7263">
            <v>0</v>
          </cell>
          <cell r="H7263">
            <v>0</v>
          </cell>
          <cell r="I7263">
            <v>0</v>
          </cell>
          <cell r="J7263">
            <v>0</v>
          </cell>
          <cell r="K7263">
            <v>0</v>
          </cell>
          <cell r="L7263">
            <v>0</v>
          </cell>
          <cell r="M7263">
            <v>0</v>
          </cell>
          <cell r="N7263">
            <v>0</v>
          </cell>
          <cell r="O7263">
            <v>0</v>
          </cell>
          <cell r="P7263">
            <v>0</v>
          </cell>
          <cell r="Q7263">
            <v>0</v>
          </cell>
        </row>
        <row r="7264">
          <cell r="A7264" t="str">
            <v>A6345&amp;T</v>
          </cell>
          <cell r="B7264" t="str">
            <v>O'Callaghan Way opp</v>
          </cell>
          <cell r="C7264">
            <v>0</v>
          </cell>
          <cell r="D7264">
            <v>0</v>
          </cell>
          <cell r="E7264">
            <v>0</v>
          </cell>
          <cell r="F7264">
            <v>0</v>
          </cell>
          <cell r="G7264">
            <v>0</v>
          </cell>
          <cell r="H7264">
            <v>0</v>
          </cell>
          <cell r="I7264">
            <v>0</v>
          </cell>
          <cell r="J7264">
            <v>0</v>
          </cell>
          <cell r="K7264">
            <v>0</v>
          </cell>
          <cell r="L7264">
            <v>0</v>
          </cell>
          <cell r="M7264">
            <v>0</v>
          </cell>
          <cell r="N7264">
            <v>0</v>
          </cell>
          <cell r="O7264">
            <v>0</v>
          </cell>
          <cell r="P7264">
            <v>0</v>
          </cell>
          <cell r="Q7264">
            <v>0</v>
          </cell>
        </row>
        <row r="7265">
          <cell r="A7265" t="str">
            <v>A6704&amp;T</v>
          </cell>
          <cell r="B7265" t="str">
            <v>Central St @ Prospec</v>
          </cell>
          <cell r="C7265">
            <v>0</v>
          </cell>
          <cell r="D7265">
            <v>0</v>
          </cell>
          <cell r="E7265">
            <v>0</v>
          </cell>
          <cell r="F7265">
            <v>0</v>
          </cell>
          <cell r="G7265">
            <v>0</v>
          </cell>
          <cell r="H7265">
            <v>0</v>
          </cell>
          <cell r="I7265">
            <v>0</v>
          </cell>
          <cell r="J7265">
            <v>0</v>
          </cell>
          <cell r="K7265">
            <v>0</v>
          </cell>
          <cell r="L7265">
            <v>0</v>
          </cell>
          <cell r="M7265">
            <v>0</v>
          </cell>
          <cell r="N7265">
            <v>0</v>
          </cell>
          <cell r="O7265">
            <v>0</v>
          </cell>
          <cell r="P7265">
            <v>0</v>
          </cell>
          <cell r="Q7265">
            <v>0</v>
          </cell>
        </row>
        <row r="7266">
          <cell r="A7266" t="str">
            <v>A6730&amp;T</v>
          </cell>
          <cell r="B7266" t="str">
            <v>O'Callaghan Way @ Wa</v>
          </cell>
          <cell r="C7266">
            <v>0</v>
          </cell>
          <cell r="D7266">
            <v>0</v>
          </cell>
          <cell r="E7266">
            <v>0</v>
          </cell>
          <cell r="F7266">
            <v>0</v>
          </cell>
          <cell r="G7266">
            <v>0</v>
          </cell>
          <cell r="H7266">
            <v>0</v>
          </cell>
          <cell r="I7266">
            <v>0</v>
          </cell>
          <cell r="J7266">
            <v>0</v>
          </cell>
          <cell r="K7266">
            <v>0</v>
          </cell>
          <cell r="L7266">
            <v>0</v>
          </cell>
          <cell r="M7266">
            <v>0</v>
          </cell>
          <cell r="N7266">
            <v>0</v>
          </cell>
          <cell r="O7266">
            <v>0</v>
          </cell>
          <cell r="P7266">
            <v>0</v>
          </cell>
          <cell r="Q7266">
            <v>0</v>
          </cell>
        </row>
        <row r="7267">
          <cell r="A7267" t="str">
            <v>A6881&amp;T</v>
          </cell>
          <cell r="B7267" t="str">
            <v>Walnut St opp Sterli</v>
          </cell>
          <cell r="C7267">
            <v>0</v>
          </cell>
          <cell r="D7267">
            <v>0</v>
          </cell>
          <cell r="E7267">
            <v>0</v>
          </cell>
          <cell r="F7267">
            <v>0</v>
          </cell>
          <cell r="G7267">
            <v>0</v>
          </cell>
          <cell r="H7267">
            <v>0</v>
          </cell>
          <cell r="I7267">
            <v>0</v>
          </cell>
          <cell r="J7267">
            <v>0</v>
          </cell>
          <cell r="K7267">
            <v>0</v>
          </cell>
          <cell r="L7267">
            <v>0</v>
          </cell>
          <cell r="M7267">
            <v>0</v>
          </cell>
          <cell r="N7267">
            <v>0</v>
          </cell>
          <cell r="O7267">
            <v>0</v>
          </cell>
          <cell r="P7267">
            <v>0</v>
          </cell>
          <cell r="Q7267">
            <v>0</v>
          </cell>
        </row>
        <row r="7268">
          <cell r="A7268" t="str">
            <v>A6945&amp;T</v>
          </cell>
          <cell r="B7268" t="str">
            <v>Neptune Blvd @ Comme</v>
          </cell>
          <cell r="C7268">
            <v>1</v>
          </cell>
          <cell r="D7268">
            <v>0</v>
          </cell>
          <cell r="E7268">
            <v>0</v>
          </cell>
          <cell r="F7268">
            <v>0</v>
          </cell>
          <cell r="G7268">
            <v>1</v>
          </cell>
          <cell r="H7268">
            <v>1</v>
          </cell>
          <cell r="I7268">
            <v>0</v>
          </cell>
          <cell r="J7268">
            <v>0</v>
          </cell>
          <cell r="K7268">
            <v>0</v>
          </cell>
          <cell r="L7268">
            <v>1</v>
          </cell>
          <cell r="M7268">
            <v>1</v>
          </cell>
          <cell r="N7268">
            <v>0</v>
          </cell>
          <cell r="O7268">
            <v>0</v>
          </cell>
          <cell r="P7268">
            <v>0</v>
          </cell>
          <cell r="Q7268">
            <v>1</v>
          </cell>
        </row>
        <row r="7269">
          <cell r="A7269" t="str">
            <v>A6952&amp;T</v>
          </cell>
          <cell r="B7269" t="str">
            <v>Walnut St opp Jeffer</v>
          </cell>
          <cell r="C7269">
            <v>0</v>
          </cell>
          <cell r="D7269">
            <v>0</v>
          </cell>
          <cell r="E7269">
            <v>0</v>
          </cell>
          <cell r="F7269">
            <v>0</v>
          </cell>
          <cell r="G7269">
            <v>0</v>
          </cell>
          <cell r="H7269">
            <v>0</v>
          </cell>
          <cell r="I7269">
            <v>0</v>
          </cell>
          <cell r="J7269">
            <v>0</v>
          </cell>
          <cell r="K7269">
            <v>0</v>
          </cell>
          <cell r="L7269">
            <v>0</v>
          </cell>
          <cell r="M7269">
            <v>0</v>
          </cell>
          <cell r="N7269">
            <v>0</v>
          </cell>
          <cell r="O7269">
            <v>0</v>
          </cell>
          <cell r="P7269">
            <v>0</v>
          </cell>
          <cell r="Q7269">
            <v>0</v>
          </cell>
        </row>
        <row r="7270">
          <cell r="A7270" t="str">
            <v>A6953&amp;T</v>
          </cell>
          <cell r="B7270" t="str">
            <v>Walnut St opp Edison</v>
          </cell>
          <cell r="C7270">
            <v>0</v>
          </cell>
          <cell r="D7270">
            <v>0</v>
          </cell>
          <cell r="E7270">
            <v>0</v>
          </cell>
          <cell r="F7270">
            <v>0</v>
          </cell>
          <cell r="G7270">
            <v>0</v>
          </cell>
          <cell r="H7270">
            <v>0</v>
          </cell>
          <cell r="I7270">
            <v>0</v>
          </cell>
          <cell r="J7270">
            <v>0</v>
          </cell>
          <cell r="K7270">
            <v>0</v>
          </cell>
          <cell r="L7270">
            <v>0</v>
          </cell>
          <cell r="M7270">
            <v>0</v>
          </cell>
          <cell r="N7270">
            <v>0</v>
          </cell>
          <cell r="O7270">
            <v>0</v>
          </cell>
          <cell r="P7270">
            <v>0</v>
          </cell>
          <cell r="Q7270">
            <v>0</v>
          </cell>
        </row>
        <row r="7271">
          <cell r="A7271" t="str">
            <v>A2855&amp;T</v>
          </cell>
          <cell r="B7271" t="str">
            <v>Western Ave @ Buchan</v>
          </cell>
          <cell r="C7271">
            <v>0</v>
          </cell>
          <cell r="D7271">
            <v>0</v>
          </cell>
          <cell r="E7271">
            <v>0</v>
          </cell>
          <cell r="F7271">
            <v>0</v>
          </cell>
          <cell r="G7271">
            <v>0</v>
          </cell>
          <cell r="H7271">
            <v>0</v>
          </cell>
          <cell r="I7271">
            <v>0</v>
          </cell>
          <cell r="J7271">
            <v>0</v>
          </cell>
          <cell r="K7271">
            <v>0</v>
          </cell>
          <cell r="L7271">
            <v>0</v>
          </cell>
          <cell r="M7271">
            <v>0</v>
          </cell>
          <cell r="N7271">
            <v>0</v>
          </cell>
          <cell r="O7271">
            <v>0</v>
          </cell>
          <cell r="P7271">
            <v>0</v>
          </cell>
          <cell r="Q7271">
            <v>0</v>
          </cell>
        </row>
        <row r="7272">
          <cell r="A7272" t="str">
            <v>A2916&amp;T</v>
          </cell>
          <cell r="B7272" t="str">
            <v>621 Lynnway</v>
          </cell>
          <cell r="C7272">
            <v>0</v>
          </cell>
          <cell r="D7272">
            <v>4</v>
          </cell>
          <cell r="E7272">
            <v>0</v>
          </cell>
          <cell r="F7272">
            <v>0</v>
          </cell>
          <cell r="G7272">
            <v>4</v>
          </cell>
          <cell r="H7272">
            <v>0</v>
          </cell>
          <cell r="I7272">
            <v>4</v>
          </cell>
          <cell r="J7272">
            <v>0</v>
          </cell>
          <cell r="K7272">
            <v>0</v>
          </cell>
          <cell r="L7272">
            <v>4</v>
          </cell>
          <cell r="M7272">
            <v>0</v>
          </cell>
          <cell r="N7272">
            <v>4</v>
          </cell>
          <cell r="O7272">
            <v>0</v>
          </cell>
          <cell r="P7272">
            <v>0</v>
          </cell>
          <cell r="Q7272">
            <v>4</v>
          </cell>
        </row>
        <row r="7273">
          <cell r="A7273" t="str">
            <v>A2938&amp;T</v>
          </cell>
          <cell r="B7273" t="str">
            <v>Lynnway @ General Ed</v>
          </cell>
          <cell r="C7273">
            <v>0</v>
          </cell>
          <cell r="D7273">
            <v>0</v>
          </cell>
          <cell r="E7273">
            <v>0</v>
          </cell>
          <cell r="F7273">
            <v>0</v>
          </cell>
          <cell r="G7273">
            <v>0</v>
          </cell>
          <cell r="H7273">
            <v>0</v>
          </cell>
          <cell r="I7273">
            <v>0</v>
          </cell>
          <cell r="J7273">
            <v>0</v>
          </cell>
          <cell r="K7273">
            <v>0</v>
          </cell>
          <cell r="L7273">
            <v>0</v>
          </cell>
          <cell r="M7273">
            <v>0</v>
          </cell>
          <cell r="N7273">
            <v>0</v>
          </cell>
          <cell r="O7273">
            <v>0</v>
          </cell>
          <cell r="P7273">
            <v>0</v>
          </cell>
          <cell r="Q7273">
            <v>0</v>
          </cell>
        </row>
        <row r="7274">
          <cell r="A7274" t="str">
            <v>A3988&amp;T</v>
          </cell>
          <cell r="B7274" t="str">
            <v>Nahant St @ Tudor St</v>
          </cell>
          <cell r="C7274">
            <v>0</v>
          </cell>
          <cell r="D7274">
            <v>0</v>
          </cell>
          <cell r="E7274">
            <v>0</v>
          </cell>
          <cell r="F7274">
            <v>0</v>
          </cell>
          <cell r="G7274">
            <v>0</v>
          </cell>
          <cell r="H7274">
            <v>0</v>
          </cell>
          <cell r="I7274">
            <v>0</v>
          </cell>
          <cell r="J7274">
            <v>0</v>
          </cell>
          <cell r="K7274">
            <v>0</v>
          </cell>
          <cell r="L7274">
            <v>0</v>
          </cell>
          <cell r="M7274">
            <v>0</v>
          </cell>
          <cell r="N7274">
            <v>0</v>
          </cell>
          <cell r="O7274">
            <v>0</v>
          </cell>
          <cell r="P7274">
            <v>0</v>
          </cell>
          <cell r="Q7274">
            <v>0</v>
          </cell>
        </row>
        <row r="7275">
          <cell r="A7275" t="str">
            <v>A3993&amp;T</v>
          </cell>
          <cell r="B7275" t="str">
            <v>Castle Rd @ Ward Rd</v>
          </cell>
          <cell r="C7275">
            <v>0</v>
          </cell>
          <cell r="D7275">
            <v>0</v>
          </cell>
          <cell r="E7275">
            <v>0</v>
          </cell>
          <cell r="F7275">
            <v>0</v>
          </cell>
          <cell r="G7275">
            <v>0</v>
          </cell>
          <cell r="H7275">
            <v>0</v>
          </cell>
          <cell r="I7275">
            <v>0</v>
          </cell>
          <cell r="J7275">
            <v>0</v>
          </cell>
          <cell r="K7275">
            <v>0</v>
          </cell>
          <cell r="L7275">
            <v>0</v>
          </cell>
          <cell r="M7275">
            <v>0</v>
          </cell>
          <cell r="N7275">
            <v>0</v>
          </cell>
          <cell r="O7275">
            <v>0</v>
          </cell>
          <cell r="P7275">
            <v>0</v>
          </cell>
          <cell r="Q7275">
            <v>0</v>
          </cell>
        </row>
        <row r="7276">
          <cell r="A7276" t="str">
            <v>A3997&amp;T</v>
          </cell>
          <cell r="B7276" t="str">
            <v>Castle Rd @ Phillips</v>
          </cell>
          <cell r="C7276">
            <v>0</v>
          </cell>
          <cell r="D7276">
            <v>0</v>
          </cell>
          <cell r="E7276">
            <v>0</v>
          </cell>
          <cell r="F7276">
            <v>0</v>
          </cell>
          <cell r="G7276">
            <v>0</v>
          </cell>
          <cell r="H7276">
            <v>0</v>
          </cell>
          <cell r="I7276">
            <v>0</v>
          </cell>
          <cell r="J7276">
            <v>0</v>
          </cell>
          <cell r="K7276">
            <v>0</v>
          </cell>
          <cell r="L7276">
            <v>0</v>
          </cell>
          <cell r="M7276">
            <v>0</v>
          </cell>
          <cell r="N7276">
            <v>0</v>
          </cell>
          <cell r="O7276">
            <v>0</v>
          </cell>
          <cell r="P7276">
            <v>0</v>
          </cell>
          <cell r="Q7276">
            <v>0</v>
          </cell>
        </row>
        <row r="7277">
          <cell r="A7277" t="str">
            <v>A3999&amp;T</v>
          </cell>
          <cell r="B7277" t="str">
            <v>Flash Rd @ Spring Rd</v>
          </cell>
          <cell r="C7277">
            <v>0</v>
          </cell>
          <cell r="D7277">
            <v>0</v>
          </cell>
          <cell r="E7277">
            <v>0</v>
          </cell>
          <cell r="F7277">
            <v>0</v>
          </cell>
          <cell r="G7277">
            <v>0</v>
          </cell>
          <cell r="H7277">
            <v>0</v>
          </cell>
          <cell r="I7277">
            <v>0</v>
          </cell>
          <cell r="J7277">
            <v>0</v>
          </cell>
          <cell r="K7277">
            <v>0</v>
          </cell>
          <cell r="L7277">
            <v>0</v>
          </cell>
          <cell r="M7277">
            <v>0</v>
          </cell>
          <cell r="N7277">
            <v>0</v>
          </cell>
          <cell r="O7277">
            <v>0</v>
          </cell>
          <cell r="P7277">
            <v>0</v>
          </cell>
          <cell r="Q7277">
            <v>0</v>
          </cell>
        </row>
        <row r="7278">
          <cell r="A7278" t="str">
            <v>A4006&amp;T</v>
          </cell>
          <cell r="B7278" t="str">
            <v>Wharf St @ Willow Rd</v>
          </cell>
          <cell r="C7278">
            <v>0</v>
          </cell>
          <cell r="D7278">
            <v>0</v>
          </cell>
          <cell r="E7278">
            <v>0</v>
          </cell>
          <cell r="F7278">
            <v>0</v>
          </cell>
          <cell r="G7278">
            <v>0</v>
          </cell>
          <cell r="H7278">
            <v>0</v>
          </cell>
          <cell r="I7278">
            <v>0</v>
          </cell>
          <cell r="J7278">
            <v>0</v>
          </cell>
          <cell r="K7278">
            <v>0</v>
          </cell>
          <cell r="L7278">
            <v>0</v>
          </cell>
          <cell r="M7278">
            <v>0</v>
          </cell>
          <cell r="N7278">
            <v>0</v>
          </cell>
          <cell r="O7278">
            <v>0</v>
          </cell>
          <cell r="P7278">
            <v>0</v>
          </cell>
          <cell r="Q7278">
            <v>0</v>
          </cell>
        </row>
        <row r="7279">
          <cell r="A7279" t="str">
            <v>A4009&amp;T</v>
          </cell>
          <cell r="B7279" t="str">
            <v>Wharf St @ Nahant Rd</v>
          </cell>
          <cell r="C7279">
            <v>0</v>
          </cell>
          <cell r="D7279">
            <v>0</v>
          </cell>
          <cell r="E7279">
            <v>0</v>
          </cell>
          <cell r="F7279">
            <v>0</v>
          </cell>
          <cell r="G7279">
            <v>0</v>
          </cell>
          <cell r="H7279">
            <v>0</v>
          </cell>
          <cell r="I7279">
            <v>0</v>
          </cell>
          <cell r="J7279">
            <v>0</v>
          </cell>
          <cell r="K7279">
            <v>0</v>
          </cell>
          <cell r="L7279">
            <v>0</v>
          </cell>
          <cell r="M7279">
            <v>0</v>
          </cell>
          <cell r="N7279">
            <v>0</v>
          </cell>
          <cell r="O7279">
            <v>0</v>
          </cell>
          <cell r="P7279">
            <v>0</v>
          </cell>
          <cell r="Q7279">
            <v>0</v>
          </cell>
        </row>
        <row r="7280">
          <cell r="A7280" t="str">
            <v>A4011&amp;T</v>
          </cell>
          <cell r="B7280" t="str">
            <v>Nahant Rd @ Summer S</v>
          </cell>
          <cell r="C7280">
            <v>0</v>
          </cell>
          <cell r="D7280">
            <v>0</v>
          </cell>
          <cell r="E7280">
            <v>0</v>
          </cell>
          <cell r="F7280">
            <v>0</v>
          </cell>
          <cell r="G7280">
            <v>0</v>
          </cell>
          <cell r="H7280">
            <v>0</v>
          </cell>
          <cell r="I7280">
            <v>0</v>
          </cell>
          <cell r="J7280">
            <v>0</v>
          </cell>
          <cell r="K7280">
            <v>0</v>
          </cell>
          <cell r="L7280">
            <v>0</v>
          </cell>
          <cell r="M7280">
            <v>0</v>
          </cell>
          <cell r="N7280">
            <v>0</v>
          </cell>
          <cell r="O7280">
            <v>0</v>
          </cell>
          <cell r="P7280">
            <v>0</v>
          </cell>
          <cell r="Q7280">
            <v>0</v>
          </cell>
        </row>
        <row r="7281">
          <cell r="A7281" t="str">
            <v>A4041&amp;T</v>
          </cell>
          <cell r="B7281" t="str">
            <v>Holyoke St opp Gardi</v>
          </cell>
          <cell r="C7281">
            <v>0</v>
          </cell>
          <cell r="D7281">
            <v>0</v>
          </cell>
          <cell r="E7281">
            <v>0</v>
          </cell>
          <cell r="F7281">
            <v>0</v>
          </cell>
          <cell r="G7281">
            <v>0</v>
          </cell>
          <cell r="H7281">
            <v>0</v>
          </cell>
          <cell r="I7281">
            <v>0</v>
          </cell>
          <cell r="J7281">
            <v>0</v>
          </cell>
          <cell r="K7281">
            <v>0</v>
          </cell>
          <cell r="L7281">
            <v>0</v>
          </cell>
          <cell r="M7281">
            <v>0</v>
          </cell>
          <cell r="N7281">
            <v>0</v>
          </cell>
          <cell r="O7281">
            <v>0</v>
          </cell>
          <cell r="P7281">
            <v>0</v>
          </cell>
          <cell r="Q7281">
            <v>0</v>
          </cell>
        </row>
        <row r="7282">
          <cell r="A7282" t="str">
            <v>A4047&amp;T</v>
          </cell>
          <cell r="B7282" t="str">
            <v>Kings Hill Dr @ Nott</v>
          </cell>
          <cell r="C7282">
            <v>0</v>
          </cell>
          <cell r="D7282">
            <v>0</v>
          </cell>
          <cell r="E7282">
            <v>0</v>
          </cell>
          <cell r="F7282">
            <v>0</v>
          </cell>
          <cell r="G7282">
            <v>0</v>
          </cell>
          <cell r="H7282">
            <v>0</v>
          </cell>
          <cell r="I7282">
            <v>0</v>
          </cell>
          <cell r="J7282">
            <v>0</v>
          </cell>
          <cell r="K7282">
            <v>0</v>
          </cell>
          <cell r="L7282">
            <v>0</v>
          </cell>
          <cell r="M7282">
            <v>0</v>
          </cell>
          <cell r="N7282">
            <v>0</v>
          </cell>
          <cell r="O7282">
            <v>0</v>
          </cell>
          <cell r="P7282">
            <v>0</v>
          </cell>
          <cell r="Q7282">
            <v>0</v>
          </cell>
        </row>
        <row r="7283">
          <cell r="A7283" t="str">
            <v>A4050&amp;T</v>
          </cell>
          <cell r="B7283" t="str">
            <v>Garfield Ave @ Catal</v>
          </cell>
          <cell r="C7283">
            <v>0</v>
          </cell>
          <cell r="D7283">
            <v>0</v>
          </cell>
          <cell r="E7283">
            <v>0</v>
          </cell>
          <cell r="F7283">
            <v>0</v>
          </cell>
          <cell r="G7283">
            <v>0</v>
          </cell>
          <cell r="H7283">
            <v>0</v>
          </cell>
          <cell r="I7283">
            <v>0</v>
          </cell>
          <cell r="J7283">
            <v>0</v>
          </cell>
          <cell r="K7283">
            <v>0</v>
          </cell>
          <cell r="L7283">
            <v>0</v>
          </cell>
          <cell r="M7283">
            <v>0</v>
          </cell>
          <cell r="N7283">
            <v>0</v>
          </cell>
          <cell r="O7283">
            <v>0</v>
          </cell>
          <cell r="P7283">
            <v>0</v>
          </cell>
          <cell r="Q7283">
            <v>0</v>
          </cell>
        </row>
        <row r="7284">
          <cell r="A7284" t="str">
            <v>A4051&amp;T</v>
          </cell>
          <cell r="B7284" t="str">
            <v>Garfield Ave @ Washi</v>
          </cell>
          <cell r="C7284">
            <v>3</v>
          </cell>
          <cell r="D7284">
            <v>0</v>
          </cell>
          <cell r="E7284">
            <v>0</v>
          </cell>
          <cell r="F7284">
            <v>0</v>
          </cell>
          <cell r="G7284">
            <v>3</v>
          </cell>
          <cell r="H7284">
            <v>3</v>
          </cell>
          <cell r="I7284">
            <v>0</v>
          </cell>
          <cell r="J7284">
            <v>0</v>
          </cell>
          <cell r="K7284">
            <v>0</v>
          </cell>
          <cell r="L7284">
            <v>3</v>
          </cell>
          <cell r="M7284">
            <v>3</v>
          </cell>
          <cell r="N7284">
            <v>0</v>
          </cell>
          <cell r="O7284">
            <v>0</v>
          </cell>
          <cell r="P7284">
            <v>0</v>
          </cell>
          <cell r="Q7284">
            <v>3</v>
          </cell>
        </row>
        <row r="7285">
          <cell r="A7285" t="str">
            <v>A4053&amp;T</v>
          </cell>
          <cell r="B7285" t="str">
            <v>Newcomb Ave @ Jeffer</v>
          </cell>
          <cell r="C7285">
            <v>0</v>
          </cell>
          <cell r="D7285">
            <v>0</v>
          </cell>
          <cell r="E7285">
            <v>0</v>
          </cell>
          <cell r="F7285">
            <v>0</v>
          </cell>
          <cell r="G7285">
            <v>0</v>
          </cell>
          <cell r="H7285">
            <v>0</v>
          </cell>
          <cell r="I7285">
            <v>0</v>
          </cell>
          <cell r="J7285">
            <v>0</v>
          </cell>
          <cell r="K7285">
            <v>0</v>
          </cell>
          <cell r="L7285">
            <v>0</v>
          </cell>
          <cell r="M7285">
            <v>0</v>
          </cell>
          <cell r="N7285">
            <v>0</v>
          </cell>
          <cell r="O7285">
            <v>0</v>
          </cell>
          <cell r="P7285">
            <v>0</v>
          </cell>
          <cell r="Q7285">
            <v>0</v>
          </cell>
        </row>
        <row r="7286">
          <cell r="A7286" t="str">
            <v>A4055&amp;T</v>
          </cell>
          <cell r="B7286" t="str">
            <v>Edison St @ Walnut S</v>
          </cell>
          <cell r="C7286">
            <v>34</v>
          </cell>
          <cell r="D7286">
            <v>0</v>
          </cell>
          <cell r="E7286">
            <v>0</v>
          </cell>
          <cell r="F7286">
            <v>0</v>
          </cell>
          <cell r="G7286">
            <v>34</v>
          </cell>
          <cell r="H7286">
            <v>34</v>
          </cell>
          <cell r="I7286">
            <v>0</v>
          </cell>
          <cell r="J7286">
            <v>0</v>
          </cell>
          <cell r="K7286">
            <v>0</v>
          </cell>
          <cell r="L7286">
            <v>34</v>
          </cell>
          <cell r="M7286">
            <v>34</v>
          </cell>
          <cell r="N7286">
            <v>0</v>
          </cell>
          <cell r="O7286">
            <v>0</v>
          </cell>
          <cell r="P7286">
            <v>0</v>
          </cell>
          <cell r="Q7286">
            <v>34</v>
          </cell>
        </row>
        <row r="7287">
          <cell r="A7287" t="str">
            <v>A4057&amp;T</v>
          </cell>
          <cell r="B7287" t="str">
            <v>Walnut St opp Centra</v>
          </cell>
          <cell r="C7287">
            <v>1</v>
          </cell>
          <cell r="D7287">
            <v>0</v>
          </cell>
          <cell r="E7287">
            <v>0</v>
          </cell>
          <cell r="F7287">
            <v>0</v>
          </cell>
          <cell r="G7287">
            <v>1</v>
          </cell>
          <cell r="H7287">
            <v>1</v>
          </cell>
          <cell r="I7287">
            <v>0</v>
          </cell>
          <cell r="J7287">
            <v>0</v>
          </cell>
          <cell r="K7287">
            <v>0</v>
          </cell>
          <cell r="L7287">
            <v>1</v>
          </cell>
          <cell r="M7287">
            <v>1</v>
          </cell>
          <cell r="N7287">
            <v>0</v>
          </cell>
          <cell r="O7287">
            <v>0</v>
          </cell>
          <cell r="P7287">
            <v>0</v>
          </cell>
          <cell r="Q7287">
            <v>1</v>
          </cell>
        </row>
        <row r="7288">
          <cell r="A7288" t="str">
            <v>A4065&amp;T</v>
          </cell>
          <cell r="B7288" t="str">
            <v>Garfield Ave @ Washi</v>
          </cell>
          <cell r="C7288">
            <v>1</v>
          </cell>
          <cell r="D7288">
            <v>0</v>
          </cell>
          <cell r="E7288">
            <v>0</v>
          </cell>
          <cell r="F7288">
            <v>0</v>
          </cell>
          <cell r="G7288">
            <v>1</v>
          </cell>
          <cell r="H7288">
            <v>1</v>
          </cell>
          <cell r="I7288">
            <v>0</v>
          </cell>
          <cell r="J7288">
            <v>0</v>
          </cell>
          <cell r="K7288">
            <v>0</v>
          </cell>
          <cell r="L7288">
            <v>1</v>
          </cell>
          <cell r="M7288">
            <v>1</v>
          </cell>
          <cell r="N7288">
            <v>0</v>
          </cell>
          <cell r="O7288">
            <v>0</v>
          </cell>
          <cell r="P7288">
            <v>0</v>
          </cell>
          <cell r="Q7288">
            <v>1</v>
          </cell>
        </row>
        <row r="7289">
          <cell r="A7289" t="str">
            <v>A4066&amp;T</v>
          </cell>
          <cell r="B7289" t="str">
            <v>Garfield Ave @ Sherm</v>
          </cell>
          <cell r="C7289">
            <v>0</v>
          </cell>
          <cell r="D7289">
            <v>0</v>
          </cell>
          <cell r="E7289">
            <v>0</v>
          </cell>
          <cell r="F7289">
            <v>0</v>
          </cell>
          <cell r="G7289">
            <v>0</v>
          </cell>
          <cell r="H7289">
            <v>0</v>
          </cell>
          <cell r="I7289">
            <v>0</v>
          </cell>
          <cell r="J7289">
            <v>0</v>
          </cell>
          <cell r="K7289">
            <v>0</v>
          </cell>
          <cell r="L7289">
            <v>0</v>
          </cell>
          <cell r="M7289">
            <v>0</v>
          </cell>
          <cell r="N7289">
            <v>0</v>
          </cell>
          <cell r="O7289">
            <v>0</v>
          </cell>
          <cell r="P7289">
            <v>0</v>
          </cell>
          <cell r="Q7289">
            <v>0</v>
          </cell>
        </row>
        <row r="7290">
          <cell r="A7290" t="str">
            <v>A4067&amp;T</v>
          </cell>
          <cell r="B7290" t="str">
            <v>Garfield Ave @ Hayes</v>
          </cell>
          <cell r="C7290">
            <v>0</v>
          </cell>
          <cell r="D7290">
            <v>0</v>
          </cell>
          <cell r="E7290">
            <v>0</v>
          </cell>
          <cell r="F7290">
            <v>0</v>
          </cell>
          <cell r="G7290">
            <v>0</v>
          </cell>
          <cell r="H7290">
            <v>0</v>
          </cell>
          <cell r="I7290">
            <v>0</v>
          </cell>
          <cell r="J7290">
            <v>0</v>
          </cell>
          <cell r="K7290">
            <v>0</v>
          </cell>
          <cell r="L7290">
            <v>0</v>
          </cell>
          <cell r="M7290">
            <v>0</v>
          </cell>
          <cell r="N7290">
            <v>0</v>
          </cell>
          <cell r="O7290">
            <v>0</v>
          </cell>
          <cell r="P7290">
            <v>0</v>
          </cell>
          <cell r="Q7290">
            <v>0</v>
          </cell>
        </row>
        <row r="7291">
          <cell r="A7291" t="str">
            <v>A4077&amp;T</v>
          </cell>
          <cell r="B7291" t="str">
            <v>28 Myrtle St</v>
          </cell>
          <cell r="C7291">
            <v>0</v>
          </cell>
          <cell r="D7291">
            <v>0</v>
          </cell>
          <cell r="E7291">
            <v>0</v>
          </cell>
          <cell r="F7291">
            <v>0</v>
          </cell>
          <cell r="G7291">
            <v>0</v>
          </cell>
          <cell r="H7291">
            <v>0</v>
          </cell>
          <cell r="I7291">
            <v>0</v>
          </cell>
          <cell r="J7291">
            <v>0</v>
          </cell>
          <cell r="K7291">
            <v>0</v>
          </cell>
          <cell r="L7291">
            <v>0</v>
          </cell>
          <cell r="M7291">
            <v>0</v>
          </cell>
          <cell r="N7291">
            <v>0</v>
          </cell>
          <cell r="O7291">
            <v>0</v>
          </cell>
          <cell r="P7291">
            <v>0</v>
          </cell>
          <cell r="Q7291">
            <v>0</v>
          </cell>
        </row>
        <row r="7292">
          <cell r="A7292" t="str">
            <v>A4099&amp;T</v>
          </cell>
          <cell r="B7292" t="str">
            <v>Olive St @ Fayette S</v>
          </cell>
          <cell r="C7292">
            <v>1</v>
          </cell>
          <cell r="D7292">
            <v>0</v>
          </cell>
          <cell r="E7292">
            <v>0</v>
          </cell>
          <cell r="F7292">
            <v>0</v>
          </cell>
          <cell r="G7292">
            <v>1</v>
          </cell>
          <cell r="H7292">
            <v>1</v>
          </cell>
          <cell r="I7292">
            <v>0</v>
          </cell>
          <cell r="J7292">
            <v>0</v>
          </cell>
          <cell r="K7292">
            <v>0</v>
          </cell>
          <cell r="L7292">
            <v>1</v>
          </cell>
          <cell r="M7292">
            <v>1</v>
          </cell>
          <cell r="N7292">
            <v>0</v>
          </cell>
          <cell r="O7292">
            <v>0</v>
          </cell>
          <cell r="P7292">
            <v>0</v>
          </cell>
          <cell r="Q7292">
            <v>1</v>
          </cell>
        </row>
        <row r="7293">
          <cell r="A7293" t="str">
            <v>A4100&amp;T</v>
          </cell>
          <cell r="B7293" t="str">
            <v>Fayette St @ Trinity</v>
          </cell>
          <cell r="C7293">
            <v>0</v>
          </cell>
          <cell r="D7293">
            <v>0</v>
          </cell>
          <cell r="E7293">
            <v>0</v>
          </cell>
          <cell r="F7293">
            <v>0</v>
          </cell>
          <cell r="G7293">
            <v>0</v>
          </cell>
          <cell r="H7293">
            <v>0</v>
          </cell>
          <cell r="I7293">
            <v>0</v>
          </cell>
          <cell r="J7293">
            <v>0</v>
          </cell>
          <cell r="K7293">
            <v>0</v>
          </cell>
          <cell r="L7293">
            <v>0</v>
          </cell>
          <cell r="M7293">
            <v>0</v>
          </cell>
          <cell r="N7293">
            <v>0</v>
          </cell>
          <cell r="O7293">
            <v>0</v>
          </cell>
          <cell r="P7293">
            <v>0</v>
          </cell>
          <cell r="Q7293">
            <v>0</v>
          </cell>
        </row>
        <row r="7294">
          <cell r="A7294" t="str">
            <v>A4102&amp;T</v>
          </cell>
          <cell r="B7294" t="str">
            <v>Timson St @ Brooklin</v>
          </cell>
          <cell r="C7294">
            <v>0</v>
          </cell>
          <cell r="D7294">
            <v>0</v>
          </cell>
          <cell r="E7294">
            <v>0</v>
          </cell>
          <cell r="F7294">
            <v>0</v>
          </cell>
          <cell r="G7294">
            <v>0</v>
          </cell>
          <cell r="H7294">
            <v>0</v>
          </cell>
          <cell r="I7294">
            <v>0</v>
          </cell>
          <cell r="J7294">
            <v>0</v>
          </cell>
          <cell r="K7294">
            <v>0</v>
          </cell>
          <cell r="L7294">
            <v>0</v>
          </cell>
          <cell r="M7294">
            <v>0</v>
          </cell>
          <cell r="N7294">
            <v>0</v>
          </cell>
          <cell r="O7294">
            <v>0</v>
          </cell>
          <cell r="P7294">
            <v>0</v>
          </cell>
          <cell r="Q7294">
            <v>0</v>
          </cell>
        </row>
        <row r="7295">
          <cell r="A7295" t="str">
            <v>A4103&amp;T</v>
          </cell>
          <cell r="B7295" t="str">
            <v>86 Timson St</v>
          </cell>
          <cell r="C7295">
            <v>2</v>
          </cell>
          <cell r="D7295">
            <v>0</v>
          </cell>
          <cell r="E7295">
            <v>0</v>
          </cell>
          <cell r="F7295">
            <v>0</v>
          </cell>
          <cell r="G7295">
            <v>2</v>
          </cell>
          <cell r="H7295">
            <v>2</v>
          </cell>
          <cell r="I7295">
            <v>0</v>
          </cell>
          <cell r="J7295">
            <v>0</v>
          </cell>
          <cell r="K7295">
            <v>0</v>
          </cell>
          <cell r="L7295">
            <v>2</v>
          </cell>
          <cell r="M7295">
            <v>2</v>
          </cell>
          <cell r="N7295">
            <v>0</v>
          </cell>
          <cell r="O7295">
            <v>0</v>
          </cell>
          <cell r="P7295">
            <v>0</v>
          </cell>
          <cell r="Q7295">
            <v>2</v>
          </cell>
        </row>
        <row r="7296">
          <cell r="A7296" t="str">
            <v>A4104&amp;T</v>
          </cell>
          <cell r="B7296" t="str">
            <v>Timson St @ Empire S</v>
          </cell>
          <cell r="C7296">
            <v>0</v>
          </cell>
          <cell r="D7296">
            <v>0</v>
          </cell>
          <cell r="E7296">
            <v>0</v>
          </cell>
          <cell r="F7296">
            <v>0</v>
          </cell>
          <cell r="G7296">
            <v>0</v>
          </cell>
          <cell r="H7296">
            <v>0</v>
          </cell>
          <cell r="I7296">
            <v>0</v>
          </cell>
          <cell r="J7296">
            <v>0</v>
          </cell>
          <cell r="K7296">
            <v>0</v>
          </cell>
          <cell r="L7296">
            <v>0</v>
          </cell>
          <cell r="M7296">
            <v>0</v>
          </cell>
          <cell r="N7296">
            <v>0</v>
          </cell>
          <cell r="O7296">
            <v>0</v>
          </cell>
          <cell r="P7296">
            <v>0</v>
          </cell>
          <cell r="Q7296">
            <v>0</v>
          </cell>
        </row>
        <row r="7297">
          <cell r="A7297" t="str">
            <v>A4105&amp;T</v>
          </cell>
          <cell r="B7297" t="str">
            <v>Timson St @ Eastern</v>
          </cell>
          <cell r="C7297">
            <v>2</v>
          </cell>
          <cell r="D7297">
            <v>0</v>
          </cell>
          <cell r="E7297">
            <v>0</v>
          </cell>
          <cell r="F7297">
            <v>0</v>
          </cell>
          <cell r="G7297">
            <v>2</v>
          </cell>
          <cell r="H7297">
            <v>2</v>
          </cell>
          <cell r="I7297">
            <v>0</v>
          </cell>
          <cell r="J7297">
            <v>0</v>
          </cell>
          <cell r="K7297">
            <v>0</v>
          </cell>
          <cell r="L7297">
            <v>2</v>
          </cell>
          <cell r="M7297">
            <v>2</v>
          </cell>
          <cell r="N7297">
            <v>0</v>
          </cell>
          <cell r="O7297">
            <v>0</v>
          </cell>
          <cell r="P7297">
            <v>0</v>
          </cell>
          <cell r="Q7297">
            <v>2</v>
          </cell>
        </row>
        <row r="7298">
          <cell r="A7298" t="str">
            <v>A4115&amp;T</v>
          </cell>
          <cell r="B7298" t="str">
            <v>Euclid Ave @ Clayton</v>
          </cell>
          <cell r="C7298">
            <v>0</v>
          </cell>
          <cell r="D7298">
            <v>0</v>
          </cell>
          <cell r="E7298">
            <v>0</v>
          </cell>
          <cell r="F7298">
            <v>0</v>
          </cell>
          <cell r="G7298">
            <v>0</v>
          </cell>
          <cell r="H7298">
            <v>0</v>
          </cell>
          <cell r="I7298">
            <v>0</v>
          </cell>
          <cell r="J7298">
            <v>0</v>
          </cell>
          <cell r="K7298">
            <v>0</v>
          </cell>
          <cell r="L7298">
            <v>0</v>
          </cell>
          <cell r="M7298">
            <v>0</v>
          </cell>
          <cell r="N7298">
            <v>0</v>
          </cell>
          <cell r="O7298">
            <v>0</v>
          </cell>
          <cell r="P7298">
            <v>0</v>
          </cell>
          <cell r="Q7298">
            <v>0</v>
          </cell>
        </row>
        <row r="7299">
          <cell r="A7299" t="str">
            <v>A4215&amp;T</v>
          </cell>
          <cell r="B7299" t="str">
            <v>Broadway opp Commonw</v>
          </cell>
          <cell r="C7299">
            <v>0</v>
          </cell>
          <cell r="D7299">
            <v>0</v>
          </cell>
          <cell r="E7299">
            <v>0</v>
          </cell>
          <cell r="F7299">
            <v>0</v>
          </cell>
          <cell r="G7299">
            <v>0</v>
          </cell>
          <cell r="H7299">
            <v>0</v>
          </cell>
          <cell r="I7299">
            <v>0</v>
          </cell>
          <cell r="J7299">
            <v>0</v>
          </cell>
          <cell r="K7299">
            <v>0</v>
          </cell>
          <cell r="L7299">
            <v>0</v>
          </cell>
          <cell r="M7299">
            <v>0</v>
          </cell>
          <cell r="N7299">
            <v>0</v>
          </cell>
          <cell r="O7299">
            <v>0</v>
          </cell>
          <cell r="P7299">
            <v>0</v>
          </cell>
          <cell r="Q7299">
            <v>0</v>
          </cell>
        </row>
        <row r="7300">
          <cell r="A7300" t="str">
            <v>A4218&amp;T</v>
          </cell>
          <cell r="B7300" t="str">
            <v>Euclid Ave @ Clairmo</v>
          </cell>
          <cell r="C7300">
            <v>0</v>
          </cell>
          <cell r="D7300">
            <v>0</v>
          </cell>
          <cell r="E7300">
            <v>0</v>
          </cell>
          <cell r="F7300">
            <v>0</v>
          </cell>
          <cell r="G7300">
            <v>0</v>
          </cell>
          <cell r="H7300">
            <v>0</v>
          </cell>
          <cell r="I7300">
            <v>0</v>
          </cell>
          <cell r="J7300">
            <v>0</v>
          </cell>
          <cell r="K7300">
            <v>0</v>
          </cell>
          <cell r="L7300">
            <v>0</v>
          </cell>
          <cell r="M7300">
            <v>0</v>
          </cell>
          <cell r="N7300">
            <v>0</v>
          </cell>
          <cell r="O7300">
            <v>0</v>
          </cell>
          <cell r="P7300">
            <v>0</v>
          </cell>
          <cell r="Q7300">
            <v>0</v>
          </cell>
        </row>
        <row r="7301">
          <cell r="A7301" t="str">
            <v>A4226&amp;T</v>
          </cell>
          <cell r="B7301" t="str">
            <v>Eastern Ave @ Glenwo</v>
          </cell>
          <cell r="C7301">
            <v>0</v>
          </cell>
          <cell r="D7301">
            <v>0</v>
          </cell>
          <cell r="E7301">
            <v>0</v>
          </cell>
          <cell r="F7301">
            <v>0</v>
          </cell>
          <cell r="G7301">
            <v>0</v>
          </cell>
          <cell r="H7301">
            <v>0</v>
          </cell>
          <cell r="I7301">
            <v>0</v>
          </cell>
          <cell r="J7301">
            <v>0</v>
          </cell>
          <cell r="K7301">
            <v>0</v>
          </cell>
          <cell r="L7301">
            <v>0</v>
          </cell>
          <cell r="M7301">
            <v>0</v>
          </cell>
          <cell r="N7301">
            <v>0</v>
          </cell>
          <cell r="O7301">
            <v>0</v>
          </cell>
          <cell r="P7301">
            <v>0</v>
          </cell>
          <cell r="Q7301">
            <v>0</v>
          </cell>
        </row>
        <row r="7302">
          <cell r="A7302" t="str">
            <v>A4228&amp;T</v>
          </cell>
          <cell r="B7302" t="str">
            <v>460 Eastern Ave</v>
          </cell>
          <cell r="C7302">
            <v>0</v>
          </cell>
          <cell r="D7302">
            <v>0</v>
          </cell>
          <cell r="E7302">
            <v>0</v>
          </cell>
          <cell r="F7302">
            <v>0</v>
          </cell>
          <cell r="G7302">
            <v>0</v>
          </cell>
          <cell r="H7302">
            <v>0</v>
          </cell>
          <cell r="I7302">
            <v>0</v>
          </cell>
          <cell r="J7302">
            <v>0</v>
          </cell>
          <cell r="K7302">
            <v>0</v>
          </cell>
          <cell r="L7302">
            <v>0</v>
          </cell>
          <cell r="M7302">
            <v>0</v>
          </cell>
          <cell r="N7302">
            <v>0</v>
          </cell>
          <cell r="O7302">
            <v>0</v>
          </cell>
          <cell r="P7302">
            <v>0</v>
          </cell>
          <cell r="Q7302">
            <v>0</v>
          </cell>
        </row>
        <row r="7303">
          <cell r="A7303" t="str">
            <v>A4229&amp;T</v>
          </cell>
          <cell r="B7303" t="str">
            <v>Eastern Ave @ Lamber</v>
          </cell>
          <cell r="C7303">
            <v>0</v>
          </cell>
          <cell r="D7303">
            <v>0</v>
          </cell>
          <cell r="E7303">
            <v>0</v>
          </cell>
          <cell r="F7303">
            <v>0</v>
          </cell>
          <cell r="G7303">
            <v>0</v>
          </cell>
          <cell r="H7303">
            <v>0</v>
          </cell>
          <cell r="I7303">
            <v>0</v>
          </cell>
          <cell r="J7303">
            <v>0</v>
          </cell>
          <cell r="K7303">
            <v>0</v>
          </cell>
          <cell r="L7303">
            <v>0</v>
          </cell>
          <cell r="M7303">
            <v>0</v>
          </cell>
          <cell r="N7303">
            <v>0</v>
          </cell>
          <cell r="O7303">
            <v>0</v>
          </cell>
          <cell r="P7303">
            <v>0</v>
          </cell>
          <cell r="Q7303">
            <v>0</v>
          </cell>
        </row>
        <row r="7304">
          <cell r="A7304" t="str">
            <v>A4230&amp;T</v>
          </cell>
          <cell r="B7304" t="str">
            <v>294 Eastern Ave</v>
          </cell>
          <cell r="C7304">
            <v>0</v>
          </cell>
          <cell r="D7304">
            <v>0</v>
          </cell>
          <cell r="E7304">
            <v>0</v>
          </cell>
          <cell r="F7304">
            <v>0</v>
          </cell>
          <cell r="G7304">
            <v>0</v>
          </cell>
          <cell r="H7304">
            <v>0</v>
          </cell>
          <cell r="I7304">
            <v>0</v>
          </cell>
          <cell r="J7304">
            <v>0</v>
          </cell>
          <cell r="K7304">
            <v>0</v>
          </cell>
          <cell r="L7304">
            <v>0</v>
          </cell>
          <cell r="M7304">
            <v>0</v>
          </cell>
          <cell r="N7304">
            <v>0</v>
          </cell>
          <cell r="O7304">
            <v>0</v>
          </cell>
          <cell r="P7304">
            <v>0</v>
          </cell>
          <cell r="Q7304">
            <v>0</v>
          </cell>
        </row>
        <row r="7305">
          <cell r="A7305" t="str">
            <v>A4232&amp;T</v>
          </cell>
          <cell r="B7305" t="str">
            <v>Timson St @ Empire S</v>
          </cell>
          <cell r="C7305">
            <v>0</v>
          </cell>
          <cell r="D7305">
            <v>0</v>
          </cell>
          <cell r="E7305">
            <v>0</v>
          </cell>
          <cell r="F7305">
            <v>0</v>
          </cell>
          <cell r="G7305">
            <v>0</v>
          </cell>
          <cell r="H7305">
            <v>0</v>
          </cell>
          <cell r="I7305">
            <v>0</v>
          </cell>
          <cell r="J7305">
            <v>0</v>
          </cell>
          <cell r="K7305">
            <v>0</v>
          </cell>
          <cell r="L7305">
            <v>0</v>
          </cell>
          <cell r="M7305">
            <v>0</v>
          </cell>
          <cell r="N7305">
            <v>0</v>
          </cell>
          <cell r="O7305">
            <v>0</v>
          </cell>
          <cell r="P7305">
            <v>0</v>
          </cell>
          <cell r="Q7305">
            <v>0</v>
          </cell>
        </row>
        <row r="7306">
          <cell r="A7306" t="str">
            <v>A4256&amp;T</v>
          </cell>
          <cell r="B7306" t="str">
            <v>Broadway opp Hudson</v>
          </cell>
          <cell r="C7306">
            <v>0</v>
          </cell>
          <cell r="D7306">
            <v>0</v>
          </cell>
          <cell r="E7306">
            <v>0</v>
          </cell>
          <cell r="F7306">
            <v>0</v>
          </cell>
          <cell r="G7306">
            <v>0</v>
          </cell>
          <cell r="H7306">
            <v>0</v>
          </cell>
          <cell r="I7306">
            <v>0</v>
          </cell>
          <cell r="J7306">
            <v>0</v>
          </cell>
          <cell r="K7306">
            <v>0</v>
          </cell>
          <cell r="L7306">
            <v>0</v>
          </cell>
          <cell r="M7306">
            <v>0</v>
          </cell>
          <cell r="N7306">
            <v>0</v>
          </cell>
          <cell r="O7306">
            <v>0</v>
          </cell>
          <cell r="P7306">
            <v>0</v>
          </cell>
          <cell r="Q7306">
            <v>0</v>
          </cell>
        </row>
        <row r="7307">
          <cell r="A7307" t="str">
            <v>A4258&amp;T</v>
          </cell>
          <cell r="B7307" t="str">
            <v>Broadway opp Richard</v>
          </cell>
          <cell r="C7307">
            <v>5</v>
          </cell>
          <cell r="D7307">
            <v>0</v>
          </cell>
          <cell r="E7307">
            <v>0</v>
          </cell>
          <cell r="F7307">
            <v>0</v>
          </cell>
          <cell r="G7307">
            <v>5</v>
          </cell>
          <cell r="H7307">
            <v>5</v>
          </cell>
          <cell r="I7307">
            <v>0</v>
          </cell>
          <cell r="J7307">
            <v>0</v>
          </cell>
          <cell r="K7307">
            <v>0</v>
          </cell>
          <cell r="L7307">
            <v>5</v>
          </cell>
          <cell r="M7307">
            <v>5</v>
          </cell>
          <cell r="N7307">
            <v>0</v>
          </cell>
          <cell r="O7307">
            <v>0</v>
          </cell>
          <cell r="P7307">
            <v>0</v>
          </cell>
          <cell r="Q7307">
            <v>5</v>
          </cell>
        </row>
        <row r="7308">
          <cell r="A7308" t="str">
            <v>A4261&amp;T</v>
          </cell>
          <cell r="B7308" t="str">
            <v>Broadway @ Broadway</v>
          </cell>
          <cell r="C7308">
            <v>0</v>
          </cell>
          <cell r="D7308">
            <v>0</v>
          </cell>
          <cell r="E7308">
            <v>0</v>
          </cell>
          <cell r="F7308">
            <v>0</v>
          </cell>
          <cell r="G7308">
            <v>0</v>
          </cell>
          <cell r="H7308">
            <v>0</v>
          </cell>
          <cell r="I7308">
            <v>0</v>
          </cell>
          <cell r="J7308">
            <v>0</v>
          </cell>
          <cell r="K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  <cell r="Q7308">
            <v>0</v>
          </cell>
        </row>
        <row r="7309">
          <cell r="A7309" t="str">
            <v>A4262&amp;T</v>
          </cell>
          <cell r="B7309" t="str">
            <v>44 Broadway</v>
          </cell>
          <cell r="C7309">
            <v>0</v>
          </cell>
          <cell r="D7309">
            <v>0</v>
          </cell>
          <cell r="E7309">
            <v>0</v>
          </cell>
          <cell r="F7309">
            <v>0</v>
          </cell>
          <cell r="G7309">
            <v>0</v>
          </cell>
          <cell r="H7309">
            <v>0</v>
          </cell>
          <cell r="I7309">
            <v>0</v>
          </cell>
          <cell r="J7309">
            <v>0</v>
          </cell>
          <cell r="K7309">
            <v>0</v>
          </cell>
          <cell r="L7309">
            <v>0</v>
          </cell>
          <cell r="M7309">
            <v>0</v>
          </cell>
          <cell r="N7309">
            <v>0</v>
          </cell>
          <cell r="O7309">
            <v>0</v>
          </cell>
          <cell r="P7309">
            <v>0</v>
          </cell>
          <cell r="Q7309">
            <v>0</v>
          </cell>
        </row>
        <row r="7310">
          <cell r="A7310" t="str">
            <v>A4270&amp;T</v>
          </cell>
          <cell r="B7310" t="str">
            <v>Broadway @ Hudson St</v>
          </cell>
          <cell r="C7310">
            <v>0</v>
          </cell>
          <cell r="D7310">
            <v>0</v>
          </cell>
          <cell r="E7310">
            <v>0</v>
          </cell>
          <cell r="F7310">
            <v>0</v>
          </cell>
          <cell r="G7310">
            <v>0</v>
          </cell>
          <cell r="H7310">
            <v>0</v>
          </cell>
          <cell r="I7310">
            <v>0</v>
          </cell>
          <cell r="J7310">
            <v>0</v>
          </cell>
          <cell r="K7310">
            <v>0</v>
          </cell>
          <cell r="L7310">
            <v>0</v>
          </cell>
          <cell r="M7310">
            <v>0</v>
          </cell>
          <cell r="N7310">
            <v>0</v>
          </cell>
          <cell r="O7310">
            <v>0</v>
          </cell>
          <cell r="P7310">
            <v>0</v>
          </cell>
          <cell r="Q7310">
            <v>0</v>
          </cell>
        </row>
        <row r="7311">
          <cell r="A7311" t="str">
            <v>A4272&amp;T</v>
          </cell>
          <cell r="B7311" t="str">
            <v>Chestnut St @ Boston</v>
          </cell>
          <cell r="C7311">
            <v>0</v>
          </cell>
          <cell r="D7311">
            <v>0</v>
          </cell>
          <cell r="E7311">
            <v>0</v>
          </cell>
          <cell r="F7311">
            <v>0</v>
          </cell>
          <cell r="G7311">
            <v>0</v>
          </cell>
          <cell r="H7311">
            <v>0</v>
          </cell>
          <cell r="I7311">
            <v>0</v>
          </cell>
          <cell r="J7311">
            <v>0</v>
          </cell>
          <cell r="K7311">
            <v>0</v>
          </cell>
          <cell r="L7311">
            <v>0</v>
          </cell>
          <cell r="M7311">
            <v>0</v>
          </cell>
          <cell r="N7311">
            <v>0</v>
          </cell>
          <cell r="O7311">
            <v>0</v>
          </cell>
          <cell r="P7311">
            <v>0</v>
          </cell>
          <cell r="Q7311">
            <v>0</v>
          </cell>
        </row>
        <row r="7312">
          <cell r="A7312" t="str">
            <v>A4296&amp;T</v>
          </cell>
          <cell r="B7312" t="str">
            <v>Lynnfield St opp Ave</v>
          </cell>
          <cell r="C7312">
            <v>0</v>
          </cell>
          <cell r="D7312">
            <v>0</v>
          </cell>
          <cell r="E7312">
            <v>0</v>
          </cell>
          <cell r="F7312">
            <v>0</v>
          </cell>
          <cell r="G7312">
            <v>0</v>
          </cell>
          <cell r="H7312">
            <v>0</v>
          </cell>
          <cell r="I7312">
            <v>0</v>
          </cell>
          <cell r="J7312">
            <v>0</v>
          </cell>
          <cell r="K7312">
            <v>0</v>
          </cell>
          <cell r="L7312">
            <v>0</v>
          </cell>
          <cell r="M7312">
            <v>0</v>
          </cell>
          <cell r="N7312">
            <v>0</v>
          </cell>
          <cell r="O7312">
            <v>0</v>
          </cell>
          <cell r="P7312">
            <v>0</v>
          </cell>
          <cell r="Q7312">
            <v>0</v>
          </cell>
        </row>
        <row r="7313">
          <cell r="A7313" t="str">
            <v>A4303&amp;T</v>
          </cell>
          <cell r="B7313" t="str">
            <v>Lynnfield St opp Uni</v>
          </cell>
          <cell r="C7313">
            <v>0</v>
          </cell>
          <cell r="D7313">
            <v>0</v>
          </cell>
          <cell r="E7313">
            <v>0</v>
          </cell>
          <cell r="F7313">
            <v>0</v>
          </cell>
          <cell r="G7313">
            <v>0</v>
          </cell>
          <cell r="H7313">
            <v>0</v>
          </cell>
          <cell r="I7313">
            <v>0</v>
          </cell>
          <cell r="J7313">
            <v>0</v>
          </cell>
          <cell r="K7313">
            <v>0</v>
          </cell>
          <cell r="L7313">
            <v>0</v>
          </cell>
          <cell r="M7313">
            <v>0</v>
          </cell>
          <cell r="N7313">
            <v>0</v>
          </cell>
          <cell r="O7313">
            <v>0</v>
          </cell>
          <cell r="P7313">
            <v>0</v>
          </cell>
          <cell r="Q7313">
            <v>0</v>
          </cell>
        </row>
        <row r="7314">
          <cell r="A7314" t="str">
            <v>A4321&amp;T</v>
          </cell>
          <cell r="B7314" t="str">
            <v>155 Lynnfield St</v>
          </cell>
          <cell r="C7314">
            <v>0</v>
          </cell>
          <cell r="D7314">
            <v>0</v>
          </cell>
          <cell r="E7314">
            <v>0</v>
          </cell>
          <cell r="F7314">
            <v>0</v>
          </cell>
          <cell r="G7314">
            <v>0</v>
          </cell>
          <cell r="H7314">
            <v>0</v>
          </cell>
          <cell r="I7314">
            <v>0</v>
          </cell>
          <cell r="J7314">
            <v>0</v>
          </cell>
          <cell r="K7314">
            <v>0</v>
          </cell>
          <cell r="L7314">
            <v>0</v>
          </cell>
          <cell r="M7314">
            <v>0</v>
          </cell>
          <cell r="N7314">
            <v>0</v>
          </cell>
          <cell r="O7314">
            <v>0</v>
          </cell>
          <cell r="P7314">
            <v>0</v>
          </cell>
          <cell r="Q7314">
            <v>0</v>
          </cell>
        </row>
        <row r="7315">
          <cell r="A7315" t="str">
            <v>A4323&amp;T</v>
          </cell>
          <cell r="B7315" t="str">
            <v>Lynnfield St @ Averi</v>
          </cell>
          <cell r="C7315">
            <v>0</v>
          </cell>
          <cell r="D7315">
            <v>0</v>
          </cell>
          <cell r="E7315">
            <v>0</v>
          </cell>
          <cell r="F7315">
            <v>0</v>
          </cell>
          <cell r="G7315">
            <v>0</v>
          </cell>
          <cell r="H7315">
            <v>0</v>
          </cell>
          <cell r="I7315">
            <v>0</v>
          </cell>
          <cell r="J7315">
            <v>0</v>
          </cell>
          <cell r="K7315">
            <v>0</v>
          </cell>
          <cell r="L7315">
            <v>0</v>
          </cell>
          <cell r="M7315">
            <v>0</v>
          </cell>
          <cell r="N7315">
            <v>0</v>
          </cell>
          <cell r="O7315">
            <v>0</v>
          </cell>
          <cell r="P7315">
            <v>0</v>
          </cell>
          <cell r="Q7315">
            <v>0</v>
          </cell>
        </row>
        <row r="7316">
          <cell r="A7316" t="str">
            <v>A4349&amp;T</v>
          </cell>
          <cell r="B7316" t="str">
            <v>Lincoln Ave opp Sunn</v>
          </cell>
          <cell r="C7316">
            <v>0</v>
          </cell>
          <cell r="D7316">
            <v>0</v>
          </cell>
          <cell r="E7316">
            <v>0</v>
          </cell>
          <cell r="F7316">
            <v>0</v>
          </cell>
          <cell r="G7316">
            <v>0</v>
          </cell>
          <cell r="H7316">
            <v>0</v>
          </cell>
          <cell r="I7316">
            <v>0</v>
          </cell>
          <cell r="J7316">
            <v>0</v>
          </cell>
          <cell r="K7316">
            <v>0</v>
          </cell>
          <cell r="L7316">
            <v>0</v>
          </cell>
          <cell r="M7316">
            <v>0</v>
          </cell>
          <cell r="N7316">
            <v>0</v>
          </cell>
          <cell r="O7316">
            <v>0</v>
          </cell>
          <cell r="P7316">
            <v>0</v>
          </cell>
          <cell r="Q7316">
            <v>0</v>
          </cell>
        </row>
        <row r="7317">
          <cell r="A7317" t="str">
            <v>A4372&amp;T</v>
          </cell>
          <cell r="B7317" t="str">
            <v>Lincoln Ave opp Laur</v>
          </cell>
          <cell r="C7317">
            <v>0</v>
          </cell>
          <cell r="D7317">
            <v>0</v>
          </cell>
          <cell r="E7317">
            <v>0</v>
          </cell>
          <cell r="F7317">
            <v>0</v>
          </cell>
          <cell r="G7317">
            <v>1</v>
          </cell>
          <cell r="H7317">
            <v>0</v>
          </cell>
          <cell r="I7317">
            <v>0</v>
          </cell>
          <cell r="J7317">
            <v>0</v>
          </cell>
          <cell r="K7317">
            <v>0</v>
          </cell>
          <cell r="L7317">
            <v>1</v>
          </cell>
          <cell r="M7317">
            <v>0</v>
          </cell>
          <cell r="N7317">
            <v>0</v>
          </cell>
          <cell r="O7317">
            <v>0</v>
          </cell>
          <cell r="P7317">
            <v>0</v>
          </cell>
          <cell r="Q7317">
            <v>1</v>
          </cell>
        </row>
        <row r="7318">
          <cell r="A7318" t="str">
            <v>A4385&amp;T</v>
          </cell>
          <cell r="B7318" t="str">
            <v>Lincoln Ave @ Bates</v>
          </cell>
          <cell r="C7318">
            <v>0</v>
          </cell>
          <cell r="D7318">
            <v>0</v>
          </cell>
          <cell r="E7318">
            <v>0</v>
          </cell>
          <cell r="F7318">
            <v>0</v>
          </cell>
          <cell r="G7318">
            <v>0</v>
          </cell>
          <cell r="H7318">
            <v>0</v>
          </cell>
          <cell r="I7318">
            <v>0</v>
          </cell>
          <cell r="J7318">
            <v>0</v>
          </cell>
          <cell r="K7318">
            <v>0</v>
          </cell>
          <cell r="L7318">
            <v>0</v>
          </cell>
          <cell r="M7318">
            <v>0</v>
          </cell>
          <cell r="N7318">
            <v>0</v>
          </cell>
          <cell r="O7318">
            <v>0</v>
          </cell>
          <cell r="P7318">
            <v>0</v>
          </cell>
          <cell r="Q7318">
            <v>0</v>
          </cell>
        </row>
        <row r="7319">
          <cell r="A7319" t="str">
            <v>A4406&amp;T</v>
          </cell>
          <cell r="B7319" t="str">
            <v>Main St @ Summer St</v>
          </cell>
          <cell r="C7319">
            <v>0</v>
          </cell>
          <cell r="D7319">
            <v>0</v>
          </cell>
          <cell r="E7319">
            <v>0</v>
          </cell>
          <cell r="F7319">
            <v>0</v>
          </cell>
          <cell r="G7319">
            <v>0</v>
          </cell>
          <cell r="H7319">
            <v>0</v>
          </cell>
          <cell r="I7319">
            <v>0</v>
          </cell>
          <cell r="J7319">
            <v>0</v>
          </cell>
          <cell r="K7319">
            <v>0</v>
          </cell>
          <cell r="L7319">
            <v>0</v>
          </cell>
          <cell r="M7319">
            <v>0</v>
          </cell>
          <cell r="N7319">
            <v>0</v>
          </cell>
          <cell r="O7319">
            <v>0</v>
          </cell>
          <cell r="P7319">
            <v>0</v>
          </cell>
          <cell r="Q7319">
            <v>0</v>
          </cell>
        </row>
        <row r="7320">
          <cell r="A7320" t="str">
            <v>A4417&amp;T</v>
          </cell>
          <cell r="B7320" t="str">
            <v>Summer St @ Appleton</v>
          </cell>
          <cell r="C7320">
            <v>0</v>
          </cell>
          <cell r="D7320">
            <v>0</v>
          </cell>
          <cell r="E7320">
            <v>0</v>
          </cell>
          <cell r="F7320">
            <v>0</v>
          </cell>
          <cell r="G7320">
            <v>0</v>
          </cell>
          <cell r="H7320">
            <v>0</v>
          </cell>
          <cell r="I7320">
            <v>0</v>
          </cell>
          <cell r="J7320">
            <v>0</v>
          </cell>
          <cell r="K7320">
            <v>0</v>
          </cell>
          <cell r="L7320">
            <v>0</v>
          </cell>
          <cell r="M7320">
            <v>0</v>
          </cell>
          <cell r="N7320">
            <v>0</v>
          </cell>
          <cell r="O7320">
            <v>0</v>
          </cell>
          <cell r="P7320">
            <v>0</v>
          </cell>
          <cell r="Q7320">
            <v>0</v>
          </cell>
        </row>
        <row r="7321">
          <cell r="A7321" t="str">
            <v>A4420&amp;T</v>
          </cell>
          <cell r="B7321" t="str">
            <v>Summer St opp Parker</v>
          </cell>
          <cell r="C7321">
            <v>0</v>
          </cell>
          <cell r="D7321">
            <v>0</v>
          </cell>
          <cell r="E7321">
            <v>0</v>
          </cell>
          <cell r="F7321">
            <v>0</v>
          </cell>
          <cell r="G7321">
            <v>0</v>
          </cell>
          <cell r="H7321">
            <v>0</v>
          </cell>
          <cell r="I7321">
            <v>0</v>
          </cell>
          <cell r="J7321">
            <v>0</v>
          </cell>
          <cell r="K7321">
            <v>0</v>
          </cell>
          <cell r="L7321">
            <v>0</v>
          </cell>
          <cell r="M7321">
            <v>0</v>
          </cell>
          <cell r="N7321">
            <v>0</v>
          </cell>
          <cell r="O7321">
            <v>0</v>
          </cell>
          <cell r="P7321">
            <v>0</v>
          </cell>
          <cell r="Q7321">
            <v>0</v>
          </cell>
        </row>
        <row r="7322">
          <cell r="A7322" t="str">
            <v>A4424&amp;T</v>
          </cell>
          <cell r="B7322" t="str">
            <v>Central St opp Assem</v>
          </cell>
          <cell r="C7322">
            <v>12</v>
          </cell>
          <cell r="D7322">
            <v>0</v>
          </cell>
          <cell r="E7322">
            <v>0</v>
          </cell>
          <cell r="F7322">
            <v>0</v>
          </cell>
          <cell r="G7322">
            <v>12</v>
          </cell>
          <cell r="H7322">
            <v>12</v>
          </cell>
          <cell r="I7322">
            <v>0</v>
          </cell>
          <cell r="J7322">
            <v>0</v>
          </cell>
          <cell r="K7322">
            <v>0</v>
          </cell>
          <cell r="L7322">
            <v>12</v>
          </cell>
          <cell r="M7322">
            <v>12</v>
          </cell>
          <cell r="N7322">
            <v>0</v>
          </cell>
          <cell r="O7322">
            <v>0</v>
          </cell>
          <cell r="P7322">
            <v>0</v>
          </cell>
          <cell r="Q7322">
            <v>12</v>
          </cell>
        </row>
        <row r="7323">
          <cell r="A7323" t="str">
            <v>A4451&amp;T</v>
          </cell>
          <cell r="B7323" t="str">
            <v>Vine St @ Talbot St</v>
          </cell>
          <cell r="C7323">
            <v>0</v>
          </cell>
          <cell r="D7323">
            <v>0</v>
          </cell>
          <cell r="E7323">
            <v>0</v>
          </cell>
          <cell r="F7323">
            <v>0</v>
          </cell>
          <cell r="G7323">
            <v>0</v>
          </cell>
          <cell r="H7323">
            <v>0</v>
          </cell>
          <cell r="I7323">
            <v>0</v>
          </cell>
          <cell r="J7323">
            <v>0</v>
          </cell>
          <cell r="K7323">
            <v>0</v>
          </cell>
          <cell r="L7323">
            <v>0</v>
          </cell>
          <cell r="M7323">
            <v>0</v>
          </cell>
          <cell r="N7323">
            <v>0</v>
          </cell>
          <cell r="O7323">
            <v>0</v>
          </cell>
          <cell r="P7323">
            <v>0</v>
          </cell>
          <cell r="Q7323">
            <v>0</v>
          </cell>
        </row>
        <row r="7324">
          <cell r="A7324" t="str">
            <v>A4454&amp;T</v>
          </cell>
          <cell r="B7324" t="str">
            <v>Essex St @ Pleasant</v>
          </cell>
          <cell r="C7324">
            <v>1</v>
          </cell>
          <cell r="D7324">
            <v>0</v>
          </cell>
          <cell r="E7324">
            <v>0</v>
          </cell>
          <cell r="F7324">
            <v>0</v>
          </cell>
          <cell r="G7324">
            <v>1</v>
          </cell>
          <cell r="H7324">
            <v>1</v>
          </cell>
          <cell r="I7324">
            <v>0</v>
          </cell>
          <cell r="J7324">
            <v>0</v>
          </cell>
          <cell r="K7324">
            <v>0</v>
          </cell>
          <cell r="L7324">
            <v>1</v>
          </cell>
          <cell r="M7324">
            <v>1</v>
          </cell>
          <cell r="N7324">
            <v>0</v>
          </cell>
          <cell r="O7324">
            <v>0</v>
          </cell>
          <cell r="P7324">
            <v>0</v>
          </cell>
          <cell r="Q7324">
            <v>1</v>
          </cell>
        </row>
        <row r="7325">
          <cell r="A7325" t="str">
            <v>A4458&amp;T</v>
          </cell>
          <cell r="B7325" t="str">
            <v>78 Essex St</v>
          </cell>
          <cell r="C7325">
            <v>0</v>
          </cell>
          <cell r="D7325">
            <v>0</v>
          </cell>
          <cell r="E7325">
            <v>0</v>
          </cell>
          <cell r="F7325">
            <v>0</v>
          </cell>
          <cell r="G7325">
            <v>0</v>
          </cell>
          <cell r="H7325">
            <v>0</v>
          </cell>
          <cell r="I7325">
            <v>0</v>
          </cell>
          <cell r="J7325">
            <v>0</v>
          </cell>
          <cell r="K7325">
            <v>0</v>
          </cell>
          <cell r="L7325">
            <v>0</v>
          </cell>
          <cell r="M7325">
            <v>0</v>
          </cell>
          <cell r="N7325">
            <v>0</v>
          </cell>
          <cell r="O7325">
            <v>0</v>
          </cell>
          <cell r="P7325">
            <v>0</v>
          </cell>
          <cell r="Q7325">
            <v>0</v>
          </cell>
        </row>
        <row r="7326">
          <cell r="A7326" t="str">
            <v>A4471&amp;T</v>
          </cell>
          <cell r="B7326" t="str">
            <v>288 Main St</v>
          </cell>
          <cell r="C7326">
            <v>0</v>
          </cell>
          <cell r="D7326">
            <v>0</v>
          </cell>
          <cell r="E7326">
            <v>0</v>
          </cell>
          <cell r="F7326">
            <v>0</v>
          </cell>
          <cell r="G7326">
            <v>0</v>
          </cell>
          <cell r="H7326">
            <v>0</v>
          </cell>
          <cell r="I7326">
            <v>0</v>
          </cell>
          <cell r="J7326">
            <v>0</v>
          </cell>
          <cell r="K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  <cell r="Q7326">
            <v>0</v>
          </cell>
        </row>
        <row r="7327">
          <cell r="A7327" t="str">
            <v>A4472&amp;T</v>
          </cell>
          <cell r="B7327" t="str">
            <v>Main St opp Forest S</v>
          </cell>
          <cell r="C7327">
            <v>0</v>
          </cell>
          <cell r="D7327">
            <v>0</v>
          </cell>
          <cell r="E7327">
            <v>0</v>
          </cell>
          <cell r="F7327">
            <v>0</v>
          </cell>
          <cell r="G7327">
            <v>0</v>
          </cell>
          <cell r="H7327">
            <v>0</v>
          </cell>
          <cell r="I7327">
            <v>0</v>
          </cell>
          <cell r="J7327">
            <v>0</v>
          </cell>
          <cell r="K7327">
            <v>0</v>
          </cell>
          <cell r="L7327">
            <v>0</v>
          </cell>
          <cell r="M7327">
            <v>0</v>
          </cell>
          <cell r="N7327">
            <v>0</v>
          </cell>
          <cell r="O7327">
            <v>0</v>
          </cell>
          <cell r="P7327">
            <v>0</v>
          </cell>
          <cell r="Q7327">
            <v>0</v>
          </cell>
        </row>
        <row r="7328">
          <cell r="A7328" t="str">
            <v>A4473&amp;T</v>
          </cell>
          <cell r="B7328" t="str">
            <v>190 Main St</v>
          </cell>
          <cell r="C7328">
            <v>1</v>
          </cell>
          <cell r="D7328">
            <v>0</v>
          </cell>
          <cell r="E7328">
            <v>0</v>
          </cell>
          <cell r="F7328">
            <v>0</v>
          </cell>
          <cell r="G7328">
            <v>1</v>
          </cell>
          <cell r="H7328">
            <v>1</v>
          </cell>
          <cell r="I7328">
            <v>0</v>
          </cell>
          <cell r="J7328">
            <v>0</v>
          </cell>
          <cell r="K7328">
            <v>0</v>
          </cell>
          <cell r="L7328">
            <v>1</v>
          </cell>
          <cell r="M7328">
            <v>1</v>
          </cell>
          <cell r="N7328">
            <v>0</v>
          </cell>
          <cell r="O7328">
            <v>0</v>
          </cell>
          <cell r="P7328">
            <v>0</v>
          </cell>
          <cell r="Q7328">
            <v>1</v>
          </cell>
        </row>
        <row r="7329">
          <cell r="A7329" t="str">
            <v>A4476&amp;T</v>
          </cell>
          <cell r="B7329" t="str">
            <v>Winter St @ E Denver</v>
          </cell>
          <cell r="C7329">
            <v>0</v>
          </cell>
          <cell r="D7329">
            <v>0</v>
          </cell>
          <cell r="E7329">
            <v>0</v>
          </cell>
          <cell r="F7329">
            <v>0</v>
          </cell>
          <cell r="G7329">
            <v>0</v>
          </cell>
          <cell r="H7329">
            <v>0</v>
          </cell>
          <cell r="I7329">
            <v>0</v>
          </cell>
          <cell r="J7329">
            <v>0</v>
          </cell>
          <cell r="K7329">
            <v>0</v>
          </cell>
          <cell r="L7329">
            <v>0</v>
          </cell>
          <cell r="M7329">
            <v>0</v>
          </cell>
          <cell r="N7329">
            <v>0</v>
          </cell>
          <cell r="O7329">
            <v>0</v>
          </cell>
          <cell r="P7329">
            <v>0</v>
          </cell>
          <cell r="Q7329">
            <v>0</v>
          </cell>
        </row>
        <row r="7330">
          <cell r="A7330" t="str">
            <v>A4477&amp;T</v>
          </cell>
          <cell r="B7330" t="str">
            <v>Winter St @ Kenwood</v>
          </cell>
          <cell r="C7330">
            <v>0</v>
          </cell>
          <cell r="D7330">
            <v>0</v>
          </cell>
          <cell r="E7330">
            <v>0</v>
          </cell>
          <cell r="F7330">
            <v>0</v>
          </cell>
          <cell r="G7330">
            <v>0</v>
          </cell>
          <cell r="H7330">
            <v>0</v>
          </cell>
          <cell r="I7330">
            <v>0</v>
          </cell>
          <cell r="J7330">
            <v>0</v>
          </cell>
          <cell r="K7330">
            <v>0</v>
          </cell>
          <cell r="L7330">
            <v>0</v>
          </cell>
          <cell r="M7330">
            <v>0</v>
          </cell>
          <cell r="N7330">
            <v>0</v>
          </cell>
          <cell r="O7330">
            <v>0</v>
          </cell>
          <cell r="P7330">
            <v>0</v>
          </cell>
          <cell r="Q7330">
            <v>0</v>
          </cell>
        </row>
        <row r="7331">
          <cell r="A7331" t="str">
            <v>A4483&amp;T</v>
          </cell>
          <cell r="B7331" t="str">
            <v>Winter St opp Stocke</v>
          </cell>
          <cell r="C7331">
            <v>0</v>
          </cell>
          <cell r="D7331">
            <v>0</v>
          </cell>
          <cell r="E7331">
            <v>0</v>
          </cell>
          <cell r="F7331">
            <v>0</v>
          </cell>
          <cell r="G7331">
            <v>0</v>
          </cell>
          <cell r="H7331">
            <v>0</v>
          </cell>
          <cell r="I7331">
            <v>0</v>
          </cell>
          <cell r="J7331">
            <v>0</v>
          </cell>
          <cell r="K7331">
            <v>0</v>
          </cell>
          <cell r="L7331">
            <v>0</v>
          </cell>
          <cell r="M7331">
            <v>0</v>
          </cell>
          <cell r="N7331">
            <v>0</v>
          </cell>
          <cell r="O7331">
            <v>0</v>
          </cell>
          <cell r="P7331">
            <v>0</v>
          </cell>
          <cell r="Q7331">
            <v>0</v>
          </cell>
        </row>
        <row r="7332">
          <cell r="A7332" t="str">
            <v>A5726&amp;T</v>
          </cell>
          <cell r="B7332" t="str">
            <v>323 Walnut St</v>
          </cell>
          <cell r="C7332">
            <v>0</v>
          </cell>
          <cell r="D7332">
            <v>0</v>
          </cell>
          <cell r="E7332">
            <v>0</v>
          </cell>
          <cell r="F7332">
            <v>0</v>
          </cell>
          <cell r="G7332">
            <v>0</v>
          </cell>
          <cell r="H7332">
            <v>0</v>
          </cell>
          <cell r="I7332">
            <v>0</v>
          </cell>
          <cell r="J7332">
            <v>0</v>
          </cell>
          <cell r="K7332">
            <v>0</v>
          </cell>
          <cell r="L7332">
            <v>0</v>
          </cell>
          <cell r="M7332">
            <v>0</v>
          </cell>
          <cell r="N7332">
            <v>0</v>
          </cell>
          <cell r="O7332">
            <v>0</v>
          </cell>
          <cell r="P7332">
            <v>0</v>
          </cell>
          <cell r="Q7332">
            <v>0</v>
          </cell>
        </row>
        <row r="7333">
          <cell r="A7333" t="str">
            <v>A5767&amp;T</v>
          </cell>
          <cell r="B7333" t="str">
            <v>Essex St opp School</v>
          </cell>
          <cell r="C7333">
            <v>1</v>
          </cell>
          <cell r="D7333">
            <v>0</v>
          </cell>
          <cell r="E7333">
            <v>0</v>
          </cell>
          <cell r="F7333">
            <v>0</v>
          </cell>
          <cell r="G7333">
            <v>1</v>
          </cell>
          <cell r="H7333">
            <v>1</v>
          </cell>
          <cell r="I7333">
            <v>0</v>
          </cell>
          <cell r="J7333">
            <v>0</v>
          </cell>
          <cell r="K7333">
            <v>0</v>
          </cell>
          <cell r="L7333">
            <v>1</v>
          </cell>
          <cell r="M7333">
            <v>1</v>
          </cell>
          <cell r="N7333">
            <v>0</v>
          </cell>
          <cell r="O7333">
            <v>0</v>
          </cell>
          <cell r="P7333">
            <v>0</v>
          </cell>
          <cell r="Q7333">
            <v>1</v>
          </cell>
        </row>
        <row r="7334">
          <cell r="A7334" t="str">
            <v>A6209&amp;T</v>
          </cell>
          <cell r="B7334" t="str">
            <v>Main St opp Kennedy</v>
          </cell>
          <cell r="C7334">
            <v>1</v>
          </cell>
          <cell r="D7334">
            <v>0</v>
          </cell>
          <cell r="E7334">
            <v>0</v>
          </cell>
          <cell r="F7334">
            <v>0</v>
          </cell>
          <cell r="G7334">
            <v>1</v>
          </cell>
          <cell r="H7334">
            <v>1</v>
          </cell>
          <cell r="I7334">
            <v>0</v>
          </cell>
          <cell r="J7334">
            <v>0</v>
          </cell>
          <cell r="K7334">
            <v>0</v>
          </cell>
          <cell r="L7334">
            <v>1</v>
          </cell>
          <cell r="M7334">
            <v>1</v>
          </cell>
          <cell r="N7334">
            <v>0</v>
          </cell>
          <cell r="O7334">
            <v>0</v>
          </cell>
          <cell r="P7334">
            <v>0</v>
          </cell>
          <cell r="Q7334">
            <v>1</v>
          </cell>
        </row>
        <row r="7335">
          <cell r="A7335" t="str">
            <v>A6944&amp;T</v>
          </cell>
          <cell r="B7335" t="str">
            <v>Tremont St opp St Ma</v>
          </cell>
          <cell r="C7335">
            <v>4</v>
          </cell>
          <cell r="D7335">
            <v>0</v>
          </cell>
          <cell r="E7335">
            <v>0</v>
          </cell>
          <cell r="F7335">
            <v>0</v>
          </cell>
          <cell r="G7335">
            <v>4</v>
          </cell>
          <cell r="H7335">
            <v>4</v>
          </cell>
          <cell r="I7335">
            <v>0</v>
          </cell>
          <cell r="J7335">
            <v>0</v>
          </cell>
          <cell r="K7335">
            <v>0</v>
          </cell>
          <cell r="L7335">
            <v>4</v>
          </cell>
          <cell r="M7335">
            <v>4</v>
          </cell>
          <cell r="N7335">
            <v>0</v>
          </cell>
          <cell r="O7335">
            <v>0</v>
          </cell>
          <cell r="P7335">
            <v>0</v>
          </cell>
          <cell r="Q7335">
            <v>4</v>
          </cell>
        </row>
        <row r="7336">
          <cell r="A7336" t="str">
            <v>A2853&amp;T</v>
          </cell>
          <cell r="B7336" t="str">
            <v>Western Ave @ Victor</v>
          </cell>
          <cell r="C7336">
            <v>5</v>
          </cell>
          <cell r="D7336">
            <v>0</v>
          </cell>
          <cell r="E7336">
            <v>0</v>
          </cell>
          <cell r="F7336">
            <v>0</v>
          </cell>
          <cell r="G7336">
            <v>5</v>
          </cell>
          <cell r="H7336">
            <v>5</v>
          </cell>
          <cell r="I7336">
            <v>0</v>
          </cell>
          <cell r="J7336">
            <v>0</v>
          </cell>
          <cell r="K7336">
            <v>0</v>
          </cell>
          <cell r="L7336">
            <v>5</v>
          </cell>
          <cell r="M7336">
            <v>5</v>
          </cell>
          <cell r="N7336">
            <v>0</v>
          </cell>
          <cell r="O7336">
            <v>0</v>
          </cell>
          <cell r="P7336">
            <v>0</v>
          </cell>
          <cell r="Q7336">
            <v>5</v>
          </cell>
        </row>
        <row r="7337">
          <cell r="A7337" t="str">
            <v>A2919&amp;T</v>
          </cell>
          <cell r="B7337" t="str">
            <v>Lynnway @ General Ed</v>
          </cell>
          <cell r="C7337">
            <v>0</v>
          </cell>
          <cell r="D7337">
            <v>0</v>
          </cell>
          <cell r="E7337">
            <v>0</v>
          </cell>
          <cell r="F7337">
            <v>0</v>
          </cell>
          <cell r="G7337">
            <v>0</v>
          </cell>
          <cell r="H7337">
            <v>0</v>
          </cell>
          <cell r="I7337">
            <v>0</v>
          </cell>
          <cell r="J7337">
            <v>0</v>
          </cell>
          <cell r="K7337">
            <v>0</v>
          </cell>
          <cell r="L7337">
            <v>0</v>
          </cell>
          <cell r="M7337">
            <v>0</v>
          </cell>
          <cell r="N7337">
            <v>0</v>
          </cell>
          <cell r="O7337">
            <v>0</v>
          </cell>
          <cell r="P7337">
            <v>0</v>
          </cell>
          <cell r="Q7337">
            <v>0</v>
          </cell>
        </row>
        <row r="7338">
          <cell r="A7338" t="str">
            <v>A3994&amp;T</v>
          </cell>
          <cell r="B7338" t="str">
            <v>Opp 50 Castle Rd</v>
          </cell>
          <cell r="C7338">
            <v>0</v>
          </cell>
          <cell r="D7338">
            <v>0</v>
          </cell>
          <cell r="E7338">
            <v>0</v>
          </cell>
          <cell r="F7338">
            <v>0</v>
          </cell>
          <cell r="G7338">
            <v>0</v>
          </cell>
          <cell r="H7338">
            <v>0</v>
          </cell>
          <cell r="I7338">
            <v>0</v>
          </cell>
          <cell r="J7338">
            <v>0</v>
          </cell>
          <cell r="K7338">
            <v>0</v>
          </cell>
          <cell r="L7338">
            <v>0</v>
          </cell>
          <cell r="M7338">
            <v>0</v>
          </cell>
          <cell r="N7338">
            <v>0</v>
          </cell>
          <cell r="O7338">
            <v>0</v>
          </cell>
          <cell r="P7338">
            <v>0</v>
          </cell>
          <cell r="Q7338">
            <v>0</v>
          </cell>
        </row>
        <row r="7339">
          <cell r="A7339" t="str">
            <v>A4023&amp;T</v>
          </cell>
          <cell r="B7339" t="str">
            <v>Lynnway @ Newhall St</v>
          </cell>
          <cell r="C7339">
            <v>18</v>
          </cell>
          <cell r="D7339">
            <v>0</v>
          </cell>
          <cell r="E7339">
            <v>0</v>
          </cell>
          <cell r="F7339">
            <v>0</v>
          </cell>
          <cell r="G7339">
            <v>18</v>
          </cell>
          <cell r="H7339">
            <v>18</v>
          </cell>
          <cell r="I7339">
            <v>0</v>
          </cell>
          <cell r="J7339">
            <v>0</v>
          </cell>
          <cell r="K7339">
            <v>0</v>
          </cell>
          <cell r="L7339">
            <v>18</v>
          </cell>
          <cell r="M7339">
            <v>18</v>
          </cell>
          <cell r="N7339">
            <v>0</v>
          </cell>
          <cell r="O7339">
            <v>0</v>
          </cell>
          <cell r="P7339">
            <v>0</v>
          </cell>
          <cell r="Q7339">
            <v>18</v>
          </cell>
        </row>
        <row r="7340">
          <cell r="A7340" t="str">
            <v>A4040&amp;T</v>
          </cell>
          <cell r="B7340" t="str">
            <v>Myrtle St @ Holyoke</v>
          </cell>
          <cell r="C7340">
            <v>7</v>
          </cell>
          <cell r="D7340">
            <v>0</v>
          </cell>
          <cell r="E7340">
            <v>0</v>
          </cell>
          <cell r="F7340">
            <v>0</v>
          </cell>
          <cell r="G7340">
            <v>7</v>
          </cell>
          <cell r="H7340">
            <v>7</v>
          </cell>
          <cell r="I7340">
            <v>0</v>
          </cell>
          <cell r="J7340">
            <v>0</v>
          </cell>
          <cell r="K7340">
            <v>0</v>
          </cell>
          <cell r="L7340">
            <v>7</v>
          </cell>
          <cell r="M7340">
            <v>7</v>
          </cell>
          <cell r="N7340">
            <v>0</v>
          </cell>
          <cell r="O7340">
            <v>0</v>
          </cell>
          <cell r="P7340">
            <v>0</v>
          </cell>
          <cell r="Q7340">
            <v>7</v>
          </cell>
        </row>
        <row r="7341">
          <cell r="A7341" t="str">
            <v>A4059&amp;T</v>
          </cell>
          <cell r="B7341" t="str">
            <v>Walnut St opp Kirkla</v>
          </cell>
          <cell r="C7341">
            <v>5</v>
          </cell>
          <cell r="D7341">
            <v>0</v>
          </cell>
          <cell r="E7341">
            <v>0</v>
          </cell>
          <cell r="F7341">
            <v>0</v>
          </cell>
          <cell r="G7341">
            <v>5</v>
          </cell>
          <cell r="H7341">
            <v>5</v>
          </cell>
          <cell r="I7341">
            <v>0</v>
          </cell>
          <cell r="J7341">
            <v>0</v>
          </cell>
          <cell r="K7341">
            <v>0</v>
          </cell>
          <cell r="L7341">
            <v>5</v>
          </cell>
          <cell r="M7341">
            <v>5</v>
          </cell>
          <cell r="N7341">
            <v>0</v>
          </cell>
          <cell r="O7341">
            <v>0</v>
          </cell>
          <cell r="P7341">
            <v>0</v>
          </cell>
          <cell r="Q7341">
            <v>5</v>
          </cell>
        </row>
        <row r="7342">
          <cell r="A7342" t="str">
            <v>A4109&amp;T</v>
          </cell>
          <cell r="B7342" t="str">
            <v>Eastern Ave @ Hersch</v>
          </cell>
          <cell r="C7342">
            <v>0</v>
          </cell>
          <cell r="D7342">
            <v>0</v>
          </cell>
          <cell r="E7342">
            <v>0</v>
          </cell>
          <cell r="F7342">
            <v>0</v>
          </cell>
          <cell r="G7342">
            <v>0</v>
          </cell>
          <cell r="H7342">
            <v>0</v>
          </cell>
          <cell r="I7342">
            <v>0</v>
          </cell>
          <cell r="J7342">
            <v>0</v>
          </cell>
          <cell r="K7342">
            <v>0</v>
          </cell>
          <cell r="L7342">
            <v>0</v>
          </cell>
          <cell r="M7342">
            <v>0</v>
          </cell>
          <cell r="N7342">
            <v>0</v>
          </cell>
          <cell r="O7342">
            <v>0</v>
          </cell>
          <cell r="P7342">
            <v>0</v>
          </cell>
          <cell r="Q7342">
            <v>0</v>
          </cell>
        </row>
        <row r="7343">
          <cell r="A7343" t="str">
            <v>A4118&amp;T</v>
          </cell>
          <cell r="B7343" t="str">
            <v>Euclid Ave @ Rockdal</v>
          </cell>
          <cell r="C7343">
            <v>0</v>
          </cell>
          <cell r="D7343">
            <v>0</v>
          </cell>
          <cell r="E7343">
            <v>0</v>
          </cell>
          <cell r="F7343">
            <v>0</v>
          </cell>
          <cell r="G7343">
            <v>0</v>
          </cell>
          <cell r="H7343">
            <v>0</v>
          </cell>
          <cell r="I7343">
            <v>0</v>
          </cell>
          <cell r="J7343">
            <v>0</v>
          </cell>
          <cell r="K7343">
            <v>0</v>
          </cell>
          <cell r="L7343">
            <v>0</v>
          </cell>
          <cell r="M7343">
            <v>0</v>
          </cell>
          <cell r="N7343">
            <v>0</v>
          </cell>
          <cell r="O7343">
            <v>0</v>
          </cell>
          <cell r="P7343">
            <v>0</v>
          </cell>
          <cell r="Q7343">
            <v>0</v>
          </cell>
        </row>
        <row r="7344">
          <cell r="A7344" t="str">
            <v>A4227&amp;T</v>
          </cell>
          <cell r="B7344" t="str">
            <v>Eastern Ave @ Oakwoo</v>
          </cell>
          <cell r="C7344">
            <v>8</v>
          </cell>
          <cell r="D7344">
            <v>0</v>
          </cell>
          <cell r="E7344">
            <v>0</v>
          </cell>
          <cell r="F7344">
            <v>0</v>
          </cell>
          <cell r="G7344">
            <v>8</v>
          </cell>
          <cell r="H7344">
            <v>8</v>
          </cell>
          <cell r="I7344">
            <v>0</v>
          </cell>
          <cell r="J7344">
            <v>0</v>
          </cell>
          <cell r="K7344">
            <v>0</v>
          </cell>
          <cell r="L7344">
            <v>8</v>
          </cell>
          <cell r="M7344">
            <v>8</v>
          </cell>
          <cell r="N7344">
            <v>0</v>
          </cell>
          <cell r="O7344">
            <v>0</v>
          </cell>
          <cell r="P7344">
            <v>0</v>
          </cell>
          <cell r="Q7344">
            <v>8</v>
          </cell>
        </row>
        <row r="7345">
          <cell r="A7345" t="str">
            <v>A4248&amp;T</v>
          </cell>
          <cell r="B7345" t="str">
            <v>Western Ave @ Linden</v>
          </cell>
          <cell r="C7345">
            <v>0</v>
          </cell>
          <cell r="D7345">
            <v>0</v>
          </cell>
          <cell r="E7345">
            <v>0</v>
          </cell>
          <cell r="F7345">
            <v>0</v>
          </cell>
          <cell r="G7345">
            <v>0</v>
          </cell>
          <cell r="H7345">
            <v>0</v>
          </cell>
          <cell r="I7345">
            <v>0</v>
          </cell>
          <cell r="J7345">
            <v>0</v>
          </cell>
          <cell r="K7345">
            <v>0</v>
          </cell>
          <cell r="L7345">
            <v>0</v>
          </cell>
          <cell r="M7345">
            <v>0</v>
          </cell>
          <cell r="N7345">
            <v>0</v>
          </cell>
          <cell r="O7345">
            <v>0</v>
          </cell>
          <cell r="P7345">
            <v>0</v>
          </cell>
          <cell r="Q7345">
            <v>0</v>
          </cell>
        </row>
        <row r="7346">
          <cell r="A7346" t="str">
            <v>A4249&amp;T</v>
          </cell>
          <cell r="B7346" t="str">
            <v>Western Ave @ Rockin</v>
          </cell>
          <cell r="C7346">
            <v>1</v>
          </cell>
          <cell r="D7346">
            <v>0</v>
          </cell>
          <cell r="E7346">
            <v>0</v>
          </cell>
          <cell r="F7346">
            <v>0</v>
          </cell>
          <cell r="G7346">
            <v>1</v>
          </cell>
          <cell r="H7346">
            <v>1</v>
          </cell>
          <cell r="I7346">
            <v>0</v>
          </cell>
          <cell r="J7346">
            <v>0</v>
          </cell>
          <cell r="K7346">
            <v>0</v>
          </cell>
          <cell r="L7346">
            <v>1</v>
          </cell>
          <cell r="M7346">
            <v>1</v>
          </cell>
          <cell r="N7346">
            <v>0</v>
          </cell>
          <cell r="O7346">
            <v>0</v>
          </cell>
          <cell r="P7346">
            <v>0</v>
          </cell>
          <cell r="Q7346">
            <v>1</v>
          </cell>
        </row>
        <row r="7347">
          <cell r="A7347" t="str">
            <v>A4251&amp;T</v>
          </cell>
          <cell r="B7347" t="str">
            <v>Chestnut St @ Maple</v>
          </cell>
          <cell r="C7347">
            <v>3</v>
          </cell>
          <cell r="D7347">
            <v>0</v>
          </cell>
          <cell r="E7347">
            <v>0</v>
          </cell>
          <cell r="F7347">
            <v>0</v>
          </cell>
          <cell r="G7347">
            <v>4</v>
          </cell>
          <cell r="H7347">
            <v>3</v>
          </cell>
          <cell r="I7347">
            <v>0</v>
          </cell>
          <cell r="J7347">
            <v>0</v>
          </cell>
          <cell r="K7347">
            <v>0</v>
          </cell>
          <cell r="L7347">
            <v>4</v>
          </cell>
          <cell r="M7347">
            <v>3</v>
          </cell>
          <cell r="N7347">
            <v>0</v>
          </cell>
          <cell r="O7347">
            <v>0</v>
          </cell>
          <cell r="P7347">
            <v>0</v>
          </cell>
          <cell r="Q7347">
            <v>4</v>
          </cell>
        </row>
        <row r="7348">
          <cell r="A7348" t="str">
            <v>A4255&amp;T</v>
          </cell>
          <cell r="B7348" t="str">
            <v>Broadway @ Virginia</v>
          </cell>
          <cell r="C7348">
            <v>0</v>
          </cell>
          <cell r="D7348">
            <v>0</v>
          </cell>
          <cell r="E7348">
            <v>0</v>
          </cell>
          <cell r="F7348">
            <v>0</v>
          </cell>
          <cell r="G7348">
            <v>0</v>
          </cell>
          <cell r="H7348">
            <v>0</v>
          </cell>
          <cell r="I7348">
            <v>0</v>
          </cell>
          <cell r="J7348">
            <v>0</v>
          </cell>
          <cell r="K7348">
            <v>0</v>
          </cell>
          <cell r="L7348">
            <v>0</v>
          </cell>
          <cell r="M7348">
            <v>0</v>
          </cell>
          <cell r="N7348">
            <v>0</v>
          </cell>
          <cell r="O7348">
            <v>0</v>
          </cell>
          <cell r="P7348">
            <v>0</v>
          </cell>
          <cell r="Q7348">
            <v>0</v>
          </cell>
        </row>
        <row r="7349">
          <cell r="A7349" t="str">
            <v>A4263&amp;T</v>
          </cell>
          <cell r="B7349" t="str">
            <v>Broadway @ Bay State</v>
          </cell>
          <cell r="C7349">
            <v>0</v>
          </cell>
          <cell r="D7349">
            <v>0</v>
          </cell>
          <cell r="E7349">
            <v>0</v>
          </cell>
          <cell r="F7349">
            <v>0</v>
          </cell>
          <cell r="G7349">
            <v>0</v>
          </cell>
          <cell r="H7349">
            <v>0</v>
          </cell>
          <cell r="I7349">
            <v>0</v>
          </cell>
          <cell r="J7349">
            <v>0</v>
          </cell>
          <cell r="K7349">
            <v>0</v>
          </cell>
          <cell r="L7349">
            <v>0</v>
          </cell>
          <cell r="M7349">
            <v>0</v>
          </cell>
          <cell r="N7349">
            <v>0</v>
          </cell>
          <cell r="O7349">
            <v>0</v>
          </cell>
          <cell r="P7349">
            <v>0</v>
          </cell>
          <cell r="Q7349">
            <v>0</v>
          </cell>
        </row>
        <row r="7350">
          <cell r="A7350" t="str">
            <v>A4285&amp;T</v>
          </cell>
          <cell r="B7350" t="str">
            <v>Franklin St @ Baker</v>
          </cell>
          <cell r="C7350">
            <v>4</v>
          </cell>
          <cell r="D7350">
            <v>0</v>
          </cell>
          <cell r="E7350">
            <v>0</v>
          </cell>
          <cell r="F7350">
            <v>0</v>
          </cell>
          <cell r="G7350">
            <v>4</v>
          </cell>
          <cell r="H7350">
            <v>4</v>
          </cell>
          <cell r="I7350">
            <v>0</v>
          </cell>
          <cell r="J7350">
            <v>0</v>
          </cell>
          <cell r="K7350">
            <v>0</v>
          </cell>
          <cell r="L7350">
            <v>4</v>
          </cell>
          <cell r="M7350">
            <v>4</v>
          </cell>
          <cell r="N7350">
            <v>0</v>
          </cell>
          <cell r="O7350">
            <v>0</v>
          </cell>
          <cell r="P7350">
            <v>0</v>
          </cell>
          <cell r="Q7350">
            <v>4</v>
          </cell>
        </row>
        <row r="7351">
          <cell r="A7351" t="str">
            <v>A4286&amp;T</v>
          </cell>
          <cell r="B7351" t="str">
            <v>Franklin St @ Hanove</v>
          </cell>
          <cell r="C7351">
            <v>5</v>
          </cell>
          <cell r="D7351">
            <v>0</v>
          </cell>
          <cell r="E7351">
            <v>0</v>
          </cell>
          <cell r="F7351">
            <v>0</v>
          </cell>
          <cell r="G7351">
            <v>5</v>
          </cell>
          <cell r="H7351">
            <v>5</v>
          </cell>
          <cell r="I7351">
            <v>0</v>
          </cell>
          <cell r="J7351">
            <v>0</v>
          </cell>
          <cell r="K7351">
            <v>0</v>
          </cell>
          <cell r="L7351">
            <v>5</v>
          </cell>
          <cell r="M7351">
            <v>5</v>
          </cell>
          <cell r="N7351">
            <v>0</v>
          </cell>
          <cell r="O7351">
            <v>0</v>
          </cell>
          <cell r="P7351">
            <v>0</v>
          </cell>
          <cell r="Q7351">
            <v>5</v>
          </cell>
        </row>
        <row r="7352">
          <cell r="A7352" t="str">
            <v>A4306&amp;T</v>
          </cell>
          <cell r="B7352" t="str">
            <v>Lynnfield St @ Tusca</v>
          </cell>
          <cell r="C7352">
            <v>7</v>
          </cell>
          <cell r="D7352">
            <v>0</v>
          </cell>
          <cell r="E7352">
            <v>0</v>
          </cell>
          <cell r="F7352">
            <v>0</v>
          </cell>
          <cell r="G7352">
            <v>7</v>
          </cell>
          <cell r="H7352">
            <v>7</v>
          </cell>
          <cell r="I7352">
            <v>0</v>
          </cell>
          <cell r="J7352">
            <v>0</v>
          </cell>
          <cell r="K7352">
            <v>0</v>
          </cell>
          <cell r="L7352">
            <v>7</v>
          </cell>
          <cell r="M7352">
            <v>7</v>
          </cell>
          <cell r="N7352">
            <v>0</v>
          </cell>
          <cell r="O7352">
            <v>0</v>
          </cell>
          <cell r="P7352">
            <v>0</v>
          </cell>
          <cell r="Q7352">
            <v>7</v>
          </cell>
        </row>
        <row r="7353">
          <cell r="A7353" t="str">
            <v>A4312&amp;T</v>
          </cell>
          <cell r="B7353" t="str">
            <v>724 Lynnfield St</v>
          </cell>
          <cell r="C7353">
            <v>0</v>
          </cell>
          <cell r="D7353">
            <v>0</v>
          </cell>
          <cell r="E7353">
            <v>0</v>
          </cell>
          <cell r="F7353">
            <v>0</v>
          </cell>
          <cell r="G7353">
            <v>0</v>
          </cell>
          <cell r="H7353">
            <v>0</v>
          </cell>
          <cell r="I7353">
            <v>0</v>
          </cell>
          <cell r="J7353">
            <v>0</v>
          </cell>
          <cell r="K7353">
            <v>0</v>
          </cell>
          <cell r="L7353">
            <v>0</v>
          </cell>
          <cell r="M7353">
            <v>0</v>
          </cell>
          <cell r="N7353">
            <v>0</v>
          </cell>
          <cell r="O7353">
            <v>0</v>
          </cell>
          <cell r="P7353">
            <v>0</v>
          </cell>
          <cell r="Q7353">
            <v>0</v>
          </cell>
        </row>
        <row r="7354">
          <cell r="A7354" t="str">
            <v>A4315&amp;T</v>
          </cell>
          <cell r="B7354" t="str">
            <v>Lynnfield St @ Dartm</v>
          </cell>
          <cell r="C7354">
            <v>0</v>
          </cell>
          <cell r="D7354">
            <v>0</v>
          </cell>
          <cell r="E7354">
            <v>0</v>
          </cell>
          <cell r="F7354">
            <v>0</v>
          </cell>
          <cell r="G7354">
            <v>0</v>
          </cell>
          <cell r="H7354">
            <v>0</v>
          </cell>
          <cell r="I7354">
            <v>0</v>
          </cell>
          <cell r="J7354">
            <v>0</v>
          </cell>
          <cell r="K7354">
            <v>0</v>
          </cell>
          <cell r="L7354">
            <v>0</v>
          </cell>
          <cell r="M7354">
            <v>0</v>
          </cell>
          <cell r="N7354">
            <v>0</v>
          </cell>
          <cell r="O7354">
            <v>0</v>
          </cell>
          <cell r="P7354">
            <v>0</v>
          </cell>
          <cell r="Q7354">
            <v>0</v>
          </cell>
        </row>
        <row r="7355">
          <cell r="A7355" t="str">
            <v>A4348&amp;T</v>
          </cell>
          <cell r="B7355" t="str">
            <v>Lincoln Ave opp Naso</v>
          </cell>
          <cell r="C7355">
            <v>0</v>
          </cell>
          <cell r="D7355">
            <v>0</v>
          </cell>
          <cell r="E7355">
            <v>0</v>
          </cell>
          <cell r="F7355">
            <v>0</v>
          </cell>
          <cell r="G7355">
            <v>0</v>
          </cell>
          <cell r="H7355">
            <v>0</v>
          </cell>
          <cell r="I7355">
            <v>0</v>
          </cell>
          <cell r="J7355">
            <v>0</v>
          </cell>
          <cell r="K7355">
            <v>0</v>
          </cell>
          <cell r="L7355">
            <v>0</v>
          </cell>
          <cell r="M7355">
            <v>0</v>
          </cell>
          <cell r="N7355">
            <v>0</v>
          </cell>
          <cell r="O7355">
            <v>0</v>
          </cell>
          <cell r="P7355">
            <v>0</v>
          </cell>
          <cell r="Q7355">
            <v>0</v>
          </cell>
        </row>
        <row r="7356">
          <cell r="A7356" t="str">
            <v>A4378&amp;T</v>
          </cell>
          <cell r="B7356" t="str">
            <v>Lincoln Ave @ Morton</v>
          </cell>
          <cell r="C7356">
            <v>0</v>
          </cell>
          <cell r="D7356">
            <v>0</v>
          </cell>
          <cell r="E7356">
            <v>0</v>
          </cell>
          <cell r="F7356">
            <v>0</v>
          </cell>
          <cell r="G7356">
            <v>0</v>
          </cell>
          <cell r="H7356">
            <v>0</v>
          </cell>
          <cell r="I7356">
            <v>0</v>
          </cell>
          <cell r="J7356">
            <v>0</v>
          </cell>
          <cell r="K7356">
            <v>0</v>
          </cell>
          <cell r="L7356">
            <v>0</v>
          </cell>
          <cell r="M7356">
            <v>0</v>
          </cell>
          <cell r="N7356">
            <v>0</v>
          </cell>
          <cell r="O7356">
            <v>0</v>
          </cell>
          <cell r="P7356">
            <v>0</v>
          </cell>
          <cell r="Q7356">
            <v>0</v>
          </cell>
        </row>
        <row r="7357">
          <cell r="A7357" t="str">
            <v>A4381&amp;T</v>
          </cell>
          <cell r="B7357" t="str">
            <v>Lincoln Ave opp Atla</v>
          </cell>
          <cell r="C7357">
            <v>3</v>
          </cell>
          <cell r="D7357">
            <v>0</v>
          </cell>
          <cell r="E7357">
            <v>0</v>
          </cell>
          <cell r="F7357">
            <v>0</v>
          </cell>
          <cell r="G7357">
            <v>3</v>
          </cell>
          <cell r="H7357">
            <v>3</v>
          </cell>
          <cell r="I7357">
            <v>0</v>
          </cell>
          <cell r="J7357">
            <v>0</v>
          </cell>
          <cell r="K7357">
            <v>0</v>
          </cell>
          <cell r="L7357">
            <v>3</v>
          </cell>
          <cell r="M7357">
            <v>3</v>
          </cell>
          <cell r="N7357">
            <v>0</v>
          </cell>
          <cell r="O7357">
            <v>0</v>
          </cell>
          <cell r="P7357">
            <v>0</v>
          </cell>
          <cell r="Q7357">
            <v>3</v>
          </cell>
        </row>
        <row r="7358">
          <cell r="A7358" t="str">
            <v>A4384&amp;T</v>
          </cell>
          <cell r="B7358" t="str">
            <v>Lincoln Ave @ Guild</v>
          </cell>
          <cell r="C7358">
            <v>0</v>
          </cell>
          <cell r="D7358">
            <v>0</v>
          </cell>
          <cell r="E7358">
            <v>0</v>
          </cell>
          <cell r="F7358">
            <v>0</v>
          </cell>
          <cell r="G7358">
            <v>0</v>
          </cell>
          <cell r="H7358">
            <v>0</v>
          </cell>
          <cell r="I7358">
            <v>0</v>
          </cell>
          <cell r="J7358">
            <v>0</v>
          </cell>
          <cell r="K7358">
            <v>0</v>
          </cell>
          <cell r="L7358">
            <v>0</v>
          </cell>
          <cell r="M7358">
            <v>0</v>
          </cell>
          <cell r="N7358">
            <v>0</v>
          </cell>
          <cell r="O7358">
            <v>0</v>
          </cell>
          <cell r="P7358">
            <v>0</v>
          </cell>
          <cell r="Q7358">
            <v>0</v>
          </cell>
        </row>
        <row r="7359">
          <cell r="A7359" t="str">
            <v>A4389&amp;T</v>
          </cell>
          <cell r="B7359" t="str">
            <v>30 Lincoln Ave</v>
          </cell>
          <cell r="C7359">
            <v>0</v>
          </cell>
          <cell r="D7359">
            <v>0</v>
          </cell>
          <cell r="E7359">
            <v>0</v>
          </cell>
          <cell r="F7359">
            <v>0</v>
          </cell>
          <cell r="G7359">
            <v>0</v>
          </cell>
          <cell r="H7359">
            <v>0</v>
          </cell>
          <cell r="I7359">
            <v>0</v>
          </cell>
          <cell r="J7359">
            <v>0</v>
          </cell>
          <cell r="K7359">
            <v>0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P7359">
            <v>0</v>
          </cell>
          <cell r="Q7359">
            <v>0</v>
          </cell>
        </row>
        <row r="7360">
          <cell r="A7360" t="str">
            <v>A4418&amp;T</v>
          </cell>
          <cell r="B7360" t="str">
            <v>Summer St @ Fiske Rd</v>
          </cell>
          <cell r="C7360">
            <v>0</v>
          </cell>
          <cell r="D7360">
            <v>0</v>
          </cell>
          <cell r="E7360">
            <v>0</v>
          </cell>
          <cell r="F7360">
            <v>0</v>
          </cell>
          <cell r="G7360">
            <v>0</v>
          </cell>
          <cell r="H7360">
            <v>0</v>
          </cell>
          <cell r="I7360">
            <v>0</v>
          </cell>
          <cell r="J7360">
            <v>0</v>
          </cell>
          <cell r="K7360">
            <v>0</v>
          </cell>
          <cell r="L7360">
            <v>0</v>
          </cell>
          <cell r="M7360">
            <v>0</v>
          </cell>
          <cell r="N7360">
            <v>0</v>
          </cell>
          <cell r="O7360">
            <v>0</v>
          </cell>
          <cell r="P7360">
            <v>0</v>
          </cell>
          <cell r="Q7360">
            <v>0</v>
          </cell>
        </row>
        <row r="7361">
          <cell r="A7361" t="str">
            <v>A4422&amp;T</v>
          </cell>
          <cell r="B7361" t="str">
            <v>Central St @ Vermont</v>
          </cell>
          <cell r="C7361">
            <v>0</v>
          </cell>
          <cell r="D7361">
            <v>0</v>
          </cell>
          <cell r="E7361">
            <v>0</v>
          </cell>
          <cell r="F7361">
            <v>0</v>
          </cell>
          <cell r="G7361">
            <v>0</v>
          </cell>
          <cell r="H7361">
            <v>0</v>
          </cell>
          <cell r="I7361">
            <v>0</v>
          </cell>
          <cell r="J7361">
            <v>0</v>
          </cell>
          <cell r="K7361">
            <v>0</v>
          </cell>
          <cell r="L7361">
            <v>0</v>
          </cell>
          <cell r="M7361">
            <v>0</v>
          </cell>
          <cell r="N7361">
            <v>0</v>
          </cell>
          <cell r="O7361">
            <v>0</v>
          </cell>
          <cell r="P7361">
            <v>0</v>
          </cell>
          <cell r="Q7361">
            <v>0</v>
          </cell>
        </row>
        <row r="7362">
          <cell r="A7362" t="str">
            <v>A4452&amp;T</v>
          </cell>
          <cell r="B7362" t="str">
            <v>Vine St opp Beech St</v>
          </cell>
          <cell r="C7362">
            <v>0</v>
          </cell>
          <cell r="D7362">
            <v>0</v>
          </cell>
          <cell r="E7362">
            <v>0</v>
          </cell>
          <cell r="F7362">
            <v>0</v>
          </cell>
          <cell r="G7362">
            <v>0</v>
          </cell>
          <cell r="H7362">
            <v>0</v>
          </cell>
          <cell r="I7362">
            <v>0</v>
          </cell>
          <cell r="J7362">
            <v>0</v>
          </cell>
          <cell r="K7362">
            <v>0</v>
          </cell>
          <cell r="L7362">
            <v>0</v>
          </cell>
          <cell r="M7362">
            <v>0</v>
          </cell>
          <cell r="N7362">
            <v>0</v>
          </cell>
          <cell r="O7362">
            <v>0</v>
          </cell>
          <cell r="P7362">
            <v>0</v>
          </cell>
          <cell r="Q7362">
            <v>0</v>
          </cell>
        </row>
        <row r="7363">
          <cell r="A7363" t="str">
            <v>A4470&amp;T</v>
          </cell>
          <cell r="B7363" t="str">
            <v>Main St @ Lynn Fells</v>
          </cell>
          <cell r="C7363">
            <v>7</v>
          </cell>
          <cell r="D7363">
            <v>0</v>
          </cell>
          <cell r="E7363">
            <v>0</v>
          </cell>
          <cell r="F7363">
            <v>0</v>
          </cell>
          <cell r="G7363">
            <v>7</v>
          </cell>
          <cell r="H7363">
            <v>7</v>
          </cell>
          <cell r="I7363">
            <v>0</v>
          </cell>
          <cell r="J7363">
            <v>0</v>
          </cell>
          <cell r="K7363">
            <v>0</v>
          </cell>
          <cell r="L7363">
            <v>7</v>
          </cell>
          <cell r="M7363">
            <v>7</v>
          </cell>
          <cell r="N7363">
            <v>0</v>
          </cell>
          <cell r="O7363">
            <v>0</v>
          </cell>
          <cell r="P7363">
            <v>0</v>
          </cell>
          <cell r="Q7363">
            <v>7</v>
          </cell>
        </row>
        <row r="7364">
          <cell r="A7364" t="str">
            <v>A5728&amp;T</v>
          </cell>
          <cell r="B7364" t="str">
            <v>Garfield Ave @ Castl</v>
          </cell>
          <cell r="C7364">
            <v>0</v>
          </cell>
          <cell r="D7364">
            <v>0</v>
          </cell>
          <cell r="E7364">
            <v>0</v>
          </cell>
          <cell r="F7364">
            <v>0</v>
          </cell>
          <cell r="G7364">
            <v>0</v>
          </cell>
          <cell r="H7364">
            <v>0</v>
          </cell>
          <cell r="I7364">
            <v>0</v>
          </cell>
          <cell r="J7364">
            <v>0</v>
          </cell>
          <cell r="K7364">
            <v>0</v>
          </cell>
          <cell r="L7364">
            <v>0</v>
          </cell>
          <cell r="M7364">
            <v>0</v>
          </cell>
          <cell r="N7364">
            <v>0</v>
          </cell>
          <cell r="O7364">
            <v>0</v>
          </cell>
          <cell r="P7364">
            <v>0</v>
          </cell>
          <cell r="Q7364">
            <v>0</v>
          </cell>
        </row>
        <row r="7365">
          <cell r="A7365" t="str">
            <v>A5752&amp;T</v>
          </cell>
          <cell r="B7365" t="str">
            <v>Chestnut St opp Peac</v>
          </cell>
          <cell r="C7365">
            <v>0</v>
          </cell>
          <cell r="D7365">
            <v>0</v>
          </cell>
          <cell r="E7365">
            <v>0</v>
          </cell>
          <cell r="F7365">
            <v>0</v>
          </cell>
          <cell r="G7365">
            <v>0</v>
          </cell>
          <cell r="H7365">
            <v>0</v>
          </cell>
          <cell r="I7365">
            <v>0</v>
          </cell>
          <cell r="J7365">
            <v>0</v>
          </cell>
          <cell r="K7365">
            <v>0</v>
          </cell>
          <cell r="L7365">
            <v>0</v>
          </cell>
          <cell r="M7365">
            <v>0</v>
          </cell>
          <cell r="N7365">
            <v>0</v>
          </cell>
          <cell r="O7365">
            <v>0</v>
          </cell>
          <cell r="P7365">
            <v>0</v>
          </cell>
          <cell r="Q7365">
            <v>0</v>
          </cell>
        </row>
        <row r="7366">
          <cell r="A7366" t="str">
            <v>A6391&amp;T</v>
          </cell>
          <cell r="B7366" t="str">
            <v>Euclid Ave @ Chase S</v>
          </cell>
          <cell r="C7366">
            <v>0</v>
          </cell>
          <cell r="D7366">
            <v>0</v>
          </cell>
          <cell r="E7366">
            <v>0</v>
          </cell>
          <cell r="F7366">
            <v>0</v>
          </cell>
          <cell r="G7366">
            <v>0</v>
          </cell>
          <cell r="H7366">
            <v>0</v>
          </cell>
          <cell r="I7366">
            <v>0</v>
          </cell>
          <cell r="J7366">
            <v>0</v>
          </cell>
          <cell r="K7366">
            <v>0</v>
          </cell>
          <cell r="L7366">
            <v>0</v>
          </cell>
          <cell r="M7366">
            <v>0</v>
          </cell>
          <cell r="N7366">
            <v>0</v>
          </cell>
          <cell r="O7366">
            <v>0</v>
          </cell>
          <cell r="P7366">
            <v>0</v>
          </cell>
          <cell r="Q7366">
            <v>0</v>
          </cell>
        </row>
        <row r="7367">
          <cell r="A7367" t="str">
            <v>A4005&amp;T</v>
          </cell>
          <cell r="B7367" t="str">
            <v>Willow Rd @ Summer S</v>
          </cell>
          <cell r="C7367">
            <v>0</v>
          </cell>
          <cell r="D7367">
            <v>0</v>
          </cell>
          <cell r="E7367">
            <v>0</v>
          </cell>
          <cell r="F7367">
            <v>0</v>
          </cell>
          <cell r="G7367">
            <v>0</v>
          </cell>
          <cell r="H7367">
            <v>0</v>
          </cell>
          <cell r="I7367">
            <v>0</v>
          </cell>
          <cell r="J7367">
            <v>0</v>
          </cell>
          <cell r="K7367">
            <v>0</v>
          </cell>
          <cell r="L7367">
            <v>0</v>
          </cell>
          <cell r="M7367">
            <v>0</v>
          </cell>
          <cell r="N7367">
            <v>0</v>
          </cell>
          <cell r="O7367">
            <v>0</v>
          </cell>
          <cell r="P7367">
            <v>0</v>
          </cell>
          <cell r="Q7367">
            <v>0</v>
          </cell>
        </row>
        <row r="7368">
          <cell r="A7368" t="str">
            <v>A4048&amp;T</v>
          </cell>
          <cell r="B7368" t="str">
            <v>Kings Hill Dr @ King</v>
          </cell>
          <cell r="C7368">
            <v>0</v>
          </cell>
          <cell r="D7368">
            <v>0</v>
          </cell>
          <cell r="E7368">
            <v>0</v>
          </cell>
          <cell r="F7368">
            <v>0</v>
          </cell>
          <cell r="G7368">
            <v>0</v>
          </cell>
          <cell r="H7368">
            <v>0</v>
          </cell>
          <cell r="I7368">
            <v>0</v>
          </cell>
          <cell r="J7368">
            <v>0</v>
          </cell>
          <cell r="K7368">
            <v>0</v>
          </cell>
          <cell r="L7368">
            <v>0</v>
          </cell>
          <cell r="M7368">
            <v>0</v>
          </cell>
          <cell r="N7368">
            <v>0</v>
          </cell>
          <cell r="O7368">
            <v>0</v>
          </cell>
          <cell r="P7368">
            <v>0</v>
          </cell>
          <cell r="Q7368">
            <v>0</v>
          </cell>
        </row>
        <row r="7369">
          <cell r="A7369" t="str">
            <v>A4087&amp;T</v>
          </cell>
          <cell r="B7369" t="str">
            <v>Washington St @ Esse</v>
          </cell>
          <cell r="C7369">
            <v>13</v>
          </cell>
          <cell r="D7369">
            <v>0</v>
          </cell>
          <cell r="E7369">
            <v>0</v>
          </cell>
          <cell r="F7369">
            <v>1</v>
          </cell>
          <cell r="G7369">
            <v>14</v>
          </cell>
          <cell r="H7369">
            <v>13</v>
          </cell>
          <cell r="I7369">
            <v>0</v>
          </cell>
          <cell r="J7369">
            <v>0</v>
          </cell>
          <cell r="K7369">
            <v>1</v>
          </cell>
          <cell r="L7369">
            <v>14</v>
          </cell>
          <cell r="M7369">
            <v>13</v>
          </cell>
          <cell r="N7369">
            <v>0</v>
          </cell>
          <cell r="O7369">
            <v>0</v>
          </cell>
          <cell r="P7369">
            <v>1</v>
          </cell>
          <cell r="Q7369">
            <v>14</v>
          </cell>
        </row>
        <row r="7370">
          <cell r="A7370" t="str">
            <v>A4101&amp;T</v>
          </cell>
          <cell r="B7370" t="str">
            <v>Trinity Ave @ Chatha</v>
          </cell>
          <cell r="C7370">
            <v>0</v>
          </cell>
          <cell r="D7370">
            <v>0</v>
          </cell>
          <cell r="E7370">
            <v>0</v>
          </cell>
          <cell r="F7370">
            <v>0</v>
          </cell>
          <cell r="G7370">
            <v>0</v>
          </cell>
          <cell r="H7370">
            <v>0</v>
          </cell>
          <cell r="I7370">
            <v>0</v>
          </cell>
          <cell r="J7370">
            <v>0</v>
          </cell>
          <cell r="K7370">
            <v>0</v>
          </cell>
          <cell r="L7370">
            <v>0</v>
          </cell>
          <cell r="M7370">
            <v>0</v>
          </cell>
          <cell r="N7370">
            <v>0</v>
          </cell>
          <cell r="O7370">
            <v>0</v>
          </cell>
          <cell r="P7370">
            <v>0</v>
          </cell>
          <cell r="Q7370">
            <v>0</v>
          </cell>
        </row>
        <row r="7371">
          <cell r="A7371" t="str">
            <v>A4110&amp;T</v>
          </cell>
          <cell r="B7371" t="str">
            <v>Eastern Ave @ Clark</v>
          </cell>
          <cell r="C7371">
            <v>0</v>
          </cell>
          <cell r="D7371">
            <v>0</v>
          </cell>
          <cell r="E7371">
            <v>0</v>
          </cell>
          <cell r="F7371">
            <v>0</v>
          </cell>
          <cell r="G7371">
            <v>0</v>
          </cell>
          <cell r="H7371">
            <v>0</v>
          </cell>
          <cell r="I7371">
            <v>0</v>
          </cell>
          <cell r="J7371">
            <v>0</v>
          </cell>
          <cell r="K7371">
            <v>0</v>
          </cell>
          <cell r="L7371">
            <v>0</v>
          </cell>
          <cell r="M7371">
            <v>0</v>
          </cell>
          <cell r="N7371">
            <v>0</v>
          </cell>
          <cell r="O7371">
            <v>0</v>
          </cell>
          <cell r="P7371">
            <v>0</v>
          </cell>
          <cell r="Q7371">
            <v>0</v>
          </cell>
        </row>
        <row r="7372">
          <cell r="A7372" t="str">
            <v>A4111&amp;T</v>
          </cell>
          <cell r="B7372" t="str">
            <v>Eastern Ave @ Harves</v>
          </cell>
          <cell r="C7372">
            <v>0</v>
          </cell>
          <cell r="D7372">
            <v>0</v>
          </cell>
          <cell r="E7372">
            <v>0</v>
          </cell>
          <cell r="F7372">
            <v>0</v>
          </cell>
          <cell r="G7372">
            <v>0</v>
          </cell>
          <cell r="H7372">
            <v>0</v>
          </cell>
          <cell r="I7372">
            <v>0</v>
          </cell>
          <cell r="J7372">
            <v>0</v>
          </cell>
          <cell r="K7372">
            <v>0</v>
          </cell>
          <cell r="L7372">
            <v>0</v>
          </cell>
          <cell r="M7372">
            <v>0</v>
          </cell>
          <cell r="N7372">
            <v>0</v>
          </cell>
          <cell r="O7372">
            <v>0</v>
          </cell>
          <cell r="P7372">
            <v>0</v>
          </cell>
          <cell r="Q7372">
            <v>0</v>
          </cell>
        </row>
        <row r="7373">
          <cell r="A7373" t="str">
            <v>A4113&amp;T</v>
          </cell>
          <cell r="B7373" t="str">
            <v>Eastern Ave @ Glenwo</v>
          </cell>
          <cell r="C7373">
            <v>0</v>
          </cell>
          <cell r="D7373">
            <v>0</v>
          </cell>
          <cell r="E7373">
            <v>0</v>
          </cell>
          <cell r="F7373">
            <v>0</v>
          </cell>
          <cell r="G7373">
            <v>0</v>
          </cell>
          <cell r="H7373">
            <v>0</v>
          </cell>
          <cell r="I7373">
            <v>0</v>
          </cell>
          <cell r="J7373">
            <v>0</v>
          </cell>
          <cell r="K7373">
            <v>0</v>
          </cell>
          <cell r="L7373">
            <v>0</v>
          </cell>
          <cell r="M7373">
            <v>0</v>
          </cell>
          <cell r="N7373">
            <v>0</v>
          </cell>
          <cell r="O7373">
            <v>0</v>
          </cell>
          <cell r="P7373">
            <v>0</v>
          </cell>
          <cell r="Q7373">
            <v>0</v>
          </cell>
        </row>
        <row r="7374">
          <cell r="A7374" t="str">
            <v>A4116&amp;T</v>
          </cell>
          <cell r="B7374" t="str">
            <v>Euclid Ave @ Verona</v>
          </cell>
          <cell r="C7374">
            <v>0</v>
          </cell>
          <cell r="D7374">
            <v>0</v>
          </cell>
          <cell r="E7374">
            <v>0</v>
          </cell>
          <cell r="F7374">
            <v>0</v>
          </cell>
          <cell r="G7374">
            <v>0</v>
          </cell>
          <cell r="H7374">
            <v>0</v>
          </cell>
          <cell r="I7374">
            <v>0</v>
          </cell>
          <cell r="J7374">
            <v>0</v>
          </cell>
          <cell r="K7374">
            <v>0</v>
          </cell>
          <cell r="L7374">
            <v>0</v>
          </cell>
          <cell r="M7374">
            <v>0</v>
          </cell>
          <cell r="N7374">
            <v>0</v>
          </cell>
          <cell r="O7374">
            <v>0</v>
          </cell>
          <cell r="P7374">
            <v>0</v>
          </cell>
          <cell r="Q7374">
            <v>0</v>
          </cell>
        </row>
        <row r="7375">
          <cell r="A7375" t="str">
            <v>A4217&amp;T</v>
          </cell>
          <cell r="B7375" t="str">
            <v>Broadway @ Jeness St</v>
          </cell>
          <cell r="C7375">
            <v>0</v>
          </cell>
          <cell r="D7375">
            <v>0</v>
          </cell>
          <cell r="E7375">
            <v>0</v>
          </cell>
          <cell r="F7375">
            <v>0</v>
          </cell>
          <cell r="G7375">
            <v>0</v>
          </cell>
          <cell r="H7375">
            <v>0</v>
          </cell>
          <cell r="I7375">
            <v>0</v>
          </cell>
          <cell r="J7375">
            <v>0</v>
          </cell>
          <cell r="K7375">
            <v>0</v>
          </cell>
          <cell r="L7375">
            <v>0</v>
          </cell>
          <cell r="M7375">
            <v>0</v>
          </cell>
          <cell r="N7375">
            <v>0</v>
          </cell>
          <cell r="O7375">
            <v>0</v>
          </cell>
          <cell r="P7375">
            <v>0</v>
          </cell>
          <cell r="Q7375">
            <v>0</v>
          </cell>
        </row>
        <row r="7376">
          <cell r="A7376" t="str">
            <v>A4221&amp;T</v>
          </cell>
          <cell r="B7376" t="str">
            <v>Euclid Ave @ Verona</v>
          </cell>
          <cell r="C7376">
            <v>0</v>
          </cell>
          <cell r="D7376">
            <v>0</v>
          </cell>
          <cell r="E7376">
            <v>0</v>
          </cell>
          <cell r="F7376">
            <v>0</v>
          </cell>
          <cell r="G7376">
            <v>0</v>
          </cell>
          <cell r="H7376">
            <v>0</v>
          </cell>
          <cell r="I7376">
            <v>0</v>
          </cell>
          <cell r="J7376">
            <v>0</v>
          </cell>
          <cell r="K7376">
            <v>0</v>
          </cell>
          <cell r="L7376">
            <v>0</v>
          </cell>
          <cell r="M7376">
            <v>0</v>
          </cell>
          <cell r="N7376">
            <v>0</v>
          </cell>
          <cell r="O7376">
            <v>0</v>
          </cell>
          <cell r="P7376">
            <v>0</v>
          </cell>
          <cell r="Q7376">
            <v>0</v>
          </cell>
        </row>
        <row r="7377">
          <cell r="A7377" t="str">
            <v>A4257&amp;T</v>
          </cell>
          <cell r="B7377" t="str">
            <v>Broadway @ Magnolia</v>
          </cell>
          <cell r="C7377">
            <v>0</v>
          </cell>
          <cell r="D7377">
            <v>0</v>
          </cell>
          <cell r="E7377">
            <v>0</v>
          </cell>
          <cell r="F7377">
            <v>0</v>
          </cell>
          <cell r="G7377">
            <v>0</v>
          </cell>
          <cell r="H7377">
            <v>0</v>
          </cell>
          <cell r="I7377">
            <v>0</v>
          </cell>
          <cell r="J7377">
            <v>0</v>
          </cell>
          <cell r="K7377">
            <v>0</v>
          </cell>
          <cell r="L7377">
            <v>0</v>
          </cell>
          <cell r="M7377">
            <v>0</v>
          </cell>
          <cell r="N7377">
            <v>0</v>
          </cell>
          <cell r="O7377">
            <v>0</v>
          </cell>
          <cell r="P7377">
            <v>0</v>
          </cell>
          <cell r="Q7377">
            <v>0</v>
          </cell>
        </row>
        <row r="7378">
          <cell r="A7378" t="str">
            <v>A4295&amp;T</v>
          </cell>
          <cell r="B7378" t="str">
            <v>Lynnfield St opp Flo</v>
          </cell>
          <cell r="C7378">
            <v>1</v>
          </cell>
          <cell r="D7378">
            <v>0</v>
          </cell>
          <cell r="E7378">
            <v>0</v>
          </cell>
          <cell r="F7378">
            <v>0</v>
          </cell>
          <cell r="G7378">
            <v>1</v>
          </cell>
          <cell r="H7378">
            <v>1</v>
          </cell>
          <cell r="I7378">
            <v>0</v>
          </cell>
          <cell r="J7378">
            <v>0</v>
          </cell>
          <cell r="K7378">
            <v>0</v>
          </cell>
          <cell r="L7378">
            <v>1</v>
          </cell>
          <cell r="M7378">
            <v>1</v>
          </cell>
          <cell r="N7378">
            <v>0</v>
          </cell>
          <cell r="O7378">
            <v>0</v>
          </cell>
          <cell r="P7378">
            <v>0</v>
          </cell>
          <cell r="Q7378">
            <v>1</v>
          </cell>
        </row>
        <row r="7379">
          <cell r="A7379" t="str">
            <v>A4298&amp;T</v>
          </cell>
          <cell r="B7379" t="str">
            <v>Lynnfield St @ Kernw</v>
          </cell>
          <cell r="C7379">
            <v>12</v>
          </cell>
          <cell r="D7379">
            <v>0</v>
          </cell>
          <cell r="E7379">
            <v>0</v>
          </cell>
          <cell r="F7379">
            <v>0</v>
          </cell>
          <cell r="G7379">
            <v>12</v>
          </cell>
          <cell r="H7379">
            <v>12</v>
          </cell>
          <cell r="I7379">
            <v>0</v>
          </cell>
          <cell r="J7379">
            <v>0</v>
          </cell>
          <cell r="K7379">
            <v>0</v>
          </cell>
          <cell r="L7379">
            <v>12</v>
          </cell>
          <cell r="M7379">
            <v>12</v>
          </cell>
          <cell r="N7379">
            <v>0</v>
          </cell>
          <cell r="O7379">
            <v>0</v>
          </cell>
          <cell r="P7379">
            <v>0</v>
          </cell>
          <cell r="Q7379">
            <v>12</v>
          </cell>
        </row>
        <row r="7380">
          <cell r="A7380" t="str">
            <v>A4318&amp;T</v>
          </cell>
          <cell r="B7380" t="str">
            <v>Lynnfield St @ Allst</v>
          </cell>
          <cell r="C7380">
            <v>0</v>
          </cell>
          <cell r="D7380">
            <v>0</v>
          </cell>
          <cell r="E7380">
            <v>0</v>
          </cell>
          <cell r="F7380">
            <v>0</v>
          </cell>
          <cell r="G7380">
            <v>0</v>
          </cell>
          <cell r="H7380">
            <v>0</v>
          </cell>
          <cell r="I7380">
            <v>0</v>
          </cell>
          <cell r="J7380">
            <v>0</v>
          </cell>
          <cell r="K7380">
            <v>0</v>
          </cell>
          <cell r="L7380">
            <v>0</v>
          </cell>
          <cell r="M7380">
            <v>0</v>
          </cell>
          <cell r="N7380">
            <v>0</v>
          </cell>
          <cell r="O7380">
            <v>0</v>
          </cell>
          <cell r="P7380">
            <v>0</v>
          </cell>
          <cell r="Q7380">
            <v>0</v>
          </cell>
        </row>
        <row r="7381">
          <cell r="A7381" t="str">
            <v>A4350&amp;T</v>
          </cell>
          <cell r="B7381" t="str">
            <v>Lincoln Ave @ Interv</v>
          </cell>
          <cell r="C7381">
            <v>0</v>
          </cell>
          <cell r="D7381">
            <v>0</v>
          </cell>
          <cell r="E7381">
            <v>0</v>
          </cell>
          <cell r="F7381">
            <v>0</v>
          </cell>
          <cell r="G7381">
            <v>0</v>
          </cell>
          <cell r="H7381">
            <v>0</v>
          </cell>
          <cell r="I7381">
            <v>0</v>
          </cell>
          <cell r="J7381">
            <v>0</v>
          </cell>
          <cell r="K7381">
            <v>0</v>
          </cell>
          <cell r="L7381">
            <v>0</v>
          </cell>
          <cell r="M7381">
            <v>0</v>
          </cell>
          <cell r="N7381">
            <v>0</v>
          </cell>
          <cell r="O7381">
            <v>0</v>
          </cell>
          <cell r="P7381">
            <v>0</v>
          </cell>
          <cell r="Q7381">
            <v>0</v>
          </cell>
        </row>
        <row r="7382">
          <cell r="A7382" t="str">
            <v>A4386&amp;T</v>
          </cell>
          <cell r="B7382" t="str">
            <v>Lincoln Ave @ Ballar</v>
          </cell>
          <cell r="C7382">
            <v>1</v>
          </cell>
          <cell r="D7382">
            <v>0</v>
          </cell>
          <cell r="E7382">
            <v>0</v>
          </cell>
          <cell r="F7382">
            <v>0</v>
          </cell>
          <cell r="G7382">
            <v>1</v>
          </cell>
          <cell r="H7382">
            <v>1</v>
          </cell>
          <cell r="I7382">
            <v>0</v>
          </cell>
          <cell r="J7382">
            <v>0</v>
          </cell>
          <cell r="K7382">
            <v>0</v>
          </cell>
          <cell r="L7382">
            <v>1</v>
          </cell>
          <cell r="M7382">
            <v>1</v>
          </cell>
          <cell r="N7382">
            <v>0</v>
          </cell>
          <cell r="O7382">
            <v>0</v>
          </cell>
          <cell r="P7382">
            <v>0</v>
          </cell>
          <cell r="Q7382">
            <v>1</v>
          </cell>
        </row>
        <row r="7383">
          <cell r="A7383" t="str">
            <v>A4388&amp;T</v>
          </cell>
          <cell r="B7383" t="str">
            <v>Lincoln Ave @ Vincen</v>
          </cell>
          <cell r="C7383">
            <v>0</v>
          </cell>
          <cell r="D7383">
            <v>0</v>
          </cell>
          <cell r="E7383">
            <v>0</v>
          </cell>
          <cell r="F7383">
            <v>0</v>
          </cell>
          <cell r="G7383">
            <v>0</v>
          </cell>
          <cell r="H7383">
            <v>0</v>
          </cell>
          <cell r="I7383">
            <v>0</v>
          </cell>
          <cell r="J7383">
            <v>0</v>
          </cell>
          <cell r="K7383">
            <v>0</v>
          </cell>
          <cell r="L7383">
            <v>0</v>
          </cell>
          <cell r="M7383">
            <v>0</v>
          </cell>
          <cell r="N7383">
            <v>0</v>
          </cell>
          <cell r="O7383">
            <v>0</v>
          </cell>
          <cell r="P7383">
            <v>0</v>
          </cell>
          <cell r="Q7383">
            <v>0</v>
          </cell>
        </row>
        <row r="7384">
          <cell r="A7384" t="str">
            <v>A4395&amp;T</v>
          </cell>
          <cell r="B7384" t="str">
            <v>Summer St @ Ames St</v>
          </cell>
          <cell r="C7384">
            <v>0</v>
          </cell>
          <cell r="D7384">
            <v>0</v>
          </cell>
          <cell r="E7384">
            <v>0</v>
          </cell>
          <cell r="F7384">
            <v>0</v>
          </cell>
          <cell r="G7384">
            <v>0</v>
          </cell>
          <cell r="H7384">
            <v>0</v>
          </cell>
          <cell r="I7384">
            <v>0</v>
          </cell>
          <cell r="J7384">
            <v>0</v>
          </cell>
          <cell r="K7384">
            <v>0</v>
          </cell>
          <cell r="L7384">
            <v>0</v>
          </cell>
          <cell r="M7384">
            <v>0</v>
          </cell>
          <cell r="N7384">
            <v>0</v>
          </cell>
          <cell r="O7384">
            <v>0</v>
          </cell>
          <cell r="P7384">
            <v>0</v>
          </cell>
          <cell r="Q7384">
            <v>0</v>
          </cell>
        </row>
        <row r="7385">
          <cell r="A7385" t="str">
            <v>A4397&amp;T</v>
          </cell>
          <cell r="B7385" t="str">
            <v>Summer St @ Margin S</v>
          </cell>
          <cell r="C7385">
            <v>0</v>
          </cell>
          <cell r="D7385">
            <v>0</v>
          </cell>
          <cell r="E7385">
            <v>0</v>
          </cell>
          <cell r="F7385">
            <v>0</v>
          </cell>
          <cell r="G7385">
            <v>0</v>
          </cell>
          <cell r="H7385">
            <v>0</v>
          </cell>
          <cell r="I7385">
            <v>0</v>
          </cell>
          <cell r="J7385">
            <v>0</v>
          </cell>
          <cell r="K7385">
            <v>0</v>
          </cell>
          <cell r="L7385">
            <v>0</v>
          </cell>
          <cell r="M7385">
            <v>0</v>
          </cell>
          <cell r="N7385">
            <v>0</v>
          </cell>
          <cell r="O7385">
            <v>0</v>
          </cell>
          <cell r="P7385">
            <v>0</v>
          </cell>
          <cell r="Q7385">
            <v>0</v>
          </cell>
        </row>
        <row r="7386">
          <cell r="A7386" t="str">
            <v>A4426&amp;T</v>
          </cell>
          <cell r="B7386" t="str">
            <v>Central St @ Still D</v>
          </cell>
          <cell r="C7386">
            <v>5</v>
          </cell>
          <cell r="D7386">
            <v>0</v>
          </cell>
          <cell r="E7386">
            <v>0</v>
          </cell>
          <cell r="F7386">
            <v>0</v>
          </cell>
          <cell r="G7386">
            <v>5</v>
          </cell>
          <cell r="H7386">
            <v>5</v>
          </cell>
          <cell r="I7386">
            <v>0</v>
          </cell>
          <cell r="J7386">
            <v>0</v>
          </cell>
          <cell r="K7386">
            <v>0</v>
          </cell>
          <cell r="L7386">
            <v>5</v>
          </cell>
          <cell r="M7386">
            <v>5</v>
          </cell>
          <cell r="N7386">
            <v>0</v>
          </cell>
          <cell r="O7386">
            <v>0</v>
          </cell>
          <cell r="P7386">
            <v>0</v>
          </cell>
          <cell r="Q7386">
            <v>5</v>
          </cell>
        </row>
        <row r="7387">
          <cell r="A7387" t="str">
            <v>A4482&amp;T</v>
          </cell>
          <cell r="B7387" t="str">
            <v>Winter St @ Westland</v>
          </cell>
          <cell r="C7387">
            <v>5</v>
          </cell>
          <cell r="D7387">
            <v>0</v>
          </cell>
          <cell r="E7387">
            <v>0</v>
          </cell>
          <cell r="F7387">
            <v>0</v>
          </cell>
          <cell r="G7387">
            <v>5</v>
          </cell>
          <cell r="H7387">
            <v>5</v>
          </cell>
          <cell r="I7387">
            <v>0</v>
          </cell>
          <cell r="J7387">
            <v>0</v>
          </cell>
          <cell r="K7387">
            <v>0</v>
          </cell>
          <cell r="L7387">
            <v>5</v>
          </cell>
          <cell r="M7387">
            <v>5</v>
          </cell>
          <cell r="N7387">
            <v>0</v>
          </cell>
          <cell r="O7387">
            <v>0</v>
          </cell>
          <cell r="P7387">
            <v>0</v>
          </cell>
          <cell r="Q7387">
            <v>5</v>
          </cell>
        </row>
        <row r="7388">
          <cell r="A7388" t="str">
            <v>A5763&amp;T</v>
          </cell>
          <cell r="B7388" t="str">
            <v>Lincoln Ave @ Charlo</v>
          </cell>
          <cell r="C7388">
            <v>3</v>
          </cell>
          <cell r="D7388">
            <v>0</v>
          </cell>
          <cell r="E7388">
            <v>0</v>
          </cell>
          <cell r="F7388">
            <v>0</v>
          </cell>
          <cell r="G7388">
            <v>3</v>
          </cell>
          <cell r="H7388">
            <v>3</v>
          </cell>
          <cell r="I7388">
            <v>0</v>
          </cell>
          <cell r="J7388">
            <v>0</v>
          </cell>
          <cell r="K7388">
            <v>0</v>
          </cell>
          <cell r="L7388">
            <v>3</v>
          </cell>
          <cell r="M7388">
            <v>3</v>
          </cell>
          <cell r="N7388">
            <v>0</v>
          </cell>
          <cell r="O7388">
            <v>0</v>
          </cell>
          <cell r="P7388">
            <v>0</v>
          </cell>
          <cell r="Q7388">
            <v>3</v>
          </cell>
        </row>
        <row r="7389">
          <cell r="A7389" t="str">
            <v>A5764&amp;T</v>
          </cell>
          <cell r="B7389" t="str">
            <v>Summer St opp Raddin</v>
          </cell>
          <cell r="C7389">
            <v>0</v>
          </cell>
          <cell r="D7389">
            <v>0</v>
          </cell>
          <cell r="E7389">
            <v>0</v>
          </cell>
          <cell r="F7389">
            <v>0</v>
          </cell>
          <cell r="G7389">
            <v>0</v>
          </cell>
          <cell r="H7389">
            <v>0</v>
          </cell>
          <cell r="I7389">
            <v>0</v>
          </cell>
          <cell r="J7389">
            <v>0</v>
          </cell>
          <cell r="K7389">
            <v>0</v>
          </cell>
          <cell r="L7389">
            <v>0</v>
          </cell>
          <cell r="M7389">
            <v>0</v>
          </cell>
          <cell r="N7389">
            <v>0</v>
          </cell>
          <cell r="O7389">
            <v>0</v>
          </cell>
          <cell r="P7389">
            <v>0</v>
          </cell>
          <cell r="Q7389">
            <v>0</v>
          </cell>
        </row>
        <row r="7390">
          <cell r="A7390" t="str">
            <v>A6943&amp;T</v>
          </cell>
          <cell r="B7390" t="str">
            <v>Neptune Blvd @ Bloss</v>
          </cell>
          <cell r="C7390">
            <v>1</v>
          </cell>
          <cell r="D7390">
            <v>0</v>
          </cell>
          <cell r="E7390">
            <v>0</v>
          </cell>
          <cell r="F7390">
            <v>0</v>
          </cell>
          <cell r="G7390">
            <v>1</v>
          </cell>
          <cell r="H7390">
            <v>1</v>
          </cell>
          <cell r="I7390">
            <v>0</v>
          </cell>
          <cell r="J7390">
            <v>0</v>
          </cell>
          <cell r="K7390">
            <v>0</v>
          </cell>
          <cell r="L7390">
            <v>1</v>
          </cell>
          <cell r="M7390">
            <v>1</v>
          </cell>
          <cell r="N7390">
            <v>0</v>
          </cell>
          <cell r="O7390">
            <v>0</v>
          </cell>
          <cell r="P7390">
            <v>0</v>
          </cell>
          <cell r="Q7390">
            <v>1</v>
          </cell>
        </row>
        <row r="7391">
          <cell r="A7391" t="str">
            <v>A2806&amp;T</v>
          </cell>
          <cell r="B7391" t="str">
            <v>Western Ave opp Vict</v>
          </cell>
          <cell r="C7391">
            <v>39</v>
          </cell>
          <cell r="D7391">
            <v>0</v>
          </cell>
          <cell r="E7391">
            <v>0</v>
          </cell>
          <cell r="F7391">
            <v>0</v>
          </cell>
          <cell r="G7391">
            <v>39</v>
          </cell>
          <cell r="H7391">
            <v>39</v>
          </cell>
          <cell r="I7391">
            <v>0</v>
          </cell>
          <cell r="J7391">
            <v>0</v>
          </cell>
          <cell r="K7391">
            <v>0</v>
          </cell>
          <cell r="L7391">
            <v>39</v>
          </cell>
          <cell r="M7391">
            <v>39</v>
          </cell>
          <cell r="N7391">
            <v>0</v>
          </cell>
          <cell r="O7391">
            <v>0</v>
          </cell>
          <cell r="P7391">
            <v>0</v>
          </cell>
          <cell r="Q7391">
            <v>39</v>
          </cell>
        </row>
        <row r="7392">
          <cell r="A7392" t="str">
            <v>A2943&amp;T</v>
          </cell>
          <cell r="B7392" t="str">
            <v>Lynnway opp Shepard</v>
          </cell>
          <cell r="C7392">
            <v>0</v>
          </cell>
          <cell r="D7392">
            <v>0</v>
          </cell>
          <cell r="E7392">
            <v>0</v>
          </cell>
          <cell r="F7392">
            <v>0</v>
          </cell>
          <cell r="G7392">
            <v>0</v>
          </cell>
          <cell r="H7392">
            <v>0</v>
          </cell>
          <cell r="I7392">
            <v>0</v>
          </cell>
          <cell r="J7392">
            <v>0</v>
          </cell>
          <cell r="K7392">
            <v>0</v>
          </cell>
          <cell r="L7392">
            <v>0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  <cell r="Q7392">
            <v>0</v>
          </cell>
        </row>
        <row r="7393">
          <cell r="A7393" t="str">
            <v>A4045&amp;T</v>
          </cell>
          <cell r="B7393" t="str">
            <v>O'Callaghan Way @ Ki</v>
          </cell>
          <cell r="C7393">
            <v>20</v>
          </cell>
          <cell r="D7393">
            <v>0</v>
          </cell>
          <cell r="E7393">
            <v>0</v>
          </cell>
          <cell r="F7393">
            <v>0</v>
          </cell>
          <cell r="G7393">
            <v>20</v>
          </cell>
          <cell r="H7393">
            <v>20</v>
          </cell>
          <cell r="I7393">
            <v>0</v>
          </cell>
          <cell r="J7393">
            <v>0</v>
          </cell>
          <cell r="K7393">
            <v>0</v>
          </cell>
          <cell r="L7393">
            <v>20</v>
          </cell>
          <cell r="M7393">
            <v>20</v>
          </cell>
          <cell r="N7393">
            <v>0</v>
          </cell>
          <cell r="O7393">
            <v>0</v>
          </cell>
          <cell r="P7393">
            <v>0</v>
          </cell>
          <cell r="Q7393">
            <v>20</v>
          </cell>
        </row>
        <row r="7394">
          <cell r="A7394" t="str">
            <v>A4068&amp;T</v>
          </cell>
          <cell r="B7394" t="str">
            <v>Kings Hill Dr @ King</v>
          </cell>
          <cell r="C7394">
            <v>0</v>
          </cell>
          <cell r="D7394">
            <v>0</v>
          </cell>
          <cell r="E7394">
            <v>0</v>
          </cell>
          <cell r="F7394">
            <v>0</v>
          </cell>
          <cell r="G7394">
            <v>0</v>
          </cell>
          <cell r="H7394">
            <v>0</v>
          </cell>
          <cell r="I7394">
            <v>0</v>
          </cell>
          <cell r="J7394">
            <v>0</v>
          </cell>
          <cell r="K7394">
            <v>0</v>
          </cell>
          <cell r="L7394">
            <v>0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  <cell r="Q7394">
            <v>0</v>
          </cell>
        </row>
        <row r="7395">
          <cell r="A7395" t="str">
            <v>A4075&amp;T</v>
          </cell>
          <cell r="B7395" t="str">
            <v>Holyoke St @ Myrtle</v>
          </cell>
          <cell r="C7395">
            <v>0</v>
          </cell>
          <cell r="D7395">
            <v>0</v>
          </cell>
          <cell r="E7395">
            <v>0</v>
          </cell>
          <cell r="F7395">
            <v>0</v>
          </cell>
          <cell r="G7395">
            <v>0</v>
          </cell>
          <cell r="H7395">
            <v>0</v>
          </cell>
          <cell r="I7395">
            <v>0</v>
          </cell>
          <cell r="J7395">
            <v>0</v>
          </cell>
          <cell r="K7395">
            <v>0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  <cell r="Q7395">
            <v>0</v>
          </cell>
        </row>
        <row r="7396">
          <cell r="A7396" t="str">
            <v>A4086&amp;T</v>
          </cell>
          <cell r="B7396" t="str">
            <v>Washington St @ Hano</v>
          </cell>
          <cell r="C7396">
            <v>3</v>
          </cell>
          <cell r="D7396">
            <v>0</v>
          </cell>
          <cell r="E7396">
            <v>0</v>
          </cell>
          <cell r="F7396">
            <v>0</v>
          </cell>
          <cell r="G7396">
            <v>3</v>
          </cell>
          <cell r="H7396">
            <v>3</v>
          </cell>
          <cell r="I7396">
            <v>0</v>
          </cell>
          <cell r="J7396">
            <v>0</v>
          </cell>
          <cell r="K7396">
            <v>0</v>
          </cell>
          <cell r="L7396">
            <v>3</v>
          </cell>
          <cell r="M7396">
            <v>3</v>
          </cell>
          <cell r="N7396">
            <v>0</v>
          </cell>
          <cell r="O7396">
            <v>0</v>
          </cell>
          <cell r="P7396">
            <v>0</v>
          </cell>
          <cell r="Q7396">
            <v>3</v>
          </cell>
        </row>
        <row r="7397">
          <cell r="A7397" t="str">
            <v>A4108&amp;T</v>
          </cell>
          <cell r="B7397" t="str">
            <v>Eastern Ave @ Melvin</v>
          </cell>
          <cell r="C7397">
            <v>12</v>
          </cell>
          <cell r="D7397">
            <v>0</v>
          </cell>
          <cell r="E7397">
            <v>0</v>
          </cell>
          <cell r="F7397">
            <v>0</v>
          </cell>
          <cell r="G7397">
            <v>12</v>
          </cell>
          <cell r="H7397">
            <v>12</v>
          </cell>
          <cell r="I7397">
            <v>0</v>
          </cell>
          <cell r="J7397">
            <v>0</v>
          </cell>
          <cell r="K7397">
            <v>0</v>
          </cell>
          <cell r="L7397">
            <v>12</v>
          </cell>
          <cell r="M7397">
            <v>12</v>
          </cell>
          <cell r="N7397">
            <v>0</v>
          </cell>
          <cell r="O7397">
            <v>0</v>
          </cell>
          <cell r="P7397">
            <v>0</v>
          </cell>
          <cell r="Q7397">
            <v>12</v>
          </cell>
        </row>
        <row r="7398">
          <cell r="A7398" t="str">
            <v>A4120&amp;T</v>
          </cell>
          <cell r="B7398" t="str">
            <v>Broadway @ Euclid Av</v>
          </cell>
          <cell r="C7398">
            <v>0</v>
          </cell>
          <cell r="D7398">
            <v>0</v>
          </cell>
          <cell r="E7398">
            <v>0</v>
          </cell>
          <cell r="F7398">
            <v>0</v>
          </cell>
          <cell r="G7398">
            <v>0</v>
          </cell>
          <cell r="H7398">
            <v>0</v>
          </cell>
          <cell r="I7398">
            <v>0</v>
          </cell>
          <cell r="J7398">
            <v>0</v>
          </cell>
          <cell r="K7398">
            <v>0</v>
          </cell>
          <cell r="L7398">
            <v>0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  <cell r="Q7398">
            <v>0</v>
          </cell>
        </row>
        <row r="7399">
          <cell r="A7399" t="str">
            <v>A4254&amp;T</v>
          </cell>
          <cell r="B7399" t="str">
            <v>Broadway @ Carter Rd</v>
          </cell>
          <cell r="C7399">
            <v>0</v>
          </cell>
          <cell r="D7399">
            <v>0</v>
          </cell>
          <cell r="E7399">
            <v>0</v>
          </cell>
          <cell r="F7399">
            <v>0</v>
          </cell>
          <cell r="G7399">
            <v>0</v>
          </cell>
          <cell r="H7399">
            <v>0</v>
          </cell>
          <cell r="I7399">
            <v>0</v>
          </cell>
          <cell r="J7399">
            <v>0</v>
          </cell>
          <cell r="K7399">
            <v>0</v>
          </cell>
          <cell r="L7399">
            <v>0</v>
          </cell>
          <cell r="M7399">
            <v>0</v>
          </cell>
          <cell r="N7399">
            <v>0</v>
          </cell>
          <cell r="O7399">
            <v>0</v>
          </cell>
          <cell r="P7399">
            <v>0</v>
          </cell>
          <cell r="Q7399">
            <v>0</v>
          </cell>
        </row>
        <row r="7400">
          <cell r="A7400" t="str">
            <v>A4276&amp;T</v>
          </cell>
          <cell r="B7400" t="str">
            <v>Chestnut St @ Wester</v>
          </cell>
          <cell r="C7400">
            <v>2</v>
          </cell>
          <cell r="D7400">
            <v>0</v>
          </cell>
          <cell r="E7400">
            <v>0</v>
          </cell>
          <cell r="F7400">
            <v>16</v>
          </cell>
          <cell r="G7400">
            <v>19</v>
          </cell>
          <cell r="H7400">
            <v>2</v>
          </cell>
          <cell r="I7400">
            <v>0</v>
          </cell>
          <cell r="J7400">
            <v>0</v>
          </cell>
          <cell r="K7400">
            <v>16</v>
          </cell>
          <cell r="L7400">
            <v>19</v>
          </cell>
          <cell r="M7400">
            <v>2</v>
          </cell>
          <cell r="N7400">
            <v>0</v>
          </cell>
          <cell r="O7400">
            <v>0</v>
          </cell>
          <cell r="P7400">
            <v>16</v>
          </cell>
          <cell r="Q7400">
            <v>19</v>
          </cell>
        </row>
        <row r="7401">
          <cell r="A7401" t="str">
            <v>A4314&amp;T</v>
          </cell>
          <cell r="B7401" t="str">
            <v>Lynnfield St @ Gallo</v>
          </cell>
          <cell r="C7401">
            <v>0</v>
          </cell>
          <cell r="D7401">
            <v>0</v>
          </cell>
          <cell r="E7401">
            <v>0</v>
          </cell>
          <cell r="F7401">
            <v>0</v>
          </cell>
          <cell r="G7401">
            <v>0</v>
          </cell>
          <cell r="H7401">
            <v>0</v>
          </cell>
          <cell r="I7401">
            <v>0</v>
          </cell>
          <cell r="J7401">
            <v>0</v>
          </cell>
          <cell r="K7401">
            <v>0</v>
          </cell>
          <cell r="L7401">
            <v>0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  <cell r="Q7401">
            <v>0</v>
          </cell>
        </row>
        <row r="7402">
          <cell r="A7402" t="str">
            <v>A4327&amp;T</v>
          </cell>
          <cell r="B7402" t="str">
            <v>390 Chestnut St</v>
          </cell>
          <cell r="C7402">
            <v>27</v>
          </cell>
          <cell r="D7402">
            <v>0</v>
          </cell>
          <cell r="E7402">
            <v>0</v>
          </cell>
          <cell r="F7402">
            <v>0</v>
          </cell>
          <cell r="G7402">
            <v>27</v>
          </cell>
          <cell r="H7402">
            <v>27</v>
          </cell>
          <cell r="I7402">
            <v>0</v>
          </cell>
          <cell r="J7402">
            <v>0</v>
          </cell>
          <cell r="K7402">
            <v>0</v>
          </cell>
          <cell r="L7402">
            <v>27</v>
          </cell>
          <cell r="M7402">
            <v>27</v>
          </cell>
          <cell r="N7402">
            <v>0</v>
          </cell>
          <cell r="O7402">
            <v>0</v>
          </cell>
          <cell r="P7402">
            <v>0</v>
          </cell>
          <cell r="Q7402">
            <v>27</v>
          </cell>
        </row>
        <row r="7403">
          <cell r="A7403" t="str">
            <v>A4343&amp;T</v>
          </cell>
          <cell r="B7403" t="str">
            <v>Lincoln Ave opp Dudl</v>
          </cell>
          <cell r="C7403">
            <v>0</v>
          </cell>
          <cell r="D7403">
            <v>0</v>
          </cell>
          <cell r="E7403">
            <v>0</v>
          </cell>
          <cell r="F7403">
            <v>0</v>
          </cell>
          <cell r="G7403">
            <v>0</v>
          </cell>
          <cell r="H7403">
            <v>0</v>
          </cell>
          <cell r="I7403">
            <v>0</v>
          </cell>
          <cell r="J7403">
            <v>0</v>
          </cell>
          <cell r="K7403">
            <v>0</v>
          </cell>
          <cell r="L7403">
            <v>0</v>
          </cell>
          <cell r="M7403">
            <v>0</v>
          </cell>
          <cell r="N7403">
            <v>0</v>
          </cell>
          <cell r="O7403">
            <v>0</v>
          </cell>
          <cell r="P7403">
            <v>0</v>
          </cell>
          <cell r="Q7403">
            <v>0</v>
          </cell>
        </row>
        <row r="7404">
          <cell r="A7404" t="str">
            <v>A4344&amp;T</v>
          </cell>
          <cell r="B7404" t="str">
            <v>Lincoln Ave opp Guil</v>
          </cell>
          <cell r="C7404">
            <v>0</v>
          </cell>
          <cell r="D7404">
            <v>0</v>
          </cell>
          <cell r="E7404">
            <v>0</v>
          </cell>
          <cell r="F7404">
            <v>0</v>
          </cell>
          <cell r="G7404">
            <v>0</v>
          </cell>
          <cell r="H7404">
            <v>0</v>
          </cell>
          <cell r="I7404">
            <v>0</v>
          </cell>
          <cell r="J7404">
            <v>0</v>
          </cell>
          <cell r="K7404">
            <v>0</v>
          </cell>
          <cell r="L7404">
            <v>0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  <cell r="Q7404">
            <v>0</v>
          </cell>
        </row>
        <row r="7405">
          <cell r="A7405" t="str">
            <v>A4374&amp;T</v>
          </cell>
          <cell r="B7405" t="str">
            <v>Lincoln Ave @ Lincol</v>
          </cell>
          <cell r="C7405">
            <v>1</v>
          </cell>
          <cell r="D7405">
            <v>0</v>
          </cell>
          <cell r="E7405">
            <v>0</v>
          </cell>
          <cell r="F7405">
            <v>6</v>
          </cell>
          <cell r="G7405">
            <v>7</v>
          </cell>
          <cell r="H7405">
            <v>1</v>
          </cell>
          <cell r="I7405">
            <v>0</v>
          </cell>
          <cell r="J7405">
            <v>0</v>
          </cell>
          <cell r="K7405">
            <v>6</v>
          </cell>
          <cell r="L7405">
            <v>7</v>
          </cell>
          <cell r="M7405">
            <v>1</v>
          </cell>
          <cell r="N7405">
            <v>0</v>
          </cell>
          <cell r="O7405">
            <v>0</v>
          </cell>
          <cell r="P7405">
            <v>6</v>
          </cell>
          <cell r="Q7405">
            <v>7</v>
          </cell>
        </row>
        <row r="7406">
          <cell r="A7406" t="str">
            <v>A4391&amp;T</v>
          </cell>
          <cell r="B7406" t="str">
            <v>Boston St @ Browns A</v>
          </cell>
          <cell r="C7406">
            <v>0</v>
          </cell>
          <cell r="D7406">
            <v>0</v>
          </cell>
          <cell r="E7406">
            <v>0</v>
          </cell>
          <cell r="F7406">
            <v>0</v>
          </cell>
          <cell r="G7406">
            <v>0</v>
          </cell>
          <cell r="H7406">
            <v>0</v>
          </cell>
          <cell r="I7406">
            <v>0</v>
          </cell>
          <cell r="J7406">
            <v>0</v>
          </cell>
          <cell r="K7406">
            <v>0</v>
          </cell>
          <cell r="L7406">
            <v>0</v>
          </cell>
          <cell r="M7406">
            <v>0</v>
          </cell>
          <cell r="N7406">
            <v>0</v>
          </cell>
          <cell r="O7406">
            <v>0</v>
          </cell>
          <cell r="P7406">
            <v>0</v>
          </cell>
          <cell r="Q7406">
            <v>0</v>
          </cell>
        </row>
        <row r="7407">
          <cell r="A7407" t="str">
            <v>A4433&amp;T</v>
          </cell>
          <cell r="B7407" t="str">
            <v>209 Essex St opp Ple</v>
          </cell>
          <cell r="C7407">
            <v>12</v>
          </cell>
          <cell r="D7407">
            <v>0</v>
          </cell>
          <cell r="E7407">
            <v>0</v>
          </cell>
          <cell r="F7407">
            <v>0</v>
          </cell>
          <cell r="G7407">
            <v>12</v>
          </cell>
          <cell r="H7407">
            <v>12</v>
          </cell>
          <cell r="I7407">
            <v>0</v>
          </cell>
          <cell r="J7407">
            <v>0</v>
          </cell>
          <cell r="K7407">
            <v>0</v>
          </cell>
          <cell r="L7407">
            <v>12</v>
          </cell>
          <cell r="M7407">
            <v>12</v>
          </cell>
          <cell r="N7407">
            <v>0</v>
          </cell>
          <cell r="O7407">
            <v>0</v>
          </cell>
          <cell r="P7407">
            <v>0</v>
          </cell>
          <cell r="Q7407">
            <v>12</v>
          </cell>
        </row>
        <row r="7408">
          <cell r="A7408" t="str">
            <v>A4450&amp;T</v>
          </cell>
          <cell r="B7408" t="str">
            <v>1450 Broadway</v>
          </cell>
          <cell r="C7408">
            <v>0</v>
          </cell>
          <cell r="D7408">
            <v>0</v>
          </cell>
          <cell r="E7408">
            <v>0</v>
          </cell>
          <cell r="F7408">
            <v>0</v>
          </cell>
          <cell r="G7408">
            <v>0</v>
          </cell>
          <cell r="H7408">
            <v>0</v>
          </cell>
          <cell r="I7408">
            <v>0</v>
          </cell>
          <cell r="J7408">
            <v>0</v>
          </cell>
          <cell r="K7408">
            <v>0</v>
          </cell>
          <cell r="L7408">
            <v>0</v>
          </cell>
          <cell r="M7408">
            <v>0</v>
          </cell>
          <cell r="N7408">
            <v>0</v>
          </cell>
          <cell r="O7408">
            <v>0</v>
          </cell>
          <cell r="P7408">
            <v>0</v>
          </cell>
          <cell r="Q7408">
            <v>0</v>
          </cell>
        </row>
        <row r="7409">
          <cell r="A7409" t="str">
            <v>A4455&amp;T</v>
          </cell>
          <cell r="B7409" t="str">
            <v>Essex St @ Felton St</v>
          </cell>
          <cell r="C7409">
            <v>9</v>
          </cell>
          <cell r="D7409">
            <v>0</v>
          </cell>
          <cell r="E7409">
            <v>0</v>
          </cell>
          <cell r="F7409">
            <v>1</v>
          </cell>
          <cell r="G7409">
            <v>10</v>
          </cell>
          <cell r="H7409">
            <v>9</v>
          </cell>
          <cell r="I7409">
            <v>0</v>
          </cell>
          <cell r="J7409">
            <v>0</v>
          </cell>
          <cell r="K7409">
            <v>1</v>
          </cell>
          <cell r="L7409">
            <v>10</v>
          </cell>
          <cell r="M7409">
            <v>9</v>
          </cell>
          <cell r="N7409">
            <v>0</v>
          </cell>
          <cell r="O7409">
            <v>0</v>
          </cell>
          <cell r="P7409">
            <v>1</v>
          </cell>
          <cell r="Q7409">
            <v>10</v>
          </cell>
        </row>
        <row r="7410">
          <cell r="A7410" t="str">
            <v>A2851&amp;T</v>
          </cell>
          <cell r="B7410" t="str">
            <v>Western Ave @ Waitt</v>
          </cell>
          <cell r="C7410">
            <v>0</v>
          </cell>
          <cell r="D7410">
            <v>0</v>
          </cell>
          <cell r="E7410">
            <v>0</v>
          </cell>
          <cell r="F7410">
            <v>0</v>
          </cell>
          <cell r="G7410">
            <v>0</v>
          </cell>
          <cell r="H7410">
            <v>0</v>
          </cell>
          <cell r="I7410">
            <v>0</v>
          </cell>
          <cell r="J7410">
            <v>0</v>
          </cell>
          <cell r="K7410">
            <v>0</v>
          </cell>
          <cell r="L7410">
            <v>0</v>
          </cell>
          <cell r="M7410">
            <v>0</v>
          </cell>
          <cell r="N7410">
            <v>0</v>
          </cell>
          <cell r="O7410">
            <v>0</v>
          </cell>
          <cell r="P7410">
            <v>0</v>
          </cell>
          <cell r="Q7410">
            <v>0</v>
          </cell>
        </row>
        <row r="7411">
          <cell r="A7411" t="str">
            <v>A2854&amp;T</v>
          </cell>
          <cell r="B7411" t="str">
            <v>Western Ave @ Fays A</v>
          </cell>
          <cell r="C7411">
            <v>2</v>
          </cell>
          <cell r="D7411">
            <v>0</v>
          </cell>
          <cell r="E7411">
            <v>0</v>
          </cell>
          <cell r="F7411">
            <v>0</v>
          </cell>
          <cell r="G7411">
            <v>2</v>
          </cell>
          <cell r="H7411">
            <v>2</v>
          </cell>
          <cell r="I7411">
            <v>0</v>
          </cell>
          <cell r="J7411">
            <v>0</v>
          </cell>
          <cell r="K7411">
            <v>0</v>
          </cell>
          <cell r="L7411">
            <v>2</v>
          </cell>
          <cell r="M7411">
            <v>2</v>
          </cell>
          <cell r="N7411">
            <v>0</v>
          </cell>
          <cell r="O7411">
            <v>0</v>
          </cell>
          <cell r="P7411">
            <v>0</v>
          </cell>
          <cell r="Q7411">
            <v>2</v>
          </cell>
        </row>
        <row r="7412">
          <cell r="A7412" t="str">
            <v>A4038&amp;T</v>
          </cell>
          <cell r="B7412" t="str">
            <v>Myrtle St @ Wilfred</v>
          </cell>
          <cell r="C7412">
            <v>0</v>
          </cell>
          <cell r="D7412">
            <v>0</v>
          </cell>
          <cell r="E7412">
            <v>0</v>
          </cell>
          <cell r="F7412">
            <v>0</v>
          </cell>
          <cell r="G7412">
            <v>0</v>
          </cell>
          <cell r="H7412">
            <v>0</v>
          </cell>
          <cell r="I7412">
            <v>0</v>
          </cell>
          <cell r="J7412">
            <v>0</v>
          </cell>
          <cell r="K7412">
            <v>0</v>
          </cell>
          <cell r="L7412">
            <v>0</v>
          </cell>
          <cell r="M7412">
            <v>0</v>
          </cell>
          <cell r="N7412">
            <v>0</v>
          </cell>
          <cell r="O7412">
            <v>0</v>
          </cell>
          <cell r="P7412">
            <v>0</v>
          </cell>
          <cell r="Q7412">
            <v>0</v>
          </cell>
        </row>
        <row r="7413">
          <cell r="A7413" t="str">
            <v>A4042&amp;T</v>
          </cell>
          <cell r="B7413" t="str">
            <v>Holyoke St opp Thorp</v>
          </cell>
          <cell r="C7413">
            <v>0</v>
          </cell>
          <cell r="D7413">
            <v>0</v>
          </cell>
          <cell r="E7413">
            <v>0</v>
          </cell>
          <cell r="F7413">
            <v>0</v>
          </cell>
          <cell r="G7413">
            <v>0</v>
          </cell>
          <cell r="H7413">
            <v>0</v>
          </cell>
          <cell r="I7413">
            <v>0</v>
          </cell>
          <cell r="J7413">
            <v>0</v>
          </cell>
          <cell r="K7413">
            <v>0</v>
          </cell>
          <cell r="L7413">
            <v>0</v>
          </cell>
          <cell r="M7413">
            <v>0</v>
          </cell>
          <cell r="N7413">
            <v>0</v>
          </cell>
          <cell r="O7413">
            <v>0</v>
          </cell>
          <cell r="P7413">
            <v>0</v>
          </cell>
          <cell r="Q7413">
            <v>0</v>
          </cell>
        </row>
        <row r="7414">
          <cell r="A7414" t="str">
            <v>A4220&amp;T</v>
          </cell>
          <cell r="B7414" t="str">
            <v>Euclid Ave @ Peary A</v>
          </cell>
          <cell r="C7414">
            <v>0</v>
          </cell>
          <cell r="D7414">
            <v>0</v>
          </cell>
          <cell r="E7414">
            <v>0</v>
          </cell>
          <cell r="F7414">
            <v>0</v>
          </cell>
          <cell r="G7414">
            <v>0</v>
          </cell>
          <cell r="H7414">
            <v>0</v>
          </cell>
          <cell r="I7414">
            <v>0</v>
          </cell>
          <cell r="J7414">
            <v>0</v>
          </cell>
          <cell r="K7414">
            <v>0</v>
          </cell>
          <cell r="L7414">
            <v>0</v>
          </cell>
          <cell r="M7414">
            <v>0</v>
          </cell>
          <cell r="N7414">
            <v>0</v>
          </cell>
          <cell r="O7414">
            <v>0</v>
          </cell>
          <cell r="P7414">
            <v>0</v>
          </cell>
          <cell r="Q7414">
            <v>0</v>
          </cell>
        </row>
        <row r="7415">
          <cell r="A7415" t="str">
            <v>A4224&amp;T</v>
          </cell>
          <cell r="B7415" t="str">
            <v>Maple St @ Euclid Av</v>
          </cell>
          <cell r="C7415">
            <v>6</v>
          </cell>
          <cell r="D7415">
            <v>0</v>
          </cell>
          <cell r="E7415">
            <v>0</v>
          </cell>
          <cell r="F7415">
            <v>0</v>
          </cell>
          <cell r="G7415">
            <v>6</v>
          </cell>
          <cell r="H7415">
            <v>6</v>
          </cell>
          <cell r="I7415">
            <v>0</v>
          </cell>
          <cell r="J7415">
            <v>0</v>
          </cell>
          <cell r="K7415">
            <v>0</v>
          </cell>
          <cell r="L7415">
            <v>6</v>
          </cell>
          <cell r="M7415">
            <v>6</v>
          </cell>
          <cell r="N7415">
            <v>0</v>
          </cell>
          <cell r="O7415">
            <v>0</v>
          </cell>
          <cell r="P7415">
            <v>0</v>
          </cell>
          <cell r="Q7415">
            <v>6</v>
          </cell>
        </row>
        <row r="7416">
          <cell r="A7416" t="str">
            <v>A4267&amp;T</v>
          </cell>
          <cell r="B7416" t="str">
            <v>Boston St opp Stetso</v>
          </cell>
          <cell r="C7416">
            <v>3</v>
          </cell>
          <cell r="D7416">
            <v>0</v>
          </cell>
          <cell r="E7416">
            <v>0</v>
          </cell>
          <cell r="F7416">
            <v>0</v>
          </cell>
          <cell r="G7416">
            <v>3</v>
          </cell>
          <cell r="H7416">
            <v>3</v>
          </cell>
          <cell r="I7416">
            <v>0</v>
          </cell>
          <cell r="J7416">
            <v>0</v>
          </cell>
          <cell r="K7416">
            <v>0</v>
          </cell>
          <cell r="L7416">
            <v>3</v>
          </cell>
          <cell r="M7416">
            <v>3</v>
          </cell>
          <cell r="N7416">
            <v>0</v>
          </cell>
          <cell r="O7416">
            <v>0</v>
          </cell>
          <cell r="P7416">
            <v>0</v>
          </cell>
          <cell r="Q7416">
            <v>3</v>
          </cell>
        </row>
        <row r="7417">
          <cell r="A7417" t="str">
            <v>A4291&amp;T</v>
          </cell>
          <cell r="B7417" t="str">
            <v>Chestnut St opp Eade</v>
          </cell>
          <cell r="C7417">
            <v>31</v>
          </cell>
          <cell r="D7417">
            <v>0</v>
          </cell>
          <cell r="E7417">
            <v>0</v>
          </cell>
          <cell r="F7417">
            <v>0</v>
          </cell>
          <cell r="G7417">
            <v>31</v>
          </cell>
          <cell r="H7417">
            <v>31</v>
          </cell>
          <cell r="I7417">
            <v>0</v>
          </cell>
          <cell r="J7417">
            <v>0</v>
          </cell>
          <cell r="K7417">
            <v>0</v>
          </cell>
          <cell r="L7417">
            <v>31</v>
          </cell>
          <cell r="M7417">
            <v>31</v>
          </cell>
          <cell r="N7417">
            <v>0</v>
          </cell>
          <cell r="O7417">
            <v>0</v>
          </cell>
          <cell r="P7417">
            <v>0</v>
          </cell>
          <cell r="Q7417">
            <v>31</v>
          </cell>
        </row>
        <row r="7418">
          <cell r="A7418" t="str">
            <v>A4319&amp;T</v>
          </cell>
          <cell r="B7418" t="str">
            <v>Lynnfield St @ Treve</v>
          </cell>
          <cell r="C7418">
            <v>1</v>
          </cell>
          <cell r="D7418">
            <v>0</v>
          </cell>
          <cell r="E7418">
            <v>0</v>
          </cell>
          <cell r="F7418">
            <v>0</v>
          </cell>
          <cell r="G7418">
            <v>1</v>
          </cell>
          <cell r="H7418">
            <v>1</v>
          </cell>
          <cell r="I7418">
            <v>0</v>
          </cell>
          <cell r="J7418">
            <v>0</v>
          </cell>
          <cell r="K7418">
            <v>0</v>
          </cell>
          <cell r="L7418">
            <v>1</v>
          </cell>
          <cell r="M7418">
            <v>1</v>
          </cell>
          <cell r="N7418">
            <v>0</v>
          </cell>
          <cell r="O7418">
            <v>0</v>
          </cell>
          <cell r="P7418">
            <v>0</v>
          </cell>
          <cell r="Q7418">
            <v>1</v>
          </cell>
        </row>
        <row r="7419">
          <cell r="A7419" t="str">
            <v>A4320&amp;T</v>
          </cell>
          <cell r="B7419" t="str">
            <v>Lynnfield St @ Verdm</v>
          </cell>
          <cell r="C7419">
            <v>15</v>
          </cell>
          <cell r="D7419">
            <v>0</v>
          </cell>
          <cell r="E7419">
            <v>0</v>
          </cell>
          <cell r="F7419">
            <v>0</v>
          </cell>
          <cell r="G7419">
            <v>15</v>
          </cell>
          <cell r="H7419">
            <v>15</v>
          </cell>
          <cell r="I7419">
            <v>0</v>
          </cell>
          <cell r="J7419">
            <v>0</v>
          </cell>
          <cell r="K7419">
            <v>0</v>
          </cell>
          <cell r="L7419">
            <v>15</v>
          </cell>
          <cell r="M7419">
            <v>15</v>
          </cell>
          <cell r="N7419">
            <v>0</v>
          </cell>
          <cell r="O7419">
            <v>0</v>
          </cell>
          <cell r="P7419">
            <v>0</v>
          </cell>
          <cell r="Q7419">
            <v>15</v>
          </cell>
        </row>
        <row r="7420">
          <cell r="A7420" t="str">
            <v>A4325&amp;T</v>
          </cell>
          <cell r="B7420" t="str">
            <v>Chestnut St @ Grant</v>
          </cell>
          <cell r="C7420">
            <v>14</v>
          </cell>
          <cell r="D7420">
            <v>0</v>
          </cell>
          <cell r="E7420">
            <v>0</v>
          </cell>
          <cell r="F7420">
            <v>0</v>
          </cell>
          <cell r="G7420">
            <v>14</v>
          </cell>
          <cell r="H7420">
            <v>14</v>
          </cell>
          <cell r="I7420">
            <v>0</v>
          </cell>
          <cell r="J7420">
            <v>0</v>
          </cell>
          <cell r="K7420">
            <v>0</v>
          </cell>
          <cell r="L7420">
            <v>14</v>
          </cell>
          <cell r="M7420">
            <v>14</v>
          </cell>
          <cell r="N7420">
            <v>0</v>
          </cell>
          <cell r="O7420">
            <v>0</v>
          </cell>
          <cell r="P7420">
            <v>0</v>
          </cell>
          <cell r="Q7420">
            <v>14</v>
          </cell>
        </row>
        <row r="7421">
          <cell r="A7421" t="str">
            <v>A4328&amp;T</v>
          </cell>
          <cell r="B7421" t="str">
            <v>Chestnut St @ Adams</v>
          </cell>
          <cell r="C7421">
            <v>19</v>
          </cell>
          <cell r="D7421">
            <v>0</v>
          </cell>
          <cell r="E7421">
            <v>0</v>
          </cell>
          <cell r="F7421">
            <v>0</v>
          </cell>
          <cell r="G7421">
            <v>19</v>
          </cell>
          <cell r="H7421">
            <v>19</v>
          </cell>
          <cell r="I7421">
            <v>0</v>
          </cell>
          <cell r="J7421">
            <v>0</v>
          </cell>
          <cell r="K7421">
            <v>0</v>
          </cell>
          <cell r="L7421">
            <v>19</v>
          </cell>
          <cell r="M7421">
            <v>19</v>
          </cell>
          <cell r="N7421">
            <v>0</v>
          </cell>
          <cell r="O7421">
            <v>0</v>
          </cell>
          <cell r="P7421">
            <v>0</v>
          </cell>
          <cell r="Q7421">
            <v>19</v>
          </cell>
        </row>
        <row r="7422">
          <cell r="A7422" t="str">
            <v>A4329&amp;T</v>
          </cell>
          <cell r="B7422" t="str">
            <v>Chestnut St @ Chestn</v>
          </cell>
          <cell r="C7422">
            <v>0</v>
          </cell>
          <cell r="D7422">
            <v>0</v>
          </cell>
          <cell r="E7422">
            <v>0</v>
          </cell>
          <cell r="F7422">
            <v>0</v>
          </cell>
          <cell r="G7422">
            <v>0</v>
          </cell>
          <cell r="H7422">
            <v>0</v>
          </cell>
          <cell r="I7422">
            <v>0</v>
          </cell>
          <cell r="J7422">
            <v>0</v>
          </cell>
          <cell r="K7422">
            <v>0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  <cell r="Q7422">
            <v>0</v>
          </cell>
        </row>
        <row r="7423">
          <cell r="A7423" t="str">
            <v>A4392&amp;T</v>
          </cell>
          <cell r="B7423" t="str">
            <v>Boston St @ Southsid</v>
          </cell>
          <cell r="C7423">
            <v>4</v>
          </cell>
          <cell r="D7423">
            <v>0</v>
          </cell>
          <cell r="E7423">
            <v>0</v>
          </cell>
          <cell r="F7423">
            <v>0</v>
          </cell>
          <cell r="G7423">
            <v>4</v>
          </cell>
          <cell r="H7423">
            <v>4</v>
          </cell>
          <cell r="I7423">
            <v>0</v>
          </cell>
          <cell r="J7423">
            <v>0</v>
          </cell>
          <cell r="K7423">
            <v>0</v>
          </cell>
          <cell r="L7423">
            <v>4</v>
          </cell>
          <cell r="M7423">
            <v>4</v>
          </cell>
          <cell r="N7423">
            <v>0</v>
          </cell>
          <cell r="O7423">
            <v>0</v>
          </cell>
          <cell r="P7423">
            <v>0</v>
          </cell>
          <cell r="Q7423">
            <v>4</v>
          </cell>
        </row>
        <row r="7424">
          <cell r="A7424" t="str">
            <v>A4396&amp;T</v>
          </cell>
          <cell r="B7424" t="str">
            <v>Summer St @ Dearborn</v>
          </cell>
          <cell r="C7424">
            <v>0</v>
          </cell>
          <cell r="D7424">
            <v>0</v>
          </cell>
          <cell r="E7424">
            <v>0</v>
          </cell>
          <cell r="F7424">
            <v>0</v>
          </cell>
          <cell r="G7424">
            <v>0</v>
          </cell>
          <cell r="H7424">
            <v>0</v>
          </cell>
          <cell r="I7424">
            <v>0</v>
          </cell>
          <cell r="J7424">
            <v>0</v>
          </cell>
          <cell r="K7424">
            <v>0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  <cell r="Q7424">
            <v>0</v>
          </cell>
        </row>
        <row r="7425">
          <cell r="A7425" t="str">
            <v>A4423&amp;T</v>
          </cell>
          <cell r="B7425" t="str">
            <v>Central St @ Denver</v>
          </cell>
          <cell r="C7425">
            <v>0</v>
          </cell>
          <cell r="D7425">
            <v>0</v>
          </cell>
          <cell r="E7425">
            <v>0</v>
          </cell>
          <cell r="F7425">
            <v>0</v>
          </cell>
          <cell r="G7425">
            <v>0</v>
          </cell>
          <cell r="H7425">
            <v>0</v>
          </cell>
          <cell r="I7425">
            <v>0</v>
          </cell>
          <cell r="J7425">
            <v>0</v>
          </cell>
          <cell r="K7425">
            <v>0</v>
          </cell>
          <cell r="L7425">
            <v>0</v>
          </cell>
          <cell r="M7425">
            <v>0</v>
          </cell>
          <cell r="N7425">
            <v>0</v>
          </cell>
          <cell r="O7425">
            <v>0</v>
          </cell>
          <cell r="P7425">
            <v>0</v>
          </cell>
          <cell r="Q7425">
            <v>0</v>
          </cell>
        </row>
        <row r="7426">
          <cell r="A7426" t="str">
            <v>A4427&amp;T</v>
          </cell>
          <cell r="B7426" t="str">
            <v>Central St @ Lincoln</v>
          </cell>
          <cell r="C7426">
            <v>4</v>
          </cell>
          <cell r="D7426">
            <v>0</v>
          </cell>
          <cell r="E7426">
            <v>0</v>
          </cell>
          <cell r="F7426">
            <v>1</v>
          </cell>
          <cell r="G7426">
            <v>5</v>
          </cell>
          <cell r="H7426">
            <v>4</v>
          </cell>
          <cell r="I7426">
            <v>0</v>
          </cell>
          <cell r="J7426">
            <v>0</v>
          </cell>
          <cell r="K7426">
            <v>1</v>
          </cell>
          <cell r="L7426">
            <v>5</v>
          </cell>
          <cell r="M7426">
            <v>4</v>
          </cell>
          <cell r="N7426">
            <v>0</v>
          </cell>
          <cell r="O7426">
            <v>0</v>
          </cell>
          <cell r="P7426">
            <v>1</v>
          </cell>
          <cell r="Q7426">
            <v>5</v>
          </cell>
        </row>
        <row r="7427">
          <cell r="A7427" t="str">
            <v>A4430&amp;T</v>
          </cell>
          <cell r="B7427" t="str">
            <v>Essex St opp Anawan</v>
          </cell>
          <cell r="C7427">
            <v>0</v>
          </cell>
          <cell r="D7427">
            <v>0</v>
          </cell>
          <cell r="E7427">
            <v>0</v>
          </cell>
          <cell r="F7427">
            <v>0</v>
          </cell>
          <cell r="G7427">
            <v>0</v>
          </cell>
          <cell r="H7427">
            <v>0</v>
          </cell>
          <cell r="I7427">
            <v>0</v>
          </cell>
          <cell r="J7427">
            <v>0</v>
          </cell>
          <cell r="K7427">
            <v>0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  <cell r="Q7427">
            <v>0</v>
          </cell>
        </row>
        <row r="7428">
          <cell r="A7428" t="str">
            <v>A4453&amp;T</v>
          </cell>
          <cell r="B7428" t="str">
            <v>Essex St opp Vine St</v>
          </cell>
          <cell r="C7428">
            <v>0</v>
          </cell>
          <cell r="D7428">
            <v>0</v>
          </cell>
          <cell r="E7428">
            <v>0</v>
          </cell>
          <cell r="F7428">
            <v>0</v>
          </cell>
          <cell r="G7428">
            <v>0</v>
          </cell>
          <cell r="H7428">
            <v>0</v>
          </cell>
          <cell r="I7428">
            <v>0</v>
          </cell>
          <cell r="J7428">
            <v>0</v>
          </cell>
          <cell r="K7428">
            <v>0</v>
          </cell>
          <cell r="L7428">
            <v>0</v>
          </cell>
          <cell r="M7428">
            <v>0</v>
          </cell>
          <cell r="N7428">
            <v>0</v>
          </cell>
          <cell r="O7428">
            <v>0</v>
          </cell>
          <cell r="P7428">
            <v>0</v>
          </cell>
          <cell r="Q7428">
            <v>0</v>
          </cell>
        </row>
        <row r="7429">
          <cell r="A7429" t="str">
            <v>A4459&amp;T</v>
          </cell>
          <cell r="B7429" t="str">
            <v>Essex St opp Staaf R</v>
          </cell>
          <cell r="C7429">
            <v>1</v>
          </cell>
          <cell r="D7429">
            <v>0</v>
          </cell>
          <cell r="E7429">
            <v>0</v>
          </cell>
          <cell r="F7429">
            <v>1</v>
          </cell>
          <cell r="G7429">
            <v>2</v>
          </cell>
          <cell r="H7429">
            <v>1</v>
          </cell>
          <cell r="I7429">
            <v>0</v>
          </cell>
          <cell r="J7429">
            <v>0</v>
          </cell>
          <cell r="K7429">
            <v>1</v>
          </cell>
          <cell r="L7429">
            <v>2</v>
          </cell>
          <cell r="M7429">
            <v>1</v>
          </cell>
          <cell r="N7429">
            <v>0</v>
          </cell>
          <cell r="O7429">
            <v>0</v>
          </cell>
          <cell r="P7429">
            <v>1</v>
          </cell>
          <cell r="Q7429">
            <v>2</v>
          </cell>
        </row>
        <row r="7430">
          <cell r="A7430" t="str">
            <v>A4022&amp;T</v>
          </cell>
          <cell r="B7430" t="str">
            <v>Lynnway @ Surfside R</v>
          </cell>
          <cell r="C7430">
            <v>0</v>
          </cell>
          <cell r="D7430">
            <v>0</v>
          </cell>
          <cell r="E7430">
            <v>0</v>
          </cell>
          <cell r="F7430">
            <v>0</v>
          </cell>
          <cell r="G7430">
            <v>0</v>
          </cell>
          <cell r="H7430">
            <v>0</v>
          </cell>
          <cell r="I7430">
            <v>0</v>
          </cell>
          <cell r="J7430">
            <v>0</v>
          </cell>
          <cell r="K7430">
            <v>0</v>
          </cell>
          <cell r="L7430">
            <v>0</v>
          </cell>
          <cell r="M7430">
            <v>0</v>
          </cell>
          <cell r="N7430">
            <v>0</v>
          </cell>
          <cell r="O7430">
            <v>0</v>
          </cell>
          <cell r="P7430">
            <v>0</v>
          </cell>
          <cell r="Q7430">
            <v>0</v>
          </cell>
        </row>
        <row r="7431">
          <cell r="A7431" t="str">
            <v>A4076&amp;T</v>
          </cell>
          <cell r="B7431" t="str">
            <v>Myrtle St @ Florence</v>
          </cell>
          <cell r="C7431">
            <v>0</v>
          </cell>
          <cell r="D7431">
            <v>0</v>
          </cell>
          <cell r="E7431">
            <v>0</v>
          </cell>
          <cell r="F7431">
            <v>0</v>
          </cell>
          <cell r="G7431">
            <v>0</v>
          </cell>
          <cell r="H7431">
            <v>0</v>
          </cell>
          <cell r="I7431">
            <v>0</v>
          </cell>
          <cell r="J7431">
            <v>0</v>
          </cell>
          <cell r="K7431">
            <v>0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  <cell r="Q7431">
            <v>0</v>
          </cell>
        </row>
        <row r="7432">
          <cell r="A7432" t="str">
            <v>A4112&amp;T</v>
          </cell>
          <cell r="B7432" t="str">
            <v>Eastern Ave @ Alden</v>
          </cell>
          <cell r="C7432">
            <v>17</v>
          </cell>
          <cell r="D7432">
            <v>0</v>
          </cell>
          <cell r="E7432">
            <v>0</v>
          </cell>
          <cell r="F7432">
            <v>0</v>
          </cell>
          <cell r="G7432">
            <v>17</v>
          </cell>
          <cell r="H7432">
            <v>17</v>
          </cell>
          <cell r="I7432">
            <v>0</v>
          </cell>
          <cell r="J7432">
            <v>0</v>
          </cell>
          <cell r="K7432">
            <v>0</v>
          </cell>
          <cell r="L7432">
            <v>17</v>
          </cell>
          <cell r="M7432">
            <v>17</v>
          </cell>
          <cell r="N7432">
            <v>0</v>
          </cell>
          <cell r="O7432">
            <v>0</v>
          </cell>
          <cell r="P7432">
            <v>0</v>
          </cell>
          <cell r="Q7432">
            <v>17</v>
          </cell>
        </row>
        <row r="7433">
          <cell r="A7433" t="str">
            <v>A4214&amp;T</v>
          </cell>
          <cell r="B7433" t="str">
            <v>Broadway @ Bay State</v>
          </cell>
          <cell r="C7433">
            <v>0</v>
          </cell>
          <cell r="D7433">
            <v>0</v>
          </cell>
          <cell r="E7433">
            <v>0</v>
          </cell>
          <cell r="F7433">
            <v>0</v>
          </cell>
          <cell r="G7433">
            <v>0</v>
          </cell>
          <cell r="H7433">
            <v>0</v>
          </cell>
          <cell r="I7433">
            <v>0</v>
          </cell>
          <cell r="J7433">
            <v>0</v>
          </cell>
          <cell r="K7433">
            <v>0</v>
          </cell>
          <cell r="L7433">
            <v>0</v>
          </cell>
          <cell r="M7433">
            <v>0</v>
          </cell>
          <cell r="N7433">
            <v>0</v>
          </cell>
          <cell r="O7433">
            <v>0</v>
          </cell>
          <cell r="P7433">
            <v>0</v>
          </cell>
          <cell r="Q7433">
            <v>0</v>
          </cell>
        </row>
        <row r="7434">
          <cell r="A7434" t="str">
            <v>A4219&amp;T</v>
          </cell>
          <cell r="B7434" t="str">
            <v>Euclid Ave @ Magnoli</v>
          </cell>
          <cell r="C7434">
            <v>0</v>
          </cell>
          <cell r="D7434">
            <v>0</v>
          </cell>
          <cell r="E7434">
            <v>0</v>
          </cell>
          <cell r="F7434">
            <v>0</v>
          </cell>
          <cell r="G7434">
            <v>0</v>
          </cell>
          <cell r="H7434">
            <v>0</v>
          </cell>
          <cell r="I7434">
            <v>0</v>
          </cell>
          <cell r="J7434">
            <v>0</v>
          </cell>
          <cell r="K7434">
            <v>0</v>
          </cell>
          <cell r="L7434">
            <v>0</v>
          </cell>
          <cell r="M7434">
            <v>0</v>
          </cell>
          <cell r="N7434">
            <v>0</v>
          </cell>
          <cell r="O7434">
            <v>0</v>
          </cell>
          <cell r="P7434">
            <v>0</v>
          </cell>
          <cell r="Q7434">
            <v>0</v>
          </cell>
        </row>
        <row r="7435">
          <cell r="A7435" t="str">
            <v>A4253&amp;T</v>
          </cell>
          <cell r="B7435" t="str">
            <v>Chestnut St opp Alle</v>
          </cell>
          <cell r="C7435">
            <v>1</v>
          </cell>
          <cell r="D7435">
            <v>0</v>
          </cell>
          <cell r="E7435">
            <v>0</v>
          </cell>
          <cell r="F7435">
            <v>19</v>
          </cell>
          <cell r="G7435">
            <v>20</v>
          </cell>
          <cell r="H7435">
            <v>1</v>
          </cell>
          <cell r="I7435">
            <v>0</v>
          </cell>
          <cell r="J7435">
            <v>0</v>
          </cell>
          <cell r="K7435">
            <v>19</v>
          </cell>
          <cell r="L7435">
            <v>20</v>
          </cell>
          <cell r="M7435">
            <v>1</v>
          </cell>
          <cell r="N7435">
            <v>0</v>
          </cell>
          <cell r="O7435">
            <v>0</v>
          </cell>
          <cell r="P7435">
            <v>19</v>
          </cell>
          <cell r="Q7435">
            <v>20</v>
          </cell>
        </row>
        <row r="7436">
          <cell r="A7436" t="str">
            <v>A4269&amp;T</v>
          </cell>
          <cell r="B7436" t="str">
            <v>Broadway @ Springval</v>
          </cell>
          <cell r="C7436">
            <v>0</v>
          </cell>
          <cell r="D7436">
            <v>0</v>
          </cell>
          <cell r="E7436">
            <v>0</v>
          </cell>
          <cell r="F7436">
            <v>0</v>
          </cell>
          <cell r="G7436">
            <v>0</v>
          </cell>
          <cell r="H7436">
            <v>0</v>
          </cell>
          <cell r="I7436">
            <v>0</v>
          </cell>
          <cell r="J7436">
            <v>0</v>
          </cell>
          <cell r="K7436">
            <v>0</v>
          </cell>
          <cell r="L7436">
            <v>0</v>
          </cell>
          <cell r="M7436">
            <v>0</v>
          </cell>
          <cell r="N7436">
            <v>0</v>
          </cell>
          <cell r="O7436">
            <v>0</v>
          </cell>
          <cell r="P7436">
            <v>0</v>
          </cell>
          <cell r="Q7436">
            <v>0</v>
          </cell>
        </row>
        <row r="7437">
          <cell r="A7437" t="str">
            <v>A4274&amp;T</v>
          </cell>
          <cell r="B7437" t="str">
            <v>Chestnut St opp Pond</v>
          </cell>
          <cell r="C7437">
            <v>16</v>
          </cell>
          <cell r="D7437">
            <v>0</v>
          </cell>
          <cell r="E7437">
            <v>0</v>
          </cell>
          <cell r="F7437">
            <v>5</v>
          </cell>
          <cell r="G7437">
            <v>21</v>
          </cell>
          <cell r="H7437">
            <v>16</v>
          </cell>
          <cell r="I7437">
            <v>0</v>
          </cell>
          <cell r="J7437">
            <v>0</v>
          </cell>
          <cell r="K7437">
            <v>5</v>
          </cell>
          <cell r="L7437">
            <v>21</v>
          </cell>
          <cell r="M7437">
            <v>16</v>
          </cell>
          <cell r="N7437">
            <v>0</v>
          </cell>
          <cell r="O7437">
            <v>0</v>
          </cell>
          <cell r="P7437">
            <v>5</v>
          </cell>
          <cell r="Q7437">
            <v>21</v>
          </cell>
        </row>
        <row r="7438">
          <cell r="A7438" t="str">
            <v>A4287&amp;T</v>
          </cell>
          <cell r="B7438" t="str">
            <v>Franklin St @ N Comm</v>
          </cell>
          <cell r="C7438">
            <v>1</v>
          </cell>
          <cell r="D7438">
            <v>0</v>
          </cell>
          <cell r="E7438">
            <v>0</v>
          </cell>
          <cell r="F7438">
            <v>2</v>
          </cell>
          <cell r="G7438">
            <v>3</v>
          </cell>
          <cell r="H7438">
            <v>1</v>
          </cell>
          <cell r="I7438">
            <v>0</v>
          </cell>
          <cell r="J7438">
            <v>0</v>
          </cell>
          <cell r="K7438">
            <v>2</v>
          </cell>
          <cell r="L7438">
            <v>3</v>
          </cell>
          <cell r="M7438">
            <v>1</v>
          </cell>
          <cell r="N7438">
            <v>0</v>
          </cell>
          <cell r="O7438">
            <v>0</v>
          </cell>
          <cell r="P7438">
            <v>2</v>
          </cell>
          <cell r="Q7438">
            <v>3</v>
          </cell>
        </row>
        <row r="7439">
          <cell r="A7439" t="str">
            <v>A4324&amp;T</v>
          </cell>
          <cell r="B7439" t="str">
            <v>Lynnfield St @ Floyd</v>
          </cell>
          <cell r="C7439">
            <v>0</v>
          </cell>
          <cell r="D7439">
            <v>0</v>
          </cell>
          <cell r="E7439">
            <v>0</v>
          </cell>
          <cell r="F7439">
            <v>0</v>
          </cell>
          <cell r="G7439">
            <v>0</v>
          </cell>
          <cell r="H7439">
            <v>0</v>
          </cell>
          <cell r="I7439">
            <v>0</v>
          </cell>
          <cell r="J7439">
            <v>0</v>
          </cell>
          <cell r="K7439">
            <v>0</v>
          </cell>
          <cell r="L7439">
            <v>0</v>
          </cell>
          <cell r="M7439">
            <v>0</v>
          </cell>
          <cell r="N7439">
            <v>0</v>
          </cell>
          <cell r="O7439">
            <v>0</v>
          </cell>
          <cell r="P7439">
            <v>0</v>
          </cell>
          <cell r="Q7439">
            <v>0</v>
          </cell>
        </row>
        <row r="7440">
          <cell r="A7440" t="str">
            <v>A4330&amp;T</v>
          </cell>
          <cell r="B7440" t="str">
            <v>Chestnut St @ Essex</v>
          </cell>
          <cell r="C7440">
            <v>95</v>
          </cell>
          <cell r="D7440">
            <v>0</v>
          </cell>
          <cell r="E7440">
            <v>0</v>
          </cell>
          <cell r="F7440">
            <v>0</v>
          </cell>
          <cell r="G7440">
            <v>95</v>
          </cell>
          <cell r="H7440">
            <v>95</v>
          </cell>
          <cell r="I7440">
            <v>0</v>
          </cell>
          <cell r="J7440">
            <v>0</v>
          </cell>
          <cell r="K7440">
            <v>0</v>
          </cell>
          <cell r="L7440">
            <v>95</v>
          </cell>
          <cell r="M7440">
            <v>95</v>
          </cell>
          <cell r="N7440">
            <v>0</v>
          </cell>
          <cell r="O7440">
            <v>0</v>
          </cell>
          <cell r="P7440">
            <v>0</v>
          </cell>
          <cell r="Q7440">
            <v>95</v>
          </cell>
        </row>
        <row r="7441">
          <cell r="A7441" t="str">
            <v>A4332&amp;T</v>
          </cell>
          <cell r="B7441" t="str">
            <v>Summer St opp Margin</v>
          </cell>
          <cell r="C7441">
            <v>0</v>
          </cell>
          <cell r="D7441">
            <v>0</v>
          </cell>
          <cell r="E7441">
            <v>0</v>
          </cell>
          <cell r="F7441">
            <v>0</v>
          </cell>
          <cell r="G7441">
            <v>0</v>
          </cell>
          <cell r="H7441">
            <v>0</v>
          </cell>
          <cell r="I7441">
            <v>0</v>
          </cell>
          <cell r="J7441">
            <v>0</v>
          </cell>
          <cell r="K7441">
            <v>0</v>
          </cell>
          <cell r="L7441">
            <v>0</v>
          </cell>
          <cell r="M7441">
            <v>0</v>
          </cell>
          <cell r="N7441">
            <v>0</v>
          </cell>
          <cell r="O7441">
            <v>0</v>
          </cell>
          <cell r="P7441">
            <v>0</v>
          </cell>
          <cell r="Q7441">
            <v>0</v>
          </cell>
        </row>
        <row r="7442">
          <cell r="A7442" t="str">
            <v>A4335&amp;T</v>
          </cell>
          <cell r="B7442" t="str">
            <v>787 Summer St</v>
          </cell>
          <cell r="C7442">
            <v>0</v>
          </cell>
          <cell r="D7442">
            <v>0</v>
          </cell>
          <cell r="E7442">
            <v>0</v>
          </cell>
          <cell r="F7442">
            <v>0</v>
          </cell>
          <cell r="G7442">
            <v>0</v>
          </cell>
          <cell r="H7442">
            <v>0</v>
          </cell>
          <cell r="I7442">
            <v>0</v>
          </cell>
          <cell r="J7442">
            <v>0</v>
          </cell>
          <cell r="K7442">
            <v>0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  <cell r="Q7442">
            <v>0</v>
          </cell>
        </row>
        <row r="7443">
          <cell r="A7443" t="str">
            <v>A4338&amp;T</v>
          </cell>
          <cell r="B7443" t="str">
            <v>Boston St @ Northsid</v>
          </cell>
          <cell r="C7443">
            <v>20</v>
          </cell>
          <cell r="D7443">
            <v>0</v>
          </cell>
          <cell r="E7443">
            <v>0</v>
          </cell>
          <cell r="F7443">
            <v>0</v>
          </cell>
          <cell r="G7443">
            <v>20</v>
          </cell>
          <cell r="H7443">
            <v>20</v>
          </cell>
          <cell r="I7443">
            <v>0</v>
          </cell>
          <cell r="J7443">
            <v>0</v>
          </cell>
          <cell r="K7443">
            <v>0</v>
          </cell>
          <cell r="L7443">
            <v>20</v>
          </cell>
          <cell r="M7443">
            <v>20</v>
          </cell>
          <cell r="N7443">
            <v>0</v>
          </cell>
          <cell r="O7443">
            <v>0</v>
          </cell>
          <cell r="P7443">
            <v>0</v>
          </cell>
          <cell r="Q7443">
            <v>20</v>
          </cell>
        </row>
        <row r="7444">
          <cell r="A7444" t="str">
            <v>A4355&amp;T</v>
          </cell>
          <cell r="B7444" t="str">
            <v>Lincoln Ave @ Laurel</v>
          </cell>
          <cell r="C7444">
            <v>0</v>
          </cell>
          <cell r="D7444">
            <v>0</v>
          </cell>
          <cell r="E7444">
            <v>0</v>
          </cell>
          <cell r="F7444">
            <v>0</v>
          </cell>
          <cell r="G7444">
            <v>0</v>
          </cell>
          <cell r="H7444">
            <v>0</v>
          </cell>
          <cell r="I7444">
            <v>0</v>
          </cell>
          <cell r="J7444">
            <v>0</v>
          </cell>
          <cell r="K7444">
            <v>0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  <cell r="Q7444">
            <v>0</v>
          </cell>
        </row>
        <row r="7445">
          <cell r="A7445" t="str">
            <v>A4390&amp;T</v>
          </cell>
          <cell r="B7445" t="str">
            <v>Boston St opp Hamilt</v>
          </cell>
          <cell r="C7445">
            <v>1</v>
          </cell>
          <cell r="D7445">
            <v>0</v>
          </cell>
          <cell r="E7445">
            <v>0</v>
          </cell>
          <cell r="F7445">
            <v>0</v>
          </cell>
          <cell r="G7445">
            <v>1</v>
          </cell>
          <cell r="H7445">
            <v>1</v>
          </cell>
          <cell r="I7445">
            <v>0</v>
          </cell>
          <cell r="J7445">
            <v>0</v>
          </cell>
          <cell r="K7445">
            <v>0</v>
          </cell>
          <cell r="L7445">
            <v>1</v>
          </cell>
          <cell r="M7445">
            <v>1</v>
          </cell>
          <cell r="N7445">
            <v>0</v>
          </cell>
          <cell r="O7445">
            <v>0</v>
          </cell>
          <cell r="P7445">
            <v>0</v>
          </cell>
          <cell r="Q7445">
            <v>1</v>
          </cell>
        </row>
        <row r="7446">
          <cell r="A7446" t="str">
            <v>A4432&amp;T</v>
          </cell>
          <cell r="B7446" t="str">
            <v>177 Essex St opp Fel</v>
          </cell>
          <cell r="C7446">
            <v>1</v>
          </cell>
          <cell r="D7446">
            <v>0</v>
          </cell>
          <cell r="E7446">
            <v>0</v>
          </cell>
          <cell r="F7446">
            <v>4</v>
          </cell>
          <cell r="G7446">
            <v>6</v>
          </cell>
          <cell r="H7446">
            <v>1</v>
          </cell>
          <cell r="I7446">
            <v>0</v>
          </cell>
          <cell r="J7446">
            <v>0</v>
          </cell>
          <cell r="K7446">
            <v>4</v>
          </cell>
          <cell r="L7446">
            <v>6</v>
          </cell>
          <cell r="M7446">
            <v>1</v>
          </cell>
          <cell r="N7446">
            <v>0</v>
          </cell>
          <cell r="O7446">
            <v>0</v>
          </cell>
          <cell r="P7446">
            <v>4</v>
          </cell>
          <cell r="Q7446">
            <v>6</v>
          </cell>
        </row>
        <row r="7447">
          <cell r="A7447" t="str">
            <v>A4434&amp;T</v>
          </cell>
          <cell r="B7447" t="str">
            <v>Vine St @ Crescent A</v>
          </cell>
          <cell r="C7447">
            <v>0</v>
          </cell>
          <cell r="D7447">
            <v>0</v>
          </cell>
          <cell r="E7447">
            <v>0</v>
          </cell>
          <cell r="F7447">
            <v>0</v>
          </cell>
          <cell r="G7447">
            <v>0</v>
          </cell>
          <cell r="H7447">
            <v>0</v>
          </cell>
          <cell r="I7447">
            <v>0</v>
          </cell>
          <cell r="J7447">
            <v>0</v>
          </cell>
          <cell r="K7447">
            <v>0</v>
          </cell>
          <cell r="L7447">
            <v>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  <cell r="Q7447">
            <v>0</v>
          </cell>
        </row>
        <row r="7448">
          <cell r="A7448" t="str">
            <v>A4435&amp;T</v>
          </cell>
          <cell r="B7448" t="str">
            <v>Vine St @ Beech St</v>
          </cell>
          <cell r="C7448">
            <v>0</v>
          </cell>
          <cell r="D7448">
            <v>0</v>
          </cell>
          <cell r="E7448">
            <v>0</v>
          </cell>
          <cell r="F7448">
            <v>0</v>
          </cell>
          <cell r="G7448">
            <v>0</v>
          </cell>
          <cell r="H7448">
            <v>0</v>
          </cell>
          <cell r="I7448">
            <v>0</v>
          </cell>
          <cell r="J7448">
            <v>0</v>
          </cell>
          <cell r="K7448">
            <v>0</v>
          </cell>
          <cell r="L7448">
            <v>0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  <cell r="Q7448">
            <v>0</v>
          </cell>
        </row>
        <row r="7449">
          <cell r="A7449" t="str">
            <v>A4466&amp;T</v>
          </cell>
          <cell r="B7449" t="str">
            <v>Appleton St @ Hull D</v>
          </cell>
          <cell r="C7449">
            <v>8</v>
          </cell>
          <cell r="D7449">
            <v>0</v>
          </cell>
          <cell r="E7449">
            <v>0</v>
          </cell>
          <cell r="F7449">
            <v>0</v>
          </cell>
          <cell r="G7449">
            <v>8</v>
          </cell>
          <cell r="H7449">
            <v>8</v>
          </cell>
          <cell r="I7449">
            <v>0</v>
          </cell>
          <cell r="J7449">
            <v>0</v>
          </cell>
          <cell r="K7449">
            <v>0</v>
          </cell>
          <cell r="L7449">
            <v>8</v>
          </cell>
          <cell r="M7449">
            <v>8</v>
          </cell>
          <cell r="N7449">
            <v>0</v>
          </cell>
          <cell r="O7449">
            <v>0</v>
          </cell>
          <cell r="P7449">
            <v>0</v>
          </cell>
          <cell r="Q7449">
            <v>8</v>
          </cell>
        </row>
        <row r="7450">
          <cell r="A7450" t="str">
            <v>A5751&amp;T</v>
          </cell>
          <cell r="B7450" t="str">
            <v>Boston St @ Ford St</v>
          </cell>
          <cell r="C7450">
            <v>0</v>
          </cell>
          <cell r="D7450">
            <v>0</v>
          </cell>
          <cell r="E7450">
            <v>0</v>
          </cell>
          <cell r="F7450">
            <v>0</v>
          </cell>
          <cell r="G7450">
            <v>0</v>
          </cell>
          <cell r="H7450">
            <v>0</v>
          </cell>
          <cell r="I7450">
            <v>0</v>
          </cell>
          <cell r="J7450">
            <v>0</v>
          </cell>
          <cell r="K7450">
            <v>0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  <cell r="Q7450">
            <v>0</v>
          </cell>
        </row>
        <row r="7451">
          <cell r="A7451" t="str">
            <v>A2804&amp;T</v>
          </cell>
          <cell r="B7451" t="str">
            <v>Highland Ave @ Belle</v>
          </cell>
          <cell r="C7451">
            <v>0</v>
          </cell>
          <cell r="D7451">
            <v>0</v>
          </cell>
          <cell r="E7451">
            <v>0</v>
          </cell>
          <cell r="F7451">
            <v>0</v>
          </cell>
          <cell r="G7451">
            <v>0</v>
          </cell>
          <cell r="H7451">
            <v>0</v>
          </cell>
          <cell r="I7451">
            <v>0</v>
          </cell>
          <cell r="J7451">
            <v>0</v>
          </cell>
          <cell r="K7451">
            <v>0</v>
          </cell>
          <cell r="L7451">
            <v>0</v>
          </cell>
          <cell r="M7451">
            <v>0</v>
          </cell>
          <cell r="N7451">
            <v>0</v>
          </cell>
          <cell r="O7451">
            <v>0</v>
          </cell>
          <cell r="P7451">
            <v>0</v>
          </cell>
          <cell r="Q7451">
            <v>0</v>
          </cell>
        </row>
        <row r="7452">
          <cell r="A7452" t="str">
            <v>A2941&amp;T</v>
          </cell>
          <cell r="B7452" t="str">
            <v>626 Lynnway</v>
          </cell>
          <cell r="C7452">
            <v>55</v>
          </cell>
          <cell r="D7452">
            <v>0</v>
          </cell>
          <cell r="E7452">
            <v>0</v>
          </cell>
          <cell r="F7452">
            <v>0</v>
          </cell>
          <cell r="G7452">
            <v>55</v>
          </cell>
          <cell r="H7452">
            <v>55</v>
          </cell>
          <cell r="I7452">
            <v>0</v>
          </cell>
          <cell r="J7452">
            <v>0</v>
          </cell>
          <cell r="K7452">
            <v>0</v>
          </cell>
          <cell r="L7452">
            <v>55</v>
          </cell>
          <cell r="M7452">
            <v>55</v>
          </cell>
          <cell r="N7452">
            <v>0</v>
          </cell>
          <cell r="O7452">
            <v>0</v>
          </cell>
          <cell r="P7452">
            <v>0</v>
          </cell>
          <cell r="Q7452">
            <v>55</v>
          </cell>
        </row>
        <row r="7453">
          <cell r="A7453" t="str">
            <v>A3828&amp;T</v>
          </cell>
          <cell r="B7453" t="str">
            <v>329 Central St opp J</v>
          </cell>
          <cell r="C7453">
            <v>0</v>
          </cell>
          <cell r="D7453">
            <v>0</v>
          </cell>
          <cell r="E7453">
            <v>0</v>
          </cell>
          <cell r="F7453">
            <v>3</v>
          </cell>
          <cell r="G7453">
            <v>3</v>
          </cell>
          <cell r="H7453">
            <v>0</v>
          </cell>
          <cell r="I7453">
            <v>0</v>
          </cell>
          <cell r="J7453">
            <v>0</v>
          </cell>
          <cell r="K7453">
            <v>3</v>
          </cell>
          <cell r="L7453">
            <v>3</v>
          </cell>
          <cell r="M7453">
            <v>0</v>
          </cell>
          <cell r="N7453">
            <v>0</v>
          </cell>
          <cell r="O7453">
            <v>0</v>
          </cell>
          <cell r="P7453">
            <v>3</v>
          </cell>
          <cell r="Q7453">
            <v>3</v>
          </cell>
        </row>
        <row r="7454">
          <cell r="A7454" t="str">
            <v>A4034&amp;T</v>
          </cell>
          <cell r="B7454" t="str">
            <v>Boston St @ N Federa</v>
          </cell>
          <cell r="C7454">
            <v>2</v>
          </cell>
          <cell r="D7454">
            <v>0</v>
          </cell>
          <cell r="E7454">
            <v>0</v>
          </cell>
          <cell r="F7454">
            <v>0</v>
          </cell>
          <cell r="G7454">
            <v>2</v>
          </cell>
          <cell r="H7454">
            <v>2</v>
          </cell>
          <cell r="I7454">
            <v>0</v>
          </cell>
          <cell r="J7454">
            <v>0</v>
          </cell>
          <cell r="K7454">
            <v>0</v>
          </cell>
          <cell r="L7454">
            <v>2</v>
          </cell>
          <cell r="M7454">
            <v>2</v>
          </cell>
          <cell r="N7454">
            <v>0</v>
          </cell>
          <cell r="O7454">
            <v>0</v>
          </cell>
          <cell r="P7454">
            <v>0</v>
          </cell>
          <cell r="Q7454">
            <v>2</v>
          </cell>
        </row>
        <row r="7455">
          <cell r="A7455" t="str">
            <v>A4037&amp;T</v>
          </cell>
          <cell r="B7455" t="str">
            <v>Boston St @ Myrtle S</v>
          </cell>
          <cell r="C7455">
            <v>0</v>
          </cell>
          <cell r="D7455">
            <v>0</v>
          </cell>
          <cell r="E7455">
            <v>0</v>
          </cell>
          <cell r="F7455">
            <v>0</v>
          </cell>
          <cell r="G7455">
            <v>0</v>
          </cell>
          <cell r="H7455">
            <v>0</v>
          </cell>
          <cell r="I7455">
            <v>0</v>
          </cell>
          <cell r="J7455">
            <v>0</v>
          </cell>
          <cell r="K7455">
            <v>0</v>
          </cell>
          <cell r="L7455">
            <v>0</v>
          </cell>
          <cell r="M7455">
            <v>0</v>
          </cell>
          <cell r="N7455">
            <v>0</v>
          </cell>
          <cell r="O7455">
            <v>0</v>
          </cell>
          <cell r="P7455">
            <v>0</v>
          </cell>
          <cell r="Q7455">
            <v>0</v>
          </cell>
        </row>
        <row r="7456">
          <cell r="A7456" t="str">
            <v>A4044&amp;T</v>
          </cell>
          <cell r="B7456" t="str">
            <v>O'Callaghan Way @ Ho</v>
          </cell>
          <cell r="C7456">
            <v>0</v>
          </cell>
          <cell r="D7456">
            <v>0</v>
          </cell>
          <cell r="E7456">
            <v>0</v>
          </cell>
          <cell r="F7456">
            <v>0</v>
          </cell>
          <cell r="G7456">
            <v>0</v>
          </cell>
          <cell r="H7456">
            <v>0</v>
          </cell>
          <cell r="I7456">
            <v>0</v>
          </cell>
          <cell r="J7456">
            <v>0</v>
          </cell>
          <cell r="K7456">
            <v>0</v>
          </cell>
          <cell r="L7456">
            <v>0</v>
          </cell>
          <cell r="M7456">
            <v>0</v>
          </cell>
          <cell r="N7456">
            <v>0</v>
          </cell>
          <cell r="O7456">
            <v>0</v>
          </cell>
          <cell r="P7456">
            <v>0</v>
          </cell>
          <cell r="Q7456">
            <v>0</v>
          </cell>
        </row>
        <row r="7457">
          <cell r="A7457" t="str">
            <v>A4058&amp;T</v>
          </cell>
          <cell r="B7457" t="str">
            <v>Walnut St @ Walnut P</v>
          </cell>
          <cell r="C7457">
            <v>32</v>
          </cell>
          <cell r="D7457">
            <v>0</v>
          </cell>
          <cell r="E7457">
            <v>0</v>
          </cell>
          <cell r="F7457">
            <v>0</v>
          </cell>
          <cell r="G7457">
            <v>32</v>
          </cell>
          <cell r="H7457">
            <v>32</v>
          </cell>
          <cell r="I7457">
            <v>0</v>
          </cell>
          <cell r="J7457">
            <v>0</v>
          </cell>
          <cell r="K7457">
            <v>0</v>
          </cell>
          <cell r="L7457">
            <v>32</v>
          </cell>
          <cell r="M7457">
            <v>32</v>
          </cell>
          <cell r="N7457">
            <v>0</v>
          </cell>
          <cell r="O7457">
            <v>0</v>
          </cell>
          <cell r="P7457">
            <v>0</v>
          </cell>
          <cell r="Q7457">
            <v>32</v>
          </cell>
        </row>
        <row r="7458">
          <cell r="A7458" t="str">
            <v>A4069&amp;T</v>
          </cell>
          <cell r="B7458" t="str">
            <v>Kings Hill Dr @ Magn</v>
          </cell>
          <cell r="C7458">
            <v>0</v>
          </cell>
          <cell r="D7458">
            <v>0</v>
          </cell>
          <cell r="E7458">
            <v>0</v>
          </cell>
          <cell r="F7458">
            <v>0</v>
          </cell>
          <cell r="G7458">
            <v>0</v>
          </cell>
          <cell r="H7458">
            <v>0</v>
          </cell>
          <cell r="I7458">
            <v>0</v>
          </cell>
          <cell r="J7458">
            <v>0</v>
          </cell>
          <cell r="K7458">
            <v>0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  <cell r="Q7458">
            <v>0</v>
          </cell>
        </row>
        <row r="7459">
          <cell r="A7459" t="str">
            <v>A4070&amp;T</v>
          </cell>
          <cell r="B7459" t="str">
            <v>Kings Hill Dr @ Newc</v>
          </cell>
          <cell r="C7459">
            <v>0</v>
          </cell>
          <cell r="D7459">
            <v>0</v>
          </cell>
          <cell r="E7459">
            <v>0</v>
          </cell>
          <cell r="F7459">
            <v>0</v>
          </cell>
          <cell r="G7459">
            <v>0</v>
          </cell>
          <cell r="H7459">
            <v>0</v>
          </cell>
          <cell r="I7459">
            <v>0</v>
          </cell>
          <cell r="J7459">
            <v>0</v>
          </cell>
          <cell r="K7459">
            <v>0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  <cell r="Q7459">
            <v>0</v>
          </cell>
        </row>
        <row r="7460">
          <cell r="A7460" t="str">
            <v>A4081&amp;T</v>
          </cell>
          <cell r="B7460" t="str">
            <v>Boston St @ Federal</v>
          </cell>
          <cell r="C7460">
            <v>3</v>
          </cell>
          <cell r="D7460">
            <v>0</v>
          </cell>
          <cell r="E7460">
            <v>0</v>
          </cell>
          <cell r="F7460">
            <v>0</v>
          </cell>
          <cell r="G7460">
            <v>3</v>
          </cell>
          <cell r="H7460">
            <v>3</v>
          </cell>
          <cell r="I7460">
            <v>0</v>
          </cell>
          <cell r="J7460">
            <v>0</v>
          </cell>
          <cell r="K7460">
            <v>0</v>
          </cell>
          <cell r="L7460">
            <v>3</v>
          </cell>
          <cell r="M7460">
            <v>3</v>
          </cell>
          <cell r="N7460">
            <v>0</v>
          </cell>
          <cell r="O7460">
            <v>0</v>
          </cell>
          <cell r="P7460">
            <v>0</v>
          </cell>
          <cell r="Q7460">
            <v>3</v>
          </cell>
        </row>
        <row r="7461">
          <cell r="A7461" t="str">
            <v>A4083&amp;T</v>
          </cell>
          <cell r="B7461" t="str">
            <v>Boston St @ Park St</v>
          </cell>
          <cell r="C7461">
            <v>2</v>
          </cell>
          <cell r="D7461">
            <v>0</v>
          </cell>
          <cell r="E7461">
            <v>0</v>
          </cell>
          <cell r="F7461">
            <v>5</v>
          </cell>
          <cell r="G7461">
            <v>8</v>
          </cell>
          <cell r="H7461">
            <v>2</v>
          </cell>
          <cell r="I7461">
            <v>0</v>
          </cell>
          <cell r="J7461">
            <v>0</v>
          </cell>
          <cell r="K7461">
            <v>5</v>
          </cell>
          <cell r="L7461">
            <v>8</v>
          </cell>
          <cell r="M7461">
            <v>2</v>
          </cell>
          <cell r="N7461">
            <v>0</v>
          </cell>
          <cell r="O7461">
            <v>0</v>
          </cell>
          <cell r="P7461">
            <v>5</v>
          </cell>
          <cell r="Q7461">
            <v>8</v>
          </cell>
        </row>
        <row r="7462">
          <cell r="A7462" t="str">
            <v>A4245&amp;T</v>
          </cell>
          <cell r="B7462" t="str">
            <v>Western Ave @ Bellai</v>
          </cell>
          <cell r="C7462">
            <v>15</v>
          </cell>
          <cell r="D7462">
            <v>0</v>
          </cell>
          <cell r="E7462">
            <v>0</v>
          </cell>
          <cell r="F7462">
            <v>0</v>
          </cell>
          <cell r="G7462">
            <v>15</v>
          </cell>
          <cell r="H7462">
            <v>15</v>
          </cell>
          <cell r="I7462">
            <v>0</v>
          </cell>
          <cell r="J7462">
            <v>0</v>
          </cell>
          <cell r="K7462">
            <v>0</v>
          </cell>
          <cell r="L7462">
            <v>15</v>
          </cell>
          <cell r="M7462">
            <v>15</v>
          </cell>
          <cell r="N7462">
            <v>0</v>
          </cell>
          <cell r="O7462">
            <v>0</v>
          </cell>
          <cell r="P7462">
            <v>0</v>
          </cell>
          <cell r="Q7462">
            <v>15</v>
          </cell>
        </row>
        <row r="7463">
          <cell r="A7463" t="str">
            <v>A4293&amp;T</v>
          </cell>
          <cell r="B7463" t="str">
            <v>Chestnut St @ Clough</v>
          </cell>
          <cell r="C7463">
            <v>0</v>
          </cell>
          <cell r="D7463">
            <v>0</v>
          </cell>
          <cell r="E7463">
            <v>0</v>
          </cell>
          <cell r="F7463">
            <v>0</v>
          </cell>
          <cell r="G7463">
            <v>0</v>
          </cell>
          <cell r="H7463">
            <v>0</v>
          </cell>
          <cell r="I7463">
            <v>0</v>
          </cell>
          <cell r="J7463">
            <v>0</v>
          </cell>
          <cell r="K7463">
            <v>0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  <cell r="Q7463">
            <v>0</v>
          </cell>
        </row>
        <row r="7464">
          <cell r="A7464" t="str">
            <v>A4294&amp;T</v>
          </cell>
          <cell r="B7464" t="str">
            <v>Chestnut St @ Wester</v>
          </cell>
          <cell r="C7464">
            <v>5</v>
          </cell>
          <cell r="D7464">
            <v>0</v>
          </cell>
          <cell r="E7464">
            <v>0</v>
          </cell>
          <cell r="F7464">
            <v>17</v>
          </cell>
          <cell r="G7464">
            <v>22</v>
          </cell>
          <cell r="H7464">
            <v>5</v>
          </cell>
          <cell r="I7464">
            <v>0</v>
          </cell>
          <cell r="J7464">
            <v>0</v>
          </cell>
          <cell r="K7464">
            <v>17</v>
          </cell>
          <cell r="L7464">
            <v>22</v>
          </cell>
          <cell r="M7464">
            <v>5</v>
          </cell>
          <cell r="N7464">
            <v>0</v>
          </cell>
          <cell r="O7464">
            <v>0</v>
          </cell>
          <cell r="P7464">
            <v>17</v>
          </cell>
          <cell r="Q7464">
            <v>22</v>
          </cell>
        </row>
        <row r="7465">
          <cell r="A7465" t="str">
            <v>A4316&amp;T</v>
          </cell>
          <cell r="B7465" t="str">
            <v>Lynnfield St opp Har</v>
          </cell>
          <cell r="C7465">
            <v>44</v>
          </cell>
          <cell r="D7465">
            <v>0</v>
          </cell>
          <cell r="E7465">
            <v>0</v>
          </cell>
          <cell r="F7465">
            <v>0</v>
          </cell>
          <cell r="G7465">
            <v>45</v>
          </cell>
          <cell r="H7465">
            <v>44</v>
          </cell>
          <cell r="I7465">
            <v>0</v>
          </cell>
          <cell r="J7465">
            <v>0</v>
          </cell>
          <cell r="K7465">
            <v>0</v>
          </cell>
          <cell r="L7465">
            <v>45</v>
          </cell>
          <cell r="M7465">
            <v>44</v>
          </cell>
          <cell r="N7465">
            <v>0</v>
          </cell>
          <cell r="O7465">
            <v>0</v>
          </cell>
          <cell r="P7465">
            <v>0</v>
          </cell>
          <cell r="Q7465">
            <v>45</v>
          </cell>
        </row>
        <row r="7466">
          <cell r="A7466" t="str">
            <v>A4373&amp;T</v>
          </cell>
          <cell r="B7466" t="str">
            <v>Lincoln Ave @ Wester</v>
          </cell>
          <cell r="C7466">
            <v>3</v>
          </cell>
          <cell r="D7466">
            <v>0</v>
          </cell>
          <cell r="E7466">
            <v>0</v>
          </cell>
          <cell r="F7466">
            <v>0</v>
          </cell>
          <cell r="G7466">
            <v>3</v>
          </cell>
          <cell r="H7466">
            <v>3</v>
          </cell>
          <cell r="I7466">
            <v>0</v>
          </cell>
          <cell r="J7466">
            <v>0</v>
          </cell>
          <cell r="K7466">
            <v>0</v>
          </cell>
          <cell r="L7466">
            <v>3</v>
          </cell>
          <cell r="M7466">
            <v>3</v>
          </cell>
          <cell r="N7466">
            <v>0</v>
          </cell>
          <cell r="O7466">
            <v>0</v>
          </cell>
          <cell r="P7466">
            <v>0</v>
          </cell>
          <cell r="Q7466">
            <v>3</v>
          </cell>
        </row>
        <row r="7467">
          <cell r="A7467" t="str">
            <v>A4377&amp;T</v>
          </cell>
          <cell r="B7467" t="str">
            <v>Lincoln Ave opp Kent</v>
          </cell>
          <cell r="C7467">
            <v>10</v>
          </cell>
          <cell r="D7467">
            <v>0</v>
          </cell>
          <cell r="E7467">
            <v>0</v>
          </cell>
          <cell r="F7467">
            <v>20</v>
          </cell>
          <cell r="G7467">
            <v>29</v>
          </cell>
          <cell r="H7467">
            <v>10</v>
          </cell>
          <cell r="I7467">
            <v>0</v>
          </cell>
          <cell r="J7467">
            <v>0</v>
          </cell>
          <cell r="K7467">
            <v>20</v>
          </cell>
          <cell r="L7467">
            <v>29</v>
          </cell>
          <cell r="M7467">
            <v>10</v>
          </cell>
          <cell r="N7467">
            <v>0</v>
          </cell>
          <cell r="O7467">
            <v>0</v>
          </cell>
          <cell r="P7467">
            <v>20</v>
          </cell>
          <cell r="Q7467">
            <v>29</v>
          </cell>
        </row>
        <row r="7468">
          <cell r="A7468" t="str">
            <v>A4394&amp;T</v>
          </cell>
          <cell r="B7468" t="str">
            <v>Summer St @ Deer Pk</v>
          </cell>
          <cell r="C7468">
            <v>0</v>
          </cell>
          <cell r="D7468">
            <v>0</v>
          </cell>
          <cell r="E7468">
            <v>0</v>
          </cell>
          <cell r="F7468">
            <v>0</v>
          </cell>
          <cell r="G7468">
            <v>0</v>
          </cell>
          <cell r="H7468">
            <v>0</v>
          </cell>
          <cell r="I7468">
            <v>0</v>
          </cell>
          <cell r="J7468">
            <v>0</v>
          </cell>
          <cell r="K7468">
            <v>0</v>
          </cell>
          <cell r="L7468">
            <v>0</v>
          </cell>
          <cell r="M7468">
            <v>0</v>
          </cell>
          <cell r="N7468">
            <v>0</v>
          </cell>
          <cell r="O7468">
            <v>0</v>
          </cell>
          <cell r="P7468">
            <v>0</v>
          </cell>
          <cell r="Q7468">
            <v>0</v>
          </cell>
        </row>
        <row r="7469">
          <cell r="A7469" t="str">
            <v>A4429&amp;T</v>
          </cell>
          <cell r="B7469" t="str">
            <v>Essex St @ Grove St</v>
          </cell>
          <cell r="C7469">
            <v>0</v>
          </cell>
          <cell r="D7469">
            <v>0</v>
          </cell>
          <cell r="E7469">
            <v>0</v>
          </cell>
          <cell r="F7469">
            <v>3</v>
          </cell>
          <cell r="G7469">
            <v>3</v>
          </cell>
          <cell r="H7469">
            <v>0</v>
          </cell>
          <cell r="I7469">
            <v>0</v>
          </cell>
          <cell r="J7469">
            <v>0</v>
          </cell>
          <cell r="K7469">
            <v>3</v>
          </cell>
          <cell r="L7469">
            <v>3</v>
          </cell>
          <cell r="M7469">
            <v>0</v>
          </cell>
          <cell r="N7469">
            <v>0</v>
          </cell>
          <cell r="O7469">
            <v>0</v>
          </cell>
          <cell r="P7469">
            <v>3</v>
          </cell>
          <cell r="Q7469">
            <v>3</v>
          </cell>
        </row>
        <row r="7470">
          <cell r="A7470" t="str">
            <v>A5721&amp;T</v>
          </cell>
          <cell r="B7470" t="str">
            <v>Flash Rd @ Castle Rd</v>
          </cell>
          <cell r="C7470">
            <v>0</v>
          </cell>
          <cell r="D7470">
            <v>0</v>
          </cell>
          <cell r="E7470">
            <v>0</v>
          </cell>
          <cell r="F7470">
            <v>0</v>
          </cell>
          <cell r="G7470">
            <v>0</v>
          </cell>
          <cell r="H7470">
            <v>0</v>
          </cell>
          <cell r="I7470">
            <v>0</v>
          </cell>
          <cell r="J7470">
            <v>0</v>
          </cell>
          <cell r="K7470">
            <v>0</v>
          </cell>
          <cell r="L7470">
            <v>0</v>
          </cell>
          <cell r="M7470">
            <v>0</v>
          </cell>
          <cell r="N7470">
            <v>0</v>
          </cell>
          <cell r="O7470">
            <v>0</v>
          </cell>
          <cell r="P7470">
            <v>0</v>
          </cell>
          <cell r="Q7470">
            <v>0</v>
          </cell>
        </row>
        <row r="7471">
          <cell r="A7471" t="str">
            <v>A5750&amp;T</v>
          </cell>
          <cell r="B7471" t="str">
            <v>Boston St opp Ford S</v>
          </cell>
          <cell r="C7471">
            <v>1</v>
          </cell>
          <cell r="D7471">
            <v>0</v>
          </cell>
          <cell r="E7471">
            <v>0</v>
          </cell>
          <cell r="F7471">
            <v>0</v>
          </cell>
          <cell r="G7471">
            <v>1</v>
          </cell>
          <cell r="H7471">
            <v>1</v>
          </cell>
          <cell r="I7471">
            <v>0</v>
          </cell>
          <cell r="J7471">
            <v>0</v>
          </cell>
          <cell r="K7471">
            <v>0</v>
          </cell>
          <cell r="L7471">
            <v>1</v>
          </cell>
          <cell r="M7471">
            <v>1</v>
          </cell>
          <cell r="N7471">
            <v>0</v>
          </cell>
          <cell r="O7471">
            <v>0</v>
          </cell>
          <cell r="P7471">
            <v>0</v>
          </cell>
          <cell r="Q7471">
            <v>1</v>
          </cell>
        </row>
        <row r="7472">
          <cell r="A7472" t="str">
            <v>A2821&amp;T</v>
          </cell>
          <cell r="B7472" t="str">
            <v>Western Ave @ Ida St</v>
          </cell>
          <cell r="C7472">
            <v>105</v>
          </cell>
          <cell r="D7472">
            <v>1</v>
          </cell>
          <cell r="E7472">
            <v>0</v>
          </cell>
          <cell r="F7472">
            <v>0</v>
          </cell>
          <cell r="G7472">
            <v>106</v>
          </cell>
          <cell r="H7472">
            <v>105</v>
          </cell>
          <cell r="I7472">
            <v>1</v>
          </cell>
          <cell r="J7472">
            <v>0</v>
          </cell>
          <cell r="K7472">
            <v>0</v>
          </cell>
          <cell r="L7472">
            <v>106</v>
          </cell>
          <cell r="M7472">
            <v>105</v>
          </cell>
          <cell r="N7472">
            <v>1</v>
          </cell>
          <cell r="O7472">
            <v>0</v>
          </cell>
          <cell r="P7472">
            <v>0</v>
          </cell>
          <cell r="Q7472">
            <v>106</v>
          </cell>
        </row>
        <row r="7473">
          <cell r="A7473" t="str">
            <v>A2849&amp;T</v>
          </cell>
          <cell r="B7473" t="str">
            <v>Western Ave @ Tracy</v>
          </cell>
          <cell r="C7473">
            <v>0</v>
          </cell>
          <cell r="D7473">
            <v>0</v>
          </cell>
          <cell r="E7473">
            <v>0</v>
          </cell>
          <cell r="F7473">
            <v>0</v>
          </cell>
          <cell r="G7473">
            <v>0</v>
          </cell>
          <cell r="H7473">
            <v>0</v>
          </cell>
          <cell r="I7473">
            <v>0</v>
          </cell>
          <cell r="J7473">
            <v>0</v>
          </cell>
          <cell r="K7473">
            <v>0</v>
          </cell>
          <cell r="L7473">
            <v>0</v>
          </cell>
          <cell r="M7473">
            <v>0</v>
          </cell>
          <cell r="N7473">
            <v>0</v>
          </cell>
          <cell r="O7473">
            <v>0</v>
          </cell>
          <cell r="P7473">
            <v>0</v>
          </cell>
          <cell r="Q7473">
            <v>0</v>
          </cell>
        </row>
        <row r="7474">
          <cell r="A7474" t="str">
            <v>A4085&amp;T</v>
          </cell>
          <cell r="B7474" t="str">
            <v>Washington St @ West</v>
          </cell>
          <cell r="C7474">
            <v>6</v>
          </cell>
          <cell r="D7474">
            <v>0</v>
          </cell>
          <cell r="E7474">
            <v>0</v>
          </cell>
          <cell r="F7474">
            <v>5</v>
          </cell>
          <cell r="G7474">
            <v>11</v>
          </cell>
          <cell r="H7474">
            <v>6</v>
          </cell>
          <cell r="I7474">
            <v>0</v>
          </cell>
          <cell r="J7474">
            <v>0</v>
          </cell>
          <cell r="K7474">
            <v>5</v>
          </cell>
          <cell r="L7474">
            <v>11</v>
          </cell>
          <cell r="M7474">
            <v>6</v>
          </cell>
          <cell r="N7474">
            <v>0</v>
          </cell>
          <cell r="O7474">
            <v>0</v>
          </cell>
          <cell r="P7474">
            <v>5</v>
          </cell>
          <cell r="Q7474">
            <v>11</v>
          </cell>
        </row>
        <row r="7475">
          <cell r="A7475" t="str">
            <v>A4097&amp;T</v>
          </cell>
          <cell r="B7475" t="str">
            <v>Union St @ Pinkham S</v>
          </cell>
          <cell r="C7475">
            <v>14</v>
          </cell>
          <cell r="D7475">
            <v>0</v>
          </cell>
          <cell r="E7475">
            <v>0</v>
          </cell>
          <cell r="F7475">
            <v>0</v>
          </cell>
          <cell r="G7475">
            <v>14</v>
          </cell>
          <cell r="H7475">
            <v>14</v>
          </cell>
          <cell r="I7475">
            <v>0</v>
          </cell>
          <cell r="J7475">
            <v>0</v>
          </cell>
          <cell r="K7475">
            <v>0</v>
          </cell>
          <cell r="L7475">
            <v>14</v>
          </cell>
          <cell r="M7475">
            <v>14</v>
          </cell>
          <cell r="N7475">
            <v>0</v>
          </cell>
          <cell r="O7475">
            <v>0</v>
          </cell>
          <cell r="P7475">
            <v>0</v>
          </cell>
          <cell r="Q7475">
            <v>14</v>
          </cell>
        </row>
        <row r="7476">
          <cell r="A7476" t="str">
            <v>A4273&amp;T</v>
          </cell>
          <cell r="B7476" t="str">
            <v>Chestnut St @ Allert</v>
          </cell>
          <cell r="C7476">
            <v>1</v>
          </cell>
          <cell r="D7476">
            <v>0</v>
          </cell>
          <cell r="E7476">
            <v>0</v>
          </cell>
          <cell r="F7476">
            <v>19</v>
          </cell>
          <cell r="G7476">
            <v>19</v>
          </cell>
          <cell r="H7476">
            <v>1</v>
          </cell>
          <cell r="I7476">
            <v>0</v>
          </cell>
          <cell r="J7476">
            <v>0</v>
          </cell>
          <cell r="K7476">
            <v>19</v>
          </cell>
          <cell r="L7476">
            <v>19</v>
          </cell>
          <cell r="M7476">
            <v>1</v>
          </cell>
          <cell r="N7476">
            <v>0</v>
          </cell>
          <cell r="O7476">
            <v>0</v>
          </cell>
          <cell r="P7476">
            <v>19</v>
          </cell>
          <cell r="Q7476">
            <v>19</v>
          </cell>
        </row>
        <row r="7477">
          <cell r="A7477" t="str">
            <v>A4281&amp;T</v>
          </cell>
          <cell r="B7477" t="str">
            <v>Western Ave @ Lawton</v>
          </cell>
          <cell r="C7477">
            <v>93</v>
          </cell>
          <cell r="D7477">
            <v>0</v>
          </cell>
          <cell r="E7477">
            <v>0</v>
          </cell>
          <cell r="F7477">
            <v>0</v>
          </cell>
          <cell r="G7477">
            <v>93</v>
          </cell>
          <cell r="H7477">
            <v>93</v>
          </cell>
          <cell r="I7477">
            <v>0</v>
          </cell>
          <cell r="J7477">
            <v>0</v>
          </cell>
          <cell r="K7477">
            <v>0</v>
          </cell>
          <cell r="L7477">
            <v>93</v>
          </cell>
          <cell r="M7477">
            <v>93</v>
          </cell>
          <cell r="N7477">
            <v>0</v>
          </cell>
          <cell r="O7477">
            <v>0</v>
          </cell>
          <cell r="P7477">
            <v>0</v>
          </cell>
          <cell r="Q7477">
            <v>93</v>
          </cell>
        </row>
        <row r="7478">
          <cell r="A7478" t="str">
            <v>A4284&amp;T</v>
          </cell>
          <cell r="B7478" t="str">
            <v>Franklin St @ Albany</v>
          </cell>
          <cell r="C7478">
            <v>0</v>
          </cell>
          <cell r="D7478">
            <v>0</v>
          </cell>
          <cell r="E7478">
            <v>0</v>
          </cell>
          <cell r="F7478">
            <v>1</v>
          </cell>
          <cell r="G7478">
            <v>1</v>
          </cell>
          <cell r="H7478">
            <v>0</v>
          </cell>
          <cell r="I7478">
            <v>0</v>
          </cell>
          <cell r="J7478">
            <v>0</v>
          </cell>
          <cell r="K7478">
            <v>1</v>
          </cell>
          <cell r="L7478">
            <v>1</v>
          </cell>
          <cell r="M7478">
            <v>0</v>
          </cell>
          <cell r="N7478">
            <v>0</v>
          </cell>
          <cell r="O7478">
            <v>0</v>
          </cell>
          <cell r="P7478">
            <v>1</v>
          </cell>
          <cell r="Q7478">
            <v>1</v>
          </cell>
        </row>
        <row r="7479">
          <cell r="A7479" t="str">
            <v>A4289&amp;T</v>
          </cell>
          <cell r="B7479" t="str">
            <v>Chestnut St opp Ches</v>
          </cell>
          <cell r="C7479">
            <v>0</v>
          </cell>
          <cell r="D7479">
            <v>0</v>
          </cell>
          <cell r="E7479">
            <v>0</v>
          </cell>
          <cell r="F7479">
            <v>0</v>
          </cell>
          <cell r="G7479">
            <v>0</v>
          </cell>
          <cell r="H7479">
            <v>0</v>
          </cell>
          <cell r="I7479">
            <v>0</v>
          </cell>
          <cell r="J7479">
            <v>0</v>
          </cell>
          <cell r="K7479">
            <v>0</v>
          </cell>
          <cell r="L7479">
            <v>0</v>
          </cell>
          <cell r="M7479">
            <v>0</v>
          </cell>
          <cell r="N7479">
            <v>0</v>
          </cell>
          <cell r="O7479">
            <v>0</v>
          </cell>
          <cell r="P7479">
            <v>0</v>
          </cell>
          <cell r="Q7479">
            <v>0</v>
          </cell>
        </row>
        <row r="7480">
          <cell r="A7480" t="str">
            <v>A4341&amp;T</v>
          </cell>
          <cell r="B7480" t="str">
            <v>Lincoln Ave @ Vincen</v>
          </cell>
          <cell r="C7480">
            <v>0</v>
          </cell>
          <cell r="D7480">
            <v>0</v>
          </cell>
          <cell r="E7480">
            <v>0</v>
          </cell>
          <cell r="F7480">
            <v>0</v>
          </cell>
          <cell r="G7480">
            <v>0</v>
          </cell>
          <cell r="H7480">
            <v>0</v>
          </cell>
          <cell r="I7480">
            <v>0</v>
          </cell>
          <cell r="J7480">
            <v>0</v>
          </cell>
          <cell r="K7480">
            <v>0</v>
          </cell>
          <cell r="L7480">
            <v>0</v>
          </cell>
          <cell r="M7480">
            <v>0</v>
          </cell>
          <cell r="N7480">
            <v>0</v>
          </cell>
          <cell r="O7480">
            <v>0</v>
          </cell>
          <cell r="P7480">
            <v>0</v>
          </cell>
          <cell r="Q7480">
            <v>0</v>
          </cell>
        </row>
        <row r="7481">
          <cell r="A7481" t="str">
            <v>A4393&amp;T</v>
          </cell>
          <cell r="B7481" t="str">
            <v>Summer St @ Boston S</v>
          </cell>
          <cell r="C7481">
            <v>0</v>
          </cell>
          <cell r="D7481">
            <v>0</v>
          </cell>
          <cell r="E7481">
            <v>0</v>
          </cell>
          <cell r="F7481">
            <v>0</v>
          </cell>
          <cell r="G7481">
            <v>0</v>
          </cell>
          <cell r="H7481">
            <v>0</v>
          </cell>
          <cell r="I7481">
            <v>0</v>
          </cell>
          <cell r="J7481">
            <v>0</v>
          </cell>
          <cell r="K7481">
            <v>0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  <cell r="Q7481">
            <v>0</v>
          </cell>
        </row>
        <row r="7482">
          <cell r="A7482" t="str">
            <v>A2844&amp;T</v>
          </cell>
          <cell r="B7482" t="str">
            <v>Western Ave @ Park S</v>
          </cell>
          <cell r="C7482">
            <v>55</v>
          </cell>
          <cell r="D7482">
            <v>0</v>
          </cell>
          <cell r="E7482">
            <v>0</v>
          </cell>
          <cell r="F7482">
            <v>0</v>
          </cell>
          <cell r="G7482">
            <v>55</v>
          </cell>
          <cell r="H7482">
            <v>55</v>
          </cell>
          <cell r="I7482">
            <v>0</v>
          </cell>
          <cell r="J7482">
            <v>0</v>
          </cell>
          <cell r="K7482">
            <v>0</v>
          </cell>
          <cell r="L7482">
            <v>55</v>
          </cell>
          <cell r="M7482">
            <v>55</v>
          </cell>
          <cell r="N7482">
            <v>0</v>
          </cell>
          <cell r="O7482">
            <v>0</v>
          </cell>
          <cell r="P7482">
            <v>0</v>
          </cell>
          <cell r="Q7482">
            <v>55</v>
          </cell>
        </row>
        <row r="7483">
          <cell r="A7483" t="str">
            <v>A4074&amp;T</v>
          </cell>
          <cell r="B7483" t="str">
            <v>Holyoke St @ Gardine</v>
          </cell>
          <cell r="C7483">
            <v>0</v>
          </cell>
          <cell r="D7483">
            <v>0</v>
          </cell>
          <cell r="E7483">
            <v>0</v>
          </cell>
          <cell r="F7483">
            <v>0</v>
          </cell>
          <cell r="G7483">
            <v>0</v>
          </cell>
          <cell r="H7483">
            <v>0</v>
          </cell>
          <cell r="I7483">
            <v>0</v>
          </cell>
          <cell r="J7483">
            <v>0</v>
          </cell>
          <cell r="K7483">
            <v>0</v>
          </cell>
          <cell r="L7483">
            <v>0</v>
          </cell>
          <cell r="M7483">
            <v>0</v>
          </cell>
          <cell r="N7483">
            <v>0</v>
          </cell>
          <cell r="O7483">
            <v>0</v>
          </cell>
          <cell r="P7483">
            <v>0</v>
          </cell>
          <cell r="Q7483">
            <v>0</v>
          </cell>
        </row>
        <row r="7484">
          <cell r="A7484" t="str">
            <v>A4266&amp;T</v>
          </cell>
          <cell r="B7484" t="str">
            <v>Boston St @ Stetson</v>
          </cell>
          <cell r="C7484">
            <v>12</v>
          </cell>
          <cell r="D7484">
            <v>0</v>
          </cell>
          <cell r="E7484">
            <v>0</v>
          </cell>
          <cell r="F7484">
            <v>0</v>
          </cell>
          <cell r="G7484">
            <v>12</v>
          </cell>
          <cell r="H7484">
            <v>12</v>
          </cell>
          <cell r="I7484">
            <v>0</v>
          </cell>
          <cell r="J7484">
            <v>0</v>
          </cell>
          <cell r="K7484">
            <v>0</v>
          </cell>
          <cell r="L7484">
            <v>12</v>
          </cell>
          <cell r="M7484">
            <v>12</v>
          </cell>
          <cell r="N7484">
            <v>0</v>
          </cell>
          <cell r="O7484">
            <v>0</v>
          </cell>
          <cell r="P7484">
            <v>0</v>
          </cell>
          <cell r="Q7484">
            <v>12</v>
          </cell>
        </row>
        <row r="7485">
          <cell r="A7485" t="str">
            <v>A4280&amp;T</v>
          </cell>
          <cell r="B7485" t="str">
            <v>Western Ave @ Granit</v>
          </cell>
          <cell r="C7485">
            <v>0</v>
          </cell>
          <cell r="D7485">
            <v>0</v>
          </cell>
          <cell r="E7485">
            <v>0</v>
          </cell>
          <cell r="F7485">
            <v>0</v>
          </cell>
          <cell r="G7485">
            <v>0</v>
          </cell>
          <cell r="H7485">
            <v>0</v>
          </cell>
          <cell r="I7485">
            <v>0</v>
          </cell>
          <cell r="J7485">
            <v>0</v>
          </cell>
          <cell r="K7485">
            <v>0</v>
          </cell>
          <cell r="L7485">
            <v>0</v>
          </cell>
          <cell r="M7485">
            <v>0</v>
          </cell>
          <cell r="N7485">
            <v>0</v>
          </cell>
          <cell r="O7485">
            <v>0</v>
          </cell>
          <cell r="P7485">
            <v>0</v>
          </cell>
          <cell r="Q7485">
            <v>0</v>
          </cell>
        </row>
        <row r="7486">
          <cell r="A7486" t="str">
            <v>A3824&amp;T</v>
          </cell>
          <cell r="B7486" t="str">
            <v>Main St @ Pierce Mem</v>
          </cell>
          <cell r="C7486">
            <v>13</v>
          </cell>
          <cell r="D7486">
            <v>0</v>
          </cell>
          <cell r="E7486">
            <v>0</v>
          </cell>
          <cell r="F7486">
            <v>0</v>
          </cell>
          <cell r="G7486">
            <v>14</v>
          </cell>
          <cell r="H7486">
            <v>13</v>
          </cell>
          <cell r="I7486">
            <v>0</v>
          </cell>
          <cell r="J7486">
            <v>0</v>
          </cell>
          <cell r="K7486">
            <v>0</v>
          </cell>
          <cell r="L7486">
            <v>14</v>
          </cell>
          <cell r="M7486">
            <v>13</v>
          </cell>
          <cell r="N7486">
            <v>0</v>
          </cell>
          <cell r="O7486">
            <v>0</v>
          </cell>
          <cell r="P7486">
            <v>0</v>
          </cell>
          <cell r="Q7486">
            <v>14</v>
          </cell>
        </row>
        <row r="7487">
          <cell r="A7487" t="str">
            <v>A3827&amp;T</v>
          </cell>
          <cell r="B7487" t="str">
            <v>Central St @ Columbu</v>
          </cell>
          <cell r="C7487">
            <v>4</v>
          </cell>
          <cell r="D7487">
            <v>0</v>
          </cell>
          <cell r="E7487">
            <v>0</v>
          </cell>
          <cell r="F7487">
            <v>0</v>
          </cell>
          <cell r="G7487">
            <v>4</v>
          </cell>
          <cell r="H7487">
            <v>4</v>
          </cell>
          <cell r="I7487">
            <v>0</v>
          </cell>
          <cell r="J7487">
            <v>0</v>
          </cell>
          <cell r="K7487">
            <v>0</v>
          </cell>
          <cell r="L7487">
            <v>4</v>
          </cell>
          <cell r="M7487">
            <v>4</v>
          </cell>
          <cell r="N7487">
            <v>0</v>
          </cell>
          <cell r="O7487">
            <v>0</v>
          </cell>
          <cell r="P7487">
            <v>0</v>
          </cell>
          <cell r="Q7487">
            <v>4</v>
          </cell>
        </row>
        <row r="7488">
          <cell r="A7488" t="str">
            <v>A4046&amp;T</v>
          </cell>
          <cell r="B7488" t="str">
            <v>Kings Hill Dr @ Newc</v>
          </cell>
          <cell r="C7488">
            <v>0</v>
          </cell>
          <cell r="D7488">
            <v>0</v>
          </cell>
          <cell r="E7488">
            <v>0</v>
          </cell>
          <cell r="F7488">
            <v>0</v>
          </cell>
          <cell r="G7488">
            <v>0</v>
          </cell>
          <cell r="H7488">
            <v>0</v>
          </cell>
          <cell r="I7488">
            <v>0</v>
          </cell>
          <cell r="J7488">
            <v>0</v>
          </cell>
          <cell r="K7488">
            <v>0</v>
          </cell>
          <cell r="L7488">
            <v>0</v>
          </cell>
          <cell r="M7488">
            <v>0</v>
          </cell>
          <cell r="N7488">
            <v>0</v>
          </cell>
          <cell r="O7488">
            <v>0</v>
          </cell>
          <cell r="P7488">
            <v>0</v>
          </cell>
          <cell r="Q7488">
            <v>0</v>
          </cell>
        </row>
        <row r="7489">
          <cell r="A7489" t="str">
            <v>A4060&amp;T</v>
          </cell>
          <cell r="B7489" t="str">
            <v>Walnut St @ Central</v>
          </cell>
          <cell r="C7489">
            <v>0</v>
          </cell>
          <cell r="D7489">
            <v>0</v>
          </cell>
          <cell r="E7489">
            <v>0</v>
          </cell>
          <cell r="F7489">
            <v>0</v>
          </cell>
          <cell r="G7489">
            <v>0</v>
          </cell>
          <cell r="H7489">
            <v>0</v>
          </cell>
          <cell r="I7489">
            <v>0</v>
          </cell>
          <cell r="J7489">
            <v>0</v>
          </cell>
          <cell r="K7489">
            <v>0</v>
          </cell>
          <cell r="L7489">
            <v>0</v>
          </cell>
          <cell r="M7489">
            <v>0</v>
          </cell>
          <cell r="N7489">
            <v>0</v>
          </cell>
          <cell r="O7489">
            <v>0</v>
          </cell>
          <cell r="P7489">
            <v>0</v>
          </cell>
          <cell r="Q7489">
            <v>0</v>
          </cell>
        </row>
        <row r="7490">
          <cell r="A7490" t="str">
            <v>A4292&amp;T</v>
          </cell>
          <cell r="B7490" t="str">
            <v>Chestnut St @ Goodri</v>
          </cell>
          <cell r="C7490">
            <v>0</v>
          </cell>
          <cell r="D7490">
            <v>0</v>
          </cell>
          <cell r="E7490">
            <v>0</v>
          </cell>
          <cell r="F7490">
            <v>0</v>
          </cell>
          <cell r="G7490">
            <v>0</v>
          </cell>
          <cell r="H7490">
            <v>0</v>
          </cell>
          <cell r="I7490">
            <v>0</v>
          </cell>
          <cell r="J7490">
            <v>0</v>
          </cell>
          <cell r="K7490">
            <v>0</v>
          </cell>
          <cell r="L7490">
            <v>0</v>
          </cell>
          <cell r="M7490">
            <v>0</v>
          </cell>
          <cell r="N7490">
            <v>0</v>
          </cell>
          <cell r="O7490">
            <v>0</v>
          </cell>
          <cell r="P7490">
            <v>0</v>
          </cell>
          <cell r="Q7490">
            <v>0</v>
          </cell>
        </row>
        <row r="7491">
          <cell r="A7491" t="str">
            <v>A4313&amp;T</v>
          </cell>
          <cell r="B7491" t="str">
            <v>Lynnfield St @ Regin</v>
          </cell>
          <cell r="C7491">
            <v>1</v>
          </cell>
          <cell r="D7491">
            <v>0</v>
          </cell>
          <cell r="E7491">
            <v>0</v>
          </cell>
          <cell r="F7491">
            <v>0</v>
          </cell>
          <cell r="G7491">
            <v>2</v>
          </cell>
          <cell r="H7491">
            <v>1</v>
          </cell>
          <cell r="I7491">
            <v>0</v>
          </cell>
          <cell r="J7491">
            <v>0</v>
          </cell>
          <cell r="K7491">
            <v>0</v>
          </cell>
          <cell r="L7491">
            <v>2</v>
          </cell>
          <cell r="M7491">
            <v>1</v>
          </cell>
          <cell r="N7491">
            <v>0</v>
          </cell>
          <cell r="O7491">
            <v>0</v>
          </cell>
          <cell r="P7491">
            <v>0</v>
          </cell>
          <cell r="Q7491">
            <v>2</v>
          </cell>
        </row>
        <row r="7492">
          <cell r="A7492" t="str">
            <v>A4346&amp;T</v>
          </cell>
          <cell r="B7492" t="str">
            <v>Lincoln Ave opp Bris</v>
          </cell>
          <cell r="C7492">
            <v>0</v>
          </cell>
          <cell r="D7492">
            <v>0</v>
          </cell>
          <cell r="E7492">
            <v>0</v>
          </cell>
          <cell r="F7492">
            <v>0</v>
          </cell>
          <cell r="G7492">
            <v>0</v>
          </cell>
          <cell r="H7492">
            <v>0</v>
          </cell>
          <cell r="I7492">
            <v>0</v>
          </cell>
          <cell r="J7492">
            <v>0</v>
          </cell>
          <cell r="K7492">
            <v>0</v>
          </cell>
          <cell r="L7492">
            <v>0</v>
          </cell>
          <cell r="M7492">
            <v>0</v>
          </cell>
          <cell r="N7492">
            <v>0</v>
          </cell>
          <cell r="O7492">
            <v>0</v>
          </cell>
          <cell r="P7492">
            <v>0</v>
          </cell>
          <cell r="Q7492">
            <v>0</v>
          </cell>
        </row>
        <row r="7493">
          <cell r="A7493" t="str">
            <v>A4352&amp;T</v>
          </cell>
          <cell r="B7493" t="str">
            <v>Lincoln Ave @ Oak Hi</v>
          </cell>
          <cell r="C7493">
            <v>61</v>
          </cell>
          <cell r="D7493">
            <v>0</v>
          </cell>
          <cell r="E7493">
            <v>0</v>
          </cell>
          <cell r="F7493">
            <v>0</v>
          </cell>
          <cell r="G7493">
            <v>61</v>
          </cell>
          <cell r="H7493">
            <v>61</v>
          </cell>
          <cell r="I7493">
            <v>0</v>
          </cell>
          <cell r="J7493">
            <v>0</v>
          </cell>
          <cell r="K7493">
            <v>0</v>
          </cell>
          <cell r="L7493">
            <v>61</v>
          </cell>
          <cell r="M7493">
            <v>61</v>
          </cell>
          <cell r="N7493">
            <v>0</v>
          </cell>
          <cell r="O7493">
            <v>0</v>
          </cell>
          <cell r="P7493">
            <v>0</v>
          </cell>
          <cell r="Q7493">
            <v>61</v>
          </cell>
        </row>
        <row r="7494">
          <cell r="A7494" t="str">
            <v>A4382&amp;T</v>
          </cell>
          <cell r="B7494" t="str">
            <v>Lincoln Ave @ Bristo</v>
          </cell>
          <cell r="C7494">
            <v>0</v>
          </cell>
          <cell r="D7494">
            <v>0</v>
          </cell>
          <cell r="E7494">
            <v>0</v>
          </cell>
          <cell r="F7494">
            <v>0</v>
          </cell>
          <cell r="G7494">
            <v>0</v>
          </cell>
          <cell r="H7494">
            <v>0</v>
          </cell>
          <cell r="I7494">
            <v>0</v>
          </cell>
          <cell r="J7494">
            <v>0</v>
          </cell>
          <cell r="K7494">
            <v>0</v>
          </cell>
          <cell r="L7494">
            <v>0</v>
          </cell>
          <cell r="M7494">
            <v>0</v>
          </cell>
          <cell r="N7494">
            <v>0</v>
          </cell>
          <cell r="O7494">
            <v>0</v>
          </cell>
          <cell r="P7494">
            <v>0</v>
          </cell>
          <cell r="Q7494">
            <v>0</v>
          </cell>
        </row>
        <row r="7495">
          <cell r="A7495" t="str">
            <v>A4438&amp;T</v>
          </cell>
          <cell r="B7495" t="str">
            <v>1715 Broadway</v>
          </cell>
          <cell r="C7495">
            <v>8</v>
          </cell>
          <cell r="D7495">
            <v>0</v>
          </cell>
          <cell r="E7495">
            <v>0</v>
          </cell>
          <cell r="F7495">
            <v>0</v>
          </cell>
          <cell r="G7495">
            <v>8</v>
          </cell>
          <cell r="H7495">
            <v>8</v>
          </cell>
          <cell r="I7495">
            <v>0</v>
          </cell>
          <cell r="J7495">
            <v>0</v>
          </cell>
          <cell r="K7495">
            <v>0</v>
          </cell>
          <cell r="L7495">
            <v>8</v>
          </cell>
          <cell r="M7495">
            <v>8</v>
          </cell>
          <cell r="N7495">
            <v>0</v>
          </cell>
          <cell r="O7495">
            <v>0</v>
          </cell>
          <cell r="P7495">
            <v>0</v>
          </cell>
          <cell r="Q7495">
            <v>8</v>
          </cell>
        </row>
        <row r="7496">
          <cell r="A7496" t="str">
            <v>A6388&amp;T</v>
          </cell>
          <cell r="B7496" t="str">
            <v>Oxford St @ Washingt</v>
          </cell>
          <cell r="C7496">
            <v>20</v>
          </cell>
          <cell r="D7496">
            <v>0</v>
          </cell>
          <cell r="E7496">
            <v>1</v>
          </cell>
          <cell r="F7496">
            <v>1</v>
          </cell>
          <cell r="G7496">
            <v>22</v>
          </cell>
          <cell r="H7496">
            <v>20</v>
          </cell>
          <cell r="I7496">
            <v>0</v>
          </cell>
          <cell r="J7496">
            <v>1</v>
          </cell>
          <cell r="K7496">
            <v>1</v>
          </cell>
          <cell r="L7496">
            <v>22</v>
          </cell>
          <cell r="M7496">
            <v>20</v>
          </cell>
          <cell r="N7496">
            <v>0</v>
          </cell>
          <cell r="O7496">
            <v>1</v>
          </cell>
          <cell r="P7496">
            <v>1</v>
          </cell>
          <cell r="Q7496">
            <v>22</v>
          </cell>
        </row>
        <row r="7497">
          <cell r="A7497" t="str">
            <v>A2848&amp;T</v>
          </cell>
          <cell r="B7497" t="str">
            <v>Western Ave @ West C</v>
          </cell>
          <cell r="C7497">
            <v>1</v>
          </cell>
          <cell r="D7497">
            <v>0</v>
          </cell>
          <cell r="E7497">
            <v>0</v>
          </cell>
          <cell r="F7497">
            <v>0</v>
          </cell>
          <cell r="G7497">
            <v>1</v>
          </cell>
          <cell r="H7497">
            <v>1</v>
          </cell>
          <cell r="I7497">
            <v>0</v>
          </cell>
          <cell r="J7497">
            <v>0</v>
          </cell>
          <cell r="K7497">
            <v>0</v>
          </cell>
          <cell r="L7497">
            <v>1</v>
          </cell>
          <cell r="M7497">
            <v>1</v>
          </cell>
          <cell r="N7497">
            <v>0</v>
          </cell>
          <cell r="O7497">
            <v>0</v>
          </cell>
          <cell r="P7497">
            <v>0</v>
          </cell>
          <cell r="Q7497">
            <v>1</v>
          </cell>
        </row>
        <row r="7498">
          <cell r="A7498" t="str">
            <v>A2917&amp;T</v>
          </cell>
          <cell r="B7498" t="str">
            <v>715 Lynnway</v>
          </cell>
          <cell r="C7498">
            <v>116</v>
          </cell>
          <cell r="D7498">
            <v>0</v>
          </cell>
          <cell r="E7498">
            <v>0</v>
          </cell>
          <cell r="F7498">
            <v>0</v>
          </cell>
          <cell r="G7498">
            <v>116</v>
          </cell>
          <cell r="H7498">
            <v>116</v>
          </cell>
          <cell r="I7498">
            <v>0</v>
          </cell>
          <cell r="J7498">
            <v>0</v>
          </cell>
          <cell r="K7498">
            <v>0</v>
          </cell>
          <cell r="L7498">
            <v>116</v>
          </cell>
          <cell r="M7498">
            <v>116</v>
          </cell>
          <cell r="N7498">
            <v>0</v>
          </cell>
          <cell r="O7498">
            <v>0</v>
          </cell>
          <cell r="P7498">
            <v>0</v>
          </cell>
          <cell r="Q7498">
            <v>116</v>
          </cell>
        </row>
        <row r="7499">
          <cell r="A7499" t="str">
            <v>A2946&amp;T</v>
          </cell>
          <cell r="B7499" t="str">
            <v>Lewis St @ Atlantic</v>
          </cell>
          <cell r="C7499">
            <v>9</v>
          </cell>
          <cell r="D7499">
            <v>0</v>
          </cell>
          <cell r="E7499">
            <v>0</v>
          </cell>
          <cell r="F7499">
            <v>0</v>
          </cell>
          <cell r="G7499">
            <v>10</v>
          </cell>
          <cell r="H7499">
            <v>9</v>
          </cell>
          <cell r="I7499">
            <v>0</v>
          </cell>
          <cell r="J7499">
            <v>0</v>
          </cell>
          <cell r="K7499">
            <v>0</v>
          </cell>
          <cell r="L7499">
            <v>10</v>
          </cell>
          <cell r="M7499">
            <v>9</v>
          </cell>
          <cell r="N7499">
            <v>0</v>
          </cell>
          <cell r="O7499">
            <v>0</v>
          </cell>
          <cell r="P7499">
            <v>0</v>
          </cell>
          <cell r="Q7499">
            <v>10</v>
          </cell>
        </row>
        <row r="7500">
          <cell r="A7500" t="str">
            <v>A3785&amp;T</v>
          </cell>
          <cell r="B7500" t="str">
            <v>Essex St @ Empire St</v>
          </cell>
          <cell r="C7500">
            <v>0</v>
          </cell>
          <cell r="D7500">
            <v>0</v>
          </cell>
          <cell r="E7500">
            <v>0</v>
          </cell>
          <cell r="F7500">
            <v>0</v>
          </cell>
          <cell r="G7500">
            <v>0</v>
          </cell>
          <cell r="H7500">
            <v>0</v>
          </cell>
          <cell r="I7500">
            <v>0</v>
          </cell>
          <cell r="J7500">
            <v>0</v>
          </cell>
          <cell r="K7500">
            <v>0</v>
          </cell>
          <cell r="L7500">
            <v>0</v>
          </cell>
          <cell r="M7500">
            <v>0</v>
          </cell>
          <cell r="N7500">
            <v>0</v>
          </cell>
          <cell r="O7500">
            <v>0</v>
          </cell>
          <cell r="P7500">
            <v>0</v>
          </cell>
          <cell r="Q7500">
            <v>0</v>
          </cell>
        </row>
        <row r="7501">
          <cell r="A7501" t="str">
            <v>A4114&amp;T</v>
          </cell>
          <cell r="B7501" t="str">
            <v>Maple St @ Euclid Av</v>
          </cell>
          <cell r="C7501">
            <v>5</v>
          </cell>
          <cell r="D7501">
            <v>0</v>
          </cell>
          <cell r="E7501">
            <v>0</v>
          </cell>
          <cell r="F7501">
            <v>1</v>
          </cell>
          <cell r="G7501">
            <v>6</v>
          </cell>
          <cell r="H7501">
            <v>5</v>
          </cell>
          <cell r="I7501">
            <v>0</v>
          </cell>
          <cell r="J7501">
            <v>0</v>
          </cell>
          <cell r="K7501">
            <v>1</v>
          </cell>
          <cell r="L7501">
            <v>6</v>
          </cell>
          <cell r="M7501">
            <v>5</v>
          </cell>
          <cell r="N7501">
            <v>0</v>
          </cell>
          <cell r="O7501">
            <v>0</v>
          </cell>
          <cell r="P7501">
            <v>1</v>
          </cell>
          <cell r="Q7501">
            <v>6</v>
          </cell>
        </row>
        <row r="7502">
          <cell r="A7502" t="str">
            <v>A4238&amp;T</v>
          </cell>
          <cell r="B7502" t="str">
            <v>Union St @ Union Ct</v>
          </cell>
          <cell r="C7502">
            <v>21</v>
          </cell>
          <cell r="D7502">
            <v>0</v>
          </cell>
          <cell r="E7502">
            <v>0</v>
          </cell>
          <cell r="F7502">
            <v>0</v>
          </cell>
          <cell r="G7502">
            <v>21</v>
          </cell>
          <cell r="H7502">
            <v>21</v>
          </cell>
          <cell r="I7502">
            <v>0</v>
          </cell>
          <cell r="J7502">
            <v>0</v>
          </cell>
          <cell r="K7502">
            <v>0</v>
          </cell>
          <cell r="L7502">
            <v>21</v>
          </cell>
          <cell r="M7502">
            <v>21</v>
          </cell>
          <cell r="N7502">
            <v>0</v>
          </cell>
          <cell r="O7502">
            <v>0</v>
          </cell>
          <cell r="P7502">
            <v>0</v>
          </cell>
          <cell r="Q7502">
            <v>21</v>
          </cell>
        </row>
        <row r="7503">
          <cell r="A7503" t="str">
            <v>A4247&amp;T</v>
          </cell>
          <cell r="B7503" t="str">
            <v>Western Ave @ Bayvie</v>
          </cell>
          <cell r="C7503">
            <v>1</v>
          </cell>
          <cell r="D7503">
            <v>0</v>
          </cell>
          <cell r="E7503">
            <v>0</v>
          </cell>
          <cell r="F7503">
            <v>0</v>
          </cell>
          <cell r="G7503">
            <v>1</v>
          </cell>
          <cell r="H7503">
            <v>1</v>
          </cell>
          <cell r="I7503">
            <v>0</v>
          </cell>
          <cell r="J7503">
            <v>0</v>
          </cell>
          <cell r="K7503">
            <v>0</v>
          </cell>
          <cell r="L7503">
            <v>1</v>
          </cell>
          <cell r="M7503">
            <v>1</v>
          </cell>
          <cell r="N7503">
            <v>0</v>
          </cell>
          <cell r="O7503">
            <v>0</v>
          </cell>
          <cell r="P7503">
            <v>0</v>
          </cell>
          <cell r="Q7503">
            <v>1</v>
          </cell>
        </row>
        <row r="7504">
          <cell r="A7504" t="str">
            <v>A4252&amp;T</v>
          </cell>
          <cell r="B7504" t="str">
            <v>Chestnut St opp Rand</v>
          </cell>
          <cell r="C7504">
            <v>24</v>
          </cell>
          <cell r="D7504">
            <v>0</v>
          </cell>
          <cell r="E7504">
            <v>0</v>
          </cell>
          <cell r="F7504">
            <v>5</v>
          </cell>
          <cell r="G7504">
            <v>29</v>
          </cell>
          <cell r="H7504">
            <v>24</v>
          </cell>
          <cell r="I7504">
            <v>0</v>
          </cell>
          <cell r="J7504">
            <v>0</v>
          </cell>
          <cell r="K7504">
            <v>5</v>
          </cell>
          <cell r="L7504">
            <v>29</v>
          </cell>
          <cell r="M7504">
            <v>24</v>
          </cell>
          <cell r="N7504">
            <v>0</v>
          </cell>
          <cell r="O7504">
            <v>0</v>
          </cell>
          <cell r="P7504">
            <v>5</v>
          </cell>
          <cell r="Q7504">
            <v>29</v>
          </cell>
        </row>
        <row r="7505">
          <cell r="A7505" t="str">
            <v>A4268&amp;T</v>
          </cell>
          <cell r="B7505" t="str">
            <v>Broadway @ Richardso</v>
          </cell>
          <cell r="C7505">
            <v>10</v>
          </cell>
          <cell r="D7505">
            <v>0</v>
          </cell>
          <cell r="E7505">
            <v>0</v>
          </cell>
          <cell r="F7505">
            <v>0</v>
          </cell>
          <cell r="G7505">
            <v>10</v>
          </cell>
          <cell r="H7505">
            <v>10</v>
          </cell>
          <cell r="I7505">
            <v>0</v>
          </cell>
          <cell r="J7505">
            <v>0</v>
          </cell>
          <cell r="K7505">
            <v>0</v>
          </cell>
          <cell r="L7505">
            <v>10</v>
          </cell>
          <cell r="M7505">
            <v>10</v>
          </cell>
          <cell r="N7505">
            <v>0</v>
          </cell>
          <cell r="O7505">
            <v>0</v>
          </cell>
          <cell r="P7505">
            <v>0</v>
          </cell>
          <cell r="Q7505">
            <v>10</v>
          </cell>
        </row>
        <row r="7506">
          <cell r="A7506" t="str">
            <v>A4334&amp;T</v>
          </cell>
          <cell r="B7506" t="str">
            <v>Summer St @ Raddin G</v>
          </cell>
          <cell r="C7506">
            <v>0</v>
          </cell>
          <cell r="D7506">
            <v>0</v>
          </cell>
          <cell r="E7506">
            <v>0</v>
          </cell>
          <cell r="F7506">
            <v>0</v>
          </cell>
          <cell r="G7506">
            <v>0</v>
          </cell>
          <cell r="H7506">
            <v>0</v>
          </cell>
          <cell r="I7506">
            <v>0</v>
          </cell>
          <cell r="J7506">
            <v>0</v>
          </cell>
          <cell r="K7506">
            <v>0</v>
          </cell>
          <cell r="L7506">
            <v>0</v>
          </cell>
          <cell r="M7506">
            <v>0</v>
          </cell>
          <cell r="N7506">
            <v>0</v>
          </cell>
          <cell r="O7506">
            <v>0</v>
          </cell>
          <cell r="P7506">
            <v>0</v>
          </cell>
          <cell r="Q7506">
            <v>0</v>
          </cell>
        </row>
        <row r="7507">
          <cell r="A7507" t="str">
            <v>A4398&amp;T</v>
          </cell>
          <cell r="B7507" t="str">
            <v>Summer St @ River St</v>
          </cell>
          <cell r="C7507">
            <v>5</v>
          </cell>
          <cell r="D7507">
            <v>0</v>
          </cell>
          <cell r="E7507">
            <v>0</v>
          </cell>
          <cell r="F7507">
            <v>0</v>
          </cell>
          <cell r="G7507">
            <v>5</v>
          </cell>
          <cell r="H7507">
            <v>5</v>
          </cell>
          <cell r="I7507">
            <v>0</v>
          </cell>
          <cell r="J7507">
            <v>0</v>
          </cell>
          <cell r="K7507">
            <v>0</v>
          </cell>
          <cell r="L7507">
            <v>5</v>
          </cell>
          <cell r="M7507">
            <v>5</v>
          </cell>
          <cell r="N7507">
            <v>0</v>
          </cell>
          <cell r="O7507">
            <v>0</v>
          </cell>
          <cell r="P7507">
            <v>0</v>
          </cell>
          <cell r="Q7507">
            <v>5</v>
          </cell>
        </row>
        <row r="7508">
          <cell r="A7508" t="str">
            <v>A3786&amp;T</v>
          </cell>
          <cell r="B7508" t="str">
            <v>Essex St @ Eastern A</v>
          </cell>
          <cell r="C7508">
            <v>9</v>
          </cell>
          <cell r="D7508">
            <v>0</v>
          </cell>
          <cell r="E7508">
            <v>0</v>
          </cell>
          <cell r="F7508">
            <v>1</v>
          </cell>
          <cell r="G7508">
            <v>10</v>
          </cell>
          <cell r="H7508">
            <v>9</v>
          </cell>
          <cell r="I7508">
            <v>0</v>
          </cell>
          <cell r="J7508">
            <v>0</v>
          </cell>
          <cell r="K7508">
            <v>1</v>
          </cell>
          <cell r="L7508">
            <v>10</v>
          </cell>
          <cell r="M7508">
            <v>9</v>
          </cell>
          <cell r="N7508">
            <v>0</v>
          </cell>
          <cell r="O7508">
            <v>0</v>
          </cell>
          <cell r="P7508">
            <v>1</v>
          </cell>
          <cell r="Q7508">
            <v>10</v>
          </cell>
        </row>
        <row r="7509">
          <cell r="A7509" t="str">
            <v>A3787&amp;T</v>
          </cell>
          <cell r="B7509" t="str">
            <v>12 Essex St</v>
          </cell>
          <cell r="C7509">
            <v>0</v>
          </cell>
          <cell r="D7509">
            <v>0</v>
          </cell>
          <cell r="E7509">
            <v>0</v>
          </cell>
          <cell r="F7509">
            <v>0</v>
          </cell>
          <cell r="G7509">
            <v>0</v>
          </cell>
          <cell r="H7509">
            <v>0</v>
          </cell>
          <cell r="I7509">
            <v>0</v>
          </cell>
          <cell r="J7509">
            <v>0</v>
          </cell>
          <cell r="K7509">
            <v>0</v>
          </cell>
          <cell r="L7509">
            <v>0</v>
          </cell>
          <cell r="M7509">
            <v>0</v>
          </cell>
          <cell r="N7509">
            <v>0</v>
          </cell>
          <cell r="O7509">
            <v>0</v>
          </cell>
          <cell r="P7509">
            <v>0</v>
          </cell>
          <cell r="Q7509">
            <v>0</v>
          </cell>
        </row>
        <row r="7510">
          <cell r="A7510" t="str">
            <v>A4078&amp;T</v>
          </cell>
          <cell r="B7510" t="str">
            <v>Myrtle St @ Boston S</v>
          </cell>
          <cell r="C7510">
            <v>0</v>
          </cell>
          <cell r="D7510">
            <v>0</v>
          </cell>
          <cell r="E7510">
            <v>0</v>
          </cell>
          <cell r="F7510">
            <v>0</v>
          </cell>
          <cell r="G7510">
            <v>0</v>
          </cell>
          <cell r="H7510">
            <v>0</v>
          </cell>
          <cell r="I7510">
            <v>0</v>
          </cell>
          <cell r="J7510">
            <v>0</v>
          </cell>
          <cell r="K7510">
            <v>0</v>
          </cell>
          <cell r="L7510">
            <v>0</v>
          </cell>
          <cell r="M7510">
            <v>0</v>
          </cell>
          <cell r="N7510">
            <v>0</v>
          </cell>
          <cell r="O7510">
            <v>0</v>
          </cell>
          <cell r="P7510">
            <v>0</v>
          </cell>
          <cell r="Q7510">
            <v>0</v>
          </cell>
        </row>
        <row r="7511">
          <cell r="A7511" t="str">
            <v>A4082&amp;T</v>
          </cell>
          <cell r="B7511" t="str">
            <v>Boston St @ Mall St</v>
          </cell>
          <cell r="C7511">
            <v>2</v>
          </cell>
          <cell r="D7511">
            <v>0</v>
          </cell>
          <cell r="E7511">
            <v>0</v>
          </cell>
          <cell r="F7511">
            <v>0</v>
          </cell>
          <cell r="G7511">
            <v>2</v>
          </cell>
          <cell r="H7511">
            <v>2</v>
          </cell>
          <cell r="I7511">
            <v>0</v>
          </cell>
          <cell r="J7511">
            <v>0</v>
          </cell>
          <cell r="K7511">
            <v>0</v>
          </cell>
          <cell r="L7511">
            <v>2</v>
          </cell>
          <cell r="M7511">
            <v>2</v>
          </cell>
          <cell r="N7511">
            <v>0</v>
          </cell>
          <cell r="O7511">
            <v>0</v>
          </cell>
          <cell r="P7511">
            <v>0</v>
          </cell>
          <cell r="Q7511">
            <v>2</v>
          </cell>
        </row>
        <row r="7512">
          <cell r="A7512" t="str">
            <v>A4351&amp;T</v>
          </cell>
          <cell r="B7512" t="str">
            <v>Lincoln Ave @ Centra</v>
          </cell>
          <cell r="C7512">
            <v>18</v>
          </cell>
          <cell r="D7512">
            <v>0</v>
          </cell>
          <cell r="E7512">
            <v>0</v>
          </cell>
          <cell r="F7512">
            <v>16</v>
          </cell>
          <cell r="G7512">
            <v>35</v>
          </cell>
          <cell r="H7512">
            <v>18</v>
          </cell>
          <cell r="I7512">
            <v>0</v>
          </cell>
          <cell r="J7512">
            <v>0</v>
          </cell>
          <cell r="K7512">
            <v>16</v>
          </cell>
          <cell r="L7512">
            <v>35</v>
          </cell>
          <cell r="M7512">
            <v>18</v>
          </cell>
          <cell r="N7512">
            <v>0</v>
          </cell>
          <cell r="O7512">
            <v>0</v>
          </cell>
          <cell r="P7512">
            <v>16</v>
          </cell>
          <cell r="Q7512">
            <v>35</v>
          </cell>
        </row>
        <row r="7513">
          <cell r="A7513" t="str">
            <v>A4428&amp;T</v>
          </cell>
          <cell r="B7513" t="str">
            <v>Essex St @ Staaf Rd</v>
          </cell>
          <cell r="C7513">
            <v>0</v>
          </cell>
          <cell r="D7513">
            <v>0</v>
          </cell>
          <cell r="E7513">
            <v>0</v>
          </cell>
          <cell r="F7513">
            <v>1</v>
          </cell>
          <cell r="G7513">
            <v>1</v>
          </cell>
          <cell r="H7513">
            <v>0</v>
          </cell>
          <cell r="I7513">
            <v>0</v>
          </cell>
          <cell r="J7513">
            <v>0</v>
          </cell>
          <cell r="K7513">
            <v>1</v>
          </cell>
          <cell r="L7513">
            <v>1</v>
          </cell>
          <cell r="M7513">
            <v>0</v>
          </cell>
          <cell r="N7513">
            <v>0</v>
          </cell>
          <cell r="O7513">
            <v>0</v>
          </cell>
          <cell r="P7513">
            <v>1</v>
          </cell>
          <cell r="Q7513">
            <v>1</v>
          </cell>
        </row>
        <row r="7514">
          <cell r="A7514" t="str">
            <v>A2833&amp;T</v>
          </cell>
          <cell r="B7514" t="str">
            <v>Salem Tnpk @ Ballard</v>
          </cell>
          <cell r="C7514">
            <v>7</v>
          </cell>
          <cell r="D7514">
            <v>0</v>
          </cell>
          <cell r="E7514">
            <v>0</v>
          </cell>
          <cell r="F7514">
            <v>0</v>
          </cell>
          <cell r="G7514">
            <v>8</v>
          </cell>
          <cell r="H7514">
            <v>7</v>
          </cell>
          <cell r="I7514">
            <v>0</v>
          </cell>
          <cell r="J7514">
            <v>0</v>
          </cell>
          <cell r="K7514">
            <v>0</v>
          </cell>
          <cell r="L7514">
            <v>8</v>
          </cell>
          <cell r="M7514">
            <v>7</v>
          </cell>
          <cell r="N7514">
            <v>0</v>
          </cell>
          <cell r="O7514">
            <v>0</v>
          </cell>
          <cell r="P7514">
            <v>0</v>
          </cell>
          <cell r="Q7514">
            <v>8</v>
          </cell>
        </row>
        <row r="7515">
          <cell r="A7515" t="str">
            <v>A3775&amp;T</v>
          </cell>
          <cell r="B7515" t="str">
            <v>13 Essex St</v>
          </cell>
          <cell r="C7515">
            <v>0</v>
          </cell>
          <cell r="D7515">
            <v>0</v>
          </cell>
          <cell r="E7515">
            <v>0</v>
          </cell>
          <cell r="F7515">
            <v>0</v>
          </cell>
          <cell r="G7515">
            <v>0</v>
          </cell>
          <cell r="H7515">
            <v>0</v>
          </cell>
          <cell r="I7515">
            <v>0</v>
          </cell>
          <cell r="J7515">
            <v>0</v>
          </cell>
          <cell r="K7515">
            <v>0</v>
          </cell>
          <cell r="L7515">
            <v>0</v>
          </cell>
          <cell r="M7515">
            <v>0</v>
          </cell>
          <cell r="N7515">
            <v>0</v>
          </cell>
          <cell r="O7515">
            <v>0</v>
          </cell>
          <cell r="P7515">
            <v>0</v>
          </cell>
          <cell r="Q7515">
            <v>0</v>
          </cell>
        </row>
        <row r="7516">
          <cell r="A7516" t="str">
            <v>A4079&amp;T</v>
          </cell>
          <cell r="B7516" t="str">
            <v>Boston St @ Cottage</v>
          </cell>
          <cell r="C7516">
            <v>19</v>
          </cell>
          <cell r="D7516">
            <v>0</v>
          </cell>
          <cell r="E7516">
            <v>0</v>
          </cell>
          <cell r="F7516">
            <v>0</v>
          </cell>
          <cell r="G7516">
            <v>19</v>
          </cell>
          <cell r="H7516">
            <v>19</v>
          </cell>
          <cell r="I7516">
            <v>0</v>
          </cell>
          <cell r="J7516">
            <v>0</v>
          </cell>
          <cell r="K7516">
            <v>0</v>
          </cell>
          <cell r="L7516">
            <v>19</v>
          </cell>
          <cell r="M7516">
            <v>19</v>
          </cell>
          <cell r="N7516">
            <v>0</v>
          </cell>
          <cell r="O7516">
            <v>0</v>
          </cell>
          <cell r="P7516">
            <v>0</v>
          </cell>
          <cell r="Q7516">
            <v>19</v>
          </cell>
        </row>
        <row r="7517">
          <cell r="A7517" t="str">
            <v>A4084&amp;T</v>
          </cell>
          <cell r="B7517" t="str">
            <v>Boston St @ Franklin</v>
          </cell>
          <cell r="C7517">
            <v>17</v>
          </cell>
          <cell r="D7517">
            <v>0</v>
          </cell>
          <cell r="E7517">
            <v>0</v>
          </cell>
          <cell r="F7517">
            <v>4</v>
          </cell>
          <cell r="G7517">
            <v>22</v>
          </cell>
          <cell r="H7517">
            <v>17</v>
          </cell>
          <cell r="I7517">
            <v>0</v>
          </cell>
          <cell r="J7517">
            <v>0</v>
          </cell>
          <cell r="K7517">
            <v>4</v>
          </cell>
          <cell r="L7517">
            <v>22</v>
          </cell>
          <cell r="M7517">
            <v>17</v>
          </cell>
          <cell r="N7517">
            <v>0</v>
          </cell>
          <cell r="O7517">
            <v>0</v>
          </cell>
          <cell r="P7517">
            <v>4</v>
          </cell>
          <cell r="Q7517">
            <v>22</v>
          </cell>
        </row>
        <row r="7518">
          <cell r="A7518" t="str">
            <v>A4259&amp;T</v>
          </cell>
          <cell r="B7518" t="str">
            <v>Euclid Ave @ Broadwa</v>
          </cell>
          <cell r="C7518">
            <v>0</v>
          </cell>
          <cell r="D7518">
            <v>0</v>
          </cell>
          <cell r="E7518">
            <v>0</v>
          </cell>
          <cell r="F7518">
            <v>0</v>
          </cell>
          <cell r="G7518">
            <v>0</v>
          </cell>
          <cell r="H7518">
            <v>0</v>
          </cell>
          <cell r="I7518">
            <v>0</v>
          </cell>
          <cell r="J7518">
            <v>0</v>
          </cell>
          <cell r="K7518">
            <v>0</v>
          </cell>
          <cell r="L7518">
            <v>0</v>
          </cell>
          <cell r="M7518">
            <v>0</v>
          </cell>
          <cell r="N7518">
            <v>0</v>
          </cell>
          <cell r="O7518">
            <v>0</v>
          </cell>
          <cell r="P7518">
            <v>0</v>
          </cell>
          <cell r="Q7518">
            <v>0</v>
          </cell>
        </row>
        <row r="7519">
          <cell r="A7519" t="str">
            <v>A4342&amp;T</v>
          </cell>
          <cell r="B7519" t="str">
            <v>Lincoln Ave @ Chestn</v>
          </cell>
          <cell r="C7519">
            <v>0</v>
          </cell>
          <cell r="D7519">
            <v>0</v>
          </cell>
          <cell r="E7519">
            <v>0</v>
          </cell>
          <cell r="F7519">
            <v>0</v>
          </cell>
          <cell r="G7519">
            <v>0</v>
          </cell>
          <cell r="H7519">
            <v>0</v>
          </cell>
          <cell r="I7519">
            <v>0</v>
          </cell>
          <cell r="J7519">
            <v>0</v>
          </cell>
          <cell r="K7519">
            <v>0</v>
          </cell>
          <cell r="L7519">
            <v>0</v>
          </cell>
          <cell r="M7519">
            <v>0</v>
          </cell>
          <cell r="N7519">
            <v>0</v>
          </cell>
          <cell r="O7519">
            <v>0</v>
          </cell>
          <cell r="P7519">
            <v>0</v>
          </cell>
          <cell r="Q7519">
            <v>0</v>
          </cell>
        </row>
        <row r="7520">
          <cell r="A7520" t="str">
            <v>A5754&amp;T</v>
          </cell>
          <cell r="B7520" t="str">
            <v>Lynnfield St @ Union</v>
          </cell>
          <cell r="C7520">
            <v>0</v>
          </cell>
          <cell r="D7520">
            <v>0</v>
          </cell>
          <cell r="E7520">
            <v>0</v>
          </cell>
          <cell r="F7520">
            <v>0</v>
          </cell>
          <cell r="G7520">
            <v>0</v>
          </cell>
          <cell r="H7520">
            <v>0</v>
          </cell>
          <cell r="I7520">
            <v>0</v>
          </cell>
          <cell r="J7520">
            <v>0</v>
          </cell>
          <cell r="K7520">
            <v>0</v>
          </cell>
          <cell r="L7520">
            <v>0</v>
          </cell>
          <cell r="M7520">
            <v>0</v>
          </cell>
          <cell r="N7520">
            <v>0</v>
          </cell>
          <cell r="O7520">
            <v>0</v>
          </cell>
          <cell r="P7520">
            <v>0</v>
          </cell>
          <cell r="Q7520">
            <v>0</v>
          </cell>
        </row>
        <row r="7521">
          <cell r="A7521" t="str">
            <v>A2807&amp;T</v>
          </cell>
          <cell r="B7521" t="str">
            <v>Western Ave opp East</v>
          </cell>
          <cell r="C7521">
            <v>7</v>
          </cell>
          <cell r="D7521">
            <v>0</v>
          </cell>
          <cell r="E7521">
            <v>0</v>
          </cell>
          <cell r="F7521">
            <v>0</v>
          </cell>
          <cell r="G7521">
            <v>8</v>
          </cell>
          <cell r="H7521">
            <v>7</v>
          </cell>
          <cell r="I7521">
            <v>0</v>
          </cell>
          <cell r="J7521">
            <v>0</v>
          </cell>
          <cell r="K7521">
            <v>0</v>
          </cell>
          <cell r="L7521">
            <v>8</v>
          </cell>
          <cell r="M7521">
            <v>7</v>
          </cell>
          <cell r="N7521">
            <v>0</v>
          </cell>
          <cell r="O7521">
            <v>0</v>
          </cell>
          <cell r="P7521">
            <v>0</v>
          </cell>
          <cell r="Q7521">
            <v>8</v>
          </cell>
        </row>
        <row r="7522">
          <cell r="A7522" t="str">
            <v>A2834&amp;T</v>
          </cell>
          <cell r="B7522" t="str">
            <v>Western Ave opp Coop</v>
          </cell>
          <cell r="C7522">
            <v>27</v>
          </cell>
          <cell r="D7522">
            <v>0</v>
          </cell>
          <cell r="E7522">
            <v>0</v>
          </cell>
          <cell r="F7522">
            <v>0</v>
          </cell>
          <cell r="G7522">
            <v>27</v>
          </cell>
          <cell r="H7522">
            <v>27</v>
          </cell>
          <cell r="I7522">
            <v>0</v>
          </cell>
          <cell r="J7522">
            <v>0</v>
          </cell>
          <cell r="K7522">
            <v>0</v>
          </cell>
          <cell r="L7522">
            <v>27</v>
          </cell>
          <cell r="M7522">
            <v>27</v>
          </cell>
          <cell r="N7522">
            <v>0</v>
          </cell>
          <cell r="O7522">
            <v>0</v>
          </cell>
          <cell r="P7522">
            <v>0</v>
          </cell>
          <cell r="Q7522">
            <v>27</v>
          </cell>
        </row>
        <row r="7523">
          <cell r="A7523" t="str">
            <v>A2852&amp;T</v>
          </cell>
          <cell r="B7523" t="str">
            <v>Western Ave @ Linton</v>
          </cell>
          <cell r="C7523">
            <v>2</v>
          </cell>
          <cell r="D7523">
            <v>0</v>
          </cell>
          <cell r="E7523">
            <v>0</v>
          </cell>
          <cell r="F7523">
            <v>0</v>
          </cell>
          <cell r="G7523">
            <v>2</v>
          </cell>
          <cell r="H7523">
            <v>2</v>
          </cell>
          <cell r="I7523">
            <v>0</v>
          </cell>
          <cell r="J7523">
            <v>0</v>
          </cell>
          <cell r="K7523">
            <v>0</v>
          </cell>
          <cell r="L7523">
            <v>2</v>
          </cell>
          <cell r="M7523">
            <v>2</v>
          </cell>
          <cell r="N7523">
            <v>0</v>
          </cell>
          <cell r="O7523">
            <v>0</v>
          </cell>
          <cell r="P7523">
            <v>0</v>
          </cell>
          <cell r="Q7523">
            <v>2</v>
          </cell>
        </row>
        <row r="7524">
          <cell r="A7524" t="str">
            <v>A4106&amp;T</v>
          </cell>
          <cell r="B7524" t="str">
            <v>Eastern Ave @ Essex</v>
          </cell>
          <cell r="C7524">
            <v>1</v>
          </cell>
          <cell r="D7524">
            <v>0</v>
          </cell>
          <cell r="E7524">
            <v>0</v>
          </cell>
          <cell r="F7524">
            <v>0</v>
          </cell>
          <cell r="G7524">
            <v>1</v>
          </cell>
          <cell r="H7524">
            <v>1</v>
          </cell>
          <cell r="I7524">
            <v>0</v>
          </cell>
          <cell r="J7524">
            <v>0</v>
          </cell>
          <cell r="K7524">
            <v>0</v>
          </cell>
          <cell r="L7524">
            <v>1</v>
          </cell>
          <cell r="M7524">
            <v>1</v>
          </cell>
          <cell r="N7524">
            <v>0</v>
          </cell>
          <cell r="O7524">
            <v>0</v>
          </cell>
          <cell r="P7524">
            <v>0</v>
          </cell>
          <cell r="Q7524">
            <v>1</v>
          </cell>
        </row>
        <row r="7525">
          <cell r="A7525" t="str">
            <v>A4277&amp;T</v>
          </cell>
          <cell r="B7525" t="str">
            <v>Western Ave opp Lind</v>
          </cell>
          <cell r="C7525">
            <v>0</v>
          </cell>
          <cell r="D7525">
            <v>0</v>
          </cell>
          <cell r="E7525">
            <v>0</v>
          </cell>
          <cell r="F7525">
            <v>0</v>
          </cell>
          <cell r="G7525">
            <v>0</v>
          </cell>
          <cell r="H7525">
            <v>0</v>
          </cell>
          <cell r="I7525">
            <v>0</v>
          </cell>
          <cell r="J7525">
            <v>0</v>
          </cell>
          <cell r="K7525">
            <v>0</v>
          </cell>
          <cell r="L7525">
            <v>0</v>
          </cell>
          <cell r="M7525">
            <v>0</v>
          </cell>
          <cell r="N7525">
            <v>0</v>
          </cell>
          <cell r="O7525">
            <v>0</v>
          </cell>
          <cell r="P7525">
            <v>0</v>
          </cell>
          <cell r="Q7525">
            <v>0</v>
          </cell>
        </row>
        <row r="7526">
          <cell r="A7526" t="str">
            <v>A6172&amp;T</v>
          </cell>
          <cell r="B7526" t="str">
            <v>Western Ave opp Ida</v>
          </cell>
          <cell r="C7526">
            <v>26</v>
          </cell>
          <cell r="D7526">
            <v>0</v>
          </cell>
          <cell r="E7526">
            <v>0</v>
          </cell>
          <cell r="F7526">
            <v>0</v>
          </cell>
          <cell r="G7526">
            <v>26</v>
          </cell>
          <cell r="H7526">
            <v>26</v>
          </cell>
          <cell r="I7526">
            <v>0</v>
          </cell>
          <cell r="J7526">
            <v>0</v>
          </cell>
          <cell r="K7526">
            <v>0</v>
          </cell>
          <cell r="L7526">
            <v>26</v>
          </cell>
          <cell r="M7526">
            <v>26</v>
          </cell>
          <cell r="N7526">
            <v>0</v>
          </cell>
          <cell r="O7526">
            <v>0</v>
          </cell>
          <cell r="P7526">
            <v>0</v>
          </cell>
          <cell r="Q7526">
            <v>26</v>
          </cell>
        </row>
        <row r="7527">
          <cell r="A7527" t="str">
            <v>A2940&amp;T</v>
          </cell>
          <cell r="B7527" t="str">
            <v>Lynnway @ Harding St</v>
          </cell>
          <cell r="C7527">
            <v>0</v>
          </cell>
          <cell r="D7527">
            <v>0</v>
          </cell>
          <cell r="E7527">
            <v>0</v>
          </cell>
          <cell r="F7527">
            <v>0</v>
          </cell>
          <cell r="G7527">
            <v>0</v>
          </cell>
          <cell r="H7527">
            <v>0</v>
          </cell>
          <cell r="I7527">
            <v>0</v>
          </cell>
          <cell r="J7527">
            <v>0</v>
          </cell>
          <cell r="K7527">
            <v>0</v>
          </cell>
          <cell r="L7527">
            <v>0</v>
          </cell>
          <cell r="M7527">
            <v>0</v>
          </cell>
          <cell r="N7527">
            <v>0</v>
          </cell>
          <cell r="O7527">
            <v>0</v>
          </cell>
          <cell r="P7527">
            <v>0</v>
          </cell>
          <cell r="Q7527">
            <v>0</v>
          </cell>
        </row>
        <row r="7528">
          <cell r="A7528" t="str">
            <v>A2948&amp;T</v>
          </cell>
          <cell r="B7528" t="str">
            <v>Ocean St opp Michiga</v>
          </cell>
          <cell r="C7528">
            <v>3</v>
          </cell>
          <cell r="D7528">
            <v>0</v>
          </cell>
          <cell r="E7528">
            <v>0</v>
          </cell>
          <cell r="F7528">
            <v>0</v>
          </cell>
          <cell r="G7528">
            <v>3</v>
          </cell>
          <cell r="H7528">
            <v>3</v>
          </cell>
          <cell r="I7528">
            <v>0</v>
          </cell>
          <cell r="J7528">
            <v>0</v>
          </cell>
          <cell r="K7528">
            <v>0</v>
          </cell>
          <cell r="L7528">
            <v>3</v>
          </cell>
          <cell r="M7528">
            <v>3</v>
          </cell>
          <cell r="N7528">
            <v>0</v>
          </cell>
          <cell r="O7528">
            <v>0</v>
          </cell>
          <cell r="P7528">
            <v>0</v>
          </cell>
          <cell r="Q7528">
            <v>3</v>
          </cell>
        </row>
        <row r="7529">
          <cell r="A7529" t="str">
            <v>A3778&amp;T</v>
          </cell>
          <cell r="B7529" t="str">
            <v>141 Essex St</v>
          </cell>
          <cell r="C7529">
            <v>0</v>
          </cell>
          <cell r="D7529">
            <v>0</v>
          </cell>
          <cell r="E7529">
            <v>0</v>
          </cell>
          <cell r="F7529">
            <v>0</v>
          </cell>
          <cell r="G7529">
            <v>0</v>
          </cell>
          <cell r="H7529">
            <v>0</v>
          </cell>
          <cell r="I7529">
            <v>0</v>
          </cell>
          <cell r="J7529">
            <v>0</v>
          </cell>
          <cell r="K7529">
            <v>0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  <cell r="Q7529">
            <v>0</v>
          </cell>
        </row>
        <row r="7530">
          <cell r="A7530" t="str">
            <v>A4290&amp;T</v>
          </cell>
          <cell r="B7530" t="str">
            <v>Chestnut St @ Adams</v>
          </cell>
          <cell r="C7530">
            <v>9</v>
          </cell>
          <cell r="D7530">
            <v>0</v>
          </cell>
          <cell r="E7530">
            <v>0</v>
          </cell>
          <cell r="F7530">
            <v>0</v>
          </cell>
          <cell r="G7530">
            <v>9</v>
          </cell>
          <cell r="H7530">
            <v>9</v>
          </cell>
          <cell r="I7530">
            <v>0</v>
          </cell>
          <cell r="J7530">
            <v>0</v>
          </cell>
          <cell r="K7530">
            <v>0</v>
          </cell>
          <cell r="L7530">
            <v>9</v>
          </cell>
          <cell r="M7530">
            <v>9</v>
          </cell>
          <cell r="N7530">
            <v>0</v>
          </cell>
          <cell r="O7530">
            <v>0</v>
          </cell>
          <cell r="P7530">
            <v>0</v>
          </cell>
          <cell r="Q7530">
            <v>9</v>
          </cell>
        </row>
        <row r="7531">
          <cell r="A7531" t="str">
            <v>A4339&amp;T</v>
          </cell>
          <cell r="B7531" t="str">
            <v>Boston St @ Winnepur</v>
          </cell>
          <cell r="C7531">
            <v>16</v>
          </cell>
          <cell r="D7531">
            <v>0</v>
          </cell>
          <cell r="E7531">
            <v>0</v>
          </cell>
          <cell r="F7531">
            <v>0</v>
          </cell>
          <cell r="G7531">
            <v>16</v>
          </cell>
          <cell r="H7531">
            <v>16</v>
          </cell>
          <cell r="I7531">
            <v>0</v>
          </cell>
          <cell r="J7531">
            <v>0</v>
          </cell>
          <cell r="K7531">
            <v>0</v>
          </cell>
          <cell r="L7531">
            <v>16</v>
          </cell>
          <cell r="M7531">
            <v>16</v>
          </cell>
          <cell r="N7531">
            <v>0</v>
          </cell>
          <cell r="O7531">
            <v>0</v>
          </cell>
          <cell r="P7531">
            <v>0</v>
          </cell>
          <cell r="Q7531">
            <v>16</v>
          </cell>
        </row>
        <row r="7532">
          <cell r="A7532" t="str">
            <v>A4340&amp;T</v>
          </cell>
          <cell r="B7532" t="str">
            <v>Boston St @ Hamilton</v>
          </cell>
          <cell r="C7532">
            <v>3</v>
          </cell>
          <cell r="D7532">
            <v>0</v>
          </cell>
          <cell r="E7532">
            <v>0</v>
          </cell>
          <cell r="F7532">
            <v>0</v>
          </cell>
          <cell r="G7532">
            <v>3</v>
          </cell>
          <cell r="H7532">
            <v>3</v>
          </cell>
          <cell r="I7532">
            <v>0</v>
          </cell>
          <cell r="J7532">
            <v>0</v>
          </cell>
          <cell r="K7532">
            <v>0</v>
          </cell>
          <cell r="L7532">
            <v>3</v>
          </cell>
          <cell r="M7532">
            <v>3</v>
          </cell>
          <cell r="N7532">
            <v>0</v>
          </cell>
          <cell r="O7532">
            <v>0</v>
          </cell>
          <cell r="P7532">
            <v>0</v>
          </cell>
          <cell r="Q7532">
            <v>3</v>
          </cell>
        </row>
        <row r="7533">
          <cell r="A7533" t="str">
            <v>A6393&amp;T</v>
          </cell>
          <cell r="B7533" t="str">
            <v>Saugus Plaza Shoppin</v>
          </cell>
          <cell r="C7533">
            <v>17</v>
          </cell>
          <cell r="D7533">
            <v>1</v>
          </cell>
          <cell r="E7533">
            <v>0</v>
          </cell>
          <cell r="F7533">
            <v>0</v>
          </cell>
          <cell r="G7533">
            <v>17</v>
          </cell>
          <cell r="H7533">
            <v>17</v>
          </cell>
          <cell r="I7533">
            <v>1</v>
          </cell>
          <cell r="J7533">
            <v>0</v>
          </cell>
          <cell r="K7533">
            <v>0</v>
          </cell>
          <cell r="L7533">
            <v>17</v>
          </cell>
          <cell r="M7533">
            <v>17</v>
          </cell>
          <cell r="N7533">
            <v>1</v>
          </cell>
          <cell r="O7533">
            <v>0</v>
          </cell>
          <cell r="P7533">
            <v>0</v>
          </cell>
          <cell r="Q7533">
            <v>17</v>
          </cell>
        </row>
        <row r="7534">
          <cell r="A7534" t="str">
            <v>A2805&amp;T</v>
          </cell>
          <cell r="B7534" t="str">
            <v>Western Ave @ Fays A</v>
          </cell>
          <cell r="C7534">
            <v>0</v>
          </cell>
          <cell r="D7534">
            <v>0</v>
          </cell>
          <cell r="E7534">
            <v>0</v>
          </cell>
          <cell r="F7534">
            <v>0</v>
          </cell>
          <cell r="G7534">
            <v>0</v>
          </cell>
          <cell r="H7534">
            <v>0</v>
          </cell>
          <cell r="I7534">
            <v>0</v>
          </cell>
          <cell r="J7534">
            <v>0</v>
          </cell>
          <cell r="K7534">
            <v>0</v>
          </cell>
          <cell r="L7534">
            <v>0</v>
          </cell>
          <cell r="M7534">
            <v>0</v>
          </cell>
          <cell r="N7534">
            <v>0</v>
          </cell>
          <cell r="O7534">
            <v>0</v>
          </cell>
          <cell r="P7534">
            <v>0</v>
          </cell>
          <cell r="Q7534">
            <v>0</v>
          </cell>
        </row>
        <row r="7535">
          <cell r="A7535" t="str">
            <v>A4033&amp;T</v>
          </cell>
          <cell r="B7535" t="str">
            <v>Boston St @ Moulton</v>
          </cell>
          <cell r="C7535">
            <v>6</v>
          </cell>
          <cell r="D7535">
            <v>0</v>
          </cell>
          <cell r="E7535">
            <v>0</v>
          </cell>
          <cell r="F7535">
            <v>0</v>
          </cell>
          <cell r="G7535">
            <v>6</v>
          </cell>
          <cell r="H7535">
            <v>6</v>
          </cell>
          <cell r="I7535">
            <v>0</v>
          </cell>
          <cell r="J7535">
            <v>0</v>
          </cell>
          <cell r="K7535">
            <v>0</v>
          </cell>
          <cell r="L7535">
            <v>6</v>
          </cell>
          <cell r="M7535">
            <v>6</v>
          </cell>
          <cell r="N7535">
            <v>0</v>
          </cell>
          <cell r="O7535">
            <v>0</v>
          </cell>
          <cell r="P7535">
            <v>0</v>
          </cell>
          <cell r="Q7535">
            <v>6</v>
          </cell>
        </row>
        <row r="7536">
          <cell r="A7536" t="str">
            <v>A4283&amp;T</v>
          </cell>
          <cell r="B7536" t="str">
            <v>Western Ave @ Frankl</v>
          </cell>
          <cell r="C7536">
            <v>38</v>
          </cell>
          <cell r="D7536">
            <v>0</v>
          </cell>
          <cell r="E7536">
            <v>0</v>
          </cell>
          <cell r="F7536">
            <v>10</v>
          </cell>
          <cell r="G7536">
            <v>48</v>
          </cell>
          <cell r="H7536">
            <v>38</v>
          </cell>
          <cell r="I7536">
            <v>0</v>
          </cell>
          <cell r="J7536">
            <v>0</v>
          </cell>
          <cell r="K7536">
            <v>10</v>
          </cell>
          <cell r="L7536">
            <v>48</v>
          </cell>
          <cell r="M7536">
            <v>38</v>
          </cell>
          <cell r="N7536">
            <v>0</v>
          </cell>
          <cell r="O7536">
            <v>0</v>
          </cell>
          <cell r="P7536">
            <v>10</v>
          </cell>
          <cell r="Q7536">
            <v>48</v>
          </cell>
        </row>
        <row r="7537">
          <cell r="A7537" t="str">
            <v>A4288&amp;T</v>
          </cell>
          <cell r="B7537" t="str">
            <v>Chestnut St @ Essex</v>
          </cell>
          <cell r="C7537">
            <v>44</v>
          </cell>
          <cell r="D7537">
            <v>0</v>
          </cell>
          <cell r="E7537">
            <v>0</v>
          </cell>
          <cell r="F7537">
            <v>0</v>
          </cell>
          <cell r="G7537">
            <v>44</v>
          </cell>
          <cell r="H7537">
            <v>44</v>
          </cell>
          <cell r="I7537">
            <v>0</v>
          </cell>
          <cell r="J7537">
            <v>0</v>
          </cell>
          <cell r="K7537">
            <v>0</v>
          </cell>
          <cell r="L7537">
            <v>44</v>
          </cell>
          <cell r="M7537">
            <v>44</v>
          </cell>
          <cell r="N7537">
            <v>0</v>
          </cell>
          <cell r="O7537">
            <v>0</v>
          </cell>
          <cell r="P7537">
            <v>0</v>
          </cell>
          <cell r="Q7537">
            <v>44</v>
          </cell>
        </row>
        <row r="7538">
          <cell r="A7538" t="str">
            <v>A4331&amp;T</v>
          </cell>
          <cell r="B7538" t="str">
            <v>Summer St @ Linden S</v>
          </cell>
          <cell r="C7538">
            <v>30</v>
          </cell>
          <cell r="D7538">
            <v>0</v>
          </cell>
          <cell r="E7538">
            <v>0</v>
          </cell>
          <cell r="F7538">
            <v>0</v>
          </cell>
          <cell r="G7538">
            <v>30</v>
          </cell>
          <cell r="H7538">
            <v>30</v>
          </cell>
          <cell r="I7538">
            <v>0</v>
          </cell>
          <cell r="J7538">
            <v>0</v>
          </cell>
          <cell r="K7538">
            <v>0</v>
          </cell>
          <cell r="L7538">
            <v>30</v>
          </cell>
          <cell r="M7538">
            <v>30</v>
          </cell>
          <cell r="N7538">
            <v>0</v>
          </cell>
          <cell r="O7538">
            <v>0</v>
          </cell>
          <cell r="P7538">
            <v>0</v>
          </cell>
          <cell r="Q7538">
            <v>30</v>
          </cell>
        </row>
        <row r="7539">
          <cell r="A7539" t="str">
            <v>A4347&amp;T</v>
          </cell>
          <cell r="B7539" t="str">
            <v>Lincoln Ave @ Atlant</v>
          </cell>
          <cell r="C7539">
            <v>32</v>
          </cell>
          <cell r="D7539">
            <v>0</v>
          </cell>
          <cell r="E7539">
            <v>0</v>
          </cell>
          <cell r="F7539">
            <v>0</v>
          </cell>
          <cell r="G7539">
            <v>32</v>
          </cell>
          <cell r="H7539">
            <v>32</v>
          </cell>
          <cell r="I7539">
            <v>0</v>
          </cell>
          <cell r="J7539">
            <v>0</v>
          </cell>
          <cell r="K7539">
            <v>0</v>
          </cell>
          <cell r="L7539">
            <v>32</v>
          </cell>
          <cell r="M7539">
            <v>32</v>
          </cell>
          <cell r="N7539">
            <v>0</v>
          </cell>
          <cell r="O7539">
            <v>0</v>
          </cell>
          <cell r="P7539">
            <v>0</v>
          </cell>
          <cell r="Q7539">
            <v>32</v>
          </cell>
        </row>
        <row r="7540">
          <cell r="A7540" t="str">
            <v>A4376&amp;T</v>
          </cell>
          <cell r="B7540" t="str">
            <v>Lincoln Ave @ Clifto</v>
          </cell>
          <cell r="C7540">
            <v>0</v>
          </cell>
          <cell r="D7540">
            <v>0</v>
          </cell>
          <cell r="E7540">
            <v>0</v>
          </cell>
          <cell r="F7540">
            <v>0</v>
          </cell>
          <cell r="G7540">
            <v>0</v>
          </cell>
          <cell r="H7540">
            <v>0</v>
          </cell>
          <cell r="I7540">
            <v>0</v>
          </cell>
          <cell r="J7540">
            <v>0</v>
          </cell>
          <cell r="K7540">
            <v>0</v>
          </cell>
          <cell r="L7540">
            <v>0</v>
          </cell>
          <cell r="M7540">
            <v>0</v>
          </cell>
          <cell r="N7540">
            <v>0</v>
          </cell>
          <cell r="O7540">
            <v>0</v>
          </cell>
          <cell r="P7540">
            <v>0</v>
          </cell>
          <cell r="Q7540">
            <v>0</v>
          </cell>
        </row>
        <row r="7541">
          <cell r="A7541" t="str">
            <v>A2810&amp;T</v>
          </cell>
          <cell r="B7541" t="str">
            <v>Western Ave opp Trac</v>
          </cell>
          <cell r="C7541">
            <v>0</v>
          </cell>
          <cell r="D7541">
            <v>0</v>
          </cell>
          <cell r="E7541">
            <v>0</v>
          </cell>
          <cell r="F7541">
            <v>0</v>
          </cell>
          <cell r="G7541">
            <v>0</v>
          </cell>
          <cell r="H7541">
            <v>0</v>
          </cell>
          <cell r="I7541">
            <v>0</v>
          </cell>
          <cell r="J7541">
            <v>0</v>
          </cell>
          <cell r="K7541">
            <v>0</v>
          </cell>
          <cell r="L7541">
            <v>0</v>
          </cell>
          <cell r="M7541">
            <v>0</v>
          </cell>
          <cell r="N7541">
            <v>0</v>
          </cell>
          <cell r="O7541">
            <v>0</v>
          </cell>
          <cell r="P7541">
            <v>0</v>
          </cell>
          <cell r="Q7541">
            <v>0</v>
          </cell>
        </row>
        <row r="7542">
          <cell r="A7542" t="str">
            <v>A2811&amp;T</v>
          </cell>
          <cell r="B7542" t="str">
            <v>Western Ave @ Cross</v>
          </cell>
          <cell r="C7542">
            <v>49</v>
          </cell>
          <cell r="D7542">
            <v>0</v>
          </cell>
          <cell r="E7542">
            <v>0</v>
          </cell>
          <cell r="F7542">
            <v>0</v>
          </cell>
          <cell r="G7542">
            <v>50</v>
          </cell>
          <cell r="H7542">
            <v>49</v>
          </cell>
          <cell r="I7542">
            <v>0</v>
          </cell>
          <cell r="J7542">
            <v>0</v>
          </cell>
          <cell r="K7542">
            <v>0</v>
          </cell>
          <cell r="L7542">
            <v>50</v>
          </cell>
          <cell r="M7542">
            <v>49</v>
          </cell>
          <cell r="N7542">
            <v>0</v>
          </cell>
          <cell r="O7542">
            <v>0</v>
          </cell>
          <cell r="P7542">
            <v>0</v>
          </cell>
          <cell r="Q7542">
            <v>50</v>
          </cell>
        </row>
        <row r="7543">
          <cell r="A7543" t="str">
            <v>A2824&amp;T</v>
          </cell>
          <cell r="B7543" t="str">
            <v>Salem Tnpk @ Ballard</v>
          </cell>
          <cell r="C7543">
            <v>26</v>
          </cell>
          <cell r="D7543">
            <v>1</v>
          </cell>
          <cell r="E7543">
            <v>0</v>
          </cell>
          <cell r="F7543">
            <v>0</v>
          </cell>
          <cell r="G7543">
            <v>27</v>
          </cell>
          <cell r="H7543">
            <v>26</v>
          </cell>
          <cell r="I7543">
            <v>1</v>
          </cell>
          <cell r="J7543">
            <v>0</v>
          </cell>
          <cell r="K7543">
            <v>0</v>
          </cell>
          <cell r="L7543">
            <v>27</v>
          </cell>
          <cell r="M7543">
            <v>26</v>
          </cell>
          <cell r="N7543">
            <v>1</v>
          </cell>
          <cell r="O7543">
            <v>0</v>
          </cell>
          <cell r="P7543">
            <v>0</v>
          </cell>
          <cell r="Q7543">
            <v>27</v>
          </cell>
        </row>
        <row r="7544">
          <cell r="A7544" t="str">
            <v>A4080&amp;T</v>
          </cell>
          <cell r="B7544" t="str">
            <v>Boston St opp Childs</v>
          </cell>
          <cell r="C7544">
            <v>14</v>
          </cell>
          <cell r="D7544">
            <v>0</v>
          </cell>
          <cell r="E7544">
            <v>0</v>
          </cell>
          <cell r="F7544">
            <v>0</v>
          </cell>
          <cell r="G7544">
            <v>14</v>
          </cell>
          <cell r="H7544">
            <v>14</v>
          </cell>
          <cell r="I7544">
            <v>0</v>
          </cell>
          <cell r="J7544">
            <v>0</v>
          </cell>
          <cell r="K7544">
            <v>0</v>
          </cell>
          <cell r="L7544">
            <v>14</v>
          </cell>
          <cell r="M7544">
            <v>14</v>
          </cell>
          <cell r="N7544">
            <v>0</v>
          </cell>
          <cell r="O7544">
            <v>0</v>
          </cell>
          <cell r="P7544">
            <v>0</v>
          </cell>
          <cell r="Q7544">
            <v>14</v>
          </cell>
        </row>
        <row r="7545">
          <cell r="A7545" t="str">
            <v>A2823&amp;T</v>
          </cell>
          <cell r="B7545" t="str">
            <v>Western Ave @ Cooper</v>
          </cell>
          <cell r="C7545">
            <v>52</v>
          </cell>
          <cell r="D7545">
            <v>0</v>
          </cell>
          <cell r="E7545">
            <v>0</v>
          </cell>
          <cell r="F7545">
            <v>0</v>
          </cell>
          <cell r="G7545">
            <v>52</v>
          </cell>
          <cell r="H7545">
            <v>52</v>
          </cell>
          <cell r="I7545">
            <v>0</v>
          </cell>
          <cell r="J7545">
            <v>0</v>
          </cell>
          <cell r="K7545">
            <v>0</v>
          </cell>
          <cell r="L7545">
            <v>52</v>
          </cell>
          <cell r="M7545">
            <v>52</v>
          </cell>
          <cell r="N7545">
            <v>0</v>
          </cell>
          <cell r="O7545">
            <v>0</v>
          </cell>
          <cell r="P7545">
            <v>0</v>
          </cell>
          <cell r="Q7545">
            <v>52</v>
          </cell>
        </row>
        <row r="7546">
          <cell r="A7546" t="str">
            <v>A2912&amp;T</v>
          </cell>
          <cell r="B7546" t="str">
            <v>Lynnway @ Pleasant S</v>
          </cell>
          <cell r="C7546">
            <v>12</v>
          </cell>
          <cell r="D7546">
            <v>0</v>
          </cell>
          <cell r="E7546">
            <v>0</v>
          </cell>
          <cell r="F7546">
            <v>0</v>
          </cell>
          <cell r="G7546">
            <v>12</v>
          </cell>
          <cell r="H7546">
            <v>12</v>
          </cell>
          <cell r="I7546">
            <v>0</v>
          </cell>
          <cell r="J7546">
            <v>0</v>
          </cell>
          <cell r="K7546">
            <v>0</v>
          </cell>
          <cell r="L7546">
            <v>12</v>
          </cell>
          <cell r="M7546">
            <v>12</v>
          </cell>
          <cell r="N7546">
            <v>0</v>
          </cell>
          <cell r="O7546">
            <v>0</v>
          </cell>
          <cell r="P7546">
            <v>0</v>
          </cell>
          <cell r="Q7546">
            <v>12</v>
          </cell>
        </row>
        <row r="7547">
          <cell r="A7547" t="str">
            <v>A2947&amp;T</v>
          </cell>
          <cell r="B7547" t="str">
            <v>Lewis St @ Cherry St</v>
          </cell>
          <cell r="C7547">
            <v>14</v>
          </cell>
          <cell r="D7547">
            <v>0</v>
          </cell>
          <cell r="E7547">
            <v>0</v>
          </cell>
          <cell r="F7547">
            <v>0</v>
          </cell>
          <cell r="G7547">
            <v>14</v>
          </cell>
          <cell r="H7547">
            <v>14</v>
          </cell>
          <cell r="I7547">
            <v>0</v>
          </cell>
          <cell r="J7547">
            <v>0</v>
          </cell>
          <cell r="K7547">
            <v>0</v>
          </cell>
          <cell r="L7547">
            <v>14</v>
          </cell>
          <cell r="M7547">
            <v>14</v>
          </cell>
          <cell r="N7547">
            <v>0</v>
          </cell>
          <cell r="O7547">
            <v>0</v>
          </cell>
          <cell r="P7547">
            <v>0</v>
          </cell>
          <cell r="Q7547">
            <v>14</v>
          </cell>
        </row>
        <row r="7548">
          <cell r="A7548" t="str">
            <v>A3784&amp;T</v>
          </cell>
          <cell r="B7548" t="str">
            <v>Essex St opp Porter</v>
          </cell>
          <cell r="C7548">
            <v>47</v>
          </cell>
          <cell r="D7548">
            <v>0</v>
          </cell>
          <cell r="E7548">
            <v>0</v>
          </cell>
          <cell r="F7548">
            <v>0</v>
          </cell>
          <cell r="G7548">
            <v>47</v>
          </cell>
          <cell r="H7548">
            <v>47</v>
          </cell>
          <cell r="I7548">
            <v>0</v>
          </cell>
          <cell r="J7548">
            <v>0</v>
          </cell>
          <cell r="K7548">
            <v>0</v>
          </cell>
          <cell r="L7548">
            <v>47</v>
          </cell>
          <cell r="M7548">
            <v>47</v>
          </cell>
          <cell r="N7548">
            <v>0</v>
          </cell>
          <cell r="O7548">
            <v>0</v>
          </cell>
          <cell r="P7548">
            <v>0</v>
          </cell>
          <cell r="Q7548">
            <v>47</v>
          </cell>
        </row>
        <row r="7549">
          <cell r="A7549" t="str">
            <v>A4354&amp;T</v>
          </cell>
          <cell r="B7549" t="str">
            <v>Lincoln Ave @ Linwoo</v>
          </cell>
          <cell r="C7549">
            <v>1</v>
          </cell>
          <cell r="D7549">
            <v>0</v>
          </cell>
          <cell r="E7549">
            <v>0</v>
          </cell>
          <cell r="F7549">
            <v>0</v>
          </cell>
          <cell r="G7549">
            <v>1</v>
          </cell>
          <cell r="H7549">
            <v>1</v>
          </cell>
          <cell r="I7549">
            <v>0</v>
          </cell>
          <cell r="J7549">
            <v>0</v>
          </cell>
          <cell r="K7549">
            <v>0</v>
          </cell>
          <cell r="L7549">
            <v>1</v>
          </cell>
          <cell r="M7549">
            <v>1</v>
          </cell>
          <cell r="N7549">
            <v>0</v>
          </cell>
          <cell r="O7549">
            <v>0</v>
          </cell>
          <cell r="P7549">
            <v>0</v>
          </cell>
          <cell r="Q7549">
            <v>1</v>
          </cell>
        </row>
        <row r="7550">
          <cell r="A7550" t="str">
            <v>A2944&amp;T</v>
          </cell>
          <cell r="B7550" t="str">
            <v>Lynnway @ Blossom St</v>
          </cell>
          <cell r="C7550">
            <v>0</v>
          </cell>
          <cell r="D7550">
            <v>0</v>
          </cell>
          <cell r="E7550">
            <v>0</v>
          </cell>
          <cell r="F7550">
            <v>0</v>
          </cell>
          <cell r="G7550">
            <v>0</v>
          </cell>
          <cell r="H7550">
            <v>0</v>
          </cell>
          <cell r="I7550">
            <v>0</v>
          </cell>
          <cell r="J7550">
            <v>0</v>
          </cell>
          <cell r="K7550">
            <v>0</v>
          </cell>
          <cell r="L7550">
            <v>0</v>
          </cell>
          <cell r="M7550">
            <v>0</v>
          </cell>
          <cell r="N7550">
            <v>0</v>
          </cell>
          <cell r="O7550">
            <v>0</v>
          </cell>
          <cell r="P7550">
            <v>0</v>
          </cell>
          <cell r="Q7550">
            <v>0</v>
          </cell>
        </row>
        <row r="7551">
          <cell r="A7551" t="str">
            <v>A4035&amp;T</v>
          </cell>
          <cell r="B7551" t="str">
            <v>Boston St @ Childs S</v>
          </cell>
          <cell r="C7551">
            <v>3</v>
          </cell>
          <cell r="D7551">
            <v>0</v>
          </cell>
          <cell r="E7551">
            <v>0</v>
          </cell>
          <cell r="F7551">
            <v>0</v>
          </cell>
          <cell r="G7551">
            <v>3</v>
          </cell>
          <cell r="H7551">
            <v>3</v>
          </cell>
          <cell r="I7551">
            <v>0</v>
          </cell>
          <cell r="J7551">
            <v>0</v>
          </cell>
          <cell r="K7551">
            <v>0</v>
          </cell>
          <cell r="L7551">
            <v>3</v>
          </cell>
          <cell r="M7551">
            <v>3</v>
          </cell>
          <cell r="N7551">
            <v>0</v>
          </cell>
          <cell r="O7551">
            <v>0</v>
          </cell>
          <cell r="P7551">
            <v>0</v>
          </cell>
          <cell r="Q7551">
            <v>3</v>
          </cell>
        </row>
        <row r="7552">
          <cell r="A7552" t="str">
            <v>A4036&amp;T</v>
          </cell>
          <cell r="B7552" t="str">
            <v>Boston St opp Cottag</v>
          </cell>
          <cell r="C7552">
            <v>87</v>
          </cell>
          <cell r="D7552">
            <v>0</v>
          </cell>
          <cell r="E7552">
            <v>0</v>
          </cell>
          <cell r="F7552">
            <v>0</v>
          </cell>
          <cell r="G7552">
            <v>87</v>
          </cell>
          <cell r="H7552">
            <v>87</v>
          </cell>
          <cell r="I7552">
            <v>0</v>
          </cell>
          <cell r="J7552">
            <v>0</v>
          </cell>
          <cell r="K7552">
            <v>0</v>
          </cell>
          <cell r="L7552">
            <v>87</v>
          </cell>
          <cell r="M7552">
            <v>87</v>
          </cell>
          <cell r="N7552">
            <v>0</v>
          </cell>
          <cell r="O7552">
            <v>0</v>
          </cell>
          <cell r="P7552">
            <v>0</v>
          </cell>
          <cell r="Q7552">
            <v>87</v>
          </cell>
        </row>
        <row r="7553">
          <cell r="A7553" t="str">
            <v>A4244&amp;T</v>
          </cell>
          <cell r="B7553" t="str">
            <v>Western Ave @ Lawton</v>
          </cell>
          <cell r="C7553">
            <v>0</v>
          </cell>
          <cell r="D7553">
            <v>0</v>
          </cell>
          <cell r="E7553">
            <v>0</v>
          </cell>
          <cell r="F7553">
            <v>0</v>
          </cell>
          <cell r="G7553">
            <v>0</v>
          </cell>
          <cell r="H7553">
            <v>0</v>
          </cell>
          <cell r="I7553">
            <v>0</v>
          </cell>
          <cell r="J7553">
            <v>0</v>
          </cell>
          <cell r="K7553">
            <v>0</v>
          </cell>
          <cell r="L7553">
            <v>0</v>
          </cell>
          <cell r="M7553">
            <v>0</v>
          </cell>
          <cell r="N7553">
            <v>0</v>
          </cell>
          <cell r="O7553">
            <v>0</v>
          </cell>
          <cell r="P7553">
            <v>0</v>
          </cell>
          <cell r="Q7553">
            <v>0</v>
          </cell>
        </row>
        <row r="7554">
          <cell r="A7554" t="str">
            <v>A4275&amp;T</v>
          </cell>
          <cell r="B7554" t="str">
            <v>Chestnut St @ Maple</v>
          </cell>
          <cell r="C7554">
            <v>1</v>
          </cell>
          <cell r="D7554">
            <v>0</v>
          </cell>
          <cell r="E7554">
            <v>0</v>
          </cell>
          <cell r="F7554">
            <v>2</v>
          </cell>
          <cell r="G7554">
            <v>4</v>
          </cell>
          <cell r="H7554">
            <v>1</v>
          </cell>
          <cell r="I7554">
            <v>0</v>
          </cell>
          <cell r="J7554">
            <v>0</v>
          </cell>
          <cell r="K7554">
            <v>2</v>
          </cell>
          <cell r="L7554">
            <v>4</v>
          </cell>
          <cell r="M7554">
            <v>1</v>
          </cell>
          <cell r="N7554">
            <v>0</v>
          </cell>
          <cell r="O7554">
            <v>0</v>
          </cell>
          <cell r="P7554">
            <v>2</v>
          </cell>
          <cell r="Q7554">
            <v>4</v>
          </cell>
        </row>
        <row r="7555">
          <cell r="A7555" t="str">
            <v>A6389&amp;T</v>
          </cell>
          <cell r="B7555" t="str">
            <v>Oxford St @ Market S</v>
          </cell>
          <cell r="C7555">
            <v>5</v>
          </cell>
          <cell r="D7555">
            <v>0</v>
          </cell>
          <cell r="E7555">
            <v>9</v>
          </cell>
          <cell r="F7555">
            <v>11</v>
          </cell>
          <cell r="G7555">
            <v>25</v>
          </cell>
          <cell r="H7555">
            <v>5</v>
          </cell>
          <cell r="I7555">
            <v>0</v>
          </cell>
          <cell r="J7555">
            <v>9</v>
          </cell>
          <cell r="K7555">
            <v>11</v>
          </cell>
          <cell r="L7555">
            <v>25</v>
          </cell>
          <cell r="M7555">
            <v>5</v>
          </cell>
          <cell r="N7555">
            <v>0</v>
          </cell>
          <cell r="O7555">
            <v>9</v>
          </cell>
          <cell r="P7555">
            <v>11</v>
          </cell>
          <cell r="Q7555">
            <v>25</v>
          </cell>
        </row>
        <row r="7556">
          <cell r="A7556" t="str">
            <v>A2850&amp;T</v>
          </cell>
          <cell r="B7556" t="str">
            <v>Western Ave @ Chatha</v>
          </cell>
          <cell r="C7556">
            <v>1</v>
          </cell>
          <cell r="D7556">
            <v>0</v>
          </cell>
          <cell r="E7556">
            <v>0</v>
          </cell>
          <cell r="F7556">
            <v>0</v>
          </cell>
          <cell r="G7556">
            <v>1</v>
          </cell>
          <cell r="H7556">
            <v>1</v>
          </cell>
          <cell r="I7556">
            <v>0</v>
          </cell>
          <cell r="J7556">
            <v>0</v>
          </cell>
          <cell r="K7556">
            <v>0</v>
          </cell>
          <cell r="L7556">
            <v>1</v>
          </cell>
          <cell r="M7556">
            <v>1</v>
          </cell>
          <cell r="N7556">
            <v>0</v>
          </cell>
          <cell r="O7556">
            <v>0</v>
          </cell>
          <cell r="P7556">
            <v>0</v>
          </cell>
          <cell r="Q7556">
            <v>1</v>
          </cell>
        </row>
        <row r="7557">
          <cell r="A7557" t="str">
            <v>A3782&amp;T</v>
          </cell>
          <cell r="B7557" t="str">
            <v>Essex St @ Fayette S</v>
          </cell>
          <cell r="C7557">
            <v>7</v>
          </cell>
          <cell r="D7557">
            <v>0</v>
          </cell>
          <cell r="E7557">
            <v>0</v>
          </cell>
          <cell r="F7557">
            <v>0</v>
          </cell>
          <cell r="G7557">
            <v>7</v>
          </cell>
          <cell r="H7557">
            <v>7</v>
          </cell>
          <cell r="I7557">
            <v>0</v>
          </cell>
          <cell r="J7557">
            <v>0</v>
          </cell>
          <cell r="K7557">
            <v>0</v>
          </cell>
          <cell r="L7557">
            <v>7</v>
          </cell>
          <cell r="M7557">
            <v>7</v>
          </cell>
          <cell r="N7557">
            <v>0</v>
          </cell>
          <cell r="O7557">
            <v>0</v>
          </cell>
          <cell r="P7557">
            <v>0</v>
          </cell>
          <cell r="Q7557">
            <v>7</v>
          </cell>
        </row>
        <row r="7558">
          <cell r="A7558" t="str">
            <v>A4028&amp;T</v>
          </cell>
          <cell r="B7558" t="str">
            <v>Franklin St @ Lyman</v>
          </cell>
          <cell r="C7558">
            <v>0</v>
          </cell>
          <cell r="D7558">
            <v>0</v>
          </cell>
          <cell r="E7558">
            <v>0</v>
          </cell>
          <cell r="F7558">
            <v>0</v>
          </cell>
          <cell r="G7558">
            <v>0</v>
          </cell>
          <cell r="H7558">
            <v>0</v>
          </cell>
          <cell r="I7558">
            <v>0</v>
          </cell>
          <cell r="J7558">
            <v>0</v>
          </cell>
          <cell r="K7558">
            <v>0</v>
          </cell>
          <cell r="L7558">
            <v>0</v>
          </cell>
          <cell r="M7558">
            <v>0</v>
          </cell>
          <cell r="N7558">
            <v>0</v>
          </cell>
          <cell r="O7558">
            <v>0</v>
          </cell>
          <cell r="P7558">
            <v>0</v>
          </cell>
          <cell r="Q7558">
            <v>0</v>
          </cell>
        </row>
        <row r="7559">
          <cell r="A7559" t="str">
            <v>A4088&amp;T</v>
          </cell>
          <cell r="B7559" t="str">
            <v>Washington St @ Munr</v>
          </cell>
          <cell r="C7559">
            <v>22</v>
          </cell>
          <cell r="D7559">
            <v>0</v>
          </cell>
          <cell r="E7559">
            <v>0</v>
          </cell>
          <cell r="F7559">
            <v>10</v>
          </cell>
          <cell r="G7559">
            <v>33</v>
          </cell>
          <cell r="H7559">
            <v>22</v>
          </cell>
          <cell r="I7559">
            <v>0</v>
          </cell>
          <cell r="J7559">
            <v>0</v>
          </cell>
          <cell r="K7559">
            <v>10</v>
          </cell>
          <cell r="L7559">
            <v>33</v>
          </cell>
          <cell r="M7559">
            <v>22</v>
          </cell>
          <cell r="N7559">
            <v>0</v>
          </cell>
          <cell r="O7559">
            <v>0</v>
          </cell>
          <cell r="P7559">
            <v>10</v>
          </cell>
          <cell r="Q7559">
            <v>33</v>
          </cell>
        </row>
        <row r="7560">
          <cell r="A7560" t="str">
            <v>A2808&amp;T</v>
          </cell>
          <cell r="B7560" t="str">
            <v>Western Ave @ Maple</v>
          </cell>
          <cell r="C7560">
            <v>10</v>
          </cell>
          <cell r="D7560">
            <v>0</v>
          </cell>
          <cell r="E7560">
            <v>0</v>
          </cell>
          <cell r="F7560">
            <v>0</v>
          </cell>
          <cell r="G7560">
            <v>11</v>
          </cell>
          <cell r="H7560">
            <v>10</v>
          </cell>
          <cell r="I7560">
            <v>0</v>
          </cell>
          <cell r="J7560">
            <v>0</v>
          </cell>
          <cell r="K7560">
            <v>0</v>
          </cell>
          <cell r="L7560">
            <v>11</v>
          </cell>
          <cell r="M7560">
            <v>10</v>
          </cell>
          <cell r="N7560">
            <v>0</v>
          </cell>
          <cell r="O7560">
            <v>0</v>
          </cell>
          <cell r="P7560">
            <v>0</v>
          </cell>
          <cell r="Q7560">
            <v>11</v>
          </cell>
        </row>
        <row r="7561">
          <cell r="A7561" t="str">
            <v>A2839&amp;T</v>
          </cell>
          <cell r="B7561" t="str">
            <v>760 Western Ave</v>
          </cell>
          <cell r="C7561">
            <v>6</v>
          </cell>
          <cell r="D7561">
            <v>0</v>
          </cell>
          <cell r="E7561">
            <v>0</v>
          </cell>
          <cell r="F7561">
            <v>0</v>
          </cell>
          <cell r="G7561">
            <v>7</v>
          </cell>
          <cell r="H7561">
            <v>6</v>
          </cell>
          <cell r="I7561">
            <v>0</v>
          </cell>
          <cell r="J7561">
            <v>0</v>
          </cell>
          <cell r="K7561">
            <v>0</v>
          </cell>
          <cell r="L7561">
            <v>7</v>
          </cell>
          <cell r="M7561">
            <v>6</v>
          </cell>
          <cell r="N7561">
            <v>0</v>
          </cell>
          <cell r="O7561">
            <v>0</v>
          </cell>
          <cell r="P7561">
            <v>0</v>
          </cell>
          <cell r="Q7561">
            <v>7</v>
          </cell>
        </row>
        <row r="7562">
          <cell r="A7562" t="str">
            <v>A4071&amp;T</v>
          </cell>
          <cell r="B7562" t="str">
            <v>O'Callaghan Way @ Ki</v>
          </cell>
          <cell r="C7562">
            <v>18</v>
          </cell>
          <cell r="D7562">
            <v>0</v>
          </cell>
          <cell r="E7562">
            <v>0</v>
          </cell>
          <cell r="F7562">
            <v>0</v>
          </cell>
          <cell r="G7562">
            <v>18</v>
          </cell>
          <cell r="H7562">
            <v>18</v>
          </cell>
          <cell r="I7562">
            <v>0</v>
          </cell>
          <cell r="J7562">
            <v>0</v>
          </cell>
          <cell r="K7562">
            <v>0</v>
          </cell>
          <cell r="L7562">
            <v>18</v>
          </cell>
          <cell r="M7562">
            <v>18</v>
          </cell>
          <cell r="N7562">
            <v>0</v>
          </cell>
          <cell r="O7562">
            <v>0</v>
          </cell>
          <cell r="P7562">
            <v>0</v>
          </cell>
          <cell r="Q7562">
            <v>18</v>
          </cell>
        </row>
        <row r="7563">
          <cell r="A7563" t="str">
            <v>A4241&amp;T</v>
          </cell>
          <cell r="B7563" t="str">
            <v>Washington St @ Esse</v>
          </cell>
          <cell r="C7563">
            <v>14</v>
          </cell>
          <cell r="D7563">
            <v>0</v>
          </cell>
          <cell r="E7563">
            <v>0</v>
          </cell>
          <cell r="F7563">
            <v>1</v>
          </cell>
          <cell r="G7563">
            <v>15</v>
          </cell>
          <cell r="H7563">
            <v>14</v>
          </cell>
          <cell r="I7563">
            <v>0</v>
          </cell>
          <cell r="J7563">
            <v>0</v>
          </cell>
          <cell r="K7563">
            <v>1</v>
          </cell>
          <cell r="L7563">
            <v>15</v>
          </cell>
          <cell r="M7563">
            <v>14</v>
          </cell>
          <cell r="N7563">
            <v>0</v>
          </cell>
          <cell r="O7563">
            <v>0</v>
          </cell>
          <cell r="P7563">
            <v>1</v>
          </cell>
          <cell r="Q7563">
            <v>15</v>
          </cell>
        </row>
        <row r="7564">
          <cell r="A7564" t="str">
            <v>A4326&amp;T</v>
          </cell>
          <cell r="B7564" t="str">
            <v>Chestnut St @ Allen</v>
          </cell>
          <cell r="C7564">
            <v>0</v>
          </cell>
          <cell r="D7564">
            <v>0</v>
          </cell>
          <cell r="E7564">
            <v>0</v>
          </cell>
          <cell r="F7564">
            <v>0</v>
          </cell>
          <cell r="G7564">
            <v>0</v>
          </cell>
          <cell r="H7564">
            <v>0</v>
          </cell>
          <cell r="I7564">
            <v>0</v>
          </cell>
          <cell r="J7564">
            <v>0</v>
          </cell>
          <cell r="K7564">
            <v>0</v>
          </cell>
          <cell r="L7564">
            <v>0</v>
          </cell>
          <cell r="M7564">
            <v>0</v>
          </cell>
          <cell r="N7564">
            <v>0</v>
          </cell>
          <cell r="O7564">
            <v>0</v>
          </cell>
          <cell r="P7564">
            <v>0</v>
          </cell>
          <cell r="Q7564">
            <v>0</v>
          </cell>
        </row>
        <row r="7565">
          <cell r="A7565" t="str">
            <v>A2814&amp;T</v>
          </cell>
          <cell r="B7565" t="str">
            <v>Western Ave @ Park S</v>
          </cell>
          <cell r="C7565">
            <v>67</v>
          </cell>
          <cell r="D7565">
            <v>0</v>
          </cell>
          <cell r="E7565">
            <v>0</v>
          </cell>
          <cell r="F7565">
            <v>5</v>
          </cell>
          <cell r="G7565">
            <v>72</v>
          </cell>
          <cell r="H7565">
            <v>67</v>
          </cell>
          <cell r="I7565">
            <v>0</v>
          </cell>
          <cell r="J7565">
            <v>0</v>
          </cell>
          <cell r="K7565">
            <v>5</v>
          </cell>
          <cell r="L7565">
            <v>72</v>
          </cell>
          <cell r="M7565">
            <v>67</v>
          </cell>
          <cell r="N7565">
            <v>0</v>
          </cell>
          <cell r="O7565">
            <v>0</v>
          </cell>
          <cell r="P7565">
            <v>5</v>
          </cell>
          <cell r="Q7565">
            <v>72</v>
          </cell>
        </row>
        <row r="7566">
          <cell r="A7566" t="str">
            <v>A2815&amp;T</v>
          </cell>
          <cell r="B7566" t="str">
            <v>Western Ave @ Mall S</v>
          </cell>
          <cell r="C7566">
            <v>2</v>
          </cell>
          <cell r="D7566">
            <v>0</v>
          </cell>
          <cell r="E7566">
            <v>0</v>
          </cell>
          <cell r="F7566">
            <v>0</v>
          </cell>
          <cell r="G7566">
            <v>2</v>
          </cell>
          <cell r="H7566">
            <v>2</v>
          </cell>
          <cell r="I7566">
            <v>0</v>
          </cell>
          <cell r="J7566">
            <v>0</v>
          </cell>
          <cell r="K7566">
            <v>0</v>
          </cell>
          <cell r="L7566">
            <v>2</v>
          </cell>
          <cell r="M7566">
            <v>2</v>
          </cell>
          <cell r="N7566">
            <v>0</v>
          </cell>
          <cell r="O7566">
            <v>0</v>
          </cell>
          <cell r="P7566">
            <v>0</v>
          </cell>
          <cell r="Q7566">
            <v>2</v>
          </cell>
        </row>
        <row r="7567">
          <cell r="A7567" t="str">
            <v>A3779&amp;T</v>
          </cell>
          <cell r="B7567" t="str">
            <v>Essex St @ Porter St</v>
          </cell>
          <cell r="C7567">
            <v>38</v>
          </cell>
          <cell r="D7567">
            <v>0</v>
          </cell>
          <cell r="E7567">
            <v>0</v>
          </cell>
          <cell r="F7567">
            <v>0</v>
          </cell>
          <cell r="G7567">
            <v>38</v>
          </cell>
          <cell r="H7567">
            <v>38</v>
          </cell>
          <cell r="I7567">
            <v>0</v>
          </cell>
          <cell r="J7567">
            <v>0</v>
          </cell>
          <cell r="K7567">
            <v>0</v>
          </cell>
          <cell r="L7567">
            <v>38</v>
          </cell>
          <cell r="M7567">
            <v>38</v>
          </cell>
          <cell r="N7567">
            <v>0</v>
          </cell>
          <cell r="O7567">
            <v>0</v>
          </cell>
          <cell r="P7567">
            <v>0</v>
          </cell>
          <cell r="Q7567">
            <v>38</v>
          </cell>
        </row>
        <row r="7568">
          <cell r="A7568" t="str">
            <v>A2845&amp;T</v>
          </cell>
          <cell r="B7568" t="str">
            <v>Western Ave @ Brimbl</v>
          </cell>
          <cell r="C7568">
            <v>0</v>
          </cell>
          <cell r="D7568">
            <v>0</v>
          </cell>
          <cell r="E7568">
            <v>0</v>
          </cell>
          <cell r="F7568">
            <v>0</v>
          </cell>
          <cell r="G7568">
            <v>0</v>
          </cell>
          <cell r="H7568">
            <v>0</v>
          </cell>
          <cell r="I7568">
            <v>0</v>
          </cell>
          <cell r="J7568">
            <v>0</v>
          </cell>
          <cell r="K7568">
            <v>0</v>
          </cell>
          <cell r="L7568">
            <v>0</v>
          </cell>
          <cell r="M7568">
            <v>0</v>
          </cell>
          <cell r="N7568">
            <v>0</v>
          </cell>
          <cell r="O7568">
            <v>0</v>
          </cell>
          <cell r="P7568">
            <v>0</v>
          </cell>
          <cell r="Q7568">
            <v>0</v>
          </cell>
        </row>
        <row r="7569">
          <cell r="A7569" t="str">
            <v>A2846&amp;T</v>
          </cell>
          <cell r="B7569" t="str">
            <v>Western Ave @ Frankl</v>
          </cell>
          <cell r="C7569">
            <v>5</v>
          </cell>
          <cell r="D7569">
            <v>0</v>
          </cell>
          <cell r="E7569">
            <v>0</v>
          </cell>
          <cell r="F7569">
            <v>1</v>
          </cell>
          <cell r="G7569">
            <v>6</v>
          </cell>
          <cell r="H7569">
            <v>5</v>
          </cell>
          <cell r="I7569">
            <v>0</v>
          </cell>
          <cell r="J7569">
            <v>0</v>
          </cell>
          <cell r="K7569">
            <v>1</v>
          </cell>
          <cell r="L7569">
            <v>6</v>
          </cell>
          <cell r="M7569">
            <v>5</v>
          </cell>
          <cell r="N7569">
            <v>0</v>
          </cell>
          <cell r="O7569">
            <v>0</v>
          </cell>
          <cell r="P7569">
            <v>1</v>
          </cell>
          <cell r="Q7569">
            <v>6</v>
          </cell>
        </row>
        <row r="7570">
          <cell r="A7570" t="str">
            <v>A5613&amp;T</v>
          </cell>
          <cell r="B7570" t="str">
            <v>Lewis St @ Norcross</v>
          </cell>
          <cell r="C7570">
            <v>9</v>
          </cell>
          <cell r="D7570">
            <v>0</v>
          </cell>
          <cell r="E7570">
            <v>0</v>
          </cell>
          <cell r="F7570">
            <v>0</v>
          </cell>
          <cell r="G7570">
            <v>9</v>
          </cell>
          <cell r="H7570">
            <v>9</v>
          </cell>
          <cell r="I7570">
            <v>0</v>
          </cell>
          <cell r="J7570">
            <v>0</v>
          </cell>
          <cell r="K7570">
            <v>0</v>
          </cell>
          <cell r="L7570">
            <v>9</v>
          </cell>
          <cell r="M7570">
            <v>9</v>
          </cell>
          <cell r="N7570">
            <v>0</v>
          </cell>
          <cell r="O7570">
            <v>0</v>
          </cell>
          <cell r="P7570">
            <v>0</v>
          </cell>
          <cell r="Q7570">
            <v>9</v>
          </cell>
        </row>
        <row r="7571">
          <cell r="A7571" t="str">
            <v>A6210&amp;T</v>
          </cell>
          <cell r="B7571" t="str">
            <v>Main St opp Pierce M</v>
          </cell>
          <cell r="C7571">
            <v>27</v>
          </cell>
          <cell r="D7571">
            <v>0</v>
          </cell>
          <cell r="E7571">
            <v>0</v>
          </cell>
          <cell r="F7571">
            <v>2</v>
          </cell>
          <cell r="G7571">
            <v>29</v>
          </cell>
          <cell r="H7571">
            <v>27</v>
          </cell>
          <cell r="I7571">
            <v>0</v>
          </cell>
          <cell r="J7571">
            <v>0</v>
          </cell>
          <cell r="K7571">
            <v>2</v>
          </cell>
          <cell r="L7571">
            <v>29</v>
          </cell>
          <cell r="M7571">
            <v>27</v>
          </cell>
          <cell r="N7571">
            <v>0</v>
          </cell>
          <cell r="O7571">
            <v>0</v>
          </cell>
          <cell r="P7571">
            <v>2</v>
          </cell>
          <cell r="Q7571">
            <v>29</v>
          </cell>
        </row>
        <row r="7572">
          <cell r="A7572" t="str">
            <v>A4337&amp;T</v>
          </cell>
          <cell r="B7572" t="str">
            <v>Summer St @ Boston S</v>
          </cell>
          <cell r="C7572">
            <v>0</v>
          </cell>
          <cell r="D7572">
            <v>0</v>
          </cell>
          <cell r="E7572">
            <v>0</v>
          </cell>
          <cell r="F7572">
            <v>0</v>
          </cell>
          <cell r="G7572">
            <v>0</v>
          </cell>
          <cell r="H7572">
            <v>0</v>
          </cell>
          <cell r="I7572">
            <v>0</v>
          </cell>
          <cell r="J7572">
            <v>0</v>
          </cell>
          <cell r="K7572">
            <v>0</v>
          </cell>
          <cell r="L7572">
            <v>0</v>
          </cell>
          <cell r="M7572">
            <v>0</v>
          </cell>
          <cell r="N7572">
            <v>0</v>
          </cell>
          <cell r="O7572">
            <v>0</v>
          </cell>
          <cell r="P7572">
            <v>0</v>
          </cell>
          <cell r="Q7572">
            <v>0</v>
          </cell>
        </row>
        <row r="7573">
          <cell r="A7573" t="str">
            <v>A2813&amp;T</v>
          </cell>
          <cell r="B7573" t="str">
            <v>Western Ave @ Congre</v>
          </cell>
          <cell r="C7573">
            <v>0</v>
          </cell>
          <cell r="D7573">
            <v>0</v>
          </cell>
          <cell r="E7573">
            <v>0</v>
          </cell>
          <cell r="F7573">
            <v>0</v>
          </cell>
          <cell r="G7573">
            <v>0</v>
          </cell>
          <cell r="H7573">
            <v>0</v>
          </cell>
          <cell r="I7573">
            <v>0</v>
          </cell>
          <cell r="J7573">
            <v>0</v>
          </cell>
          <cell r="K7573">
            <v>0</v>
          </cell>
          <cell r="L7573">
            <v>0</v>
          </cell>
          <cell r="M7573">
            <v>0</v>
          </cell>
          <cell r="N7573">
            <v>0</v>
          </cell>
          <cell r="O7573">
            <v>0</v>
          </cell>
          <cell r="P7573">
            <v>0</v>
          </cell>
          <cell r="Q7573">
            <v>0</v>
          </cell>
        </row>
        <row r="7574">
          <cell r="A7574" t="str">
            <v>A2843&amp;T</v>
          </cell>
          <cell r="B7574" t="str">
            <v>Western Ave opp Barr</v>
          </cell>
          <cell r="C7574">
            <v>0</v>
          </cell>
          <cell r="D7574">
            <v>0</v>
          </cell>
          <cell r="E7574">
            <v>0</v>
          </cell>
          <cell r="F7574">
            <v>0</v>
          </cell>
          <cell r="G7574">
            <v>0</v>
          </cell>
          <cell r="H7574">
            <v>0</v>
          </cell>
          <cell r="I7574">
            <v>0</v>
          </cell>
          <cell r="J7574">
            <v>0</v>
          </cell>
          <cell r="K7574">
            <v>0</v>
          </cell>
          <cell r="L7574">
            <v>0</v>
          </cell>
          <cell r="M7574">
            <v>0</v>
          </cell>
          <cell r="N7574">
            <v>0</v>
          </cell>
          <cell r="O7574">
            <v>0</v>
          </cell>
          <cell r="P7574">
            <v>0</v>
          </cell>
          <cell r="Q7574">
            <v>0</v>
          </cell>
        </row>
        <row r="7575">
          <cell r="A7575" t="str">
            <v>A2942&amp;T</v>
          </cell>
          <cell r="B7575" t="str">
            <v>Lynnway @ Commercial</v>
          </cell>
          <cell r="C7575">
            <v>13</v>
          </cell>
          <cell r="D7575">
            <v>0</v>
          </cell>
          <cell r="E7575">
            <v>0</v>
          </cell>
          <cell r="F7575">
            <v>0</v>
          </cell>
          <cell r="G7575">
            <v>13</v>
          </cell>
          <cell r="H7575">
            <v>13</v>
          </cell>
          <cell r="I7575">
            <v>0</v>
          </cell>
          <cell r="J7575">
            <v>0</v>
          </cell>
          <cell r="K7575">
            <v>0</v>
          </cell>
          <cell r="L7575">
            <v>13</v>
          </cell>
          <cell r="M7575">
            <v>13</v>
          </cell>
          <cell r="N7575">
            <v>0</v>
          </cell>
          <cell r="O7575">
            <v>0</v>
          </cell>
          <cell r="P7575">
            <v>0</v>
          </cell>
          <cell r="Q7575">
            <v>13</v>
          </cell>
        </row>
        <row r="7576">
          <cell r="A7576" t="str">
            <v>A2913&amp;T</v>
          </cell>
          <cell r="B7576" t="str">
            <v>333 Lynnway</v>
          </cell>
          <cell r="C7576">
            <v>0</v>
          </cell>
          <cell r="D7576">
            <v>0</v>
          </cell>
          <cell r="E7576">
            <v>0</v>
          </cell>
          <cell r="F7576">
            <v>0</v>
          </cell>
          <cell r="G7576">
            <v>0</v>
          </cell>
          <cell r="H7576">
            <v>0</v>
          </cell>
          <cell r="I7576">
            <v>0</v>
          </cell>
          <cell r="J7576">
            <v>0</v>
          </cell>
          <cell r="K7576">
            <v>0</v>
          </cell>
          <cell r="L7576">
            <v>0</v>
          </cell>
          <cell r="M7576">
            <v>0</v>
          </cell>
          <cell r="N7576">
            <v>0</v>
          </cell>
          <cell r="O7576">
            <v>0</v>
          </cell>
          <cell r="P7576">
            <v>0</v>
          </cell>
          <cell r="Q7576">
            <v>0</v>
          </cell>
        </row>
        <row r="7577">
          <cell r="A7577" t="str">
            <v>A2945&amp;T</v>
          </cell>
          <cell r="B7577" t="str">
            <v>Broad St @ Nahant St</v>
          </cell>
          <cell r="C7577">
            <v>8</v>
          </cell>
          <cell r="D7577">
            <v>0</v>
          </cell>
          <cell r="E7577">
            <v>0</v>
          </cell>
          <cell r="F7577">
            <v>10</v>
          </cell>
          <cell r="G7577">
            <v>18</v>
          </cell>
          <cell r="H7577">
            <v>8</v>
          </cell>
          <cell r="I7577">
            <v>0</v>
          </cell>
          <cell r="J7577">
            <v>0</v>
          </cell>
          <cell r="K7577">
            <v>10</v>
          </cell>
          <cell r="L7577">
            <v>18</v>
          </cell>
          <cell r="M7577">
            <v>8</v>
          </cell>
          <cell r="N7577">
            <v>0</v>
          </cell>
          <cell r="O7577">
            <v>0</v>
          </cell>
          <cell r="P7577">
            <v>10</v>
          </cell>
          <cell r="Q7577">
            <v>18</v>
          </cell>
        </row>
        <row r="7578">
          <cell r="A7578" t="str">
            <v>A3776&amp;T</v>
          </cell>
          <cell r="B7578" t="str">
            <v>Essex St @ Eastern A</v>
          </cell>
          <cell r="C7578">
            <v>40</v>
          </cell>
          <cell r="D7578">
            <v>0</v>
          </cell>
          <cell r="E7578">
            <v>0</v>
          </cell>
          <cell r="F7578">
            <v>0</v>
          </cell>
          <cell r="G7578">
            <v>40</v>
          </cell>
          <cell r="H7578">
            <v>40</v>
          </cell>
          <cell r="I7578">
            <v>0</v>
          </cell>
          <cell r="J7578">
            <v>0</v>
          </cell>
          <cell r="K7578">
            <v>0</v>
          </cell>
          <cell r="L7578">
            <v>40</v>
          </cell>
          <cell r="M7578">
            <v>40</v>
          </cell>
          <cell r="N7578">
            <v>0</v>
          </cell>
          <cell r="O7578">
            <v>0</v>
          </cell>
          <cell r="P7578">
            <v>0</v>
          </cell>
          <cell r="Q7578">
            <v>40</v>
          </cell>
        </row>
        <row r="7579">
          <cell r="A7579" t="str">
            <v>A4436&amp;T</v>
          </cell>
          <cell r="B7579" t="str">
            <v>Vine St @ Talbot St</v>
          </cell>
          <cell r="C7579">
            <v>5</v>
          </cell>
          <cell r="D7579">
            <v>0</v>
          </cell>
          <cell r="E7579">
            <v>0</v>
          </cell>
          <cell r="F7579">
            <v>0</v>
          </cell>
          <cell r="G7579">
            <v>5</v>
          </cell>
          <cell r="H7579">
            <v>5</v>
          </cell>
          <cell r="I7579">
            <v>0</v>
          </cell>
          <cell r="J7579">
            <v>0</v>
          </cell>
          <cell r="K7579">
            <v>0</v>
          </cell>
          <cell r="L7579">
            <v>5</v>
          </cell>
          <cell r="M7579">
            <v>5</v>
          </cell>
          <cell r="N7579">
            <v>0</v>
          </cell>
          <cell r="O7579">
            <v>0</v>
          </cell>
          <cell r="P7579">
            <v>0</v>
          </cell>
          <cell r="Q7579">
            <v>5</v>
          </cell>
        </row>
        <row r="7580">
          <cell r="A7580" t="str">
            <v>A2816&amp;T</v>
          </cell>
          <cell r="B7580" t="str">
            <v>Western Ave @ Market</v>
          </cell>
          <cell r="C7580">
            <v>13</v>
          </cell>
          <cell r="D7580">
            <v>0</v>
          </cell>
          <cell r="E7580">
            <v>0</v>
          </cell>
          <cell r="F7580">
            <v>0</v>
          </cell>
          <cell r="G7580">
            <v>13</v>
          </cell>
          <cell r="H7580">
            <v>13</v>
          </cell>
          <cell r="I7580">
            <v>0</v>
          </cell>
          <cell r="J7580">
            <v>0</v>
          </cell>
          <cell r="K7580">
            <v>0</v>
          </cell>
          <cell r="L7580">
            <v>13</v>
          </cell>
          <cell r="M7580">
            <v>13</v>
          </cell>
          <cell r="N7580">
            <v>0</v>
          </cell>
          <cell r="O7580">
            <v>0</v>
          </cell>
          <cell r="P7580">
            <v>0</v>
          </cell>
          <cell r="Q7580">
            <v>13</v>
          </cell>
        </row>
        <row r="7581">
          <cell r="A7581" t="str">
            <v>A2914&amp;T</v>
          </cell>
          <cell r="B7581" t="str">
            <v>Lynnway @ Shepard St</v>
          </cell>
          <cell r="C7581">
            <v>5</v>
          </cell>
          <cell r="D7581">
            <v>0</v>
          </cell>
          <cell r="E7581">
            <v>0</v>
          </cell>
          <cell r="F7581">
            <v>0</v>
          </cell>
          <cell r="G7581">
            <v>5</v>
          </cell>
          <cell r="H7581">
            <v>5</v>
          </cell>
          <cell r="I7581">
            <v>0</v>
          </cell>
          <cell r="J7581">
            <v>0</v>
          </cell>
          <cell r="K7581">
            <v>0</v>
          </cell>
          <cell r="L7581">
            <v>5</v>
          </cell>
          <cell r="M7581">
            <v>5</v>
          </cell>
          <cell r="N7581">
            <v>0</v>
          </cell>
          <cell r="O7581">
            <v>0</v>
          </cell>
          <cell r="P7581">
            <v>0</v>
          </cell>
          <cell r="Q7581">
            <v>5</v>
          </cell>
        </row>
        <row r="7582">
          <cell r="A7582" t="str">
            <v>A4250&amp;T</v>
          </cell>
          <cell r="B7582" t="str">
            <v>Western Ave @ Chestn</v>
          </cell>
          <cell r="C7582">
            <v>4</v>
          </cell>
          <cell r="D7582">
            <v>0</v>
          </cell>
          <cell r="E7582">
            <v>0</v>
          </cell>
          <cell r="F7582">
            <v>16</v>
          </cell>
          <cell r="G7582">
            <v>21</v>
          </cell>
          <cell r="H7582">
            <v>4</v>
          </cell>
          <cell r="I7582">
            <v>0</v>
          </cell>
          <cell r="J7582">
            <v>0</v>
          </cell>
          <cell r="K7582">
            <v>16</v>
          </cell>
          <cell r="L7582">
            <v>21</v>
          </cell>
          <cell r="M7582">
            <v>4</v>
          </cell>
          <cell r="N7582">
            <v>0</v>
          </cell>
          <cell r="O7582">
            <v>0</v>
          </cell>
          <cell r="P7582">
            <v>16</v>
          </cell>
          <cell r="Q7582">
            <v>21</v>
          </cell>
        </row>
        <row r="7583">
          <cell r="A7583" t="str">
            <v>A4405&amp;T</v>
          </cell>
          <cell r="B7583" t="str">
            <v>Central St @ Hamilto</v>
          </cell>
          <cell r="C7583">
            <v>25</v>
          </cell>
          <cell r="D7583">
            <v>0</v>
          </cell>
          <cell r="E7583">
            <v>0</v>
          </cell>
          <cell r="F7583">
            <v>0</v>
          </cell>
          <cell r="G7583">
            <v>25</v>
          </cell>
          <cell r="H7583">
            <v>25</v>
          </cell>
          <cell r="I7583">
            <v>0</v>
          </cell>
          <cell r="J7583">
            <v>0</v>
          </cell>
          <cell r="K7583">
            <v>0</v>
          </cell>
          <cell r="L7583">
            <v>25</v>
          </cell>
          <cell r="M7583">
            <v>25</v>
          </cell>
          <cell r="N7583">
            <v>0</v>
          </cell>
          <cell r="O7583">
            <v>0</v>
          </cell>
          <cell r="P7583">
            <v>0</v>
          </cell>
          <cell r="Q7583">
            <v>25</v>
          </cell>
        </row>
        <row r="7584">
          <cell r="A7584" t="str">
            <v>A3783&amp;T</v>
          </cell>
          <cell r="B7584" t="str">
            <v>Essex St @ Chatham S</v>
          </cell>
          <cell r="C7584">
            <v>4</v>
          </cell>
          <cell r="D7584">
            <v>0</v>
          </cell>
          <cell r="E7584">
            <v>0</v>
          </cell>
          <cell r="F7584">
            <v>0</v>
          </cell>
          <cell r="G7584">
            <v>4</v>
          </cell>
          <cell r="H7584">
            <v>4</v>
          </cell>
          <cell r="I7584">
            <v>0</v>
          </cell>
          <cell r="J7584">
            <v>0</v>
          </cell>
          <cell r="K7584">
            <v>0</v>
          </cell>
          <cell r="L7584">
            <v>4</v>
          </cell>
          <cell r="M7584">
            <v>4</v>
          </cell>
          <cell r="N7584">
            <v>0</v>
          </cell>
          <cell r="O7584">
            <v>0</v>
          </cell>
          <cell r="P7584">
            <v>0</v>
          </cell>
          <cell r="Q7584">
            <v>4</v>
          </cell>
        </row>
        <row r="7585">
          <cell r="A7585" t="str">
            <v>A4027&amp;T</v>
          </cell>
          <cell r="B7585" t="str">
            <v>Franklin St @ Laight</v>
          </cell>
          <cell r="C7585">
            <v>1</v>
          </cell>
          <cell r="D7585">
            <v>0</v>
          </cell>
          <cell r="E7585">
            <v>0</v>
          </cell>
          <cell r="F7585">
            <v>0</v>
          </cell>
          <cell r="G7585">
            <v>1</v>
          </cell>
          <cell r="H7585">
            <v>1</v>
          </cell>
          <cell r="I7585">
            <v>0</v>
          </cell>
          <cell r="J7585">
            <v>0</v>
          </cell>
          <cell r="K7585">
            <v>0</v>
          </cell>
          <cell r="L7585">
            <v>1</v>
          </cell>
          <cell r="M7585">
            <v>1</v>
          </cell>
          <cell r="N7585">
            <v>0</v>
          </cell>
          <cell r="O7585">
            <v>0</v>
          </cell>
          <cell r="P7585">
            <v>0</v>
          </cell>
          <cell r="Q7585">
            <v>1</v>
          </cell>
        </row>
        <row r="7586">
          <cell r="A7586" t="str">
            <v>A4072&amp;T</v>
          </cell>
          <cell r="B7586" t="str">
            <v>O'Callaghan Way @ Ho</v>
          </cell>
          <cell r="C7586">
            <v>7</v>
          </cell>
          <cell r="D7586">
            <v>0</v>
          </cell>
          <cell r="E7586">
            <v>0</v>
          </cell>
          <cell r="F7586">
            <v>0</v>
          </cell>
          <cell r="G7586">
            <v>7</v>
          </cell>
          <cell r="H7586">
            <v>7</v>
          </cell>
          <cell r="I7586">
            <v>0</v>
          </cell>
          <cell r="J7586">
            <v>0</v>
          </cell>
          <cell r="K7586">
            <v>0</v>
          </cell>
          <cell r="L7586">
            <v>7</v>
          </cell>
          <cell r="M7586">
            <v>7</v>
          </cell>
          <cell r="N7586">
            <v>0</v>
          </cell>
          <cell r="O7586">
            <v>0</v>
          </cell>
          <cell r="P7586">
            <v>0</v>
          </cell>
          <cell r="Q7586">
            <v>7</v>
          </cell>
        </row>
        <row r="7587">
          <cell r="A7587" t="str">
            <v>A4073&amp;T</v>
          </cell>
          <cell r="B7587" t="str">
            <v>Holyoke St @ Thorpe</v>
          </cell>
          <cell r="C7587">
            <v>0</v>
          </cell>
          <cell r="D7587">
            <v>0</v>
          </cell>
          <cell r="E7587">
            <v>0</v>
          </cell>
          <cell r="F7587">
            <v>0</v>
          </cell>
          <cell r="G7587">
            <v>0</v>
          </cell>
          <cell r="H7587">
            <v>0</v>
          </cell>
          <cell r="I7587">
            <v>0</v>
          </cell>
          <cell r="J7587">
            <v>0</v>
          </cell>
          <cell r="K7587">
            <v>0</v>
          </cell>
          <cell r="L7587">
            <v>0</v>
          </cell>
          <cell r="M7587">
            <v>0</v>
          </cell>
          <cell r="N7587">
            <v>0</v>
          </cell>
          <cell r="O7587">
            <v>0</v>
          </cell>
          <cell r="P7587">
            <v>0</v>
          </cell>
          <cell r="Q7587">
            <v>0</v>
          </cell>
        </row>
        <row r="7588">
          <cell r="A7588" t="str">
            <v>A2835&amp;T</v>
          </cell>
          <cell r="B7588" t="str">
            <v>Western Ave opp Lynn</v>
          </cell>
          <cell r="C7588">
            <v>0</v>
          </cell>
          <cell r="D7588">
            <v>0</v>
          </cell>
          <cell r="E7588">
            <v>0</v>
          </cell>
          <cell r="F7588">
            <v>0</v>
          </cell>
          <cell r="G7588">
            <v>0</v>
          </cell>
          <cell r="H7588">
            <v>0</v>
          </cell>
          <cell r="I7588">
            <v>0</v>
          </cell>
          <cell r="J7588">
            <v>0</v>
          </cell>
          <cell r="K7588">
            <v>0</v>
          </cell>
          <cell r="L7588">
            <v>0</v>
          </cell>
          <cell r="M7588">
            <v>0</v>
          </cell>
          <cell r="N7588">
            <v>0</v>
          </cell>
          <cell r="O7588">
            <v>0</v>
          </cell>
          <cell r="P7588">
            <v>0</v>
          </cell>
          <cell r="Q7588">
            <v>0</v>
          </cell>
        </row>
        <row r="7589">
          <cell r="A7589" t="str">
            <v>A4242&amp;T</v>
          </cell>
          <cell r="B7589" t="str">
            <v>Washington St @ Beac</v>
          </cell>
          <cell r="C7589">
            <v>5</v>
          </cell>
          <cell r="D7589">
            <v>0</v>
          </cell>
          <cell r="E7589">
            <v>0</v>
          </cell>
          <cell r="F7589">
            <v>0</v>
          </cell>
          <cell r="G7589">
            <v>5</v>
          </cell>
          <cell r="H7589">
            <v>5</v>
          </cell>
          <cell r="I7589">
            <v>0</v>
          </cell>
          <cell r="J7589">
            <v>0</v>
          </cell>
          <cell r="K7589">
            <v>0</v>
          </cell>
          <cell r="L7589">
            <v>5</v>
          </cell>
          <cell r="M7589">
            <v>5</v>
          </cell>
          <cell r="N7589">
            <v>0</v>
          </cell>
          <cell r="O7589">
            <v>0</v>
          </cell>
          <cell r="P7589">
            <v>0</v>
          </cell>
          <cell r="Q7589">
            <v>5</v>
          </cell>
        </row>
        <row r="7590">
          <cell r="A7590" t="str">
            <v>A4278&amp;T</v>
          </cell>
          <cell r="B7590" t="str">
            <v>Western Ave opp Bayv</v>
          </cell>
          <cell r="C7590">
            <v>3</v>
          </cell>
          <cell r="D7590">
            <v>0</v>
          </cell>
          <cell r="E7590">
            <v>0</v>
          </cell>
          <cell r="F7590">
            <v>0</v>
          </cell>
          <cell r="G7590">
            <v>3</v>
          </cell>
          <cell r="H7590">
            <v>3</v>
          </cell>
          <cell r="I7590">
            <v>0</v>
          </cell>
          <cell r="J7590">
            <v>0</v>
          </cell>
          <cell r="K7590">
            <v>0</v>
          </cell>
          <cell r="L7590">
            <v>3</v>
          </cell>
          <cell r="M7590">
            <v>3</v>
          </cell>
          <cell r="N7590">
            <v>0</v>
          </cell>
          <cell r="O7590">
            <v>0</v>
          </cell>
          <cell r="P7590">
            <v>0</v>
          </cell>
          <cell r="Q7590">
            <v>3</v>
          </cell>
        </row>
        <row r="7591">
          <cell r="A7591" t="str">
            <v>A5756&amp;T</v>
          </cell>
          <cell r="B7591" t="str">
            <v>Goodridge St @ Memor</v>
          </cell>
          <cell r="C7591">
            <v>0</v>
          </cell>
          <cell r="D7591">
            <v>0</v>
          </cell>
          <cell r="E7591">
            <v>0</v>
          </cell>
          <cell r="F7591">
            <v>0</v>
          </cell>
          <cell r="G7591">
            <v>0</v>
          </cell>
          <cell r="H7591">
            <v>0</v>
          </cell>
          <cell r="I7591">
            <v>0</v>
          </cell>
          <cell r="J7591">
            <v>0</v>
          </cell>
          <cell r="K7591">
            <v>0</v>
          </cell>
          <cell r="L7591">
            <v>0</v>
          </cell>
          <cell r="M7591">
            <v>0</v>
          </cell>
          <cell r="N7591">
            <v>0</v>
          </cell>
          <cell r="O7591">
            <v>0</v>
          </cell>
          <cell r="P7591">
            <v>0</v>
          </cell>
          <cell r="Q7591">
            <v>0</v>
          </cell>
        </row>
        <row r="7592">
          <cell r="A7592" t="str">
            <v>A6942&amp;T</v>
          </cell>
          <cell r="B7592" t="str">
            <v>Neptune Blvd @ Bloss</v>
          </cell>
          <cell r="C7592">
            <v>8</v>
          </cell>
          <cell r="D7592">
            <v>0</v>
          </cell>
          <cell r="E7592">
            <v>0</v>
          </cell>
          <cell r="F7592">
            <v>0</v>
          </cell>
          <cell r="G7592">
            <v>8</v>
          </cell>
          <cell r="H7592">
            <v>8</v>
          </cell>
          <cell r="I7592">
            <v>0</v>
          </cell>
          <cell r="J7592">
            <v>0</v>
          </cell>
          <cell r="K7592">
            <v>0</v>
          </cell>
          <cell r="L7592">
            <v>8</v>
          </cell>
          <cell r="M7592">
            <v>8</v>
          </cell>
          <cell r="N7592">
            <v>0</v>
          </cell>
          <cell r="O7592">
            <v>0</v>
          </cell>
          <cell r="P7592">
            <v>0</v>
          </cell>
          <cell r="Q7592">
            <v>8</v>
          </cell>
        </row>
        <row r="7593">
          <cell r="A7593" t="str">
            <v>A2820&amp;T</v>
          </cell>
          <cell r="B7593" t="str">
            <v>Western Ave @ Albion</v>
          </cell>
          <cell r="C7593">
            <v>12</v>
          </cell>
          <cell r="D7593">
            <v>0</v>
          </cell>
          <cell r="E7593">
            <v>0</v>
          </cell>
          <cell r="F7593">
            <v>7</v>
          </cell>
          <cell r="G7593">
            <v>19</v>
          </cell>
          <cell r="H7593">
            <v>12</v>
          </cell>
          <cell r="I7593">
            <v>0</v>
          </cell>
          <cell r="J7593">
            <v>0</v>
          </cell>
          <cell r="K7593">
            <v>7</v>
          </cell>
          <cell r="L7593">
            <v>19</v>
          </cell>
          <cell r="M7593">
            <v>12</v>
          </cell>
          <cell r="N7593">
            <v>0</v>
          </cell>
          <cell r="O7593">
            <v>0</v>
          </cell>
          <cell r="P7593">
            <v>7</v>
          </cell>
          <cell r="Q7593">
            <v>19</v>
          </cell>
        </row>
        <row r="7594">
          <cell r="A7594" t="str">
            <v>A4029&amp;T</v>
          </cell>
          <cell r="B7594" t="str">
            <v>Franklin St @ Wester</v>
          </cell>
          <cell r="C7594">
            <v>0</v>
          </cell>
          <cell r="D7594">
            <v>0</v>
          </cell>
          <cell r="E7594">
            <v>0</v>
          </cell>
          <cell r="F7594">
            <v>12</v>
          </cell>
          <cell r="G7594">
            <v>12</v>
          </cell>
          <cell r="H7594">
            <v>0</v>
          </cell>
          <cell r="I7594">
            <v>0</v>
          </cell>
          <cell r="J7594">
            <v>0</v>
          </cell>
          <cell r="K7594">
            <v>12</v>
          </cell>
          <cell r="L7594">
            <v>12</v>
          </cell>
          <cell r="M7594">
            <v>0</v>
          </cell>
          <cell r="N7594">
            <v>0</v>
          </cell>
          <cell r="O7594">
            <v>0</v>
          </cell>
          <cell r="P7594">
            <v>12</v>
          </cell>
          <cell r="Q7594">
            <v>12</v>
          </cell>
        </row>
        <row r="7595">
          <cell r="A7595" t="str">
            <v>A4353&amp;T</v>
          </cell>
          <cell r="B7595" t="str">
            <v>Lincoln Ave @ Jackso</v>
          </cell>
          <cell r="C7595">
            <v>6</v>
          </cell>
          <cell r="D7595">
            <v>0</v>
          </cell>
          <cell r="E7595">
            <v>0</v>
          </cell>
          <cell r="F7595">
            <v>20</v>
          </cell>
          <cell r="G7595">
            <v>26</v>
          </cell>
          <cell r="H7595">
            <v>6</v>
          </cell>
          <cell r="I7595">
            <v>0</v>
          </cell>
          <cell r="J7595">
            <v>0</v>
          </cell>
          <cell r="K7595">
            <v>20</v>
          </cell>
          <cell r="L7595">
            <v>26</v>
          </cell>
          <cell r="M7595">
            <v>6</v>
          </cell>
          <cell r="N7595">
            <v>0</v>
          </cell>
          <cell r="O7595">
            <v>0</v>
          </cell>
          <cell r="P7595">
            <v>20</v>
          </cell>
          <cell r="Q7595">
            <v>26</v>
          </cell>
        </row>
        <row r="7596">
          <cell r="A7596" t="str">
            <v>A2809&amp;T</v>
          </cell>
          <cell r="B7596" t="str">
            <v>Western Ave @ Chatha</v>
          </cell>
          <cell r="C7596">
            <v>24</v>
          </cell>
          <cell r="D7596">
            <v>0</v>
          </cell>
          <cell r="E7596">
            <v>0</v>
          </cell>
          <cell r="F7596">
            <v>1</v>
          </cell>
          <cell r="G7596">
            <v>25</v>
          </cell>
          <cell r="H7596">
            <v>24</v>
          </cell>
          <cell r="I7596">
            <v>0</v>
          </cell>
          <cell r="J7596">
            <v>0</v>
          </cell>
          <cell r="K7596">
            <v>1</v>
          </cell>
          <cell r="L7596">
            <v>25</v>
          </cell>
          <cell r="M7596">
            <v>24</v>
          </cell>
          <cell r="N7596">
            <v>0</v>
          </cell>
          <cell r="O7596">
            <v>0</v>
          </cell>
          <cell r="P7596">
            <v>1</v>
          </cell>
          <cell r="Q7596">
            <v>25</v>
          </cell>
        </row>
        <row r="7597">
          <cell r="A7597" t="str">
            <v>A5918&amp;T</v>
          </cell>
          <cell r="B7597" t="str">
            <v>Brookline St @ Marsh</v>
          </cell>
          <cell r="C7597">
            <v>0</v>
          </cell>
          <cell r="D7597">
            <v>0</v>
          </cell>
          <cell r="E7597">
            <v>0</v>
          </cell>
          <cell r="F7597">
            <v>0</v>
          </cell>
          <cell r="G7597">
            <v>0</v>
          </cell>
          <cell r="H7597">
            <v>0</v>
          </cell>
          <cell r="I7597">
            <v>0</v>
          </cell>
          <cell r="J7597">
            <v>0</v>
          </cell>
          <cell r="K7597">
            <v>0</v>
          </cell>
          <cell r="L7597">
            <v>0</v>
          </cell>
          <cell r="M7597">
            <v>0</v>
          </cell>
          <cell r="N7597">
            <v>0</v>
          </cell>
          <cell r="O7597">
            <v>0</v>
          </cell>
          <cell r="P7597">
            <v>0</v>
          </cell>
          <cell r="Q7597">
            <v>0</v>
          </cell>
        </row>
        <row r="7598">
          <cell r="A7598" t="str">
            <v>A3777&amp;T</v>
          </cell>
          <cell r="B7598" t="str">
            <v>Essex St @ Empire St</v>
          </cell>
          <cell r="C7598">
            <v>0</v>
          </cell>
          <cell r="D7598">
            <v>0</v>
          </cell>
          <cell r="E7598">
            <v>0</v>
          </cell>
          <cell r="F7598">
            <v>0</v>
          </cell>
          <cell r="G7598">
            <v>0</v>
          </cell>
          <cell r="H7598">
            <v>0</v>
          </cell>
          <cell r="I7598">
            <v>0</v>
          </cell>
          <cell r="J7598">
            <v>0</v>
          </cell>
          <cell r="K7598">
            <v>0</v>
          </cell>
          <cell r="L7598">
            <v>0</v>
          </cell>
          <cell r="M7598">
            <v>0</v>
          </cell>
          <cell r="N7598">
            <v>0</v>
          </cell>
          <cell r="O7598">
            <v>0</v>
          </cell>
          <cell r="P7598">
            <v>0</v>
          </cell>
          <cell r="Q7598">
            <v>0</v>
          </cell>
        </row>
        <row r="7599">
          <cell r="A7599" t="str">
            <v>A4026&amp;T</v>
          </cell>
          <cell r="B7599" t="str">
            <v>Franklin St @ Hanove</v>
          </cell>
          <cell r="C7599">
            <v>35</v>
          </cell>
          <cell r="D7599">
            <v>0</v>
          </cell>
          <cell r="E7599">
            <v>0</v>
          </cell>
          <cell r="F7599">
            <v>0</v>
          </cell>
          <cell r="G7599">
            <v>35</v>
          </cell>
          <cell r="H7599">
            <v>35</v>
          </cell>
          <cell r="I7599">
            <v>0</v>
          </cell>
          <cell r="J7599">
            <v>0</v>
          </cell>
          <cell r="K7599">
            <v>0</v>
          </cell>
          <cell r="L7599">
            <v>35</v>
          </cell>
          <cell r="M7599">
            <v>35</v>
          </cell>
          <cell r="N7599">
            <v>0</v>
          </cell>
          <cell r="O7599">
            <v>0</v>
          </cell>
          <cell r="P7599">
            <v>0</v>
          </cell>
          <cell r="Q7599">
            <v>35</v>
          </cell>
        </row>
        <row r="7600">
          <cell r="A7600" t="str">
            <v>A4032&amp;T</v>
          </cell>
          <cell r="B7600" t="str">
            <v>Boston St @ Grove St</v>
          </cell>
          <cell r="C7600">
            <v>2</v>
          </cell>
          <cell r="D7600">
            <v>0</v>
          </cell>
          <cell r="E7600">
            <v>0</v>
          </cell>
          <cell r="F7600">
            <v>0</v>
          </cell>
          <cell r="G7600">
            <v>2</v>
          </cell>
          <cell r="H7600">
            <v>2</v>
          </cell>
          <cell r="I7600">
            <v>0</v>
          </cell>
          <cell r="J7600">
            <v>0</v>
          </cell>
          <cell r="K7600">
            <v>0</v>
          </cell>
          <cell r="L7600">
            <v>2</v>
          </cell>
          <cell r="M7600">
            <v>2</v>
          </cell>
          <cell r="N7600">
            <v>0</v>
          </cell>
          <cell r="O7600">
            <v>0</v>
          </cell>
          <cell r="P7600">
            <v>0</v>
          </cell>
          <cell r="Q7600">
            <v>2</v>
          </cell>
        </row>
        <row r="7601">
          <cell r="A7601" t="str">
            <v>A4093&amp;T</v>
          </cell>
          <cell r="B7601" t="str">
            <v>S Common St @ Blosso</v>
          </cell>
          <cell r="C7601">
            <v>1</v>
          </cell>
          <cell r="D7601">
            <v>0</v>
          </cell>
          <cell r="E7601">
            <v>0</v>
          </cell>
          <cell r="F7601">
            <v>0</v>
          </cell>
          <cell r="G7601">
            <v>1</v>
          </cell>
          <cell r="H7601">
            <v>1</v>
          </cell>
          <cell r="I7601">
            <v>0</v>
          </cell>
          <cell r="J7601">
            <v>0</v>
          </cell>
          <cell r="K7601">
            <v>0</v>
          </cell>
          <cell r="L7601">
            <v>1</v>
          </cell>
          <cell r="M7601">
            <v>1</v>
          </cell>
          <cell r="N7601">
            <v>0</v>
          </cell>
          <cell r="O7601">
            <v>0</v>
          </cell>
          <cell r="P7601">
            <v>0</v>
          </cell>
          <cell r="Q7601">
            <v>1</v>
          </cell>
        </row>
        <row r="7602">
          <cell r="A7602" t="str">
            <v>A4094&amp;T</v>
          </cell>
          <cell r="B7602" t="str">
            <v>S Common St @ Market</v>
          </cell>
          <cell r="C7602">
            <v>16</v>
          </cell>
          <cell r="D7602">
            <v>0</v>
          </cell>
          <cell r="E7602">
            <v>0</v>
          </cell>
          <cell r="F7602">
            <v>2</v>
          </cell>
          <cell r="G7602">
            <v>18</v>
          </cell>
          <cell r="H7602">
            <v>16</v>
          </cell>
          <cell r="I7602">
            <v>0</v>
          </cell>
          <cell r="J7602">
            <v>0</v>
          </cell>
          <cell r="K7602">
            <v>2</v>
          </cell>
          <cell r="L7602">
            <v>18</v>
          </cell>
          <cell r="M7602">
            <v>16</v>
          </cell>
          <cell r="N7602">
            <v>0</v>
          </cell>
          <cell r="O7602">
            <v>0</v>
          </cell>
          <cell r="P7602">
            <v>2</v>
          </cell>
          <cell r="Q7602">
            <v>18</v>
          </cell>
        </row>
        <row r="7603">
          <cell r="A7603" t="str">
            <v>A2847&amp;T</v>
          </cell>
          <cell r="B7603" t="str">
            <v>Western Ave @ Washin</v>
          </cell>
          <cell r="C7603">
            <v>1</v>
          </cell>
          <cell r="D7603">
            <v>0</v>
          </cell>
          <cell r="E7603">
            <v>0</v>
          </cell>
          <cell r="F7603">
            <v>2</v>
          </cell>
          <cell r="G7603">
            <v>3</v>
          </cell>
          <cell r="H7603">
            <v>1</v>
          </cell>
          <cell r="I7603">
            <v>0</v>
          </cell>
          <cell r="J7603">
            <v>0</v>
          </cell>
          <cell r="K7603">
            <v>2</v>
          </cell>
          <cell r="L7603">
            <v>3</v>
          </cell>
          <cell r="M7603">
            <v>1</v>
          </cell>
          <cell r="N7603">
            <v>0</v>
          </cell>
          <cell r="O7603">
            <v>0</v>
          </cell>
          <cell r="P7603">
            <v>2</v>
          </cell>
          <cell r="Q7603">
            <v>3</v>
          </cell>
        </row>
        <row r="7604">
          <cell r="A7604" t="str">
            <v>A2822&amp;T</v>
          </cell>
          <cell r="B7604" t="str">
            <v>Western Ave @ MBTA L</v>
          </cell>
          <cell r="C7604">
            <v>0</v>
          </cell>
          <cell r="D7604">
            <v>2</v>
          </cell>
          <cell r="E7604">
            <v>0</v>
          </cell>
          <cell r="F7604">
            <v>0</v>
          </cell>
          <cell r="G7604">
            <v>2</v>
          </cell>
          <cell r="H7604">
            <v>0</v>
          </cell>
          <cell r="I7604">
            <v>2</v>
          </cell>
          <cell r="J7604">
            <v>0</v>
          </cell>
          <cell r="K7604">
            <v>0</v>
          </cell>
          <cell r="L7604">
            <v>2</v>
          </cell>
          <cell r="M7604">
            <v>0</v>
          </cell>
          <cell r="N7604">
            <v>2</v>
          </cell>
          <cell r="O7604">
            <v>0</v>
          </cell>
          <cell r="P7604">
            <v>0</v>
          </cell>
          <cell r="Q7604">
            <v>2</v>
          </cell>
        </row>
        <row r="7605">
          <cell r="A7605" t="str">
            <v>A4098&amp;T</v>
          </cell>
          <cell r="B7605" t="str">
            <v>Union St @ Chestnut</v>
          </cell>
          <cell r="C7605">
            <v>12</v>
          </cell>
          <cell r="D7605">
            <v>0</v>
          </cell>
          <cell r="E7605">
            <v>0</v>
          </cell>
          <cell r="F7605">
            <v>0</v>
          </cell>
          <cell r="G7605">
            <v>12</v>
          </cell>
          <cell r="H7605">
            <v>12</v>
          </cell>
          <cell r="I7605">
            <v>0</v>
          </cell>
          <cell r="J7605">
            <v>0</v>
          </cell>
          <cell r="K7605">
            <v>0</v>
          </cell>
          <cell r="L7605">
            <v>12</v>
          </cell>
          <cell r="M7605">
            <v>12</v>
          </cell>
          <cell r="N7605">
            <v>0</v>
          </cell>
          <cell r="O7605">
            <v>0</v>
          </cell>
          <cell r="P7605">
            <v>0</v>
          </cell>
          <cell r="Q7605">
            <v>12</v>
          </cell>
        </row>
        <row r="7606">
          <cell r="A7606" t="str">
            <v>A4030&amp;T</v>
          </cell>
          <cell r="B7606" t="str">
            <v>N Franklin St @ Bost</v>
          </cell>
          <cell r="C7606">
            <v>18</v>
          </cell>
          <cell r="D7606">
            <v>0</v>
          </cell>
          <cell r="E7606">
            <v>0</v>
          </cell>
          <cell r="F7606">
            <v>0</v>
          </cell>
          <cell r="G7606">
            <v>18</v>
          </cell>
          <cell r="H7606">
            <v>18</v>
          </cell>
          <cell r="I7606">
            <v>0</v>
          </cell>
          <cell r="J7606">
            <v>0</v>
          </cell>
          <cell r="K7606">
            <v>0</v>
          </cell>
          <cell r="L7606">
            <v>18</v>
          </cell>
          <cell r="M7606">
            <v>18</v>
          </cell>
          <cell r="N7606">
            <v>0</v>
          </cell>
          <cell r="O7606">
            <v>0</v>
          </cell>
          <cell r="P7606">
            <v>0</v>
          </cell>
          <cell r="Q7606">
            <v>18</v>
          </cell>
        </row>
        <row r="7607">
          <cell r="A7607" t="str">
            <v>A4031&amp;T</v>
          </cell>
          <cell r="B7607" t="str">
            <v>Boston St @ New Park</v>
          </cell>
          <cell r="C7607">
            <v>43</v>
          </cell>
          <cell r="D7607">
            <v>0</v>
          </cell>
          <cell r="E7607">
            <v>0</v>
          </cell>
          <cell r="F7607">
            <v>0</v>
          </cell>
          <cell r="G7607">
            <v>43</v>
          </cell>
          <cell r="H7607">
            <v>43</v>
          </cell>
          <cell r="I7607">
            <v>0</v>
          </cell>
          <cell r="J7607">
            <v>0</v>
          </cell>
          <cell r="K7607">
            <v>0</v>
          </cell>
          <cell r="L7607">
            <v>43</v>
          </cell>
          <cell r="M7607">
            <v>43</v>
          </cell>
          <cell r="N7607">
            <v>0</v>
          </cell>
          <cell r="O7607">
            <v>0</v>
          </cell>
          <cell r="P7607">
            <v>0</v>
          </cell>
          <cell r="Q7607">
            <v>43</v>
          </cell>
        </row>
        <row r="7608">
          <cell r="A7608" t="str">
            <v>A2915&amp;T</v>
          </cell>
          <cell r="B7608" t="str">
            <v>Lynnway @ Commercial</v>
          </cell>
          <cell r="C7608">
            <v>121</v>
          </cell>
          <cell r="D7608">
            <v>4</v>
          </cell>
          <cell r="E7608">
            <v>0</v>
          </cell>
          <cell r="F7608">
            <v>0</v>
          </cell>
          <cell r="G7608">
            <v>124</v>
          </cell>
          <cell r="H7608">
            <v>121</v>
          </cell>
          <cell r="I7608">
            <v>4</v>
          </cell>
          <cell r="J7608">
            <v>0</v>
          </cell>
          <cell r="K7608">
            <v>0</v>
          </cell>
          <cell r="L7608">
            <v>124</v>
          </cell>
          <cell r="M7608">
            <v>121</v>
          </cell>
          <cell r="N7608">
            <v>4</v>
          </cell>
          <cell r="O7608">
            <v>0</v>
          </cell>
          <cell r="P7608">
            <v>0</v>
          </cell>
          <cell r="Q7608">
            <v>124</v>
          </cell>
        </row>
        <row r="7609">
          <cell r="A7609" t="str">
            <v>A2836&amp;T</v>
          </cell>
          <cell r="B7609" t="str">
            <v>Western Ave @ Minot</v>
          </cell>
          <cell r="C7609">
            <v>100</v>
          </cell>
          <cell r="D7609">
            <v>0</v>
          </cell>
          <cell r="E7609">
            <v>0</v>
          </cell>
          <cell r="F7609">
            <v>7</v>
          </cell>
          <cell r="G7609">
            <v>107</v>
          </cell>
          <cell r="H7609">
            <v>100</v>
          </cell>
          <cell r="I7609">
            <v>0</v>
          </cell>
          <cell r="J7609">
            <v>0</v>
          </cell>
          <cell r="K7609">
            <v>7</v>
          </cell>
          <cell r="L7609">
            <v>107</v>
          </cell>
          <cell r="M7609">
            <v>100</v>
          </cell>
          <cell r="N7609">
            <v>0</v>
          </cell>
          <cell r="O7609">
            <v>0</v>
          </cell>
          <cell r="P7609">
            <v>7</v>
          </cell>
          <cell r="Q7609">
            <v>107</v>
          </cell>
        </row>
        <row r="7610">
          <cell r="A7610" t="str">
            <v>A4089&amp;T</v>
          </cell>
          <cell r="B7610" t="str">
            <v>Market St @ Tremont</v>
          </cell>
          <cell r="C7610">
            <v>40</v>
          </cell>
          <cell r="D7610">
            <v>0</v>
          </cell>
          <cell r="E7610">
            <v>0</v>
          </cell>
          <cell r="F7610">
            <v>3</v>
          </cell>
          <cell r="G7610">
            <v>43</v>
          </cell>
          <cell r="H7610">
            <v>40</v>
          </cell>
          <cell r="I7610">
            <v>0</v>
          </cell>
          <cell r="J7610">
            <v>0</v>
          </cell>
          <cell r="K7610">
            <v>3</v>
          </cell>
          <cell r="L7610">
            <v>43</v>
          </cell>
          <cell r="M7610">
            <v>40</v>
          </cell>
          <cell r="N7610">
            <v>0</v>
          </cell>
          <cell r="O7610">
            <v>0</v>
          </cell>
          <cell r="P7610">
            <v>3</v>
          </cell>
          <cell r="Q7610">
            <v>43</v>
          </cell>
        </row>
        <row r="7611">
          <cell r="A7611" t="str">
            <v>A2812&amp;T</v>
          </cell>
          <cell r="B7611" t="str">
            <v>Western Ave @ Chestn</v>
          </cell>
          <cell r="C7611">
            <v>34</v>
          </cell>
          <cell r="D7611">
            <v>0</v>
          </cell>
          <cell r="E7611">
            <v>0</v>
          </cell>
          <cell r="F7611">
            <v>19</v>
          </cell>
          <cell r="G7611">
            <v>53</v>
          </cell>
          <cell r="H7611">
            <v>34</v>
          </cell>
          <cell r="I7611">
            <v>0</v>
          </cell>
          <cell r="J7611">
            <v>0</v>
          </cell>
          <cell r="K7611">
            <v>19</v>
          </cell>
          <cell r="L7611">
            <v>53</v>
          </cell>
          <cell r="M7611">
            <v>34</v>
          </cell>
          <cell r="N7611">
            <v>0</v>
          </cell>
          <cell r="O7611">
            <v>0</v>
          </cell>
          <cell r="P7611">
            <v>19</v>
          </cell>
          <cell r="Q7611">
            <v>53</v>
          </cell>
        </row>
        <row r="7612">
          <cell r="A7612" t="str">
            <v>A2838&amp;T</v>
          </cell>
          <cell r="B7612" t="str">
            <v>Western Ave @ Walden</v>
          </cell>
          <cell r="C7612">
            <v>7</v>
          </cell>
          <cell r="D7612">
            <v>0</v>
          </cell>
          <cell r="E7612">
            <v>0</v>
          </cell>
          <cell r="F7612">
            <v>0</v>
          </cell>
          <cell r="G7612">
            <v>7</v>
          </cell>
          <cell r="H7612">
            <v>7</v>
          </cell>
          <cell r="I7612">
            <v>0</v>
          </cell>
          <cell r="J7612">
            <v>0</v>
          </cell>
          <cell r="K7612">
            <v>0</v>
          </cell>
          <cell r="L7612">
            <v>7</v>
          </cell>
          <cell r="M7612">
            <v>7</v>
          </cell>
          <cell r="N7612">
            <v>0</v>
          </cell>
          <cell r="O7612">
            <v>0</v>
          </cell>
          <cell r="P7612">
            <v>0</v>
          </cell>
          <cell r="Q7612">
            <v>7</v>
          </cell>
        </row>
        <row r="7613">
          <cell r="A7613" t="str">
            <v>A5749&amp;T</v>
          </cell>
          <cell r="B7613" t="str">
            <v>Union St @ Lincoln S</v>
          </cell>
          <cell r="C7613">
            <v>3</v>
          </cell>
          <cell r="D7613">
            <v>0</v>
          </cell>
          <cell r="E7613">
            <v>0</v>
          </cell>
          <cell r="F7613">
            <v>2</v>
          </cell>
          <cell r="G7613">
            <v>5</v>
          </cell>
          <cell r="H7613">
            <v>3</v>
          </cell>
          <cell r="I7613">
            <v>0</v>
          </cell>
          <cell r="J7613">
            <v>0</v>
          </cell>
          <cell r="K7613">
            <v>2</v>
          </cell>
          <cell r="L7613">
            <v>5</v>
          </cell>
          <cell r="M7613">
            <v>3</v>
          </cell>
          <cell r="N7613">
            <v>0</v>
          </cell>
          <cell r="O7613">
            <v>0</v>
          </cell>
          <cell r="P7613">
            <v>2</v>
          </cell>
          <cell r="Q7613">
            <v>5</v>
          </cell>
        </row>
        <row r="7614">
          <cell r="A7614" t="str">
            <v>A4240&amp;T</v>
          </cell>
          <cell r="B7614" t="str">
            <v>Buffum St @ Union St</v>
          </cell>
          <cell r="C7614">
            <v>56</v>
          </cell>
          <cell r="D7614">
            <v>0</v>
          </cell>
          <cell r="E7614">
            <v>0</v>
          </cell>
          <cell r="F7614">
            <v>53</v>
          </cell>
          <cell r="G7614">
            <v>109</v>
          </cell>
          <cell r="H7614">
            <v>56</v>
          </cell>
          <cell r="I7614">
            <v>0</v>
          </cell>
          <cell r="J7614">
            <v>0</v>
          </cell>
          <cell r="K7614">
            <v>53</v>
          </cell>
          <cell r="L7614">
            <v>109</v>
          </cell>
          <cell r="M7614">
            <v>56</v>
          </cell>
          <cell r="N7614">
            <v>0</v>
          </cell>
          <cell r="O7614">
            <v>0</v>
          </cell>
          <cell r="P7614">
            <v>53</v>
          </cell>
          <cell r="Q7614">
            <v>109</v>
          </cell>
        </row>
        <row r="7615">
          <cell r="A7615" t="str">
            <v>A4095&amp;T</v>
          </cell>
          <cell r="B7615" t="str">
            <v>Union St @ Silsbee S</v>
          </cell>
          <cell r="C7615">
            <v>31</v>
          </cell>
          <cell r="D7615">
            <v>0</v>
          </cell>
          <cell r="E7615">
            <v>0</v>
          </cell>
          <cell r="F7615">
            <v>7</v>
          </cell>
          <cell r="G7615">
            <v>38</v>
          </cell>
          <cell r="H7615">
            <v>31</v>
          </cell>
          <cell r="I7615">
            <v>0</v>
          </cell>
          <cell r="J7615">
            <v>0</v>
          </cell>
          <cell r="K7615">
            <v>7</v>
          </cell>
          <cell r="L7615">
            <v>38</v>
          </cell>
          <cell r="M7615">
            <v>31</v>
          </cell>
          <cell r="N7615">
            <v>0</v>
          </cell>
          <cell r="O7615">
            <v>0</v>
          </cell>
          <cell r="P7615">
            <v>7</v>
          </cell>
          <cell r="Q7615">
            <v>38</v>
          </cell>
        </row>
        <row r="7616">
          <cell r="A7616" t="str">
            <v>A4282&amp;T</v>
          </cell>
          <cell r="B7616" t="str">
            <v>Western Ave @ Washin</v>
          </cell>
          <cell r="C7616">
            <v>7</v>
          </cell>
          <cell r="D7616">
            <v>0</v>
          </cell>
          <cell r="E7616">
            <v>0</v>
          </cell>
          <cell r="F7616">
            <v>4</v>
          </cell>
          <cell r="G7616">
            <v>10</v>
          </cell>
          <cell r="H7616">
            <v>7</v>
          </cell>
          <cell r="I7616">
            <v>0</v>
          </cell>
          <cell r="J7616">
            <v>0</v>
          </cell>
          <cell r="K7616">
            <v>4</v>
          </cell>
          <cell r="L7616">
            <v>10</v>
          </cell>
          <cell r="M7616">
            <v>7</v>
          </cell>
          <cell r="N7616">
            <v>0</v>
          </cell>
          <cell r="O7616">
            <v>0</v>
          </cell>
          <cell r="P7616">
            <v>4</v>
          </cell>
          <cell r="Q7616">
            <v>10</v>
          </cell>
        </row>
        <row r="7617">
          <cell r="A7617" t="str">
            <v>A3051&amp;T</v>
          </cell>
          <cell r="B7617" t="str">
            <v>Lewis St @ Lafayette</v>
          </cell>
          <cell r="C7617">
            <v>58</v>
          </cell>
          <cell r="D7617">
            <v>0</v>
          </cell>
          <cell r="E7617">
            <v>0</v>
          </cell>
          <cell r="F7617">
            <v>0</v>
          </cell>
          <cell r="G7617">
            <v>58</v>
          </cell>
          <cell r="H7617">
            <v>58</v>
          </cell>
          <cell r="I7617">
            <v>0</v>
          </cell>
          <cell r="J7617">
            <v>0</v>
          </cell>
          <cell r="K7617">
            <v>0</v>
          </cell>
          <cell r="L7617">
            <v>58</v>
          </cell>
          <cell r="M7617">
            <v>58</v>
          </cell>
          <cell r="N7617">
            <v>0</v>
          </cell>
          <cell r="O7617">
            <v>0</v>
          </cell>
          <cell r="P7617">
            <v>0</v>
          </cell>
          <cell r="Q7617">
            <v>58</v>
          </cell>
        </row>
        <row r="7618">
          <cell r="A7618" t="str">
            <v>A2939&amp;T</v>
          </cell>
          <cell r="B7618" t="str">
            <v>Lynnway @ Hanson St</v>
          </cell>
          <cell r="C7618">
            <v>0</v>
          </cell>
          <cell r="D7618">
            <v>0</v>
          </cell>
          <cell r="E7618">
            <v>0</v>
          </cell>
          <cell r="F7618">
            <v>0</v>
          </cell>
          <cell r="G7618">
            <v>0</v>
          </cell>
          <cell r="H7618">
            <v>0</v>
          </cell>
          <cell r="I7618">
            <v>0</v>
          </cell>
          <cell r="J7618">
            <v>0</v>
          </cell>
          <cell r="K7618">
            <v>0</v>
          </cell>
          <cell r="L7618">
            <v>0</v>
          </cell>
          <cell r="M7618">
            <v>0</v>
          </cell>
          <cell r="N7618">
            <v>0</v>
          </cell>
          <cell r="O7618">
            <v>0</v>
          </cell>
          <cell r="P7618">
            <v>0</v>
          </cell>
          <cell r="Q7618">
            <v>0</v>
          </cell>
        </row>
        <row r="7619">
          <cell r="A7619" t="str">
            <v>A3781&amp;T</v>
          </cell>
          <cell r="B7619" t="str">
            <v>Essex St @ Fayette S</v>
          </cell>
          <cell r="C7619">
            <v>58</v>
          </cell>
          <cell r="D7619">
            <v>0</v>
          </cell>
          <cell r="E7619">
            <v>0</v>
          </cell>
          <cell r="F7619">
            <v>0</v>
          </cell>
          <cell r="G7619">
            <v>58</v>
          </cell>
          <cell r="H7619">
            <v>58</v>
          </cell>
          <cell r="I7619">
            <v>0</v>
          </cell>
          <cell r="J7619">
            <v>0</v>
          </cell>
          <cell r="K7619">
            <v>0</v>
          </cell>
          <cell r="L7619">
            <v>58</v>
          </cell>
          <cell r="M7619">
            <v>58</v>
          </cell>
          <cell r="N7619">
            <v>0</v>
          </cell>
          <cell r="O7619">
            <v>0</v>
          </cell>
          <cell r="P7619">
            <v>0</v>
          </cell>
          <cell r="Q7619">
            <v>58</v>
          </cell>
        </row>
        <row r="7620">
          <cell r="A7620" t="str">
            <v>A4243&amp;T</v>
          </cell>
          <cell r="B7620" t="str">
            <v>Washington St @ West</v>
          </cell>
          <cell r="C7620">
            <v>8</v>
          </cell>
          <cell r="D7620">
            <v>0</v>
          </cell>
          <cell r="E7620">
            <v>0</v>
          </cell>
          <cell r="F7620">
            <v>7</v>
          </cell>
          <cell r="G7620">
            <v>15</v>
          </cell>
          <cell r="H7620">
            <v>8</v>
          </cell>
          <cell r="I7620">
            <v>0</v>
          </cell>
          <cell r="J7620">
            <v>0</v>
          </cell>
          <cell r="K7620">
            <v>7</v>
          </cell>
          <cell r="L7620">
            <v>15</v>
          </cell>
          <cell r="M7620">
            <v>8</v>
          </cell>
          <cell r="N7620">
            <v>0</v>
          </cell>
          <cell r="O7620">
            <v>0</v>
          </cell>
          <cell r="P7620">
            <v>7</v>
          </cell>
          <cell r="Q7620">
            <v>15</v>
          </cell>
        </row>
        <row r="7621">
          <cell r="A7621" t="str">
            <v>A3050&amp;T</v>
          </cell>
          <cell r="B7621" t="str">
            <v>Ocean St @ Michigan</v>
          </cell>
          <cell r="C7621">
            <v>2</v>
          </cell>
          <cell r="D7621">
            <v>1</v>
          </cell>
          <cell r="E7621">
            <v>0</v>
          </cell>
          <cell r="F7621">
            <v>0</v>
          </cell>
          <cell r="G7621">
            <v>3</v>
          </cell>
          <cell r="H7621">
            <v>2</v>
          </cell>
          <cell r="I7621">
            <v>1</v>
          </cell>
          <cell r="J7621">
            <v>0</v>
          </cell>
          <cell r="K7621">
            <v>0</v>
          </cell>
          <cell r="L7621">
            <v>3</v>
          </cell>
          <cell r="M7621">
            <v>2</v>
          </cell>
          <cell r="N7621">
            <v>1</v>
          </cell>
          <cell r="O7621">
            <v>0</v>
          </cell>
          <cell r="P7621">
            <v>0</v>
          </cell>
          <cell r="Q7621">
            <v>3</v>
          </cell>
        </row>
        <row r="7622">
          <cell r="A7622" t="str">
            <v>A4239&amp;T</v>
          </cell>
          <cell r="B7622" t="str">
            <v>Union St @ Joyce St</v>
          </cell>
          <cell r="C7622">
            <v>1</v>
          </cell>
          <cell r="D7622">
            <v>0</v>
          </cell>
          <cell r="E7622">
            <v>0</v>
          </cell>
          <cell r="F7622">
            <v>14</v>
          </cell>
          <cell r="G7622">
            <v>15</v>
          </cell>
          <cell r="H7622">
            <v>1</v>
          </cell>
          <cell r="I7622">
            <v>0</v>
          </cell>
          <cell r="J7622">
            <v>0</v>
          </cell>
          <cell r="K7622">
            <v>14</v>
          </cell>
          <cell r="L7622">
            <v>15</v>
          </cell>
          <cell r="M7622">
            <v>1</v>
          </cell>
          <cell r="N7622">
            <v>0</v>
          </cell>
          <cell r="O7622">
            <v>0</v>
          </cell>
          <cell r="P7622">
            <v>14</v>
          </cell>
          <cell r="Q7622">
            <v>15</v>
          </cell>
        </row>
        <row r="7623">
          <cell r="A7623" t="str">
            <v>A2842&amp;T</v>
          </cell>
          <cell r="B7623" t="str">
            <v>Western Ave @ Market</v>
          </cell>
          <cell r="C7623">
            <v>18</v>
          </cell>
          <cell r="D7623">
            <v>0</v>
          </cell>
          <cell r="E7623">
            <v>0</v>
          </cell>
          <cell r="F7623">
            <v>0</v>
          </cell>
          <cell r="G7623">
            <v>18</v>
          </cell>
          <cell r="H7623">
            <v>18</v>
          </cell>
          <cell r="I7623">
            <v>0</v>
          </cell>
          <cell r="J7623">
            <v>0</v>
          </cell>
          <cell r="K7623">
            <v>0</v>
          </cell>
          <cell r="L7623">
            <v>18</v>
          </cell>
          <cell r="M7623">
            <v>18</v>
          </cell>
          <cell r="N7623">
            <v>0</v>
          </cell>
          <cell r="O7623">
            <v>0</v>
          </cell>
          <cell r="P7623">
            <v>0</v>
          </cell>
          <cell r="Q7623">
            <v>18</v>
          </cell>
        </row>
        <row r="7624">
          <cell r="A7624" t="str">
            <v>A4092&amp;T</v>
          </cell>
          <cell r="B7624" t="str">
            <v>S Common St @ Caggia</v>
          </cell>
          <cell r="C7624">
            <v>47</v>
          </cell>
          <cell r="D7624">
            <v>0</v>
          </cell>
          <cell r="E7624">
            <v>0</v>
          </cell>
          <cell r="F7624">
            <v>0</v>
          </cell>
          <cell r="G7624">
            <v>48</v>
          </cell>
          <cell r="H7624">
            <v>47</v>
          </cell>
          <cell r="I7624">
            <v>0</v>
          </cell>
          <cell r="J7624">
            <v>0</v>
          </cell>
          <cell r="K7624">
            <v>0</v>
          </cell>
          <cell r="L7624">
            <v>48</v>
          </cell>
          <cell r="M7624">
            <v>47</v>
          </cell>
          <cell r="N7624">
            <v>0</v>
          </cell>
          <cell r="O7624">
            <v>0</v>
          </cell>
          <cell r="P7624">
            <v>0</v>
          </cell>
          <cell r="Q7624">
            <v>48</v>
          </cell>
        </row>
        <row r="7625">
          <cell r="A7625" t="str">
            <v>A4090&amp;T</v>
          </cell>
          <cell r="B7625" t="str">
            <v>N Common St @ Baker</v>
          </cell>
          <cell r="C7625">
            <v>2</v>
          </cell>
          <cell r="D7625">
            <v>0</v>
          </cell>
          <cell r="E7625">
            <v>0</v>
          </cell>
          <cell r="F7625">
            <v>1</v>
          </cell>
          <cell r="G7625">
            <v>3</v>
          </cell>
          <cell r="H7625">
            <v>2</v>
          </cell>
          <cell r="I7625">
            <v>0</v>
          </cell>
          <cell r="J7625">
            <v>0</v>
          </cell>
          <cell r="K7625">
            <v>1</v>
          </cell>
          <cell r="L7625">
            <v>3</v>
          </cell>
          <cell r="M7625">
            <v>2</v>
          </cell>
          <cell r="N7625">
            <v>0</v>
          </cell>
          <cell r="O7625">
            <v>0</v>
          </cell>
          <cell r="P7625">
            <v>1</v>
          </cell>
          <cell r="Q7625">
            <v>3</v>
          </cell>
        </row>
        <row r="7626">
          <cell r="A7626" t="str">
            <v>A5620&amp;T</v>
          </cell>
          <cell r="B7626" t="str">
            <v>Lewis St @ Phillips</v>
          </cell>
          <cell r="C7626">
            <v>63</v>
          </cell>
          <cell r="D7626">
            <v>0</v>
          </cell>
          <cell r="E7626">
            <v>0</v>
          </cell>
          <cell r="F7626">
            <v>0</v>
          </cell>
          <cell r="G7626">
            <v>63</v>
          </cell>
          <cell r="H7626">
            <v>63</v>
          </cell>
          <cell r="I7626">
            <v>0</v>
          </cell>
          <cell r="J7626">
            <v>0</v>
          </cell>
          <cell r="K7626">
            <v>0</v>
          </cell>
          <cell r="L7626">
            <v>63</v>
          </cell>
          <cell r="M7626">
            <v>63</v>
          </cell>
          <cell r="N7626">
            <v>0</v>
          </cell>
          <cell r="O7626">
            <v>0</v>
          </cell>
          <cell r="P7626">
            <v>0</v>
          </cell>
          <cell r="Q7626">
            <v>63</v>
          </cell>
        </row>
        <row r="7627">
          <cell r="A7627" t="str">
            <v>A4096&amp;T</v>
          </cell>
          <cell r="B7627" t="str">
            <v>Union St @ Smith St</v>
          </cell>
          <cell r="C7627">
            <v>0</v>
          </cell>
          <cell r="D7627">
            <v>0</v>
          </cell>
          <cell r="E7627">
            <v>0</v>
          </cell>
          <cell r="F7627">
            <v>12</v>
          </cell>
          <cell r="G7627">
            <v>12</v>
          </cell>
          <cell r="H7627">
            <v>0</v>
          </cell>
          <cell r="I7627">
            <v>0</v>
          </cell>
          <cell r="J7627">
            <v>0</v>
          </cell>
          <cell r="K7627">
            <v>12</v>
          </cell>
          <cell r="L7627">
            <v>12</v>
          </cell>
          <cell r="M7627">
            <v>0</v>
          </cell>
          <cell r="N7627">
            <v>0</v>
          </cell>
          <cell r="O7627">
            <v>0</v>
          </cell>
          <cell r="P7627">
            <v>12</v>
          </cell>
          <cell r="Q7627">
            <v>12</v>
          </cell>
        </row>
        <row r="7628">
          <cell r="A7628" t="str">
            <v>A6390&amp;T</v>
          </cell>
          <cell r="B7628" t="str">
            <v>Franklin St @ N Comm</v>
          </cell>
          <cell r="C7628">
            <v>0</v>
          </cell>
          <cell r="D7628">
            <v>0</v>
          </cell>
          <cell r="E7628">
            <v>0</v>
          </cell>
          <cell r="F7628">
            <v>0</v>
          </cell>
          <cell r="G7628">
            <v>0</v>
          </cell>
          <cell r="H7628">
            <v>0</v>
          </cell>
          <cell r="I7628">
            <v>0</v>
          </cell>
          <cell r="J7628">
            <v>0</v>
          </cell>
          <cell r="K7628">
            <v>0</v>
          </cell>
          <cell r="L7628">
            <v>0</v>
          </cell>
          <cell r="M7628">
            <v>0</v>
          </cell>
          <cell r="N7628">
            <v>0</v>
          </cell>
          <cell r="O7628">
            <v>0</v>
          </cell>
          <cell r="P7628">
            <v>0</v>
          </cell>
          <cell r="Q7628">
            <v>0</v>
          </cell>
        </row>
        <row r="7629">
          <cell r="A7629" t="str">
            <v>A3780&amp;T</v>
          </cell>
          <cell r="B7629" t="str">
            <v>Essex St @ Chatham S</v>
          </cell>
          <cell r="C7629">
            <v>15</v>
          </cell>
          <cell r="D7629">
            <v>0</v>
          </cell>
          <cell r="E7629">
            <v>0</v>
          </cell>
          <cell r="F7629">
            <v>0</v>
          </cell>
          <cell r="G7629">
            <v>15</v>
          </cell>
          <cell r="H7629">
            <v>15</v>
          </cell>
          <cell r="I7629">
            <v>0</v>
          </cell>
          <cell r="J7629">
            <v>0</v>
          </cell>
          <cell r="K7629">
            <v>0</v>
          </cell>
          <cell r="L7629">
            <v>15</v>
          </cell>
          <cell r="M7629">
            <v>15</v>
          </cell>
          <cell r="N7629">
            <v>0</v>
          </cell>
          <cell r="O7629">
            <v>0</v>
          </cell>
          <cell r="P7629">
            <v>0</v>
          </cell>
          <cell r="Q7629">
            <v>15</v>
          </cell>
        </row>
        <row r="7630">
          <cell r="A7630" t="str">
            <v>A2817&amp;T</v>
          </cell>
          <cell r="B7630" t="str">
            <v>743 Western Ave</v>
          </cell>
          <cell r="C7630">
            <v>3</v>
          </cell>
          <cell r="D7630">
            <v>1</v>
          </cell>
          <cell r="E7630">
            <v>0</v>
          </cell>
          <cell r="F7630">
            <v>0</v>
          </cell>
          <cell r="G7630">
            <v>4</v>
          </cell>
          <cell r="H7630">
            <v>3</v>
          </cell>
          <cell r="I7630">
            <v>1</v>
          </cell>
          <cell r="J7630">
            <v>0</v>
          </cell>
          <cell r="K7630">
            <v>0</v>
          </cell>
          <cell r="L7630">
            <v>4</v>
          </cell>
          <cell r="M7630">
            <v>3</v>
          </cell>
          <cell r="N7630">
            <v>1</v>
          </cell>
          <cell r="O7630">
            <v>0</v>
          </cell>
          <cell r="P7630">
            <v>0</v>
          </cell>
          <cell r="Q7630">
            <v>4</v>
          </cell>
        </row>
        <row r="7631">
          <cell r="A7631" t="str">
            <v>A2837&amp;T</v>
          </cell>
          <cell r="B7631" t="str">
            <v>Western Ave @ Summer</v>
          </cell>
          <cell r="C7631">
            <v>3</v>
          </cell>
          <cell r="D7631">
            <v>0</v>
          </cell>
          <cell r="E7631">
            <v>0</v>
          </cell>
          <cell r="F7631">
            <v>0</v>
          </cell>
          <cell r="G7631">
            <v>3</v>
          </cell>
          <cell r="H7631">
            <v>3</v>
          </cell>
          <cell r="I7631">
            <v>0</v>
          </cell>
          <cell r="J7631">
            <v>0</v>
          </cell>
          <cell r="K7631">
            <v>0</v>
          </cell>
          <cell r="L7631">
            <v>3</v>
          </cell>
          <cell r="M7631">
            <v>3</v>
          </cell>
          <cell r="N7631">
            <v>0</v>
          </cell>
          <cell r="O7631">
            <v>0</v>
          </cell>
          <cell r="P7631">
            <v>0</v>
          </cell>
          <cell r="Q7631">
            <v>3</v>
          </cell>
        </row>
        <row r="7632">
          <cell r="A7632" t="str">
            <v>A2918&amp;T</v>
          </cell>
          <cell r="B7632" t="str">
            <v>777 Lynnway</v>
          </cell>
          <cell r="C7632">
            <v>0</v>
          </cell>
          <cell r="D7632">
            <v>0</v>
          </cell>
          <cell r="E7632">
            <v>0</v>
          </cell>
          <cell r="F7632">
            <v>0</v>
          </cell>
          <cell r="G7632">
            <v>0</v>
          </cell>
          <cell r="H7632">
            <v>0</v>
          </cell>
          <cell r="I7632">
            <v>0</v>
          </cell>
          <cell r="J7632">
            <v>0</v>
          </cell>
          <cell r="K7632">
            <v>0</v>
          </cell>
          <cell r="L7632">
            <v>0</v>
          </cell>
          <cell r="M7632">
            <v>0</v>
          </cell>
          <cell r="N7632">
            <v>0</v>
          </cell>
          <cell r="O7632">
            <v>0</v>
          </cell>
          <cell r="P7632">
            <v>0</v>
          </cell>
          <cell r="Q7632">
            <v>0</v>
          </cell>
        </row>
        <row r="7633">
          <cell r="A7633" t="str">
            <v>A3052&amp;T</v>
          </cell>
          <cell r="B7633" t="str">
            <v>Lewis St @ Chestnut</v>
          </cell>
          <cell r="C7633">
            <v>32</v>
          </cell>
          <cell r="D7633">
            <v>0</v>
          </cell>
          <cell r="E7633">
            <v>0</v>
          </cell>
          <cell r="F7633">
            <v>0</v>
          </cell>
          <cell r="G7633">
            <v>32</v>
          </cell>
          <cell r="H7633">
            <v>32</v>
          </cell>
          <cell r="I7633">
            <v>0</v>
          </cell>
          <cell r="J7633">
            <v>0</v>
          </cell>
          <cell r="K7633">
            <v>0</v>
          </cell>
          <cell r="L7633">
            <v>32</v>
          </cell>
          <cell r="M7633">
            <v>32</v>
          </cell>
          <cell r="N7633">
            <v>0</v>
          </cell>
          <cell r="O7633">
            <v>0</v>
          </cell>
          <cell r="P7633">
            <v>0</v>
          </cell>
          <cell r="Q7633">
            <v>32</v>
          </cell>
        </row>
        <row r="7634">
          <cell r="A7634" t="str">
            <v>A3053&amp;T</v>
          </cell>
          <cell r="B7634" t="str">
            <v>Broad St @ Silsbee S</v>
          </cell>
          <cell r="C7634">
            <v>209</v>
          </cell>
          <cell r="D7634">
            <v>1</v>
          </cell>
          <cell r="E7634">
            <v>0</v>
          </cell>
          <cell r="F7634">
            <v>29</v>
          </cell>
          <cell r="G7634">
            <v>239</v>
          </cell>
          <cell r="H7634">
            <v>209</v>
          </cell>
          <cell r="I7634">
            <v>1</v>
          </cell>
          <cell r="J7634">
            <v>0</v>
          </cell>
          <cell r="K7634">
            <v>29</v>
          </cell>
          <cell r="L7634">
            <v>239</v>
          </cell>
          <cell r="M7634">
            <v>209</v>
          </cell>
          <cell r="N7634">
            <v>1</v>
          </cell>
          <cell r="O7634">
            <v>0</v>
          </cell>
          <cell r="P7634">
            <v>29</v>
          </cell>
          <cell r="Q7634">
            <v>239</v>
          </cell>
        </row>
        <row r="7635">
          <cell r="A7635" t="str">
            <v>A2818&amp;T</v>
          </cell>
          <cell r="B7635" t="str">
            <v>Western Ave @ Breed</v>
          </cell>
          <cell r="C7635">
            <v>0</v>
          </cell>
          <cell r="D7635">
            <v>0</v>
          </cell>
          <cell r="E7635">
            <v>0</v>
          </cell>
          <cell r="F7635">
            <v>14</v>
          </cell>
          <cell r="G7635">
            <v>15</v>
          </cell>
          <cell r="H7635">
            <v>0</v>
          </cell>
          <cell r="I7635">
            <v>0</v>
          </cell>
          <cell r="J7635">
            <v>0</v>
          </cell>
          <cell r="K7635">
            <v>14</v>
          </cell>
          <cell r="L7635">
            <v>15</v>
          </cell>
          <cell r="M7635">
            <v>0</v>
          </cell>
          <cell r="N7635">
            <v>0</v>
          </cell>
          <cell r="O7635">
            <v>0</v>
          </cell>
          <cell r="P7635">
            <v>14</v>
          </cell>
          <cell r="Q7635">
            <v>15</v>
          </cell>
        </row>
        <row r="7636">
          <cell r="A7636" t="str">
            <v>A4025&amp;T</v>
          </cell>
          <cell r="B7636" t="str">
            <v>N Common St @ Frankl</v>
          </cell>
          <cell r="C7636">
            <v>48</v>
          </cell>
          <cell r="D7636">
            <v>1</v>
          </cell>
          <cell r="E7636">
            <v>0</v>
          </cell>
          <cell r="F7636">
            <v>3</v>
          </cell>
          <cell r="G7636">
            <v>52</v>
          </cell>
          <cell r="H7636">
            <v>48</v>
          </cell>
          <cell r="I7636">
            <v>1</v>
          </cell>
          <cell r="J7636">
            <v>0</v>
          </cell>
          <cell r="K7636">
            <v>3</v>
          </cell>
          <cell r="L7636">
            <v>52</v>
          </cell>
          <cell r="M7636">
            <v>48</v>
          </cell>
          <cell r="N7636">
            <v>1</v>
          </cell>
          <cell r="O7636">
            <v>0</v>
          </cell>
          <cell r="P7636">
            <v>3</v>
          </cell>
          <cell r="Q7636">
            <v>52</v>
          </cell>
        </row>
        <row r="7637">
          <cell r="A7637" t="str">
            <v>A4091&amp;T</v>
          </cell>
          <cell r="B7637" t="str">
            <v>N Common St @ Park S</v>
          </cell>
          <cell r="C7637">
            <v>66</v>
          </cell>
          <cell r="D7637">
            <v>1</v>
          </cell>
          <cell r="E7637">
            <v>0</v>
          </cell>
          <cell r="F7637">
            <v>7</v>
          </cell>
          <cell r="G7637">
            <v>73</v>
          </cell>
          <cell r="H7637">
            <v>66</v>
          </cell>
          <cell r="I7637">
            <v>1</v>
          </cell>
          <cell r="J7637">
            <v>0</v>
          </cell>
          <cell r="K7637">
            <v>7</v>
          </cell>
          <cell r="L7637">
            <v>73</v>
          </cell>
          <cell r="M7637">
            <v>66</v>
          </cell>
          <cell r="N7637">
            <v>1</v>
          </cell>
          <cell r="O7637">
            <v>0</v>
          </cell>
          <cell r="P7637">
            <v>7</v>
          </cell>
          <cell r="Q7637">
            <v>73</v>
          </cell>
        </row>
        <row r="7638">
          <cell r="A7638" t="str">
            <v>A2819&amp;T</v>
          </cell>
          <cell r="B7638" t="str">
            <v>Western Ave @ Summer</v>
          </cell>
          <cell r="C7638">
            <v>160</v>
          </cell>
          <cell r="D7638">
            <v>0</v>
          </cell>
          <cell r="E7638">
            <v>0</v>
          </cell>
          <cell r="F7638">
            <v>0</v>
          </cell>
          <cell r="G7638">
            <v>160</v>
          </cell>
          <cell r="H7638">
            <v>160</v>
          </cell>
          <cell r="I7638">
            <v>0</v>
          </cell>
          <cell r="J7638">
            <v>0</v>
          </cell>
          <cell r="K7638">
            <v>0</v>
          </cell>
          <cell r="L7638">
            <v>160</v>
          </cell>
          <cell r="M7638">
            <v>160</v>
          </cell>
          <cell r="N7638">
            <v>0</v>
          </cell>
          <cell r="O7638">
            <v>0</v>
          </cell>
          <cell r="P7638">
            <v>0</v>
          </cell>
          <cell r="Q7638">
            <v>160</v>
          </cell>
        </row>
        <row r="7639">
          <cell r="A7639" t="str">
            <v>A2840&amp;T</v>
          </cell>
          <cell r="B7639" t="str">
            <v>Market Square @ West</v>
          </cell>
          <cell r="C7639">
            <v>55</v>
          </cell>
          <cell r="D7639">
            <v>0</v>
          </cell>
          <cell r="E7639">
            <v>0</v>
          </cell>
          <cell r="F7639">
            <v>0</v>
          </cell>
          <cell r="G7639">
            <v>55</v>
          </cell>
          <cell r="H7639">
            <v>55</v>
          </cell>
          <cell r="I7639">
            <v>0</v>
          </cell>
          <cell r="J7639">
            <v>0</v>
          </cell>
          <cell r="K7639">
            <v>0</v>
          </cell>
          <cell r="L7639">
            <v>55</v>
          </cell>
          <cell r="M7639">
            <v>55</v>
          </cell>
          <cell r="N7639">
            <v>0</v>
          </cell>
          <cell r="O7639">
            <v>0</v>
          </cell>
          <cell r="P7639">
            <v>0</v>
          </cell>
          <cell r="Q7639">
            <v>55</v>
          </cell>
        </row>
        <row r="7640">
          <cell r="A7640" t="str">
            <v>A3986&amp;T</v>
          </cell>
          <cell r="B7640" t="str">
            <v>Union St @ Exchange</v>
          </cell>
          <cell r="C7640">
            <v>45</v>
          </cell>
          <cell r="D7640">
            <v>1</v>
          </cell>
          <cell r="E7640">
            <v>3</v>
          </cell>
          <cell r="F7640">
            <v>30</v>
          </cell>
          <cell r="G7640">
            <v>80</v>
          </cell>
          <cell r="H7640">
            <v>45</v>
          </cell>
          <cell r="I7640">
            <v>1</v>
          </cell>
          <cell r="J7640">
            <v>3</v>
          </cell>
          <cell r="K7640">
            <v>30</v>
          </cell>
          <cell r="L7640">
            <v>80</v>
          </cell>
          <cell r="M7640">
            <v>45</v>
          </cell>
          <cell r="N7640">
            <v>1</v>
          </cell>
          <cell r="O7640">
            <v>3</v>
          </cell>
          <cell r="P7640">
            <v>30</v>
          </cell>
          <cell r="Q7640">
            <v>80</v>
          </cell>
        </row>
        <row r="7641">
          <cell r="A7641" t="str">
            <v>A2792&amp;T</v>
          </cell>
          <cell r="B7641" t="str">
            <v>Market Square @ West</v>
          </cell>
          <cell r="C7641">
            <v>43</v>
          </cell>
          <cell r="D7641">
            <v>0</v>
          </cell>
          <cell r="E7641">
            <v>0</v>
          </cell>
          <cell r="F7641">
            <v>1</v>
          </cell>
          <cell r="G7641">
            <v>44</v>
          </cell>
          <cell r="H7641">
            <v>43</v>
          </cell>
          <cell r="I7641">
            <v>0</v>
          </cell>
          <cell r="J7641">
            <v>0</v>
          </cell>
          <cell r="K7641">
            <v>1</v>
          </cell>
          <cell r="L7641">
            <v>44</v>
          </cell>
          <cell r="M7641">
            <v>43</v>
          </cell>
          <cell r="N7641">
            <v>0</v>
          </cell>
          <cell r="O7641">
            <v>0</v>
          </cell>
          <cell r="P7641">
            <v>1</v>
          </cell>
          <cell r="Q7641">
            <v>44</v>
          </cell>
        </row>
        <row r="7642">
          <cell r="A7642" t="str">
            <v>A4437&amp;T</v>
          </cell>
          <cell r="B7642" t="str">
            <v>Square One Mall @ Se</v>
          </cell>
          <cell r="C7642">
            <v>70</v>
          </cell>
          <cell r="D7642">
            <v>1</v>
          </cell>
          <cell r="E7642">
            <v>0</v>
          </cell>
          <cell r="F7642">
            <v>90</v>
          </cell>
          <cell r="G7642">
            <v>160</v>
          </cell>
          <cell r="H7642">
            <v>70</v>
          </cell>
          <cell r="I7642">
            <v>1</v>
          </cell>
          <cell r="J7642">
            <v>0</v>
          </cell>
          <cell r="K7642">
            <v>90</v>
          </cell>
          <cell r="L7642">
            <v>160</v>
          </cell>
          <cell r="M7642">
            <v>70</v>
          </cell>
          <cell r="N7642">
            <v>1</v>
          </cell>
          <cell r="O7642">
            <v>0</v>
          </cell>
          <cell r="P7642">
            <v>90</v>
          </cell>
          <cell r="Q7642">
            <v>160</v>
          </cell>
        </row>
        <row r="7643">
          <cell r="A7643" t="str">
            <v>A4024&amp;T</v>
          </cell>
          <cell r="B7643" t="str">
            <v>Market St @ Liberty</v>
          </cell>
          <cell r="C7643">
            <v>56</v>
          </cell>
          <cell r="D7643">
            <v>1</v>
          </cell>
          <cell r="E7643">
            <v>0</v>
          </cell>
          <cell r="F7643">
            <v>23</v>
          </cell>
          <cell r="G7643">
            <v>80</v>
          </cell>
          <cell r="H7643">
            <v>56</v>
          </cell>
          <cell r="I7643">
            <v>1</v>
          </cell>
          <cell r="J7643">
            <v>0</v>
          </cell>
          <cell r="K7643">
            <v>23</v>
          </cell>
          <cell r="L7643">
            <v>80</v>
          </cell>
          <cell r="M7643">
            <v>56</v>
          </cell>
          <cell r="N7643">
            <v>1</v>
          </cell>
          <cell r="O7643">
            <v>0</v>
          </cell>
          <cell r="P7643">
            <v>23</v>
          </cell>
          <cell r="Q7643">
            <v>80</v>
          </cell>
        </row>
        <row r="7644">
          <cell r="A7644" t="str">
            <v>A6343&amp;T</v>
          </cell>
          <cell r="B7644" t="str">
            <v>Lynn Classical High</v>
          </cell>
          <cell r="C7644">
            <v>0</v>
          </cell>
          <cell r="D7644">
            <v>0</v>
          </cell>
          <cell r="E7644">
            <v>0</v>
          </cell>
          <cell r="F7644">
            <v>0</v>
          </cell>
          <cell r="G7644">
            <v>0</v>
          </cell>
          <cell r="H7644">
            <v>0</v>
          </cell>
          <cell r="I7644">
            <v>0</v>
          </cell>
          <cell r="J7644">
            <v>0</v>
          </cell>
          <cell r="K7644">
            <v>0</v>
          </cell>
          <cell r="L7644">
            <v>0</v>
          </cell>
          <cell r="M7644">
            <v>0</v>
          </cell>
          <cell r="N7644">
            <v>0</v>
          </cell>
          <cell r="O7644">
            <v>0</v>
          </cell>
          <cell r="P7644">
            <v>0</v>
          </cell>
          <cell r="Q7644">
            <v>0</v>
          </cell>
        </row>
        <row r="7645">
          <cell r="A7645" t="str">
            <v>A6344&amp;T</v>
          </cell>
          <cell r="B7645" t="str">
            <v>Fecteau Way</v>
          </cell>
          <cell r="C7645">
            <v>0</v>
          </cell>
          <cell r="D7645">
            <v>0</v>
          </cell>
          <cell r="E7645">
            <v>0</v>
          </cell>
          <cell r="F7645">
            <v>0</v>
          </cell>
          <cell r="G7645">
            <v>0</v>
          </cell>
          <cell r="H7645">
            <v>0</v>
          </cell>
          <cell r="I7645">
            <v>0</v>
          </cell>
          <cell r="J7645">
            <v>0</v>
          </cell>
          <cell r="K7645">
            <v>0</v>
          </cell>
          <cell r="L7645">
            <v>0</v>
          </cell>
          <cell r="M7645">
            <v>0</v>
          </cell>
          <cell r="N7645">
            <v>0</v>
          </cell>
          <cell r="O7645">
            <v>0</v>
          </cell>
          <cell r="P7645">
            <v>0</v>
          </cell>
          <cell r="Q7645">
            <v>0</v>
          </cell>
        </row>
        <row r="7646">
          <cell r="A7646" t="str">
            <v>A5724&amp;T</v>
          </cell>
          <cell r="B7646" t="str">
            <v>Market St @ Commuter</v>
          </cell>
          <cell r="C7646">
            <v>51</v>
          </cell>
          <cell r="D7646">
            <v>1</v>
          </cell>
          <cell r="E7646">
            <v>254</v>
          </cell>
          <cell r="F7646">
            <v>121</v>
          </cell>
          <cell r="G7646">
            <v>426</v>
          </cell>
          <cell r="H7646">
            <v>51</v>
          </cell>
          <cell r="I7646">
            <v>1</v>
          </cell>
          <cell r="J7646">
            <v>254</v>
          </cell>
          <cell r="K7646">
            <v>121</v>
          </cell>
          <cell r="L7646">
            <v>426</v>
          </cell>
          <cell r="M7646">
            <v>51</v>
          </cell>
          <cell r="N7646">
            <v>1</v>
          </cell>
          <cell r="O7646">
            <v>254</v>
          </cell>
          <cell r="P7646">
            <v>121</v>
          </cell>
          <cell r="Q7646">
            <v>426</v>
          </cell>
        </row>
        <row r="7647">
          <cell r="A7647" t="str">
            <v>A5612&amp;T</v>
          </cell>
          <cell r="B7647" t="str">
            <v>Lynn</v>
          </cell>
          <cell r="C7647">
            <v>271</v>
          </cell>
          <cell r="D7647">
            <v>17</v>
          </cell>
          <cell r="E7647">
            <v>466</v>
          </cell>
          <cell r="F7647">
            <v>423</v>
          </cell>
          <cell r="G7647">
            <v>1176</v>
          </cell>
          <cell r="H7647">
            <v>271</v>
          </cell>
          <cell r="I7647">
            <v>17</v>
          </cell>
          <cell r="J7647">
            <v>466</v>
          </cell>
          <cell r="K7647">
            <v>423</v>
          </cell>
          <cell r="L7647">
            <v>1176</v>
          </cell>
          <cell r="M7647">
            <v>271</v>
          </cell>
          <cell r="N7647">
            <v>17</v>
          </cell>
          <cell r="O7647">
            <v>466</v>
          </cell>
          <cell r="P7647">
            <v>423</v>
          </cell>
          <cell r="Q7647">
            <v>1176</v>
          </cell>
        </row>
        <row r="7648">
          <cell r="A7648" t="str">
            <v>A1012&amp;T</v>
          </cell>
          <cell r="B7648" t="str">
            <v>Bacon St @ Plympton</v>
          </cell>
          <cell r="C7648">
            <v>7</v>
          </cell>
          <cell r="D7648">
            <v>0</v>
          </cell>
          <cell r="E7648">
            <v>0</v>
          </cell>
          <cell r="F7648">
            <v>0</v>
          </cell>
          <cell r="G7648">
            <v>7</v>
          </cell>
          <cell r="H7648">
            <v>7</v>
          </cell>
          <cell r="I7648">
            <v>0</v>
          </cell>
          <cell r="J7648">
            <v>0</v>
          </cell>
          <cell r="K7648">
            <v>0</v>
          </cell>
          <cell r="L7648">
            <v>7</v>
          </cell>
          <cell r="M7648">
            <v>7</v>
          </cell>
          <cell r="N7648">
            <v>0</v>
          </cell>
          <cell r="O7648">
            <v>0</v>
          </cell>
          <cell r="P7648">
            <v>0</v>
          </cell>
          <cell r="Q7648">
            <v>7</v>
          </cell>
        </row>
        <row r="7649">
          <cell r="A7649" t="str">
            <v>A1042&amp;T</v>
          </cell>
          <cell r="B7649" t="str">
            <v>201 Mystic St</v>
          </cell>
          <cell r="C7649">
            <v>0</v>
          </cell>
          <cell r="D7649">
            <v>0</v>
          </cell>
          <cell r="E7649">
            <v>0</v>
          </cell>
          <cell r="F7649">
            <v>0</v>
          </cell>
          <cell r="G7649">
            <v>0</v>
          </cell>
          <cell r="H7649">
            <v>0</v>
          </cell>
          <cell r="I7649">
            <v>0</v>
          </cell>
          <cell r="J7649">
            <v>0</v>
          </cell>
          <cell r="K7649">
            <v>0</v>
          </cell>
          <cell r="L7649">
            <v>0</v>
          </cell>
          <cell r="M7649">
            <v>0</v>
          </cell>
          <cell r="N7649">
            <v>0</v>
          </cell>
          <cell r="O7649">
            <v>0</v>
          </cell>
          <cell r="P7649">
            <v>0</v>
          </cell>
          <cell r="Q7649">
            <v>0</v>
          </cell>
        </row>
        <row r="7650">
          <cell r="A7650" t="str">
            <v>A1043&amp;T</v>
          </cell>
          <cell r="B7650" t="str">
            <v>Mystic St @ Davis Av</v>
          </cell>
          <cell r="C7650">
            <v>0</v>
          </cell>
          <cell r="D7650">
            <v>0</v>
          </cell>
          <cell r="E7650">
            <v>0</v>
          </cell>
          <cell r="F7650">
            <v>0</v>
          </cell>
          <cell r="G7650">
            <v>0</v>
          </cell>
          <cell r="H7650">
            <v>0</v>
          </cell>
          <cell r="I7650">
            <v>0</v>
          </cell>
          <cell r="J7650">
            <v>0</v>
          </cell>
          <cell r="K7650">
            <v>0</v>
          </cell>
          <cell r="L7650">
            <v>0</v>
          </cell>
          <cell r="M7650">
            <v>0</v>
          </cell>
          <cell r="N7650">
            <v>0</v>
          </cell>
          <cell r="O7650">
            <v>0</v>
          </cell>
          <cell r="P7650">
            <v>0</v>
          </cell>
          <cell r="Q7650">
            <v>0</v>
          </cell>
        </row>
        <row r="7651">
          <cell r="A7651" t="str">
            <v>A1044&amp;T</v>
          </cell>
          <cell r="B7651" t="str">
            <v>Mystic St @ Beverley</v>
          </cell>
          <cell r="C7651">
            <v>0</v>
          </cell>
          <cell r="D7651">
            <v>0</v>
          </cell>
          <cell r="E7651">
            <v>0</v>
          </cell>
          <cell r="F7651">
            <v>0</v>
          </cell>
          <cell r="G7651">
            <v>0</v>
          </cell>
          <cell r="H7651">
            <v>0</v>
          </cell>
          <cell r="I7651">
            <v>0</v>
          </cell>
          <cell r="J7651">
            <v>0</v>
          </cell>
          <cell r="K7651">
            <v>0</v>
          </cell>
          <cell r="L7651">
            <v>0</v>
          </cell>
          <cell r="M7651">
            <v>0</v>
          </cell>
          <cell r="N7651">
            <v>0</v>
          </cell>
          <cell r="O7651">
            <v>0</v>
          </cell>
          <cell r="P7651">
            <v>0</v>
          </cell>
          <cell r="Q7651">
            <v>0</v>
          </cell>
        </row>
        <row r="7652">
          <cell r="A7652" t="str">
            <v>A1045&amp;T</v>
          </cell>
          <cell r="B7652" t="str">
            <v>355 Mystic St</v>
          </cell>
          <cell r="C7652">
            <v>6</v>
          </cell>
          <cell r="D7652">
            <v>0</v>
          </cell>
          <cell r="E7652">
            <v>0</v>
          </cell>
          <cell r="F7652">
            <v>0</v>
          </cell>
          <cell r="G7652">
            <v>6</v>
          </cell>
          <cell r="H7652">
            <v>6</v>
          </cell>
          <cell r="I7652">
            <v>0</v>
          </cell>
          <cell r="J7652">
            <v>0</v>
          </cell>
          <cell r="K7652">
            <v>0</v>
          </cell>
          <cell r="L7652">
            <v>6</v>
          </cell>
          <cell r="M7652">
            <v>6</v>
          </cell>
          <cell r="N7652">
            <v>0</v>
          </cell>
          <cell r="O7652">
            <v>0</v>
          </cell>
          <cell r="P7652">
            <v>0</v>
          </cell>
          <cell r="Q7652">
            <v>6</v>
          </cell>
        </row>
        <row r="7653">
          <cell r="A7653" t="str">
            <v>A1230&amp;T</v>
          </cell>
          <cell r="B7653" t="str">
            <v>Mt Auburn St @ Summe</v>
          </cell>
          <cell r="C7653">
            <v>2</v>
          </cell>
          <cell r="D7653">
            <v>0</v>
          </cell>
          <cell r="E7653">
            <v>0</v>
          </cell>
          <cell r="F7653">
            <v>0</v>
          </cell>
          <cell r="G7653">
            <v>2</v>
          </cell>
          <cell r="H7653">
            <v>2</v>
          </cell>
          <cell r="I7653">
            <v>0</v>
          </cell>
          <cell r="J7653">
            <v>0</v>
          </cell>
          <cell r="K7653">
            <v>0</v>
          </cell>
          <cell r="L7653">
            <v>2</v>
          </cell>
          <cell r="M7653">
            <v>2</v>
          </cell>
          <cell r="N7653">
            <v>0</v>
          </cell>
          <cell r="O7653">
            <v>0</v>
          </cell>
          <cell r="P7653">
            <v>0</v>
          </cell>
          <cell r="Q7653">
            <v>2</v>
          </cell>
        </row>
        <row r="7654">
          <cell r="A7654" t="str">
            <v>A1294&amp;T</v>
          </cell>
          <cell r="B7654" t="str">
            <v>Trapelo Rd @ Waverle</v>
          </cell>
          <cell r="C7654">
            <v>22</v>
          </cell>
          <cell r="D7654">
            <v>0</v>
          </cell>
          <cell r="E7654">
            <v>0</v>
          </cell>
          <cell r="F7654">
            <v>0</v>
          </cell>
          <cell r="G7654">
            <v>22</v>
          </cell>
          <cell r="H7654">
            <v>22</v>
          </cell>
          <cell r="I7654">
            <v>0</v>
          </cell>
          <cell r="J7654">
            <v>0</v>
          </cell>
          <cell r="K7654">
            <v>0</v>
          </cell>
          <cell r="L7654">
            <v>22</v>
          </cell>
          <cell r="M7654">
            <v>22</v>
          </cell>
          <cell r="N7654">
            <v>0</v>
          </cell>
          <cell r="O7654">
            <v>0</v>
          </cell>
          <cell r="P7654">
            <v>0</v>
          </cell>
          <cell r="Q7654">
            <v>22</v>
          </cell>
        </row>
        <row r="7655">
          <cell r="A7655" t="str">
            <v>A1336&amp;T</v>
          </cell>
          <cell r="B7655" t="str">
            <v>Bright Rd @ Washingt</v>
          </cell>
          <cell r="C7655">
            <v>5</v>
          </cell>
          <cell r="D7655">
            <v>0</v>
          </cell>
          <cell r="E7655">
            <v>0</v>
          </cell>
          <cell r="F7655">
            <v>0</v>
          </cell>
          <cell r="G7655">
            <v>5</v>
          </cell>
          <cell r="H7655">
            <v>5</v>
          </cell>
          <cell r="I7655">
            <v>0</v>
          </cell>
          <cell r="J7655">
            <v>0</v>
          </cell>
          <cell r="K7655">
            <v>0</v>
          </cell>
          <cell r="L7655">
            <v>5</v>
          </cell>
          <cell r="M7655">
            <v>5</v>
          </cell>
          <cell r="N7655">
            <v>0</v>
          </cell>
          <cell r="O7655">
            <v>0</v>
          </cell>
          <cell r="P7655">
            <v>0</v>
          </cell>
          <cell r="Q7655">
            <v>5</v>
          </cell>
        </row>
        <row r="7656">
          <cell r="A7656" t="str">
            <v>A1337&amp;T</v>
          </cell>
          <cell r="B7656" t="str">
            <v>Bright Rd @ Glenn Rd</v>
          </cell>
          <cell r="C7656">
            <v>0</v>
          </cell>
          <cell r="D7656">
            <v>0</v>
          </cell>
          <cell r="E7656">
            <v>0</v>
          </cell>
          <cell r="F7656">
            <v>0</v>
          </cell>
          <cell r="G7656">
            <v>0</v>
          </cell>
          <cell r="H7656">
            <v>0</v>
          </cell>
          <cell r="I7656">
            <v>0</v>
          </cell>
          <cell r="J7656">
            <v>0</v>
          </cell>
          <cell r="K7656">
            <v>0</v>
          </cell>
          <cell r="L7656">
            <v>0</v>
          </cell>
          <cell r="M7656">
            <v>0</v>
          </cell>
          <cell r="N7656">
            <v>0</v>
          </cell>
          <cell r="O7656">
            <v>0</v>
          </cell>
          <cell r="P7656">
            <v>0</v>
          </cell>
          <cell r="Q7656">
            <v>0</v>
          </cell>
        </row>
        <row r="7657">
          <cell r="A7657" t="str">
            <v>A1339&amp;T</v>
          </cell>
          <cell r="B7657" t="str">
            <v>Concord Ave opp Edge</v>
          </cell>
          <cell r="C7657">
            <v>0</v>
          </cell>
          <cell r="D7657">
            <v>0</v>
          </cell>
          <cell r="E7657">
            <v>0</v>
          </cell>
          <cell r="F7657">
            <v>0</v>
          </cell>
          <cell r="G7657">
            <v>0</v>
          </cell>
          <cell r="H7657">
            <v>0</v>
          </cell>
          <cell r="I7657">
            <v>0</v>
          </cell>
          <cell r="J7657">
            <v>0</v>
          </cell>
          <cell r="K7657">
            <v>0</v>
          </cell>
          <cell r="L7657">
            <v>0</v>
          </cell>
          <cell r="M7657">
            <v>0</v>
          </cell>
          <cell r="N7657">
            <v>0</v>
          </cell>
          <cell r="O7657">
            <v>0</v>
          </cell>
          <cell r="P7657">
            <v>0</v>
          </cell>
          <cell r="Q7657">
            <v>0</v>
          </cell>
        </row>
        <row r="7658">
          <cell r="A7658" t="str">
            <v>A1341&amp;T</v>
          </cell>
          <cell r="B7658" t="str">
            <v>Concord Ave opp Cott</v>
          </cell>
          <cell r="C7658">
            <v>1</v>
          </cell>
          <cell r="D7658">
            <v>0</v>
          </cell>
          <cell r="E7658">
            <v>0</v>
          </cell>
          <cell r="F7658">
            <v>0</v>
          </cell>
          <cell r="G7658">
            <v>1</v>
          </cell>
          <cell r="H7658">
            <v>1</v>
          </cell>
          <cell r="I7658">
            <v>0</v>
          </cell>
          <cell r="J7658">
            <v>0</v>
          </cell>
          <cell r="K7658">
            <v>0</v>
          </cell>
          <cell r="L7658">
            <v>1</v>
          </cell>
          <cell r="M7658">
            <v>1</v>
          </cell>
          <cell r="N7658">
            <v>0</v>
          </cell>
          <cell r="O7658">
            <v>0</v>
          </cell>
          <cell r="P7658">
            <v>0</v>
          </cell>
          <cell r="Q7658">
            <v>1</v>
          </cell>
        </row>
        <row r="7659">
          <cell r="A7659" t="str">
            <v>A1342&amp;T</v>
          </cell>
          <cell r="B7659" t="str">
            <v>385 Concord Ave</v>
          </cell>
          <cell r="C7659">
            <v>6</v>
          </cell>
          <cell r="D7659">
            <v>0</v>
          </cell>
          <cell r="E7659">
            <v>0</v>
          </cell>
          <cell r="F7659">
            <v>0</v>
          </cell>
          <cell r="G7659">
            <v>6</v>
          </cell>
          <cell r="H7659">
            <v>6</v>
          </cell>
          <cell r="I7659">
            <v>0</v>
          </cell>
          <cell r="J7659">
            <v>0</v>
          </cell>
          <cell r="K7659">
            <v>0</v>
          </cell>
          <cell r="L7659">
            <v>6</v>
          </cell>
          <cell r="M7659">
            <v>6</v>
          </cell>
          <cell r="N7659">
            <v>0</v>
          </cell>
          <cell r="O7659">
            <v>0</v>
          </cell>
          <cell r="P7659">
            <v>0</v>
          </cell>
          <cell r="Q7659">
            <v>6</v>
          </cell>
        </row>
        <row r="7660">
          <cell r="A7660" t="str">
            <v>A1343&amp;T</v>
          </cell>
          <cell r="B7660" t="str">
            <v>West Service Rd @ Ge</v>
          </cell>
          <cell r="C7660">
            <v>2</v>
          </cell>
          <cell r="D7660">
            <v>0</v>
          </cell>
          <cell r="E7660">
            <v>0</v>
          </cell>
          <cell r="F7660">
            <v>0</v>
          </cell>
          <cell r="G7660">
            <v>2</v>
          </cell>
          <cell r="H7660">
            <v>2</v>
          </cell>
          <cell r="I7660">
            <v>0</v>
          </cell>
          <cell r="J7660">
            <v>0</v>
          </cell>
          <cell r="K7660">
            <v>0</v>
          </cell>
          <cell r="L7660">
            <v>2</v>
          </cell>
          <cell r="M7660">
            <v>2</v>
          </cell>
          <cell r="N7660">
            <v>0</v>
          </cell>
          <cell r="O7660">
            <v>0</v>
          </cell>
          <cell r="P7660">
            <v>0</v>
          </cell>
          <cell r="Q7660">
            <v>2</v>
          </cell>
        </row>
        <row r="7661">
          <cell r="A7661" t="str">
            <v>A1344&amp;T</v>
          </cell>
          <cell r="B7661" t="str">
            <v>West Service Rd @ Fl</v>
          </cell>
          <cell r="C7661">
            <v>0</v>
          </cell>
          <cell r="D7661">
            <v>0</v>
          </cell>
          <cell r="E7661">
            <v>0</v>
          </cell>
          <cell r="F7661">
            <v>0</v>
          </cell>
          <cell r="G7661">
            <v>1</v>
          </cell>
          <cell r="H7661">
            <v>0</v>
          </cell>
          <cell r="I7661">
            <v>0</v>
          </cell>
          <cell r="J7661">
            <v>0</v>
          </cell>
          <cell r="K7661">
            <v>0</v>
          </cell>
          <cell r="L7661">
            <v>1</v>
          </cell>
          <cell r="M7661">
            <v>0</v>
          </cell>
          <cell r="N7661">
            <v>0</v>
          </cell>
          <cell r="O7661">
            <v>0</v>
          </cell>
          <cell r="P7661">
            <v>0</v>
          </cell>
          <cell r="Q7661">
            <v>1</v>
          </cell>
        </row>
        <row r="7662">
          <cell r="A7662" t="str">
            <v>A1429&amp;T</v>
          </cell>
          <cell r="B7662" t="str">
            <v>Brighton St opp Stat</v>
          </cell>
          <cell r="C7662">
            <v>6</v>
          </cell>
          <cell r="D7662">
            <v>0</v>
          </cell>
          <cell r="E7662">
            <v>0</v>
          </cell>
          <cell r="F7662">
            <v>0</v>
          </cell>
          <cell r="G7662">
            <v>6</v>
          </cell>
          <cell r="H7662">
            <v>6</v>
          </cell>
          <cell r="I7662">
            <v>0</v>
          </cell>
          <cell r="J7662">
            <v>0</v>
          </cell>
          <cell r="K7662">
            <v>0</v>
          </cell>
          <cell r="L7662">
            <v>6</v>
          </cell>
          <cell r="M7662">
            <v>6</v>
          </cell>
          <cell r="N7662">
            <v>0</v>
          </cell>
          <cell r="O7662">
            <v>0</v>
          </cell>
          <cell r="P7662">
            <v>0</v>
          </cell>
          <cell r="Q7662">
            <v>6</v>
          </cell>
        </row>
        <row r="7663">
          <cell r="A7663" t="str">
            <v>A1430&amp;T</v>
          </cell>
          <cell r="B7663" t="str">
            <v>Brighton St @ Oliver</v>
          </cell>
          <cell r="C7663">
            <v>12</v>
          </cell>
          <cell r="D7663">
            <v>0</v>
          </cell>
          <cell r="E7663">
            <v>0</v>
          </cell>
          <cell r="F7663">
            <v>0</v>
          </cell>
          <cell r="G7663">
            <v>12</v>
          </cell>
          <cell r="H7663">
            <v>12</v>
          </cell>
          <cell r="I7663">
            <v>0</v>
          </cell>
          <cell r="J7663">
            <v>0</v>
          </cell>
          <cell r="K7663">
            <v>0</v>
          </cell>
          <cell r="L7663">
            <v>12</v>
          </cell>
          <cell r="M7663">
            <v>12</v>
          </cell>
          <cell r="N7663">
            <v>0</v>
          </cell>
          <cell r="O7663">
            <v>0</v>
          </cell>
          <cell r="P7663">
            <v>0</v>
          </cell>
          <cell r="Q7663">
            <v>12</v>
          </cell>
        </row>
        <row r="7664">
          <cell r="A7664" t="str">
            <v>A1431&amp;T</v>
          </cell>
          <cell r="B7664" t="str">
            <v>Cross St @ Staunton</v>
          </cell>
          <cell r="C7664">
            <v>0</v>
          </cell>
          <cell r="D7664">
            <v>0</v>
          </cell>
          <cell r="E7664">
            <v>0</v>
          </cell>
          <cell r="F7664">
            <v>0</v>
          </cell>
          <cell r="G7664">
            <v>0</v>
          </cell>
          <cell r="H7664">
            <v>0</v>
          </cell>
          <cell r="I7664">
            <v>0</v>
          </cell>
          <cell r="J7664">
            <v>0</v>
          </cell>
          <cell r="K7664">
            <v>0</v>
          </cell>
          <cell r="L7664">
            <v>0</v>
          </cell>
          <cell r="M7664">
            <v>0</v>
          </cell>
          <cell r="N7664">
            <v>0</v>
          </cell>
          <cell r="O7664">
            <v>0</v>
          </cell>
          <cell r="P7664">
            <v>0</v>
          </cell>
          <cell r="Q7664">
            <v>0</v>
          </cell>
        </row>
        <row r="7665">
          <cell r="A7665" t="str">
            <v>A1432&amp;T</v>
          </cell>
          <cell r="B7665" t="str">
            <v>Cross St @ Gilmore R</v>
          </cell>
          <cell r="C7665">
            <v>5</v>
          </cell>
          <cell r="D7665">
            <v>0</v>
          </cell>
          <cell r="E7665">
            <v>0</v>
          </cell>
          <cell r="F7665">
            <v>0</v>
          </cell>
          <cell r="G7665">
            <v>5</v>
          </cell>
          <cell r="H7665">
            <v>5</v>
          </cell>
          <cell r="I7665">
            <v>0</v>
          </cell>
          <cell r="J7665">
            <v>0</v>
          </cell>
          <cell r="K7665">
            <v>0</v>
          </cell>
          <cell r="L7665">
            <v>5</v>
          </cell>
          <cell r="M7665">
            <v>5</v>
          </cell>
          <cell r="N7665">
            <v>0</v>
          </cell>
          <cell r="O7665">
            <v>0</v>
          </cell>
          <cell r="P7665">
            <v>0</v>
          </cell>
          <cell r="Q7665">
            <v>5</v>
          </cell>
        </row>
        <row r="7666">
          <cell r="A7666" t="str">
            <v>A1436&amp;T</v>
          </cell>
          <cell r="B7666" t="str">
            <v>West Service Rd @ Hi</v>
          </cell>
          <cell r="C7666">
            <v>0</v>
          </cell>
          <cell r="D7666">
            <v>0</v>
          </cell>
          <cell r="E7666">
            <v>0</v>
          </cell>
          <cell r="F7666">
            <v>0</v>
          </cell>
          <cell r="G7666">
            <v>0</v>
          </cell>
          <cell r="H7666">
            <v>0</v>
          </cell>
          <cell r="I7666">
            <v>0</v>
          </cell>
          <cell r="J7666">
            <v>0</v>
          </cell>
          <cell r="K7666">
            <v>0</v>
          </cell>
          <cell r="L7666">
            <v>0</v>
          </cell>
          <cell r="M7666">
            <v>0</v>
          </cell>
          <cell r="N7666">
            <v>0</v>
          </cell>
          <cell r="O7666">
            <v>0</v>
          </cell>
          <cell r="P7666">
            <v>0</v>
          </cell>
          <cell r="Q7666">
            <v>0</v>
          </cell>
        </row>
        <row r="7667">
          <cell r="A7667" t="str">
            <v>A1440&amp;T</v>
          </cell>
          <cell r="B7667" t="str">
            <v>Park Ave opp Wachuse</v>
          </cell>
          <cell r="C7667">
            <v>0</v>
          </cell>
          <cell r="D7667">
            <v>0</v>
          </cell>
          <cell r="E7667">
            <v>0</v>
          </cell>
          <cell r="F7667">
            <v>52</v>
          </cell>
          <cell r="G7667">
            <v>52</v>
          </cell>
          <cell r="H7667">
            <v>0</v>
          </cell>
          <cell r="I7667">
            <v>0</v>
          </cell>
          <cell r="J7667">
            <v>0</v>
          </cell>
          <cell r="K7667">
            <v>52</v>
          </cell>
          <cell r="L7667">
            <v>52</v>
          </cell>
          <cell r="M7667">
            <v>0</v>
          </cell>
          <cell r="N7667">
            <v>0</v>
          </cell>
          <cell r="O7667">
            <v>0</v>
          </cell>
          <cell r="P7667">
            <v>52</v>
          </cell>
          <cell r="Q7667">
            <v>52</v>
          </cell>
        </row>
        <row r="7668">
          <cell r="A7668" t="str">
            <v>A1491&amp;T</v>
          </cell>
          <cell r="B7668" t="str">
            <v>Medford St @ Hayes S</v>
          </cell>
          <cell r="C7668">
            <v>3</v>
          </cell>
          <cell r="D7668">
            <v>0</v>
          </cell>
          <cell r="E7668">
            <v>0</v>
          </cell>
          <cell r="F7668">
            <v>0</v>
          </cell>
          <cell r="G7668">
            <v>3</v>
          </cell>
          <cell r="H7668">
            <v>3</v>
          </cell>
          <cell r="I7668">
            <v>0</v>
          </cell>
          <cell r="J7668">
            <v>0</v>
          </cell>
          <cell r="K7668">
            <v>0</v>
          </cell>
          <cell r="L7668">
            <v>3</v>
          </cell>
          <cell r="M7668">
            <v>3</v>
          </cell>
          <cell r="N7668">
            <v>0</v>
          </cell>
          <cell r="O7668">
            <v>0</v>
          </cell>
          <cell r="P7668">
            <v>0</v>
          </cell>
          <cell r="Q7668">
            <v>3</v>
          </cell>
        </row>
        <row r="7669">
          <cell r="A7669" t="str">
            <v>A1492&amp;T</v>
          </cell>
          <cell r="B7669" t="str">
            <v>Medford St @ Webcowe</v>
          </cell>
          <cell r="C7669">
            <v>4</v>
          </cell>
          <cell r="D7669">
            <v>0</v>
          </cell>
          <cell r="E7669">
            <v>0</v>
          </cell>
          <cell r="F7669">
            <v>0</v>
          </cell>
          <cell r="G7669">
            <v>4</v>
          </cell>
          <cell r="H7669">
            <v>4</v>
          </cell>
          <cell r="I7669">
            <v>0</v>
          </cell>
          <cell r="J7669">
            <v>0</v>
          </cell>
          <cell r="K7669">
            <v>0</v>
          </cell>
          <cell r="L7669">
            <v>4</v>
          </cell>
          <cell r="M7669">
            <v>4</v>
          </cell>
          <cell r="N7669">
            <v>0</v>
          </cell>
          <cell r="O7669">
            <v>0</v>
          </cell>
          <cell r="P7669">
            <v>0</v>
          </cell>
          <cell r="Q7669">
            <v>4</v>
          </cell>
        </row>
        <row r="7670">
          <cell r="A7670" t="str">
            <v>A1493&amp;T</v>
          </cell>
          <cell r="B7670" t="str">
            <v>Medford St opp Warre</v>
          </cell>
          <cell r="C7670">
            <v>7</v>
          </cell>
          <cell r="D7670">
            <v>0</v>
          </cell>
          <cell r="E7670">
            <v>0</v>
          </cell>
          <cell r="F7670">
            <v>1</v>
          </cell>
          <cell r="G7670">
            <v>8</v>
          </cell>
          <cell r="H7670">
            <v>7</v>
          </cell>
          <cell r="I7670">
            <v>0</v>
          </cell>
          <cell r="J7670">
            <v>0</v>
          </cell>
          <cell r="K7670">
            <v>1</v>
          </cell>
          <cell r="L7670">
            <v>8</v>
          </cell>
          <cell r="M7670">
            <v>7</v>
          </cell>
          <cell r="N7670">
            <v>0</v>
          </cell>
          <cell r="O7670">
            <v>0</v>
          </cell>
          <cell r="P7670">
            <v>1</v>
          </cell>
          <cell r="Q7670">
            <v>8</v>
          </cell>
        </row>
        <row r="7671">
          <cell r="A7671" t="str">
            <v>A1541&amp;T</v>
          </cell>
          <cell r="B7671" t="str">
            <v>Wachusett Ave @ Hill</v>
          </cell>
          <cell r="C7671">
            <v>0</v>
          </cell>
          <cell r="D7671">
            <v>0</v>
          </cell>
          <cell r="E7671">
            <v>0</v>
          </cell>
          <cell r="F7671">
            <v>0</v>
          </cell>
          <cell r="G7671">
            <v>0</v>
          </cell>
          <cell r="H7671">
            <v>0</v>
          </cell>
          <cell r="I7671">
            <v>0</v>
          </cell>
          <cell r="J7671">
            <v>0</v>
          </cell>
          <cell r="K7671">
            <v>0</v>
          </cell>
          <cell r="L7671">
            <v>0</v>
          </cell>
          <cell r="M7671">
            <v>0</v>
          </cell>
          <cell r="N7671">
            <v>0</v>
          </cell>
          <cell r="O7671">
            <v>0</v>
          </cell>
          <cell r="P7671">
            <v>0</v>
          </cell>
          <cell r="Q7671">
            <v>0</v>
          </cell>
        </row>
        <row r="7672">
          <cell r="A7672" t="str">
            <v>A1542&amp;T</v>
          </cell>
          <cell r="B7672" t="str">
            <v>Wachusett Ave @ Pros</v>
          </cell>
          <cell r="C7672">
            <v>1</v>
          </cell>
          <cell r="D7672">
            <v>0</v>
          </cell>
          <cell r="E7672">
            <v>0</v>
          </cell>
          <cell r="F7672">
            <v>0</v>
          </cell>
          <cell r="G7672">
            <v>1</v>
          </cell>
          <cell r="H7672">
            <v>1</v>
          </cell>
          <cell r="I7672">
            <v>0</v>
          </cell>
          <cell r="J7672">
            <v>0</v>
          </cell>
          <cell r="K7672">
            <v>0</v>
          </cell>
          <cell r="L7672">
            <v>1</v>
          </cell>
          <cell r="M7672">
            <v>1</v>
          </cell>
          <cell r="N7672">
            <v>0</v>
          </cell>
          <cell r="O7672">
            <v>0</v>
          </cell>
          <cell r="P7672">
            <v>0</v>
          </cell>
          <cell r="Q7672">
            <v>1</v>
          </cell>
        </row>
        <row r="7673">
          <cell r="A7673" t="str">
            <v>A1543&amp;T</v>
          </cell>
          <cell r="B7673" t="str">
            <v>Wachusett Ave @ Flor</v>
          </cell>
          <cell r="C7673">
            <v>56</v>
          </cell>
          <cell r="D7673">
            <v>0</v>
          </cell>
          <cell r="E7673">
            <v>0</v>
          </cell>
          <cell r="F7673">
            <v>0</v>
          </cell>
          <cell r="G7673">
            <v>56</v>
          </cell>
          <cell r="H7673">
            <v>56</v>
          </cell>
          <cell r="I7673">
            <v>0</v>
          </cell>
          <cell r="J7673">
            <v>0</v>
          </cell>
          <cell r="K7673">
            <v>0</v>
          </cell>
          <cell r="L7673">
            <v>56</v>
          </cell>
          <cell r="M7673">
            <v>56</v>
          </cell>
          <cell r="N7673">
            <v>0</v>
          </cell>
          <cell r="O7673">
            <v>0</v>
          </cell>
          <cell r="P7673">
            <v>0</v>
          </cell>
          <cell r="Q7673">
            <v>56</v>
          </cell>
        </row>
        <row r="7674">
          <cell r="A7674" t="str">
            <v>A1545&amp;T</v>
          </cell>
          <cell r="B7674" t="str">
            <v>Appleton St @ Ely Rd</v>
          </cell>
          <cell r="C7674">
            <v>0</v>
          </cell>
          <cell r="D7674">
            <v>0</v>
          </cell>
          <cell r="E7674">
            <v>0</v>
          </cell>
          <cell r="F7674">
            <v>0</v>
          </cell>
          <cell r="G7674">
            <v>0</v>
          </cell>
          <cell r="H7674">
            <v>0</v>
          </cell>
          <cell r="I7674">
            <v>0</v>
          </cell>
          <cell r="J7674">
            <v>0</v>
          </cell>
          <cell r="K7674">
            <v>0</v>
          </cell>
          <cell r="L7674">
            <v>0</v>
          </cell>
          <cell r="M7674">
            <v>0</v>
          </cell>
          <cell r="N7674">
            <v>0</v>
          </cell>
          <cell r="O7674">
            <v>0</v>
          </cell>
          <cell r="P7674">
            <v>0</v>
          </cell>
          <cell r="Q7674">
            <v>0</v>
          </cell>
        </row>
        <row r="7675">
          <cell r="A7675" t="str">
            <v>A1546&amp;T</v>
          </cell>
          <cell r="B7675" t="str">
            <v>Appleton St @ Wollas</v>
          </cell>
          <cell r="C7675">
            <v>87</v>
          </cell>
          <cell r="D7675">
            <v>0</v>
          </cell>
          <cell r="E7675">
            <v>0</v>
          </cell>
          <cell r="F7675">
            <v>0</v>
          </cell>
          <cell r="G7675">
            <v>87</v>
          </cell>
          <cell r="H7675">
            <v>87</v>
          </cell>
          <cell r="I7675">
            <v>0</v>
          </cell>
          <cell r="J7675">
            <v>0</v>
          </cell>
          <cell r="K7675">
            <v>0</v>
          </cell>
          <cell r="L7675">
            <v>87</v>
          </cell>
          <cell r="M7675">
            <v>87</v>
          </cell>
          <cell r="N7675">
            <v>0</v>
          </cell>
          <cell r="O7675">
            <v>0</v>
          </cell>
          <cell r="P7675">
            <v>0</v>
          </cell>
          <cell r="Q7675">
            <v>87</v>
          </cell>
        </row>
        <row r="7676">
          <cell r="A7676" t="str">
            <v>A1547&amp;T</v>
          </cell>
          <cell r="B7676" t="str">
            <v>Appleton St @ Ortona</v>
          </cell>
          <cell r="C7676">
            <v>0</v>
          </cell>
          <cell r="D7676">
            <v>0</v>
          </cell>
          <cell r="E7676">
            <v>0</v>
          </cell>
          <cell r="F7676">
            <v>0</v>
          </cell>
          <cell r="G7676">
            <v>0</v>
          </cell>
          <cell r="H7676">
            <v>0</v>
          </cell>
          <cell r="I7676">
            <v>0</v>
          </cell>
          <cell r="J7676">
            <v>0</v>
          </cell>
          <cell r="K7676">
            <v>0</v>
          </cell>
          <cell r="L7676">
            <v>0</v>
          </cell>
          <cell r="M7676">
            <v>0</v>
          </cell>
          <cell r="N7676">
            <v>0</v>
          </cell>
          <cell r="O7676">
            <v>0</v>
          </cell>
          <cell r="P7676">
            <v>0</v>
          </cell>
          <cell r="Q7676">
            <v>0</v>
          </cell>
        </row>
        <row r="7677">
          <cell r="A7677" t="str">
            <v>A1548&amp;T</v>
          </cell>
          <cell r="B7677" t="str">
            <v>Appleton St @ Udine</v>
          </cell>
          <cell r="C7677">
            <v>1</v>
          </cell>
          <cell r="D7677">
            <v>0</v>
          </cell>
          <cell r="E7677">
            <v>0</v>
          </cell>
          <cell r="F7677">
            <v>0</v>
          </cell>
          <cell r="G7677">
            <v>1</v>
          </cell>
          <cell r="H7677">
            <v>1</v>
          </cell>
          <cell r="I7677">
            <v>0</v>
          </cell>
          <cell r="J7677">
            <v>0</v>
          </cell>
          <cell r="K7677">
            <v>0</v>
          </cell>
          <cell r="L7677">
            <v>1</v>
          </cell>
          <cell r="M7677">
            <v>1</v>
          </cell>
          <cell r="N7677">
            <v>0</v>
          </cell>
          <cell r="O7677">
            <v>0</v>
          </cell>
          <cell r="P7677">
            <v>0</v>
          </cell>
          <cell r="Q7677">
            <v>1</v>
          </cell>
        </row>
        <row r="7678">
          <cell r="A7678" t="str">
            <v>A1549&amp;T</v>
          </cell>
          <cell r="B7678" t="str">
            <v>Appleton St @ Lublin</v>
          </cell>
          <cell r="C7678">
            <v>0</v>
          </cell>
          <cell r="D7678">
            <v>0</v>
          </cell>
          <cell r="E7678">
            <v>0</v>
          </cell>
          <cell r="F7678">
            <v>0</v>
          </cell>
          <cell r="G7678">
            <v>0</v>
          </cell>
          <cell r="H7678">
            <v>0</v>
          </cell>
          <cell r="I7678">
            <v>0</v>
          </cell>
          <cell r="J7678">
            <v>0</v>
          </cell>
          <cell r="K7678">
            <v>0</v>
          </cell>
          <cell r="L7678">
            <v>0</v>
          </cell>
          <cell r="M7678">
            <v>0</v>
          </cell>
          <cell r="N7678">
            <v>0</v>
          </cell>
          <cell r="O7678">
            <v>0</v>
          </cell>
          <cell r="P7678">
            <v>0</v>
          </cell>
          <cell r="Q7678">
            <v>0</v>
          </cell>
        </row>
        <row r="7679">
          <cell r="A7679" t="str">
            <v>A1836&amp;T</v>
          </cell>
          <cell r="B7679" t="str">
            <v>Watertown St @ Peaco</v>
          </cell>
          <cell r="C7679">
            <v>0</v>
          </cell>
          <cell r="D7679">
            <v>0</v>
          </cell>
          <cell r="E7679">
            <v>0</v>
          </cell>
          <cell r="F7679">
            <v>0</v>
          </cell>
          <cell r="G7679">
            <v>0</v>
          </cell>
          <cell r="H7679">
            <v>0</v>
          </cell>
          <cell r="I7679">
            <v>0</v>
          </cell>
          <cell r="J7679">
            <v>0</v>
          </cell>
          <cell r="K7679">
            <v>0</v>
          </cell>
          <cell r="L7679">
            <v>0</v>
          </cell>
          <cell r="M7679">
            <v>0</v>
          </cell>
          <cell r="N7679">
            <v>0</v>
          </cell>
          <cell r="O7679">
            <v>0</v>
          </cell>
          <cell r="P7679">
            <v>0</v>
          </cell>
          <cell r="Q7679">
            <v>0</v>
          </cell>
        </row>
        <row r="7680">
          <cell r="A7680" t="str">
            <v>A1837&amp;T</v>
          </cell>
          <cell r="B7680" t="str">
            <v>48 Pleasant St</v>
          </cell>
          <cell r="C7680">
            <v>5</v>
          </cell>
          <cell r="D7680">
            <v>0</v>
          </cell>
          <cell r="E7680">
            <v>0</v>
          </cell>
          <cell r="F7680">
            <v>0</v>
          </cell>
          <cell r="G7680">
            <v>5</v>
          </cell>
          <cell r="H7680">
            <v>5</v>
          </cell>
          <cell r="I7680">
            <v>0</v>
          </cell>
          <cell r="J7680">
            <v>0</v>
          </cell>
          <cell r="K7680">
            <v>0</v>
          </cell>
          <cell r="L7680">
            <v>5</v>
          </cell>
          <cell r="M7680">
            <v>5</v>
          </cell>
          <cell r="N7680">
            <v>0</v>
          </cell>
          <cell r="O7680">
            <v>0</v>
          </cell>
          <cell r="P7680">
            <v>0</v>
          </cell>
          <cell r="Q7680">
            <v>5</v>
          </cell>
        </row>
        <row r="7681">
          <cell r="A7681" t="str">
            <v>A1838&amp;T</v>
          </cell>
          <cell r="B7681" t="str">
            <v>Pleasant St opp Fern</v>
          </cell>
          <cell r="C7681">
            <v>17</v>
          </cell>
          <cell r="D7681">
            <v>0</v>
          </cell>
          <cell r="E7681">
            <v>0</v>
          </cell>
          <cell r="F7681">
            <v>0</v>
          </cell>
          <cell r="G7681">
            <v>17</v>
          </cell>
          <cell r="H7681">
            <v>17</v>
          </cell>
          <cell r="I7681">
            <v>0</v>
          </cell>
          <cell r="J7681">
            <v>0</v>
          </cell>
          <cell r="K7681">
            <v>0</v>
          </cell>
          <cell r="L7681">
            <v>17</v>
          </cell>
          <cell r="M7681">
            <v>17</v>
          </cell>
          <cell r="N7681">
            <v>0</v>
          </cell>
          <cell r="O7681">
            <v>0</v>
          </cell>
          <cell r="P7681">
            <v>0</v>
          </cell>
          <cell r="Q7681">
            <v>17</v>
          </cell>
        </row>
        <row r="7682">
          <cell r="A7682" t="str">
            <v>A4415&amp;T</v>
          </cell>
          <cell r="B7682" t="str">
            <v>Beaver St opp Forest</v>
          </cell>
          <cell r="C7682">
            <v>9</v>
          </cell>
          <cell r="D7682">
            <v>0</v>
          </cell>
          <cell r="E7682">
            <v>0</v>
          </cell>
          <cell r="F7682">
            <v>0</v>
          </cell>
          <cell r="G7682">
            <v>9</v>
          </cell>
          <cell r="H7682">
            <v>9</v>
          </cell>
          <cell r="I7682">
            <v>0</v>
          </cell>
          <cell r="J7682">
            <v>0</v>
          </cell>
          <cell r="K7682">
            <v>0</v>
          </cell>
          <cell r="L7682">
            <v>9</v>
          </cell>
          <cell r="M7682">
            <v>9</v>
          </cell>
          <cell r="N7682">
            <v>0</v>
          </cell>
          <cell r="O7682">
            <v>0</v>
          </cell>
          <cell r="P7682">
            <v>0</v>
          </cell>
          <cell r="Q7682">
            <v>9</v>
          </cell>
        </row>
        <row r="7683">
          <cell r="A7683" t="str">
            <v>A4416&amp;T</v>
          </cell>
          <cell r="B7683" t="str">
            <v>Beaver St @ Field Rd</v>
          </cell>
          <cell r="C7683">
            <v>4</v>
          </cell>
          <cell r="D7683">
            <v>0</v>
          </cell>
          <cell r="E7683">
            <v>0</v>
          </cell>
          <cell r="F7683">
            <v>0</v>
          </cell>
          <cell r="G7683">
            <v>4</v>
          </cell>
          <cell r="H7683">
            <v>4</v>
          </cell>
          <cell r="I7683">
            <v>0</v>
          </cell>
          <cell r="J7683">
            <v>0</v>
          </cell>
          <cell r="K7683">
            <v>0</v>
          </cell>
          <cell r="L7683">
            <v>4</v>
          </cell>
          <cell r="M7683">
            <v>4</v>
          </cell>
          <cell r="N7683">
            <v>0</v>
          </cell>
          <cell r="O7683">
            <v>0</v>
          </cell>
          <cell r="P7683">
            <v>0</v>
          </cell>
          <cell r="Q7683">
            <v>4</v>
          </cell>
        </row>
        <row r="7684">
          <cell r="A7684" t="str">
            <v>A4467&amp;T</v>
          </cell>
          <cell r="B7684" t="str">
            <v>Beaver St @ Waverley</v>
          </cell>
          <cell r="C7684">
            <v>6</v>
          </cell>
          <cell r="D7684">
            <v>0</v>
          </cell>
          <cell r="E7684">
            <v>0</v>
          </cell>
          <cell r="F7684">
            <v>0</v>
          </cell>
          <cell r="G7684">
            <v>6</v>
          </cell>
          <cell r="H7684">
            <v>6</v>
          </cell>
          <cell r="I7684">
            <v>0</v>
          </cell>
          <cell r="J7684">
            <v>0</v>
          </cell>
          <cell r="K7684">
            <v>0</v>
          </cell>
          <cell r="L7684">
            <v>6</v>
          </cell>
          <cell r="M7684">
            <v>6</v>
          </cell>
          <cell r="N7684">
            <v>0</v>
          </cell>
          <cell r="O7684">
            <v>0</v>
          </cell>
          <cell r="P7684">
            <v>0</v>
          </cell>
          <cell r="Q7684">
            <v>6</v>
          </cell>
        </row>
        <row r="7685">
          <cell r="A7685" t="str">
            <v>A4468&amp;T</v>
          </cell>
          <cell r="B7685" t="str">
            <v>Beaver St @ Warren S</v>
          </cell>
          <cell r="C7685">
            <v>1</v>
          </cell>
          <cell r="D7685">
            <v>0</v>
          </cell>
          <cell r="E7685">
            <v>0</v>
          </cell>
          <cell r="F7685">
            <v>0</v>
          </cell>
          <cell r="G7685">
            <v>1</v>
          </cell>
          <cell r="H7685">
            <v>1</v>
          </cell>
          <cell r="I7685">
            <v>0</v>
          </cell>
          <cell r="J7685">
            <v>0</v>
          </cell>
          <cell r="K7685">
            <v>0</v>
          </cell>
          <cell r="L7685">
            <v>1</v>
          </cell>
          <cell r="M7685">
            <v>1</v>
          </cell>
          <cell r="N7685">
            <v>0</v>
          </cell>
          <cell r="O7685">
            <v>0</v>
          </cell>
          <cell r="P7685">
            <v>0</v>
          </cell>
          <cell r="Q7685">
            <v>1</v>
          </cell>
        </row>
        <row r="7686">
          <cell r="A7686" t="str">
            <v>A4469&amp;T</v>
          </cell>
          <cell r="B7686" t="str">
            <v>570 Pleasant St</v>
          </cell>
          <cell r="C7686">
            <v>0</v>
          </cell>
          <cell r="D7686">
            <v>0</v>
          </cell>
          <cell r="E7686">
            <v>0</v>
          </cell>
          <cell r="F7686">
            <v>0</v>
          </cell>
          <cell r="G7686">
            <v>0</v>
          </cell>
          <cell r="H7686">
            <v>0</v>
          </cell>
          <cell r="I7686">
            <v>0</v>
          </cell>
          <cell r="J7686">
            <v>0</v>
          </cell>
          <cell r="K7686">
            <v>0</v>
          </cell>
          <cell r="L7686">
            <v>0</v>
          </cell>
          <cell r="M7686">
            <v>0</v>
          </cell>
          <cell r="N7686">
            <v>0</v>
          </cell>
          <cell r="O7686">
            <v>0</v>
          </cell>
          <cell r="P7686">
            <v>0</v>
          </cell>
          <cell r="Q7686">
            <v>0</v>
          </cell>
        </row>
        <row r="7687">
          <cell r="A7687" t="str">
            <v>A4525&amp;T</v>
          </cell>
          <cell r="B7687" t="str">
            <v>Beaver St @ Forest S</v>
          </cell>
          <cell r="C7687">
            <v>10</v>
          </cell>
          <cell r="D7687">
            <v>0</v>
          </cell>
          <cell r="E7687">
            <v>0</v>
          </cell>
          <cell r="F7687">
            <v>0</v>
          </cell>
          <cell r="G7687">
            <v>10</v>
          </cell>
          <cell r="H7687">
            <v>10</v>
          </cell>
          <cell r="I7687">
            <v>0</v>
          </cell>
          <cell r="J7687">
            <v>0</v>
          </cell>
          <cell r="K7687">
            <v>0</v>
          </cell>
          <cell r="L7687">
            <v>10</v>
          </cell>
          <cell r="M7687">
            <v>10</v>
          </cell>
          <cell r="N7687">
            <v>0</v>
          </cell>
          <cell r="O7687">
            <v>0</v>
          </cell>
          <cell r="P7687">
            <v>0</v>
          </cell>
          <cell r="Q7687">
            <v>10</v>
          </cell>
        </row>
        <row r="7688">
          <cell r="A7688" t="str">
            <v>A4527&amp;T</v>
          </cell>
          <cell r="B7688" t="str">
            <v>Beaver St @ Valley V</v>
          </cell>
          <cell r="C7688">
            <v>0</v>
          </cell>
          <cell r="D7688">
            <v>0</v>
          </cell>
          <cell r="E7688">
            <v>0</v>
          </cell>
          <cell r="F7688">
            <v>0</v>
          </cell>
          <cell r="G7688">
            <v>0</v>
          </cell>
          <cell r="H7688">
            <v>0</v>
          </cell>
          <cell r="I7688">
            <v>0</v>
          </cell>
          <cell r="J7688">
            <v>0</v>
          </cell>
          <cell r="K7688">
            <v>0</v>
          </cell>
          <cell r="L7688">
            <v>0</v>
          </cell>
          <cell r="M7688">
            <v>0</v>
          </cell>
          <cell r="N7688">
            <v>0</v>
          </cell>
          <cell r="O7688">
            <v>0</v>
          </cell>
          <cell r="P7688">
            <v>0</v>
          </cell>
          <cell r="Q7688">
            <v>0</v>
          </cell>
        </row>
        <row r="7689">
          <cell r="A7689" t="str">
            <v>A4528&amp;T</v>
          </cell>
          <cell r="B7689" t="str">
            <v>Warren St @ Brooklin</v>
          </cell>
          <cell r="C7689">
            <v>3</v>
          </cell>
          <cell r="D7689">
            <v>0</v>
          </cell>
          <cell r="E7689">
            <v>0</v>
          </cell>
          <cell r="F7689">
            <v>0</v>
          </cell>
          <cell r="G7689">
            <v>3</v>
          </cell>
          <cell r="H7689">
            <v>3</v>
          </cell>
          <cell r="I7689">
            <v>0</v>
          </cell>
          <cell r="J7689">
            <v>0</v>
          </cell>
          <cell r="K7689">
            <v>0</v>
          </cell>
          <cell r="L7689">
            <v>3</v>
          </cell>
          <cell r="M7689">
            <v>3</v>
          </cell>
          <cell r="N7689">
            <v>0</v>
          </cell>
          <cell r="O7689">
            <v>0</v>
          </cell>
          <cell r="P7689">
            <v>0</v>
          </cell>
          <cell r="Q7689">
            <v>3</v>
          </cell>
        </row>
        <row r="7690">
          <cell r="A7690" t="str">
            <v>A4529&amp;T</v>
          </cell>
          <cell r="B7690" t="str">
            <v>Lexington St @ Sycam</v>
          </cell>
          <cell r="C7690">
            <v>0</v>
          </cell>
          <cell r="D7690">
            <v>0</v>
          </cell>
          <cell r="E7690">
            <v>0</v>
          </cell>
          <cell r="F7690">
            <v>0</v>
          </cell>
          <cell r="G7690">
            <v>0</v>
          </cell>
          <cell r="H7690">
            <v>0</v>
          </cell>
          <cell r="I7690">
            <v>0</v>
          </cell>
          <cell r="J7690">
            <v>0</v>
          </cell>
          <cell r="K7690">
            <v>0</v>
          </cell>
          <cell r="L7690">
            <v>0</v>
          </cell>
          <cell r="M7690">
            <v>0</v>
          </cell>
          <cell r="N7690">
            <v>0</v>
          </cell>
          <cell r="O7690">
            <v>0</v>
          </cell>
          <cell r="P7690">
            <v>0</v>
          </cell>
          <cell r="Q7690">
            <v>0</v>
          </cell>
        </row>
        <row r="7691">
          <cell r="A7691" t="str">
            <v>A4531&amp;T</v>
          </cell>
          <cell r="B7691" t="str">
            <v>Lexington St @ Belmo</v>
          </cell>
          <cell r="C7691">
            <v>6</v>
          </cell>
          <cell r="D7691">
            <v>0</v>
          </cell>
          <cell r="E7691">
            <v>0</v>
          </cell>
          <cell r="F7691">
            <v>0</v>
          </cell>
          <cell r="G7691">
            <v>6</v>
          </cell>
          <cell r="H7691">
            <v>6</v>
          </cell>
          <cell r="I7691">
            <v>0</v>
          </cell>
          <cell r="J7691">
            <v>0</v>
          </cell>
          <cell r="K7691">
            <v>0</v>
          </cell>
          <cell r="L7691">
            <v>6</v>
          </cell>
          <cell r="M7691">
            <v>6</v>
          </cell>
          <cell r="N7691">
            <v>0</v>
          </cell>
          <cell r="O7691">
            <v>0</v>
          </cell>
          <cell r="P7691">
            <v>0</v>
          </cell>
          <cell r="Q7691">
            <v>6</v>
          </cell>
        </row>
        <row r="7692">
          <cell r="A7692" t="str">
            <v>A4533&amp;T</v>
          </cell>
          <cell r="B7692" t="str">
            <v>Bacon St @ Athletic</v>
          </cell>
          <cell r="C7692">
            <v>7</v>
          </cell>
          <cell r="D7692">
            <v>0</v>
          </cell>
          <cell r="E7692">
            <v>0</v>
          </cell>
          <cell r="F7692">
            <v>0</v>
          </cell>
          <cell r="G7692">
            <v>7</v>
          </cell>
          <cell r="H7692">
            <v>7</v>
          </cell>
          <cell r="I7692">
            <v>0</v>
          </cell>
          <cell r="J7692">
            <v>0</v>
          </cell>
          <cell r="K7692">
            <v>0</v>
          </cell>
          <cell r="L7692">
            <v>7</v>
          </cell>
          <cell r="M7692">
            <v>7</v>
          </cell>
          <cell r="N7692">
            <v>0</v>
          </cell>
          <cell r="O7692">
            <v>0</v>
          </cell>
          <cell r="P7692">
            <v>0</v>
          </cell>
          <cell r="Q7692">
            <v>7</v>
          </cell>
        </row>
        <row r="7693">
          <cell r="A7693" t="str">
            <v>A4534&amp;T</v>
          </cell>
          <cell r="B7693" t="str">
            <v>Dale St opp Caughey</v>
          </cell>
          <cell r="C7693">
            <v>0</v>
          </cell>
          <cell r="D7693">
            <v>0</v>
          </cell>
          <cell r="E7693">
            <v>0</v>
          </cell>
          <cell r="F7693">
            <v>0</v>
          </cell>
          <cell r="G7693">
            <v>0</v>
          </cell>
          <cell r="H7693">
            <v>0</v>
          </cell>
          <cell r="I7693">
            <v>0</v>
          </cell>
          <cell r="J7693">
            <v>0</v>
          </cell>
          <cell r="K7693">
            <v>0</v>
          </cell>
          <cell r="L7693">
            <v>0</v>
          </cell>
          <cell r="M7693">
            <v>0</v>
          </cell>
          <cell r="N7693">
            <v>0</v>
          </cell>
          <cell r="O7693">
            <v>0</v>
          </cell>
          <cell r="P7693">
            <v>0</v>
          </cell>
          <cell r="Q7693">
            <v>0</v>
          </cell>
        </row>
        <row r="7694">
          <cell r="A7694" t="str">
            <v>A4535&amp;T</v>
          </cell>
          <cell r="B7694" t="str">
            <v>Dale St @ Claremont</v>
          </cell>
          <cell r="C7694">
            <v>0</v>
          </cell>
          <cell r="D7694">
            <v>0</v>
          </cell>
          <cell r="E7694">
            <v>0</v>
          </cell>
          <cell r="F7694">
            <v>0</v>
          </cell>
          <cell r="G7694">
            <v>0</v>
          </cell>
          <cell r="H7694">
            <v>0</v>
          </cell>
          <cell r="I7694">
            <v>0</v>
          </cell>
          <cell r="J7694">
            <v>0</v>
          </cell>
          <cell r="K7694">
            <v>0</v>
          </cell>
          <cell r="L7694">
            <v>0</v>
          </cell>
          <cell r="M7694">
            <v>0</v>
          </cell>
          <cell r="N7694">
            <v>0</v>
          </cell>
          <cell r="O7694">
            <v>0</v>
          </cell>
          <cell r="P7694">
            <v>0</v>
          </cell>
          <cell r="Q7694">
            <v>0</v>
          </cell>
        </row>
        <row r="7695">
          <cell r="A7695" t="str">
            <v>A4536&amp;T</v>
          </cell>
          <cell r="B7695" t="str">
            <v>Tomlin St @ Dale St</v>
          </cell>
          <cell r="C7695">
            <v>0</v>
          </cell>
          <cell r="D7695">
            <v>0</v>
          </cell>
          <cell r="E7695">
            <v>0</v>
          </cell>
          <cell r="F7695">
            <v>0</v>
          </cell>
          <cell r="G7695">
            <v>0</v>
          </cell>
          <cell r="H7695">
            <v>0</v>
          </cell>
          <cell r="I7695">
            <v>0</v>
          </cell>
          <cell r="J7695">
            <v>0</v>
          </cell>
          <cell r="K7695">
            <v>0</v>
          </cell>
          <cell r="L7695">
            <v>0</v>
          </cell>
          <cell r="M7695">
            <v>0</v>
          </cell>
          <cell r="N7695">
            <v>0</v>
          </cell>
          <cell r="O7695">
            <v>0</v>
          </cell>
          <cell r="P7695">
            <v>0</v>
          </cell>
          <cell r="Q7695">
            <v>0</v>
          </cell>
        </row>
        <row r="7696">
          <cell r="A7696" t="str">
            <v>A4544&amp;T</v>
          </cell>
          <cell r="B7696" t="str">
            <v>High St @ Hamblin Rd</v>
          </cell>
          <cell r="C7696">
            <v>3</v>
          </cell>
          <cell r="D7696">
            <v>0</v>
          </cell>
          <cell r="E7696">
            <v>0</v>
          </cell>
          <cell r="F7696">
            <v>0</v>
          </cell>
          <cell r="G7696">
            <v>3</v>
          </cell>
          <cell r="H7696">
            <v>3</v>
          </cell>
          <cell r="I7696">
            <v>0</v>
          </cell>
          <cell r="J7696">
            <v>0</v>
          </cell>
          <cell r="K7696">
            <v>0</v>
          </cell>
          <cell r="L7696">
            <v>3</v>
          </cell>
          <cell r="M7696">
            <v>3</v>
          </cell>
          <cell r="N7696">
            <v>0</v>
          </cell>
          <cell r="O7696">
            <v>0</v>
          </cell>
          <cell r="P7696">
            <v>0</v>
          </cell>
          <cell r="Q7696">
            <v>3</v>
          </cell>
        </row>
        <row r="7697">
          <cell r="A7697" t="str">
            <v>A4545&amp;T</v>
          </cell>
          <cell r="B7697" t="str">
            <v>High St @ Pamenter R</v>
          </cell>
          <cell r="C7697">
            <v>31</v>
          </cell>
          <cell r="D7697">
            <v>0</v>
          </cell>
          <cell r="E7697">
            <v>0</v>
          </cell>
          <cell r="F7697">
            <v>0</v>
          </cell>
          <cell r="G7697">
            <v>31</v>
          </cell>
          <cell r="H7697">
            <v>31</v>
          </cell>
          <cell r="I7697">
            <v>0</v>
          </cell>
          <cell r="J7697">
            <v>0</v>
          </cell>
          <cell r="K7697">
            <v>0</v>
          </cell>
          <cell r="L7697">
            <v>31</v>
          </cell>
          <cell r="M7697">
            <v>31</v>
          </cell>
          <cell r="N7697">
            <v>0</v>
          </cell>
          <cell r="O7697">
            <v>0</v>
          </cell>
          <cell r="P7697">
            <v>0</v>
          </cell>
          <cell r="Q7697">
            <v>31</v>
          </cell>
        </row>
        <row r="7698">
          <cell r="A7698" t="str">
            <v>A4546&amp;T</v>
          </cell>
          <cell r="B7698" t="str">
            <v>High St @ Newton St</v>
          </cell>
          <cell r="C7698">
            <v>0</v>
          </cell>
          <cell r="D7698">
            <v>0</v>
          </cell>
          <cell r="E7698">
            <v>0</v>
          </cell>
          <cell r="F7698">
            <v>0</v>
          </cell>
          <cell r="G7698">
            <v>0</v>
          </cell>
          <cell r="H7698">
            <v>0</v>
          </cell>
          <cell r="I7698">
            <v>0</v>
          </cell>
          <cell r="J7698">
            <v>0</v>
          </cell>
          <cell r="K7698">
            <v>0</v>
          </cell>
          <cell r="L7698">
            <v>0</v>
          </cell>
          <cell r="M7698">
            <v>0</v>
          </cell>
          <cell r="N7698">
            <v>0</v>
          </cell>
          <cell r="O7698">
            <v>0</v>
          </cell>
          <cell r="P7698">
            <v>0</v>
          </cell>
          <cell r="Q7698">
            <v>0</v>
          </cell>
        </row>
        <row r="7699">
          <cell r="A7699" t="str">
            <v>A4547&amp;T</v>
          </cell>
          <cell r="B7699" t="str">
            <v>High St @ Hall St</v>
          </cell>
          <cell r="C7699">
            <v>0</v>
          </cell>
          <cell r="D7699">
            <v>0</v>
          </cell>
          <cell r="E7699">
            <v>0</v>
          </cell>
          <cell r="F7699">
            <v>0</v>
          </cell>
          <cell r="G7699">
            <v>0</v>
          </cell>
          <cell r="H7699">
            <v>0</v>
          </cell>
          <cell r="I7699">
            <v>0</v>
          </cell>
          <cell r="J7699">
            <v>0</v>
          </cell>
          <cell r="K7699">
            <v>0</v>
          </cell>
          <cell r="L7699">
            <v>0</v>
          </cell>
          <cell r="M7699">
            <v>0</v>
          </cell>
          <cell r="N7699">
            <v>0</v>
          </cell>
          <cell r="O7699">
            <v>0</v>
          </cell>
          <cell r="P7699">
            <v>0</v>
          </cell>
          <cell r="Q7699">
            <v>0</v>
          </cell>
        </row>
        <row r="7700">
          <cell r="A7700" t="str">
            <v>A4576&amp;T</v>
          </cell>
          <cell r="B7700" t="str">
            <v>River St @ Bright St</v>
          </cell>
          <cell r="C7700">
            <v>0</v>
          </cell>
          <cell r="D7700">
            <v>0</v>
          </cell>
          <cell r="E7700">
            <v>0</v>
          </cell>
          <cell r="F7700">
            <v>0</v>
          </cell>
          <cell r="G7700">
            <v>0</v>
          </cell>
          <cell r="H7700">
            <v>0</v>
          </cell>
          <cell r="I7700">
            <v>0</v>
          </cell>
          <cell r="J7700">
            <v>0</v>
          </cell>
          <cell r="K7700">
            <v>0</v>
          </cell>
          <cell r="L7700">
            <v>0</v>
          </cell>
          <cell r="M7700">
            <v>0</v>
          </cell>
          <cell r="N7700">
            <v>0</v>
          </cell>
          <cell r="O7700">
            <v>0</v>
          </cell>
          <cell r="P7700">
            <v>0</v>
          </cell>
          <cell r="Q7700">
            <v>0</v>
          </cell>
        </row>
        <row r="7701">
          <cell r="A7701" t="str">
            <v>A4578&amp;T</v>
          </cell>
          <cell r="B7701" t="str">
            <v>River St @ Newton St</v>
          </cell>
          <cell r="C7701">
            <v>1</v>
          </cell>
          <cell r="D7701">
            <v>0</v>
          </cell>
          <cell r="E7701">
            <v>0</v>
          </cell>
          <cell r="F7701">
            <v>0</v>
          </cell>
          <cell r="G7701">
            <v>1</v>
          </cell>
          <cell r="H7701">
            <v>1</v>
          </cell>
          <cell r="I7701">
            <v>0</v>
          </cell>
          <cell r="J7701">
            <v>0</v>
          </cell>
          <cell r="K7701">
            <v>0</v>
          </cell>
          <cell r="L7701">
            <v>1</v>
          </cell>
          <cell r="M7701">
            <v>1</v>
          </cell>
          <cell r="N7701">
            <v>0</v>
          </cell>
          <cell r="O7701">
            <v>0</v>
          </cell>
          <cell r="P7701">
            <v>0</v>
          </cell>
          <cell r="Q7701">
            <v>1</v>
          </cell>
        </row>
        <row r="7702">
          <cell r="A7702" t="str">
            <v>A4583&amp;T</v>
          </cell>
          <cell r="B7702" t="str">
            <v>Opp 48 Woerd Ave</v>
          </cell>
          <cell r="C7702">
            <v>6</v>
          </cell>
          <cell r="D7702">
            <v>0</v>
          </cell>
          <cell r="E7702">
            <v>0</v>
          </cell>
          <cell r="F7702">
            <v>0</v>
          </cell>
          <cell r="G7702">
            <v>6</v>
          </cell>
          <cell r="H7702">
            <v>6</v>
          </cell>
          <cell r="I7702">
            <v>0</v>
          </cell>
          <cell r="J7702">
            <v>0</v>
          </cell>
          <cell r="K7702">
            <v>0</v>
          </cell>
          <cell r="L7702">
            <v>6</v>
          </cell>
          <cell r="M7702">
            <v>6</v>
          </cell>
          <cell r="N7702">
            <v>0</v>
          </cell>
          <cell r="O7702">
            <v>0</v>
          </cell>
          <cell r="P7702">
            <v>0</v>
          </cell>
          <cell r="Q7702">
            <v>6</v>
          </cell>
        </row>
        <row r="7703">
          <cell r="A7703" t="str">
            <v>A4584&amp;T</v>
          </cell>
          <cell r="B7703" t="str">
            <v>Rumford Ave @ Woerd</v>
          </cell>
          <cell r="C7703">
            <v>0</v>
          </cell>
          <cell r="D7703">
            <v>0</v>
          </cell>
          <cell r="E7703">
            <v>0</v>
          </cell>
          <cell r="F7703">
            <v>0</v>
          </cell>
          <cell r="G7703">
            <v>0</v>
          </cell>
          <cell r="H7703">
            <v>0</v>
          </cell>
          <cell r="I7703">
            <v>0</v>
          </cell>
          <cell r="J7703">
            <v>0</v>
          </cell>
          <cell r="K7703">
            <v>0</v>
          </cell>
          <cell r="L7703">
            <v>0</v>
          </cell>
          <cell r="M7703">
            <v>0</v>
          </cell>
          <cell r="N7703">
            <v>0</v>
          </cell>
          <cell r="O7703">
            <v>0</v>
          </cell>
          <cell r="P7703">
            <v>0</v>
          </cell>
          <cell r="Q7703">
            <v>0</v>
          </cell>
        </row>
        <row r="7704">
          <cell r="A7704" t="str">
            <v>A4602&amp;T</v>
          </cell>
          <cell r="B7704" t="str">
            <v>48 Woerd Ave</v>
          </cell>
          <cell r="C7704">
            <v>4</v>
          </cell>
          <cell r="D7704">
            <v>0</v>
          </cell>
          <cell r="E7704">
            <v>0</v>
          </cell>
          <cell r="F7704">
            <v>0</v>
          </cell>
          <cell r="G7704">
            <v>4</v>
          </cell>
          <cell r="H7704">
            <v>4</v>
          </cell>
          <cell r="I7704">
            <v>0</v>
          </cell>
          <cell r="J7704">
            <v>0</v>
          </cell>
          <cell r="K7704">
            <v>0</v>
          </cell>
          <cell r="L7704">
            <v>4</v>
          </cell>
          <cell r="M7704">
            <v>4</v>
          </cell>
          <cell r="N7704">
            <v>0</v>
          </cell>
          <cell r="O7704">
            <v>0</v>
          </cell>
          <cell r="P7704">
            <v>0</v>
          </cell>
          <cell r="Q7704">
            <v>4</v>
          </cell>
        </row>
        <row r="7705">
          <cell r="A7705" t="str">
            <v>A4603&amp;T</v>
          </cell>
          <cell r="B7705" t="str">
            <v>Crescent St @ Woerd</v>
          </cell>
          <cell r="C7705">
            <v>1</v>
          </cell>
          <cell r="D7705">
            <v>0</v>
          </cell>
          <cell r="E7705">
            <v>0</v>
          </cell>
          <cell r="F7705">
            <v>0</v>
          </cell>
          <cell r="G7705">
            <v>1</v>
          </cell>
          <cell r="H7705">
            <v>1</v>
          </cell>
          <cell r="I7705">
            <v>0</v>
          </cell>
          <cell r="J7705">
            <v>0</v>
          </cell>
          <cell r="K7705">
            <v>0</v>
          </cell>
          <cell r="L7705">
            <v>1</v>
          </cell>
          <cell r="M7705">
            <v>1</v>
          </cell>
          <cell r="N7705">
            <v>0</v>
          </cell>
          <cell r="O7705">
            <v>0</v>
          </cell>
          <cell r="P7705">
            <v>0</v>
          </cell>
          <cell r="Q7705">
            <v>1</v>
          </cell>
        </row>
        <row r="7706">
          <cell r="A7706" t="str">
            <v>A4607&amp;T</v>
          </cell>
          <cell r="B7706" t="str">
            <v>River St @ Newton St</v>
          </cell>
          <cell r="C7706">
            <v>0</v>
          </cell>
          <cell r="D7706">
            <v>0</v>
          </cell>
          <cell r="E7706">
            <v>0</v>
          </cell>
          <cell r="F7706">
            <v>0</v>
          </cell>
          <cell r="G7706">
            <v>0</v>
          </cell>
          <cell r="H7706">
            <v>0</v>
          </cell>
          <cell r="I7706">
            <v>0</v>
          </cell>
          <cell r="J7706">
            <v>0</v>
          </cell>
          <cell r="K7706">
            <v>0</v>
          </cell>
          <cell r="L7706">
            <v>0</v>
          </cell>
          <cell r="M7706">
            <v>0</v>
          </cell>
          <cell r="N7706">
            <v>0</v>
          </cell>
          <cell r="O7706">
            <v>0</v>
          </cell>
          <cell r="P7706">
            <v>0</v>
          </cell>
          <cell r="Q7706">
            <v>0</v>
          </cell>
        </row>
        <row r="7707">
          <cell r="A7707" t="str">
            <v>A4608&amp;T</v>
          </cell>
          <cell r="B7707" t="str">
            <v>River St @ Ripley St</v>
          </cell>
          <cell r="C7707">
            <v>0</v>
          </cell>
          <cell r="D7707">
            <v>0</v>
          </cell>
          <cell r="E7707">
            <v>0</v>
          </cell>
          <cell r="F7707">
            <v>0</v>
          </cell>
          <cell r="G7707">
            <v>0</v>
          </cell>
          <cell r="H7707">
            <v>0</v>
          </cell>
          <cell r="I7707">
            <v>0</v>
          </cell>
          <cell r="J7707">
            <v>0</v>
          </cell>
          <cell r="K7707">
            <v>0</v>
          </cell>
          <cell r="L7707">
            <v>0</v>
          </cell>
          <cell r="M7707">
            <v>0</v>
          </cell>
          <cell r="N7707">
            <v>0</v>
          </cell>
          <cell r="O7707">
            <v>0</v>
          </cell>
          <cell r="P7707">
            <v>0</v>
          </cell>
          <cell r="Q7707">
            <v>0</v>
          </cell>
        </row>
        <row r="7708">
          <cell r="A7708" t="str">
            <v>A4609&amp;T</v>
          </cell>
          <cell r="B7708" t="str">
            <v>River St @ Bright St</v>
          </cell>
          <cell r="C7708">
            <v>2</v>
          </cell>
          <cell r="D7708">
            <v>0</v>
          </cell>
          <cell r="E7708">
            <v>0</v>
          </cell>
          <cell r="F7708">
            <v>0</v>
          </cell>
          <cell r="G7708">
            <v>2</v>
          </cell>
          <cell r="H7708">
            <v>2</v>
          </cell>
          <cell r="I7708">
            <v>0</v>
          </cell>
          <cell r="J7708">
            <v>0</v>
          </cell>
          <cell r="K7708">
            <v>0</v>
          </cell>
          <cell r="L7708">
            <v>2</v>
          </cell>
          <cell r="M7708">
            <v>2</v>
          </cell>
          <cell r="N7708">
            <v>0</v>
          </cell>
          <cell r="O7708">
            <v>0</v>
          </cell>
          <cell r="P7708">
            <v>0</v>
          </cell>
          <cell r="Q7708">
            <v>2</v>
          </cell>
        </row>
        <row r="7709">
          <cell r="A7709" t="str">
            <v>A4618&amp;T</v>
          </cell>
          <cell r="B7709" t="str">
            <v>Dale St @ Lexington</v>
          </cell>
          <cell r="C7709">
            <v>16</v>
          </cell>
          <cell r="D7709">
            <v>0</v>
          </cell>
          <cell r="E7709">
            <v>0</v>
          </cell>
          <cell r="F7709">
            <v>0</v>
          </cell>
          <cell r="G7709">
            <v>16</v>
          </cell>
          <cell r="H7709">
            <v>16</v>
          </cell>
          <cell r="I7709">
            <v>0</v>
          </cell>
          <cell r="J7709">
            <v>0</v>
          </cell>
          <cell r="K7709">
            <v>0</v>
          </cell>
          <cell r="L7709">
            <v>16</v>
          </cell>
          <cell r="M7709">
            <v>16</v>
          </cell>
          <cell r="N7709">
            <v>0</v>
          </cell>
          <cell r="O7709">
            <v>0</v>
          </cell>
          <cell r="P7709">
            <v>0</v>
          </cell>
          <cell r="Q7709">
            <v>16</v>
          </cell>
        </row>
        <row r="7710">
          <cell r="A7710" t="str">
            <v>A4619&amp;T</v>
          </cell>
          <cell r="B7710" t="str">
            <v>Dale St @ Bacon St</v>
          </cell>
          <cell r="C7710">
            <v>5</v>
          </cell>
          <cell r="D7710">
            <v>0</v>
          </cell>
          <cell r="E7710">
            <v>0</v>
          </cell>
          <cell r="F7710">
            <v>0</v>
          </cell>
          <cell r="G7710">
            <v>5</v>
          </cell>
          <cell r="H7710">
            <v>5</v>
          </cell>
          <cell r="I7710">
            <v>0</v>
          </cell>
          <cell r="J7710">
            <v>0</v>
          </cell>
          <cell r="K7710">
            <v>0</v>
          </cell>
          <cell r="L7710">
            <v>5</v>
          </cell>
          <cell r="M7710">
            <v>5</v>
          </cell>
          <cell r="N7710">
            <v>0</v>
          </cell>
          <cell r="O7710">
            <v>0</v>
          </cell>
          <cell r="P7710">
            <v>0</v>
          </cell>
          <cell r="Q7710">
            <v>5</v>
          </cell>
        </row>
        <row r="7711">
          <cell r="A7711" t="str">
            <v>A4620&amp;T</v>
          </cell>
          <cell r="B7711" t="str">
            <v>Beaver St @ Valley V</v>
          </cell>
          <cell r="C7711">
            <v>0</v>
          </cell>
          <cell r="D7711">
            <v>0</v>
          </cell>
          <cell r="E7711">
            <v>0</v>
          </cell>
          <cell r="F7711">
            <v>0</v>
          </cell>
          <cell r="G7711">
            <v>0</v>
          </cell>
          <cell r="H7711">
            <v>0</v>
          </cell>
          <cell r="I7711">
            <v>0</v>
          </cell>
          <cell r="J7711">
            <v>0</v>
          </cell>
          <cell r="K7711">
            <v>0</v>
          </cell>
          <cell r="L7711">
            <v>0</v>
          </cell>
          <cell r="M7711">
            <v>0</v>
          </cell>
          <cell r="N7711">
            <v>0</v>
          </cell>
          <cell r="O7711">
            <v>0</v>
          </cell>
          <cell r="P7711">
            <v>0</v>
          </cell>
          <cell r="Q7711">
            <v>0</v>
          </cell>
        </row>
        <row r="7712">
          <cell r="A7712" t="str">
            <v>A4643&amp;T</v>
          </cell>
          <cell r="B7712" t="str">
            <v>Bedford St @ Vaille</v>
          </cell>
          <cell r="C7712">
            <v>0</v>
          </cell>
          <cell r="D7712">
            <v>0</v>
          </cell>
          <cell r="E7712">
            <v>0</v>
          </cell>
          <cell r="F7712">
            <v>0</v>
          </cell>
          <cell r="G7712">
            <v>0</v>
          </cell>
          <cell r="H7712">
            <v>0</v>
          </cell>
          <cell r="I7712">
            <v>0</v>
          </cell>
          <cell r="J7712">
            <v>0</v>
          </cell>
          <cell r="K7712">
            <v>0</v>
          </cell>
          <cell r="L7712">
            <v>0</v>
          </cell>
          <cell r="M7712">
            <v>0</v>
          </cell>
          <cell r="N7712">
            <v>0</v>
          </cell>
          <cell r="O7712">
            <v>0</v>
          </cell>
          <cell r="P7712">
            <v>0</v>
          </cell>
          <cell r="Q7712">
            <v>0</v>
          </cell>
        </row>
        <row r="7713">
          <cell r="A7713" t="str">
            <v>A4645&amp;T</v>
          </cell>
          <cell r="B7713" t="str">
            <v>Bedford St @ Hill St</v>
          </cell>
          <cell r="C7713">
            <v>2</v>
          </cell>
          <cell r="D7713">
            <v>0</v>
          </cell>
          <cell r="E7713">
            <v>0</v>
          </cell>
          <cell r="F7713">
            <v>0</v>
          </cell>
          <cell r="G7713">
            <v>2</v>
          </cell>
          <cell r="H7713">
            <v>2</v>
          </cell>
          <cell r="I7713">
            <v>0</v>
          </cell>
          <cell r="J7713">
            <v>0</v>
          </cell>
          <cell r="K7713">
            <v>0</v>
          </cell>
          <cell r="L7713">
            <v>2</v>
          </cell>
          <cell r="M7713">
            <v>2</v>
          </cell>
          <cell r="N7713">
            <v>0</v>
          </cell>
          <cell r="O7713">
            <v>0</v>
          </cell>
          <cell r="P7713">
            <v>0</v>
          </cell>
          <cell r="Q7713">
            <v>2</v>
          </cell>
        </row>
        <row r="7714">
          <cell r="A7714" t="str">
            <v>A4649&amp;T</v>
          </cell>
          <cell r="B7714" t="str">
            <v>Bedford St @ Harring</v>
          </cell>
          <cell r="C7714">
            <v>20</v>
          </cell>
          <cell r="D7714">
            <v>0</v>
          </cell>
          <cell r="E7714">
            <v>0</v>
          </cell>
          <cell r="F7714">
            <v>0</v>
          </cell>
          <cell r="G7714">
            <v>20</v>
          </cell>
          <cell r="H7714">
            <v>20</v>
          </cell>
          <cell r="I7714">
            <v>0</v>
          </cell>
          <cell r="J7714">
            <v>0</v>
          </cell>
          <cell r="K7714">
            <v>0</v>
          </cell>
          <cell r="L7714">
            <v>20</v>
          </cell>
          <cell r="M7714">
            <v>20</v>
          </cell>
          <cell r="N7714">
            <v>0</v>
          </cell>
          <cell r="O7714">
            <v>0</v>
          </cell>
          <cell r="P7714">
            <v>0</v>
          </cell>
          <cell r="Q7714">
            <v>20</v>
          </cell>
        </row>
        <row r="7715">
          <cell r="A7715" t="str">
            <v>A4659&amp;T</v>
          </cell>
          <cell r="B7715" t="str">
            <v>Summer St opp Washin</v>
          </cell>
          <cell r="C7715">
            <v>1</v>
          </cell>
          <cell r="D7715">
            <v>0</v>
          </cell>
          <cell r="E7715">
            <v>0</v>
          </cell>
          <cell r="F7715">
            <v>0</v>
          </cell>
          <cell r="G7715">
            <v>1</v>
          </cell>
          <cell r="H7715">
            <v>1</v>
          </cell>
          <cell r="I7715">
            <v>0</v>
          </cell>
          <cell r="J7715">
            <v>0</v>
          </cell>
          <cell r="K7715">
            <v>0</v>
          </cell>
          <cell r="L7715">
            <v>1</v>
          </cell>
          <cell r="M7715">
            <v>1</v>
          </cell>
          <cell r="N7715">
            <v>0</v>
          </cell>
          <cell r="O7715">
            <v>0</v>
          </cell>
          <cell r="P7715">
            <v>0</v>
          </cell>
          <cell r="Q7715">
            <v>1</v>
          </cell>
        </row>
        <row r="7716">
          <cell r="A7716" t="str">
            <v>A4675&amp;T</v>
          </cell>
          <cell r="B7716" t="str">
            <v>Summer St @ Oak Hill</v>
          </cell>
          <cell r="C7716">
            <v>0</v>
          </cell>
          <cell r="D7716">
            <v>0</v>
          </cell>
          <cell r="E7716">
            <v>0</v>
          </cell>
          <cell r="F7716">
            <v>0</v>
          </cell>
          <cell r="G7716">
            <v>0</v>
          </cell>
          <cell r="H7716">
            <v>0</v>
          </cell>
          <cell r="I7716">
            <v>0</v>
          </cell>
          <cell r="J7716">
            <v>0</v>
          </cell>
          <cell r="K7716">
            <v>0</v>
          </cell>
          <cell r="L7716">
            <v>0</v>
          </cell>
          <cell r="M7716">
            <v>0</v>
          </cell>
          <cell r="N7716">
            <v>0</v>
          </cell>
          <cell r="O7716">
            <v>0</v>
          </cell>
          <cell r="P7716">
            <v>0</v>
          </cell>
          <cell r="Q7716">
            <v>0</v>
          </cell>
        </row>
        <row r="7717">
          <cell r="A7717" t="str">
            <v>A4709&amp;T</v>
          </cell>
          <cell r="B7717" t="str">
            <v>Watertown St @ Fifth</v>
          </cell>
          <cell r="C7717">
            <v>1</v>
          </cell>
          <cell r="D7717">
            <v>0</v>
          </cell>
          <cell r="E7717">
            <v>0</v>
          </cell>
          <cell r="F7717">
            <v>0</v>
          </cell>
          <cell r="G7717">
            <v>1</v>
          </cell>
          <cell r="H7717">
            <v>1</v>
          </cell>
          <cell r="I7717">
            <v>0</v>
          </cell>
          <cell r="J7717">
            <v>0</v>
          </cell>
          <cell r="K7717">
            <v>0</v>
          </cell>
          <cell r="L7717">
            <v>1</v>
          </cell>
          <cell r="M7717">
            <v>1</v>
          </cell>
          <cell r="N7717">
            <v>0</v>
          </cell>
          <cell r="O7717">
            <v>0</v>
          </cell>
          <cell r="P7717">
            <v>0</v>
          </cell>
          <cell r="Q7717">
            <v>1</v>
          </cell>
        </row>
        <row r="7718">
          <cell r="A7718" t="str">
            <v>A4837&amp;T</v>
          </cell>
          <cell r="B7718" t="str">
            <v>Massachusetts Ave @</v>
          </cell>
          <cell r="C7718">
            <v>4</v>
          </cell>
          <cell r="D7718">
            <v>0</v>
          </cell>
          <cell r="E7718">
            <v>0</v>
          </cell>
          <cell r="F7718">
            <v>0</v>
          </cell>
          <cell r="G7718">
            <v>4</v>
          </cell>
          <cell r="H7718">
            <v>4</v>
          </cell>
          <cell r="I7718">
            <v>0</v>
          </cell>
          <cell r="J7718">
            <v>0</v>
          </cell>
          <cell r="K7718">
            <v>0</v>
          </cell>
          <cell r="L7718">
            <v>4</v>
          </cell>
          <cell r="M7718">
            <v>4</v>
          </cell>
          <cell r="N7718">
            <v>0</v>
          </cell>
          <cell r="O7718">
            <v>0</v>
          </cell>
          <cell r="P7718">
            <v>0</v>
          </cell>
          <cell r="Q7718">
            <v>4</v>
          </cell>
        </row>
        <row r="7719">
          <cell r="A7719" t="str">
            <v>A4838&amp;T</v>
          </cell>
          <cell r="B7719" t="str">
            <v>Massachusetts Ave op</v>
          </cell>
          <cell r="C7719">
            <v>0</v>
          </cell>
          <cell r="D7719">
            <v>0</v>
          </cell>
          <cell r="E7719">
            <v>0</v>
          </cell>
          <cell r="F7719">
            <v>0</v>
          </cell>
          <cell r="G7719">
            <v>0</v>
          </cell>
          <cell r="H7719">
            <v>0</v>
          </cell>
          <cell r="I7719">
            <v>0</v>
          </cell>
          <cell r="J7719">
            <v>0</v>
          </cell>
          <cell r="K7719">
            <v>0</v>
          </cell>
          <cell r="L7719">
            <v>0</v>
          </cell>
          <cell r="M7719">
            <v>0</v>
          </cell>
          <cell r="N7719">
            <v>0</v>
          </cell>
          <cell r="O7719">
            <v>0</v>
          </cell>
          <cell r="P7719">
            <v>0</v>
          </cell>
          <cell r="Q7719">
            <v>0</v>
          </cell>
        </row>
        <row r="7720">
          <cell r="A7720" t="str">
            <v>A4840&amp;T</v>
          </cell>
          <cell r="B7720" t="str">
            <v>Opp 430 Massachusett</v>
          </cell>
          <cell r="C7720">
            <v>0</v>
          </cell>
          <cell r="D7720">
            <v>0</v>
          </cell>
          <cell r="E7720">
            <v>0</v>
          </cell>
          <cell r="F7720">
            <v>0</v>
          </cell>
          <cell r="G7720">
            <v>0</v>
          </cell>
          <cell r="H7720">
            <v>0</v>
          </cell>
          <cell r="I7720">
            <v>0</v>
          </cell>
          <cell r="J7720">
            <v>0</v>
          </cell>
          <cell r="K7720">
            <v>0</v>
          </cell>
          <cell r="L7720">
            <v>0</v>
          </cell>
          <cell r="M7720">
            <v>0</v>
          </cell>
          <cell r="N7720">
            <v>0</v>
          </cell>
          <cell r="O7720">
            <v>0</v>
          </cell>
          <cell r="P7720">
            <v>0</v>
          </cell>
          <cell r="Q7720">
            <v>0</v>
          </cell>
        </row>
        <row r="7721">
          <cell r="A7721" t="str">
            <v>A4843&amp;T</v>
          </cell>
          <cell r="B7721" t="str">
            <v>Bedford St @ Harring</v>
          </cell>
          <cell r="C7721">
            <v>1</v>
          </cell>
          <cell r="D7721">
            <v>0</v>
          </cell>
          <cell r="E7721">
            <v>0</v>
          </cell>
          <cell r="F7721">
            <v>0</v>
          </cell>
          <cell r="G7721">
            <v>1</v>
          </cell>
          <cell r="H7721">
            <v>1</v>
          </cell>
          <cell r="I7721">
            <v>0</v>
          </cell>
          <cell r="J7721">
            <v>0</v>
          </cell>
          <cell r="K7721">
            <v>0</v>
          </cell>
          <cell r="L7721">
            <v>1</v>
          </cell>
          <cell r="M7721">
            <v>1</v>
          </cell>
          <cell r="N7721">
            <v>0</v>
          </cell>
          <cell r="O7721">
            <v>0</v>
          </cell>
          <cell r="P7721">
            <v>0</v>
          </cell>
          <cell r="Q7721">
            <v>1</v>
          </cell>
        </row>
        <row r="7722">
          <cell r="A7722" t="str">
            <v>A4846&amp;T</v>
          </cell>
          <cell r="B7722" t="str">
            <v>Bedford St @ Tewksbu</v>
          </cell>
          <cell r="C7722">
            <v>0</v>
          </cell>
          <cell r="D7722">
            <v>0</v>
          </cell>
          <cell r="E7722">
            <v>0</v>
          </cell>
          <cell r="F7722">
            <v>0</v>
          </cell>
          <cell r="G7722">
            <v>0</v>
          </cell>
          <cell r="H7722">
            <v>0</v>
          </cell>
          <cell r="I7722">
            <v>0</v>
          </cell>
          <cell r="J7722">
            <v>0</v>
          </cell>
          <cell r="K7722">
            <v>0</v>
          </cell>
          <cell r="L7722">
            <v>0</v>
          </cell>
          <cell r="M7722">
            <v>0</v>
          </cell>
          <cell r="N7722">
            <v>0</v>
          </cell>
          <cell r="O7722">
            <v>0</v>
          </cell>
          <cell r="P7722">
            <v>0</v>
          </cell>
          <cell r="Q7722">
            <v>0</v>
          </cell>
        </row>
        <row r="7723">
          <cell r="A7723" t="str">
            <v>A4847&amp;T</v>
          </cell>
          <cell r="B7723" t="str">
            <v>Bedford St @ Revere</v>
          </cell>
          <cell r="C7723">
            <v>6</v>
          </cell>
          <cell r="D7723">
            <v>0</v>
          </cell>
          <cell r="E7723">
            <v>0</v>
          </cell>
          <cell r="F7723">
            <v>0</v>
          </cell>
          <cell r="G7723">
            <v>6</v>
          </cell>
          <cell r="H7723">
            <v>6</v>
          </cell>
          <cell r="I7723">
            <v>0</v>
          </cell>
          <cell r="J7723">
            <v>0</v>
          </cell>
          <cell r="K7723">
            <v>0</v>
          </cell>
          <cell r="L7723">
            <v>6</v>
          </cell>
          <cell r="M7723">
            <v>6</v>
          </cell>
          <cell r="N7723">
            <v>0</v>
          </cell>
          <cell r="O7723">
            <v>0</v>
          </cell>
          <cell r="P7723">
            <v>0</v>
          </cell>
          <cell r="Q7723">
            <v>6</v>
          </cell>
        </row>
        <row r="7724">
          <cell r="A7724" t="str">
            <v>A4848&amp;T</v>
          </cell>
          <cell r="B7724" t="str">
            <v>Bedford St @ Larchmo</v>
          </cell>
          <cell r="C7724">
            <v>0</v>
          </cell>
          <cell r="D7724">
            <v>0</v>
          </cell>
          <cell r="E7724">
            <v>0</v>
          </cell>
          <cell r="F7724">
            <v>0</v>
          </cell>
          <cell r="G7724">
            <v>0</v>
          </cell>
          <cell r="H7724">
            <v>0</v>
          </cell>
          <cell r="I7724">
            <v>0</v>
          </cell>
          <cell r="J7724">
            <v>0</v>
          </cell>
          <cell r="K7724">
            <v>0</v>
          </cell>
          <cell r="L7724">
            <v>0</v>
          </cell>
          <cell r="M7724">
            <v>0</v>
          </cell>
          <cell r="N7724">
            <v>0</v>
          </cell>
          <cell r="O7724">
            <v>0</v>
          </cell>
          <cell r="P7724">
            <v>0</v>
          </cell>
          <cell r="Q7724">
            <v>0</v>
          </cell>
        </row>
        <row r="7725">
          <cell r="A7725" t="str">
            <v>A4849&amp;T</v>
          </cell>
          <cell r="B7725" t="str">
            <v>Bedford St opp Vaill</v>
          </cell>
          <cell r="C7725">
            <v>0</v>
          </cell>
          <cell r="D7725">
            <v>0</v>
          </cell>
          <cell r="E7725">
            <v>0</v>
          </cell>
          <cell r="F7725">
            <v>0</v>
          </cell>
          <cell r="G7725">
            <v>0</v>
          </cell>
          <cell r="H7725">
            <v>0</v>
          </cell>
          <cell r="I7725">
            <v>0</v>
          </cell>
          <cell r="J7725">
            <v>0</v>
          </cell>
          <cell r="K7725">
            <v>0</v>
          </cell>
          <cell r="L7725">
            <v>0</v>
          </cell>
          <cell r="M7725">
            <v>0</v>
          </cell>
          <cell r="N7725">
            <v>0</v>
          </cell>
          <cell r="O7725">
            <v>0</v>
          </cell>
          <cell r="P7725">
            <v>0</v>
          </cell>
          <cell r="Q7725">
            <v>0</v>
          </cell>
        </row>
        <row r="7726">
          <cell r="A7726" t="str">
            <v>A4850&amp;T</v>
          </cell>
          <cell r="B7726" t="str">
            <v>Bedford St opp Sunny</v>
          </cell>
          <cell r="C7726">
            <v>0</v>
          </cell>
          <cell r="D7726">
            <v>0</v>
          </cell>
          <cell r="E7726">
            <v>0</v>
          </cell>
          <cell r="F7726">
            <v>0</v>
          </cell>
          <cell r="G7726">
            <v>0</v>
          </cell>
          <cell r="H7726">
            <v>0</v>
          </cell>
          <cell r="I7726">
            <v>0</v>
          </cell>
          <cell r="J7726">
            <v>0</v>
          </cell>
          <cell r="K7726">
            <v>0</v>
          </cell>
          <cell r="L7726">
            <v>0</v>
          </cell>
          <cell r="M7726">
            <v>0</v>
          </cell>
          <cell r="N7726">
            <v>0</v>
          </cell>
          <cell r="O7726">
            <v>0</v>
          </cell>
          <cell r="P7726">
            <v>0</v>
          </cell>
          <cell r="Q7726">
            <v>0</v>
          </cell>
        </row>
        <row r="7727">
          <cell r="A7727" t="str">
            <v>A4851&amp;T</v>
          </cell>
          <cell r="B7727" t="str">
            <v>Bedford St @ Ledgela</v>
          </cell>
          <cell r="C7727">
            <v>37</v>
          </cell>
          <cell r="D7727">
            <v>0</v>
          </cell>
          <cell r="E7727">
            <v>0</v>
          </cell>
          <cell r="F7727">
            <v>0</v>
          </cell>
          <cell r="G7727">
            <v>37</v>
          </cell>
          <cell r="H7727">
            <v>37</v>
          </cell>
          <cell r="I7727">
            <v>0</v>
          </cell>
          <cell r="J7727">
            <v>0</v>
          </cell>
          <cell r="K7727">
            <v>0</v>
          </cell>
          <cell r="L7727">
            <v>37</v>
          </cell>
          <cell r="M7727">
            <v>37</v>
          </cell>
          <cell r="N7727">
            <v>0</v>
          </cell>
          <cell r="O7727">
            <v>0</v>
          </cell>
          <cell r="P7727">
            <v>0</v>
          </cell>
          <cell r="Q7727">
            <v>37</v>
          </cell>
        </row>
        <row r="7728">
          <cell r="A7728" t="str">
            <v>A4852&amp;T</v>
          </cell>
          <cell r="B7728" t="str">
            <v>Bedford St @ N Hanco</v>
          </cell>
          <cell r="C7728">
            <v>0</v>
          </cell>
          <cell r="D7728">
            <v>0</v>
          </cell>
          <cell r="E7728">
            <v>0</v>
          </cell>
          <cell r="F7728">
            <v>0</v>
          </cell>
          <cell r="G7728">
            <v>0</v>
          </cell>
          <cell r="H7728">
            <v>0</v>
          </cell>
          <cell r="I7728">
            <v>0</v>
          </cell>
          <cell r="J7728">
            <v>0</v>
          </cell>
          <cell r="K7728">
            <v>0</v>
          </cell>
          <cell r="L7728">
            <v>0</v>
          </cell>
          <cell r="M7728">
            <v>0</v>
          </cell>
          <cell r="N7728">
            <v>0</v>
          </cell>
          <cell r="O7728">
            <v>0</v>
          </cell>
          <cell r="P7728">
            <v>0</v>
          </cell>
          <cell r="Q7728">
            <v>0</v>
          </cell>
        </row>
        <row r="7729">
          <cell r="A7729" t="str">
            <v>A4853&amp;T</v>
          </cell>
          <cell r="B7729" t="str">
            <v>Bedford St @ Simonds</v>
          </cell>
          <cell r="C7729">
            <v>0</v>
          </cell>
          <cell r="D7729">
            <v>0</v>
          </cell>
          <cell r="E7729">
            <v>0</v>
          </cell>
          <cell r="F7729">
            <v>0</v>
          </cell>
          <cell r="G7729">
            <v>0</v>
          </cell>
          <cell r="H7729">
            <v>0</v>
          </cell>
          <cell r="I7729">
            <v>0</v>
          </cell>
          <cell r="J7729">
            <v>0</v>
          </cell>
          <cell r="K7729">
            <v>0</v>
          </cell>
          <cell r="L7729">
            <v>0</v>
          </cell>
          <cell r="M7729">
            <v>0</v>
          </cell>
          <cell r="N7729">
            <v>0</v>
          </cell>
          <cell r="O7729">
            <v>0</v>
          </cell>
          <cell r="P7729">
            <v>0</v>
          </cell>
          <cell r="Q7729">
            <v>0</v>
          </cell>
        </row>
        <row r="7730">
          <cell r="A7730" t="str">
            <v>A4854&amp;T</v>
          </cell>
          <cell r="B7730" t="str">
            <v>343 Bedford St</v>
          </cell>
          <cell r="C7730">
            <v>0</v>
          </cell>
          <cell r="D7730">
            <v>0</v>
          </cell>
          <cell r="E7730">
            <v>0</v>
          </cell>
          <cell r="F7730">
            <v>0</v>
          </cell>
          <cell r="G7730">
            <v>0</v>
          </cell>
          <cell r="H7730">
            <v>0</v>
          </cell>
          <cell r="I7730">
            <v>0</v>
          </cell>
          <cell r="J7730">
            <v>0</v>
          </cell>
          <cell r="K7730">
            <v>0</v>
          </cell>
          <cell r="L7730">
            <v>0</v>
          </cell>
          <cell r="M7730">
            <v>0</v>
          </cell>
          <cell r="N7730">
            <v>0</v>
          </cell>
          <cell r="O7730">
            <v>0</v>
          </cell>
          <cell r="P7730">
            <v>0</v>
          </cell>
          <cell r="Q7730">
            <v>0</v>
          </cell>
        </row>
        <row r="7731">
          <cell r="A7731" t="str">
            <v>A4855&amp;T</v>
          </cell>
          <cell r="B7731" t="str">
            <v>Bedford St @ Eldred</v>
          </cell>
          <cell r="C7731">
            <v>1</v>
          </cell>
          <cell r="D7731">
            <v>0</v>
          </cell>
          <cell r="E7731">
            <v>0</v>
          </cell>
          <cell r="F7731">
            <v>0</v>
          </cell>
          <cell r="G7731">
            <v>1</v>
          </cell>
          <cell r="H7731">
            <v>1</v>
          </cell>
          <cell r="I7731">
            <v>0</v>
          </cell>
          <cell r="J7731">
            <v>0</v>
          </cell>
          <cell r="K7731">
            <v>0</v>
          </cell>
          <cell r="L7731">
            <v>1</v>
          </cell>
          <cell r="M7731">
            <v>1</v>
          </cell>
          <cell r="N7731">
            <v>0</v>
          </cell>
          <cell r="O7731">
            <v>0</v>
          </cell>
          <cell r="P7731">
            <v>0</v>
          </cell>
          <cell r="Q7731">
            <v>1</v>
          </cell>
        </row>
        <row r="7732">
          <cell r="A7732" t="str">
            <v>A4857&amp;T</v>
          </cell>
          <cell r="B7732" t="str">
            <v>Bedford St opp Hartw</v>
          </cell>
          <cell r="C7732">
            <v>30</v>
          </cell>
          <cell r="D7732">
            <v>0</v>
          </cell>
          <cell r="E7732">
            <v>0</v>
          </cell>
          <cell r="F7732">
            <v>0</v>
          </cell>
          <cell r="G7732">
            <v>30</v>
          </cell>
          <cell r="H7732">
            <v>30</v>
          </cell>
          <cell r="I7732">
            <v>0</v>
          </cell>
          <cell r="J7732">
            <v>0</v>
          </cell>
          <cell r="K7732">
            <v>0</v>
          </cell>
          <cell r="L7732">
            <v>30</v>
          </cell>
          <cell r="M7732">
            <v>30</v>
          </cell>
          <cell r="N7732">
            <v>0</v>
          </cell>
          <cell r="O7732">
            <v>0</v>
          </cell>
          <cell r="P7732">
            <v>0</v>
          </cell>
          <cell r="Q7732">
            <v>30</v>
          </cell>
        </row>
        <row r="7733">
          <cell r="A7733" t="str">
            <v>A4950&amp;T</v>
          </cell>
          <cell r="B7733" t="str">
            <v>Massachusetts Ave op</v>
          </cell>
          <cell r="C7733">
            <v>0</v>
          </cell>
          <cell r="D7733">
            <v>0</v>
          </cell>
          <cell r="E7733">
            <v>0</v>
          </cell>
          <cell r="F7733">
            <v>5</v>
          </cell>
          <cell r="G7733">
            <v>5</v>
          </cell>
          <cell r="H7733">
            <v>0</v>
          </cell>
          <cell r="I7733">
            <v>0</v>
          </cell>
          <cell r="J7733">
            <v>0</v>
          </cell>
          <cell r="K7733">
            <v>5</v>
          </cell>
          <cell r="L7733">
            <v>5</v>
          </cell>
          <cell r="M7733">
            <v>0</v>
          </cell>
          <cell r="N7733">
            <v>0</v>
          </cell>
          <cell r="O7733">
            <v>0</v>
          </cell>
          <cell r="P7733">
            <v>5</v>
          </cell>
          <cell r="Q7733">
            <v>5</v>
          </cell>
        </row>
        <row r="7734">
          <cell r="A7734" t="str">
            <v>A4951&amp;T</v>
          </cell>
          <cell r="B7734" t="str">
            <v>Massachusetts Ave @</v>
          </cell>
          <cell r="C7734">
            <v>0</v>
          </cell>
          <cell r="D7734">
            <v>0</v>
          </cell>
          <cell r="E7734">
            <v>0</v>
          </cell>
          <cell r="F7734">
            <v>0</v>
          </cell>
          <cell r="G7734">
            <v>0</v>
          </cell>
          <cell r="H7734">
            <v>0</v>
          </cell>
          <cell r="I7734">
            <v>0</v>
          </cell>
          <cell r="J7734">
            <v>0</v>
          </cell>
          <cell r="K7734">
            <v>0</v>
          </cell>
          <cell r="L7734">
            <v>0</v>
          </cell>
          <cell r="M7734">
            <v>0</v>
          </cell>
          <cell r="N7734">
            <v>0</v>
          </cell>
          <cell r="O7734">
            <v>0</v>
          </cell>
          <cell r="P7734">
            <v>0</v>
          </cell>
          <cell r="Q7734">
            <v>0</v>
          </cell>
        </row>
        <row r="7735">
          <cell r="A7735" t="str">
            <v>A4952&amp;T</v>
          </cell>
          <cell r="B7735" t="str">
            <v>Massachusetts Ave op</v>
          </cell>
          <cell r="C7735">
            <v>7</v>
          </cell>
          <cell r="D7735">
            <v>0</v>
          </cell>
          <cell r="E7735">
            <v>0</v>
          </cell>
          <cell r="F7735">
            <v>0</v>
          </cell>
          <cell r="G7735">
            <v>7</v>
          </cell>
          <cell r="H7735">
            <v>7</v>
          </cell>
          <cell r="I7735">
            <v>0</v>
          </cell>
          <cell r="J7735">
            <v>0</v>
          </cell>
          <cell r="K7735">
            <v>0</v>
          </cell>
          <cell r="L7735">
            <v>7</v>
          </cell>
          <cell r="M7735">
            <v>7</v>
          </cell>
          <cell r="N7735">
            <v>0</v>
          </cell>
          <cell r="O7735">
            <v>0</v>
          </cell>
          <cell r="P7735">
            <v>0</v>
          </cell>
          <cell r="Q7735">
            <v>7</v>
          </cell>
        </row>
        <row r="7736">
          <cell r="A7736" t="str">
            <v>A4953&amp;T</v>
          </cell>
          <cell r="B7736" t="str">
            <v>Massachusetts Ave op</v>
          </cell>
          <cell r="C7736">
            <v>0</v>
          </cell>
          <cell r="D7736">
            <v>0</v>
          </cell>
          <cell r="E7736">
            <v>0</v>
          </cell>
          <cell r="F7736">
            <v>0</v>
          </cell>
          <cell r="G7736">
            <v>0</v>
          </cell>
          <cell r="H7736">
            <v>0</v>
          </cell>
          <cell r="I7736">
            <v>0</v>
          </cell>
          <cell r="J7736">
            <v>0</v>
          </cell>
          <cell r="K7736">
            <v>0</v>
          </cell>
          <cell r="L7736">
            <v>0</v>
          </cell>
          <cell r="M7736">
            <v>0</v>
          </cell>
          <cell r="N7736">
            <v>0</v>
          </cell>
          <cell r="O7736">
            <v>0</v>
          </cell>
          <cell r="P7736">
            <v>0</v>
          </cell>
          <cell r="Q7736">
            <v>0</v>
          </cell>
        </row>
        <row r="7737">
          <cell r="A7737" t="str">
            <v>A4954&amp;T</v>
          </cell>
          <cell r="B7737" t="str">
            <v>Massachusetts Ave @</v>
          </cell>
          <cell r="C7737">
            <v>4</v>
          </cell>
          <cell r="D7737">
            <v>0</v>
          </cell>
          <cell r="E7737">
            <v>0</v>
          </cell>
          <cell r="F7737">
            <v>0</v>
          </cell>
          <cell r="G7737">
            <v>4</v>
          </cell>
          <cell r="H7737">
            <v>4</v>
          </cell>
          <cell r="I7737">
            <v>0</v>
          </cell>
          <cell r="J7737">
            <v>0</v>
          </cell>
          <cell r="K7737">
            <v>0</v>
          </cell>
          <cell r="L7737">
            <v>4</v>
          </cell>
          <cell r="M7737">
            <v>4</v>
          </cell>
          <cell r="N7737">
            <v>0</v>
          </cell>
          <cell r="O7737">
            <v>0</v>
          </cell>
          <cell r="P7737">
            <v>0</v>
          </cell>
          <cell r="Q7737">
            <v>4</v>
          </cell>
        </row>
        <row r="7738">
          <cell r="A7738" t="str">
            <v>A4956&amp;T</v>
          </cell>
          <cell r="B7738" t="str">
            <v>Marrett Rd @ Waltham</v>
          </cell>
          <cell r="C7738">
            <v>0</v>
          </cell>
          <cell r="D7738">
            <v>0</v>
          </cell>
          <cell r="E7738">
            <v>0</v>
          </cell>
          <cell r="F7738">
            <v>0</v>
          </cell>
          <cell r="G7738">
            <v>0</v>
          </cell>
          <cell r="H7738">
            <v>0</v>
          </cell>
          <cell r="I7738">
            <v>0</v>
          </cell>
          <cell r="J7738">
            <v>0</v>
          </cell>
          <cell r="K7738">
            <v>0</v>
          </cell>
          <cell r="L7738">
            <v>0</v>
          </cell>
          <cell r="M7738">
            <v>0</v>
          </cell>
          <cell r="N7738">
            <v>0</v>
          </cell>
          <cell r="O7738">
            <v>0</v>
          </cell>
          <cell r="P7738">
            <v>0</v>
          </cell>
          <cell r="Q7738">
            <v>0</v>
          </cell>
        </row>
        <row r="7739">
          <cell r="A7739" t="str">
            <v>A4957&amp;T</v>
          </cell>
          <cell r="B7739" t="str">
            <v>Marrett Rd @ Prospec</v>
          </cell>
          <cell r="C7739">
            <v>0</v>
          </cell>
          <cell r="D7739">
            <v>0</v>
          </cell>
          <cell r="E7739">
            <v>0</v>
          </cell>
          <cell r="F7739">
            <v>0</v>
          </cell>
          <cell r="G7739">
            <v>0</v>
          </cell>
          <cell r="H7739">
            <v>0</v>
          </cell>
          <cell r="I7739">
            <v>0</v>
          </cell>
          <cell r="J7739">
            <v>0</v>
          </cell>
          <cell r="K7739">
            <v>0</v>
          </cell>
          <cell r="L7739">
            <v>0</v>
          </cell>
          <cell r="M7739">
            <v>0</v>
          </cell>
          <cell r="N7739">
            <v>0</v>
          </cell>
          <cell r="O7739">
            <v>0</v>
          </cell>
          <cell r="P7739">
            <v>0</v>
          </cell>
          <cell r="Q7739">
            <v>0</v>
          </cell>
        </row>
        <row r="7740">
          <cell r="A7740" t="str">
            <v>A4958&amp;T</v>
          </cell>
          <cell r="B7740" t="str">
            <v>Marrett Rd @ Downing</v>
          </cell>
          <cell r="C7740">
            <v>0</v>
          </cell>
          <cell r="D7740">
            <v>0</v>
          </cell>
          <cell r="E7740">
            <v>0</v>
          </cell>
          <cell r="F7740">
            <v>0</v>
          </cell>
          <cell r="G7740">
            <v>0</v>
          </cell>
          <cell r="H7740">
            <v>0</v>
          </cell>
          <cell r="I7740">
            <v>0</v>
          </cell>
          <cell r="J7740">
            <v>0</v>
          </cell>
          <cell r="K7740">
            <v>0</v>
          </cell>
          <cell r="L7740">
            <v>0</v>
          </cell>
          <cell r="M7740">
            <v>0</v>
          </cell>
          <cell r="N7740">
            <v>0</v>
          </cell>
          <cell r="O7740">
            <v>0</v>
          </cell>
          <cell r="P7740">
            <v>0</v>
          </cell>
          <cell r="Q7740">
            <v>0</v>
          </cell>
        </row>
        <row r="7741">
          <cell r="A7741" t="str">
            <v>A4959&amp;T</v>
          </cell>
          <cell r="B7741" t="str">
            <v>Marrett Rd opp Sprin</v>
          </cell>
          <cell r="C7741">
            <v>53</v>
          </cell>
          <cell r="D7741">
            <v>0</v>
          </cell>
          <cell r="E7741">
            <v>0</v>
          </cell>
          <cell r="F7741">
            <v>0</v>
          </cell>
          <cell r="G7741">
            <v>53</v>
          </cell>
          <cell r="H7741">
            <v>53</v>
          </cell>
          <cell r="I7741">
            <v>0</v>
          </cell>
          <cell r="J7741">
            <v>0</v>
          </cell>
          <cell r="K7741">
            <v>0</v>
          </cell>
          <cell r="L7741">
            <v>53</v>
          </cell>
          <cell r="M7741">
            <v>53</v>
          </cell>
          <cell r="N7741">
            <v>0</v>
          </cell>
          <cell r="O7741">
            <v>0</v>
          </cell>
          <cell r="P7741">
            <v>0</v>
          </cell>
          <cell r="Q7741">
            <v>53</v>
          </cell>
        </row>
        <row r="7742">
          <cell r="A7742" t="str">
            <v>A4960&amp;T</v>
          </cell>
          <cell r="B7742" t="str">
            <v>Marrett Rd @ Tufts R</v>
          </cell>
          <cell r="C7742">
            <v>0</v>
          </cell>
          <cell r="D7742">
            <v>0</v>
          </cell>
          <cell r="E7742">
            <v>0</v>
          </cell>
          <cell r="F7742">
            <v>0</v>
          </cell>
          <cell r="G7742">
            <v>0</v>
          </cell>
          <cell r="H7742">
            <v>0</v>
          </cell>
          <cell r="I7742">
            <v>0</v>
          </cell>
          <cell r="J7742">
            <v>0</v>
          </cell>
          <cell r="K7742">
            <v>0</v>
          </cell>
          <cell r="L7742">
            <v>0</v>
          </cell>
          <cell r="M7742">
            <v>0</v>
          </cell>
          <cell r="N7742">
            <v>0</v>
          </cell>
          <cell r="O7742">
            <v>0</v>
          </cell>
          <cell r="P7742">
            <v>0</v>
          </cell>
          <cell r="Q7742">
            <v>0</v>
          </cell>
        </row>
        <row r="7743">
          <cell r="A7743" t="str">
            <v>A4961&amp;T</v>
          </cell>
          <cell r="B7743" t="str">
            <v>Marrett Rd @ Middle</v>
          </cell>
          <cell r="C7743">
            <v>0</v>
          </cell>
          <cell r="D7743">
            <v>0</v>
          </cell>
          <cell r="E7743">
            <v>0</v>
          </cell>
          <cell r="F7743">
            <v>0</v>
          </cell>
          <cell r="G7743">
            <v>0</v>
          </cell>
          <cell r="H7743">
            <v>0</v>
          </cell>
          <cell r="I7743">
            <v>0</v>
          </cell>
          <cell r="J7743">
            <v>0</v>
          </cell>
          <cell r="K7743">
            <v>0</v>
          </cell>
          <cell r="L7743">
            <v>0</v>
          </cell>
          <cell r="M7743">
            <v>0</v>
          </cell>
          <cell r="N7743">
            <v>0</v>
          </cell>
          <cell r="O7743">
            <v>0</v>
          </cell>
          <cell r="P7743">
            <v>0</v>
          </cell>
          <cell r="Q7743">
            <v>0</v>
          </cell>
        </row>
        <row r="7744">
          <cell r="A7744" t="str">
            <v>A4962&amp;T</v>
          </cell>
          <cell r="B7744" t="str">
            <v>Marrett Rd @ Lincoln</v>
          </cell>
          <cell r="C7744">
            <v>10</v>
          </cell>
          <cell r="D7744">
            <v>0</v>
          </cell>
          <cell r="E7744">
            <v>0</v>
          </cell>
          <cell r="F7744">
            <v>0</v>
          </cell>
          <cell r="G7744">
            <v>10</v>
          </cell>
          <cell r="H7744">
            <v>10</v>
          </cell>
          <cell r="I7744">
            <v>0</v>
          </cell>
          <cell r="J7744">
            <v>0</v>
          </cell>
          <cell r="K7744">
            <v>0</v>
          </cell>
          <cell r="L7744">
            <v>10</v>
          </cell>
          <cell r="M7744">
            <v>10</v>
          </cell>
          <cell r="N7744">
            <v>0</v>
          </cell>
          <cell r="O7744">
            <v>0</v>
          </cell>
          <cell r="P7744">
            <v>0</v>
          </cell>
          <cell r="Q7744">
            <v>10</v>
          </cell>
        </row>
        <row r="7745">
          <cell r="A7745" t="str">
            <v>A4963&amp;T</v>
          </cell>
          <cell r="B7745" t="str">
            <v>655 Marrett Rd</v>
          </cell>
          <cell r="C7745">
            <v>0</v>
          </cell>
          <cell r="D7745">
            <v>0</v>
          </cell>
          <cell r="E7745">
            <v>0</v>
          </cell>
          <cell r="F7745">
            <v>0</v>
          </cell>
          <cell r="G7745">
            <v>0</v>
          </cell>
          <cell r="H7745">
            <v>0</v>
          </cell>
          <cell r="I7745">
            <v>0</v>
          </cell>
          <cell r="J7745">
            <v>0</v>
          </cell>
          <cell r="K7745">
            <v>0</v>
          </cell>
          <cell r="L7745">
            <v>0</v>
          </cell>
          <cell r="M7745">
            <v>0</v>
          </cell>
          <cell r="N7745">
            <v>0</v>
          </cell>
          <cell r="O7745">
            <v>0</v>
          </cell>
          <cell r="P7745">
            <v>0</v>
          </cell>
          <cell r="Q7745">
            <v>0</v>
          </cell>
        </row>
        <row r="7746">
          <cell r="A7746" t="str">
            <v>A4964&amp;T</v>
          </cell>
          <cell r="B7746" t="str">
            <v>Marrett Rd @ Leroy R</v>
          </cell>
          <cell r="C7746">
            <v>0</v>
          </cell>
          <cell r="D7746">
            <v>0</v>
          </cell>
          <cell r="E7746">
            <v>0</v>
          </cell>
          <cell r="F7746">
            <v>0</v>
          </cell>
          <cell r="G7746">
            <v>0</v>
          </cell>
          <cell r="H7746">
            <v>0</v>
          </cell>
          <cell r="I7746">
            <v>0</v>
          </cell>
          <cell r="J7746">
            <v>0</v>
          </cell>
          <cell r="K7746">
            <v>0</v>
          </cell>
          <cell r="L7746">
            <v>0</v>
          </cell>
          <cell r="M7746">
            <v>0</v>
          </cell>
          <cell r="N7746">
            <v>0</v>
          </cell>
          <cell r="O7746">
            <v>0</v>
          </cell>
          <cell r="P7746">
            <v>0</v>
          </cell>
          <cell r="Q7746">
            <v>0</v>
          </cell>
        </row>
        <row r="7747">
          <cell r="A7747" t="str">
            <v>A4966&amp;T</v>
          </cell>
          <cell r="B7747" t="str">
            <v>Wood St opp Woodpark</v>
          </cell>
          <cell r="C7747">
            <v>0</v>
          </cell>
          <cell r="D7747">
            <v>0</v>
          </cell>
          <cell r="E7747">
            <v>0</v>
          </cell>
          <cell r="F7747">
            <v>0</v>
          </cell>
          <cell r="G7747">
            <v>0</v>
          </cell>
          <cell r="H7747">
            <v>0</v>
          </cell>
          <cell r="I7747">
            <v>0</v>
          </cell>
          <cell r="J7747">
            <v>0</v>
          </cell>
          <cell r="K7747">
            <v>0</v>
          </cell>
          <cell r="L7747">
            <v>0</v>
          </cell>
          <cell r="M7747">
            <v>0</v>
          </cell>
          <cell r="N7747">
            <v>0</v>
          </cell>
          <cell r="O7747">
            <v>0</v>
          </cell>
          <cell r="P7747">
            <v>0</v>
          </cell>
          <cell r="Q7747">
            <v>0</v>
          </cell>
        </row>
        <row r="7748">
          <cell r="A7748" t="str">
            <v>A4970&amp;T</v>
          </cell>
          <cell r="B7748" t="str">
            <v>656 Marrett Rd</v>
          </cell>
          <cell r="C7748">
            <v>0</v>
          </cell>
          <cell r="D7748">
            <v>0</v>
          </cell>
          <cell r="E7748">
            <v>0</v>
          </cell>
          <cell r="F7748">
            <v>0</v>
          </cell>
          <cell r="G7748">
            <v>0</v>
          </cell>
          <cell r="H7748">
            <v>0</v>
          </cell>
          <cell r="I7748">
            <v>0</v>
          </cell>
          <cell r="J7748">
            <v>0</v>
          </cell>
          <cell r="K7748">
            <v>0</v>
          </cell>
          <cell r="L7748">
            <v>0</v>
          </cell>
          <cell r="M7748">
            <v>0</v>
          </cell>
          <cell r="N7748">
            <v>0</v>
          </cell>
          <cell r="O7748">
            <v>0</v>
          </cell>
          <cell r="P7748">
            <v>0</v>
          </cell>
          <cell r="Q7748">
            <v>0</v>
          </cell>
        </row>
        <row r="7749">
          <cell r="A7749" t="str">
            <v>A4973&amp;T</v>
          </cell>
          <cell r="B7749" t="str">
            <v>Marrett Rd @ Tufts R</v>
          </cell>
          <cell r="C7749">
            <v>0</v>
          </cell>
          <cell r="D7749">
            <v>0</v>
          </cell>
          <cell r="E7749">
            <v>0</v>
          </cell>
          <cell r="F7749">
            <v>0</v>
          </cell>
          <cell r="G7749">
            <v>0</v>
          </cell>
          <cell r="H7749">
            <v>0</v>
          </cell>
          <cell r="I7749">
            <v>0</v>
          </cell>
          <cell r="J7749">
            <v>0</v>
          </cell>
          <cell r="K7749">
            <v>0</v>
          </cell>
          <cell r="L7749">
            <v>0</v>
          </cell>
          <cell r="M7749">
            <v>0</v>
          </cell>
          <cell r="N7749">
            <v>0</v>
          </cell>
          <cell r="O7749">
            <v>0</v>
          </cell>
          <cell r="P7749">
            <v>0</v>
          </cell>
          <cell r="Q7749">
            <v>0</v>
          </cell>
        </row>
        <row r="7750">
          <cell r="A7750" t="str">
            <v>A4974&amp;T</v>
          </cell>
          <cell r="B7750" t="str">
            <v>Marrett Rd @ Spring</v>
          </cell>
          <cell r="C7750">
            <v>28</v>
          </cell>
          <cell r="D7750">
            <v>0</v>
          </cell>
          <cell r="E7750">
            <v>0</v>
          </cell>
          <cell r="F7750">
            <v>0</v>
          </cell>
          <cell r="G7750">
            <v>29</v>
          </cell>
          <cell r="H7750">
            <v>28</v>
          </cell>
          <cell r="I7750">
            <v>0</v>
          </cell>
          <cell r="J7750">
            <v>0</v>
          </cell>
          <cell r="K7750">
            <v>0</v>
          </cell>
          <cell r="L7750">
            <v>29</v>
          </cell>
          <cell r="M7750">
            <v>28</v>
          </cell>
          <cell r="N7750">
            <v>0</v>
          </cell>
          <cell r="O7750">
            <v>0</v>
          </cell>
          <cell r="P7750">
            <v>0</v>
          </cell>
          <cell r="Q7750">
            <v>29</v>
          </cell>
        </row>
        <row r="7751">
          <cell r="A7751" t="str">
            <v>A4988&amp;T</v>
          </cell>
          <cell r="B7751" t="str">
            <v>Pleasant St @ Luongo</v>
          </cell>
          <cell r="C7751">
            <v>17</v>
          </cell>
          <cell r="D7751">
            <v>0</v>
          </cell>
          <cell r="E7751">
            <v>0</v>
          </cell>
          <cell r="F7751">
            <v>0</v>
          </cell>
          <cell r="G7751">
            <v>17</v>
          </cell>
          <cell r="H7751">
            <v>17</v>
          </cell>
          <cell r="I7751">
            <v>0</v>
          </cell>
          <cell r="J7751">
            <v>0</v>
          </cell>
          <cell r="K7751">
            <v>0</v>
          </cell>
          <cell r="L7751">
            <v>17</v>
          </cell>
          <cell r="M7751">
            <v>17</v>
          </cell>
          <cell r="N7751">
            <v>0</v>
          </cell>
          <cell r="O7751">
            <v>0</v>
          </cell>
          <cell r="P7751">
            <v>0</v>
          </cell>
          <cell r="Q7751">
            <v>17</v>
          </cell>
        </row>
        <row r="7752">
          <cell r="A7752" t="str">
            <v>A5024&amp;T</v>
          </cell>
          <cell r="B7752" t="str">
            <v>Main St @ Wilmot St</v>
          </cell>
          <cell r="C7752">
            <v>0</v>
          </cell>
          <cell r="D7752">
            <v>0</v>
          </cell>
          <cell r="E7752">
            <v>0</v>
          </cell>
          <cell r="F7752">
            <v>0</v>
          </cell>
          <cell r="G7752">
            <v>0</v>
          </cell>
          <cell r="H7752">
            <v>0</v>
          </cell>
          <cell r="I7752">
            <v>0</v>
          </cell>
          <cell r="J7752">
            <v>0</v>
          </cell>
          <cell r="K7752">
            <v>0</v>
          </cell>
          <cell r="L7752">
            <v>0</v>
          </cell>
          <cell r="M7752">
            <v>0</v>
          </cell>
          <cell r="N7752">
            <v>0</v>
          </cell>
          <cell r="O7752">
            <v>0</v>
          </cell>
          <cell r="P7752">
            <v>0</v>
          </cell>
          <cell r="Q7752">
            <v>0</v>
          </cell>
        </row>
        <row r="7753">
          <cell r="A7753" t="str">
            <v>A5036&amp;T</v>
          </cell>
          <cell r="B7753" t="str">
            <v>Main St @ Edgehill R</v>
          </cell>
          <cell r="C7753">
            <v>0</v>
          </cell>
          <cell r="D7753">
            <v>0</v>
          </cell>
          <cell r="E7753">
            <v>0</v>
          </cell>
          <cell r="F7753">
            <v>0</v>
          </cell>
          <cell r="G7753">
            <v>0</v>
          </cell>
          <cell r="H7753">
            <v>0</v>
          </cell>
          <cell r="I7753">
            <v>0</v>
          </cell>
          <cell r="J7753">
            <v>0</v>
          </cell>
          <cell r="K7753">
            <v>0</v>
          </cell>
          <cell r="L7753">
            <v>0</v>
          </cell>
          <cell r="M7753">
            <v>0</v>
          </cell>
          <cell r="N7753">
            <v>0</v>
          </cell>
          <cell r="O7753">
            <v>0</v>
          </cell>
          <cell r="P7753">
            <v>0</v>
          </cell>
          <cell r="Q7753">
            <v>0</v>
          </cell>
        </row>
        <row r="7754">
          <cell r="A7754" t="str">
            <v>A5037&amp;T</v>
          </cell>
          <cell r="B7754" t="str">
            <v>Main St @ Hill Rd</v>
          </cell>
          <cell r="C7754">
            <v>46</v>
          </cell>
          <cell r="D7754">
            <v>0</v>
          </cell>
          <cell r="E7754">
            <v>0</v>
          </cell>
          <cell r="F7754">
            <v>0</v>
          </cell>
          <cell r="G7754">
            <v>46</v>
          </cell>
          <cell r="H7754">
            <v>46</v>
          </cell>
          <cell r="I7754">
            <v>0</v>
          </cell>
          <cell r="J7754">
            <v>0</v>
          </cell>
          <cell r="K7754">
            <v>0</v>
          </cell>
          <cell r="L7754">
            <v>46</v>
          </cell>
          <cell r="M7754">
            <v>46</v>
          </cell>
          <cell r="N7754">
            <v>0</v>
          </cell>
          <cell r="O7754">
            <v>0</v>
          </cell>
          <cell r="P7754">
            <v>0</v>
          </cell>
          <cell r="Q7754">
            <v>46</v>
          </cell>
        </row>
        <row r="7755">
          <cell r="A7755" t="str">
            <v>A5039&amp;T</v>
          </cell>
          <cell r="B7755" t="str">
            <v>Stow St @ Tavern Rd</v>
          </cell>
          <cell r="C7755">
            <v>13</v>
          </cell>
          <cell r="D7755">
            <v>0</v>
          </cell>
          <cell r="E7755">
            <v>0</v>
          </cell>
          <cell r="F7755">
            <v>0</v>
          </cell>
          <cell r="G7755">
            <v>13</v>
          </cell>
          <cell r="H7755">
            <v>13</v>
          </cell>
          <cell r="I7755">
            <v>0</v>
          </cell>
          <cell r="J7755">
            <v>0</v>
          </cell>
          <cell r="K7755">
            <v>0</v>
          </cell>
          <cell r="L7755">
            <v>13</v>
          </cell>
          <cell r="M7755">
            <v>13</v>
          </cell>
          <cell r="N7755">
            <v>0</v>
          </cell>
          <cell r="O7755">
            <v>0</v>
          </cell>
          <cell r="P7755">
            <v>0</v>
          </cell>
          <cell r="Q7755">
            <v>13</v>
          </cell>
        </row>
        <row r="7756">
          <cell r="A7756" t="str">
            <v>A5040&amp;T</v>
          </cell>
          <cell r="B7756" t="str">
            <v>Tavern Rd @ Weston S</v>
          </cell>
          <cell r="C7756">
            <v>3</v>
          </cell>
          <cell r="D7756">
            <v>0</v>
          </cell>
          <cell r="E7756">
            <v>0</v>
          </cell>
          <cell r="F7756">
            <v>0</v>
          </cell>
          <cell r="G7756">
            <v>3</v>
          </cell>
          <cell r="H7756">
            <v>3</v>
          </cell>
          <cell r="I7756">
            <v>0</v>
          </cell>
          <cell r="J7756">
            <v>0</v>
          </cell>
          <cell r="K7756">
            <v>0</v>
          </cell>
          <cell r="L7756">
            <v>3</v>
          </cell>
          <cell r="M7756">
            <v>3</v>
          </cell>
          <cell r="N7756">
            <v>0</v>
          </cell>
          <cell r="O7756">
            <v>0</v>
          </cell>
          <cell r="P7756">
            <v>0</v>
          </cell>
          <cell r="Q7756">
            <v>3</v>
          </cell>
        </row>
        <row r="7757">
          <cell r="A7757" t="str">
            <v>A5061&amp;T</v>
          </cell>
          <cell r="B7757" t="str">
            <v>Bacon St opp Greenwo</v>
          </cell>
          <cell r="C7757">
            <v>0</v>
          </cell>
          <cell r="D7757">
            <v>0</v>
          </cell>
          <cell r="E7757">
            <v>0</v>
          </cell>
          <cell r="F7757">
            <v>0</v>
          </cell>
          <cell r="G7757">
            <v>0</v>
          </cell>
          <cell r="H7757">
            <v>0</v>
          </cell>
          <cell r="I7757">
            <v>0</v>
          </cell>
          <cell r="J7757">
            <v>0</v>
          </cell>
          <cell r="K7757">
            <v>0</v>
          </cell>
          <cell r="L7757">
            <v>0</v>
          </cell>
          <cell r="M7757">
            <v>0</v>
          </cell>
          <cell r="N7757">
            <v>0</v>
          </cell>
          <cell r="O7757">
            <v>0</v>
          </cell>
          <cell r="P7757">
            <v>0</v>
          </cell>
          <cell r="Q7757">
            <v>0</v>
          </cell>
        </row>
        <row r="7758">
          <cell r="A7758" t="str">
            <v>A5062&amp;T</v>
          </cell>
          <cell r="B7758" t="str">
            <v>Bacon St opp Clark L</v>
          </cell>
          <cell r="C7758">
            <v>4</v>
          </cell>
          <cell r="D7758">
            <v>0</v>
          </cell>
          <cell r="E7758">
            <v>0</v>
          </cell>
          <cell r="F7758">
            <v>0</v>
          </cell>
          <cell r="G7758">
            <v>4</v>
          </cell>
          <cell r="H7758">
            <v>4</v>
          </cell>
          <cell r="I7758">
            <v>0</v>
          </cell>
          <cell r="J7758">
            <v>0</v>
          </cell>
          <cell r="K7758">
            <v>0</v>
          </cell>
          <cell r="L7758">
            <v>4</v>
          </cell>
          <cell r="M7758">
            <v>4</v>
          </cell>
          <cell r="N7758">
            <v>0</v>
          </cell>
          <cell r="O7758">
            <v>0</v>
          </cell>
          <cell r="P7758">
            <v>0</v>
          </cell>
          <cell r="Q7758">
            <v>4</v>
          </cell>
        </row>
        <row r="7759">
          <cell r="A7759" t="str">
            <v>A5326&amp;T</v>
          </cell>
          <cell r="B7759" t="str">
            <v>Beaver St @ Linden S</v>
          </cell>
          <cell r="C7759">
            <v>0</v>
          </cell>
          <cell r="D7759">
            <v>0</v>
          </cell>
          <cell r="E7759">
            <v>0</v>
          </cell>
          <cell r="F7759">
            <v>0</v>
          </cell>
          <cell r="G7759">
            <v>0</v>
          </cell>
          <cell r="H7759">
            <v>0</v>
          </cell>
          <cell r="I7759">
            <v>0</v>
          </cell>
          <cell r="J7759">
            <v>0</v>
          </cell>
          <cell r="K7759">
            <v>0</v>
          </cell>
          <cell r="L7759">
            <v>0</v>
          </cell>
          <cell r="M7759">
            <v>0</v>
          </cell>
          <cell r="N7759">
            <v>0</v>
          </cell>
          <cell r="O7759">
            <v>0</v>
          </cell>
          <cell r="P7759">
            <v>0</v>
          </cell>
          <cell r="Q7759">
            <v>0</v>
          </cell>
        </row>
        <row r="7760">
          <cell r="A7760" t="str">
            <v>A5328&amp;T</v>
          </cell>
          <cell r="B7760" t="str">
            <v>Main Shopping Center</v>
          </cell>
          <cell r="C7760">
            <v>73</v>
          </cell>
          <cell r="D7760">
            <v>0</v>
          </cell>
          <cell r="E7760">
            <v>0</v>
          </cell>
          <cell r="F7760">
            <v>0</v>
          </cell>
          <cell r="G7760">
            <v>73</v>
          </cell>
          <cell r="H7760">
            <v>73</v>
          </cell>
          <cell r="I7760">
            <v>0</v>
          </cell>
          <cell r="J7760">
            <v>0</v>
          </cell>
          <cell r="K7760">
            <v>0</v>
          </cell>
          <cell r="L7760">
            <v>73</v>
          </cell>
          <cell r="M7760">
            <v>73</v>
          </cell>
          <cell r="N7760">
            <v>0</v>
          </cell>
          <cell r="O7760">
            <v>0</v>
          </cell>
          <cell r="P7760">
            <v>0</v>
          </cell>
          <cell r="Q7760">
            <v>73</v>
          </cell>
        </row>
        <row r="7761">
          <cell r="A7761" t="str">
            <v>A5465&amp;T</v>
          </cell>
          <cell r="B7761" t="str">
            <v>Park Ave @ Oakland A</v>
          </cell>
          <cell r="C7761">
            <v>1</v>
          </cell>
          <cell r="D7761">
            <v>0</v>
          </cell>
          <cell r="E7761">
            <v>0</v>
          </cell>
          <cell r="F7761">
            <v>0</v>
          </cell>
          <cell r="G7761">
            <v>1</v>
          </cell>
          <cell r="H7761">
            <v>1</v>
          </cell>
          <cell r="I7761">
            <v>0</v>
          </cell>
          <cell r="J7761">
            <v>0</v>
          </cell>
          <cell r="K7761">
            <v>0</v>
          </cell>
          <cell r="L7761">
            <v>1</v>
          </cell>
          <cell r="M7761">
            <v>1</v>
          </cell>
          <cell r="N7761">
            <v>0</v>
          </cell>
          <cell r="O7761">
            <v>0</v>
          </cell>
          <cell r="P7761">
            <v>0</v>
          </cell>
          <cell r="Q7761">
            <v>1</v>
          </cell>
        </row>
        <row r="7762">
          <cell r="A7762" t="str">
            <v>A5466&amp;T</v>
          </cell>
          <cell r="B7762" t="str">
            <v>Lake St @ Pleasant S</v>
          </cell>
          <cell r="C7762">
            <v>7</v>
          </cell>
          <cell r="D7762">
            <v>0</v>
          </cell>
          <cell r="E7762">
            <v>0</v>
          </cell>
          <cell r="F7762">
            <v>23</v>
          </cell>
          <cell r="G7762">
            <v>31</v>
          </cell>
          <cell r="H7762">
            <v>7</v>
          </cell>
          <cell r="I7762">
            <v>0</v>
          </cell>
          <cell r="J7762">
            <v>0</v>
          </cell>
          <cell r="K7762">
            <v>23</v>
          </cell>
          <cell r="L7762">
            <v>31</v>
          </cell>
          <cell r="M7762">
            <v>7</v>
          </cell>
          <cell r="N7762">
            <v>0</v>
          </cell>
          <cell r="O7762">
            <v>0</v>
          </cell>
          <cell r="P7762">
            <v>23</v>
          </cell>
          <cell r="Q7762">
            <v>31</v>
          </cell>
        </row>
        <row r="7763">
          <cell r="A7763" t="str">
            <v>A5471&amp;T</v>
          </cell>
          <cell r="B7763" t="str">
            <v>Wadsworth Rd @ Apple</v>
          </cell>
          <cell r="C7763">
            <v>0</v>
          </cell>
          <cell r="D7763">
            <v>0</v>
          </cell>
          <cell r="E7763">
            <v>0</v>
          </cell>
          <cell r="F7763">
            <v>0</v>
          </cell>
          <cell r="G7763">
            <v>0</v>
          </cell>
          <cell r="H7763">
            <v>0</v>
          </cell>
          <cell r="I7763">
            <v>0</v>
          </cell>
          <cell r="J7763">
            <v>0</v>
          </cell>
          <cell r="K7763">
            <v>0</v>
          </cell>
          <cell r="L7763">
            <v>0</v>
          </cell>
          <cell r="M7763">
            <v>0</v>
          </cell>
          <cell r="N7763">
            <v>0</v>
          </cell>
          <cell r="O7763">
            <v>0</v>
          </cell>
          <cell r="P7763">
            <v>0</v>
          </cell>
          <cell r="Q7763">
            <v>0</v>
          </cell>
        </row>
        <row r="7764">
          <cell r="A7764" t="str">
            <v>A5486&amp;T</v>
          </cell>
          <cell r="B7764" t="str">
            <v>Broadway @ Tufts St</v>
          </cell>
          <cell r="C7764">
            <v>0</v>
          </cell>
          <cell r="D7764">
            <v>0</v>
          </cell>
          <cell r="E7764">
            <v>0</v>
          </cell>
          <cell r="F7764">
            <v>0</v>
          </cell>
          <cell r="G7764">
            <v>0</v>
          </cell>
          <cell r="H7764">
            <v>0</v>
          </cell>
          <cell r="I7764">
            <v>0</v>
          </cell>
          <cell r="J7764">
            <v>0</v>
          </cell>
          <cell r="K7764">
            <v>0</v>
          </cell>
          <cell r="L7764">
            <v>0</v>
          </cell>
          <cell r="M7764">
            <v>0</v>
          </cell>
          <cell r="N7764">
            <v>0</v>
          </cell>
          <cell r="O7764">
            <v>0</v>
          </cell>
          <cell r="P7764">
            <v>0</v>
          </cell>
          <cell r="Q7764">
            <v>0</v>
          </cell>
        </row>
        <row r="7765">
          <cell r="A7765" t="str">
            <v>A5487&amp;T</v>
          </cell>
          <cell r="B7765" t="str">
            <v>Broadway @ Allen St</v>
          </cell>
          <cell r="C7765">
            <v>8</v>
          </cell>
          <cell r="D7765">
            <v>0</v>
          </cell>
          <cell r="E7765">
            <v>0</v>
          </cell>
          <cell r="F7765">
            <v>0</v>
          </cell>
          <cell r="G7765">
            <v>8</v>
          </cell>
          <cell r="H7765">
            <v>8</v>
          </cell>
          <cell r="I7765">
            <v>0</v>
          </cell>
          <cell r="J7765">
            <v>0</v>
          </cell>
          <cell r="K7765">
            <v>0</v>
          </cell>
          <cell r="L7765">
            <v>8</v>
          </cell>
          <cell r="M7765">
            <v>8</v>
          </cell>
          <cell r="N7765">
            <v>0</v>
          </cell>
          <cell r="O7765">
            <v>0</v>
          </cell>
          <cell r="P7765">
            <v>0</v>
          </cell>
          <cell r="Q7765">
            <v>8</v>
          </cell>
        </row>
        <row r="7766">
          <cell r="A7766" t="str">
            <v>A5770&amp;T</v>
          </cell>
          <cell r="B7766" t="str">
            <v>Lexington St @ Laure</v>
          </cell>
          <cell r="C7766">
            <v>1</v>
          </cell>
          <cell r="D7766">
            <v>0</v>
          </cell>
          <cell r="E7766">
            <v>0</v>
          </cell>
          <cell r="F7766">
            <v>0</v>
          </cell>
          <cell r="G7766">
            <v>1</v>
          </cell>
          <cell r="H7766">
            <v>1</v>
          </cell>
          <cell r="I7766">
            <v>0</v>
          </cell>
          <cell r="J7766">
            <v>0</v>
          </cell>
          <cell r="K7766">
            <v>0</v>
          </cell>
          <cell r="L7766">
            <v>1</v>
          </cell>
          <cell r="M7766">
            <v>1</v>
          </cell>
          <cell r="N7766">
            <v>0</v>
          </cell>
          <cell r="O7766">
            <v>0</v>
          </cell>
          <cell r="P7766">
            <v>0</v>
          </cell>
          <cell r="Q7766">
            <v>1</v>
          </cell>
        </row>
        <row r="7767">
          <cell r="A7767" t="str">
            <v>A5843&amp;T</v>
          </cell>
          <cell r="B7767" t="str">
            <v>116 Park Ave</v>
          </cell>
          <cell r="C7767">
            <v>1</v>
          </cell>
          <cell r="D7767">
            <v>0</v>
          </cell>
          <cell r="E7767">
            <v>0</v>
          </cell>
          <cell r="F7767">
            <v>0</v>
          </cell>
          <cell r="G7767">
            <v>1</v>
          </cell>
          <cell r="H7767">
            <v>1</v>
          </cell>
          <cell r="I7767">
            <v>0</v>
          </cell>
          <cell r="J7767">
            <v>0</v>
          </cell>
          <cell r="K7767">
            <v>0</v>
          </cell>
          <cell r="L7767">
            <v>1</v>
          </cell>
          <cell r="M7767">
            <v>1</v>
          </cell>
          <cell r="N7767">
            <v>0</v>
          </cell>
          <cell r="O7767">
            <v>0</v>
          </cell>
          <cell r="P7767">
            <v>0</v>
          </cell>
          <cell r="Q7767">
            <v>1</v>
          </cell>
        </row>
        <row r="7768">
          <cell r="A7768" t="str">
            <v>A5863&amp;T</v>
          </cell>
          <cell r="B7768" t="str">
            <v>Pleasant St @ Spring</v>
          </cell>
          <cell r="C7768">
            <v>0</v>
          </cell>
          <cell r="D7768">
            <v>0</v>
          </cell>
          <cell r="E7768">
            <v>0</v>
          </cell>
          <cell r="F7768">
            <v>0</v>
          </cell>
          <cell r="G7768">
            <v>0</v>
          </cell>
          <cell r="H7768">
            <v>0</v>
          </cell>
          <cell r="I7768">
            <v>0</v>
          </cell>
          <cell r="J7768">
            <v>0</v>
          </cell>
          <cell r="K7768">
            <v>0</v>
          </cell>
          <cell r="L7768">
            <v>0</v>
          </cell>
          <cell r="M7768">
            <v>0</v>
          </cell>
          <cell r="N7768">
            <v>0</v>
          </cell>
          <cell r="O7768">
            <v>0</v>
          </cell>
          <cell r="P7768">
            <v>0</v>
          </cell>
          <cell r="Q7768">
            <v>0</v>
          </cell>
        </row>
        <row r="7769">
          <cell r="A7769" t="str">
            <v>A5864&amp;T</v>
          </cell>
          <cell r="B7769" t="str">
            <v>Pleasant St @ Wellin</v>
          </cell>
          <cell r="C7769">
            <v>0</v>
          </cell>
          <cell r="D7769">
            <v>0</v>
          </cell>
          <cell r="E7769">
            <v>0</v>
          </cell>
          <cell r="F7769">
            <v>0</v>
          </cell>
          <cell r="G7769">
            <v>0</v>
          </cell>
          <cell r="H7769">
            <v>0</v>
          </cell>
          <cell r="I7769">
            <v>0</v>
          </cell>
          <cell r="J7769">
            <v>0</v>
          </cell>
          <cell r="K7769">
            <v>0</v>
          </cell>
          <cell r="L7769">
            <v>0</v>
          </cell>
          <cell r="M7769">
            <v>0</v>
          </cell>
          <cell r="N7769">
            <v>0</v>
          </cell>
          <cell r="O7769">
            <v>0</v>
          </cell>
          <cell r="P7769">
            <v>0</v>
          </cell>
          <cell r="Q7769">
            <v>0</v>
          </cell>
        </row>
        <row r="7770">
          <cell r="A7770" t="str">
            <v>A6004&amp;T</v>
          </cell>
          <cell r="B7770" t="str">
            <v>Park Ave @ Florence</v>
          </cell>
          <cell r="C7770">
            <v>9</v>
          </cell>
          <cell r="D7770">
            <v>0</v>
          </cell>
          <cell r="E7770">
            <v>0</v>
          </cell>
          <cell r="F7770">
            <v>0</v>
          </cell>
          <cell r="G7770">
            <v>9</v>
          </cell>
          <cell r="H7770">
            <v>9</v>
          </cell>
          <cell r="I7770">
            <v>0</v>
          </cell>
          <cell r="J7770">
            <v>0</v>
          </cell>
          <cell r="K7770">
            <v>0</v>
          </cell>
          <cell r="L7770">
            <v>9</v>
          </cell>
          <cell r="M7770">
            <v>9</v>
          </cell>
          <cell r="N7770">
            <v>0</v>
          </cell>
          <cell r="O7770">
            <v>0</v>
          </cell>
          <cell r="P7770">
            <v>0</v>
          </cell>
          <cell r="Q7770">
            <v>9</v>
          </cell>
        </row>
        <row r="7771">
          <cell r="A7771" t="str">
            <v>A617&amp;T</v>
          </cell>
          <cell r="B7771" t="str">
            <v>Galen St @ Water St</v>
          </cell>
          <cell r="C7771">
            <v>47</v>
          </cell>
          <cell r="D7771">
            <v>0</v>
          </cell>
          <cell r="E7771">
            <v>0</v>
          </cell>
          <cell r="F7771">
            <v>223</v>
          </cell>
          <cell r="G7771">
            <v>269</v>
          </cell>
          <cell r="H7771">
            <v>47</v>
          </cell>
          <cell r="I7771">
            <v>0</v>
          </cell>
          <cell r="J7771">
            <v>0</v>
          </cell>
          <cell r="K7771">
            <v>223</v>
          </cell>
          <cell r="L7771">
            <v>269</v>
          </cell>
          <cell r="M7771">
            <v>47</v>
          </cell>
          <cell r="N7771">
            <v>0</v>
          </cell>
          <cell r="O7771">
            <v>0</v>
          </cell>
          <cell r="P7771">
            <v>223</v>
          </cell>
          <cell r="Q7771">
            <v>269</v>
          </cell>
        </row>
        <row r="7772">
          <cell r="A7772" t="str">
            <v>A6732&amp;T</v>
          </cell>
          <cell r="B7772" t="str">
            <v>Lexington St @ Sycam</v>
          </cell>
          <cell r="C7772">
            <v>1</v>
          </cell>
          <cell r="D7772">
            <v>0</v>
          </cell>
          <cell r="E7772">
            <v>0</v>
          </cell>
          <cell r="F7772">
            <v>0</v>
          </cell>
          <cell r="G7772">
            <v>1</v>
          </cell>
          <cell r="H7772">
            <v>1</v>
          </cell>
          <cell r="I7772">
            <v>0</v>
          </cell>
          <cell r="J7772">
            <v>0</v>
          </cell>
          <cell r="K7772">
            <v>0</v>
          </cell>
          <cell r="L7772">
            <v>1</v>
          </cell>
          <cell r="M7772">
            <v>1</v>
          </cell>
          <cell r="N7772">
            <v>0</v>
          </cell>
          <cell r="O7772">
            <v>0</v>
          </cell>
          <cell r="P7772">
            <v>0</v>
          </cell>
          <cell r="Q7772">
            <v>1</v>
          </cell>
        </row>
        <row r="7773">
          <cell r="A7773" t="str">
            <v>A6734&amp;T</v>
          </cell>
          <cell r="B7773" t="str">
            <v>Lexington St @ Beech</v>
          </cell>
          <cell r="C7773">
            <v>0</v>
          </cell>
          <cell r="D7773">
            <v>0</v>
          </cell>
          <cell r="E7773">
            <v>0</v>
          </cell>
          <cell r="F7773">
            <v>0</v>
          </cell>
          <cell r="G7773">
            <v>0</v>
          </cell>
          <cell r="H7773">
            <v>0</v>
          </cell>
          <cell r="I7773">
            <v>0</v>
          </cell>
          <cell r="J7773">
            <v>0</v>
          </cell>
          <cell r="K7773">
            <v>0</v>
          </cell>
          <cell r="L7773">
            <v>0</v>
          </cell>
          <cell r="M7773">
            <v>0</v>
          </cell>
          <cell r="N7773">
            <v>0</v>
          </cell>
          <cell r="O7773">
            <v>0</v>
          </cell>
          <cell r="P7773">
            <v>0</v>
          </cell>
          <cell r="Q7773">
            <v>0</v>
          </cell>
        </row>
        <row r="7774">
          <cell r="A7774" t="str">
            <v>A6735&amp;T</v>
          </cell>
          <cell r="B7774" t="str">
            <v>184 Hammond St</v>
          </cell>
          <cell r="C7774">
            <v>0</v>
          </cell>
          <cell r="D7774">
            <v>0</v>
          </cell>
          <cell r="E7774">
            <v>0</v>
          </cell>
          <cell r="F7774">
            <v>0</v>
          </cell>
          <cell r="G7774">
            <v>0</v>
          </cell>
          <cell r="H7774">
            <v>0</v>
          </cell>
          <cell r="I7774">
            <v>0</v>
          </cell>
          <cell r="J7774">
            <v>0</v>
          </cell>
          <cell r="K7774">
            <v>0</v>
          </cell>
          <cell r="L7774">
            <v>0</v>
          </cell>
          <cell r="M7774">
            <v>0</v>
          </cell>
          <cell r="N7774">
            <v>0</v>
          </cell>
          <cell r="O7774">
            <v>0</v>
          </cell>
          <cell r="P7774">
            <v>0</v>
          </cell>
          <cell r="Q7774">
            <v>0</v>
          </cell>
        </row>
        <row r="7775">
          <cell r="A7775" t="str">
            <v>A6737&amp;T</v>
          </cell>
          <cell r="B7775" t="str">
            <v>Hammond St @ Lawrenc</v>
          </cell>
          <cell r="C7775">
            <v>2</v>
          </cell>
          <cell r="D7775">
            <v>0</v>
          </cell>
          <cell r="E7775">
            <v>0</v>
          </cell>
          <cell r="F7775">
            <v>0</v>
          </cell>
          <cell r="G7775">
            <v>2</v>
          </cell>
          <cell r="H7775">
            <v>2</v>
          </cell>
          <cell r="I7775">
            <v>0</v>
          </cell>
          <cell r="J7775">
            <v>0</v>
          </cell>
          <cell r="K7775">
            <v>0</v>
          </cell>
          <cell r="L7775">
            <v>2</v>
          </cell>
          <cell r="M7775">
            <v>2</v>
          </cell>
          <cell r="N7775">
            <v>0</v>
          </cell>
          <cell r="O7775">
            <v>0</v>
          </cell>
          <cell r="P7775">
            <v>0</v>
          </cell>
          <cell r="Q7775">
            <v>2</v>
          </cell>
        </row>
        <row r="7776">
          <cell r="A7776" t="str">
            <v>A6738&amp;T</v>
          </cell>
          <cell r="B7776" t="str">
            <v>Hammond St @ Columbu</v>
          </cell>
          <cell r="C7776">
            <v>0</v>
          </cell>
          <cell r="D7776">
            <v>0</v>
          </cell>
          <cell r="E7776">
            <v>0</v>
          </cell>
          <cell r="F7776">
            <v>0</v>
          </cell>
          <cell r="G7776">
            <v>0</v>
          </cell>
          <cell r="H7776">
            <v>0</v>
          </cell>
          <cell r="I7776">
            <v>0</v>
          </cell>
          <cell r="J7776">
            <v>0</v>
          </cell>
          <cell r="K7776">
            <v>0</v>
          </cell>
          <cell r="L7776">
            <v>0</v>
          </cell>
          <cell r="M7776">
            <v>0</v>
          </cell>
          <cell r="N7776">
            <v>0</v>
          </cell>
          <cell r="O7776">
            <v>0</v>
          </cell>
          <cell r="P7776">
            <v>0</v>
          </cell>
          <cell r="Q7776">
            <v>0</v>
          </cell>
        </row>
        <row r="7777">
          <cell r="A7777" t="str">
            <v>A6746&amp;T</v>
          </cell>
          <cell r="B7777" t="str">
            <v>High St @ Gardner St</v>
          </cell>
          <cell r="C7777">
            <v>3</v>
          </cell>
          <cell r="D7777">
            <v>0</v>
          </cell>
          <cell r="E7777">
            <v>0</v>
          </cell>
          <cell r="F7777">
            <v>0</v>
          </cell>
          <cell r="G7777">
            <v>3</v>
          </cell>
          <cell r="H7777">
            <v>3</v>
          </cell>
          <cell r="I7777">
            <v>0</v>
          </cell>
          <cell r="J7777">
            <v>0</v>
          </cell>
          <cell r="K7777">
            <v>0</v>
          </cell>
          <cell r="L7777">
            <v>3</v>
          </cell>
          <cell r="M7777">
            <v>3</v>
          </cell>
          <cell r="N7777">
            <v>0</v>
          </cell>
          <cell r="O7777">
            <v>0</v>
          </cell>
          <cell r="P7777">
            <v>0</v>
          </cell>
          <cell r="Q7777">
            <v>3</v>
          </cell>
        </row>
        <row r="7778">
          <cell r="A7778" t="str">
            <v>A6750&amp;T</v>
          </cell>
          <cell r="B7778" t="str">
            <v>541 Pleasant St</v>
          </cell>
          <cell r="C7778">
            <v>0</v>
          </cell>
          <cell r="D7778">
            <v>0</v>
          </cell>
          <cell r="E7778">
            <v>0</v>
          </cell>
          <cell r="F7778">
            <v>0</v>
          </cell>
          <cell r="G7778">
            <v>0</v>
          </cell>
          <cell r="H7778">
            <v>0</v>
          </cell>
          <cell r="I7778">
            <v>0</v>
          </cell>
          <cell r="J7778">
            <v>0</v>
          </cell>
          <cell r="K7778">
            <v>0</v>
          </cell>
          <cell r="L7778">
            <v>0</v>
          </cell>
          <cell r="M7778">
            <v>0</v>
          </cell>
          <cell r="N7778">
            <v>0</v>
          </cell>
          <cell r="O7778">
            <v>0</v>
          </cell>
          <cell r="P7778">
            <v>0</v>
          </cell>
          <cell r="Q7778">
            <v>0</v>
          </cell>
        </row>
        <row r="7779">
          <cell r="A7779" t="str">
            <v>A6752&amp;T</v>
          </cell>
          <cell r="B7779" t="str">
            <v>River St @ Jackson S</v>
          </cell>
          <cell r="C7779">
            <v>0</v>
          </cell>
          <cell r="D7779">
            <v>0</v>
          </cell>
          <cell r="E7779">
            <v>0</v>
          </cell>
          <cell r="F7779">
            <v>0</v>
          </cell>
          <cell r="G7779">
            <v>0</v>
          </cell>
          <cell r="H7779">
            <v>0</v>
          </cell>
          <cell r="I7779">
            <v>0</v>
          </cell>
          <cell r="J7779">
            <v>0</v>
          </cell>
          <cell r="K7779">
            <v>0</v>
          </cell>
          <cell r="L7779">
            <v>0</v>
          </cell>
          <cell r="M7779">
            <v>0</v>
          </cell>
          <cell r="N7779">
            <v>0</v>
          </cell>
          <cell r="O7779">
            <v>0</v>
          </cell>
          <cell r="P7779">
            <v>0</v>
          </cell>
          <cell r="Q7779">
            <v>0</v>
          </cell>
        </row>
        <row r="7780">
          <cell r="A7780" t="str">
            <v>A6769&amp;T</v>
          </cell>
          <cell r="B7780" t="str">
            <v>Pleasant St opp Rept</v>
          </cell>
          <cell r="C7780">
            <v>0</v>
          </cell>
          <cell r="D7780">
            <v>0</v>
          </cell>
          <cell r="E7780">
            <v>0</v>
          </cell>
          <cell r="F7780">
            <v>0</v>
          </cell>
          <cell r="G7780">
            <v>0</v>
          </cell>
          <cell r="H7780">
            <v>0</v>
          </cell>
          <cell r="I7780">
            <v>0</v>
          </cell>
          <cell r="J7780">
            <v>0</v>
          </cell>
          <cell r="K7780">
            <v>0</v>
          </cell>
          <cell r="L7780">
            <v>0</v>
          </cell>
          <cell r="M7780">
            <v>0</v>
          </cell>
          <cell r="N7780">
            <v>0</v>
          </cell>
          <cell r="O7780">
            <v>0</v>
          </cell>
          <cell r="P7780">
            <v>0</v>
          </cell>
          <cell r="Q7780">
            <v>0</v>
          </cell>
        </row>
        <row r="7781">
          <cell r="A7781" t="str">
            <v>A6770&amp;T</v>
          </cell>
          <cell r="B7781" t="str">
            <v>Pleasant St @ Paramo</v>
          </cell>
          <cell r="C7781">
            <v>0</v>
          </cell>
          <cell r="D7781">
            <v>0</v>
          </cell>
          <cell r="E7781">
            <v>0</v>
          </cell>
          <cell r="F7781">
            <v>0</v>
          </cell>
          <cell r="G7781">
            <v>0</v>
          </cell>
          <cell r="H7781">
            <v>0</v>
          </cell>
          <cell r="I7781">
            <v>0</v>
          </cell>
          <cell r="J7781">
            <v>0</v>
          </cell>
          <cell r="K7781">
            <v>0</v>
          </cell>
          <cell r="L7781">
            <v>0</v>
          </cell>
          <cell r="M7781">
            <v>0</v>
          </cell>
          <cell r="N7781">
            <v>0</v>
          </cell>
          <cell r="O7781">
            <v>0</v>
          </cell>
          <cell r="P7781">
            <v>0</v>
          </cell>
          <cell r="Q7781">
            <v>0</v>
          </cell>
        </row>
        <row r="7782">
          <cell r="A7782" t="str">
            <v>A6780&amp;T</v>
          </cell>
          <cell r="B7782" t="str">
            <v>Hartwell Ave @ Bikew</v>
          </cell>
          <cell r="C7782">
            <v>2</v>
          </cell>
          <cell r="D7782">
            <v>0</v>
          </cell>
          <cell r="E7782">
            <v>0</v>
          </cell>
          <cell r="F7782">
            <v>0</v>
          </cell>
          <cell r="G7782">
            <v>2</v>
          </cell>
          <cell r="H7782">
            <v>2</v>
          </cell>
          <cell r="I7782">
            <v>0</v>
          </cell>
          <cell r="J7782">
            <v>0</v>
          </cell>
          <cell r="K7782">
            <v>0</v>
          </cell>
          <cell r="L7782">
            <v>2</v>
          </cell>
          <cell r="M7782">
            <v>2</v>
          </cell>
          <cell r="N7782">
            <v>0</v>
          </cell>
          <cell r="O7782">
            <v>0</v>
          </cell>
          <cell r="P7782">
            <v>0</v>
          </cell>
          <cell r="Q7782">
            <v>2</v>
          </cell>
        </row>
        <row r="7783">
          <cell r="A7783" t="str">
            <v>A6867&amp;T</v>
          </cell>
          <cell r="B7783" t="str">
            <v>Wood St @ Patterson</v>
          </cell>
          <cell r="C7783">
            <v>0</v>
          </cell>
          <cell r="D7783">
            <v>0</v>
          </cell>
          <cell r="E7783">
            <v>0</v>
          </cell>
          <cell r="F7783">
            <v>0</v>
          </cell>
          <cell r="G7783">
            <v>0</v>
          </cell>
          <cell r="H7783">
            <v>0</v>
          </cell>
          <cell r="I7783">
            <v>0</v>
          </cell>
          <cell r="J7783">
            <v>0</v>
          </cell>
          <cell r="K7783">
            <v>0</v>
          </cell>
          <cell r="L7783">
            <v>0</v>
          </cell>
          <cell r="M7783">
            <v>0</v>
          </cell>
          <cell r="N7783">
            <v>0</v>
          </cell>
          <cell r="O7783">
            <v>0</v>
          </cell>
          <cell r="P7783">
            <v>0</v>
          </cell>
          <cell r="Q7783">
            <v>0</v>
          </cell>
        </row>
        <row r="7784">
          <cell r="A7784" t="str">
            <v>A6868&amp;T</v>
          </cell>
          <cell r="B7784" t="str">
            <v>Wood St @ Conestoga</v>
          </cell>
          <cell r="C7784">
            <v>0</v>
          </cell>
          <cell r="D7784">
            <v>0</v>
          </cell>
          <cell r="E7784">
            <v>0</v>
          </cell>
          <cell r="F7784">
            <v>0</v>
          </cell>
          <cell r="G7784">
            <v>0</v>
          </cell>
          <cell r="H7784">
            <v>0</v>
          </cell>
          <cell r="I7784">
            <v>0</v>
          </cell>
          <cell r="J7784">
            <v>0</v>
          </cell>
          <cell r="K7784">
            <v>0</v>
          </cell>
          <cell r="L7784">
            <v>0</v>
          </cell>
          <cell r="M7784">
            <v>0</v>
          </cell>
          <cell r="N7784">
            <v>0</v>
          </cell>
          <cell r="O7784">
            <v>0</v>
          </cell>
          <cell r="P7784">
            <v>0</v>
          </cell>
          <cell r="Q7784">
            <v>0</v>
          </cell>
        </row>
        <row r="7785">
          <cell r="A7785" t="str">
            <v>A6873&amp;T</v>
          </cell>
          <cell r="B7785" t="str">
            <v>Wood St opp Conestog</v>
          </cell>
          <cell r="C7785">
            <v>0</v>
          </cell>
          <cell r="D7785">
            <v>0</v>
          </cell>
          <cell r="E7785">
            <v>0</v>
          </cell>
          <cell r="F7785">
            <v>0</v>
          </cell>
          <cell r="G7785">
            <v>0</v>
          </cell>
          <cell r="H7785">
            <v>0</v>
          </cell>
          <cell r="I7785">
            <v>0</v>
          </cell>
          <cell r="J7785">
            <v>0</v>
          </cell>
          <cell r="K7785">
            <v>0</v>
          </cell>
          <cell r="L7785">
            <v>0</v>
          </cell>
          <cell r="M7785">
            <v>0</v>
          </cell>
          <cell r="N7785">
            <v>0</v>
          </cell>
          <cell r="O7785">
            <v>0</v>
          </cell>
          <cell r="P7785">
            <v>0</v>
          </cell>
          <cell r="Q7785">
            <v>0</v>
          </cell>
        </row>
        <row r="7786">
          <cell r="A7786" t="str">
            <v>A6918&amp;T</v>
          </cell>
          <cell r="B7786" t="str">
            <v>59 South St</v>
          </cell>
          <cell r="C7786">
            <v>4</v>
          </cell>
          <cell r="D7786">
            <v>0</v>
          </cell>
          <cell r="E7786">
            <v>0</v>
          </cell>
          <cell r="F7786">
            <v>0</v>
          </cell>
          <cell r="G7786">
            <v>4</v>
          </cell>
          <cell r="H7786">
            <v>4</v>
          </cell>
          <cell r="I7786">
            <v>0</v>
          </cell>
          <cell r="J7786">
            <v>0</v>
          </cell>
          <cell r="K7786">
            <v>0</v>
          </cell>
          <cell r="L7786">
            <v>4</v>
          </cell>
          <cell r="M7786">
            <v>4</v>
          </cell>
          <cell r="N7786">
            <v>0</v>
          </cell>
          <cell r="O7786">
            <v>0</v>
          </cell>
          <cell r="P7786">
            <v>0</v>
          </cell>
          <cell r="Q7786">
            <v>4</v>
          </cell>
        </row>
        <row r="7787">
          <cell r="A7787" t="str">
            <v>A6920&amp;T</v>
          </cell>
          <cell r="B7787" t="str">
            <v>Totten Pond Rd @ Pon</v>
          </cell>
          <cell r="C7787">
            <v>0</v>
          </cell>
          <cell r="D7787">
            <v>0</v>
          </cell>
          <cell r="E7787">
            <v>0</v>
          </cell>
          <cell r="F7787">
            <v>0</v>
          </cell>
          <cell r="G7787">
            <v>0</v>
          </cell>
          <cell r="H7787">
            <v>0</v>
          </cell>
          <cell r="I7787">
            <v>0</v>
          </cell>
          <cell r="J7787">
            <v>0</v>
          </cell>
          <cell r="K7787">
            <v>0</v>
          </cell>
          <cell r="L7787">
            <v>0</v>
          </cell>
          <cell r="M7787">
            <v>0</v>
          </cell>
          <cell r="N7787">
            <v>0</v>
          </cell>
          <cell r="O7787">
            <v>0</v>
          </cell>
          <cell r="P7787">
            <v>0</v>
          </cell>
          <cell r="Q7787">
            <v>0</v>
          </cell>
        </row>
        <row r="7788">
          <cell r="A7788" t="str">
            <v>A6921&amp;T</v>
          </cell>
          <cell r="B7788" t="str">
            <v>Totten Pond Rd @ Win</v>
          </cell>
          <cell r="C7788">
            <v>0</v>
          </cell>
          <cell r="D7788">
            <v>0</v>
          </cell>
          <cell r="E7788">
            <v>0</v>
          </cell>
          <cell r="F7788">
            <v>0</v>
          </cell>
          <cell r="G7788">
            <v>0</v>
          </cell>
          <cell r="H7788">
            <v>0</v>
          </cell>
          <cell r="I7788">
            <v>0</v>
          </cell>
          <cell r="J7788">
            <v>0</v>
          </cell>
          <cell r="K7788">
            <v>0</v>
          </cell>
          <cell r="L7788">
            <v>0</v>
          </cell>
          <cell r="M7788">
            <v>0</v>
          </cell>
          <cell r="N7788">
            <v>0</v>
          </cell>
          <cell r="O7788">
            <v>0</v>
          </cell>
          <cell r="P7788">
            <v>0</v>
          </cell>
          <cell r="Q7788">
            <v>0</v>
          </cell>
        </row>
        <row r="7789">
          <cell r="A7789" t="str">
            <v>A7093&amp;T</v>
          </cell>
          <cell r="B7789" t="str">
            <v>Main St @ Daniels Ct</v>
          </cell>
          <cell r="C7789">
            <v>6</v>
          </cell>
          <cell r="D7789">
            <v>0</v>
          </cell>
          <cell r="E7789">
            <v>0</v>
          </cell>
          <cell r="F7789">
            <v>21</v>
          </cell>
          <cell r="G7789">
            <v>28</v>
          </cell>
          <cell r="H7789">
            <v>6</v>
          </cell>
          <cell r="I7789">
            <v>0</v>
          </cell>
          <cell r="J7789">
            <v>0</v>
          </cell>
          <cell r="K7789">
            <v>21</v>
          </cell>
          <cell r="L7789">
            <v>28</v>
          </cell>
          <cell r="M7789">
            <v>6</v>
          </cell>
          <cell r="N7789">
            <v>0</v>
          </cell>
          <cell r="O7789">
            <v>0</v>
          </cell>
          <cell r="P7789">
            <v>21</v>
          </cell>
          <cell r="Q7789">
            <v>28</v>
          </cell>
        </row>
        <row r="7790">
          <cell r="A7790" t="str">
            <v>A7094&amp;T</v>
          </cell>
          <cell r="B7790" t="str">
            <v>Elm St @ Main St</v>
          </cell>
          <cell r="C7790">
            <v>31</v>
          </cell>
          <cell r="D7790">
            <v>1</v>
          </cell>
          <cell r="E7790">
            <v>14</v>
          </cell>
          <cell r="F7790">
            <v>118</v>
          </cell>
          <cell r="G7790">
            <v>165</v>
          </cell>
          <cell r="H7790">
            <v>31</v>
          </cell>
          <cell r="I7790">
            <v>1</v>
          </cell>
          <cell r="J7790">
            <v>14</v>
          </cell>
          <cell r="K7790">
            <v>118</v>
          </cell>
          <cell r="L7790">
            <v>165</v>
          </cell>
          <cell r="M7790">
            <v>31</v>
          </cell>
          <cell r="N7790">
            <v>1</v>
          </cell>
          <cell r="O7790">
            <v>14</v>
          </cell>
          <cell r="P7790">
            <v>118</v>
          </cell>
          <cell r="Q7790">
            <v>165</v>
          </cell>
        </row>
        <row r="7791">
          <cell r="A7791" t="str">
            <v>A7095&amp;T</v>
          </cell>
          <cell r="B7791" t="str">
            <v>Elm St @ Main St</v>
          </cell>
          <cell r="C7791">
            <v>14</v>
          </cell>
          <cell r="D7791">
            <v>1</v>
          </cell>
          <cell r="E7791">
            <v>0</v>
          </cell>
          <cell r="F7791">
            <v>18</v>
          </cell>
          <cell r="G7791">
            <v>34</v>
          </cell>
          <cell r="H7791">
            <v>14</v>
          </cell>
          <cell r="I7791">
            <v>1</v>
          </cell>
          <cell r="J7791">
            <v>0</v>
          </cell>
          <cell r="K7791">
            <v>18</v>
          </cell>
          <cell r="L7791">
            <v>34</v>
          </cell>
          <cell r="M7791">
            <v>14</v>
          </cell>
          <cell r="N7791">
            <v>1</v>
          </cell>
          <cell r="O7791">
            <v>0</v>
          </cell>
          <cell r="P7791">
            <v>18</v>
          </cell>
          <cell r="Q7791">
            <v>34</v>
          </cell>
        </row>
        <row r="7792">
          <cell r="A7792" t="str">
            <v>A7702&amp;T</v>
          </cell>
          <cell r="B7792" t="str">
            <v>Belmont</v>
          </cell>
          <cell r="C7792">
            <v>0</v>
          </cell>
          <cell r="D7792">
            <v>0</v>
          </cell>
          <cell r="E7792">
            <v>0</v>
          </cell>
          <cell r="F7792">
            <v>0</v>
          </cell>
          <cell r="G7792">
            <v>0</v>
          </cell>
          <cell r="H7792">
            <v>0</v>
          </cell>
          <cell r="I7792">
            <v>0</v>
          </cell>
          <cell r="J7792">
            <v>0</v>
          </cell>
          <cell r="K7792">
            <v>0</v>
          </cell>
          <cell r="L7792">
            <v>0</v>
          </cell>
          <cell r="M7792">
            <v>0</v>
          </cell>
          <cell r="N7792">
            <v>0</v>
          </cell>
          <cell r="O7792">
            <v>0</v>
          </cell>
          <cell r="P7792">
            <v>0</v>
          </cell>
          <cell r="Q7792">
            <v>0</v>
          </cell>
        </row>
        <row r="7793">
          <cell r="A7793" t="str">
            <v>A7703&amp;T</v>
          </cell>
          <cell r="B7793" t="str">
            <v>Belmont</v>
          </cell>
          <cell r="C7793">
            <v>0</v>
          </cell>
          <cell r="D7793">
            <v>0</v>
          </cell>
          <cell r="E7793">
            <v>0</v>
          </cell>
          <cell r="F7793">
            <v>0</v>
          </cell>
          <cell r="G7793">
            <v>0</v>
          </cell>
          <cell r="H7793">
            <v>0</v>
          </cell>
          <cell r="I7793">
            <v>0</v>
          </cell>
          <cell r="J7793">
            <v>0</v>
          </cell>
          <cell r="K7793">
            <v>0</v>
          </cell>
          <cell r="L7793">
            <v>0</v>
          </cell>
          <cell r="M7793">
            <v>0</v>
          </cell>
          <cell r="N7793">
            <v>0</v>
          </cell>
          <cell r="O7793">
            <v>0</v>
          </cell>
          <cell r="P7793">
            <v>0</v>
          </cell>
          <cell r="Q7793">
            <v>0</v>
          </cell>
        </row>
        <row r="7794">
          <cell r="A7794" t="str">
            <v>A7707&amp;T</v>
          </cell>
          <cell r="B7794" t="str">
            <v>Waverly</v>
          </cell>
          <cell r="C7794">
            <v>0</v>
          </cell>
          <cell r="D7794">
            <v>0</v>
          </cell>
          <cell r="E7794">
            <v>0</v>
          </cell>
          <cell r="F7794">
            <v>0</v>
          </cell>
          <cell r="G7794">
            <v>0</v>
          </cell>
          <cell r="H7794">
            <v>0</v>
          </cell>
          <cell r="I7794">
            <v>0</v>
          </cell>
          <cell r="J7794">
            <v>0</v>
          </cell>
          <cell r="K7794">
            <v>0</v>
          </cell>
          <cell r="L7794">
            <v>0</v>
          </cell>
          <cell r="M7794">
            <v>0</v>
          </cell>
          <cell r="N7794">
            <v>0</v>
          </cell>
          <cell r="O7794">
            <v>0</v>
          </cell>
          <cell r="P7794">
            <v>0</v>
          </cell>
          <cell r="Q7794">
            <v>0</v>
          </cell>
        </row>
        <row r="7795">
          <cell r="A7795" t="str">
            <v>A7710&amp;T</v>
          </cell>
          <cell r="B7795" t="str">
            <v>Waltham</v>
          </cell>
          <cell r="C7795">
            <v>0</v>
          </cell>
          <cell r="D7795">
            <v>0</v>
          </cell>
          <cell r="E7795">
            <v>0</v>
          </cell>
          <cell r="F7795">
            <v>0</v>
          </cell>
          <cell r="G7795">
            <v>0</v>
          </cell>
          <cell r="H7795">
            <v>0</v>
          </cell>
          <cell r="I7795">
            <v>0</v>
          </cell>
          <cell r="J7795">
            <v>0</v>
          </cell>
          <cell r="K7795">
            <v>0</v>
          </cell>
          <cell r="L7795">
            <v>0</v>
          </cell>
          <cell r="M7795">
            <v>0</v>
          </cell>
          <cell r="N7795">
            <v>0</v>
          </cell>
          <cell r="O7795">
            <v>0</v>
          </cell>
          <cell r="P7795">
            <v>0</v>
          </cell>
          <cell r="Q7795">
            <v>0</v>
          </cell>
        </row>
        <row r="7796">
          <cell r="A7796" t="str">
            <v>A7711&amp;T</v>
          </cell>
          <cell r="B7796" t="str">
            <v>Waltham</v>
          </cell>
          <cell r="C7796">
            <v>0</v>
          </cell>
          <cell r="D7796">
            <v>0</v>
          </cell>
          <cell r="E7796">
            <v>0</v>
          </cell>
          <cell r="F7796">
            <v>0</v>
          </cell>
          <cell r="G7796">
            <v>0</v>
          </cell>
          <cell r="H7796">
            <v>0</v>
          </cell>
          <cell r="I7796">
            <v>0</v>
          </cell>
          <cell r="J7796">
            <v>0</v>
          </cell>
          <cell r="K7796">
            <v>0</v>
          </cell>
          <cell r="L7796">
            <v>0</v>
          </cell>
          <cell r="M7796">
            <v>0</v>
          </cell>
          <cell r="N7796">
            <v>0</v>
          </cell>
          <cell r="O7796">
            <v>0</v>
          </cell>
          <cell r="P7796">
            <v>0</v>
          </cell>
          <cell r="Q7796">
            <v>0</v>
          </cell>
        </row>
        <row r="7797">
          <cell r="A7797" t="str">
            <v>A7716&amp;T</v>
          </cell>
          <cell r="B7797" t="str">
            <v>Brandeis/Roberts</v>
          </cell>
          <cell r="C7797">
            <v>0</v>
          </cell>
          <cell r="D7797">
            <v>0</v>
          </cell>
          <cell r="E7797">
            <v>0</v>
          </cell>
          <cell r="F7797">
            <v>0</v>
          </cell>
          <cell r="G7797">
            <v>0</v>
          </cell>
          <cell r="H7797">
            <v>0</v>
          </cell>
          <cell r="I7797">
            <v>0</v>
          </cell>
          <cell r="J7797">
            <v>0</v>
          </cell>
          <cell r="K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  <cell r="Q7797">
            <v>0</v>
          </cell>
        </row>
        <row r="7798">
          <cell r="A7798" t="str">
            <v>A7717&amp;T</v>
          </cell>
          <cell r="B7798" t="str">
            <v>Brandeis/Roberts</v>
          </cell>
          <cell r="C7798">
            <v>0</v>
          </cell>
          <cell r="D7798">
            <v>0</v>
          </cell>
          <cell r="E7798">
            <v>0</v>
          </cell>
          <cell r="F7798">
            <v>0</v>
          </cell>
          <cell r="G7798">
            <v>0</v>
          </cell>
          <cell r="H7798">
            <v>0</v>
          </cell>
          <cell r="I7798">
            <v>0</v>
          </cell>
          <cell r="J7798">
            <v>0</v>
          </cell>
          <cell r="K7798">
            <v>0</v>
          </cell>
          <cell r="L7798">
            <v>0</v>
          </cell>
          <cell r="M7798">
            <v>0</v>
          </cell>
          <cell r="N7798">
            <v>0</v>
          </cell>
          <cell r="O7798">
            <v>0</v>
          </cell>
          <cell r="P7798">
            <v>0</v>
          </cell>
          <cell r="Q7798">
            <v>0</v>
          </cell>
        </row>
        <row r="7799">
          <cell r="A7799" t="str">
            <v>A1009&amp;T</v>
          </cell>
          <cell r="B7799" t="str">
            <v>Bacon St @ Greenwood</v>
          </cell>
          <cell r="C7799">
            <v>0</v>
          </cell>
          <cell r="D7799">
            <v>0</v>
          </cell>
          <cell r="E7799">
            <v>0</v>
          </cell>
          <cell r="F7799">
            <v>0</v>
          </cell>
          <cell r="G7799">
            <v>0</v>
          </cell>
          <cell r="H7799">
            <v>0</v>
          </cell>
          <cell r="I7799">
            <v>0</v>
          </cell>
          <cell r="J7799">
            <v>0</v>
          </cell>
          <cell r="K7799">
            <v>0</v>
          </cell>
          <cell r="L7799">
            <v>0</v>
          </cell>
          <cell r="M7799">
            <v>0</v>
          </cell>
          <cell r="N7799">
            <v>0</v>
          </cell>
          <cell r="O7799">
            <v>0</v>
          </cell>
          <cell r="P7799">
            <v>0</v>
          </cell>
          <cell r="Q7799">
            <v>0</v>
          </cell>
        </row>
        <row r="7800">
          <cell r="A7800" t="str">
            <v>A1010&amp;T</v>
          </cell>
          <cell r="B7800" t="str">
            <v>Bacon St @ Kendall P</v>
          </cell>
          <cell r="C7800">
            <v>0</v>
          </cell>
          <cell r="D7800">
            <v>0</v>
          </cell>
          <cell r="E7800">
            <v>0</v>
          </cell>
          <cell r="F7800">
            <v>0</v>
          </cell>
          <cell r="G7800">
            <v>0</v>
          </cell>
          <cell r="H7800">
            <v>0</v>
          </cell>
          <cell r="I7800">
            <v>0</v>
          </cell>
          <cell r="J7800">
            <v>0</v>
          </cell>
          <cell r="K7800">
            <v>0</v>
          </cell>
          <cell r="L7800">
            <v>0</v>
          </cell>
          <cell r="M7800">
            <v>0</v>
          </cell>
          <cell r="N7800">
            <v>0</v>
          </cell>
          <cell r="O7800">
            <v>0</v>
          </cell>
          <cell r="P7800">
            <v>0</v>
          </cell>
          <cell r="Q7800">
            <v>0</v>
          </cell>
        </row>
        <row r="7801">
          <cell r="A7801" t="str">
            <v>A1011&amp;T</v>
          </cell>
          <cell r="B7801" t="str">
            <v>Bacon St @ Dale St</v>
          </cell>
          <cell r="C7801">
            <v>3</v>
          </cell>
          <cell r="D7801">
            <v>0</v>
          </cell>
          <cell r="E7801">
            <v>0</v>
          </cell>
          <cell r="F7801">
            <v>0</v>
          </cell>
          <cell r="G7801">
            <v>3</v>
          </cell>
          <cell r="H7801">
            <v>3</v>
          </cell>
          <cell r="I7801">
            <v>0</v>
          </cell>
          <cell r="J7801">
            <v>0</v>
          </cell>
          <cell r="K7801">
            <v>0</v>
          </cell>
          <cell r="L7801">
            <v>3</v>
          </cell>
          <cell r="M7801">
            <v>3</v>
          </cell>
          <cell r="N7801">
            <v>0</v>
          </cell>
          <cell r="O7801">
            <v>0</v>
          </cell>
          <cell r="P7801">
            <v>0</v>
          </cell>
          <cell r="Q7801">
            <v>3</v>
          </cell>
        </row>
        <row r="7802">
          <cell r="A7802" t="str">
            <v>A1041&amp;T</v>
          </cell>
          <cell r="B7802" t="str">
            <v>Mystic St @ Farringt</v>
          </cell>
          <cell r="C7802">
            <v>0</v>
          </cell>
          <cell r="D7802">
            <v>0</v>
          </cell>
          <cell r="E7802">
            <v>0</v>
          </cell>
          <cell r="F7802">
            <v>0</v>
          </cell>
          <cell r="G7802">
            <v>0</v>
          </cell>
          <cell r="H7802">
            <v>0</v>
          </cell>
          <cell r="I7802">
            <v>0</v>
          </cell>
          <cell r="J7802">
            <v>0</v>
          </cell>
          <cell r="K7802">
            <v>0</v>
          </cell>
          <cell r="L7802">
            <v>0</v>
          </cell>
          <cell r="M7802">
            <v>0</v>
          </cell>
          <cell r="N7802">
            <v>0</v>
          </cell>
          <cell r="O7802">
            <v>0</v>
          </cell>
          <cell r="P7802">
            <v>0</v>
          </cell>
          <cell r="Q7802">
            <v>0</v>
          </cell>
        </row>
        <row r="7803">
          <cell r="A7803" t="str">
            <v>A1046&amp;T</v>
          </cell>
          <cell r="B7803" t="str">
            <v>449 Mystic St - Winc</v>
          </cell>
          <cell r="C7803">
            <v>0</v>
          </cell>
          <cell r="D7803">
            <v>0</v>
          </cell>
          <cell r="E7803">
            <v>0</v>
          </cell>
          <cell r="F7803">
            <v>0</v>
          </cell>
          <cell r="G7803">
            <v>0</v>
          </cell>
          <cell r="H7803">
            <v>0</v>
          </cell>
          <cell r="I7803">
            <v>0</v>
          </cell>
          <cell r="J7803">
            <v>0</v>
          </cell>
          <cell r="K7803">
            <v>0</v>
          </cell>
          <cell r="L7803">
            <v>0</v>
          </cell>
          <cell r="M7803">
            <v>0</v>
          </cell>
          <cell r="N7803">
            <v>0</v>
          </cell>
          <cell r="O7803">
            <v>0</v>
          </cell>
          <cell r="P7803">
            <v>0</v>
          </cell>
          <cell r="Q7803">
            <v>0</v>
          </cell>
        </row>
        <row r="7804">
          <cell r="A7804" t="str">
            <v>A1231&amp;T</v>
          </cell>
          <cell r="B7804" t="str">
            <v>Mt Auburn St @ Main</v>
          </cell>
          <cell r="C7804">
            <v>11</v>
          </cell>
          <cell r="D7804">
            <v>0</v>
          </cell>
          <cell r="E7804">
            <v>0</v>
          </cell>
          <cell r="F7804">
            <v>3</v>
          </cell>
          <cell r="G7804">
            <v>15</v>
          </cell>
          <cell r="H7804">
            <v>11</v>
          </cell>
          <cell r="I7804">
            <v>0</v>
          </cell>
          <cell r="J7804">
            <v>0</v>
          </cell>
          <cell r="K7804">
            <v>3</v>
          </cell>
          <cell r="L7804">
            <v>15</v>
          </cell>
          <cell r="M7804">
            <v>11</v>
          </cell>
          <cell r="N7804">
            <v>0</v>
          </cell>
          <cell r="O7804">
            <v>0</v>
          </cell>
          <cell r="P7804">
            <v>3</v>
          </cell>
          <cell r="Q7804">
            <v>15</v>
          </cell>
        </row>
        <row r="7805">
          <cell r="A7805" t="str">
            <v>A1290&amp;T</v>
          </cell>
          <cell r="B7805" t="str">
            <v>Trapelo Rd opp Popla</v>
          </cell>
          <cell r="C7805">
            <v>1</v>
          </cell>
          <cell r="D7805">
            <v>0</v>
          </cell>
          <cell r="E7805">
            <v>0</v>
          </cell>
          <cell r="F7805">
            <v>0</v>
          </cell>
          <cell r="G7805">
            <v>1</v>
          </cell>
          <cell r="H7805">
            <v>1</v>
          </cell>
          <cell r="I7805">
            <v>0</v>
          </cell>
          <cell r="J7805">
            <v>0</v>
          </cell>
          <cell r="K7805">
            <v>0</v>
          </cell>
          <cell r="L7805">
            <v>1</v>
          </cell>
          <cell r="M7805">
            <v>1</v>
          </cell>
          <cell r="N7805">
            <v>0</v>
          </cell>
          <cell r="O7805">
            <v>0</v>
          </cell>
          <cell r="P7805">
            <v>0</v>
          </cell>
          <cell r="Q7805">
            <v>1</v>
          </cell>
        </row>
        <row r="7806">
          <cell r="A7806" t="str">
            <v>A1292&amp;T</v>
          </cell>
          <cell r="B7806" t="str">
            <v>Trapelo Rd opp Walnu</v>
          </cell>
          <cell r="C7806">
            <v>0</v>
          </cell>
          <cell r="D7806">
            <v>0</v>
          </cell>
          <cell r="E7806">
            <v>0</v>
          </cell>
          <cell r="F7806">
            <v>0</v>
          </cell>
          <cell r="G7806">
            <v>0</v>
          </cell>
          <cell r="H7806">
            <v>0</v>
          </cell>
          <cell r="I7806">
            <v>0</v>
          </cell>
          <cell r="J7806">
            <v>0</v>
          </cell>
          <cell r="K7806">
            <v>0</v>
          </cell>
          <cell r="L7806">
            <v>0</v>
          </cell>
          <cell r="M7806">
            <v>0</v>
          </cell>
          <cell r="N7806">
            <v>0</v>
          </cell>
          <cell r="O7806">
            <v>0</v>
          </cell>
          <cell r="P7806">
            <v>0</v>
          </cell>
          <cell r="Q7806">
            <v>0</v>
          </cell>
        </row>
        <row r="7807">
          <cell r="A7807" t="str">
            <v>A1394&amp;T</v>
          </cell>
          <cell r="B7807" t="str">
            <v>Massachusetts Ave op</v>
          </cell>
          <cell r="C7807">
            <v>0</v>
          </cell>
          <cell r="D7807">
            <v>0</v>
          </cell>
          <cell r="E7807">
            <v>0</v>
          </cell>
          <cell r="F7807">
            <v>0</v>
          </cell>
          <cell r="G7807">
            <v>0</v>
          </cell>
          <cell r="H7807">
            <v>0</v>
          </cell>
          <cell r="I7807">
            <v>0</v>
          </cell>
          <cell r="J7807">
            <v>0</v>
          </cell>
          <cell r="K7807">
            <v>0</v>
          </cell>
          <cell r="L7807">
            <v>0</v>
          </cell>
          <cell r="M7807">
            <v>0</v>
          </cell>
          <cell r="N7807">
            <v>0</v>
          </cell>
          <cell r="O7807">
            <v>0</v>
          </cell>
          <cell r="P7807">
            <v>0</v>
          </cell>
          <cell r="Q7807">
            <v>0</v>
          </cell>
        </row>
        <row r="7808">
          <cell r="A7808" t="str">
            <v>A1395&amp;T</v>
          </cell>
          <cell r="B7808" t="str">
            <v>Massachusetts Ave @</v>
          </cell>
          <cell r="C7808">
            <v>26</v>
          </cell>
          <cell r="D7808">
            <v>0</v>
          </cell>
          <cell r="E7808">
            <v>0</v>
          </cell>
          <cell r="F7808">
            <v>0</v>
          </cell>
          <cell r="G7808">
            <v>26</v>
          </cell>
          <cell r="H7808">
            <v>26</v>
          </cell>
          <cell r="I7808">
            <v>0</v>
          </cell>
          <cell r="J7808">
            <v>0</v>
          </cell>
          <cell r="K7808">
            <v>0</v>
          </cell>
          <cell r="L7808">
            <v>26</v>
          </cell>
          <cell r="M7808">
            <v>26</v>
          </cell>
          <cell r="N7808">
            <v>0</v>
          </cell>
          <cell r="O7808">
            <v>0</v>
          </cell>
          <cell r="P7808">
            <v>0</v>
          </cell>
          <cell r="Q7808">
            <v>26</v>
          </cell>
        </row>
        <row r="7809">
          <cell r="A7809" t="str">
            <v>A1415&amp;T</v>
          </cell>
          <cell r="B7809" t="str">
            <v>East Service Rd @ La</v>
          </cell>
          <cell r="C7809">
            <v>0</v>
          </cell>
          <cell r="D7809">
            <v>0</v>
          </cell>
          <cell r="E7809">
            <v>0</v>
          </cell>
          <cell r="F7809">
            <v>0</v>
          </cell>
          <cell r="G7809">
            <v>0</v>
          </cell>
          <cell r="H7809">
            <v>0</v>
          </cell>
          <cell r="I7809">
            <v>0</v>
          </cell>
          <cell r="J7809">
            <v>0</v>
          </cell>
          <cell r="K7809">
            <v>0</v>
          </cell>
          <cell r="L7809">
            <v>0</v>
          </cell>
          <cell r="M7809">
            <v>0</v>
          </cell>
          <cell r="N7809">
            <v>0</v>
          </cell>
          <cell r="O7809">
            <v>0</v>
          </cell>
          <cell r="P7809">
            <v>0</v>
          </cell>
          <cell r="Q7809">
            <v>0</v>
          </cell>
        </row>
        <row r="7810">
          <cell r="A7810" t="str">
            <v>A1434&amp;T</v>
          </cell>
          <cell r="B7810" t="str">
            <v>West Service Rd @ Hi</v>
          </cell>
          <cell r="C7810">
            <v>0</v>
          </cell>
          <cell r="D7810">
            <v>0</v>
          </cell>
          <cell r="E7810">
            <v>0</v>
          </cell>
          <cell r="F7810">
            <v>0</v>
          </cell>
          <cell r="G7810">
            <v>0</v>
          </cell>
          <cell r="H7810">
            <v>0</v>
          </cell>
          <cell r="I7810">
            <v>0</v>
          </cell>
          <cell r="J7810">
            <v>0</v>
          </cell>
          <cell r="K7810">
            <v>0</v>
          </cell>
          <cell r="L7810">
            <v>0</v>
          </cell>
          <cell r="M7810">
            <v>0</v>
          </cell>
          <cell r="N7810">
            <v>0</v>
          </cell>
          <cell r="O7810">
            <v>0</v>
          </cell>
          <cell r="P7810">
            <v>0</v>
          </cell>
          <cell r="Q7810">
            <v>0</v>
          </cell>
        </row>
        <row r="7811">
          <cell r="A7811" t="str">
            <v>A1435&amp;T</v>
          </cell>
          <cell r="B7811" t="str">
            <v>West Service Rd @ Pe</v>
          </cell>
          <cell r="C7811">
            <v>3</v>
          </cell>
          <cell r="D7811">
            <v>0</v>
          </cell>
          <cell r="E7811">
            <v>0</v>
          </cell>
          <cell r="F7811">
            <v>0</v>
          </cell>
          <cell r="G7811">
            <v>3</v>
          </cell>
          <cell r="H7811">
            <v>3</v>
          </cell>
          <cell r="I7811">
            <v>0</v>
          </cell>
          <cell r="J7811">
            <v>0</v>
          </cell>
          <cell r="K7811">
            <v>0</v>
          </cell>
          <cell r="L7811">
            <v>3</v>
          </cell>
          <cell r="M7811">
            <v>3</v>
          </cell>
          <cell r="N7811">
            <v>0</v>
          </cell>
          <cell r="O7811">
            <v>0</v>
          </cell>
          <cell r="P7811">
            <v>0</v>
          </cell>
          <cell r="Q7811">
            <v>3</v>
          </cell>
        </row>
        <row r="7812">
          <cell r="A7812" t="str">
            <v>A1437&amp;T</v>
          </cell>
          <cell r="B7812" t="str">
            <v>West Service Rd @ Be</v>
          </cell>
          <cell r="C7812">
            <v>0</v>
          </cell>
          <cell r="D7812">
            <v>0</v>
          </cell>
          <cell r="E7812">
            <v>0</v>
          </cell>
          <cell r="F7812">
            <v>0</v>
          </cell>
          <cell r="G7812">
            <v>0</v>
          </cell>
          <cell r="H7812">
            <v>0</v>
          </cell>
          <cell r="I7812">
            <v>0</v>
          </cell>
          <cell r="J7812">
            <v>0</v>
          </cell>
          <cell r="K7812">
            <v>0</v>
          </cell>
          <cell r="L7812">
            <v>0</v>
          </cell>
          <cell r="M7812">
            <v>0</v>
          </cell>
          <cell r="N7812">
            <v>0</v>
          </cell>
          <cell r="O7812">
            <v>0</v>
          </cell>
          <cell r="P7812">
            <v>0</v>
          </cell>
          <cell r="Q7812">
            <v>0</v>
          </cell>
        </row>
        <row r="7813">
          <cell r="A7813" t="str">
            <v>A1438&amp;T</v>
          </cell>
          <cell r="B7813" t="str">
            <v>West Service Rd @ Pa</v>
          </cell>
          <cell r="C7813">
            <v>15</v>
          </cell>
          <cell r="D7813">
            <v>0</v>
          </cell>
          <cell r="E7813">
            <v>0</v>
          </cell>
          <cell r="F7813">
            <v>14</v>
          </cell>
          <cell r="G7813">
            <v>30</v>
          </cell>
          <cell r="H7813">
            <v>15</v>
          </cell>
          <cell r="I7813">
            <v>0</v>
          </cell>
          <cell r="J7813">
            <v>0</v>
          </cell>
          <cell r="K7813">
            <v>14</v>
          </cell>
          <cell r="L7813">
            <v>30</v>
          </cell>
          <cell r="M7813">
            <v>15</v>
          </cell>
          <cell r="N7813">
            <v>0</v>
          </cell>
          <cell r="O7813">
            <v>0</v>
          </cell>
          <cell r="P7813">
            <v>14</v>
          </cell>
          <cell r="Q7813">
            <v>30</v>
          </cell>
        </row>
        <row r="7814">
          <cell r="A7814" t="str">
            <v>A1439&amp;T</v>
          </cell>
          <cell r="B7814" t="str">
            <v>Park Ave @ Cedar Ave</v>
          </cell>
          <cell r="C7814">
            <v>0</v>
          </cell>
          <cell r="D7814">
            <v>0</v>
          </cell>
          <cell r="E7814">
            <v>0</v>
          </cell>
          <cell r="F7814">
            <v>1</v>
          </cell>
          <cell r="G7814">
            <v>1</v>
          </cell>
          <cell r="H7814">
            <v>0</v>
          </cell>
          <cell r="I7814">
            <v>0</v>
          </cell>
          <cell r="J7814">
            <v>0</v>
          </cell>
          <cell r="K7814">
            <v>1</v>
          </cell>
          <cell r="L7814">
            <v>1</v>
          </cell>
          <cell r="M7814">
            <v>0</v>
          </cell>
          <cell r="N7814">
            <v>0</v>
          </cell>
          <cell r="O7814">
            <v>0</v>
          </cell>
          <cell r="P7814">
            <v>1</v>
          </cell>
          <cell r="Q7814">
            <v>1</v>
          </cell>
        </row>
        <row r="7815">
          <cell r="A7815" t="str">
            <v>A1544&amp;T</v>
          </cell>
          <cell r="B7815" t="str">
            <v>Wachusett Ave @ Appl</v>
          </cell>
          <cell r="C7815">
            <v>10</v>
          </cell>
          <cell r="D7815">
            <v>0</v>
          </cell>
          <cell r="E7815">
            <v>0</v>
          </cell>
          <cell r="F7815">
            <v>0</v>
          </cell>
          <cell r="G7815">
            <v>10</v>
          </cell>
          <cell r="H7815">
            <v>10</v>
          </cell>
          <cell r="I7815">
            <v>0</v>
          </cell>
          <cell r="J7815">
            <v>0</v>
          </cell>
          <cell r="K7815">
            <v>0</v>
          </cell>
          <cell r="L7815">
            <v>10</v>
          </cell>
          <cell r="M7815">
            <v>10</v>
          </cell>
          <cell r="N7815">
            <v>0</v>
          </cell>
          <cell r="O7815">
            <v>0</v>
          </cell>
          <cell r="P7815">
            <v>0</v>
          </cell>
          <cell r="Q7815">
            <v>10</v>
          </cell>
        </row>
        <row r="7816">
          <cell r="A7816" t="str">
            <v>A1551&amp;T</v>
          </cell>
          <cell r="B7816" t="str">
            <v>East Service Rd @ Go</v>
          </cell>
          <cell r="C7816">
            <v>0</v>
          </cell>
          <cell r="D7816">
            <v>0</v>
          </cell>
          <cell r="E7816">
            <v>0</v>
          </cell>
          <cell r="F7816">
            <v>0</v>
          </cell>
          <cell r="G7816">
            <v>0</v>
          </cell>
          <cell r="H7816">
            <v>0</v>
          </cell>
          <cell r="I7816">
            <v>0</v>
          </cell>
          <cell r="J7816">
            <v>0</v>
          </cell>
          <cell r="K7816">
            <v>0</v>
          </cell>
          <cell r="L7816">
            <v>0</v>
          </cell>
          <cell r="M7816">
            <v>0</v>
          </cell>
          <cell r="N7816">
            <v>0</v>
          </cell>
          <cell r="O7816">
            <v>0</v>
          </cell>
          <cell r="P7816">
            <v>0</v>
          </cell>
          <cell r="Q7816">
            <v>0</v>
          </cell>
        </row>
        <row r="7817">
          <cell r="A7817" t="str">
            <v>A4411&amp;T</v>
          </cell>
          <cell r="B7817" t="str">
            <v>555 Pleasant St</v>
          </cell>
          <cell r="C7817">
            <v>0</v>
          </cell>
          <cell r="D7817">
            <v>0</v>
          </cell>
          <cell r="E7817">
            <v>0</v>
          </cell>
          <cell r="F7817">
            <v>0</v>
          </cell>
          <cell r="G7817">
            <v>0</v>
          </cell>
          <cell r="H7817">
            <v>0</v>
          </cell>
          <cell r="I7817">
            <v>0</v>
          </cell>
          <cell r="J7817">
            <v>0</v>
          </cell>
          <cell r="K7817">
            <v>0</v>
          </cell>
          <cell r="L7817">
            <v>0</v>
          </cell>
          <cell r="M7817">
            <v>0</v>
          </cell>
          <cell r="N7817">
            <v>0</v>
          </cell>
          <cell r="O7817">
            <v>0</v>
          </cell>
          <cell r="P7817">
            <v>0</v>
          </cell>
          <cell r="Q7817">
            <v>0</v>
          </cell>
        </row>
        <row r="7818">
          <cell r="A7818" t="str">
            <v>A4523&amp;T</v>
          </cell>
          <cell r="B7818" t="str">
            <v>Beaver St @ Hollace</v>
          </cell>
          <cell r="C7818">
            <v>6</v>
          </cell>
          <cell r="D7818">
            <v>0</v>
          </cell>
          <cell r="E7818">
            <v>0</v>
          </cell>
          <cell r="F7818">
            <v>0</v>
          </cell>
          <cell r="G7818">
            <v>6</v>
          </cell>
          <cell r="H7818">
            <v>6</v>
          </cell>
          <cell r="I7818">
            <v>0</v>
          </cell>
          <cell r="J7818">
            <v>0</v>
          </cell>
          <cell r="K7818">
            <v>0</v>
          </cell>
          <cell r="L7818">
            <v>6</v>
          </cell>
          <cell r="M7818">
            <v>6</v>
          </cell>
          <cell r="N7818">
            <v>0</v>
          </cell>
          <cell r="O7818">
            <v>0</v>
          </cell>
          <cell r="P7818">
            <v>0</v>
          </cell>
          <cell r="Q7818">
            <v>6</v>
          </cell>
        </row>
        <row r="7819">
          <cell r="A7819" t="str">
            <v>A4524&amp;T</v>
          </cell>
          <cell r="B7819" t="str">
            <v>Beaver St @ Waverley</v>
          </cell>
          <cell r="C7819">
            <v>4</v>
          </cell>
          <cell r="D7819">
            <v>0</v>
          </cell>
          <cell r="E7819">
            <v>0</v>
          </cell>
          <cell r="F7819">
            <v>0</v>
          </cell>
          <cell r="G7819">
            <v>4</v>
          </cell>
          <cell r="H7819">
            <v>4</v>
          </cell>
          <cell r="I7819">
            <v>0</v>
          </cell>
          <cell r="J7819">
            <v>0</v>
          </cell>
          <cell r="K7819">
            <v>0</v>
          </cell>
          <cell r="L7819">
            <v>4</v>
          </cell>
          <cell r="M7819">
            <v>4</v>
          </cell>
          <cell r="N7819">
            <v>0</v>
          </cell>
          <cell r="O7819">
            <v>0</v>
          </cell>
          <cell r="P7819">
            <v>0</v>
          </cell>
          <cell r="Q7819">
            <v>4</v>
          </cell>
        </row>
        <row r="7820">
          <cell r="A7820" t="str">
            <v>A4526&amp;T</v>
          </cell>
          <cell r="B7820" t="str">
            <v>Beaver St opp Field</v>
          </cell>
          <cell r="C7820">
            <v>11</v>
          </cell>
          <cell r="D7820">
            <v>0</v>
          </cell>
          <cell r="E7820">
            <v>0</v>
          </cell>
          <cell r="F7820">
            <v>0</v>
          </cell>
          <cell r="G7820">
            <v>11</v>
          </cell>
          <cell r="H7820">
            <v>11</v>
          </cell>
          <cell r="I7820">
            <v>0</v>
          </cell>
          <cell r="J7820">
            <v>0</v>
          </cell>
          <cell r="K7820">
            <v>0</v>
          </cell>
          <cell r="L7820">
            <v>11</v>
          </cell>
          <cell r="M7820">
            <v>11</v>
          </cell>
          <cell r="N7820">
            <v>0</v>
          </cell>
          <cell r="O7820">
            <v>0</v>
          </cell>
          <cell r="P7820">
            <v>0</v>
          </cell>
          <cell r="Q7820">
            <v>11</v>
          </cell>
        </row>
        <row r="7821">
          <cell r="A7821" t="str">
            <v>A4530&amp;T</v>
          </cell>
          <cell r="B7821" t="str">
            <v>Lexington St @ Burnh</v>
          </cell>
          <cell r="C7821">
            <v>1</v>
          </cell>
          <cell r="D7821">
            <v>0</v>
          </cell>
          <cell r="E7821">
            <v>0</v>
          </cell>
          <cell r="F7821">
            <v>0</v>
          </cell>
          <cell r="G7821">
            <v>1</v>
          </cell>
          <cell r="H7821">
            <v>1</v>
          </cell>
          <cell r="I7821">
            <v>0</v>
          </cell>
          <cell r="J7821">
            <v>0</v>
          </cell>
          <cell r="K7821">
            <v>0</v>
          </cell>
          <cell r="L7821">
            <v>1</v>
          </cell>
          <cell r="M7821">
            <v>1</v>
          </cell>
          <cell r="N7821">
            <v>0</v>
          </cell>
          <cell r="O7821">
            <v>0</v>
          </cell>
          <cell r="P7821">
            <v>0</v>
          </cell>
          <cell r="Q7821">
            <v>1</v>
          </cell>
        </row>
        <row r="7822">
          <cell r="A7822" t="str">
            <v>A4532&amp;T</v>
          </cell>
          <cell r="B7822" t="str">
            <v>Warren St @ Waverley</v>
          </cell>
          <cell r="C7822">
            <v>3</v>
          </cell>
          <cell r="D7822">
            <v>0</v>
          </cell>
          <cell r="E7822">
            <v>0</v>
          </cell>
          <cell r="F7822">
            <v>0</v>
          </cell>
          <cell r="G7822">
            <v>3</v>
          </cell>
          <cell r="H7822">
            <v>3</v>
          </cell>
          <cell r="I7822">
            <v>0</v>
          </cell>
          <cell r="J7822">
            <v>0</v>
          </cell>
          <cell r="K7822">
            <v>0</v>
          </cell>
          <cell r="L7822">
            <v>3</v>
          </cell>
          <cell r="M7822">
            <v>3</v>
          </cell>
          <cell r="N7822">
            <v>0</v>
          </cell>
          <cell r="O7822">
            <v>0</v>
          </cell>
          <cell r="P7822">
            <v>0</v>
          </cell>
          <cell r="Q7822">
            <v>3</v>
          </cell>
        </row>
        <row r="7823">
          <cell r="A7823" t="str">
            <v>A4550&amp;T</v>
          </cell>
          <cell r="B7823" t="str">
            <v>Worthen Rd @ Waltham</v>
          </cell>
          <cell r="C7823">
            <v>0</v>
          </cell>
          <cell r="D7823">
            <v>0</v>
          </cell>
          <cell r="E7823">
            <v>0</v>
          </cell>
          <cell r="F7823">
            <v>0</v>
          </cell>
          <cell r="G7823">
            <v>0</v>
          </cell>
          <cell r="H7823">
            <v>0</v>
          </cell>
          <cell r="I7823">
            <v>0</v>
          </cell>
          <cell r="J7823">
            <v>0</v>
          </cell>
          <cell r="K7823">
            <v>0</v>
          </cell>
          <cell r="L7823">
            <v>0</v>
          </cell>
          <cell r="M7823">
            <v>0</v>
          </cell>
          <cell r="N7823">
            <v>0</v>
          </cell>
          <cell r="O7823">
            <v>0</v>
          </cell>
          <cell r="P7823">
            <v>0</v>
          </cell>
          <cell r="Q7823">
            <v>0</v>
          </cell>
        </row>
        <row r="7824">
          <cell r="A7824" t="str">
            <v>A4552&amp;T</v>
          </cell>
          <cell r="B7824" t="str">
            <v>Trapelo Rd @ Leitha</v>
          </cell>
          <cell r="C7824">
            <v>2</v>
          </cell>
          <cell r="D7824">
            <v>0</v>
          </cell>
          <cell r="E7824">
            <v>0</v>
          </cell>
          <cell r="F7824">
            <v>0</v>
          </cell>
          <cell r="G7824">
            <v>2</v>
          </cell>
          <cell r="H7824">
            <v>2</v>
          </cell>
          <cell r="I7824">
            <v>0</v>
          </cell>
          <cell r="J7824">
            <v>0</v>
          </cell>
          <cell r="K7824">
            <v>0</v>
          </cell>
          <cell r="L7824">
            <v>2</v>
          </cell>
          <cell r="M7824">
            <v>2</v>
          </cell>
          <cell r="N7824">
            <v>0</v>
          </cell>
          <cell r="O7824">
            <v>0</v>
          </cell>
          <cell r="P7824">
            <v>0</v>
          </cell>
          <cell r="Q7824">
            <v>2</v>
          </cell>
        </row>
        <row r="7825">
          <cell r="A7825" t="str">
            <v>A4555&amp;T</v>
          </cell>
          <cell r="B7825" t="str">
            <v>Trapelo Rd @ Berkley</v>
          </cell>
          <cell r="C7825">
            <v>7</v>
          </cell>
          <cell r="D7825">
            <v>0</v>
          </cell>
          <cell r="E7825">
            <v>0</v>
          </cell>
          <cell r="F7825">
            <v>0</v>
          </cell>
          <cell r="G7825">
            <v>7</v>
          </cell>
          <cell r="H7825">
            <v>7</v>
          </cell>
          <cell r="I7825">
            <v>0</v>
          </cell>
          <cell r="J7825">
            <v>0</v>
          </cell>
          <cell r="K7825">
            <v>0</v>
          </cell>
          <cell r="L7825">
            <v>7</v>
          </cell>
          <cell r="M7825">
            <v>7</v>
          </cell>
          <cell r="N7825">
            <v>0</v>
          </cell>
          <cell r="O7825">
            <v>0</v>
          </cell>
          <cell r="P7825">
            <v>0</v>
          </cell>
          <cell r="Q7825">
            <v>7</v>
          </cell>
        </row>
        <row r="7826">
          <cell r="A7826" t="str">
            <v>A4557&amp;T</v>
          </cell>
          <cell r="B7826" t="str">
            <v>Lincoln St @ Smith S</v>
          </cell>
          <cell r="C7826">
            <v>2</v>
          </cell>
          <cell r="D7826">
            <v>0</v>
          </cell>
          <cell r="E7826">
            <v>0</v>
          </cell>
          <cell r="F7826">
            <v>0</v>
          </cell>
          <cell r="G7826">
            <v>3</v>
          </cell>
          <cell r="H7826">
            <v>2</v>
          </cell>
          <cell r="I7826">
            <v>0</v>
          </cell>
          <cell r="J7826">
            <v>0</v>
          </cell>
          <cell r="K7826">
            <v>0</v>
          </cell>
          <cell r="L7826">
            <v>3</v>
          </cell>
          <cell r="M7826">
            <v>2</v>
          </cell>
          <cell r="N7826">
            <v>0</v>
          </cell>
          <cell r="O7826">
            <v>0</v>
          </cell>
          <cell r="P7826">
            <v>0</v>
          </cell>
          <cell r="Q7826">
            <v>3</v>
          </cell>
        </row>
        <row r="7827">
          <cell r="A7827" t="str">
            <v>A4563&amp;T</v>
          </cell>
          <cell r="B7827" t="str">
            <v>Lake St opp Hardy Re</v>
          </cell>
          <cell r="C7827">
            <v>0</v>
          </cell>
          <cell r="D7827">
            <v>0</v>
          </cell>
          <cell r="E7827">
            <v>0</v>
          </cell>
          <cell r="F7827">
            <v>0</v>
          </cell>
          <cell r="G7827">
            <v>0</v>
          </cell>
          <cell r="H7827">
            <v>0</v>
          </cell>
          <cell r="I7827">
            <v>0</v>
          </cell>
          <cell r="J7827">
            <v>0</v>
          </cell>
          <cell r="K7827">
            <v>0</v>
          </cell>
          <cell r="L7827">
            <v>0</v>
          </cell>
          <cell r="M7827">
            <v>0</v>
          </cell>
          <cell r="N7827">
            <v>0</v>
          </cell>
          <cell r="O7827">
            <v>0</v>
          </cell>
          <cell r="P7827">
            <v>0</v>
          </cell>
          <cell r="Q7827">
            <v>0</v>
          </cell>
        </row>
        <row r="7828">
          <cell r="A7828" t="str">
            <v>A4573&amp;T</v>
          </cell>
          <cell r="B7828" t="str">
            <v>Pleasant St @ Bridge</v>
          </cell>
          <cell r="C7828">
            <v>13</v>
          </cell>
          <cell r="D7828">
            <v>0</v>
          </cell>
          <cell r="E7828">
            <v>0</v>
          </cell>
          <cell r="F7828">
            <v>0</v>
          </cell>
          <cell r="G7828">
            <v>13</v>
          </cell>
          <cell r="H7828">
            <v>13</v>
          </cell>
          <cell r="I7828">
            <v>0</v>
          </cell>
          <cell r="J7828">
            <v>0</v>
          </cell>
          <cell r="K7828">
            <v>0</v>
          </cell>
          <cell r="L7828">
            <v>13</v>
          </cell>
          <cell r="M7828">
            <v>13</v>
          </cell>
          <cell r="N7828">
            <v>0</v>
          </cell>
          <cell r="O7828">
            <v>0</v>
          </cell>
          <cell r="P7828">
            <v>0</v>
          </cell>
          <cell r="Q7828">
            <v>13</v>
          </cell>
        </row>
        <row r="7829">
          <cell r="A7829" t="str">
            <v>A4575&amp;T</v>
          </cell>
          <cell r="B7829" t="str">
            <v>River St @ School Av</v>
          </cell>
          <cell r="C7829">
            <v>35</v>
          </cell>
          <cell r="D7829">
            <v>0</v>
          </cell>
          <cell r="E7829">
            <v>0</v>
          </cell>
          <cell r="F7829">
            <v>0</v>
          </cell>
          <cell r="G7829">
            <v>35</v>
          </cell>
          <cell r="H7829">
            <v>35</v>
          </cell>
          <cell r="I7829">
            <v>0</v>
          </cell>
          <cell r="J7829">
            <v>0</v>
          </cell>
          <cell r="K7829">
            <v>0</v>
          </cell>
          <cell r="L7829">
            <v>35</v>
          </cell>
          <cell r="M7829">
            <v>35</v>
          </cell>
          <cell r="N7829">
            <v>0</v>
          </cell>
          <cell r="O7829">
            <v>0</v>
          </cell>
          <cell r="P7829">
            <v>0</v>
          </cell>
          <cell r="Q7829">
            <v>35</v>
          </cell>
        </row>
        <row r="7830">
          <cell r="A7830" t="str">
            <v>A4577&amp;T</v>
          </cell>
          <cell r="B7830" t="str">
            <v>River St @ Ripley St</v>
          </cell>
          <cell r="C7830">
            <v>0</v>
          </cell>
          <cell r="D7830">
            <v>0</v>
          </cell>
          <cell r="E7830">
            <v>0</v>
          </cell>
          <cell r="F7830">
            <v>0</v>
          </cell>
          <cell r="G7830">
            <v>0</v>
          </cell>
          <cell r="H7830">
            <v>0</v>
          </cell>
          <cell r="I7830">
            <v>0</v>
          </cell>
          <cell r="J7830">
            <v>0</v>
          </cell>
          <cell r="K7830">
            <v>0</v>
          </cell>
          <cell r="L7830">
            <v>0</v>
          </cell>
          <cell r="M7830">
            <v>0</v>
          </cell>
          <cell r="N7830">
            <v>0</v>
          </cell>
          <cell r="O7830">
            <v>0</v>
          </cell>
          <cell r="P7830">
            <v>0</v>
          </cell>
          <cell r="Q7830">
            <v>0</v>
          </cell>
        </row>
        <row r="7831">
          <cell r="A7831" t="str">
            <v>A4581&amp;T</v>
          </cell>
          <cell r="B7831" t="str">
            <v>Crescent St opp Brow</v>
          </cell>
          <cell r="C7831">
            <v>1</v>
          </cell>
          <cell r="D7831">
            <v>0</v>
          </cell>
          <cell r="E7831">
            <v>0</v>
          </cell>
          <cell r="F7831">
            <v>0</v>
          </cell>
          <cell r="G7831">
            <v>1</v>
          </cell>
          <cell r="H7831">
            <v>1</v>
          </cell>
          <cell r="I7831">
            <v>0</v>
          </cell>
          <cell r="J7831">
            <v>0</v>
          </cell>
          <cell r="K7831">
            <v>0</v>
          </cell>
          <cell r="L7831">
            <v>1</v>
          </cell>
          <cell r="M7831">
            <v>1</v>
          </cell>
          <cell r="N7831">
            <v>0</v>
          </cell>
          <cell r="O7831">
            <v>0</v>
          </cell>
          <cell r="P7831">
            <v>0</v>
          </cell>
          <cell r="Q7831">
            <v>1</v>
          </cell>
        </row>
        <row r="7832">
          <cell r="A7832" t="str">
            <v>A4582&amp;T</v>
          </cell>
          <cell r="B7832" t="str">
            <v>Crescent St @ Woerd</v>
          </cell>
          <cell r="C7832">
            <v>0</v>
          </cell>
          <cell r="D7832">
            <v>0</v>
          </cell>
          <cell r="E7832">
            <v>0</v>
          </cell>
          <cell r="F7832">
            <v>0</v>
          </cell>
          <cell r="G7832">
            <v>0</v>
          </cell>
          <cell r="H7832">
            <v>0</v>
          </cell>
          <cell r="I7832">
            <v>0</v>
          </cell>
          <cell r="J7832">
            <v>0</v>
          </cell>
          <cell r="K7832">
            <v>0</v>
          </cell>
          <cell r="L7832">
            <v>0</v>
          </cell>
          <cell r="M7832">
            <v>0</v>
          </cell>
          <cell r="N7832">
            <v>0</v>
          </cell>
          <cell r="O7832">
            <v>0</v>
          </cell>
          <cell r="P7832">
            <v>0</v>
          </cell>
          <cell r="Q7832">
            <v>0</v>
          </cell>
        </row>
        <row r="7833">
          <cell r="A7833" t="str">
            <v>A4585&amp;T</v>
          </cell>
          <cell r="B7833" t="str">
            <v>Rumford Ave @ Buttri</v>
          </cell>
          <cell r="C7833">
            <v>0</v>
          </cell>
          <cell r="D7833">
            <v>0</v>
          </cell>
          <cell r="E7833">
            <v>0</v>
          </cell>
          <cell r="F7833">
            <v>0</v>
          </cell>
          <cell r="G7833">
            <v>0</v>
          </cell>
          <cell r="H7833">
            <v>0</v>
          </cell>
          <cell r="I7833">
            <v>0</v>
          </cell>
          <cell r="J7833">
            <v>0</v>
          </cell>
          <cell r="K7833">
            <v>0</v>
          </cell>
          <cell r="L7833">
            <v>0</v>
          </cell>
          <cell r="M7833">
            <v>0</v>
          </cell>
          <cell r="N7833">
            <v>0</v>
          </cell>
          <cell r="O7833">
            <v>0</v>
          </cell>
          <cell r="P7833">
            <v>0</v>
          </cell>
          <cell r="Q7833">
            <v>0</v>
          </cell>
        </row>
        <row r="7834">
          <cell r="A7834" t="str">
            <v>A4600&amp;T</v>
          </cell>
          <cell r="B7834" t="str">
            <v>Rumford Ave @ Buttri</v>
          </cell>
          <cell r="C7834">
            <v>0</v>
          </cell>
          <cell r="D7834">
            <v>0</v>
          </cell>
          <cell r="E7834">
            <v>0</v>
          </cell>
          <cell r="F7834">
            <v>0</v>
          </cell>
          <cell r="G7834">
            <v>0</v>
          </cell>
          <cell r="H7834">
            <v>0</v>
          </cell>
          <cell r="I7834">
            <v>0</v>
          </cell>
          <cell r="J7834">
            <v>0</v>
          </cell>
          <cell r="K7834">
            <v>0</v>
          </cell>
          <cell r="L7834">
            <v>0</v>
          </cell>
          <cell r="M7834">
            <v>0</v>
          </cell>
          <cell r="N7834">
            <v>0</v>
          </cell>
          <cell r="O7834">
            <v>0</v>
          </cell>
          <cell r="P7834">
            <v>0</v>
          </cell>
          <cell r="Q7834">
            <v>0</v>
          </cell>
        </row>
        <row r="7835">
          <cell r="A7835" t="str">
            <v>A4601&amp;T</v>
          </cell>
          <cell r="B7835" t="str">
            <v>Rumford Ave @ Woerd</v>
          </cell>
          <cell r="C7835">
            <v>0</v>
          </cell>
          <cell r="D7835">
            <v>0</v>
          </cell>
          <cell r="E7835">
            <v>0</v>
          </cell>
          <cell r="F7835">
            <v>0</v>
          </cell>
          <cell r="G7835">
            <v>0</v>
          </cell>
          <cell r="H7835">
            <v>0</v>
          </cell>
          <cell r="I7835">
            <v>0</v>
          </cell>
          <cell r="J7835">
            <v>0</v>
          </cell>
          <cell r="K7835">
            <v>0</v>
          </cell>
          <cell r="L7835">
            <v>0</v>
          </cell>
          <cell r="M7835">
            <v>0</v>
          </cell>
          <cell r="N7835">
            <v>0</v>
          </cell>
          <cell r="O7835">
            <v>0</v>
          </cell>
          <cell r="P7835">
            <v>0</v>
          </cell>
          <cell r="Q7835">
            <v>0</v>
          </cell>
        </row>
        <row r="7836">
          <cell r="A7836" t="str">
            <v>A4604&amp;T</v>
          </cell>
          <cell r="B7836" t="str">
            <v>Crescent St @ Brown</v>
          </cell>
          <cell r="C7836">
            <v>0</v>
          </cell>
          <cell r="D7836">
            <v>0</v>
          </cell>
          <cell r="E7836">
            <v>0</v>
          </cell>
          <cell r="F7836">
            <v>0</v>
          </cell>
          <cell r="G7836">
            <v>0</v>
          </cell>
          <cell r="H7836">
            <v>0</v>
          </cell>
          <cell r="I7836">
            <v>0</v>
          </cell>
          <cell r="J7836">
            <v>0</v>
          </cell>
          <cell r="K7836">
            <v>0</v>
          </cell>
          <cell r="L7836">
            <v>0</v>
          </cell>
          <cell r="M7836">
            <v>0</v>
          </cell>
          <cell r="N7836">
            <v>0</v>
          </cell>
          <cell r="O7836">
            <v>0</v>
          </cell>
          <cell r="P7836">
            <v>0</v>
          </cell>
          <cell r="Q7836">
            <v>0</v>
          </cell>
        </row>
        <row r="7837">
          <cell r="A7837" t="str">
            <v>A4611&amp;T</v>
          </cell>
          <cell r="B7837" t="str">
            <v>River St @ Seyon St</v>
          </cell>
          <cell r="C7837">
            <v>0</v>
          </cell>
          <cell r="D7837">
            <v>0</v>
          </cell>
          <cell r="E7837">
            <v>0</v>
          </cell>
          <cell r="F7837">
            <v>0</v>
          </cell>
          <cell r="G7837">
            <v>0</v>
          </cell>
          <cell r="H7837">
            <v>0</v>
          </cell>
          <cell r="I7837">
            <v>0</v>
          </cell>
          <cell r="J7837">
            <v>0</v>
          </cell>
          <cell r="K7837">
            <v>0</v>
          </cell>
          <cell r="L7837">
            <v>0</v>
          </cell>
          <cell r="M7837">
            <v>0</v>
          </cell>
          <cell r="N7837">
            <v>0</v>
          </cell>
          <cell r="O7837">
            <v>0</v>
          </cell>
          <cell r="P7837">
            <v>0</v>
          </cell>
          <cell r="Q7837">
            <v>0</v>
          </cell>
        </row>
        <row r="7838">
          <cell r="A7838" t="str">
            <v>A4616&amp;T</v>
          </cell>
          <cell r="B7838" t="str">
            <v>School St @ Lexingto</v>
          </cell>
          <cell r="C7838">
            <v>2</v>
          </cell>
          <cell r="D7838">
            <v>0</v>
          </cell>
          <cell r="E7838">
            <v>0</v>
          </cell>
          <cell r="F7838">
            <v>0</v>
          </cell>
          <cell r="G7838">
            <v>2</v>
          </cell>
          <cell r="H7838">
            <v>2</v>
          </cell>
          <cell r="I7838">
            <v>0</v>
          </cell>
          <cell r="J7838">
            <v>0</v>
          </cell>
          <cell r="K7838">
            <v>0</v>
          </cell>
          <cell r="L7838">
            <v>2</v>
          </cell>
          <cell r="M7838">
            <v>2</v>
          </cell>
          <cell r="N7838">
            <v>0</v>
          </cell>
          <cell r="O7838">
            <v>0</v>
          </cell>
          <cell r="P7838">
            <v>0</v>
          </cell>
          <cell r="Q7838">
            <v>2</v>
          </cell>
        </row>
        <row r="7839">
          <cell r="A7839" t="str">
            <v>A4617&amp;T</v>
          </cell>
          <cell r="B7839" t="str">
            <v>Lexington St opp Sho</v>
          </cell>
          <cell r="C7839">
            <v>1</v>
          </cell>
          <cell r="D7839">
            <v>0</v>
          </cell>
          <cell r="E7839">
            <v>0</v>
          </cell>
          <cell r="F7839">
            <v>0</v>
          </cell>
          <cell r="G7839">
            <v>1</v>
          </cell>
          <cell r="H7839">
            <v>1</v>
          </cell>
          <cell r="I7839">
            <v>0</v>
          </cell>
          <cell r="J7839">
            <v>0</v>
          </cell>
          <cell r="K7839">
            <v>0</v>
          </cell>
          <cell r="L7839">
            <v>1</v>
          </cell>
          <cell r="M7839">
            <v>1</v>
          </cell>
          <cell r="N7839">
            <v>0</v>
          </cell>
          <cell r="O7839">
            <v>0</v>
          </cell>
          <cell r="P7839">
            <v>0</v>
          </cell>
          <cell r="Q7839">
            <v>1</v>
          </cell>
        </row>
        <row r="7840">
          <cell r="A7840" t="str">
            <v>A4646&amp;T</v>
          </cell>
          <cell r="B7840" t="str">
            <v>Bedford St @ Tewksbu</v>
          </cell>
          <cell r="C7840">
            <v>0</v>
          </cell>
          <cell r="D7840">
            <v>0</v>
          </cell>
          <cell r="E7840">
            <v>0</v>
          </cell>
          <cell r="F7840">
            <v>0</v>
          </cell>
          <cell r="G7840">
            <v>0</v>
          </cell>
          <cell r="H7840">
            <v>0</v>
          </cell>
          <cell r="I7840">
            <v>0</v>
          </cell>
          <cell r="J7840">
            <v>0</v>
          </cell>
          <cell r="K7840">
            <v>0</v>
          </cell>
          <cell r="L7840">
            <v>0</v>
          </cell>
          <cell r="M7840">
            <v>0</v>
          </cell>
          <cell r="N7840">
            <v>0</v>
          </cell>
          <cell r="O7840">
            <v>0</v>
          </cell>
          <cell r="P7840">
            <v>0</v>
          </cell>
          <cell r="Q7840">
            <v>0</v>
          </cell>
        </row>
        <row r="7841">
          <cell r="A7841" t="str">
            <v>A4660&amp;T</v>
          </cell>
          <cell r="B7841" t="str">
            <v>Washington St @ Cand</v>
          </cell>
          <cell r="C7841">
            <v>0</v>
          </cell>
          <cell r="D7841">
            <v>0</v>
          </cell>
          <cell r="E7841">
            <v>0</v>
          </cell>
          <cell r="F7841">
            <v>0</v>
          </cell>
          <cell r="G7841">
            <v>0</v>
          </cell>
          <cell r="H7841">
            <v>0</v>
          </cell>
          <cell r="I7841">
            <v>0</v>
          </cell>
          <cell r="J7841">
            <v>0</v>
          </cell>
          <cell r="K7841">
            <v>0</v>
          </cell>
          <cell r="L7841">
            <v>0</v>
          </cell>
          <cell r="M7841">
            <v>0</v>
          </cell>
          <cell r="N7841">
            <v>0</v>
          </cell>
          <cell r="O7841">
            <v>0</v>
          </cell>
          <cell r="P7841">
            <v>0</v>
          </cell>
          <cell r="Q7841">
            <v>0</v>
          </cell>
        </row>
        <row r="7842">
          <cell r="A7842" t="str">
            <v>A4674&amp;T</v>
          </cell>
          <cell r="B7842" t="str">
            <v>Summer St @ Winthrop</v>
          </cell>
          <cell r="C7842">
            <v>0</v>
          </cell>
          <cell r="D7842">
            <v>0</v>
          </cell>
          <cell r="E7842">
            <v>0</v>
          </cell>
          <cell r="F7842">
            <v>0</v>
          </cell>
          <cell r="G7842">
            <v>0</v>
          </cell>
          <cell r="H7842">
            <v>0</v>
          </cell>
          <cell r="I7842">
            <v>0</v>
          </cell>
          <cell r="J7842">
            <v>0</v>
          </cell>
          <cell r="K7842">
            <v>0</v>
          </cell>
          <cell r="L7842">
            <v>0</v>
          </cell>
          <cell r="M7842">
            <v>0</v>
          </cell>
          <cell r="N7842">
            <v>0</v>
          </cell>
          <cell r="O7842">
            <v>0</v>
          </cell>
          <cell r="P7842">
            <v>0</v>
          </cell>
          <cell r="Q7842">
            <v>0</v>
          </cell>
        </row>
        <row r="7843">
          <cell r="A7843" t="str">
            <v>A4707&amp;T</v>
          </cell>
          <cell r="B7843" t="str">
            <v>Watertown St @ Pond</v>
          </cell>
          <cell r="C7843">
            <v>0</v>
          </cell>
          <cell r="D7843">
            <v>0</v>
          </cell>
          <cell r="E7843">
            <v>0</v>
          </cell>
          <cell r="F7843">
            <v>0</v>
          </cell>
          <cell r="G7843">
            <v>0</v>
          </cell>
          <cell r="H7843">
            <v>0</v>
          </cell>
          <cell r="I7843">
            <v>0</v>
          </cell>
          <cell r="J7843">
            <v>0</v>
          </cell>
          <cell r="K7843">
            <v>0</v>
          </cell>
          <cell r="L7843">
            <v>0</v>
          </cell>
          <cell r="M7843">
            <v>0</v>
          </cell>
          <cell r="N7843">
            <v>0</v>
          </cell>
          <cell r="O7843">
            <v>0</v>
          </cell>
          <cell r="P7843">
            <v>0</v>
          </cell>
          <cell r="Q7843">
            <v>0</v>
          </cell>
        </row>
        <row r="7844">
          <cell r="A7844" t="str">
            <v>A4708&amp;T</v>
          </cell>
          <cell r="B7844" t="str">
            <v>Watertown St @ Morse</v>
          </cell>
          <cell r="C7844">
            <v>0</v>
          </cell>
          <cell r="D7844">
            <v>0</v>
          </cell>
          <cell r="E7844">
            <v>0</v>
          </cell>
          <cell r="F7844">
            <v>0</v>
          </cell>
          <cell r="G7844">
            <v>0</v>
          </cell>
          <cell r="H7844">
            <v>0</v>
          </cell>
          <cell r="I7844">
            <v>0</v>
          </cell>
          <cell r="J7844">
            <v>0</v>
          </cell>
          <cell r="K7844">
            <v>0</v>
          </cell>
          <cell r="L7844">
            <v>0</v>
          </cell>
          <cell r="M7844">
            <v>0</v>
          </cell>
          <cell r="N7844">
            <v>0</v>
          </cell>
          <cell r="O7844">
            <v>0</v>
          </cell>
          <cell r="P7844">
            <v>0</v>
          </cell>
          <cell r="Q7844">
            <v>0</v>
          </cell>
        </row>
        <row r="7845">
          <cell r="A7845" t="str">
            <v>A4710&amp;T</v>
          </cell>
          <cell r="B7845" t="str">
            <v>Watertown St @ Aldri</v>
          </cell>
          <cell r="C7845">
            <v>10</v>
          </cell>
          <cell r="D7845">
            <v>0</v>
          </cell>
          <cell r="E7845">
            <v>0</v>
          </cell>
          <cell r="F7845">
            <v>0</v>
          </cell>
          <cell r="G7845">
            <v>11</v>
          </cell>
          <cell r="H7845">
            <v>10</v>
          </cell>
          <cell r="I7845">
            <v>0</v>
          </cell>
          <cell r="J7845">
            <v>0</v>
          </cell>
          <cell r="K7845">
            <v>0</v>
          </cell>
          <cell r="L7845">
            <v>11</v>
          </cell>
          <cell r="M7845">
            <v>10</v>
          </cell>
          <cell r="N7845">
            <v>0</v>
          </cell>
          <cell r="O7845">
            <v>0</v>
          </cell>
          <cell r="P7845">
            <v>0</v>
          </cell>
          <cell r="Q7845">
            <v>11</v>
          </cell>
        </row>
        <row r="7846">
          <cell r="A7846" t="str">
            <v>A4835&amp;T</v>
          </cell>
          <cell r="B7846" t="str">
            <v>Massachusetts Ave @</v>
          </cell>
          <cell r="C7846">
            <v>0</v>
          </cell>
          <cell r="D7846">
            <v>0</v>
          </cell>
          <cell r="E7846">
            <v>0</v>
          </cell>
          <cell r="F7846">
            <v>0</v>
          </cell>
          <cell r="G7846">
            <v>0</v>
          </cell>
          <cell r="H7846">
            <v>0</v>
          </cell>
          <cell r="I7846">
            <v>0</v>
          </cell>
          <cell r="J7846">
            <v>0</v>
          </cell>
          <cell r="K7846">
            <v>0</v>
          </cell>
          <cell r="L7846">
            <v>0</v>
          </cell>
          <cell r="M7846">
            <v>0</v>
          </cell>
          <cell r="N7846">
            <v>0</v>
          </cell>
          <cell r="O7846">
            <v>0</v>
          </cell>
          <cell r="P7846">
            <v>0</v>
          </cell>
          <cell r="Q7846">
            <v>0</v>
          </cell>
        </row>
        <row r="7847">
          <cell r="A7847" t="str">
            <v>A4836&amp;T</v>
          </cell>
          <cell r="B7847" t="str">
            <v>Massachusetts Ave op</v>
          </cell>
          <cell r="C7847">
            <v>7</v>
          </cell>
          <cell r="D7847">
            <v>0</v>
          </cell>
          <cell r="E7847">
            <v>0</v>
          </cell>
          <cell r="F7847">
            <v>0</v>
          </cell>
          <cell r="G7847">
            <v>7</v>
          </cell>
          <cell r="H7847">
            <v>7</v>
          </cell>
          <cell r="I7847">
            <v>0</v>
          </cell>
          <cell r="J7847">
            <v>0</v>
          </cell>
          <cell r="K7847">
            <v>0</v>
          </cell>
          <cell r="L7847">
            <v>7</v>
          </cell>
          <cell r="M7847">
            <v>7</v>
          </cell>
          <cell r="N7847">
            <v>0</v>
          </cell>
          <cell r="O7847">
            <v>0</v>
          </cell>
          <cell r="P7847">
            <v>0</v>
          </cell>
          <cell r="Q7847">
            <v>7</v>
          </cell>
        </row>
        <row r="7848">
          <cell r="A7848" t="str">
            <v>A4839&amp;T</v>
          </cell>
          <cell r="B7848" t="str">
            <v>Massachusetts Ave @</v>
          </cell>
          <cell r="C7848">
            <v>50</v>
          </cell>
          <cell r="D7848">
            <v>0</v>
          </cell>
          <cell r="E7848">
            <v>0</v>
          </cell>
          <cell r="F7848">
            <v>0</v>
          </cell>
          <cell r="G7848">
            <v>50</v>
          </cell>
          <cell r="H7848">
            <v>50</v>
          </cell>
          <cell r="I7848">
            <v>0</v>
          </cell>
          <cell r="J7848">
            <v>0</v>
          </cell>
          <cell r="K7848">
            <v>0</v>
          </cell>
          <cell r="L7848">
            <v>50</v>
          </cell>
          <cell r="M7848">
            <v>50</v>
          </cell>
          <cell r="N7848">
            <v>0</v>
          </cell>
          <cell r="O7848">
            <v>0</v>
          </cell>
          <cell r="P7848">
            <v>0</v>
          </cell>
          <cell r="Q7848">
            <v>50</v>
          </cell>
        </row>
        <row r="7849">
          <cell r="A7849" t="str">
            <v>A4841&amp;T</v>
          </cell>
          <cell r="B7849" t="str">
            <v>Massachusetts Ave op</v>
          </cell>
          <cell r="C7849">
            <v>0</v>
          </cell>
          <cell r="D7849">
            <v>0</v>
          </cell>
          <cell r="E7849">
            <v>0</v>
          </cell>
          <cell r="F7849">
            <v>0</v>
          </cell>
          <cell r="G7849">
            <v>0</v>
          </cell>
          <cell r="H7849">
            <v>0</v>
          </cell>
          <cell r="I7849">
            <v>0</v>
          </cell>
          <cell r="J7849">
            <v>0</v>
          </cell>
          <cell r="K7849">
            <v>0</v>
          </cell>
          <cell r="L7849">
            <v>0</v>
          </cell>
          <cell r="M7849">
            <v>0</v>
          </cell>
          <cell r="N7849">
            <v>0</v>
          </cell>
          <cell r="O7849">
            <v>0</v>
          </cell>
          <cell r="P7849">
            <v>0</v>
          </cell>
          <cell r="Q7849">
            <v>0</v>
          </cell>
        </row>
        <row r="7850">
          <cell r="A7850" t="str">
            <v>A4947&amp;T</v>
          </cell>
          <cell r="B7850" t="str">
            <v>Massachusetts Ave op</v>
          </cell>
          <cell r="C7850">
            <v>0</v>
          </cell>
          <cell r="D7850">
            <v>0</v>
          </cell>
          <cell r="E7850">
            <v>0</v>
          </cell>
          <cell r="F7850">
            <v>0</v>
          </cell>
          <cell r="G7850">
            <v>0</v>
          </cell>
          <cell r="H7850">
            <v>0</v>
          </cell>
          <cell r="I7850">
            <v>0</v>
          </cell>
          <cell r="J7850">
            <v>0</v>
          </cell>
          <cell r="K7850">
            <v>0</v>
          </cell>
          <cell r="L7850">
            <v>0</v>
          </cell>
          <cell r="M7850">
            <v>0</v>
          </cell>
          <cell r="N7850">
            <v>0</v>
          </cell>
          <cell r="O7850">
            <v>0</v>
          </cell>
          <cell r="P7850">
            <v>0</v>
          </cell>
          <cell r="Q7850">
            <v>0</v>
          </cell>
        </row>
        <row r="7851">
          <cell r="A7851" t="str">
            <v>A4948&amp;T</v>
          </cell>
          <cell r="B7851" t="str">
            <v>Massachusetts Ave @</v>
          </cell>
          <cell r="C7851">
            <v>0</v>
          </cell>
          <cell r="D7851">
            <v>0</v>
          </cell>
          <cell r="E7851">
            <v>0</v>
          </cell>
          <cell r="F7851">
            <v>0</v>
          </cell>
          <cell r="G7851">
            <v>0</v>
          </cell>
          <cell r="H7851">
            <v>0</v>
          </cell>
          <cell r="I7851">
            <v>0</v>
          </cell>
          <cell r="J7851">
            <v>0</v>
          </cell>
          <cell r="K7851">
            <v>0</v>
          </cell>
          <cell r="L7851">
            <v>0</v>
          </cell>
          <cell r="M7851">
            <v>0</v>
          </cell>
          <cell r="N7851">
            <v>0</v>
          </cell>
          <cell r="O7851">
            <v>0</v>
          </cell>
          <cell r="P7851">
            <v>0</v>
          </cell>
          <cell r="Q7851">
            <v>0</v>
          </cell>
        </row>
        <row r="7852">
          <cell r="A7852" t="str">
            <v>A4949&amp;T</v>
          </cell>
          <cell r="B7852" t="str">
            <v>Massachusetts Ave op</v>
          </cell>
          <cell r="C7852">
            <v>0</v>
          </cell>
          <cell r="D7852">
            <v>0</v>
          </cell>
          <cell r="E7852">
            <v>0</v>
          </cell>
          <cell r="F7852">
            <v>0</v>
          </cell>
          <cell r="G7852">
            <v>0</v>
          </cell>
          <cell r="H7852">
            <v>0</v>
          </cell>
          <cell r="I7852">
            <v>0</v>
          </cell>
          <cell r="J7852">
            <v>0</v>
          </cell>
          <cell r="K7852">
            <v>0</v>
          </cell>
          <cell r="L7852">
            <v>0</v>
          </cell>
          <cell r="M7852">
            <v>0</v>
          </cell>
          <cell r="N7852">
            <v>0</v>
          </cell>
          <cell r="O7852">
            <v>0</v>
          </cell>
          <cell r="P7852">
            <v>0</v>
          </cell>
          <cell r="Q7852">
            <v>0</v>
          </cell>
        </row>
        <row r="7853">
          <cell r="A7853" t="str">
            <v>A4955&amp;T</v>
          </cell>
          <cell r="B7853" t="str">
            <v>Massachusetts Ave @</v>
          </cell>
          <cell r="C7853">
            <v>0</v>
          </cell>
          <cell r="D7853">
            <v>0</v>
          </cell>
          <cell r="E7853">
            <v>0</v>
          </cell>
          <cell r="F7853">
            <v>0</v>
          </cell>
          <cell r="G7853">
            <v>0</v>
          </cell>
          <cell r="H7853">
            <v>0</v>
          </cell>
          <cell r="I7853">
            <v>0</v>
          </cell>
          <cell r="J7853">
            <v>0</v>
          </cell>
          <cell r="K7853">
            <v>0</v>
          </cell>
          <cell r="L7853">
            <v>0</v>
          </cell>
          <cell r="M7853">
            <v>0</v>
          </cell>
          <cell r="N7853">
            <v>0</v>
          </cell>
          <cell r="O7853">
            <v>0</v>
          </cell>
          <cell r="P7853">
            <v>0</v>
          </cell>
          <cell r="Q7853">
            <v>0</v>
          </cell>
        </row>
        <row r="7854">
          <cell r="A7854" t="str">
            <v>A4965&amp;T</v>
          </cell>
          <cell r="B7854" t="str">
            <v>Marrett Rd opp Forbe</v>
          </cell>
          <cell r="C7854">
            <v>1</v>
          </cell>
          <cell r="D7854">
            <v>0</v>
          </cell>
          <cell r="E7854">
            <v>0</v>
          </cell>
          <cell r="F7854">
            <v>0</v>
          </cell>
          <cell r="G7854">
            <v>1</v>
          </cell>
          <cell r="H7854">
            <v>1</v>
          </cell>
          <cell r="I7854">
            <v>0</v>
          </cell>
          <cell r="J7854">
            <v>0</v>
          </cell>
          <cell r="K7854">
            <v>0</v>
          </cell>
          <cell r="L7854">
            <v>1</v>
          </cell>
          <cell r="M7854">
            <v>1</v>
          </cell>
          <cell r="N7854">
            <v>0</v>
          </cell>
          <cell r="O7854">
            <v>0</v>
          </cell>
          <cell r="P7854">
            <v>0</v>
          </cell>
          <cell r="Q7854">
            <v>1</v>
          </cell>
        </row>
        <row r="7855">
          <cell r="A7855" t="str">
            <v>A4968&amp;T</v>
          </cell>
          <cell r="B7855" t="str">
            <v>Wood St @ Woodpark C</v>
          </cell>
          <cell r="C7855">
            <v>0</v>
          </cell>
          <cell r="D7855">
            <v>0</v>
          </cell>
          <cell r="E7855">
            <v>0</v>
          </cell>
          <cell r="F7855">
            <v>0</v>
          </cell>
          <cell r="G7855">
            <v>0</v>
          </cell>
          <cell r="H7855">
            <v>0</v>
          </cell>
          <cell r="I7855">
            <v>0</v>
          </cell>
          <cell r="J7855">
            <v>0</v>
          </cell>
          <cell r="K7855">
            <v>0</v>
          </cell>
          <cell r="L7855">
            <v>0</v>
          </cell>
          <cell r="M7855">
            <v>0</v>
          </cell>
          <cell r="N7855">
            <v>0</v>
          </cell>
          <cell r="O7855">
            <v>0</v>
          </cell>
          <cell r="P7855">
            <v>0</v>
          </cell>
          <cell r="Q7855">
            <v>0</v>
          </cell>
        </row>
        <row r="7856">
          <cell r="A7856" t="str">
            <v>A4969&amp;T</v>
          </cell>
          <cell r="B7856" t="str">
            <v>Marrett Rd @ Elena R</v>
          </cell>
          <cell r="C7856">
            <v>0</v>
          </cell>
          <cell r="D7856">
            <v>0</v>
          </cell>
          <cell r="E7856">
            <v>0</v>
          </cell>
          <cell r="F7856">
            <v>0</v>
          </cell>
          <cell r="G7856">
            <v>0</v>
          </cell>
          <cell r="H7856">
            <v>0</v>
          </cell>
          <cell r="I7856">
            <v>0</v>
          </cell>
          <cell r="J7856">
            <v>0</v>
          </cell>
          <cell r="K7856">
            <v>0</v>
          </cell>
          <cell r="L7856">
            <v>0</v>
          </cell>
          <cell r="M7856">
            <v>0</v>
          </cell>
          <cell r="N7856">
            <v>0</v>
          </cell>
          <cell r="O7856">
            <v>0</v>
          </cell>
          <cell r="P7856">
            <v>0</v>
          </cell>
          <cell r="Q7856">
            <v>0</v>
          </cell>
        </row>
        <row r="7857">
          <cell r="A7857" t="str">
            <v>A4972&amp;T</v>
          </cell>
          <cell r="B7857" t="str">
            <v>Marrett Rd @ Middle</v>
          </cell>
          <cell r="C7857">
            <v>0</v>
          </cell>
          <cell r="D7857">
            <v>0</v>
          </cell>
          <cell r="E7857">
            <v>0</v>
          </cell>
          <cell r="F7857">
            <v>0</v>
          </cell>
          <cell r="G7857">
            <v>0</v>
          </cell>
          <cell r="H7857">
            <v>0</v>
          </cell>
          <cell r="I7857">
            <v>0</v>
          </cell>
          <cell r="J7857">
            <v>0</v>
          </cell>
          <cell r="K7857">
            <v>0</v>
          </cell>
          <cell r="L7857">
            <v>0</v>
          </cell>
          <cell r="M7857">
            <v>0</v>
          </cell>
          <cell r="N7857">
            <v>0</v>
          </cell>
          <cell r="O7857">
            <v>0</v>
          </cell>
          <cell r="P7857">
            <v>0</v>
          </cell>
          <cell r="Q7857">
            <v>0</v>
          </cell>
        </row>
        <row r="7858">
          <cell r="A7858" t="str">
            <v>A4981&amp;T</v>
          </cell>
          <cell r="B7858" t="str">
            <v>Massachusetts Ave @</v>
          </cell>
          <cell r="C7858">
            <v>0</v>
          </cell>
          <cell r="D7858">
            <v>1</v>
          </cell>
          <cell r="E7858">
            <v>0</v>
          </cell>
          <cell r="F7858">
            <v>0</v>
          </cell>
          <cell r="G7858">
            <v>1</v>
          </cell>
          <cell r="H7858">
            <v>0</v>
          </cell>
          <cell r="I7858">
            <v>1</v>
          </cell>
          <cell r="J7858">
            <v>0</v>
          </cell>
          <cell r="K7858">
            <v>0</v>
          </cell>
          <cell r="L7858">
            <v>1</v>
          </cell>
          <cell r="M7858">
            <v>0</v>
          </cell>
          <cell r="N7858">
            <v>1</v>
          </cell>
          <cell r="O7858">
            <v>0</v>
          </cell>
          <cell r="P7858">
            <v>0</v>
          </cell>
          <cell r="Q7858">
            <v>1</v>
          </cell>
        </row>
        <row r="7859">
          <cell r="A7859" t="str">
            <v>A5022&amp;T</v>
          </cell>
          <cell r="B7859" t="str">
            <v>Main St @ Olney St</v>
          </cell>
          <cell r="C7859">
            <v>0</v>
          </cell>
          <cell r="D7859">
            <v>0</v>
          </cell>
          <cell r="E7859">
            <v>0</v>
          </cell>
          <cell r="F7859">
            <v>0</v>
          </cell>
          <cell r="G7859">
            <v>0</v>
          </cell>
          <cell r="H7859">
            <v>0</v>
          </cell>
          <cell r="I7859">
            <v>0</v>
          </cell>
          <cell r="J7859">
            <v>0</v>
          </cell>
          <cell r="K7859">
            <v>0</v>
          </cell>
          <cell r="L7859">
            <v>0</v>
          </cell>
          <cell r="M7859">
            <v>0</v>
          </cell>
          <cell r="N7859">
            <v>0</v>
          </cell>
          <cell r="O7859">
            <v>0</v>
          </cell>
          <cell r="P7859">
            <v>0</v>
          </cell>
          <cell r="Q7859">
            <v>0</v>
          </cell>
        </row>
        <row r="7860">
          <cell r="A7860" t="str">
            <v>A5038&amp;T</v>
          </cell>
          <cell r="B7860" t="str">
            <v>Main St @ Stow St</v>
          </cell>
          <cell r="C7860">
            <v>5</v>
          </cell>
          <cell r="D7860">
            <v>0</v>
          </cell>
          <cell r="E7860">
            <v>0</v>
          </cell>
          <cell r="F7860">
            <v>0</v>
          </cell>
          <cell r="G7860">
            <v>5</v>
          </cell>
          <cell r="H7860">
            <v>5</v>
          </cell>
          <cell r="I7860">
            <v>0</v>
          </cell>
          <cell r="J7860">
            <v>0</v>
          </cell>
          <cell r="K7860">
            <v>0</v>
          </cell>
          <cell r="L7860">
            <v>5</v>
          </cell>
          <cell r="M7860">
            <v>5</v>
          </cell>
          <cell r="N7860">
            <v>0</v>
          </cell>
          <cell r="O7860">
            <v>0</v>
          </cell>
          <cell r="P7860">
            <v>0</v>
          </cell>
          <cell r="Q7860">
            <v>5</v>
          </cell>
        </row>
        <row r="7861">
          <cell r="A7861" t="str">
            <v>A5481&amp;T</v>
          </cell>
          <cell r="B7861" t="str">
            <v>Broadway @ Sunnyside</v>
          </cell>
          <cell r="C7861">
            <v>0</v>
          </cell>
          <cell r="D7861">
            <v>0</v>
          </cell>
          <cell r="E7861">
            <v>0</v>
          </cell>
          <cell r="F7861">
            <v>0</v>
          </cell>
          <cell r="G7861">
            <v>0</v>
          </cell>
          <cell r="H7861">
            <v>0</v>
          </cell>
          <cell r="I7861">
            <v>0</v>
          </cell>
          <cell r="J7861">
            <v>0</v>
          </cell>
          <cell r="K7861">
            <v>0</v>
          </cell>
          <cell r="L7861">
            <v>0</v>
          </cell>
          <cell r="M7861">
            <v>0</v>
          </cell>
          <cell r="N7861">
            <v>0</v>
          </cell>
          <cell r="O7861">
            <v>0</v>
          </cell>
          <cell r="P7861">
            <v>0</v>
          </cell>
          <cell r="Q7861">
            <v>0</v>
          </cell>
        </row>
        <row r="7862">
          <cell r="A7862" t="str">
            <v>A5482&amp;T</v>
          </cell>
          <cell r="B7862" t="str">
            <v>Broadway @ Silk St</v>
          </cell>
          <cell r="C7862">
            <v>0</v>
          </cell>
          <cell r="D7862">
            <v>0</v>
          </cell>
          <cell r="E7862">
            <v>0</v>
          </cell>
          <cell r="F7862">
            <v>0</v>
          </cell>
          <cell r="G7862">
            <v>0</v>
          </cell>
          <cell r="H7862">
            <v>0</v>
          </cell>
          <cell r="I7862">
            <v>0</v>
          </cell>
          <cell r="J7862">
            <v>0</v>
          </cell>
          <cell r="K7862">
            <v>0</v>
          </cell>
          <cell r="L7862">
            <v>0</v>
          </cell>
          <cell r="M7862">
            <v>0</v>
          </cell>
          <cell r="N7862">
            <v>0</v>
          </cell>
          <cell r="O7862">
            <v>0</v>
          </cell>
          <cell r="P7862">
            <v>0</v>
          </cell>
          <cell r="Q7862">
            <v>0</v>
          </cell>
        </row>
        <row r="7863">
          <cell r="A7863" t="str">
            <v>A5483&amp;T</v>
          </cell>
          <cell r="B7863" t="str">
            <v>Broadway opp Clevela</v>
          </cell>
          <cell r="C7863">
            <v>1</v>
          </cell>
          <cell r="D7863">
            <v>0</v>
          </cell>
          <cell r="E7863">
            <v>0</v>
          </cell>
          <cell r="F7863">
            <v>0</v>
          </cell>
          <cell r="G7863">
            <v>1</v>
          </cell>
          <cell r="H7863">
            <v>1</v>
          </cell>
          <cell r="I7863">
            <v>0</v>
          </cell>
          <cell r="J7863">
            <v>0</v>
          </cell>
          <cell r="K7863">
            <v>0</v>
          </cell>
          <cell r="L7863">
            <v>1</v>
          </cell>
          <cell r="M7863">
            <v>1</v>
          </cell>
          <cell r="N7863">
            <v>0</v>
          </cell>
          <cell r="O7863">
            <v>0</v>
          </cell>
          <cell r="P7863">
            <v>0</v>
          </cell>
          <cell r="Q7863">
            <v>1</v>
          </cell>
        </row>
        <row r="7864">
          <cell r="A7864" t="str">
            <v>A5485&amp;T</v>
          </cell>
          <cell r="B7864" t="str">
            <v>Broadway opp Harlow</v>
          </cell>
          <cell r="C7864">
            <v>0</v>
          </cell>
          <cell r="D7864">
            <v>0</v>
          </cell>
          <cell r="E7864">
            <v>0</v>
          </cell>
          <cell r="F7864">
            <v>0</v>
          </cell>
          <cell r="G7864">
            <v>0</v>
          </cell>
          <cell r="H7864">
            <v>0</v>
          </cell>
          <cell r="I7864">
            <v>0</v>
          </cell>
          <cell r="J7864">
            <v>0</v>
          </cell>
          <cell r="K7864">
            <v>0</v>
          </cell>
          <cell r="L7864">
            <v>0</v>
          </cell>
          <cell r="M7864">
            <v>0</v>
          </cell>
          <cell r="N7864">
            <v>0</v>
          </cell>
          <cell r="O7864">
            <v>0</v>
          </cell>
          <cell r="P7864">
            <v>0</v>
          </cell>
          <cell r="Q7864">
            <v>0</v>
          </cell>
        </row>
        <row r="7865">
          <cell r="A7865" t="str">
            <v>A5862&amp;T</v>
          </cell>
          <cell r="B7865" t="str">
            <v>Pleasant St @ Gould</v>
          </cell>
          <cell r="C7865">
            <v>65</v>
          </cell>
          <cell r="D7865">
            <v>0</v>
          </cell>
          <cell r="E7865">
            <v>0</v>
          </cell>
          <cell r="F7865">
            <v>0</v>
          </cell>
          <cell r="G7865">
            <v>65</v>
          </cell>
          <cell r="H7865">
            <v>65</v>
          </cell>
          <cell r="I7865">
            <v>0</v>
          </cell>
          <cell r="J7865">
            <v>0</v>
          </cell>
          <cell r="K7865">
            <v>0</v>
          </cell>
          <cell r="L7865">
            <v>65</v>
          </cell>
          <cell r="M7865">
            <v>65</v>
          </cell>
          <cell r="N7865">
            <v>0</v>
          </cell>
          <cell r="O7865">
            <v>0</v>
          </cell>
          <cell r="P7865">
            <v>0</v>
          </cell>
          <cell r="Q7865">
            <v>65</v>
          </cell>
        </row>
        <row r="7866">
          <cell r="A7866" t="str">
            <v>A6701&amp;T</v>
          </cell>
          <cell r="B7866" t="str">
            <v>Beaver St @ Linden S</v>
          </cell>
          <cell r="C7866">
            <v>0</v>
          </cell>
          <cell r="D7866">
            <v>0</v>
          </cell>
          <cell r="E7866">
            <v>0</v>
          </cell>
          <cell r="F7866">
            <v>0</v>
          </cell>
          <cell r="G7866">
            <v>0</v>
          </cell>
          <cell r="H7866">
            <v>0</v>
          </cell>
          <cell r="I7866">
            <v>0</v>
          </cell>
          <cell r="J7866">
            <v>0</v>
          </cell>
          <cell r="K7866">
            <v>0</v>
          </cell>
          <cell r="L7866">
            <v>0</v>
          </cell>
          <cell r="M7866">
            <v>0</v>
          </cell>
          <cell r="N7866">
            <v>0</v>
          </cell>
          <cell r="O7866">
            <v>0</v>
          </cell>
          <cell r="P7866">
            <v>0</v>
          </cell>
          <cell r="Q7866">
            <v>0</v>
          </cell>
        </row>
        <row r="7867">
          <cell r="A7867" t="str">
            <v>A6705&amp;T</v>
          </cell>
          <cell r="B7867" t="str">
            <v>Warren St @ Webster</v>
          </cell>
          <cell r="C7867">
            <v>0</v>
          </cell>
          <cell r="D7867">
            <v>0</v>
          </cell>
          <cell r="E7867">
            <v>0</v>
          </cell>
          <cell r="F7867">
            <v>0</v>
          </cell>
          <cell r="G7867">
            <v>0</v>
          </cell>
          <cell r="H7867">
            <v>0</v>
          </cell>
          <cell r="I7867">
            <v>0</v>
          </cell>
          <cell r="J7867">
            <v>0</v>
          </cell>
          <cell r="K7867">
            <v>0</v>
          </cell>
          <cell r="L7867">
            <v>0</v>
          </cell>
          <cell r="M7867">
            <v>0</v>
          </cell>
          <cell r="N7867">
            <v>0</v>
          </cell>
          <cell r="O7867">
            <v>0</v>
          </cell>
          <cell r="P7867">
            <v>0</v>
          </cell>
          <cell r="Q7867">
            <v>0</v>
          </cell>
        </row>
        <row r="7868">
          <cell r="A7868" t="str">
            <v>A6731&amp;T</v>
          </cell>
          <cell r="B7868" t="str">
            <v>Belmont St @ Duff St</v>
          </cell>
          <cell r="C7868">
            <v>0</v>
          </cell>
          <cell r="D7868">
            <v>0</v>
          </cell>
          <cell r="E7868">
            <v>0</v>
          </cell>
          <cell r="F7868">
            <v>0</v>
          </cell>
          <cell r="G7868">
            <v>0</v>
          </cell>
          <cell r="H7868">
            <v>0</v>
          </cell>
          <cell r="I7868">
            <v>0</v>
          </cell>
          <cell r="J7868">
            <v>0</v>
          </cell>
          <cell r="K7868">
            <v>0</v>
          </cell>
          <cell r="L7868">
            <v>0</v>
          </cell>
          <cell r="M7868">
            <v>0</v>
          </cell>
          <cell r="N7868">
            <v>0</v>
          </cell>
          <cell r="O7868">
            <v>0</v>
          </cell>
          <cell r="P7868">
            <v>0</v>
          </cell>
          <cell r="Q7868">
            <v>0</v>
          </cell>
        </row>
        <row r="7869">
          <cell r="A7869" t="str">
            <v>A6733&amp;T</v>
          </cell>
          <cell r="B7869" t="str">
            <v>Belmont St opp Duff</v>
          </cell>
          <cell r="C7869">
            <v>3</v>
          </cell>
          <cell r="D7869">
            <v>0</v>
          </cell>
          <cell r="E7869">
            <v>0</v>
          </cell>
          <cell r="F7869">
            <v>0</v>
          </cell>
          <cell r="G7869">
            <v>3</v>
          </cell>
          <cell r="H7869">
            <v>3</v>
          </cell>
          <cell r="I7869">
            <v>0</v>
          </cell>
          <cell r="J7869">
            <v>0</v>
          </cell>
          <cell r="K7869">
            <v>0</v>
          </cell>
          <cell r="L7869">
            <v>3</v>
          </cell>
          <cell r="M7869">
            <v>3</v>
          </cell>
          <cell r="N7869">
            <v>0</v>
          </cell>
          <cell r="O7869">
            <v>0</v>
          </cell>
          <cell r="P7869">
            <v>0</v>
          </cell>
          <cell r="Q7869">
            <v>3</v>
          </cell>
        </row>
        <row r="7870">
          <cell r="A7870" t="str">
            <v>A6736&amp;T</v>
          </cell>
          <cell r="B7870" t="str">
            <v>Hammond St @ Plympto</v>
          </cell>
          <cell r="C7870">
            <v>22</v>
          </cell>
          <cell r="D7870">
            <v>0</v>
          </cell>
          <cell r="E7870">
            <v>0</v>
          </cell>
          <cell r="F7870">
            <v>0</v>
          </cell>
          <cell r="G7870">
            <v>22</v>
          </cell>
          <cell r="H7870">
            <v>22</v>
          </cell>
          <cell r="I7870">
            <v>0</v>
          </cell>
          <cell r="J7870">
            <v>0</v>
          </cell>
          <cell r="K7870">
            <v>0</v>
          </cell>
          <cell r="L7870">
            <v>22</v>
          </cell>
          <cell r="M7870">
            <v>22</v>
          </cell>
          <cell r="N7870">
            <v>0</v>
          </cell>
          <cell r="O7870">
            <v>0</v>
          </cell>
          <cell r="P7870">
            <v>0</v>
          </cell>
          <cell r="Q7870">
            <v>22</v>
          </cell>
        </row>
        <row r="7871">
          <cell r="A7871" t="str">
            <v>A6739&amp;T</v>
          </cell>
          <cell r="B7871" t="str">
            <v>36 Hammond St</v>
          </cell>
          <cell r="C7871">
            <v>3</v>
          </cell>
          <cell r="D7871">
            <v>0</v>
          </cell>
          <cell r="E7871">
            <v>0</v>
          </cell>
          <cell r="F7871">
            <v>0</v>
          </cell>
          <cell r="G7871">
            <v>3</v>
          </cell>
          <cell r="H7871">
            <v>3</v>
          </cell>
          <cell r="I7871">
            <v>0</v>
          </cell>
          <cell r="J7871">
            <v>0</v>
          </cell>
          <cell r="K7871">
            <v>0</v>
          </cell>
          <cell r="L7871">
            <v>3</v>
          </cell>
          <cell r="M7871">
            <v>3</v>
          </cell>
          <cell r="N7871">
            <v>0</v>
          </cell>
          <cell r="O7871">
            <v>0</v>
          </cell>
          <cell r="P7871">
            <v>0</v>
          </cell>
          <cell r="Q7871">
            <v>3</v>
          </cell>
        </row>
        <row r="7872">
          <cell r="A7872" t="str">
            <v>A6745&amp;T</v>
          </cell>
          <cell r="B7872" t="str">
            <v>High St @ Cedar St</v>
          </cell>
          <cell r="C7872">
            <v>0</v>
          </cell>
          <cell r="D7872">
            <v>0</v>
          </cell>
          <cell r="E7872">
            <v>0</v>
          </cell>
          <cell r="F7872">
            <v>0</v>
          </cell>
          <cell r="G7872">
            <v>0</v>
          </cell>
          <cell r="H7872">
            <v>0</v>
          </cell>
          <cell r="I7872">
            <v>0</v>
          </cell>
          <cell r="J7872">
            <v>0</v>
          </cell>
          <cell r="K7872">
            <v>0</v>
          </cell>
          <cell r="L7872">
            <v>0</v>
          </cell>
          <cell r="M7872">
            <v>0</v>
          </cell>
          <cell r="N7872">
            <v>0</v>
          </cell>
          <cell r="O7872">
            <v>0</v>
          </cell>
          <cell r="P7872">
            <v>0</v>
          </cell>
          <cell r="Q7872">
            <v>0</v>
          </cell>
        </row>
        <row r="7873">
          <cell r="A7873" t="str">
            <v>A6747&amp;T</v>
          </cell>
          <cell r="B7873" t="str">
            <v>High St @ Moody St</v>
          </cell>
          <cell r="C7873">
            <v>5</v>
          </cell>
          <cell r="D7873">
            <v>0</v>
          </cell>
          <cell r="E7873">
            <v>0</v>
          </cell>
          <cell r="F7873">
            <v>5</v>
          </cell>
          <cell r="G7873">
            <v>10</v>
          </cell>
          <cell r="H7873">
            <v>5</v>
          </cell>
          <cell r="I7873">
            <v>0</v>
          </cell>
          <cell r="J7873">
            <v>0</v>
          </cell>
          <cell r="K7873">
            <v>5</v>
          </cell>
          <cell r="L7873">
            <v>10</v>
          </cell>
          <cell r="M7873">
            <v>5</v>
          </cell>
          <cell r="N7873">
            <v>0</v>
          </cell>
          <cell r="O7873">
            <v>0</v>
          </cell>
          <cell r="P7873">
            <v>5</v>
          </cell>
          <cell r="Q7873">
            <v>10</v>
          </cell>
        </row>
        <row r="7874">
          <cell r="A7874" t="str">
            <v>A6751&amp;T</v>
          </cell>
          <cell r="B7874" t="str">
            <v>Pleasant St @ Repton</v>
          </cell>
          <cell r="C7874">
            <v>0</v>
          </cell>
          <cell r="D7874">
            <v>0</v>
          </cell>
          <cell r="E7874">
            <v>0</v>
          </cell>
          <cell r="F7874">
            <v>0</v>
          </cell>
          <cell r="G7874">
            <v>0</v>
          </cell>
          <cell r="H7874">
            <v>0</v>
          </cell>
          <cell r="I7874">
            <v>0</v>
          </cell>
          <cell r="J7874">
            <v>0</v>
          </cell>
          <cell r="K7874">
            <v>0</v>
          </cell>
          <cell r="L7874">
            <v>0</v>
          </cell>
          <cell r="M7874">
            <v>0</v>
          </cell>
          <cell r="N7874">
            <v>0</v>
          </cell>
          <cell r="O7874">
            <v>0</v>
          </cell>
          <cell r="P7874">
            <v>0</v>
          </cell>
          <cell r="Q7874">
            <v>0</v>
          </cell>
        </row>
        <row r="7875">
          <cell r="A7875" t="str">
            <v>A6767&amp;T</v>
          </cell>
          <cell r="B7875" t="str">
            <v>River St @ Jackson S</v>
          </cell>
          <cell r="C7875">
            <v>0</v>
          </cell>
          <cell r="D7875">
            <v>0</v>
          </cell>
          <cell r="E7875">
            <v>0</v>
          </cell>
          <cell r="F7875">
            <v>0</v>
          </cell>
          <cell r="G7875">
            <v>0</v>
          </cell>
          <cell r="H7875">
            <v>0</v>
          </cell>
          <cell r="I7875">
            <v>0</v>
          </cell>
          <cell r="J7875">
            <v>0</v>
          </cell>
          <cell r="K7875">
            <v>0</v>
          </cell>
          <cell r="L7875">
            <v>0</v>
          </cell>
          <cell r="M7875">
            <v>0</v>
          </cell>
          <cell r="N7875">
            <v>0</v>
          </cell>
          <cell r="O7875">
            <v>0</v>
          </cell>
          <cell r="P7875">
            <v>0</v>
          </cell>
          <cell r="Q7875">
            <v>0</v>
          </cell>
        </row>
        <row r="7876">
          <cell r="A7876" t="str">
            <v>A6768&amp;T</v>
          </cell>
          <cell r="B7876" t="str">
            <v>River St @ Willow St</v>
          </cell>
          <cell r="C7876">
            <v>25</v>
          </cell>
          <cell r="D7876">
            <v>0</v>
          </cell>
          <cell r="E7876">
            <v>0</v>
          </cell>
          <cell r="F7876">
            <v>0</v>
          </cell>
          <cell r="G7876">
            <v>25</v>
          </cell>
          <cell r="H7876">
            <v>25</v>
          </cell>
          <cell r="I7876">
            <v>0</v>
          </cell>
          <cell r="J7876">
            <v>0</v>
          </cell>
          <cell r="K7876">
            <v>0</v>
          </cell>
          <cell r="L7876">
            <v>25</v>
          </cell>
          <cell r="M7876">
            <v>25</v>
          </cell>
          <cell r="N7876">
            <v>0</v>
          </cell>
          <cell r="O7876">
            <v>0</v>
          </cell>
          <cell r="P7876">
            <v>0</v>
          </cell>
          <cell r="Q7876">
            <v>25</v>
          </cell>
        </row>
        <row r="7877">
          <cell r="A7877" t="str">
            <v>A6775&amp;T</v>
          </cell>
          <cell r="B7877" t="str">
            <v>opp 135 Beaver St</v>
          </cell>
          <cell r="C7877">
            <v>5</v>
          </cell>
          <cell r="D7877">
            <v>0</v>
          </cell>
          <cell r="E7877">
            <v>0</v>
          </cell>
          <cell r="F7877">
            <v>0</v>
          </cell>
          <cell r="G7877">
            <v>5</v>
          </cell>
          <cell r="H7877">
            <v>5</v>
          </cell>
          <cell r="I7877">
            <v>0</v>
          </cell>
          <cell r="J7877">
            <v>0</v>
          </cell>
          <cell r="K7877">
            <v>0</v>
          </cell>
          <cell r="L7877">
            <v>5</v>
          </cell>
          <cell r="M7877">
            <v>5</v>
          </cell>
          <cell r="N7877">
            <v>0</v>
          </cell>
          <cell r="O7877">
            <v>0</v>
          </cell>
          <cell r="P7877">
            <v>0</v>
          </cell>
          <cell r="Q7877">
            <v>5</v>
          </cell>
        </row>
        <row r="7878">
          <cell r="A7878" t="str">
            <v>A6781&amp;T</v>
          </cell>
          <cell r="B7878" t="str">
            <v>Hartwell Ave opp Wes</v>
          </cell>
          <cell r="C7878">
            <v>8</v>
          </cell>
          <cell r="D7878">
            <v>0</v>
          </cell>
          <cell r="E7878">
            <v>0</v>
          </cell>
          <cell r="F7878">
            <v>0</v>
          </cell>
          <cell r="G7878">
            <v>8</v>
          </cell>
          <cell r="H7878">
            <v>8</v>
          </cell>
          <cell r="I7878">
            <v>0</v>
          </cell>
          <cell r="J7878">
            <v>0</v>
          </cell>
          <cell r="K7878">
            <v>0</v>
          </cell>
          <cell r="L7878">
            <v>8</v>
          </cell>
          <cell r="M7878">
            <v>8</v>
          </cell>
          <cell r="N7878">
            <v>0</v>
          </cell>
          <cell r="O7878">
            <v>0</v>
          </cell>
          <cell r="P7878">
            <v>0</v>
          </cell>
          <cell r="Q7878">
            <v>8</v>
          </cell>
        </row>
        <row r="7879">
          <cell r="A7879" t="str">
            <v>A6869&amp;T</v>
          </cell>
          <cell r="B7879" t="str">
            <v>Wood St @ Bates Rd</v>
          </cell>
          <cell r="C7879">
            <v>14</v>
          </cell>
          <cell r="D7879">
            <v>0</v>
          </cell>
          <cell r="E7879">
            <v>0</v>
          </cell>
          <cell r="F7879">
            <v>0</v>
          </cell>
          <cell r="G7879">
            <v>14</v>
          </cell>
          <cell r="H7879">
            <v>14</v>
          </cell>
          <cell r="I7879">
            <v>0</v>
          </cell>
          <cell r="J7879">
            <v>0</v>
          </cell>
          <cell r="K7879">
            <v>0</v>
          </cell>
          <cell r="L7879">
            <v>14</v>
          </cell>
          <cell r="M7879">
            <v>14</v>
          </cell>
          <cell r="N7879">
            <v>0</v>
          </cell>
          <cell r="O7879">
            <v>0</v>
          </cell>
          <cell r="P7879">
            <v>0</v>
          </cell>
          <cell r="Q7879">
            <v>14</v>
          </cell>
        </row>
        <row r="7880">
          <cell r="A7880" t="str">
            <v>A6874&amp;T</v>
          </cell>
          <cell r="B7880" t="str">
            <v>Wood St opp Patterso</v>
          </cell>
          <cell r="C7880">
            <v>0</v>
          </cell>
          <cell r="D7880">
            <v>0</v>
          </cell>
          <cell r="E7880">
            <v>0</v>
          </cell>
          <cell r="F7880">
            <v>0</v>
          </cell>
          <cell r="G7880">
            <v>0</v>
          </cell>
          <cell r="H7880">
            <v>0</v>
          </cell>
          <cell r="I7880">
            <v>0</v>
          </cell>
          <cell r="J7880">
            <v>0</v>
          </cell>
          <cell r="K7880">
            <v>0</v>
          </cell>
          <cell r="L7880">
            <v>0</v>
          </cell>
          <cell r="M7880">
            <v>0</v>
          </cell>
          <cell r="N7880">
            <v>0</v>
          </cell>
          <cell r="O7880">
            <v>0</v>
          </cell>
          <cell r="P7880">
            <v>0</v>
          </cell>
          <cell r="Q7880">
            <v>0</v>
          </cell>
        </row>
        <row r="7881">
          <cell r="A7881" t="str">
            <v>A6910&amp;T</v>
          </cell>
          <cell r="B7881" t="str">
            <v>South St @ Shakespea</v>
          </cell>
          <cell r="C7881">
            <v>0</v>
          </cell>
          <cell r="D7881">
            <v>0</v>
          </cell>
          <cell r="E7881">
            <v>0</v>
          </cell>
          <cell r="F7881">
            <v>0</v>
          </cell>
          <cell r="G7881">
            <v>0</v>
          </cell>
          <cell r="H7881">
            <v>0</v>
          </cell>
          <cell r="I7881">
            <v>0</v>
          </cell>
          <cell r="J7881">
            <v>0</v>
          </cell>
          <cell r="K7881">
            <v>0</v>
          </cell>
          <cell r="L7881">
            <v>0</v>
          </cell>
          <cell r="M7881">
            <v>0</v>
          </cell>
          <cell r="N7881">
            <v>0</v>
          </cell>
          <cell r="O7881">
            <v>0</v>
          </cell>
          <cell r="P7881">
            <v>0</v>
          </cell>
          <cell r="Q7881">
            <v>0</v>
          </cell>
        </row>
        <row r="7882">
          <cell r="A7882" t="str">
            <v>A6911&amp;T</v>
          </cell>
          <cell r="B7882" t="str">
            <v>South St @ Brandeis</v>
          </cell>
          <cell r="C7882">
            <v>39</v>
          </cell>
          <cell r="D7882">
            <v>0</v>
          </cell>
          <cell r="E7882">
            <v>0</v>
          </cell>
          <cell r="F7882">
            <v>0</v>
          </cell>
          <cell r="G7882">
            <v>39</v>
          </cell>
          <cell r="H7882">
            <v>39</v>
          </cell>
          <cell r="I7882">
            <v>0</v>
          </cell>
          <cell r="J7882">
            <v>0</v>
          </cell>
          <cell r="K7882">
            <v>0</v>
          </cell>
          <cell r="L7882">
            <v>39</v>
          </cell>
          <cell r="M7882">
            <v>39</v>
          </cell>
          <cell r="N7882">
            <v>0</v>
          </cell>
          <cell r="O7882">
            <v>0</v>
          </cell>
          <cell r="P7882">
            <v>0</v>
          </cell>
          <cell r="Q7882">
            <v>39</v>
          </cell>
        </row>
        <row r="7883">
          <cell r="A7883" t="str">
            <v>A6924&amp;T</v>
          </cell>
          <cell r="B7883" t="str">
            <v>Opp 404 Wyman St</v>
          </cell>
          <cell r="C7883">
            <v>0</v>
          </cell>
          <cell r="D7883">
            <v>0</v>
          </cell>
          <cell r="E7883">
            <v>0</v>
          </cell>
          <cell r="F7883">
            <v>0</v>
          </cell>
          <cell r="G7883">
            <v>0</v>
          </cell>
          <cell r="H7883">
            <v>0</v>
          </cell>
          <cell r="I7883">
            <v>0</v>
          </cell>
          <cell r="J7883">
            <v>0</v>
          </cell>
          <cell r="K7883">
            <v>0</v>
          </cell>
          <cell r="L7883">
            <v>0</v>
          </cell>
          <cell r="M7883">
            <v>0</v>
          </cell>
          <cell r="N7883">
            <v>0</v>
          </cell>
          <cell r="O7883">
            <v>0</v>
          </cell>
          <cell r="P7883">
            <v>0</v>
          </cell>
          <cell r="Q7883">
            <v>0</v>
          </cell>
        </row>
        <row r="7884">
          <cell r="A7884" t="str">
            <v>A1229&amp;T</v>
          </cell>
          <cell r="B7884" t="str">
            <v>Mt Auburn St @ Marsh</v>
          </cell>
          <cell r="C7884">
            <v>16</v>
          </cell>
          <cell r="D7884">
            <v>0</v>
          </cell>
          <cell r="E7884">
            <v>0</v>
          </cell>
          <cell r="F7884">
            <v>7</v>
          </cell>
          <cell r="G7884">
            <v>23</v>
          </cell>
          <cell r="H7884">
            <v>16</v>
          </cell>
          <cell r="I7884">
            <v>0</v>
          </cell>
          <cell r="J7884">
            <v>0</v>
          </cell>
          <cell r="K7884">
            <v>7</v>
          </cell>
          <cell r="L7884">
            <v>23</v>
          </cell>
          <cell r="M7884">
            <v>16</v>
          </cell>
          <cell r="N7884">
            <v>0</v>
          </cell>
          <cell r="O7884">
            <v>0</v>
          </cell>
          <cell r="P7884">
            <v>7</v>
          </cell>
          <cell r="Q7884">
            <v>23</v>
          </cell>
        </row>
        <row r="7885">
          <cell r="A7885" t="str">
            <v>A1232&amp;T</v>
          </cell>
          <cell r="B7885" t="str">
            <v>Mt Auburn St @ Bates</v>
          </cell>
          <cell r="C7885">
            <v>3</v>
          </cell>
          <cell r="D7885">
            <v>0</v>
          </cell>
          <cell r="E7885">
            <v>0</v>
          </cell>
          <cell r="F7885">
            <v>0</v>
          </cell>
          <cell r="G7885">
            <v>3</v>
          </cell>
          <cell r="H7885">
            <v>3</v>
          </cell>
          <cell r="I7885">
            <v>0</v>
          </cell>
          <cell r="J7885">
            <v>0</v>
          </cell>
          <cell r="K7885">
            <v>0</v>
          </cell>
          <cell r="L7885">
            <v>3</v>
          </cell>
          <cell r="M7885">
            <v>3</v>
          </cell>
          <cell r="N7885">
            <v>0</v>
          </cell>
          <cell r="O7885">
            <v>0</v>
          </cell>
          <cell r="P7885">
            <v>0</v>
          </cell>
          <cell r="Q7885">
            <v>3</v>
          </cell>
        </row>
        <row r="7886">
          <cell r="A7886" t="str">
            <v>A1338&amp;T</v>
          </cell>
          <cell r="B7886" t="str">
            <v>Concord Ave @ Trowbr</v>
          </cell>
          <cell r="C7886">
            <v>17</v>
          </cell>
          <cell r="D7886">
            <v>0</v>
          </cell>
          <cell r="E7886">
            <v>0</v>
          </cell>
          <cell r="F7886">
            <v>13</v>
          </cell>
          <cell r="G7886">
            <v>29</v>
          </cell>
          <cell r="H7886">
            <v>17</v>
          </cell>
          <cell r="I7886">
            <v>0</v>
          </cell>
          <cell r="J7886">
            <v>0</v>
          </cell>
          <cell r="K7886">
            <v>13</v>
          </cell>
          <cell r="L7886">
            <v>29</v>
          </cell>
          <cell r="M7886">
            <v>17</v>
          </cell>
          <cell r="N7886">
            <v>0</v>
          </cell>
          <cell r="O7886">
            <v>0</v>
          </cell>
          <cell r="P7886">
            <v>13</v>
          </cell>
          <cell r="Q7886">
            <v>29</v>
          </cell>
        </row>
        <row r="7887">
          <cell r="A7887" t="str">
            <v>A1340&amp;T</v>
          </cell>
          <cell r="B7887" t="str">
            <v>Concord Ave opp Orch</v>
          </cell>
          <cell r="C7887">
            <v>11</v>
          </cell>
          <cell r="D7887">
            <v>0</v>
          </cell>
          <cell r="E7887">
            <v>0</v>
          </cell>
          <cell r="F7887">
            <v>0</v>
          </cell>
          <cell r="G7887">
            <v>11</v>
          </cell>
          <cell r="H7887">
            <v>11</v>
          </cell>
          <cell r="I7887">
            <v>0</v>
          </cell>
          <cell r="J7887">
            <v>0</v>
          </cell>
          <cell r="K7887">
            <v>0</v>
          </cell>
          <cell r="L7887">
            <v>11</v>
          </cell>
          <cell r="M7887">
            <v>11</v>
          </cell>
          <cell r="N7887">
            <v>0</v>
          </cell>
          <cell r="O7887">
            <v>0</v>
          </cell>
          <cell r="P7887">
            <v>0</v>
          </cell>
          <cell r="Q7887">
            <v>11</v>
          </cell>
        </row>
        <row r="7888">
          <cell r="A7888" t="str">
            <v>A1413&amp;T</v>
          </cell>
          <cell r="B7888" t="str">
            <v>Park Ave @ Wachusett</v>
          </cell>
          <cell r="C7888">
            <v>18</v>
          </cell>
          <cell r="D7888">
            <v>0</v>
          </cell>
          <cell r="E7888">
            <v>0</v>
          </cell>
          <cell r="F7888">
            <v>0</v>
          </cell>
          <cell r="G7888">
            <v>18</v>
          </cell>
          <cell r="H7888">
            <v>18</v>
          </cell>
          <cell r="I7888">
            <v>0</v>
          </cell>
          <cell r="J7888">
            <v>0</v>
          </cell>
          <cell r="K7888">
            <v>0</v>
          </cell>
          <cell r="L7888">
            <v>18</v>
          </cell>
          <cell r="M7888">
            <v>18</v>
          </cell>
          <cell r="N7888">
            <v>0</v>
          </cell>
          <cell r="O7888">
            <v>0</v>
          </cell>
          <cell r="P7888">
            <v>0</v>
          </cell>
          <cell r="Q7888">
            <v>18</v>
          </cell>
        </row>
        <row r="7889">
          <cell r="A7889" t="str">
            <v>A1528&amp;T</v>
          </cell>
          <cell r="B7889" t="str">
            <v>Wadsworth Rd @ Homer</v>
          </cell>
          <cell r="C7889">
            <v>0</v>
          </cell>
          <cell r="D7889">
            <v>0</v>
          </cell>
          <cell r="E7889">
            <v>0</v>
          </cell>
          <cell r="F7889">
            <v>0</v>
          </cell>
          <cell r="G7889">
            <v>0</v>
          </cell>
          <cell r="H7889">
            <v>0</v>
          </cell>
          <cell r="I7889">
            <v>0</v>
          </cell>
          <cell r="J7889">
            <v>0</v>
          </cell>
          <cell r="K7889">
            <v>0</v>
          </cell>
          <cell r="L7889">
            <v>0</v>
          </cell>
          <cell r="M7889">
            <v>0</v>
          </cell>
          <cell r="N7889">
            <v>0</v>
          </cell>
          <cell r="O7889">
            <v>0</v>
          </cell>
          <cell r="P7889">
            <v>0</v>
          </cell>
          <cell r="Q7889">
            <v>0</v>
          </cell>
        </row>
        <row r="7890">
          <cell r="A7890" t="str">
            <v>A1550&amp;T</v>
          </cell>
          <cell r="B7890" t="str">
            <v>Service Road West @</v>
          </cell>
          <cell r="C7890">
            <v>11</v>
          </cell>
          <cell r="D7890">
            <v>0</v>
          </cell>
          <cell r="E7890">
            <v>0</v>
          </cell>
          <cell r="F7890">
            <v>15</v>
          </cell>
          <cell r="G7890">
            <v>26</v>
          </cell>
          <cell r="H7890">
            <v>11</v>
          </cell>
          <cell r="I7890">
            <v>0</v>
          </cell>
          <cell r="J7890">
            <v>0</v>
          </cell>
          <cell r="K7890">
            <v>15</v>
          </cell>
          <cell r="L7890">
            <v>26</v>
          </cell>
          <cell r="M7890">
            <v>11</v>
          </cell>
          <cell r="N7890">
            <v>0</v>
          </cell>
          <cell r="O7890">
            <v>0</v>
          </cell>
          <cell r="P7890">
            <v>15</v>
          </cell>
          <cell r="Q7890">
            <v>26</v>
          </cell>
        </row>
        <row r="7891">
          <cell r="A7891" t="str">
            <v>A3822&amp;T</v>
          </cell>
          <cell r="B7891" t="str">
            <v>Park Ave @ Florence</v>
          </cell>
          <cell r="C7891">
            <v>0</v>
          </cell>
          <cell r="D7891">
            <v>0</v>
          </cell>
          <cell r="E7891">
            <v>0</v>
          </cell>
          <cell r="F7891">
            <v>0</v>
          </cell>
          <cell r="G7891">
            <v>0</v>
          </cell>
          <cell r="H7891">
            <v>0</v>
          </cell>
          <cell r="I7891">
            <v>0</v>
          </cell>
          <cell r="J7891">
            <v>0</v>
          </cell>
          <cell r="K7891">
            <v>0</v>
          </cell>
          <cell r="L7891">
            <v>0</v>
          </cell>
          <cell r="M7891">
            <v>0</v>
          </cell>
          <cell r="N7891">
            <v>0</v>
          </cell>
          <cell r="O7891">
            <v>0</v>
          </cell>
          <cell r="P7891">
            <v>0</v>
          </cell>
          <cell r="Q7891">
            <v>0</v>
          </cell>
        </row>
        <row r="7892">
          <cell r="A7892" t="str">
            <v>A4549&amp;T</v>
          </cell>
          <cell r="B7892" t="str">
            <v>Worthen Rd @ Hayden</v>
          </cell>
          <cell r="C7892">
            <v>13</v>
          </cell>
          <cell r="D7892">
            <v>0</v>
          </cell>
          <cell r="E7892">
            <v>0</v>
          </cell>
          <cell r="F7892">
            <v>0</v>
          </cell>
          <cell r="G7892">
            <v>13</v>
          </cell>
          <cell r="H7892">
            <v>13</v>
          </cell>
          <cell r="I7892">
            <v>0</v>
          </cell>
          <cell r="J7892">
            <v>0</v>
          </cell>
          <cell r="K7892">
            <v>0</v>
          </cell>
          <cell r="L7892">
            <v>13</v>
          </cell>
          <cell r="M7892">
            <v>13</v>
          </cell>
          <cell r="N7892">
            <v>0</v>
          </cell>
          <cell r="O7892">
            <v>0</v>
          </cell>
          <cell r="P7892">
            <v>0</v>
          </cell>
          <cell r="Q7892">
            <v>13</v>
          </cell>
        </row>
        <row r="7893">
          <cell r="A7893" t="str">
            <v>A4553&amp;T</v>
          </cell>
          <cell r="B7893" t="str">
            <v>Trapelo Rd @ Sheffie</v>
          </cell>
          <cell r="C7893">
            <v>23</v>
          </cell>
          <cell r="D7893">
            <v>0</v>
          </cell>
          <cell r="E7893">
            <v>0</v>
          </cell>
          <cell r="F7893">
            <v>0</v>
          </cell>
          <cell r="G7893">
            <v>23</v>
          </cell>
          <cell r="H7893">
            <v>23</v>
          </cell>
          <cell r="I7893">
            <v>0</v>
          </cell>
          <cell r="J7893">
            <v>0</v>
          </cell>
          <cell r="K7893">
            <v>0</v>
          </cell>
          <cell r="L7893">
            <v>23</v>
          </cell>
          <cell r="M7893">
            <v>23</v>
          </cell>
          <cell r="N7893">
            <v>0</v>
          </cell>
          <cell r="O7893">
            <v>0</v>
          </cell>
          <cell r="P7893">
            <v>0</v>
          </cell>
          <cell r="Q7893">
            <v>23</v>
          </cell>
        </row>
        <row r="7894">
          <cell r="A7894" t="str">
            <v>A4554&amp;T</v>
          </cell>
          <cell r="B7894" t="str">
            <v>Trapelo Rd opp Outlo</v>
          </cell>
          <cell r="C7894">
            <v>28</v>
          </cell>
          <cell r="D7894">
            <v>0</v>
          </cell>
          <cell r="E7894">
            <v>0</v>
          </cell>
          <cell r="F7894">
            <v>0</v>
          </cell>
          <cell r="G7894">
            <v>28</v>
          </cell>
          <cell r="H7894">
            <v>28</v>
          </cell>
          <cell r="I7894">
            <v>0</v>
          </cell>
          <cell r="J7894">
            <v>0</v>
          </cell>
          <cell r="K7894">
            <v>0</v>
          </cell>
          <cell r="L7894">
            <v>28</v>
          </cell>
          <cell r="M7894">
            <v>28</v>
          </cell>
          <cell r="N7894">
            <v>0</v>
          </cell>
          <cell r="O7894">
            <v>0</v>
          </cell>
          <cell r="P7894">
            <v>0</v>
          </cell>
          <cell r="Q7894">
            <v>28</v>
          </cell>
        </row>
        <row r="7895">
          <cell r="A7895" t="str">
            <v>A4565&amp;T</v>
          </cell>
          <cell r="B7895" t="str">
            <v>130 Lexington St @ S</v>
          </cell>
          <cell r="C7895">
            <v>4</v>
          </cell>
          <cell r="D7895">
            <v>0</v>
          </cell>
          <cell r="E7895">
            <v>0</v>
          </cell>
          <cell r="F7895">
            <v>0</v>
          </cell>
          <cell r="G7895">
            <v>4</v>
          </cell>
          <cell r="H7895">
            <v>4</v>
          </cell>
          <cell r="I7895">
            <v>0</v>
          </cell>
          <cell r="J7895">
            <v>0</v>
          </cell>
          <cell r="K7895">
            <v>0</v>
          </cell>
          <cell r="L7895">
            <v>4</v>
          </cell>
          <cell r="M7895">
            <v>4</v>
          </cell>
          <cell r="N7895">
            <v>0</v>
          </cell>
          <cell r="O7895">
            <v>0</v>
          </cell>
          <cell r="P7895">
            <v>0</v>
          </cell>
          <cell r="Q7895">
            <v>4</v>
          </cell>
        </row>
        <row r="7896">
          <cell r="A7896" t="str">
            <v>A4610&amp;T</v>
          </cell>
          <cell r="B7896" t="str">
            <v>River St @ School Av</v>
          </cell>
          <cell r="C7896">
            <v>0</v>
          </cell>
          <cell r="D7896">
            <v>0</v>
          </cell>
          <cell r="E7896">
            <v>0</v>
          </cell>
          <cell r="F7896">
            <v>0</v>
          </cell>
          <cell r="G7896">
            <v>0</v>
          </cell>
          <cell r="H7896">
            <v>0</v>
          </cell>
          <cell r="I7896">
            <v>0</v>
          </cell>
          <cell r="J7896">
            <v>0</v>
          </cell>
          <cell r="K7896">
            <v>0</v>
          </cell>
          <cell r="L7896">
            <v>0</v>
          </cell>
          <cell r="M7896">
            <v>0</v>
          </cell>
          <cell r="N7896">
            <v>0</v>
          </cell>
          <cell r="O7896">
            <v>0</v>
          </cell>
          <cell r="P7896">
            <v>0</v>
          </cell>
          <cell r="Q7896">
            <v>0</v>
          </cell>
        </row>
        <row r="7897">
          <cell r="A7897" t="str">
            <v>A4639&amp;T</v>
          </cell>
          <cell r="B7897" t="str">
            <v>Bedford St opp Simon</v>
          </cell>
          <cell r="C7897">
            <v>0</v>
          </cell>
          <cell r="D7897">
            <v>0</v>
          </cell>
          <cell r="E7897">
            <v>0</v>
          </cell>
          <cell r="F7897">
            <v>0</v>
          </cell>
          <cell r="G7897">
            <v>0</v>
          </cell>
          <cell r="H7897">
            <v>0</v>
          </cell>
          <cell r="I7897">
            <v>0</v>
          </cell>
          <cell r="J7897">
            <v>0</v>
          </cell>
          <cell r="K7897">
            <v>0</v>
          </cell>
          <cell r="L7897">
            <v>0</v>
          </cell>
          <cell r="M7897">
            <v>0</v>
          </cell>
          <cell r="N7897">
            <v>0</v>
          </cell>
          <cell r="O7897">
            <v>0</v>
          </cell>
          <cell r="P7897">
            <v>0</v>
          </cell>
          <cell r="Q7897">
            <v>0</v>
          </cell>
        </row>
        <row r="7898">
          <cell r="A7898" t="str">
            <v>A4640&amp;T</v>
          </cell>
          <cell r="B7898" t="str">
            <v>Bedford St @ Valley</v>
          </cell>
          <cell r="C7898">
            <v>0</v>
          </cell>
          <cell r="D7898">
            <v>1</v>
          </cell>
          <cell r="E7898">
            <v>0</v>
          </cell>
          <cell r="F7898">
            <v>0</v>
          </cell>
          <cell r="G7898">
            <v>1</v>
          </cell>
          <cell r="H7898">
            <v>0</v>
          </cell>
          <cell r="I7898">
            <v>1</v>
          </cell>
          <cell r="J7898">
            <v>0</v>
          </cell>
          <cell r="K7898">
            <v>0</v>
          </cell>
          <cell r="L7898">
            <v>1</v>
          </cell>
          <cell r="M7898">
            <v>0</v>
          </cell>
          <cell r="N7898">
            <v>1</v>
          </cell>
          <cell r="O7898">
            <v>0</v>
          </cell>
          <cell r="P7898">
            <v>0</v>
          </cell>
          <cell r="Q7898">
            <v>1</v>
          </cell>
        </row>
        <row r="7899">
          <cell r="A7899" t="str">
            <v>A4641&amp;T</v>
          </cell>
          <cell r="B7899" t="str">
            <v>Bedford St opp Ledge</v>
          </cell>
          <cell r="C7899">
            <v>37</v>
          </cell>
          <cell r="D7899">
            <v>0</v>
          </cell>
          <cell r="E7899">
            <v>0</v>
          </cell>
          <cell r="F7899">
            <v>0</v>
          </cell>
          <cell r="G7899">
            <v>37</v>
          </cell>
          <cell r="H7899">
            <v>37</v>
          </cell>
          <cell r="I7899">
            <v>0</v>
          </cell>
          <cell r="J7899">
            <v>0</v>
          </cell>
          <cell r="K7899">
            <v>0</v>
          </cell>
          <cell r="L7899">
            <v>37</v>
          </cell>
          <cell r="M7899">
            <v>37</v>
          </cell>
          <cell r="N7899">
            <v>0</v>
          </cell>
          <cell r="O7899">
            <v>0</v>
          </cell>
          <cell r="P7899">
            <v>0</v>
          </cell>
          <cell r="Q7899">
            <v>37</v>
          </cell>
        </row>
        <row r="7900">
          <cell r="A7900" t="str">
            <v>A4644&amp;T</v>
          </cell>
          <cell r="B7900" t="str">
            <v>Bedford St @ Reed St</v>
          </cell>
          <cell r="C7900">
            <v>0</v>
          </cell>
          <cell r="D7900">
            <v>0</v>
          </cell>
          <cell r="E7900">
            <v>0</v>
          </cell>
          <cell r="F7900">
            <v>0</v>
          </cell>
          <cell r="G7900">
            <v>0</v>
          </cell>
          <cell r="H7900">
            <v>0</v>
          </cell>
          <cell r="I7900">
            <v>0</v>
          </cell>
          <cell r="J7900">
            <v>0</v>
          </cell>
          <cell r="K7900">
            <v>0</v>
          </cell>
          <cell r="L7900">
            <v>0</v>
          </cell>
          <cell r="M7900">
            <v>0</v>
          </cell>
          <cell r="N7900">
            <v>0</v>
          </cell>
          <cell r="O7900">
            <v>0</v>
          </cell>
          <cell r="P7900">
            <v>0</v>
          </cell>
          <cell r="Q7900">
            <v>0</v>
          </cell>
        </row>
        <row r="7901">
          <cell r="A7901" t="str">
            <v>A4650&amp;T</v>
          </cell>
          <cell r="B7901" t="str">
            <v>Massachusetts Ave @</v>
          </cell>
          <cell r="C7901">
            <v>0</v>
          </cell>
          <cell r="D7901">
            <v>1</v>
          </cell>
          <cell r="E7901">
            <v>0</v>
          </cell>
          <cell r="F7901">
            <v>0</v>
          </cell>
          <cell r="G7901">
            <v>1</v>
          </cell>
          <cell r="H7901">
            <v>0</v>
          </cell>
          <cell r="I7901">
            <v>1</v>
          </cell>
          <cell r="J7901">
            <v>0</v>
          </cell>
          <cell r="K7901">
            <v>0</v>
          </cell>
          <cell r="L7901">
            <v>1</v>
          </cell>
          <cell r="M7901">
            <v>0</v>
          </cell>
          <cell r="N7901">
            <v>1</v>
          </cell>
          <cell r="O7901">
            <v>0</v>
          </cell>
          <cell r="P7901">
            <v>0</v>
          </cell>
          <cell r="Q7901">
            <v>1</v>
          </cell>
        </row>
        <row r="7902">
          <cell r="A7902" t="str">
            <v>A4651&amp;T</v>
          </cell>
          <cell r="B7902" t="str">
            <v>430 Massachusetts Av</v>
          </cell>
          <cell r="C7902">
            <v>0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  <cell r="H7902">
            <v>0</v>
          </cell>
          <cell r="I7902">
            <v>0</v>
          </cell>
          <cell r="J7902">
            <v>0</v>
          </cell>
          <cell r="K7902">
            <v>0</v>
          </cell>
          <cell r="L7902">
            <v>0</v>
          </cell>
          <cell r="M7902">
            <v>0</v>
          </cell>
          <cell r="N7902">
            <v>0</v>
          </cell>
          <cell r="O7902">
            <v>0</v>
          </cell>
          <cell r="P7902">
            <v>0</v>
          </cell>
          <cell r="Q7902">
            <v>0</v>
          </cell>
        </row>
        <row r="7903">
          <cell r="A7903" t="str">
            <v>A4652&amp;T</v>
          </cell>
          <cell r="B7903" t="str">
            <v>Massachusetts Ave @</v>
          </cell>
          <cell r="C7903">
            <v>33</v>
          </cell>
          <cell r="D7903">
            <v>0</v>
          </cell>
          <cell r="E7903">
            <v>0</v>
          </cell>
          <cell r="F7903">
            <v>0</v>
          </cell>
          <cell r="G7903">
            <v>34</v>
          </cell>
          <cell r="H7903">
            <v>33</v>
          </cell>
          <cell r="I7903">
            <v>0</v>
          </cell>
          <cell r="J7903">
            <v>0</v>
          </cell>
          <cell r="K7903">
            <v>0</v>
          </cell>
          <cell r="L7903">
            <v>34</v>
          </cell>
          <cell r="M7903">
            <v>33</v>
          </cell>
          <cell r="N7903">
            <v>0</v>
          </cell>
          <cell r="O7903">
            <v>0</v>
          </cell>
          <cell r="P7903">
            <v>0</v>
          </cell>
          <cell r="Q7903">
            <v>34</v>
          </cell>
        </row>
        <row r="7904">
          <cell r="A7904" t="str">
            <v>A4654&amp;T</v>
          </cell>
          <cell r="B7904" t="str">
            <v>Massachusetts Ave @</v>
          </cell>
          <cell r="C7904">
            <v>1</v>
          </cell>
          <cell r="D7904">
            <v>0</v>
          </cell>
          <cell r="E7904">
            <v>0</v>
          </cell>
          <cell r="F7904">
            <v>0</v>
          </cell>
          <cell r="G7904">
            <v>1</v>
          </cell>
          <cell r="H7904">
            <v>1</v>
          </cell>
          <cell r="I7904">
            <v>0</v>
          </cell>
          <cell r="J7904">
            <v>0</v>
          </cell>
          <cell r="K7904">
            <v>0</v>
          </cell>
          <cell r="L7904">
            <v>1</v>
          </cell>
          <cell r="M7904">
            <v>1</v>
          </cell>
          <cell r="N7904">
            <v>0</v>
          </cell>
          <cell r="O7904">
            <v>0</v>
          </cell>
          <cell r="P7904">
            <v>0</v>
          </cell>
          <cell r="Q7904">
            <v>1</v>
          </cell>
        </row>
        <row r="7905">
          <cell r="A7905" t="str">
            <v>A4655&amp;T</v>
          </cell>
          <cell r="B7905" t="str">
            <v>Massachusetts Ave @</v>
          </cell>
          <cell r="C7905">
            <v>1</v>
          </cell>
          <cell r="D7905">
            <v>0</v>
          </cell>
          <cell r="E7905">
            <v>0</v>
          </cell>
          <cell r="F7905">
            <v>0</v>
          </cell>
          <cell r="G7905">
            <v>1</v>
          </cell>
          <cell r="H7905">
            <v>1</v>
          </cell>
          <cell r="I7905">
            <v>0</v>
          </cell>
          <cell r="J7905">
            <v>0</v>
          </cell>
          <cell r="K7905">
            <v>0</v>
          </cell>
          <cell r="L7905">
            <v>1</v>
          </cell>
          <cell r="M7905">
            <v>1</v>
          </cell>
          <cell r="N7905">
            <v>0</v>
          </cell>
          <cell r="O7905">
            <v>0</v>
          </cell>
          <cell r="P7905">
            <v>0</v>
          </cell>
          <cell r="Q7905">
            <v>1</v>
          </cell>
        </row>
        <row r="7906">
          <cell r="A7906" t="str">
            <v>A4656&amp;T</v>
          </cell>
          <cell r="B7906" t="str">
            <v>Massachusetts Ave op</v>
          </cell>
          <cell r="C7906">
            <v>0</v>
          </cell>
          <cell r="D7906">
            <v>0</v>
          </cell>
          <cell r="E7906">
            <v>0</v>
          </cell>
          <cell r="F7906">
            <v>0</v>
          </cell>
          <cell r="G7906">
            <v>0</v>
          </cell>
          <cell r="H7906">
            <v>0</v>
          </cell>
          <cell r="I7906">
            <v>0</v>
          </cell>
          <cell r="J7906">
            <v>0</v>
          </cell>
          <cell r="K7906">
            <v>0</v>
          </cell>
          <cell r="L7906">
            <v>0</v>
          </cell>
          <cell r="M7906">
            <v>0</v>
          </cell>
          <cell r="N7906">
            <v>0</v>
          </cell>
          <cell r="O7906">
            <v>0</v>
          </cell>
          <cell r="P7906">
            <v>0</v>
          </cell>
          <cell r="Q7906">
            <v>0</v>
          </cell>
        </row>
        <row r="7907">
          <cell r="A7907" t="str">
            <v>A4664&amp;T</v>
          </cell>
          <cell r="B7907" t="str">
            <v>Forest St @ Thomas S</v>
          </cell>
          <cell r="C7907">
            <v>0</v>
          </cell>
          <cell r="D7907">
            <v>0</v>
          </cell>
          <cell r="E7907">
            <v>0</v>
          </cell>
          <cell r="F7907">
            <v>0</v>
          </cell>
          <cell r="G7907">
            <v>1</v>
          </cell>
          <cell r="H7907">
            <v>0</v>
          </cell>
          <cell r="I7907">
            <v>0</v>
          </cell>
          <cell r="J7907">
            <v>0</v>
          </cell>
          <cell r="K7907">
            <v>0</v>
          </cell>
          <cell r="L7907">
            <v>1</v>
          </cell>
          <cell r="M7907">
            <v>0</v>
          </cell>
          <cell r="N7907">
            <v>0</v>
          </cell>
          <cell r="O7907">
            <v>0</v>
          </cell>
          <cell r="P7907">
            <v>0</v>
          </cell>
          <cell r="Q7907">
            <v>1</v>
          </cell>
        </row>
        <row r="7908">
          <cell r="A7908" t="str">
            <v>A4676&amp;T</v>
          </cell>
          <cell r="B7908" t="str">
            <v>Summer St @ Symmes R</v>
          </cell>
          <cell r="C7908">
            <v>0</v>
          </cell>
          <cell r="D7908">
            <v>0</v>
          </cell>
          <cell r="E7908">
            <v>0</v>
          </cell>
          <cell r="F7908">
            <v>0</v>
          </cell>
          <cell r="G7908">
            <v>0</v>
          </cell>
          <cell r="H7908">
            <v>0</v>
          </cell>
          <cell r="I7908">
            <v>0</v>
          </cell>
          <cell r="J7908">
            <v>0</v>
          </cell>
          <cell r="K7908">
            <v>0</v>
          </cell>
          <cell r="L7908">
            <v>0</v>
          </cell>
          <cell r="M7908">
            <v>0</v>
          </cell>
          <cell r="N7908">
            <v>0</v>
          </cell>
          <cell r="O7908">
            <v>0</v>
          </cell>
          <cell r="P7908">
            <v>0</v>
          </cell>
          <cell r="Q7908">
            <v>0</v>
          </cell>
        </row>
        <row r="7909">
          <cell r="A7909" t="str">
            <v>A4713&amp;T</v>
          </cell>
          <cell r="B7909" t="str">
            <v>Watertown St @ Fifth</v>
          </cell>
          <cell r="C7909">
            <v>0</v>
          </cell>
          <cell r="D7909">
            <v>0</v>
          </cell>
          <cell r="E7909">
            <v>0</v>
          </cell>
          <cell r="F7909">
            <v>0</v>
          </cell>
          <cell r="G7909">
            <v>0</v>
          </cell>
          <cell r="H7909">
            <v>0</v>
          </cell>
          <cell r="I7909">
            <v>0</v>
          </cell>
          <cell r="J7909">
            <v>0</v>
          </cell>
          <cell r="K7909">
            <v>0</v>
          </cell>
          <cell r="L7909">
            <v>0</v>
          </cell>
          <cell r="M7909">
            <v>0</v>
          </cell>
          <cell r="N7909">
            <v>0</v>
          </cell>
          <cell r="O7909">
            <v>0</v>
          </cell>
          <cell r="P7909">
            <v>0</v>
          </cell>
          <cell r="Q7909">
            <v>0</v>
          </cell>
        </row>
        <row r="7910">
          <cell r="A7910" t="str">
            <v>A4777&amp;T</v>
          </cell>
          <cell r="B7910" t="str">
            <v>Mystic St @ Victoria</v>
          </cell>
          <cell r="C7910">
            <v>2</v>
          </cell>
          <cell r="D7910">
            <v>0</v>
          </cell>
          <cell r="E7910">
            <v>0</v>
          </cell>
          <cell r="F7910">
            <v>0</v>
          </cell>
          <cell r="G7910">
            <v>2</v>
          </cell>
          <cell r="H7910">
            <v>2</v>
          </cell>
          <cell r="I7910">
            <v>0</v>
          </cell>
          <cell r="J7910">
            <v>0</v>
          </cell>
          <cell r="K7910">
            <v>0</v>
          </cell>
          <cell r="L7910">
            <v>2</v>
          </cell>
          <cell r="M7910">
            <v>2</v>
          </cell>
          <cell r="N7910">
            <v>0</v>
          </cell>
          <cell r="O7910">
            <v>0</v>
          </cell>
          <cell r="P7910">
            <v>0</v>
          </cell>
          <cell r="Q7910">
            <v>2</v>
          </cell>
        </row>
        <row r="7911">
          <cell r="A7911" t="str">
            <v>A4783&amp;T</v>
          </cell>
          <cell r="B7911" t="str">
            <v>Main St @ Evans St</v>
          </cell>
          <cell r="C7911">
            <v>145</v>
          </cell>
          <cell r="D7911">
            <v>0</v>
          </cell>
          <cell r="E7911">
            <v>0</v>
          </cell>
          <cell r="F7911">
            <v>0</v>
          </cell>
          <cell r="G7911">
            <v>145</v>
          </cell>
          <cell r="H7911">
            <v>145</v>
          </cell>
          <cell r="I7911">
            <v>0</v>
          </cell>
          <cell r="J7911">
            <v>0</v>
          </cell>
          <cell r="K7911">
            <v>0</v>
          </cell>
          <cell r="L7911">
            <v>145</v>
          </cell>
          <cell r="M7911">
            <v>145</v>
          </cell>
          <cell r="N7911">
            <v>0</v>
          </cell>
          <cell r="O7911">
            <v>0</v>
          </cell>
          <cell r="P7911">
            <v>0</v>
          </cell>
          <cell r="Q7911">
            <v>145</v>
          </cell>
        </row>
        <row r="7912">
          <cell r="A7912" t="str">
            <v>A4842&amp;T</v>
          </cell>
          <cell r="B7912" t="str">
            <v>Massachusetts Ave op</v>
          </cell>
          <cell r="C7912">
            <v>17</v>
          </cell>
          <cell r="D7912">
            <v>0</v>
          </cell>
          <cell r="E7912">
            <v>0</v>
          </cell>
          <cell r="F7912">
            <v>0</v>
          </cell>
          <cell r="G7912">
            <v>18</v>
          </cell>
          <cell r="H7912">
            <v>17</v>
          </cell>
          <cell r="I7912">
            <v>0</v>
          </cell>
          <cell r="J7912">
            <v>0</v>
          </cell>
          <cell r="K7912">
            <v>0</v>
          </cell>
          <cell r="L7912">
            <v>18</v>
          </cell>
          <cell r="M7912">
            <v>17</v>
          </cell>
          <cell r="N7912">
            <v>0</v>
          </cell>
          <cell r="O7912">
            <v>0</v>
          </cell>
          <cell r="P7912">
            <v>0</v>
          </cell>
          <cell r="Q7912">
            <v>18</v>
          </cell>
        </row>
        <row r="7913">
          <cell r="A7913" t="str">
            <v>A4845&amp;T</v>
          </cell>
          <cell r="B7913" t="str">
            <v>57 Bedford St</v>
          </cell>
          <cell r="C7913">
            <v>0</v>
          </cell>
          <cell r="D7913">
            <v>0</v>
          </cell>
          <cell r="E7913">
            <v>0</v>
          </cell>
          <cell r="F7913">
            <v>0</v>
          </cell>
          <cell r="G7913">
            <v>0</v>
          </cell>
          <cell r="H7913">
            <v>0</v>
          </cell>
          <cell r="I7913">
            <v>0</v>
          </cell>
          <cell r="J7913">
            <v>0</v>
          </cell>
          <cell r="K7913">
            <v>0</v>
          </cell>
          <cell r="L7913">
            <v>0</v>
          </cell>
          <cell r="M7913">
            <v>0</v>
          </cell>
          <cell r="N7913">
            <v>0</v>
          </cell>
          <cell r="O7913">
            <v>0</v>
          </cell>
          <cell r="P7913">
            <v>0</v>
          </cell>
          <cell r="Q7913">
            <v>0</v>
          </cell>
        </row>
        <row r="7914">
          <cell r="A7914" t="str">
            <v>A4856&amp;T</v>
          </cell>
          <cell r="B7914" t="str">
            <v>Bedford St @ Nationa</v>
          </cell>
          <cell r="C7914">
            <v>0</v>
          </cell>
          <cell r="D7914">
            <v>0</v>
          </cell>
          <cell r="E7914">
            <v>0</v>
          </cell>
          <cell r="F7914">
            <v>0</v>
          </cell>
          <cell r="G7914">
            <v>0</v>
          </cell>
          <cell r="H7914">
            <v>0</v>
          </cell>
          <cell r="I7914">
            <v>0</v>
          </cell>
          <cell r="J7914">
            <v>0</v>
          </cell>
          <cell r="K7914">
            <v>0</v>
          </cell>
          <cell r="L7914">
            <v>0</v>
          </cell>
          <cell r="M7914">
            <v>0</v>
          </cell>
          <cell r="N7914">
            <v>0</v>
          </cell>
          <cell r="O7914">
            <v>0</v>
          </cell>
          <cell r="P7914">
            <v>0</v>
          </cell>
          <cell r="Q7914">
            <v>0</v>
          </cell>
        </row>
        <row r="7915">
          <cell r="A7915" t="str">
            <v>A4975&amp;T</v>
          </cell>
          <cell r="B7915" t="str">
            <v>Marrett Rd opp Downi</v>
          </cell>
          <cell r="C7915">
            <v>0</v>
          </cell>
          <cell r="D7915">
            <v>0</v>
          </cell>
          <cell r="E7915">
            <v>0</v>
          </cell>
          <cell r="F7915">
            <v>0</v>
          </cell>
          <cell r="G7915">
            <v>0</v>
          </cell>
          <cell r="H7915">
            <v>0</v>
          </cell>
          <cell r="I7915">
            <v>0</v>
          </cell>
          <cell r="J7915">
            <v>0</v>
          </cell>
          <cell r="K7915">
            <v>0</v>
          </cell>
          <cell r="L7915">
            <v>0</v>
          </cell>
          <cell r="M7915">
            <v>0</v>
          </cell>
          <cell r="N7915">
            <v>0</v>
          </cell>
          <cell r="O7915">
            <v>0</v>
          </cell>
          <cell r="P7915">
            <v>0</v>
          </cell>
          <cell r="Q7915">
            <v>0</v>
          </cell>
        </row>
        <row r="7916">
          <cell r="A7916" t="str">
            <v>A4976&amp;T</v>
          </cell>
          <cell r="B7916" t="str">
            <v>Marrett Rd opp Prosp</v>
          </cell>
          <cell r="C7916">
            <v>0</v>
          </cell>
          <cell r="D7916">
            <v>0</v>
          </cell>
          <cell r="E7916">
            <v>0</v>
          </cell>
          <cell r="F7916">
            <v>0</v>
          </cell>
          <cell r="G7916">
            <v>0</v>
          </cell>
          <cell r="H7916">
            <v>0</v>
          </cell>
          <cell r="I7916">
            <v>0</v>
          </cell>
          <cell r="J7916">
            <v>0</v>
          </cell>
          <cell r="K7916">
            <v>0</v>
          </cell>
          <cell r="L7916">
            <v>0</v>
          </cell>
          <cell r="M7916">
            <v>0</v>
          </cell>
          <cell r="N7916">
            <v>0</v>
          </cell>
          <cell r="O7916">
            <v>0</v>
          </cell>
          <cell r="P7916">
            <v>0</v>
          </cell>
          <cell r="Q7916">
            <v>0</v>
          </cell>
        </row>
        <row r="7917">
          <cell r="A7917" t="str">
            <v>A4982&amp;T</v>
          </cell>
          <cell r="B7917" t="str">
            <v>Massachusetts Ave @</v>
          </cell>
          <cell r="C7917">
            <v>36</v>
          </cell>
          <cell r="D7917">
            <v>0</v>
          </cell>
          <cell r="E7917">
            <v>0</v>
          </cell>
          <cell r="F7917">
            <v>0</v>
          </cell>
          <cell r="G7917">
            <v>36</v>
          </cell>
          <cell r="H7917">
            <v>36</v>
          </cell>
          <cell r="I7917">
            <v>0</v>
          </cell>
          <cell r="J7917">
            <v>0</v>
          </cell>
          <cell r="K7917">
            <v>0</v>
          </cell>
          <cell r="L7917">
            <v>36</v>
          </cell>
          <cell r="M7917">
            <v>36</v>
          </cell>
          <cell r="N7917">
            <v>0</v>
          </cell>
          <cell r="O7917">
            <v>0</v>
          </cell>
          <cell r="P7917">
            <v>0</v>
          </cell>
          <cell r="Q7917">
            <v>36</v>
          </cell>
        </row>
        <row r="7918">
          <cell r="A7918" t="str">
            <v>A4987&amp;T</v>
          </cell>
          <cell r="B7918" t="str">
            <v>Pleasant St @ Fern S</v>
          </cell>
          <cell r="C7918">
            <v>24</v>
          </cell>
          <cell r="D7918">
            <v>0</v>
          </cell>
          <cell r="E7918">
            <v>0</v>
          </cell>
          <cell r="F7918">
            <v>0</v>
          </cell>
          <cell r="G7918">
            <v>24</v>
          </cell>
          <cell r="H7918">
            <v>24</v>
          </cell>
          <cell r="I7918">
            <v>0</v>
          </cell>
          <cell r="J7918">
            <v>0</v>
          </cell>
          <cell r="K7918">
            <v>0</v>
          </cell>
          <cell r="L7918">
            <v>24</v>
          </cell>
          <cell r="M7918">
            <v>24</v>
          </cell>
          <cell r="N7918">
            <v>0</v>
          </cell>
          <cell r="O7918">
            <v>0</v>
          </cell>
          <cell r="P7918">
            <v>0</v>
          </cell>
          <cell r="Q7918">
            <v>24</v>
          </cell>
        </row>
        <row r="7919">
          <cell r="A7919" t="str">
            <v>A5025&amp;T</v>
          </cell>
          <cell r="B7919" t="str">
            <v>Main St @ Emerson Rd</v>
          </cell>
          <cell r="C7919">
            <v>0</v>
          </cell>
          <cell r="D7919">
            <v>0</v>
          </cell>
          <cell r="E7919">
            <v>0</v>
          </cell>
          <cell r="F7919">
            <v>0</v>
          </cell>
          <cell r="G7919">
            <v>0</v>
          </cell>
          <cell r="H7919">
            <v>0</v>
          </cell>
          <cell r="I7919">
            <v>0</v>
          </cell>
          <cell r="J7919">
            <v>0</v>
          </cell>
          <cell r="K7919">
            <v>0</v>
          </cell>
          <cell r="L7919">
            <v>0</v>
          </cell>
          <cell r="M7919">
            <v>0</v>
          </cell>
          <cell r="N7919">
            <v>0</v>
          </cell>
          <cell r="O7919">
            <v>0</v>
          </cell>
          <cell r="P7919">
            <v>0</v>
          </cell>
          <cell r="Q7919">
            <v>0</v>
          </cell>
        </row>
        <row r="7920">
          <cell r="A7920" t="str">
            <v>A5034&amp;T</v>
          </cell>
          <cell r="B7920" t="str">
            <v>Main St @ Prospect H</v>
          </cell>
          <cell r="C7920">
            <v>7</v>
          </cell>
          <cell r="D7920">
            <v>0</v>
          </cell>
          <cell r="E7920">
            <v>0</v>
          </cell>
          <cell r="F7920">
            <v>0</v>
          </cell>
          <cell r="G7920">
            <v>7</v>
          </cell>
          <cell r="H7920">
            <v>7</v>
          </cell>
          <cell r="I7920">
            <v>0</v>
          </cell>
          <cell r="J7920">
            <v>0</v>
          </cell>
          <cell r="K7920">
            <v>0</v>
          </cell>
          <cell r="L7920">
            <v>7</v>
          </cell>
          <cell r="M7920">
            <v>7</v>
          </cell>
          <cell r="N7920">
            <v>0</v>
          </cell>
          <cell r="O7920">
            <v>0</v>
          </cell>
          <cell r="P7920">
            <v>0</v>
          </cell>
          <cell r="Q7920">
            <v>7</v>
          </cell>
        </row>
        <row r="7921">
          <cell r="A7921" t="str">
            <v>A5035&amp;T</v>
          </cell>
          <cell r="B7921" t="str">
            <v>Main St @ Lunda St</v>
          </cell>
          <cell r="C7921">
            <v>14</v>
          </cell>
          <cell r="D7921">
            <v>0</v>
          </cell>
          <cell r="E7921">
            <v>0</v>
          </cell>
          <cell r="F7921">
            <v>0</v>
          </cell>
          <cell r="G7921">
            <v>14</v>
          </cell>
          <cell r="H7921">
            <v>14</v>
          </cell>
          <cell r="I7921">
            <v>0</v>
          </cell>
          <cell r="J7921">
            <v>0</v>
          </cell>
          <cell r="K7921">
            <v>0</v>
          </cell>
          <cell r="L7921">
            <v>14</v>
          </cell>
          <cell r="M7921">
            <v>14</v>
          </cell>
          <cell r="N7921">
            <v>0</v>
          </cell>
          <cell r="O7921">
            <v>0</v>
          </cell>
          <cell r="P7921">
            <v>0</v>
          </cell>
          <cell r="Q7921">
            <v>14</v>
          </cell>
        </row>
        <row r="7922">
          <cell r="A7922" t="str">
            <v>A5789&amp;T</v>
          </cell>
          <cell r="B7922" t="str">
            <v>Mystic St @ Ridge St</v>
          </cell>
          <cell r="C7922">
            <v>42</v>
          </cell>
          <cell r="D7922">
            <v>0</v>
          </cell>
          <cell r="E7922">
            <v>0</v>
          </cell>
          <cell r="F7922">
            <v>0</v>
          </cell>
          <cell r="G7922">
            <v>42</v>
          </cell>
          <cell r="H7922">
            <v>42</v>
          </cell>
          <cell r="I7922">
            <v>0</v>
          </cell>
          <cell r="J7922">
            <v>0</v>
          </cell>
          <cell r="K7922">
            <v>0</v>
          </cell>
          <cell r="L7922">
            <v>42</v>
          </cell>
          <cell r="M7922">
            <v>42</v>
          </cell>
          <cell r="N7922">
            <v>0</v>
          </cell>
          <cell r="O7922">
            <v>0</v>
          </cell>
          <cell r="P7922">
            <v>0</v>
          </cell>
          <cell r="Q7922">
            <v>42</v>
          </cell>
        </row>
        <row r="7923">
          <cell r="A7923" t="str">
            <v>A5868&amp;T</v>
          </cell>
          <cell r="B7923" t="str">
            <v>Pleasant St @ Brunsw</v>
          </cell>
          <cell r="C7923">
            <v>0</v>
          </cell>
          <cell r="D7923">
            <v>0</v>
          </cell>
          <cell r="E7923">
            <v>0</v>
          </cell>
          <cell r="F7923">
            <v>1</v>
          </cell>
          <cell r="G7923">
            <v>1</v>
          </cell>
          <cell r="H7923">
            <v>0</v>
          </cell>
          <cell r="I7923">
            <v>0</v>
          </cell>
          <cell r="J7923">
            <v>0</v>
          </cell>
          <cell r="K7923">
            <v>1</v>
          </cell>
          <cell r="L7923">
            <v>1</v>
          </cell>
          <cell r="M7923">
            <v>0</v>
          </cell>
          <cell r="N7923">
            <v>0</v>
          </cell>
          <cell r="O7923">
            <v>0</v>
          </cell>
          <cell r="P7923">
            <v>1</v>
          </cell>
          <cell r="Q7923">
            <v>1</v>
          </cell>
        </row>
        <row r="7924">
          <cell r="A7924" t="str">
            <v>A6706&amp;T</v>
          </cell>
          <cell r="B7924" t="str">
            <v>South St opp Shakesp</v>
          </cell>
          <cell r="C7924">
            <v>0</v>
          </cell>
          <cell r="D7924">
            <v>0</v>
          </cell>
          <cell r="E7924">
            <v>0</v>
          </cell>
          <cell r="F7924">
            <v>0</v>
          </cell>
          <cell r="G7924">
            <v>0</v>
          </cell>
          <cell r="H7924">
            <v>0</v>
          </cell>
          <cell r="I7924">
            <v>0</v>
          </cell>
          <cell r="J7924">
            <v>0</v>
          </cell>
          <cell r="K7924">
            <v>0</v>
          </cell>
          <cell r="L7924">
            <v>0</v>
          </cell>
          <cell r="M7924">
            <v>0</v>
          </cell>
          <cell r="N7924">
            <v>0</v>
          </cell>
          <cell r="O7924">
            <v>0</v>
          </cell>
          <cell r="P7924">
            <v>0</v>
          </cell>
          <cell r="Q7924">
            <v>0</v>
          </cell>
        </row>
        <row r="7925">
          <cell r="A7925" t="str">
            <v>A6741&amp;T</v>
          </cell>
          <cell r="B7925" t="str">
            <v>High St @ Newton St</v>
          </cell>
          <cell r="C7925">
            <v>0</v>
          </cell>
          <cell r="D7925">
            <v>0</v>
          </cell>
          <cell r="E7925">
            <v>0</v>
          </cell>
          <cell r="F7925">
            <v>0</v>
          </cell>
          <cell r="G7925">
            <v>0</v>
          </cell>
          <cell r="H7925">
            <v>0</v>
          </cell>
          <cell r="I7925">
            <v>0</v>
          </cell>
          <cell r="J7925">
            <v>0</v>
          </cell>
          <cell r="K7925">
            <v>0</v>
          </cell>
          <cell r="L7925">
            <v>0</v>
          </cell>
          <cell r="M7925">
            <v>0</v>
          </cell>
          <cell r="N7925">
            <v>0</v>
          </cell>
          <cell r="O7925">
            <v>0</v>
          </cell>
          <cell r="P7925">
            <v>0</v>
          </cell>
          <cell r="Q7925">
            <v>0</v>
          </cell>
        </row>
        <row r="7926">
          <cell r="A7926" t="str">
            <v>A6742&amp;T</v>
          </cell>
          <cell r="B7926" t="str">
            <v>High St @ Parmenter</v>
          </cell>
          <cell r="C7926">
            <v>6</v>
          </cell>
          <cell r="D7926">
            <v>0</v>
          </cell>
          <cell r="E7926">
            <v>0</v>
          </cell>
          <cell r="F7926">
            <v>0</v>
          </cell>
          <cell r="G7926">
            <v>6</v>
          </cell>
          <cell r="H7926">
            <v>6</v>
          </cell>
          <cell r="I7926">
            <v>0</v>
          </cell>
          <cell r="J7926">
            <v>0</v>
          </cell>
          <cell r="K7926">
            <v>0</v>
          </cell>
          <cell r="L7926">
            <v>6</v>
          </cell>
          <cell r="M7926">
            <v>6</v>
          </cell>
          <cell r="N7926">
            <v>0</v>
          </cell>
          <cell r="O7926">
            <v>0</v>
          </cell>
          <cell r="P7926">
            <v>0</v>
          </cell>
          <cell r="Q7926">
            <v>6</v>
          </cell>
        </row>
        <row r="7927">
          <cell r="A7927" t="str">
            <v>A6743&amp;T</v>
          </cell>
          <cell r="B7927" t="str">
            <v>High St @ Hovey Rd</v>
          </cell>
          <cell r="C7927">
            <v>0</v>
          </cell>
          <cell r="D7927">
            <v>0</v>
          </cell>
          <cell r="E7927">
            <v>0</v>
          </cell>
          <cell r="F7927">
            <v>0</v>
          </cell>
          <cell r="G7927">
            <v>0</v>
          </cell>
          <cell r="H7927">
            <v>0</v>
          </cell>
          <cell r="I7927">
            <v>0</v>
          </cell>
          <cell r="J7927">
            <v>0</v>
          </cell>
          <cell r="K7927">
            <v>0</v>
          </cell>
          <cell r="L7927">
            <v>0</v>
          </cell>
          <cell r="M7927">
            <v>0</v>
          </cell>
          <cell r="N7927">
            <v>0</v>
          </cell>
          <cell r="O7927">
            <v>0</v>
          </cell>
          <cell r="P7927">
            <v>0</v>
          </cell>
          <cell r="Q7927">
            <v>0</v>
          </cell>
        </row>
        <row r="7928">
          <cell r="A7928" t="str">
            <v>A6744&amp;T</v>
          </cell>
          <cell r="B7928" t="str">
            <v>High St @ Hamblin Rd</v>
          </cell>
          <cell r="C7928">
            <v>13</v>
          </cell>
          <cell r="D7928">
            <v>0</v>
          </cell>
          <cell r="E7928">
            <v>0</v>
          </cell>
          <cell r="F7928">
            <v>0</v>
          </cell>
          <cell r="G7928">
            <v>13</v>
          </cell>
          <cell r="H7928">
            <v>13</v>
          </cell>
          <cell r="I7928">
            <v>0</v>
          </cell>
          <cell r="J7928">
            <v>0</v>
          </cell>
          <cell r="K7928">
            <v>0</v>
          </cell>
          <cell r="L7928">
            <v>13</v>
          </cell>
          <cell r="M7928">
            <v>13</v>
          </cell>
          <cell r="N7928">
            <v>0</v>
          </cell>
          <cell r="O7928">
            <v>0</v>
          </cell>
          <cell r="P7928">
            <v>0</v>
          </cell>
          <cell r="Q7928">
            <v>13</v>
          </cell>
        </row>
        <row r="7929">
          <cell r="A7929" t="str">
            <v>A6753&amp;T</v>
          </cell>
          <cell r="B7929" t="str">
            <v>Crescent St opp Cher</v>
          </cell>
          <cell r="C7929">
            <v>21</v>
          </cell>
          <cell r="D7929">
            <v>0</v>
          </cell>
          <cell r="E7929">
            <v>0</v>
          </cell>
          <cell r="F7929">
            <v>0</v>
          </cell>
          <cell r="G7929">
            <v>21</v>
          </cell>
          <cell r="H7929">
            <v>21</v>
          </cell>
          <cell r="I7929">
            <v>0</v>
          </cell>
          <cell r="J7929">
            <v>0</v>
          </cell>
          <cell r="K7929">
            <v>0</v>
          </cell>
          <cell r="L7929">
            <v>21</v>
          </cell>
          <cell r="M7929">
            <v>21</v>
          </cell>
          <cell r="N7929">
            <v>0</v>
          </cell>
          <cell r="O7929">
            <v>0</v>
          </cell>
          <cell r="P7929">
            <v>0</v>
          </cell>
          <cell r="Q7929">
            <v>21</v>
          </cell>
        </row>
        <row r="7930">
          <cell r="A7930" t="str">
            <v>A6771&amp;T</v>
          </cell>
          <cell r="B7930" t="str">
            <v>Pleasant St @ Bridge</v>
          </cell>
          <cell r="C7930">
            <v>37</v>
          </cell>
          <cell r="D7930">
            <v>0</v>
          </cell>
          <cell r="E7930">
            <v>0</v>
          </cell>
          <cell r="F7930">
            <v>0</v>
          </cell>
          <cell r="G7930">
            <v>37</v>
          </cell>
          <cell r="H7930">
            <v>37</v>
          </cell>
          <cell r="I7930">
            <v>0</v>
          </cell>
          <cell r="J7930">
            <v>0</v>
          </cell>
          <cell r="K7930">
            <v>0</v>
          </cell>
          <cell r="L7930">
            <v>37</v>
          </cell>
          <cell r="M7930">
            <v>37</v>
          </cell>
          <cell r="N7930">
            <v>0</v>
          </cell>
          <cell r="O7930">
            <v>0</v>
          </cell>
          <cell r="P7930">
            <v>0</v>
          </cell>
          <cell r="Q7930">
            <v>37</v>
          </cell>
        </row>
        <row r="7931">
          <cell r="A7931" t="str">
            <v>A6779&amp;T</v>
          </cell>
          <cell r="B7931" t="str">
            <v>Hartwell Ave @ Bikew</v>
          </cell>
          <cell r="C7931">
            <v>1</v>
          </cell>
          <cell r="D7931">
            <v>0</v>
          </cell>
          <cell r="E7931">
            <v>0</v>
          </cell>
          <cell r="F7931">
            <v>0</v>
          </cell>
          <cell r="G7931">
            <v>1</v>
          </cell>
          <cell r="H7931">
            <v>1</v>
          </cell>
          <cell r="I7931">
            <v>0</v>
          </cell>
          <cell r="J7931">
            <v>0</v>
          </cell>
          <cell r="K7931">
            <v>0</v>
          </cell>
          <cell r="L7931">
            <v>1</v>
          </cell>
          <cell r="M7931">
            <v>1</v>
          </cell>
          <cell r="N7931">
            <v>0</v>
          </cell>
          <cell r="O7931">
            <v>0</v>
          </cell>
          <cell r="P7931">
            <v>0</v>
          </cell>
          <cell r="Q7931">
            <v>1</v>
          </cell>
        </row>
        <row r="7932">
          <cell r="A7932" t="str">
            <v>A6883&amp;T</v>
          </cell>
          <cell r="B7932" t="str">
            <v>Stow St @ Tavern Rd</v>
          </cell>
          <cell r="C7932">
            <v>2</v>
          </cell>
          <cell r="D7932">
            <v>0</v>
          </cell>
          <cell r="E7932">
            <v>0</v>
          </cell>
          <cell r="F7932">
            <v>0</v>
          </cell>
          <cell r="G7932">
            <v>2</v>
          </cell>
          <cell r="H7932">
            <v>2</v>
          </cell>
          <cell r="I7932">
            <v>0</v>
          </cell>
          <cell r="J7932">
            <v>0</v>
          </cell>
          <cell r="K7932">
            <v>0</v>
          </cell>
          <cell r="L7932">
            <v>2</v>
          </cell>
          <cell r="M7932">
            <v>2</v>
          </cell>
          <cell r="N7932">
            <v>0</v>
          </cell>
          <cell r="O7932">
            <v>0</v>
          </cell>
          <cell r="P7932">
            <v>0</v>
          </cell>
          <cell r="Q7932">
            <v>2</v>
          </cell>
        </row>
        <row r="7933">
          <cell r="A7933" t="str">
            <v>A6907&amp;T</v>
          </cell>
          <cell r="B7933" t="str">
            <v>South St @ Weston St</v>
          </cell>
          <cell r="C7933">
            <v>27</v>
          </cell>
          <cell r="D7933">
            <v>0</v>
          </cell>
          <cell r="E7933">
            <v>0</v>
          </cell>
          <cell r="F7933">
            <v>0</v>
          </cell>
          <cell r="G7933">
            <v>27</v>
          </cell>
          <cell r="H7933">
            <v>27</v>
          </cell>
          <cell r="I7933">
            <v>0</v>
          </cell>
          <cell r="J7933">
            <v>0</v>
          </cell>
          <cell r="K7933">
            <v>0</v>
          </cell>
          <cell r="L7933">
            <v>27</v>
          </cell>
          <cell r="M7933">
            <v>27</v>
          </cell>
          <cell r="N7933">
            <v>0</v>
          </cell>
          <cell r="O7933">
            <v>0</v>
          </cell>
          <cell r="P7933">
            <v>0</v>
          </cell>
          <cell r="Q7933">
            <v>27</v>
          </cell>
        </row>
        <row r="7934">
          <cell r="A7934" t="str">
            <v>A6922&amp;T</v>
          </cell>
          <cell r="B7934" t="str">
            <v>Totten Pond Rd @ Thi</v>
          </cell>
          <cell r="C7934">
            <v>0</v>
          </cell>
          <cell r="D7934">
            <v>0</v>
          </cell>
          <cell r="E7934">
            <v>0</v>
          </cell>
          <cell r="F7934">
            <v>0</v>
          </cell>
          <cell r="G7934">
            <v>0</v>
          </cell>
          <cell r="H7934">
            <v>0</v>
          </cell>
          <cell r="I7934">
            <v>0</v>
          </cell>
          <cell r="J7934">
            <v>0</v>
          </cell>
          <cell r="K7934">
            <v>0</v>
          </cell>
          <cell r="L7934">
            <v>0</v>
          </cell>
          <cell r="M7934">
            <v>0</v>
          </cell>
          <cell r="N7934">
            <v>0</v>
          </cell>
          <cell r="O7934">
            <v>0</v>
          </cell>
          <cell r="P7934">
            <v>0</v>
          </cell>
          <cell r="Q7934">
            <v>0</v>
          </cell>
        </row>
        <row r="7935">
          <cell r="A7935" t="str">
            <v>A6923&amp;T</v>
          </cell>
          <cell r="B7935" t="str">
            <v>175 Wyman St</v>
          </cell>
          <cell r="C7935">
            <v>72</v>
          </cell>
          <cell r="D7935">
            <v>0</v>
          </cell>
          <cell r="E7935">
            <v>0</v>
          </cell>
          <cell r="F7935">
            <v>0</v>
          </cell>
          <cell r="G7935">
            <v>72</v>
          </cell>
          <cell r="H7935">
            <v>72</v>
          </cell>
          <cell r="I7935">
            <v>0</v>
          </cell>
          <cell r="J7935">
            <v>0</v>
          </cell>
          <cell r="K7935">
            <v>0</v>
          </cell>
          <cell r="L7935">
            <v>72</v>
          </cell>
          <cell r="M7935">
            <v>72</v>
          </cell>
          <cell r="N7935">
            <v>0</v>
          </cell>
          <cell r="O7935">
            <v>0</v>
          </cell>
          <cell r="P7935">
            <v>0</v>
          </cell>
          <cell r="Q7935">
            <v>72</v>
          </cell>
        </row>
        <row r="7936">
          <cell r="A7936" t="str">
            <v>A1008&amp;T</v>
          </cell>
          <cell r="B7936" t="str">
            <v>Bacon St @ Clark Ln</v>
          </cell>
          <cell r="C7936">
            <v>4</v>
          </cell>
          <cell r="D7936">
            <v>0</v>
          </cell>
          <cell r="E7936">
            <v>0</v>
          </cell>
          <cell r="F7936">
            <v>0</v>
          </cell>
          <cell r="G7936">
            <v>4</v>
          </cell>
          <cell r="H7936">
            <v>4</v>
          </cell>
          <cell r="I7936">
            <v>0</v>
          </cell>
          <cell r="J7936">
            <v>0</v>
          </cell>
          <cell r="K7936">
            <v>0</v>
          </cell>
          <cell r="L7936">
            <v>4</v>
          </cell>
          <cell r="M7936">
            <v>4</v>
          </cell>
          <cell r="N7936">
            <v>0</v>
          </cell>
          <cell r="O7936">
            <v>0</v>
          </cell>
          <cell r="P7936">
            <v>0</v>
          </cell>
          <cell r="Q7936">
            <v>4</v>
          </cell>
        </row>
        <row r="7937">
          <cell r="A7937" t="str">
            <v>A1040&amp;T</v>
          </cell>
          <cell r="B7937" t="str">
            <v>Mystic St @ Rangely</v>
          </cell>
          <cell r="C7937">
            <v>3</v>
          </cell>
          <cell r="D7937">
            <v>0</v>
          </cell>
          <cell r="E7937">
            <v>0</v>
          </cell>
          <cell r="F7937">
            <v>0</v>
          </cell>
          <cell r="G7937">
            <v>3</v>
          </cell>
          <cell r="H7937">
            <v>3</v>
          </cell>
          <cell r="I7937">
            <v>0</v>
          </cell>
          <cell r="J7937">
            <v>0</v>
          </cell>
          <cell r="K7937">
            <v>0</v>
          </cell>
          <cell r="L7937">
            <v>3</v>
          </cell>
          <cell r="M7937">
            <v>3</v>
          </cell>
          <cell r="N7937">
            <v>0</v>
          </cell>
          <cell r="O7937">
            <v>0</v>
          </cell>
          <cell r="P7937">
            <v>0</v>
          </cell>
          <cell r="Q7937">
            <v>3</v>
          </cell>
        </row>
        <row r="7938">
          <cell r="A7938" t="str">
            <v>A1228&amp;T</v>
          </cell>
          <cell r="B7938" t="str">
            <v>Mt Auburn St @ Russe</v>
          </cell>
          <cell r="C7938">
            <v>97</v>
          </cell>
          <cell r="D7938">
            <v>0</v>
          </cell>
          <cell r="E7938">
            <v>0</v>
          </cell>
          <cell r="F7938">
            <v>0</v>
          </cell>
          <cell r="G7938">
            <v>97</v>
          </cell>
          <cell r="H7938">
            <v>97</v>
          </cell>
          <cell r="I7938">
            <v>0</v>
          </cell>
          <cell r="J7938">
            <v>0</v>
          </cell>
          <cell r="K7938">
            <v>0</v>
          </cell>
          <cell r="L7938">
            <v>97</v>
          </cell>
          <cell r="M7938">
            <v>97</v>
          </cell>
          <cell r="N7938">
            <v>0</v>
          </cell>
          <cell r="O7938">
            <v>0</v>
          </cell>
          <cell r="P7938">
            <v>0</v>
          </cell>
          <cell r="Q7938">
            <v>97</v>
          </cell>
        </row>
        <row r="7939">
          <cell r="A7939" t="str">
            <v>A1287&amp;T</v>
          </cell>
          <cell r="B7939" t="str">
            <v>Belmont St @ Oakley</v>
          </cell>
          <cell r="C7939">
            <v>46</v>
          </cell>
          <cell r="D7939">
            <v>0</v>
          </cell>
          <cell r="E7939">
            <v>0</v>
          </cell>
          <cell r="F7939">
            <v>0</v>
          </cell>
          <cell r="G7939">
            <v>46</v>
          </cell>
          <cell r="H7939">
            <v>46</v>
          </cell>
          <cell r="I7939">
            <v>0</v>
          </cell>
          <cell r="J7939">
            <v>0</v>
          </cell>
          <cell r="K7939">
            <v>0</v>
          </cell>
          <cell r="L7939">
            <v>46</v>
          </cell>
          <cell r="M7939">
            <v>46</v>
          </cell>
          <cell r="N7939">
            <v>0</v>
          </cell>
          <cell r="O7939">
            <v>0</v>
          </cell>
          <cell r="P7939">
            <v>0</v>
          </cell>
          <cell r="Q7939">
            <v>46</v>
          </cell>
        </row>
        <row r="7940">
          <cell r="A7940" t="str">
            <v>A1288&amp;T</v>
          </cell>
          <cell r="B7940" t="str">
            <v>Trapelo Rd @ Willow</v>
          </cell>
          <cell r="C7940">
            <v>0</v>
          </cell>
          <cell r="D7940">
            <v>0</v>
          </cell>
          <cell r="E7940">
            <v>0</v>
          </cell>
          <cell r="F7940">
            <v>0</v>
          </cell>
          <cell r="G7940">
            <v>0</v>
          </cell>
          <cell r="H7940">
            <v>0</v>
          </cell>
          <cell r="I7940">
            <v>0</v>
          </cell>
          <cell r="J7940">
            <v>0</v>
          </cell>
          <cell r="K7940">
            <v>0</v>
          </cell>
          <cell r="L7940">
            <v>0</v>
          </cell>
          <cell r="M7940">
            <v>0</v>
          </cell>
          <cell r="N7940">
            <v>0</v>
          </cell>
          <cell r="O7940">
            <v>0</v>
          </cell>
          <cell r="P7940">
            <v>0</v>
          </cell>
          <cell r="Q7940">
            <v>0</v>
          </cell>
        </row>
        <row r="7941">
          <cell r="A7941" t="str">
            <v>A1393&amp;T</v>
          </cell>
          <cell r="B7941" t="str">
            <v>Massachusetts Ave op</v>
          </cell>
          <cell r="C7941">
            <v>2</v>
          </cell>
          <cell r="D7941">
            <v>0</v>
          </cell>
          <cell r="E7941">
            <v>0</v>
          </cell>
          <cell r="F7941">
            <v>0</v>
          </cell>
          <cell r="G7941">
            <v>2</v>
          </cell>
          <cell r="H7941">
            <v>2</v>
          </cell>
          <cell r="I7941">
            <v>0</v>
          </cell>
          <cell r="J7941">
            <v>0</v>
          </cell>
          <cell r="K7941">
            <v>0</v>
          </cell>
          <cell r="L7941">
            <v>2</v>
          </cell>
          <cell r="M7941">
            <v>2</v>
          </cell>
          <cell r="N7941">
            <v>0</v>
          </cell>
          <cell r="O7941">
            <v>0</v>
          </cell>
          <cell r="P7941">
            <v>0</v>
          </cell>
          <cell r="Q7941">
            <v>2</v>
          </cell>
        </row>
        <row r="7942">
          <cell r="A7942" t="str">
            <v>A1428&amp;T</v>
          </cell>
          <cell r="B7942" t="str">
            <v>Brighton St opp Hitt</v>
          </cell>
          <cell r="C7942">
            <v>0</v>
          </cell>
          <cell r="D7942">
            <v>0</v>
          </cell>
          <cell r="E7942">
            <v>0</v>
          </cell>
          <cell r="F7942">
            <v>0</v>
          </cell>
          <cell r="G7942">
            <v>0</v>
          </cell>
          <cell r="H7942">
            <v>0</v>
          </cell>
          <cell r="I7942">
            <v>0</v>
          </cell>
          <cell r="J7942">
            <v>0</v>
          </cell>
          <cell r="K7942">
            <v>0</v>
          </cell>
          <cell r="L7942">
            <v>0</v>
          </cell>
          <cell r="M7942">
            <v>0</v>
          </cell>
          <cell r="N7942">
            <v>0</v>
          </cell>
          <cell r="O7942">
            <v>0</v>
          </cell>
          <cell r="P7942">
            <v>0</v>
          </cell>
          <cell r="Q7942">
            <v>0</v>
          </cell>
        </row>
        <row r="7943">
          <cell r="A7943" t="str">
            <v>A1445&amp;T</v>
          </cell>
          <cell r="B7943" t="str">
            <v>Medford St opp Hayes</v>
          </cell>
          <cell r="C7943">
            <v>19</v>
          </cell>
          <cell r="D7943">
            <v>1</v>
          </cell>
          <cell r="E7943">
            <v>0</v>
          </cell>
          <cell r="F7943">
            <v>0</v>
          </cell>
          <cell r="G7943">
            <v>20</v>
          </cell>
          <cell r="H7943">
            <v>19</v>
          </cell>
          <cell r="I7943">
            <v>1</v>
          </cell>
          <cell r="J7943">
            <v>0</v>
          </cell>
          <cell r="K7943">
            <v>0</v>
          </cell>
          <cell r="L7943">
            <v>20</v>
          </cell>
          <cell r="M7943">
            <v>19</v>
          </cell>
          <cell r="N7943">
            <v>1</v>
          </cell>
          <cell r="O7943">
            <v>0</v>
          </cell>
          <cell r="P7943">
            <v>0</v>
          </cell>
          <cell r="Q7943">
            <v>20</v>
          </cell>
        </row>
        <row r="7944">
          <cell r="A7944" t="str">
            <v>A1531&amp;T</v>
          </cell>
          <cell r="B7944" t="str">
            <v>Appleton St @ Kiplin</v>
          </cell>
          <cell r="C7944">
            <v>0</v>
          </cell>
          <cell r="D7944">
            <v>0</v>
          </cell>
          <cell r="E7944">
            <v>0</v>
          </cell>
          <cell r="F7944">
            <v>0</v>
          </cell>
          <cell r="G7944">
            <v>0</v>
          </cell>
          <cell r="H7944">
            <v>0</v>
          </cell>
          <cell r="I7944">
            <v>0</v>
          </cell>
          <cell r="J7944">
            <v>0</v>
          </cell>
          <cell r="K7944">
            <v>0</v>
          </cell>
          <cell r="L7944">
            <v>0</v>
          </cell>
          <cell r="M7944">
            <v>0</v>
          </cell>
          <cell r="N7944">
            <v>0</v>
          </cell>
          <cell r="O7944">
            <v>0</v>
          </cell>
          <cell r="P7944">
            <v>0</v>
          </cell>
          <cell r="Q7944">
            <v>0</v>
          </cell>
        </row>
        <row r="7945">
          <cell r="A7945" t="str">
            <v>A1552&amp;T</v>
          </cell>
          <cell r="B7945" t="str">
            <v>East Service Rd @ St</v>
          </cell>
          <cell r="C7945">
            <v>3</v>
          </cell>
          <cell r="D7945">
            <v>0</v>
          </cell>
          <cell r="E7945">
            <v>0</v>
          </cell>
          <cell r="F7945">
            <v>0</v>
          </cell>
          <cell r="G7945">
            <v>3</v>
          </cell>
          <cell r="H7945">
            <v>3</v>
          </cell>
          <cell r="I7945">
            <v>0</v>
          </cell>
          <cell r="J7945">
            <v>0</v>
          </cell>
          <cell r="K7945">
            <v>0</v>
          </cell>
          <cell r="L7945">
            <v>3</v>
          </cell>
          <cell r="M7945">
            <v>3</v>
          </cell>
          <cell r="N7945">
            <v>0</v>
          </cell>
          <cell r="O7945">
            <v>0</v>
          </cell>
          <cell r="P7945">
            <v>0</v>
          </cell>
          <cell r="Q7945">
            <v>3</v>
          </cell>
        </row>
        <row r="7946">
          <cell r="A7946" t="str">
            <v>A3820&amp;T</v>
          </cell>
          <cell r="B7946" t="str">
            <v>Park Ave @ Wollaston</v>
          </cell>
          <cell r="C7946">
            <v>0</v>
          </cell>
          <cell r="D7946">
            <v>0</v>
          </cell>
          <cell r="E7946">
            <v>0</v>
          </cell>
          <cell r="F7946">
            <v>0</v>
          </cell>
          <cell r="G7946">
            <v>0</v>
          </cell>
          <cell r="H7946">
            <v>0</v>
          </cell>
          <cell r="I7946">
            <v>0</v>
          </cell>
          <cell r="J7946">
            <v>0</v>
          </cell>
          <cell r="K7946">
            <v>0</v>
          </cell>
          <cell r="L7946">
            <v>0</v>
          </cell>
          <cell r="M7946">
            <v>0</v>
          </cell>
          <cell r="N7946">
            <v>0</v>
          </cell>
          <cell r="O7946">
            <v>0</v>
          </cell>
          <cell r="P7946">
            <v>0</v>
          </cell>
          <cell r="Q7946">
            <v>0</v>
          </cell>
        </row>
        <row r="7947">
          <cell r="A7947" t="str">
            <v>A3821&amp;T</v>
          </cell>
          <cell r="B7947" t="str">
            <v>Park Ave @ Appleton</v>
          </cell>
          <cell r="C7947">
            <v>20</v>
          </cell>
          <cell r="D7947">
            <v>0</v>
          </cell>
          <cell r="E7947">
            <v>0</v>
          </cell>
          <cell r="F7947">
            <v>0</v>
          </cell>
          <cell r="G7947">
            <v>20</v>
          </cell>
          <cell r="H7947">
            <v>20</v>
          </cell>
          <cell r="I7947">
            <v>0</v>
          </cell>
          <cell r="J7947">
            <v>0</v>
          </cell>
          <cell r="K7947">
            <v>0</v>
          </cell>
          <cell r="L7947">
            <v>20</v>
          </cell>
          <cell r="M7947">
            <v>20</v>
          </cell>
          <cell r="N7947">
            <v>0</v>
          </cell>
          <cell r="O7947">
            <v>0</v>
          </cell>
          <cell r="P7947">
            <v>0</v>
          </cell>
          <cell r="Q7947">
            <v>20</v>
          </cell>
        </row>
        <row r="7948">
          <cell r="A7948" t="str">
            <v>A3823&amp;T</v>
          </cell>
          <cell r="B7948" t="str">
            <v>Park Ave @ Oakland A</v>
          </cell>
          <cell r="C7948">
            <v>0</v>
          </cell>
          <cell r="D7948">
            <v>0</v>
          </cell>
          <cell r="E7948">
            <v>0</v>
          </cell>
          <cell r="F7948">
            <v>0</v>
          </cell>
          <cell r="G7948">
            <v>0</v>
          </cell>
          <cell r="H7948">
            <v>0</v>
          </cell>
          <cell r="I7948">
            <v>0</v>
          </cell>
          <cell r="J7948">
            <v>0</v>
          </cell>
          <cell r="K7948">
            <v>0</v>
          </cell>
          <cell r="L7948">
            <v>0</v>
          </cell>
          <cell r="M7948">
            <v>0</v>
          </cell>
          <cell r="N7948">
            <v>0</v>
          </cell>
          <cell r="O7948">
            <v>0</v>
          </cell>
          <cell r="P7948">
            <v>0</v>
          </cell>
          <cell r="Q7948">
            <v>0</v>
          </cell>
        </row>
        <row r="7949">
          <cell r="A7949" t="str">
            <v>A3829&amp;T</v>
          </cell>
          <cell r="B7949" t="str">
            <v>Park Ave @ Prospect</v>
          </cell>
          <cell r="C7949">
            <v>0</v>
          </cell>
          <cell r="D7949">
            <v>0</v>
          </cell>
          <cell r="E7949">
            <v>0</v>
          </cell>
          <cell r="F7949">
            <v>0</v>
          </cell>
          <cell r="G7949">
            <v>0</v>
          </cell>
          <cell r="H7949">
            <v>0</v>
          </cell>
          <cell r="I7949">
            <v>0</v>
          </cell>
          <cell r="J7949">
            <v>0</v>
          </cell>
          <cell r="K7949">
            <v>0</v>
          </cell>
          <cell r="L7949">
            <v>0</v>
          </cell>
          <cell r="M7949">
            <v>0</v>
          </cell>
          <cell r="N7949">
            <v>0</v>
          </cell>
          <cell r="O7949">
            <v>0</v>
          </cell>
          <cell r="P7949">
            <v>0</v>
          </cell>
          <cell r="Q7949">
            <v>0</v>
          </cell>
        </row>
        <row r="7950">
          <cell r="A7950" t="str">
            <v>A4548&amp;T</v>
          </cell>
          <cell r="B7950" t="str">
            <v>Massachusetts Ave op</v>
          </cell>
          <cell r="C7950">
            <v>0</v>
          </cell>
          <cell r="D7950">
            <v>0</v>
          </cell>
          <cell r="E7950">
            <v>0</v>
          </cell>
          <cell r="F7950">
            <v>0</v>
          </cell>
          <cell r="G7950">
            <v>0</v>
          </cell>
          <cell r="H7950">
            <v>0</v>
          </cell>
          <cell r="I7950">
            <v>0</v>
          </cell>
          <cell r="J7950">
            <v>0</v>
          </cell>
          <cell r="K7950">
            <v>0</v>
          </cell>
          <cell r="L7950">
            <v>0</v>
          </cell>
          <cell r="M7950">
            <v>0</v>
          </cell>
          <cell r="N7950">
            <v>0</v>
          </cell>
          <cell r="O7950">
            <v>0</v>
          </cell>
          <cell r="P7950">
            <v>0</v>
          </cell>
          <cell r="Q7950">
            <v>0</v>
          </cell>
        </row>
        <row r="7951">
          <cell r="A7951" t="str">
            <v>A4562&amp;T</v>
          </cell>
          <cell r="B7951" t="str">
            <v>Lake St @ Indian Rd</v>
          </cell>
          <cell r="C7951">
            <v>0</v>
          </cell>
          <cell r="D7951">
            <v>0</v>
          </cell>
          <cell r="E7951">
            <v>0</v>
          </cell>
          <cell r="F7951">
            <v>0</v>
          </cell>
          <cell r="G7951">
            <v>0</v>
          </cell>
          <cell r="H7951">
            <v>0</v>
          </cell>
          <cell r="I7951">
            <v>0</v>
          </cell>
          <cell r="J7951">
            <v>0</v>
          </cell>
          <cell r="K7951">
            <v>0</v>
          </cell>
          <cell r="L7951">
            <v>0</v>
          </cell>
          <cell r="M7951">
            <v>0</v>
          </cell>
          <cell r="N7951">
            <v>0</v>
          </cell>
          <cell r="O7951">
            <v>0</v>
          </cell>
          <cell r="P7951">
            <v>0</v>
          </cell>
          <cell r="Q7951">
            <v>0</v>
          </cell>
        </row>
        <row r="7952">
          <cell r="A7952" t="str">
            <v>A4574&amp;T</v>
          </cell>
          <cell r="B7952" t="str">
            <v>River St @ Seyon St</v>
          </cell>
          <cell r="C7952">
            <v>0</v>
          </cell>
          <cell r="D7952">
            <v>0</v>
          </cell>
          <cell r="E7952">
            <v>0</v>
          </cell>
          <cell r="F7952">
            <v>0</v>
          </cell>
          <cell r="G7952">
            <v>0</v>
          </cell>
          <cell r="H7952">
            <v>0</v>
          </cell>
          <cell r="I7952">
            <v>0</v>
          </cell>
          <cell r="J7952">
            <v>0</v>
          </cell>
          <cell r="K7952">
            <v>0</v>
          </cell>
          <cell r="L7952">
            <v>0</v>
          </cell>
          <cell r="M7952">
            <v>0</v>
          </cell>
          <cell r="N7952">
            <v>0</v>
          </cell>
          <cell r="O7952">
            <v>0</v>
          </cell>
          <cell r="P7952">
            <v>0</v>
          </cell>
          <cell r="Q7952">
            <v>0</v>
          </cell>
        </row>
        <row r="7953">
          <cell r="A7953" t="str">
            <v>A4653&amp;T</v>
          </cell>
          <cell r="B7953" t="str">
            <v>Massachusetts Ave @</v>
          </cell>
          <cell r="C7953">
            <v>0</v>
          </cell>
          <cell r="D7953">
            <v>0</v>
          </cell>
          <cell r="E7953">
            <v>0</v>
          </cell>
          <cell r="F7953">
            <v>0</v>
          </cell>
          <cell r="G7953">
            <v>0</v>
          </cell>
          <cell r="H7953">
            <v>0</v>
          </cell>
          <cell r="I7953">
            <v>0</v>
          </cell>
          <cell r="J7953">
            <v>0</v>
          </cell>
          <cell r="K7953">
            <v>0</v>
          </cell>
          <cell r="L7953">
            <v>0</v>
          </cell>
          <cell r="M7953">
            <v>0</v>
          </cell>
          <cell r="N7953">
            <v>0</v>
          </cell>
          <cell r="O7953">
            <v>0</v>
          </cell>
          <cell r="P7953">
            <v>0</v>
          </cell>
          <cell r="Q7953">
            <v>0</v>
          </cell>
        </row>
        <row r="7954">
          <cell r="A7954" t="str">
            <v>A4671&amp;T</v>
          </cell>
          <cell r="B7954" t="str">
            <v>Summer St opp Richfi</v>
          </cell>
          <cell r="C7954">
            <v>0</v>
          </cell>
          <cell r="D7954">
            <v>0</v>
          </cell>
          <cell r="E7954">
            <v>0</v>
          </cell>
          <cell r="F7954">
            <v>0</v>
          </cell>
          <cell r="G7954">
            <v>0</v>
          </cell>
          <cell r="H7954">
            <v>0</v>
          </cell>
          <cell r="I7954">
            <v>0</v>
          </cell>
          <cell r="J7954">
            <v>0</v>
          </cell>
          <cell r="K7954">
            <v>0</v>
          </cell>
          <cell r="L7954">
            <v>0</v>
          </cell>
          <cell r="M7954">
            <v>0</v>
          </cell>
          <cell r="N7954">
            <v>0</v>
          </cell>
          <cell r="O7954">
            <v>0</v>
          </cell>
          <cell r="P7954">
            <v>0</v>
          </cell>
          <cell r="Q7954">
            <v>0</v>
          </cell>
        </row>
        <row r="7955">
          <cell r="A7955" t="str">
            <v>A4677&amp;T</v>
          </cell>
          <cell r="B7955" t="str">
            <v>Symmes Circle @ Symm</v>
          </cell>
          <cell r="C7955">
            <v>13</v>
          </cell>
          <cell r="D7955">
            <v>0</v>
          </cell>
          <cell r="E7955">
            <v>0</v>
          </cell>
          <cell r="F7955">
            <v>0</v>
          </cell>
          <cell r="G7955">
            <v>13</v>
          </cell>
          <cell r="H7955">
            <v>13</v>
          </cell>
          <cell r="I7955">
            <v>0</v>
          </cell>
          <cell r="J7955">
            <v>0</v>
          </cell>
          <cell r="K7955">
            <v>0</v>
          </cell>
          <cell r="L7955">
            <v>13</v>
          </cell>
          <cell r="M7955">
            <v>13</v>
          </cell>
          <cell r="N7955">
            <v>0</v>
          </cell>
          <cell r="O7955">
            <v>0</v>
          </cell>
          <cell r="P7955">
            <v>0</v>
          </cell>
          <cell r="Q7955">
            <v>13</v>
          </cell>
        </row>
        <row r="7956">
          <cell r="A7956" t="str">
            <v>A4712&amp;T</v>
          </cell>
          <cell r="B7956" t="str">
            <v>Watertown St opp Ald</v>
          </cell>
          <cell r="C7956">
            <v>7</v>
          </cell>
          <cell r="D7956">
            <v>0</v>
          </cell>
          <cell r="E7956">
            <v>0</v>
          </cell>
          <cell r="F7956">
            <v>157</v>
          </cell>
          <cell r="G7956">
            <v>164</v>
          </cell>
          <cell r="H7956">
            <v>7</v>
          </cell>
          <cell r="I7956">
            <v>0</v>
          </cell>
          <cell r="J7956">
            <v>0</v>
          </cell>
          <cell r="K7956">
            <v>157</v>
          </cell>
          <cell r="L7956">
            <v>164</v>
          </cell>
          <cell r="M7956">
            <v>7</v>
          </cell>
          <cell r="N7956">
            <v>0</v>
          </cell>
          <cell r="O7956">
            <v>0</v>
          </cell>
          <cell r="P7956">
            <v>157</v>
          </cell>
          <cell r="Q7956">
            <v>164</v>
          </cell>
        </row>
        <row r="7957">
          <cell r="A7957" t="str">
            <v>A4971&amp;T</v>
          </cell>
          <cell r="B7957" t="str">
            <v>Marrett Rd @ Lincoln</v>
          </cell>
          <cell r="C7957">
            <v>13</v>
          </cell>
          <cell r="D7957">
            <v>0</v>
          </cell>
          <cell r="E7957">
            <v>0</v>
          </cell>
          <cell r="F7957">
            <v>0</v>
          </cell>
          <cell r="G7957">
            <v>13</v>
          </cell>
          <cell r="H7957">
            <v>13</v>
          </cell>
          <cell r="I7957">
            <v>0</v>
          </cell>
          <cell r="J7957">
            <v>0</v>
          </cell>
          <cell r="K7957">
            <v>0</v>
          </cell>
          <cell r="L7957">
            <v>13</v>
          </cell>
          <cell r="M7957">
            <v>13</v>
          </cell>
          <cell r="N7957">
            <v>0</v>
          </cell>
          <cell r="O7957">
            <v>0</v>
          </cell>
          <cell r="P7957">
            <v>0</v>
          </cell>
          <cell r="Q7957">
            <v>13</v>
          </cell>
        </row>
        <row r="7958">
          <cell r="A7958" t="str">
            <v>A4983&amp;T</v>
          </cell>
          <cell r="B7958" t="str">
            <v>Massachusetts Ave @</v>
          </cell>
          <cell r="C7958">
            <v>0</v>
          </cell>
          <cell r="D7958">
            <v>0</v>
          </cell>
          <cell r="E7958">
            <v>0</v>
          </cell>
          <cell r="F7958">
            <v>5</v>
          </cell>
          <cell r="G7958">
            <v>5</v>
          </cell>
          <cell r="H7958">
            <v>0</v>
          </cell>
          <cell r="I7958">
            <v>0</v>
          </cell>
          <cell r="J7958">
            <v>0</v>
          </cell>
          <cell r="K7958">
            <v>5</v>
          </cell>
          <cell r="L7958">
            <v>5</v>
          </cell>
          <cell r="M7958">
            <v>0</v>
          </cell>
          <cell r="N7958">
            <v>0</v>
          </cell>
          <cell r="O7958">
            <v>0</v>
          </cell>
          <cell r="P7958">
            <v>5</v>
          </cell>
          <cell r="Q7958">
            <v>5</v>
          </cell>
        </row>
        <row r="7959">
          <cell r="A7959" t="str">
            <v>A4985&amp;T</v>
          </cell>
          <cell r="B7959" t="str">
            <v>Massachusetts Ave @</v>
          </cell>
          <cell r="C7959">
            <v>0</v>
          </cell>
          <cell r="D7959">
            <v>0</v>
          </cell>
          <cell r="E7959">
            <v>0</v>
          </cell>
          <cell r="F7959">
            <v>0</v>
          </cell>
          <cell r="G7959">
            <v>0</v>
          </cell>
          <cell r="H7959">
            <v>0</v>
          </cell>
          <cell r="I7959">
            <v>0</v>
          </cell>
          <cell r="J7959">
            <v>0</v>
          </cell>
          <cell r="K7959">
            <v>0</v>
          </cell>
          <cell r="L7959">
            <v>0</v>
          </cell>
          <cell r="M7959">
            <v>0</v>
          </cell>
          <cell r="N7959">
            <v>0</v>
          </cell>
          <cell r="O7959">
            <v>0</v>
          </cell>
          <cell r="P7959">
            <v>0</v>
          </cell>
          <cell r="Q7959">
            <v>0</v>
          </cell>
        </row>
        <row r="7960">
          <cell r="A7960" t="str">
            <v>A4989&amp;T</v>
          </cell>
          <cell r="B7960" t="str">
            <v>Watertown St @ Cresc</v>
          </cell>
          <cell r="C7960">
            <v>0</v>
          </cell>
          <cell r="D7960">
            <v>0</v>
          </cell>
          <cell r="E7960">
            <v>0</v>
          </cell>
          <cell r="F7960">
            <v>0</v>
          </cell>
          <cell r="G7960">
            <v>0</v>
          </cell>
          <cell r="H7960">
            <v>0</v>
          </cell>
          <cell r="I7960">
            <v>0</v>
          </cell>
          <cell r="J7960">
            <v>0</v>
          </cell>
          <cell r="K7960">
            <v>0</v>
          </cell>
          <cell r="L7960">
            <v>0</v>
          </cell>
          <cell r="M7960">
            <v>0</v>
          </cell>
          <cell r="N7960">
            <v>0</v>
          </cell>
          <cell r="O7960">
            <v>0</v>
          </cell>
          <cell r="P7960">
            <v>0</v>
          </cell>
          <cell r="Q7960">
            <v>0</v>
          </cell>
        </row>
        <row r="7961">
          <cell r="A7961" t="str">
            <v>A5026&amp;T</v>
          </cell>
          <cell r="B7961" t="str">
            <v>Main St @ Longfellow</v>
          </cell>
          <cell r="C7961">
            <v>0</v>
          </cell>
          <cell r="D7961">
            <v>0</v>
          </cell>
          <cell r="E7961">
            <v>0</v>
          </cell>
          <cell r="F7961">
            <v>0</v>
          </cell>
          <cell r="G7961">
            <v>0</v>
          </cell>
          <cell r="H7961">
            <v>0</v>
          </cell>
          <cell r="I7961">
            <v>0</v>
          </cell>
          <cell r="J7961">
            <v>0</v>
          </cell>
          <cell r="K7961">
            <v>0</v>
          </cell>
          <cell r="L7961">
            <v>0</v>
          </cell>
          <cell r="M7961">
            <v>0</v>
          </cell>
          <cell r="N7961">
            <v>0</v>
          </cell>
          <cell r="O7961">
            <v>0</v>
          </cell>
          <cell r="P7961">
            <v>0</v>
          </cell>
          <cell r="Q7961">
            <v>0</v>
          </cell>
        </row>
        <row r="7962">
          <cell r="A7962" t="str">
            <v>A5030&amp;T</v>
          </cell>
          <cell r="B7962" t="str">
            <v>Main St @ Rose Hill</v>
          </cell>
          <cell r="C7962">
            <v>2</v>
          </cell>
          <cell r="D7962">
            <v>0</v>
          </cell>
          <cell r="E7962">
            <v>0</v>
          </cell>
          <cell r="F7962">
            <v>0</v>
          </cell>
          <cell r="G7962">
            <v>2</v>
          </cell>
          <cell r="H7962">
            <v>2</v>
          </cell>
          <cell r="I7962">
            <v>0</v>
          </cell>
          <cell r="J7962">
            <v>0</v>
          </cell>
          <cell r="K7962">
            <v>0</v>
          </cell>
          <cell r="L7962">
            <v>2</v>
          </cell>
          <cell r="M7962">
            <v>2</v>
          </cell>
          <cell r="N7962">
            <v>0</v>
          </cell>
          <cell r="O7962">
            <v>0</v>
          </cell>
          <cell r="P7962">
            <v>0</v>
          </cell>
          <cell r="Q7962">
            <v>2</v>
          </cell>
        </row>
        <row r="7963">
          <cell r="A7963" t="str">
            <v>A5774&amp;T</v>
          </cell>
          <cell r="B7963" t="str">
            <v>Crescent St @ Spruce</v>
          </cell>
          <cell r="C7963">
            <v>13</v>
          </cell>
          <cell r="D7963">
            <v>0</v>
          </cell>
          <cell r="E7963">
            <v>0</v>
          </cell>
          <cell r="F7963">
            <v>6</v>
          </cell>
          <cell r="G7963">
            <v>19</v>
          </cell>
          <cell r="H7963">
            <v>13</v>
          </cell>
          <cell r="I7963">
            <v>0</v>
          </cell>
          <cell r="J7963">
            <v>0</v>
          </cell>
          <cell r="K7963">
            <v>6</v>
          </cell>
          <cell r="L7963">
            <v>19</v>
          </cell>
          <cell r="M7963">
            <v>13</v>
          </cell>
          <cell r="N7963">
            <v>0</v>
          </cell>
          <cell r="O7963">
            <v>0</v>
          </cell>
          <cell r="P7963">
            <v>6</v>
          </cell>
          <cell r="Q7963">
            <v>19</v>
          </cell>
        </row>
        <row r="7964">
          <cell r="A7964" t="str">
            <v>A5797&amp;T</v>
          </cell>
          <cell r="B7964" t="str">
            <v>Massachusetts Ave @</v>
          </cell>
          <cell r="C7964">
            <v>0</v>
          </cell>
          <cell r="D7964">
            <v>0</v>
          </cell>
          <cell r="E7964">
            <v>0</v>
          </cell>
          <cell r="F7964">
            <v>0</v>
          </cell>
          <cell r="G7964">
            <v>0</v>
          </cell>
          <cell r="H7964">
            <v>0</v>
          </cell>
          <cell r="I7964">
            <v>0</v>
          </cell>
          <cell r="J7964">
            <v>0</v>
          </cell>
          <cell r="K7964">
            <v>0</v>
          </cell>
          <cell r="L7964">
            <v>0</v>
          </cell>
          <cell r="M7964">
            <v>0</v>
          </cell>
          <cell r="N7964">
            <v>0</v>
          </cell>
          <cell r="O7964">
            <v>0</v>
          </cell>
          <cell r="P7964">
            <v>0</v>
          </cell>
          <cell r="Q7964">
            <v>0</v>
          </cell>
        </row>
        <row r="7965">
          <cell r="A7965" t="str">
            <v>A5802&amp;T</v>
          </cell>
          <cell r="B7965" t="str">
            <v>Opp 175 Wyman St</v>
          </cell>
          <cell r="C7965">
            <v>11</v>
          </cell>
          <cell r="D7965">
            <v>0</v>
          </cell>
          <cell r="E7965">
            <v>0</v>
          </cell>
          <cell r="F7965">
            <v>0</v>
          </cell>
          <cell r="G7965">
            <v>11</v>
          </cell>
          <cell r="H7965">
            <v>11</v>
          </cell>
          <cell r="I7965">
            <v>0</v>
          </cell>
          <cell r="J7965">
            <v>0</v>
          </cell>
          <cell r="K7965">
            <v>0</v>
          </cell>
          <cell r="L7965">
            <v>11</v>
          </cell>
          <cell r="M7965">
            <v>11</v>
          </cell>
          <cell r="N7965">
            <v>0</v>
          </cell>
          <cell r="O7965">
            <v>0</v>
          </cell>
          <cell r="P7965">
            <v>0</v>
          </cell>
          <cell r="Q7965">
            <v>11</v>
          </cell>
        </row>
        <row r="7966">
          <cell r="A7966" t="str">
            <v>A5861&amp;T</v>
          </cell>
          <cell r="B7966" t="str">
            <v>244 Pleasant St opp</v>
          </cell>
          <cell r="C7966">
            <v>3</v>
          </cell>
          <cell r="D7966">
            <v>0</v>
          </cell>
          <cell r="E7966">
            <v>0</v>
          </cell>
          <cell r="F7966">
            <v>4</v>
          </cell>
          <cell r="G7966">
            <v>7</v>
          </cell>
          <cell r="H7966">
            <v>3</v>
          </cell>
          <cell r="I7966">
            <v>0</v>
          </cell>
          <cell r="J7966">
            <v>0</v>
          </cell>
          <cell r="K7966">
            <v>4</v>
          </cell>
          <cell r="L7966">
            <v>7</v>
          </cell>
          <cell r="M7966">
            <v>3</v>
          </cell>
          <cell r="N7966">
            <v>0</v>
          </cell>
          <cell r="O7966">
            <v>0</v>
          </cell>
          <cell r="P7966">
            <v>4</v>
          </cell>
          <cell r="Q7966">
            <v>7</v>
          </cell>
        </row>
        <row r="7967">
          <cell r="A7967" t="str">
            <v>A6707&amp;T</v>
          </cell>
          <cell r="B7967" t="str">
            <v>64 South St</v>
          </cell>
          <cell r="C7967">
            <v>1</v>
          </cell>
          <cell r="D7967">
            <v>0</v>
          </cell>
          <cell r="E7967">
            <v>0</v>
          </cell>
          <cell r="F7967">
            <v>0</v>
          </cell>
          <cell r="G7967">
            <v>1</v>
          </cell>
          <cell r="H7967">
            <v>1</v>
          </cell>
          <cell r="I7967">
            <v>0</v>
          </cell>
          <cell r="J7967">
            <v>0</v>
          </cell>
          <cell r="K7967">
            <v>0</v>
          </cell>
          <cell r="L7967">
            <v>1</v>
          </cell>
          <cell r="M7967">
            <v>1</v>
          </cell>
          <cell r="N7967">
            <v>0</v>
          </cell>
          <cell r="O7967">
            <v>0</v>
          </cell>
          <cell r="P7967">
            <v>0</v>
          </cell>
          <cell r="Q7967">
            <v>1</v>
          </cell>
        </row>
        <row r="7968">
          <cell r="A7968" t="str">
            <v>A6725&amp;T</v>
          </cell>
          <cell r="B7968" t="str">
            <v>Moody St @ Underwood</v>
          </cell>
          <cell r="C7968">
            <v>8</v>
          </cell>
          <cell r="D7968">
            <v>0</v>
          </cell>
          <cell r="E7968">
            <v>0</v>
          </cell>
          <cell r="F7968">
            <v>0</v>
          </cell>
          <cell r="G7968">
            <v>8</v>
          </cell>
          <cell r="H7968">
            <v>8</v>
          </cell>
          <cell r="I7968">
            <v>0</v>
          </cell>
          <cell r="J7968">
            <v>0</v>
          </cell>
          <cell r="K7968">
            <v>0</v>
          </cell>
          <cell r="L7968">
            <v>8</v>
          </cell>
          <cell r="M7968">
            <v>8</v>
          </cell>
          <cell r="N7968">
            <v>0</v>
          </cell>
          <cell r="O7968">
            <v>0</v>
          </cell>
          <cell r="P7968">
            <v>0</v>
          </cell>
          <cell r="Q7968">
            <v>8</v>
          </cell>
        </row>
        <row r="7969">
          <cell r="A7969" t="str">
            <v>A6740&amp;T</v>
          </cell>
          <cell r="B7969" t="str">
            <v>High St @ Beech St</v>
          </cell>
          <cell r="C7969">
            <v>0</v>
          </cell>
          <cell r="D7969">
            <v>0</v>
          </cell>
          <cell r="E7969">
            <v>0</v>
          </cell>
          <cell r="F7969">
            <v>0</v>
          </cell>
          <cell r="G7969">
            <v>1</v>
          </cell>
          <cell r="H7969">
            <v>0</v>
          </cell>
          <cell r="I7969">
            <v>0</v>
          </cell>
          <cell r="J7969">
            <v>0</v>
          </cell>
          <cell r="K7969">
            <v>0</v>
          </cell>
          <cell r="L7969">
            <v>1</v>
          </cell>
          <cell r="M7969">
            <v>0</v>
          </cell>
          <cell r="N7969">
            <v>0</v>
          </cell>
          <cell r="O7969">
            <v>0</v>
          </cell>
          <cell r="P7969">
            <v>0</v>
          </cell>
          <cell r="Q7969">
            <v>1</v>
          </cell>
        </row>
        <row r="7970">
          <cell r="A7970" t="str">
            <v>A6776&amp;T</v>
          </cell>
          <cell r="B7970" t="str">
            <v>Worthen Rd @ Hayden</v>
          </cell>
          <cell r="C7970">
            <v>20</v>
          </cell>
          <cell r="D7970">
            <v>0</v>
          </cell>
          <cell r="E7970">
            <v>0</v>
          </cell>
          <cell r="F7970">
            <v>0</v>
          </cell>
          <cell r="G7970">
            <v>20</v>
          </cell>
          <cell r="H7970">
            <v>20</v>
          </cell>
          <cell r="I7970">
            <v>0</v>
          </cell>
          <cell r="J7970">
            <v>0</v>
          </cell>
          <cell r="K7970">
            <v>0</v>
          </cell>
          <cell r="L7970">
            <v>20</v>
          </cell>
          <cell r="M7970">
            <v>20</v>
          </cell>
          <cell r="N7970">
            <v>0</v>
          </cell>
          <cell r="O7970">
            <v>0</v>
          </cell>
          <cell r="P7970">
            <v>0</v>
          </cell>
          <cell r="Q7970">
            <v>20</v>
          </cell>
        </row>
        <row r="7971">
          <cell r="A7971" t="str">
            <v>A6777&amp;T</v>
          </cell>
          <cell r="B7971" t="str">
            <v>Massachusetts Ave @</v>
          </cell>
          <cell r="C7971">
            <v>0</v>
          </cell>
          <cell r="D7971">
            <v>1</v>
          </cell>
          <cell r="E7971">
            <v>0</v>
          </cell>
          <cell r="F7971">
            <v>0</v>
          </cell>
          <cell r="G7971">
            <v>1</v>
          </cell>
          <cell r="H7971">
            <v>0</v>
          </cell>
          <cell r="I7971">
            <v>1</v>
          </cell>
          <cell r="J7971">
            <v>0</v>
          </cell>
          <cell r="K7971">
            <v>0</v>
          </cell>
          <cell r="L7971">
            <v>1</v>
          </cell>
          <cell r="M7971">
            <v>0</v>
          </cell>
          <cell r="N7971">
            <v>1</v>
          </cell>
          <cell r="O7971">
            <v>0</v>
          </cell>
          <cell r="P7971">
            <v>0</v>
          </cell>
          <cell r="Q7971">
            <v>1</v>
          </cell>
        </row>
        <row r="7972">
          <cell r="A7972" t="str">
            <v>A6884&amp;T</v>
          </cell>
          <cell r="B7972" t="str">
            <v>Main St @ Stow St</v>
          </cell>
          <cell r="C7972">
            <v>1</v>
          </cell>
          <cell r="D7972">
            <v>0</v>
          </cell>
          <cell r="E7972">
            <v>0</v>
          </cell>
          <cell r="F7972">
            <v>0</v>
          </cell>
          <cell r="G7972">
            <v>1</v>
          </cell>
          <cell r="H7972">
            <v>1</v>
          </cell>
          <cell r="I7972">
            <v>0</v>
          </cell>
          <cell r="J7972">
            <v>0</v>
          </cell>
          <cell r="K7972">
            <v>0</v>
          </cell>
          <cell r="L7972">
            <v>1</v>
          </cell>
          <cell r="M7972">
            <v>1</v>
          </cell>
          <cell r="N7972">
            <v>0</v>
          </cell>
          <cell r="O7972">
            <v>0</v>
          </cell>
          <cell r="P7972">
            <v>0</v>
          </cell>
          <cell r="Q7972">
            <v>1</v>
          </cell>
        </row>
        <row r="7973">
          <cell r="A7973" t="str">
            <v>A6909&amp;T</v>
          </cell>
          <cell r="B7973" t="str">
            <v>Hope Ave @ Boston Ch</v>
          </cell>
          <cell r="C7973">
            <v>150</v>
          </cell>
          <cell r="D7973">
            <v>0</v>
          </cell>
          <cell r="E7973">
            <v>0</v>
          </cell>
          <cell r="F7973">
            <v>0</v>
          </cell>
          <cell r="G7973">
            <v>150</v>
          </cell>
          <cell r="H7973">
            <v>150</v>
          </cell>
          <cell r="I7973">
            <v>0</v>
          </cell>
          <cell r="J7973">
            <v>0</v>
          </cell>
          <cell r="K7973">
            <v>0</v>
          </cell>
          <cell r="L7973">
            <v>150</v>
          </cell>
          <cell r="M7973">
            <v>150</v>
          </cell>
          <cell r="N7973">
            <v>0</v>
          </cell>
          <cell r="O7973">
            <v>0</v>
          </cell>
          <cell r="P7973">
            <v>0</v>
          </cell>
          <cell r="Q7973">
            <v>150</v>
          </cell>
        </row>
        <row r="7974">
          <cell r="A7974" t="str">
            <v>A6913&amp;T</v>
          </cell>
          <cell r="B7974" t="str">
            <v>Sunnyside St @ South</v>
          </cell>
          <cell r="C7974">
            <v>26</v>
          </cell>
          <cell r="D7974">
            <v>0</v>
          </cell>
          <cell r="E7974">
            <v>0</v>
          </cell>
          <cell r="F7974">
            <v>0</v>
          </cell>
          <cell r="G7974">
            <v>27</v>
          </cell>
          <cell r="H7974">
            <v>26</v>
          </cell>
          <cell r="I7974">
            <v>0</v>
          </cell>
          <cell r="J7974">
            <v>0</v>
          </cell>
          <cell r="K7974">
            <v>0</v>
          </cell>
          <cell r="L7974">
            <v>27</v>
          </cell>
          <cell r="M7974">
            <v>26</v>
          </cell>
          <cell r="N7974">
            <v>0</v>
          </cell>
          <cell r="O7974">
            <v>0</v>
          </cell>
          <cell r="P7974">
            <v>0</v>
          </cell>
          <cell r="Q7974">
            <v>27</v>
          </cell>
        </row>
        <row r="7975">
          <cell r="A7975" t="str">
            <v>A1293&amp;T</v>
          </cell>
          <cell r="B7975" t="str">
            <v>Trapelo Rd @ Beech S</v>
          </cell>
          <cell r="C7975">
            <v>1</v>
          </cell>
          <cell r="D7975">
            <v>0</v>
          </cell>
          <cell r="E7975">
            <v>0</v>
          </cell>
          <cell r="F7975">
            <v>0</v>
          </cell>
          <cell r="G7975">
            <v>1</v>
          </cell>
          <cell r="H7975">
            <v>1</v>
          </cell>
          <cell r="I7975">
            <v>0</v>
          </cell>
          <cell r="J7975">
            <v>0</v>
          </cell>
          <cell r="K7975">
            <v>0</v>
          </cell>
          <cell r="L7975">
            <v>1</v>
          </cell>
          <cell r="M7975">
            <v>1</v>
          </cell>
          <cell r="N7975">
            <v>0</v>
          </cell>
          <cell r="O7975">
            <v>0</v>
          </cell>
          <cell r="P7975">
            <v>0</v>
          </cell>
          <cell r="Q7975">
            <v>1</v>
          </cell>
        </row>
        <row r="7976">
          <cell r="A7976" t="str">
            <v>A1425&amp;T</v>
          </cell>
          <cell r="B7976" t="str">
            <v>Blanchard Rd @ Merri</v>
          </cell>
          <cell r="C7976">
            <v>3</v>
          </cell>
          <cell r="D7976">
            <v>0</v>
          </cell>
          <cell r="E7976">
            <v>0</v>
          </cell>
          <cell r="F7976">
            <v>1</v>
          </cell>
          <cell r="G7976">
            <v>5</v>
          </cell>
          <cell r="H7976">
            <v>3</v>
          </cell>
          <cell r="I7976">
            <v>0</v>
          </cell>
          <cell r="J7976">
            <v>0</v>
          </cell>
          <cell r="K7976">
            <v>1</v>
          </cell>
          <cell r="L7976">
            <v>5</v>
          </cell>
          <cell r="M7976">
            <v>3</v>
          </cell>
          <cell r="N7976">
            <v>0</v>
          </cell>
          <cell r="O7976">
            <v>0</v>
          </cell>
          <cell r="P7976">
            <v>1</v>
          </cell>
          <cell r="Q7976">
            <v>5</v>
          </cell>
        </row>
        <row r="7977">
          <cell r="A7977" t="str">
            <v>A1536&amp;T</v>
          </cell>
          <cell r="B7977" t="str">
            <v>Wachusett Ave @ Hill</v>
          </cell>
          <cell r="C7977">
            <v>0</v>
          </cell>
          <cell r="D7977">
            <v>0</v>
          </cell>
          <cell r="E7977">
            <v>0</v>
          </cell>
          <cell r="F7977">
            <v>0</v>
          </cell>
          <cell r="G7977">
            <v>0</v>
          </cell>
          <cell r="H7977">
            <v>0</v>
          </cell>
          <cell r="I7977">
            <v>0</v>
          </cell>
          <cell r="J7977">
            <v>0</v>
          </cell>
          <cell r="K7977">
            <v>0</v>
          </cell>
          <cell r="L7977">
            <v>0</v>
          </cell>
          <cell r="M7977">
            <v>0</v>
          </cell>
          <cell r="N7977">
            <v>0</v>
          </cell>
          <cell r="O7977">
            <v>0</v>
          </cell>
          <cell r="P7977">
            <v>0</v>
          </cell>
          <cell r="Q7977">
            <v>0</v>
          </cell>
        </row>
        <row r="7978">
          <cell r="A7978" t="str">
            <v>A4481&amp;T</v>
          </cell>
          <cell r="B7978" t="str">
            <v>South St @ Dartmouth</v>
          </cell>
          <cell r="C7978">
            <v>0</v>
          </cell>
          <cell r="D7978">
            <v>0</v>
          </cell>
          <cell r="E7978">
            <v>0</v>
          </cell>
          <cell r="F7978">
            <v>0</v>
          </cell>
          <cell r="G7978">
            <v>0</v>
          </cell>
          <cell r="H7978">
            <v>0</v>
          </cell>
          <cell r="I7978">
            <v>0</v>
          </cell>
          <cell r="J7978">
            <v>0</v>
          </cell>
          <cell r="K7978">
            <v>0</v>
          </cell>
          <cell r="L7978">
            <v>0</v>
          </cell>
          <cell r="M7978">
            <v>0</v>
          </cell>
          <cell r="N7978">
            <v>0</v>
          </cell>
          <cell r="O7978">
            <v>0</v>
          </cell>
          <cell r="P7978">
            <v>0</v>
          </cell>
          <cell r="Q7978">
            <v>0</v>
          </cell>
        </row>
        <row r="7979">
          <cell r="A7979" t="str">
            <v>A4521&amp;T</v>
          </cell>
          <cell r="B7979" t="str">
            <v>Moody St @ Robbins S</v>
          </cell>
          <cell r="C7979">
            <v>29</v>
          </cell>
          <cell r="D7979">
            <v>0</v>
          </cell>
          <cell r="E7979">
            <v>0</v>
          </cell>
          <cell r="F7979">
            <v>0</v>
          </cell>
          <cell r="G7979">
            <v>29</v>
          </cell>
          <cell r="H7979">
            <v>29</v>
          </cell>
          <cell r="I7979">
            <v>0</v>
          </cell>
          <cell r="J7979">
            <v>0</v>
          </cell>
          <cell r="K7979">
            <v>0</v>
          </cell>
          <cell r="L7979">
            <v>29</v>
          </cell>
          <cell r="M7979">
            <v>29</v>
          </cell>
          <cell r="N7979">
            <v>0</v>
          </cell>
          <cell r="O7979">
            <v>0</v>
          </cell>
          <cell r="P7979">
            <v>0</v>
          </cell>
          <cell r="Q7979">
            <v>29</v>
          </cell>
        </row>
        <row r="7980">
          <cell r="A7980" t="str">
            <v>A4559&amp;T</v>
          </cell>
          <cell r="B7980" t="str">
            <v>Lake St @ Lincoln St</v>
          </cell>
          <cell r="C7980">
            <v>0</v>
          </cell>
          <cell r="D7980">
            <v>0</v>
          </cell>
          <cell r="E7980">
            <v>0</v>
          </cell>
          <cell r="F7980">
            <v>0</v>
          </cell>
          <cell r="G7980">
            <v>0</v>
          </cell>
          <cell r="H7980">
            <v>0</v>
          </cell>
          <cell r="I7980">
            <v>0</v>
          </cell>
          <cell r="J7980">
            <v>0</v>
          </cell>
          <cell r="K7980">
            <v>0</v>
          </cell>
          <cell r="L7980">
            <v>0</v>
          </cell>
          <cell r="M7980">
            <v>0</v>
          </cell>
          <cell r="N7980">
            <v>0</v>
          </cell>
          <cell r="O7980">
            <v>0</v>
          </cell>
          <cell r="P7980">
            <v>0</v>
          </cell>
          <cell r="Q7980">
            <v>0</v>
          </cell>
        </row>
        <row r="7981">
          <cell r="A7981" t="str">
            <v>A4579&amp;T</v>
          </cell>
          <cell r="B7981" t="str">
            <v>Crescent St opp Spru</v>
          </cell>
          <cell r="C7981">
            <v>62</v>
          </cell>
          <cell r="D7981">
            <v>0</v>
          </cell>
          <cell r="E7981">
            <v>0</v>
          </cell>
          <cell r="F7981">
            <v>0</v>
          </cell>
          <cell r="G7981">
            <v>62</v>
          </cell>
          <cell r="H7981">
            <v>62</v>
          </cell>
          <cell r="I7981">
            <v>0</v>
          </cell>
          <cell r="J7981">
            <v>0</v>
          </cell>
          <cell r="K7981">
            <v>0</v>
          </cell>
          <cell r="L7981">
            <v>62</v>
          </cell>
          <cell r="M7981">
            <v>62</v>
          </cell>
          <cell r="N7981">
            <v>0</v>
          </cell>
          <cell r="O7981">
            <v>0</v>
          </cell>
          <cell r="P7981">
            <v>0</v>
          </cell>
          <cell r="Q7981">
            <v>62</v>
          </cell>
        </row>
        <row r="7982">
          <cell r="A7982" t="str">
            <v>A4580&amp;T</v>
          </cell>
          <cell r="B7982" t="str">
            <v>113 Crescent St</v>
          </cell>
          <cell r="C7982">
            <v>0</v>
          </cell>
          <cell r="D7982">
            <v>0</v>
          </cell>
          <cell r="E7982">
            <v>0</v>
          </cell>
          <cell r="F7982">
            <v>4</v>
          </cell>
          <cell r="G7982">
            <v>4</v>
          </cell>
          <cell r="H7982">
            <v>0</v>
          </cell>
          <cell r="I7982">
            <v>0</v>
          </cell>
          <cell r="J7982">
            <v>0</v>
          </cell>
          <cell r="K7982">
            <v>4</v>
          </cell>
          <cell r="L7982">
            <v>4</v>
          </cell>
          <cell r="M7982">
            <v>0</v>
          </cell>
          <cell r="N7982">
            <v>0</v>
          </cell>
          <cell r="O7982">
            <v>0</v>
          </cell>
          <cell r="P7982">
            <v>4</v>
          </cell>
          <cell r="Q7982">
            <v>4</v>
          </cell>
        </row>
        <row r="7983">
          <cell r="A7983" t="str">
            <v>A4606&amp;T</v>
          </cell>
          <cell r="B7983" t="str">
            <v>Crescent St @ Walnut</v>
          </cell>
          <cell r="C7983">
            <v>31</v>
          </cell>
          <cell r="D7983">
            <v>0</v>
          </cell>
          <cell r="E7983">
            <v>0</v>
          </cell>
          <cell r="F7983">
            <v>17</v>
          </cell>
          <cell r="G7983">
            <v>48</v>
          </cell>
          <cell r="H7983">
            <v>31</v>
          </cell>
          <cell r="I7983">
            <v>0</v>
          </cell>
          <cell r="J7983">
            <v>0</v>
          </cell>
          <cell r="K7983">
            <v>17</v>
          </cell>
          <cell r="L7983">
            <v>48</v>
          </cell>
          <cell r="M7983">
            <v>31</v>
          </cell>
          <cell r="N7983">
            <v>0</v>
          </cell>
          <cell r="O7983">
            <v>0</v>
          </cell>
          <cell r="P7983">
            <v>17</v>
          </cell>
          <cell r="Q7983">
            <v>48</v>
          </cell>
        </row>
        <row r="7984">
          <cell r="A7984" t="str">
            <v>A4642&amp;T</v>
          </cell>
          <cell r="B7984" t="str">
            <v>Bedford St @ Sunny K</v>
          </cell>
          <cell r="C7984">
            <v>0</v>
          </cell>
          <cell r="D7984">
            <v>1</v>
          </cell>
          <cell r="E7984">
            <v>0</v>
          </cell>
          <cell r="F7984">
            <v>0</v>
          </cell>
          <cell r="G7984">
            <v>1</v>
          </cell>
          <cell r="H7984">
            <v>0</v>
          </cell>
          <cell r="I7984">
            <v>1</v>
          </cell>
          <cell r="J7984">
            <v>0</v>
          </cell>
          <cell r="K7984">
            <v>0</v>
          </cell>
          <cell r="L7984">
            <v>1</v>
          </cell>
          <cell r="M7984">
            <v>0</v>
          </cell>
          <cell r="N7984">
            <v>1</v>
          </cell>
          <cell r="O7984">
            <v>0</v>
          </cell>
          <cell r="P7984">
            <v>0</v>
          </cell>
          <cell r="Q7984">
            <v>1</v>
          </cell>
        </row>
        <row r="7985">
          <cell r="A7985" t="str">
            <v>A4647&amp;T</v>
          </cell>
          <cell r="B7985" t="str">
            <v>Opp 57 Bedford St</v>
          </cell>
          <cell r="C7985">
            <v>10</v>
          </cell>
          <cell r="D7985">
            <v>0</v>
          </cell>
          <cell r="E7985">
            <v>0</v>
          </cell>
          <cell r="F7985">
            <v>0</v>
          </cell>
          <cell r="G7985">
            <v>10</v>
          </cell>
          <cell r="H7985">
            <v>10</v>
          </cell>
          <cell r="I7985">
            <v>0</v>
          </cell>
          <cell r="J7985">
            <v>0</v>
          </cell>
          <cell r="K7985">
            <v>0</v>
          </cell>
          <cell r="L7985">
            <v>10</v>
          </cell>
          <cell r="M7985">
            <v>10</v>
          </cell>
          <cell r="N7985">
            <v>0</v>
          </cell>
          <cell r="O7985">
            <v>0</v>
          </cell>
          <cell r="P7985">
            <v>0</v>
          </cell>
          <cell r="Q7985">
            <v>10</v>
          </cell>
        </row>
        <row r="7986">
          <cell r="A7986" t="str">
            <v>A4657&amp;T</v>
          </cell>
          <cell r="B7986" t="str">
            <v>Massachusetts Ave @</v>
          </cell>
          <cell r="C7986">
            <v>0</v>
          </cell>
          <cell r="D7986">
            <v>0</v>
          </cell>
          <cell r="E7986">
            <v>0</v>
          </cell>
          <cell r="F7986">
            <v>0</v>
          </cell>
          <cell r="G7986">
            <v>0</v>
          </cell>
          <cell r="H7986">
            <v>0</v>
          </cell>
          <cell r="I7986">
            <v>0</v>
          </cell>
          <cell r="J7986">
            <v>0</v>
          </cell>
          <cell r="K7986">
            <v>0</v>
          </cell>
          <cell r="L7986">
            <v>0</v>
          </cell>
          <cell r="M7986">
            <v>0</v>
          </cell>
          <cell r="N7986">
            <v>0</v>
          </cell>
          <cell r="O7986">
            <v>0</v>
          </cell>
          <cell r="P7986">
            <v>0</v>
          </cell>
          <cell r="Q7986">
            <v>0</v>
          </cell>
        </row>
        <row r="7987">
          <cell r="A7987" t="str">
            <v>A4666&amp;T</v>
          </cell>
          <cell r="B7987" t="str">
            <v>Forest St @ Hancock</v>
          </cell>
          <cell r="C7987">
            <v>0</v>
          </cell>
          <cell r="D7987">
            <v>0</v>
          </cell>
          <cell r="E7987">
            <v>0</v>
          </cell>
          <cell r="F7987">
            <v>0</v>
          </cell>
          <cell r="G7987">
            <v>0</v>
          </cell>
          <cell r="H7987">
            <v>0</v>
          </cell>
          <cell r="I7987">
            <v>0</v>
          </cell>
          <cell r="J7987">
            <v>0</v>
          </cell>
          <cell r="K7987">
            <v>0</v>
          </cell>
          <cell r="L7987">
            <v>0</v>
          </cell>
          <cell r="M7987">
            <v>0</v>
          </cell>
          <cell r="N7987">
            <v>0</v>
          </cell>
          <cell r="O7987">
            <v>0</v>
          </cell>
          <cell r="P7987">
            <v>0</v>
          </cell>
          <cell r="Q7987">
            <v>0</v>
          </cell>
        </row>
        <row r="7988">
          <cell r="A7988" t="str">
            <v>A4715&amp;T</v>
          </cell>
          <cell r="B7988" t="str">
            <v>Watertown St opp Pon</v>
          </cell>
          <cell r="C7988">
            <v>0</v>
          </cell>
          <cell r="D7988">
            <v>0</v>
          </cell>
          <cell r="E7988">
            <v>0</v>
          </cell>
          <cell r="F7988">
            <v>0</v>
          </cell>
          <cell r="G7988">
            <v>0</v>
          </cell>
          <cell r="H7988">
            <v>0</v>
          </cell>
          <cell r="I7988">
            <v>0</v>
          </cell>
          <cell r="J7988">
            <v>0</v>
          </cell>
          <cell r="K7988">
            <v>0</v>
          </cell>
          <cell r="L7988">
            <v>0</v>
          </cell>
          <cell r="M7988">
            <v>0</v>
          </cell>
          <cell r="N7988">
            <v>0</v>
          </cell>
          <cell r="O7988">
            <v>0</v>
          </cell>
          <cell r="P7988">
            <v>0</v>
          </cell>
          <cell r="Q7988">
            <v>0</v>
          </cell>
        </row>
        <row r="7989">
          <cell r="A7989" t="str">
            <v>A4775&amp;T</v>
          </cell>
          <cell r="B7989" t="str">
            <v>294 Mystic St opp Be</v>
          </cell>
          <cell r="C7989">
            <v>0</v>
          </cell>
          <cell r="D7989">
            <v>0</v>
          </cell>
          <cell r="E7989">
            <v>0</v>
          </cell>
          <cell r="F7989">
            <v>0</v>
          </cell>
          <cell r="G7989">
            <v>0</v>
          </cell>
          <cell r="H7989">
            <v>0</v>
          </cell>
          <cell r="I7989">
            <v>0</v>
          </cell>
          <cell r="J7989">
            <v>0</v>
          </cell>
          <cell r="K7989">
            <v>0</v>
          </cell>
          <cell r="L7989">
            <v>0</v>
          </cell>
          <cell r="M7989">
            <v>0</v>
          </cell>
          <cell r="N7989">
            <v>0</v>
          </cell>
          <cell r="O7989">
            <v>0</v>
          </cell>
          <cell r="P7989">
            <v>0</v>
          </cell>
          <cell r="Q7989">
            <v>0</v>
          </cell>
        </row>
        <row r="7990">
          <cell r="A7990" t="str">
            <v>A4779&amp;T</v>
          </cell>
          <cell r="B7990" t="str">
            <v>Mystic St @ Russell</v>
          </cell>
          <cell r="C7990">
            <v>0</v>
          </cell>
          <cell r="D7990">
            <v>0</v>
          </cell>
          <cell r="E7990">
            <v>0</v>
          </cell>
          <cell r="F7990">
            <v>1</v>
          </cell>
          <cell r="G7990">
            <v>2</v>
          </cell>
          <cell r="H7990">
            <v>0</v>
          </cell>
          <cell r="I7990">
            <v>0</v>
          </cell>
          <cell r="J7990">
            <v>0</v>
          </cell>
          <cell r="K7990">
            <v>1</v>
          </cell>
          <cell r="L7990">
            <v>2</v>
          </cell>
          <cell r="M7990">
            <v>0</v>
          </cell>
          <cell r="N7990">
            <v>0</v>
          </cell>
          <cell r="O7990">
            <v>0</v>
          </cell>
          <cell r="P7990">
            <v>1</v>
          </cell>
          <cell r="Q7990">
            <v>2</v>
          </cell>
        </row>
        <row r="7991">
          <cell r="A7991" t="str">
            <v>A4834&amp;T</v>
          </cell>
          <cell r="B7991" t="str">
            <v>Massachusetts Ave op</v>
          </cell>
          <cell r="C7991">
            <v>0</v>
          </cell>
          <cell r="D7991">
            <v>0</v>
          </cell>
          <cell r="E7991">
            <v>0</v>
          </cell>
          <cell r="F7991">
            <v>0</v>
          </cell>
          <cell r="G7991">
            <v>0</v>
          </cell>
          <cell r="H7991">
            <v>0</v>
          </cell>
          <cell r="I7991">
            <v>0</v>
          </cell>
          <cell r="J7991">
            <v>0</v>
          </cell>
          <cell r="K7991">
            <v>0</v>
          </cell>
          <cell r="L7991">
            <v>0</v>
          </cell>
          <cell r="M7991">
            <v>0</v>
          </cell>
          <cell r="N7991">
            <v>0</v>
          </cell>
          <cell r="O7991">
            <v>0</v>
          </cell>
          <cell r="P7991">
            <v>0</v>
          </cell>
          <cell r="Q7991">
            <v>0</v>
          </cell>
        </row>
        <row r="7992">
          <cell r="A7992" t="str">
            <v>A4844&amp;T</v>
          </cell>
          <cell r="B7992" t="str">
            <v>Bedford St opp Worth</v>
          </cell>
          <cell r="C7992">
            <v>8</v>
          </cell>
          <cell r="D7992">
            <v>0</v>
          </cell>
          <cell r="E7992">
            <v>0</v>
          </cell>
          <cell r="F7992">
            <v>0</v>
          </cell>
          <cell r="G7992">
            <v>8</v>
          </cell>
          <cell r="H7992">
            <v>8</v>
          </cell>
          <cell r="I7992">
            <v>0</v>
          </cell>
          <cell r="J7992">
            <v>0</v>
          </cell>
          <cell r="K7992">
            <v>0</v>
          </cell>
          <cell r="L7992">
            <v>8</v>
          </cell>
          <cell r="M7992">
            <v>8</v>
          </cell>
          <cell r="N7992">
            <v>0</v>
          </cell>
          <cell r="O7992">
            <v>0</v>
          </cell>
          <cell r="P7992">
            <v>0</v>
          </cell>
          <cell r="Q7992">
            <v>8</v>
          </cell>
        </row>
        <row r="7993">
          <cell r="A7993" t="str">
            <v>A5028&amp;T</v>
          </cell>
          <cell r="B7993" t="str">
            <v>Main St @ Brigham Rd</v>
          </cell>
          <cell r="C7993">
            <v>42</v>
          </cell>
          <cell r="D7993">
            <v>0</v>
          </cell>
          <cell r="E7993">
            <v>0</v>
          </cell>
          <cell r="F7993">
            <v>0</v>
          </cell>
          <cell r="G7993">
            <v>42</v>
          </cell>
          <cell r="H7993">
            <v>42</v>
          </cell>
          <cell r="I7993">
            <v>0</v>
          </cell>
          <cell r="J7993">
            <v>0</v>
          </cell>
          <cell r="K7993">
            <v>0</v>
          </cell>
          <cell r="L7993">
            <v>42</v>
          </cell>
          <cell r="M7993">
            <v>42</v>
          </cell>
          <cell r="N7993">
            <v>0</v>
          </cell>
          <cell r="O7993">
            <v>0</v>
          </cell>
          <cell r="P7993">
            <v>0</v>
          </cell>
          <cell r="Q7993">
            <v>42</v>
          </cell>
        </row>
        <row r="7994">
          <cell r="A7994" t="str">
            <v>A5033&amp;T</v>
          </cell>
          <cell r="B7994" t="str">
            <v>Main St @ Palmer St</v>
          </cell>
          <cell r="C7994">
            <v>5</v>
          </cell>
          <cell r="D7994">
            <v>0</v>
          </cell>
          <cell r="E7994">
            <v>0</v>
          </cell>
          <cell r="F7994">
            <v>0</v>
          </cell>
          <cell r="G7994">
            <v>5</v>
          </cell>
          <cell r="H7994">
            <v>5</v>
          </cell>
          <cell r="I7994">
            <v>0</v>
          </cell>
          <cell r="J7994">
            <v>0</v>
          </cell>
          <cell r="K7994">
            <v>0</v>
          </cell>
          <cell r="L7994">
            <v>5</v>
          </cell>
          <cell r="M7994">
            <v>5</v>
          </cell>
          <cell r="N7994">
            <v>0</v>
          </cell>
          <cell r="O7994">
            <v>0</v>
          </cell>
          <cell r="P7994">
            <v>0</v>
          </cell>
          <cell r="Q7994">
            <v>5</v>
          </cell>
        </row>
        <row r="7995">
          <cell r="A7995" t="str">
            <v>A5060&amp;T</v>
          </cell>
          <cell r="B7995" t="str">
            <v>Bacon St @ Varnum Pk</v>
          </cell>
          <cell r="C7995">
            <v>1</v>
          </cell>
          <cell r="D7995">
            <v>0</v>
          </cell>
          <cell r="E7995">
            <v>0</v>
          </cell>
          <cell r="F7995">
            <v>0</v>
          </cell>
          <cell r="G7995">
            <v>1</v>
          </cell>
          <cell r="H7995">
            <v>1</v>
          </cell>
          <cell r="I7995">
            <v>0</v>
          </cell>
          <cell r="J7995">
            <v>0</v>
          </cell>
          <cell r="K7995">
            <v>0</v>
          </cell>
          <cell r="L7995">
            <v>1</v>
          </cell>
          <cell r="M7995">
            <v>1</v>
          </cell>
          <cell r="N7995">
            <v>0</v>
          </cell>
          <cell r="O7995">
            <v>0</v>
          </cell>
          <cell r="P7995">
            <v>0</v>
          </cell>
          <cell r="Q7995">
            <v>1</v>
          </cell>
        </row>
        <row r="7996">
          <cell r="A7996" t="str">
            <v>A5467&amp;T</v>
          </cell>
          <cell r="B7996" t="str">
            <v>Park Ave @ Park Circ</v>
          </cell>
          <cell r="C7996">
            <v>0</v>
          </cell>
          <cell r="D7996">
            <v>0</v>
          </cell>
          <cell r="E7996">
            <v>0</v>
          </cell>
          <cell r="F7996">
            <v>0</v>
          </cell>
          <cell r="G7996">
            <v>0</v>
          </cell>
          <cell r="H7996">
            <v>0</v>
          </cell>
          <cell r="I7996">
            <v>0</v>
          </cell>
          <cell r="J7996">
            <v>0</v>
          </cell>
          <cell r="K7996">
            <v>0</v>
          </cell>
          <cell r="L7996">
            <v>0</v>
          </cell>
          <cell r="M7996">
            <v>0</v>
          </cell>
          <cell r="N7996">
            <v>0</v>
          </cell>
          <cell r="O7996">
            <v>0</v>
          </cell>
          <cell r="P7996">
            <v>0</v>
          </cell>
          <cell r="Q7996">
            <v>0</v>
          </cell>
        </row>
        <row r="7997">
          <cell r="A7997" t="str">
            <v>A5801&amp;T</v>
          </cell>
          <cell r="B7997" t="str">
            <v>404 Wyman St</v>
          </cell>
          <cell r="C7997">
            <v>0</v>
          </cell>
          <cell r="D7997">
            <v>0</v>
          </cell>
          <cell r="E7997">
            <v>0</v>
          </cell>
          <cell r="F7997">
            <v>0</v>
          </cell>
          <cell r="G7997">
            <v>0</v>
          </cell>
          <cell r="H7997">
            <v>0</v>
          </cell>
          <cell r="I7997">
            <v>0</v>
          </cell>
          <cell r="J7997">
            <v>0</v>
          </cell>
          <cell r="K7997">
            <v>0</v>
          </cell>
          <cell r="L7997">
            <v>0</v>
          </cell>
          <cell r="M7997">
            <v>0</v>
          </cell>
          <cell r="N7997">
            <v>0</v>
          </cell>
          <cell r="O7997">
            <v>0</v>
          </cell>
          <cell r="P7997">
            <v>0</v>
          </cell>
          <cell r="Q7997">
            <v>0</v>
          </cell>
        </row>
        <row r="7998">
          <cell r="A7998" t="str">
            <v>A5867&amp;T</v>
          </cell>
          <cell r="B7998" t="str">
            <v>Pleasant St @ Kensin</v>
          </cell>
          <cell r="C7998">
            <v>134</v>
          </cell>
          <cell r="D7998">
            <v>0</v>
          </cell>
          <cell r="E7998">
            <v>0</v>
          </cell>
          <cell r="F7998">
            <v>0</v>
          </cell>
          <cell r="G7998">
            <v>134</v>
          </cell>
          <cell r="H7998">
            <v>134</v>
          </cell>
          <cell r="I7998">
            <v>0</v>
          </cell>
          <cell r="J7998">
            <v>0</v>
          </cell>
          <cell r="K7998">
            <v>0</v>
          </cell>
          <cell r="L7998">
            <v>134</v>
          </cell>
          <cell r="M7998">
            <v>134</v>
          </cell>
          <cell r="N7998">
            <v>0</v>
          </cell>
          <cell r="O7998">
            <v>0</v>
          </cell>
          <cell r="P7998">
            <v>0</v>
          </cell>
          <cell r="Q7998">
            <v>134</v>
          </cell>
        </row>
        <row r="7999">
          <cell r="A7999" t="str">
            <v>A1286&amp;T</v>
          </cell>
          <cell r="B7999" t="str">
            <v>Belmont St @ Payson</v>
          </cell>
          <cell r="C7999">
            <v>0</v>
          </cell>
          <cell r="D7999">
            <v>0</v>
          </cell>
          <cell r="E7999">
            <v>0</v>
          </cell>
          <cell r="F7999">
            <v>0</v>
          </cell>
          <cell r="G7999">
            <v>0</v>
          </cell>
          <cell r="H7999">
            <v>0</v>
          </cell>
          <cell r="I7999">
            <v>0</v>
          </cell>
          <cell r="J7999">
            <v>0</v>
          </cell>
          <cell r="K7999">
            <v>0</v>
          </cell>
          <cell r="L7999">
            <v>0</v>
          </cell>
          <cell r="M7999">
            <v>0</v>
          </cell>
          <cell r="N7999">
            <v>0</v>
          </cell>
          <cell r="O7999">
            <v>0</v>
          </cell>
          <cell r="P7999">
            <v>0</v>
          </cell>
          <cell r="Q7999">
            <v>0</v>
          </cell>
        </row>
        <row r="8000">
          <cell r="A8000" t="str">
            <v>A1301&amp;T</v>
          </cell>
          <cell r="B8000" t="str">
            <v>Bright Rd @ Gale Rd</v>
          </cell>
          <cell r="C8000">
            <v>2</v>
          </cell>
          <cell r="D8000">
            <v>0</v>
          </cell>
          <cell r="E8000">
            <v>0</v>
          </cell>
          <cell r="F8000">
            <v>0</v>
          </cell>
          <cell r="G8000">
            <v>2</v>
          </cell>
          <cell r="H8000">
            <v>2</v>
          </cell>
          <cell r="I8000">
            <v>0</v>
          </cell>
          <cell r="J8000">
            <v>0</v>
          </cell>
          <cell r="K8000">
            <v>0</v>
          </cell>
          <cell r="L8000">
            <v>2</v>
          </cell>
          <cell r="M8000">
            <v>2</v>
          </cell>
          <cell r="N8000">
            <v>0</v>
          </cell>
          <cell r="O8000">
            <v>0</v>
          </cell>
          <cell r="P8000">
            <v>0</v>
          </cell>
          <cell r="Q8000">
            <v>2</v>
          </cell>
        </row>
        <row r="8001">
          <cell r="A8001" t="str">
            <v>A1417&amp;T</v>
          </cell>
          <cell r="B8001" t="str">
            <v>East Service Rd @ Ra</v>
          </cell>
          <cell r="C8001">
            <v>0</v>
          </cell>
          <cell r="D8001">
            <v>0</v>
          </cell>
          <cell r="E8001">
            <v>0</v>
          </cell>
          <cell r="F8001">
            <v>3</v>
          </cell>
          <cell r="G8001">
            <v>3</v>
          </cell>
          <cell r="H8001">
            <v>0</v>
          </cell>
          <cell r="I8001">
            <v>0</v>
          </cell>
          <cell r="J8001">
            <v>0</v>
          </cell>
          <cell r="K8001">
            <v>3</v>
          </cell>
          <cell r="L8001">
            <v>3</v>
          </cell>
          <cell r="M8001">
            <v>0</v>
          </cell>
          <cell r="N8001">
            <v>0</v>
          </cell>
          <cell r="O8001">
            <v>0</v>
          </cell>
          <cell r="P8001">
            <v>3</v>
          </cell>
          <cell r="Q8001">
            <v>3</v>
          </cell>
        </row>
        <row r="8002">
          <cell r="A8002" t="str">
            <v>A1441&amp;T</v>
          </cell>
          <cell r="B8002" t="str">
            <v>Park Circle @ Easter</v>
          </cell>
          <cell r="C8002">
            <v>11</v>
          </cell>
          <cell r="D8002">
            <v>0</v>
          </cell>
          <cell r="E8002">
            <v>0</v>
          </cell>
          <cell r="F8002">
            <v>0</v>
          </cell>
          <cell r="G8002">
            <v>11</v>
          </cell>
          <cell r="H8002">
            <v>11</v>
          </cell>
          <cell r="I8002">
            <v>0</v>
          </cell>
          <cell r="J8002">
            <v>0</v>
          </cell>
          <cell r="K8002">
            <v>0</v>
          </cell>
          <cell r="L8002">
            <v>11</v>
          </cell>
          <cell r="M8002">
            <v>11</v>
          </cell>
          <cell r="N8002">
            <v>0</v>
          </cell>
          <cell r="O8002">
            <v>0</v>
          </cell>
          <cell r="P8002">
            <v>0</v>
          </cell>
          <cell r="Q8002">
            <v>11</v>
          </cell>
        </row>
        <row r="8003">
          <cell r="A8003" t="str">
            <v>A1529&amp;T</v>
          </cell>
          <cell r="B8003" t="str">
            <v>Appleton St @ Lublin</v>
          </cell>
          <cell r="C8003">
            <v>0</v>
          </cell>
          <cell r="D8003">
            <v>3</v>
          </cell>
          <cell r="E8003">
            <v>0</v>
          </cell>
          <cell r="F8003">
            <v>0</v>
          </cell>
          <cell r="G8003">
            <v>3</v>
          </cell>
          <cell r="H8003">
            <v>0</v>
          </cell>
          <cell r="I8003">
            <v>3</v>
          </cell>
          <cell r="J8003">
            <v>0</v>
          </cell>
          <cell r="K8003">
            <v>0</v>
          </cell>
          <cell r="L8003">
            <v>3</v>
          </cell>
          <cell r="M8003">
            <v>0</v>
          </cell>
          <cell r="N8003">
            <v>3</v>
          </cell>
          <cell r="O8003">
            <v>0</v>
          </cell>
          <cell r="P8003">
            <v>0</v>
          </cell>
          <cell r="Q8003">
            <v>3</v>
          </cell>
        </row>
        <row r="8004">
          <cell r="A8004" t="str">
            <v>A4522&amp;T</v>
          </cell>
          <cell r="B8004" t="str">
            <v>Hope Ave @ Boston Ch</v>
          </cell>
          <cell r="C8004">
            <v>9</v>
          </cell>
          <cell r="D8004">
            <v>0</v>
          </cell>
          <cell r="E8004">
            <v>0</v>
          </cell>
          <cell r="F8004">
            <v>0</v>
          </cell>
          <cell r="G8004">
            <v>9</v>
          </cell>
          <cell r="H8004">
            <v>9</v>
          </cell>
          <cell r="I8004">
            <v>0</v>
          </cell>
          <cell r="J8004">
            <v>0</v>
          </cell>
          <cell r="K8004">
            <v>0</v>
          </cell>
          <cell r="L8004">
            <v>9</v>
          </cell>
          <cell r="M8004">
            <v>9</v>
          </cell>
          <cell r="N8004">
            <v>0</v>
          </cell>
          <cell r="O8004">
            <v>0</v>
          </cell>
          <cell r="P8004">
            <v>0</v>
          </cell>
          <cell r="Q8004">
            <v>9</v>
          </cell>
        </row>
        <row r="8005">
          <cell r="A8005" t="str">
            <v>A4661&amp;T</v>
          </cell>
          <cell r="B8005" t="str">
            <v>Washington St @ Rona</v>
          </cell>
          <cell r="C8005">
            <v>0</v>
          </cell>
          <cell r="D8005">
            <v>0</v>
          </cell>
          <cell r="E8005">
            <v>0</v>
          </cell>
          <cell r="F8005">
            <v>0</v>
          </cell>
          <cell r="G8005">
            <v>0</v>
          </cell>
          <cell r="H8005">
            <v>0</v>
          </cell>
          <cell r="I8005">
            <v>0</v>
          </cell>
          <cell r="J8005">
            <v>0</v>
          </cell>
          <cell r="K8005">
            <v>0</v>
          </cell>
          <cell r="L8005">
            <v>0</v>
          </cell>
          <cell r="M8005">
            <v>0</v>
          </cell>
          <cell r="N8005">
            <v>0</v>
          </cell>
          <cell r="O8005">
            <v>0</v>
          </cell>
          <cell r="P8005">
            <v>0</v>
          </cell>
          <cell r="Q8005">
            <v>0</v>
          </cell>
        </row>
        <row r="8006">
          <cell r="A8006" t="str">
            <v>A4670&amp;T</v>
          </cell>
          <cell r="B8006" t="str">
            <v>Summer St opp Oak Hi</v>
          </cell>
          <cell r="C8006">
            <v>8</v>
          </cell>
          <cell r="D8006">
            <v>0</v>
          </cell>
          <cell r="E8006">
            <v>0</v>
          </cell>
          <cell r="F8006">
            <v>0</v>
          </cell>
          <cell r="G8006">
            <v>8</v>
          </cell>
          <cell r="H8006">
            <v>8</v>
          </cell>
          <cell r="I8006">
            <v>0</v>
          </cell>
          <cell r="J8006">
            <v>0</v>
          </cell>
          <cell r="K8006">
            <v>0</v>
          </cell>
          <cell r="L8006">
            <v>8</v>
          </cell>
          <cell r="M8006">
            <v>8</v>
          </cell>
          <cell r="N8006">
            <v>0</v>
          </cell>
          <cell r="O8006">
            <v>0</v>
          </cell>
          <cell r="P8006">
            <v>0</v>
          </cell>
          <cell r="Q8006">
            <v>8</v>
          </cell>
        </row>
        <row r="8007">
          <cell r="A8007" t="str">
            <v>A5472&amp;T</v>
          </cell>
          <cell r="B8007" t="str">
            <v>Appleton St @ Virgin</v>
          </cell>
          <cell r="C8007">
            <v>96</v>
          </cell>
          <cell r="D8007">
            <v>1</v>
          </cell>
          <cell r="E8007">
            <v>0</v>
          </cell>
          <cell r="F8007">
            <v>0</v>
          </cell>
          <cell r="G8007">
            <v>97</v>
          </cell>
          <cell r="H8007">
            <v>96</v>
          </cell>
          <cell r="I8007">
            <v>1</v>
          </cell>
          <cell r="J8007">
            <v>0</v>
          </cell>
          <cell r="K8007">
            <v>0</v>
          </cell>
          <cell r="L8007">
            <v>97</v>
          </cell>
          <cell r="M8007">
            <v>96</v>
          </cell>
          <cell r="N8007">
            <v>1</v>
          </cell>
          <cell r="O8007">
            <v>0</v>
          </cell>
          <cell r="P8007">
            <v>0</v>
          </cell>
          <cell r="Q8007">
            <v>97</v>
          </cell>
        </row>
        <row r="8008">
          <cell r="A8008" t="str">
            <v>A5733&amp;T</v>
          </cell>
          <cell r="B8008" t="str">
            <v>Wyman St @ Winter St</v>
          </cell>
          <cell r="C8008">
            <v>15</v>
          </cell>
          <cell r="D8008">
            <v>0</v>
          </cell>
          <cell r="E8008">
            <v>0</v>
          </cell>
          <cell r="F8008">
            <v>0</v>
          </cell>
          <cell r="G8008">
            <v>15</v>
          </cell>
          <cell r="H8008">
            <v>15</v>
          </cell>
          <cell r="I8008">
            <v>0</v>
          </cell>
          <cell r="J8008">
            <v>0</v>
          </cell>
          <cell r="K8008">
            <v>0</v>
          </cell>
          <cell r="L8008">
            <v>15</v>
          </cell>
          <cell r="M8008">
            <v>15</v>
          </cell>
          <cell r="N8008">
            <v>0</v>
          </cell>
          <cell r="O8008">
            <v>0</v>
          </cell>
          <cell r="P8008">
            <v>0</v>
          </cell>
          <cell r="Q8008">
            <v>15</v>
          </cell>
        </row>
        <row r="8009">
          <cell r="A8009" t="str">
            <v>A6908&amp;T</v>
          </cell>
          <cell r="B8009" t="str">
            <v>South St @ Bedford S</v>
          </cell>
          <cell r="C8009">
            <v>0</v>
          </cell>
          <cell r="D8009">
            <v>0</v>
          </cell>
          <cell r="E8009">
            <v>0</v>
          </cell>
          <cell r="F8009">
            <v>0</v>
          </cell>
          <cell r="G8009">
            <v>0</v>
          </cell>
          <cell r="H8009">
            <v>0</v>
          </cell>
          <cell r="I8009">
            <v>0</v>
          </cell>
          <cell r="J8009">
            <v>0</v>
          </cell>
          <cell r="K8009">
            <v>0</v>
          </cell>
          <cell r="L8009">
            <v>0</v>
          </cell>
          <cell r="M8009">
            <v>0</v>
          </cell>
          <cell r="N8009">
            <v>0</v>
          </cell>
          <cell r="O8009">
            <v>0</v>
          </cell>
          <cell r="P8009">
            <v>0</v>
          </cell>
          <cell r="Q8009">
            <v>0</v>
          </cell>
        </row>
        <row r="8010">
          <cell r="A8010" t="str">
            <v>A904&amp;T</v>
          </cell>
          <cell r="B8010" t="str">
            <v>Arsenal St opp Louis</v>
          </cell>
          <cell r="C8010">
            <v>17</v>
          </cell>
          <cell r="D8010">
            <v>0</v>
          </cell>
          <cell r="E8010">
            <v>0</v>
          </cell>
          <cell r="F8010">
            <v>0</v>
          </cell>
          <cell r="G8010">
            <v>17</v>
          </cell>
          <cell r="H8010">
            <v>17</v>
          </cell>
          <cell r="I8010">
            <v>0</v>
          </cell>
          <cell r="J8010">
            <v>0</v>
          </cell>
          <cell r="K8010">
            <v>0</v>
          </cell>
          <cell r="L8010">
            <v>17</v>
          </cell>
          <cell r="M8010">
            <v>17</v>
          </cell>
          <cell r="N8010">
            <v>0</v>
          </cell>
          <cell r="O8010">
            <v>0</v>
          </cell>
          <cell r="P8010">
            <v>0</v>
          </cell>
          <cell r="Q8010">
            <v>17</v>
          </cell>
        </row>
        <row r="8011">
          <cell r="A8011" t="str">
            <v>A906&amp;T</v>
          </cell>
          <cell r="B8011" t="str">
            <v>Arsenal St opp Beaco</v>
          </cell>
          <cell r="C8011">
            <v>0</v>
          </cell>
          <cell r="D8011">
            <v>0</v>
          </cell>
          <cell r="E8011">
            <v>0</v>
          </cell>
          <cell r="F8011">
            <v>0</v>
          </cell>
          <cell r="G8011">
            <v>1</v>
          </cell>
          <cell r="H8011">
            <v>0</v>
          </cell>
          <cell r="I8011">
            <v>0</v>
          </cell>
          <cell r="J8011">
            <v>0</v>
          </cell>
          <cell r="K8011">
            <v>0</v>
          </cell>
          <cell r="L8011">
            <v>1</v>
          </cell>
          <cell r="M8011">
            <v>0</v>
          </cell>
          <cell r="N8011">
            <v>0</v>
          </cell>
          <cell r="O8011">
            <v>0</v>
          </cell>
          <cell r="P8011">
            <v>0</v>
          </cell>
          <cell r="Q8011">
            <v>1</v>
          </cell>
        </row>
        <row r="8012">
          <cell r="A8012" t="str">
            <v>A1299&amp;T</v>
          </cell>
          <cell r="B8012" t="str">
            <v>Concord Ave @ Edgemo</v>
          </cell>
          <cell r="C8012">
            <v>0</v>
          </cell>
          <cell r="D8012">
            <v>0</v>
          </cell>
          <cell r="E8012">
            <v>0</v>
          </cell>
          <cell r="F8012">
            <v>0</v>
          </cell>
          <cell r="G8012">
            <v>0</v>
          </cell>
          <cell r="H8012">
            <v>0</v>
          </cell>
          <cell r="I8012">
            <v>0</v>
          </cell>
          <cell r="J8012">
            <v>0</v>
          </cell>
          <cell r="K8012">
            <v>0</v>
          </cell>
          <cell r="L8012">
            <v>0</v>
          </cell>
          <cell r="M8012">
            <v>0</v>
          </cell>
          <cell r="N8012">
            <v>0</v>
          </cell>
          <cell r="O8012">
            <v>0</v>
          </cell>
          <cell r="P8012">
            <v>0</v>
          </cell>
          <cell r="Q8012">
            <v>0</v>
          </cell>
        </row>
        <row r="8013">
          <cell r="A8013" t="str">
            <v>A1392&amp;T</v>
          </cell>
          <cell r="B8013" t="str">
            <v>Massachusetts Ave @</v>
          </cell>
          <cell r="C8013">
            <v>24</v>
          </cell>
          <cell r="D8013">
            <v>0</v>
          </cell>
          <cell r="E8013">
            <v>0</v>
          </cell>
          <cell r="F8013">
            <v>0</v>
          </cell>
          <cell r="G8013">
            <v>24</v>
          </cell>
          <cell r="H8013">
            <v>24</v>
          </cell>
          <cell r="I8013">
            <v>0</v>
          </cell>
          <cell r="J8013">
            <v>0</v>
          </cell>
          <cell r="K8013">
            <v>0</v>
          </cell>
          <cell r="L8013">
            <v>24</v>
          </cell>
          <cell r="M8013">
            <v>24</v>
          </cell>
          <cell r="N8013">
            <v>0</v>
          </cell>
          <cell r="O8013">
            <v>0</v>
          </cell>
          <cell r="P8013">
            <v>0</v>
          </cell>
          <cell r="Q8013">
            <v>24</v>
          </cell>
        </row>
        <row r="8014">
          <cell r="A8014" t="str">
            <v>A1418&amp;T</v>
          </cell>
          <cell r="B8014" t="str">
            <v>East Service Rd @ Pl</v>
          </cell>
          <cell r="C8014">
            <v>25</v>
          </cell>
          <cell r="D8014">
            <v>1</v>
          </cell>
          <cell r="E8014">
            <v>0</v>
          </cell>
          <cell r="F8014">
            <v>95</v>
          </cell>
          <cell r="G8014">
            <v>120</v>
          </cell>
          <cell r="H8014">
            <v>25</v>
          </cell>
          <cell r="I8014">
            <v>1</v>
          </cell>
          <cell r="J8014">
            <v>0</v>
          </cell>
          <cell r="K8014">
            <v>95</v>
          </cell>
          <cell r="L8014">
            <v>120</v>
          </cell>
          <cell r="M8014">
            <v>25</v>
          </cell>
          <cell r="N8014">
            <v>1</v>
          </cell>
          <cell r="O8014">
            <v>0</v>
          </cell>
          <cell r="P8014">
            <v>95</v>
          </cell>
          <cell r="Q8014">
            <v>120</v>
          </cell>
        </row>
        <row r="8015">
          <cell r="A8015" t="str">
            <v>A1420&amp;T</v>
          </cell>
          <cell r="B8015" t="str">
            <v>Brighton St @ Cross</v>
          </cell>
          <cell r="C8015">
            <v>0</v>
          </cell>
          <cell r="D8015">
            <v>0</v>
          </cell>
          <cell r="E8015">
            <v>0</v>
          </cell>
          <cell r="F8015">
            <v>0</v>
          </cell>
          <cell r="G8015">
            <v>0</v>
          </cell>
          <cell r="H8015">
            <v>0</v>
          </cell>
          <cell r="I8015">
            <v>0</v>
          </cell>
          <cell r="J8015">
            <v>0</v>
          </cell>
          <cell r="K8015">
            <v>0</v>
          </cell>
          <cell r="L8015">
            <v>0</v>
          </cell>
          <cell r="M8015">
            <v>0</v>
          </cell>
          <cell r="N8015">
            <v>0</v>
          </cell>
          <cell r="O8015">
            <v>0</v>
          </cell>
          <cell r="P8015">
            <v>0</v>
          </cell>
          <cell r="Q8015">
            <v>0</v>
          </cell>
        </row>
        <row r="8016">
          <cell r="A8016" t="str">
            <v>A3830&amp;T</v>
          </cell>
          <cell r="B8016" t="str">
            <v>Park Ave @ Cedar Ave</v>
          </cell>
          <cell r="C8016">
            <v>0</v>
          </cell>
          <cell r="D8016">
            <v>0</v>
          </cell>
          <cell r="E8016">
            <v>0</v>
          </cell>
          <cell r="F8016">
            <v>1</v>
          </cell>
          <cell r="G8016">
            <v>1</v>
          </cell>
          <cell r="H8016">
            <v>0</v>
          </cell>
          <cell r="I8016">
            <v>0</v>
          </cell>
          <cell r="J8016">
            <v>0</v>
          </cell>
          <cell r="K8016">
            <v>1</v>
          </cell>
          <cell r="L8016">
            <v>1</v>
          </cell>
          <cell r="M8016">
            <v>0</v>
          </cell>
          <cell r="N8016">
            <v>0</v>
          </cell>
          <cell r="O8016">
            <v>0</v>
          </cell>
          <cell r="P8016">
            <v>1</v>
          </cell>
          <cell r="Q8016">
            <v>1</v>
          </cell>
        </row>
        <row r="8017">
          <cell r="A8017" t="str">
            <v>A3985&amp;T</v>
          </cell>
          <cell r="B8017" t="str">
            <v>Common St opp Middle</v>
          </cell>
          <cell r="C8017">
            <v>0</v>
          </cell>
          <cell r="D8017">
            <v>0</v>
          </cell>
          <cell r="E8017">
            <v>0</v>
          </cell>
          <cell r="F8017">
            <v>0</v>
          </cell>
          <cell r="G8017">
            <v>0</v>
          </cell>
          <cell r="H8017">
            <v>0</v>
          </cell>
          <cell r="I8017">
            <v>0</v>
          </cell>
          <cell r="J8017">
            <v>0</v>
          </cell>
          <cell r="K8017">
            <v>0</v>
          </cell>
          <cell r="L8017">
            <v>0</v>
          </cell>
          <cell r="M8017">
            <v>0</v>
          </cell>
          <cell r="N8017">
            <v>0</v>
          </cell>
          <cell r="O8017">
            <v>0</v>
          </cell>
          <cell r="P8017">
            <v>0</v>
          </cell>
          <cell r="Q8017">
            <v>0</v>
          </cell>
        </row>
        <row r="8018">
          <cell r="A8018" t="str">
            <v>A4560&amp;T</v>
          </cell>
          <cell r="B8018" t="str">
            <v>Lake St @ Seminole A</v>
          </cell>
          <cell r="C8018">
            <v>37</v>
          </cell>
          <cell r="D8018">
            <v>0</v>
          </cell>
          <cell r="E8018">
            <v>0</v>
          </cell>
          <cell r="F8018">
            <v>0</v>
          </cell>
          <cell r="G8018">
            <v>37</v>
          </cell>
          <cell r="H8018">
            <v>37</v>
          </cell>
          <cell r="I8018">
            <v>0</v>
          </cell>
          <cell r="J8018">
            <v>0</v>
          </cell>
          <cell r="K8018">
            <v>0</v>
          </cell>
          <cell r="L8018">
            <v>37</v>
          </cell>
          <cell r="M8018">
            <v>37</v>
          </cell>
          <cell r="N8018">
            <v>0</v>
          </cell>
          <cell r="O8018">
            <v>0</v>
          </cell>
          <cell r="P8018">
            <v>0</v>
          </cell>
          <cell r="Q8018">
            <v>37</v>
          </cell>
        </row>
        <row r="8019">
          <cell r="A8019" t="str">
            <v>A4637&amp;T</v>
          </cell>
          <cell r="B8019" t="str">
            <v>Bedford St @ Hartwel</v>
          </cell>
          <cell r="C8019">
            <v>3</v>
          </cell>
          <cell r="D8019">
            <v>1</v>
          </cell>
          <cell r="E8019">
            <v>0</v>
          </cell>
          <cell r="F8019">
            <v>0</v>
          </cell>
          <cell r="G8019">
            <v>3</v>
          </cell>
          <cell r="H8019">
            <v>3</v>
          </cell>
          <cell r="I8019">
            <v>1</v>
          </cell>
          <cell r="J8019">
            <v>0</v>
          </cell>
          <cell r="K8019">
            <v>0</v>
          </cell>
          <cell r="L8019">
            <v>3</v>
          </cell>
          <cell r="M8019">
            <v>3</v>
          </cell>
          <cell r="N8019">
            <v>1</v>
          </cell>
          <cell r="O8019">
            <v>0</v>
          </cell>
          <cell r="P8019">
            <v>0</v>
          </cell>
          <cell r="Q8019">
            <v>3</v>
          </cell>
        </row>
        <row r="8020">
          <cell r="A8020" t="str">
            <v>A4714&amp;T</v>
          </cell>
          <cell r="B8020" t="str">
            <v>Watertown St opp Mor</v>
          </cell>
          <cell r="C8020">
            <v>0</v>
          </cell>
          <cell r="D8020">
            <v>0</v>
          </cell>
          <cell r="E8020">
            <v>0</v>
          </cell>
          <cell r="F8020">
            <v>0</v>
          </cell>
          <cell r="G8020">
            <v>0</v>
          </cell>
          <cell r="H8020">
            <v>0</v>
          </cell>
          <cell r="I8020">
            <v>0</v>
          </cell>
          <cell r="J8020">
            <v>0</v>
          </cell>
          <cell r="K8020">
            <v>0</v>
          </cell>
          <cell r="L8020">
            <v>0</v>
          </cell>
          <cell r="M8020">
            <v>0</v>
          </cell>
          <cell r="N8020">
            <v>0</v>
          </cell>
          <cell r="O8020">
            <v>0</v>
          </cell>
          <cell r="P8020">
            <v>0</v>
          </cell>
          <cell r="Q8020">
            <v>0</v>
          </cell>
        </row>
        <row r="8021">
          <cell r="A8021" t="str">
            <v>A4773&amp;T</v>
          </cell>
          <cell r="B8021" t="str">
            <v>Mystic St @ Old Myst</v>
          </cell>
          <cell r="C8021">
            <v>0</v>
          </cell>
          <cell r="D8021">
            <v>0</v>
          </cell>
          <cell r="E8021">
            <v>0</v>
          </cell>
          <cell r="F8021">
            <v>0</v>
          </cell>
          <cell r="G8021">
            <v>0</v>
          </cell>
          <cell r="H8021">
            <v>0</v>
          </cell>
          <cell r="I8021">
            <v>0</v>
          </cell>
          <cell r="J8021">
            <v>0</v>
          </cell>
          <cell r="K8021">
            <v>0</v>
          </cell>
          <cell r="L8021">
            <v>0</v>
          </cell>
          <cell r="M8021">
            <v>0</v>
          </cell>
          <cell r="N8021">
            <v>0</v>
          </cell>
          <cell r="O8021">
            <v>0</v>
          </cell>
          <cell r="P8021">
            <v>0</v>
          </cell>
          <cell r="Q8021">
            <v>0</v>
          </cell>
        </row>
        <row r="8022">
          <cell r="A8022" t="str">
            <v>A4778&amp;T</v>
          </cell>
          <cell r="B8022" t="str">
            <v>144 Mystic St opp Ra</v>
          </cell>
          <cell r="C8022">
            <v>1</v>
          </cell>
          <cell r="D8022">
            <v>0</v>
          </cell>
          <cell r="E8022">
            <v>0</v>
          </cell>
          <cell r="F8022">
            <v>0</v>
          </cell>
          <cell r="G8022">
            <v>1</v>
          </cell>
          <cell r="H8022">
            <v>1</v>
          </cell>
          <cell r="I8022">
            <v>0</v>
          </cell>
          <cell r="J8022">
            <v>0</v>
          </cell>
          <cell r="K8022">
            <v>0</v>
          </cell>
          <cell r="L8022">
            <v>1</v>
          </cell>
          <cell r="M8022">
            <v>1</v>
          </cell>
          <cell r="N8022">
            <v>0</v>
          </cell>
          <cell r="O8022">
            <v>0</v>
          </cell>
          <cell r="P8022">
            <v>0</v>
          </cell>
          <cell r="Q8022">
            <v>1</v>
          </cell>
        </row>
        <row r="8023">
          <cell r="A8023" t="str">
            <v>A4984&amp;T</v>
          </cell>
          <cell r="B8023" t="str">
            <v>Massachusetts Ave @</v>
          </cell>
          <cell r="C8023">
            <v>0</v>
          </cell>
          <cell r="D8023">
            <v>0</v>
          </cell>
          <cell r="E8023">
            <v>0</v>
          </cell>
          <cell r="F8023">
            <v>0</v>
          </cell>
          <cell r="G8023">
            <v>0</v>
          </cell>
          <cell r="H8023">
            <v>0</v>
          </cell>
          <cell r="I8023">
            <v>0</v>
          </cell>
          <cell r="J8023">
            <v>0</v>
          </cell>
          <cell r="K8023">
            <v>0</v>
          </cell>
          <cell r="L8023">
            <v>0</v>
          </cell>
          <cell r="M8023">
            <v>0</v>
          </cell>
          <cell r="N8023">
            <v>0</v>
          </cell>
          <cell r="O8023">
            <v>0</v>
          </cell>
          <cell r="P8023">
            <v>0</v>
          </cell>
          <cell r="Q8023">
            <v>0</v>
          </cell>
        </row>
        <row r="8024">
          <cell r="A8024" t="str">
            <v>A5023&amp;T</v>
          </cell>
          <cell r="B8024" t="str">
            <v>Main St @ Copeland S</v>
          </cell>
          <cell r="C8024">
            <v>92</v>
          </cell>
          <cell r="D8024">
            <v>0</v>
          </cell>
          <cell r="E8024">
            <v>0</v>
          </cell>
          <cell r="F8024">
            <v>0</v>
          </cell>
          <cell r="G8024">
            <v>92</v>
          </cell>
          <cell r="H8024">
            <v>92</v>
          </cell>
          <cell r="I8024">
            <v>0</v>
          </cell>
          <cell r="J8024">
            <v>0</v>
          </cell>
          <cell r="K8024">
            <v>0</v>
          </cell>
          <cell r="L8024">
            <v>92</v>
          </cell>
          <cell r="M8024">
            <v>92</v>
          </cell>
          <cell r="N8024">
            <v>0</v>
          </cell>
          <cell r="O8024">
            <v>0</v>
          </cell>
          <cell r="P8024">
            <v>0</v>
          </cell>
          <cell r="Q8024">
            <v>92</v>
          </cell>
        </row>
        <row r="8025">
          <cell r="A8025" t="str">
            <v>A5484&amp;T</v>
          </cell>
          <cell r="B8025" t="str">
            <v>Broadway @ N Union S</v>
          </cell>
          <cell r="C8025">
            <v>74</v>
          </cell>
          <cell r="D8025">
            <v>0</v>
          </cell>
          <cell r="E8025">
            <v>0</v>
          </cell>
          <cell r="F8025">
            <v>0</v>
          </cell>
          <cell r="G8025">
            <v>74</v>
          </cell>
          <cell r="H8025">
            <v>74</v>
          </cell>
          <cell r="I8025">
            <v>0</v>
          </cell>
          <cell r="J8025">
            <v>0</v>
          </cell>
          <cell r="K8025">
            <v>0</v>
          </cell>
          <cell r="L8025">
            <v>74</v>
          </cell>
          <cell r="M8025">
            <v>74</v>
          </cell>
          <cell r="N8025">
            <v>0</v>
          </cell>
          <cell r="O8025">
            <v>0</v>
          </cell>
          <cell r="P8025">
            <v>0</v>
          </cell>
          <cell r="Q8025">
            <v>74</v>
          </cell>
        </row>
        <row r="8026">
          <cell r="A8026" t="str">
            <v>A5865&amp;T</v>
          </cell>
          <cell r="B8026" t="str">
            <v>Pleasant St @ Pelham</v>
          </cell>
          <cell r="C8026">
            <v>9</v>
          </cell>
          <cell r="D8026">
            <v>0</v>
          </cell>
          <cell r="E8026">
            <v>0</v>
          </cell>
          <cell r="F8026">
            <v>0</v>
          </cell>
          <cell r="G8026">
            <v>9</v>
          </cell>
          <cell r="H8026">
            <v>9</v>
          </cell>
          <cell r="I8026">
            <v>0</v>
          </cell>
          <cell r="J8026">
            <v>0</v>
          </cell>
          <cell r="K8026">
            <v>0</v>
          </cell>
          <cell r="L8026">
            <v>9</v>
          </cell>
          <cell r="M8026">
            <v>9</v>
          </cell>
          <cell r="N8026">
            <v>0</v>
          </cell>
          <cell r="O8026">
            <v>0</v>
          </cell>
          <cell r="P8026">
            <v>0</v>
          </cell>
          <cell r="Q8026">
            <v>9</v>
          </cell>
        </row>
        <row r="8027">
          <cell r="A8027" t="str">
            <v>A5866&amp;T</v>
          </cell>
          <cell r="B8027" t="str">
            <v>Pleasant St @ Irving</v>
          </cell>
          <cell r="C8027">
            <v>0</v>
          </cell>
          <cell r="D8027">
            <v>0</v>
          </cell>
          <cell r="E8027">
            <v>0</v>
          </cell>
          <cell r="F8027">
            <v>0</v>
          </cell>
          <cell r="G8027">
            <v>0</v>
          </cell>
          <cell r="H8027">
            <v>0</v>
          </cell>
          <cell r="I8027">
            <v>0</v>
          </cell>
          <cell r="J8027">
            <v>0</v>
          </cell>
          <cell r="K8027">
            <v>0</v>
          </cell>
          <cell r="L8027">
            <v>0</v>
          </cell>
          <cell r="M8027">
            <v>0</v>
          </cell>
          <cell r="N8027">
            <v>0</v>
          </cell>
          <cell r="O8027">
            <v>0</v>
          </cell>
          <cell r="P8027">
            <v>0</v>
          </cell>
          <cell r="Q8027">
            <v>0</v>
          </cell>
        </row>
        <row r="8028">
          <cell r="A8028" t="str">
            <v>A6774&amp;T</v>
          </cell>
          <cell r="B8028" t="str">
            <v>135 Beaver St</v>
          </cell>
          <cell r="C8028">
            <v>0</v>
          </cell>
          <cell r="D8028">
            <v>0</v>
          </cell>
          <cell r="E8028">
            <v>0</v>
          </cell>
          <cell r="F8028">
            <v>0</v>
          </cell>
          <cell r="G8028">
            <v>0</v>
          </cell>
          <cell r="H8028">
            <v>0</v>
          </cell>
          <cell r="I8028">
            <v>0</v>
          </cell>
          <cell r="J8028">
            <v>0</v>
          </cell>
          <cell r="K8028">
            <v>0</v>
          </cell>
          <cell r="L8028">
            <v>0</v>
          </cell>
          <cell r="M8028">
            <v>0</v>
          </cell>
          <cell r="N8028">
            <v>0</v>
          </cell>
          <cell r="O8028">
            <v>0</v>
          </cell>
          <cell r="P8028">
            <v>0</v>
          </cell>
          <cell r="Q8028">
            <v>0</v>
          </cell>
        </row>
        <row r="8029">
          <cell r="A8029" t="str">
            <v>A6778&amp;T</v>
          </cell>
          <cell r="B8029" t="str">
            <v>Hartwell Ave @ Westv</v>
          </cell>
          <cell r="C8029">
            <v>5</v>
          </cell>
          <cell r="D8029">
            <v>0</v>
          </cell>
          <cell r="E8029">
            <v>0</v>
          </cell>
          <cell r="F8029">
            <v>0</v>
          </cell>
          <cell r="G8029">
            <v>5</v>
          </cell>
          <cell r="H8029">
            <v>5</v>
          </cell>
          <cell r="I8029">
            <v>0</v>
          </cell>
          <cell r="J8029">
            <v>0</v>
          </cell>
          <cell r="K8029">
            <v>0</v>
          </cell>
          <cell r="L8029">
            <v>5</v>
          </cell>
          <cell r="M8029">
            <v>5</v>
          </cell>
          <cell r="N8029">
            <v>0</v>
          </cell>
          <cell r="O8029">
            <v>0</v>
          </cell>
          <cell r="P8029">
            <v>0</v>
          </cell>
          <cell r="Q8029">
            <v>5</v>
          </cell>
        </row>
        <row r="8030">
          <cell r="A8030" t="str">
            <v>A6783&amp;T</v>
          </cell>
          <cell r="B8030" t="str">
            <v>Summer st @ Forest S</v>
          </cell>
          <cell r="C8030">
            <v>0</v>
          </cell>
          <cell r="D8030">
            <v>0</v>
          </cell>
          <cell r="E8030">
            <v>0</v>
          </cell>
          <cell r="F8030">
            <v>0</v>
          </cell>
          <cell r="G8030">
            <v>0</v>
          </cell>
          <cell r="H8030">
            <v>0</v>
          </cell>
          <cell r="I8030">
            <v>0</v>
          </cell>
          <cell r="J8030">
            <v>0</v>
          </cell>
          <cell r="K8030">
            <v>0</v>
          </cell>
          <cell r="L8030">
            <v>0</v>
          </cell>
          <cell r="M8030">
            <v>0</v>
          </cell>
          <cell r="N8030">
            <v>0</v>
          </cell>
          <cell r="O8030">
            <v>0</v>
          </cell>
          <cell r="P8030">
            <v>0</v>
          </cell>
          <cell r="Q8030">
            <v>0</v>
          </cell>
        </row>
        <row r="8031">
          <cell r="A8031" t="str">
            <v>A1039&amp;T</v>
          </cell>
          <cell r="B8031" t="str">
            <v>Mystic St @ Garden S</v>
          </cell>
          <cell r="C8031">
            <v>0</v>
          </cell>
          <cell r="D8031">
            <v>0</v>
          </cell>
          <cell r="E8031">
            <v>0</v>
          </cell>
          <cell r="F8031">
            <v>0</v>
          </cell>
          <cell r="G8031">
            <v>0</v>
          </cell>
          <cell r="H8031">
            <v>0</v>
          </cell>
          <cell r="I8031">
            <v>0</v>
          </cell>
          <cell r="J8031">
            <v>0</v>
          </cell>
          <cell r="K8031">
            <v>0</v>
          </cell>
          <cell r="L8031">
            <v>0</v>
          </cell>
          <cell r="M8031">
            <v>0</v>
          </cell>
          <cell r="N8031">
            <v>0</v>
          </cell>
          <cell r="O8031">
            <v>0</v>
          </cell>
          <cell r="P8031">
            <v>0</v>
          </cell>
          <cell r="Q8031">
            <v>0</v>
          </cell>
        </row>
        <row r="8032">
          <cell r="A8032" t="str">
            <v>A1537&amp;T</v>
          </cell>
          <cell r="B8032" t="str">
            <v>Lake St @ Pleasant S</v>
          </cell>
          <cell r="C8032">
            <v>67</v>
          </cell>
          <cell r="D8032">
            <v>0</v>
          </cell>
          <cell r="E8032">
            <v>0</v>
          </cell>
          <cell r="F8032">
            <v>63</v>
          </cell>
          <cell r="G8032">
            <v>131</v>
          </cell>
          <cell r="H8032">
            <v>67</v>
          </cell>
          <cell r="I8032">
            <v>0</v>
          </cell>
          <cell r="J8032">
            <v>0</v>
          </cell>
          <cell r="K8032">
            <v>63</v>
          </cell>
          <cell r="L8032">
            <v>131</v>
          </cell>
          <cell r="M8032">
            <v>67</v>
          </cell>
          <cell r="N8032">
            <v>0</v>
          </cell>
          <cell r="O8032">
            <v>0</v>
          </cell>
          <cell r="P8032">
            <v>63</v>
          </cell>
          <cell r="Q8032">
            <v>131</v>
          </cell>
        </row>
        <row r="8033">
          <cell r="A8033" t="str">
            <v>A1538&amp;T</v>
          </cell>
          <cell r="B8033" t="str">
            <v>Lake St @ Albert Ave</v>
          </cell>
          <cell r="C8033">
            <v>23</v>
          </cell>
          <cell r="D8033">
            <v>0</v>
          </cell>
          <cell r="E8033">
            <v>0</v>
          </cell>
          <cell r="F8033">
            <v>0</v>
          </cell>
          <cell r="G8033">
            <v>23</v>
          </cell>
          <cell r="H8033">
            <v>23</v>
          </cell>
          <cell r="I8033">
            <v>0</v>
          </cell>
          <cell r="J8033">
            <v>0</v>
          </cell>
          <cell r="K8033">
            <v>0</v>
          </cell>
          <cell r="L8033">
            <v>23</v>
          </cell>
          <cell r="M8033">
            <v>23</v>
          </cell>
          <cell r="N8033">
            <v>0</v>
          </cell>
          <cell r="O8033">
            <v>0</v>
          </cell>
          <cell r="P8033">
            <v>0</v>
          </cell>
          <cell r="Q8033">
            <v>23</v>
          </cell>
        </row>
        <row r="8034">
          <cell r="A8034" t="str">
            <v>A1539&amp;T</v>
          </cell>
          <cell r="B8034" t="str">
            <v>Lake St @ Rt 2 East</v>
          </cell>
          <cell r="C8034">
            <v>64</v>
          </cell>
          <cell r="D8034">
            <v>0</v>
          </cell>
          <cell r="E8034">
            <v>0</v>
          </cell>
          <cell r="F8034">
            <v>0</v>
          </cell>
          <cell r="G8034">
            <v>64</v>
          </cell>
          <cell r="H8034">
            <v>64</v>
          </cell>
          <cell r="I8034">
            <v>0</v>
          </cell>
          <cell r="J8034">
            <v>0</v>
          </cell>
          <cell r="K8034">
            <v>0</v>
          </cell>
          <cell r="L8034">
            <v>64</v>
          </cell>
          <cell r="M8034">
            <v>64</v>
          </cell>
          <cell r="N8034">
            <v>0</v>
          </cell>
          <cell r="O8034">
            <v>0</v>
          </cell>
          <cell r="P8034">
            <v>0</v>
          </cell>
          <cell r="Q8034">
            <v>64</v>
          </cell>
        </row>
        <row r="8035">
          <cell r="A8035" t="str">
            <v>A4558&amp;T</v>
          </cell>
          <cell r="B8035" t="str">
            <v>Lincoln St opp Graym</v>
          </cell>
          <cell r="C8035">
            <v>1</v>
          </cell>
          <cell r="D8035">
            <v>0</v>
          </cell>
          <cell r="E8035">
            <v>0</v>
          </cell>
          <cell r="F8035">
            <v>2</v>
          </cell>
          <cell r="G8035">
            <v>4</v>
          </cell>
          <cell r="H8035">
            <v>1</v>
          </cell>
          <cell r="I8035">
            <v>0</v>
          </cell>
          <cell r="J8035">
            <v>0</v>
          </cell>
          <cell r="K8035">
            <v>2</v>
          </cell>
          <cell r="L8035">
            <v>4</v>
          </cell>
          <cell r="M8035">
            <v>1</v>
          </cell>
          <cell r="N8035">
            <v>0</v>
          </cell>
          <cell r="O8035">
            <v>0</v>
          </cell>
          <cell r="P8035">
            <v>2</v>
          </cell>
          <cell r="Q8035">
            <v>4</v>
          </cell>
        </row>
        <row r="8036">
          <cell r="A8036" t="str">
            <v>A4605&amp;T</v>
          </cell>
          <cell r="B8036" t="str">
            <v>Crescent St @ Maple</v>
          </cell>
          <cell r="C8036">
            <v>168</v>
          </cell>
          <cell r="D8036">
            <v>0</v>
          </cell>
          <cell r="E8036">
            <v>0</v>
          </cell>
          <cell r="F8036">
            <v>1</v>
          </cell>
          <cell r="G8036">
            <v>169</v>
          </cell>
          <cell r="H8036">
            <v>168</v>
          </cell>
          <cell r="I8036">
            <v>0</v>
          </cell>
          <cell r="J8036">
            <v>0</v>
          </cell>
          <cell r="K8036">
            <v>1</v>
          </cell>
          <cell r="L8036">
            <v>169</v>
          </cell>
          <cell r="M8036">
            <v>168</v>
          </cell>
          <cell r="N8036">
            <v>0</v>
          </cell>
          <cell r="O8036">
            <v>0</v>
          </cell>
          <cell r="P8036">
            <v>1</v>
          </cell>
          <cell r="Q8036">
            <v>169</v>
          </cell>
        </row>
        <row r="8037">
          <cell r="A8037" t="str">
            <v>A4662&amp;T</v>
          </cell>
          <cell r="B8037" t="str">
            <v>Washington St @ Moun</v>
          </cell>
          <cell r="C8037">
            <v>9</v>
          </cell>
          <cell r="D8037">
            <v>0</v>
          </cell>
          <cell r="E8037">
            <v>0</v>
          </cell>
          <cell r="F8037">
            <v>0</v>
          </cell>
          <cell r="G8037">
            <v>9</v>
          </cell>
          <cell r="H8037">
            <v>9</v>
          </cell>
          <cell r="I8037">
            <v>0</v>
          </cell>
          <cell r="J8037">
            <v>0</v>
          </cell>
          <cell r="K8037">
            <v>0</v>
          </cell>
          <cell r="L8037">
            <v>9</v>
          </cell>
          <cell r="M8037">
            <v>9</v>
          </cell>
          <cell r="N8037">
            <v>0</v>
          </cell>
          <cell r="O8037">
            <v>0</v>
          </cell>
          <cell r="P8037">
            <v>0</v>
          </cell>
          <cell r="Q8037">
            <v>9</v>
          </cell>
        </row>
        <row r="8038">
          <cell r="A8038" t="str">
            <v>A4663&amp;T</v>
          </cell>
          <cell r="B8038" t="str">
            <v>Clyde Terr @ Lawrenc</v>
          </cell>
          <cell r="C8038">
            <v>17</v>
          </cell>
          <cell r="D8038">
            <v>0</v>
          </cell>
          <cell r="E8038">
            <v>0</v>
          </cell>
          <cell r="F8038">
            <v>0</v>
          </cell>
          <cell r="G8038">
            <v>17</v>
          </cell>
          <cell r="H8038">
            <v>17</v>
          </cell>
          <cell r="I8038">
            <v>0</v>
          </cell>
          <cell r="J8038">
            <v>0</v>
          </cell>
          <cell r="K8038">
            <v>0</v>
          </cell>
          <cell r="L8038">
            <v>17</v>
          </cell>
          <cell r="M8038">
            <v>17</v>
          </cell>
          <cell r="N8038">
            <v>0</v>
          </cell>
          <cell r="O8038">
            <v>0</v>
          </cell>
          <cell r="P8038">
            <v>0</v>
          </cell>
          <cell r="Q8038">
            <v>17</v>
          </cell>
        </row>
        <row r="8039">
          <cell r="A8039" t="str">
            <v>A4667&amp;T</v>
          </cell>
          <cell r="B8039" t="str">
            <v>Forest St @ Sunset R</v>
          </cell>
          <cell r="C8039">
            <v>71</v>
          </cell>
          <cell r="D8039">
            <v>0</v>
          </cell>
          <cell r="E8039">
            <v>0</v>
          </cell>
          <cell r="F8039">
            <v>0</v>
          </cell>
          <cell r="G8039">
            <v>71</v>
          </cell>
          <cell r="H8039">
            <v>71</v>
          </cell>
          <cell r="I8039">
            <v>0</v>
          </cell>
          <cell r="J8039">
            <v>0</v>
          </cell>
          <cell r="K8039">
            <v>0</v>
          </cell>
          <cell r="L8039">
            <v>71</v>
          </cell>
          <cell r="M8039">
            <v>71</v>
          </cell>
          <cell r="N8039">
            <v>0</v>
          </cell>
          <cell r="O8039">
            <v>0</v>
          </cell>
          <cell r="P8039">
            <v>0</v>
          </cell>
          <cell r="Q8039">
            <v>71</v>
          </cell>
        </row>
        <row r="8040">
          <cell r="A8040" t="str">
            <v>A4967&amp;T</v>
          </cell>
          <cell r="B8040" t="str">
            <v>Wood St @ Schilling</v>
          </cell>
          <cell r="C8040">
            <v>31</v>
          </cell>
          <cell r="D8040">
            <v>0</v>
          </cell>
          <cell r="E8040">
            <v>0</v>
          </cell>
          <cell r="F8040">
            <v>0</v>
          </cell>
          <cell r="G8040">
            <v>32</v>
          </cell>
          <cell r="H8040">
            <v>31</v>
          </cell>
          <cell r="I8040">
            <v>0</v>
          </cell>
          <cell r="J8040">
            <v>0</v>
          </cell>
          <cell r="K8040">
            <v>0</v>
          </cell>
          <cell r="L8040">
            <v>32</v>
          </cell>
          <cell r="M8040">
            <v>31</v>
          </cell>
          <cell r="N8040">
            <v>0</v>
          </cell>
          <cell r="O8040">
            <v>0</v>
          </cell>
          <cell r="P8040">
            <v>0</v>
          </cell>
          <cell r="Q8040">
            <v>32</v>
          </cell>
        </row>
        <row r="8041">
          <cell r="A8041" t="str">
            <v>A5804&amp;T</v>
          </cell>
          <cell r="B8041" t="str">
            <v>Totten Pond Rd opp W</v>
          </cell>
          <cell r="C8041">
            <v>0</v>
          </cell>
          <cell r="D8041">
            <v>0</v>
          </cell>
          <cell r="E8041">
            <v>0</v>
          </cell>
          <cell r="F8041">
            <v>0</v>
          </cell>
          <cell r="G8041">
            <v>0</v>
          </cell>
          <cell r="H8041">
            <v>0</v>
          </cell>
          <cell r="I8041">
            <v>0</v>
          </cell>
          <cell r="J8041">
            <v>0</v>
          </cell>
          <cell r="K8041">
            <v>0</v>
          </cell>
          <cell r="L8041">
            <v>0</v>
          </cell>
          <cell r="M8041">
            <v>0</v>
          </cell>
          <cell r="N8041">
            <v>0</v>
          </cell>
          <cell r="O8041">
            <v>0</v>
          </cell>
          <cell r="P8041">
            <v>0</v>
          </cell>
          <cell r="Q8041">
            <v>0</v>
          </cell>
        </row>
        <row r="8042">
          <cell r="A8042" t="str">
            <v>A5895&amp;T</v>
          </cell>
          <cell r="B8042" t="str">
            <v>375 Acorn Park Dr</v>
          </cell>
          <cell r="C8042">
            <v>0</v>
          </cell>
          <cell r="D8042">
            <v>0</v>
          </cell>
          <cell r="E8042">
            <v>0</v>
          </cell>
          <cell r="F8042">
            <v>0</v>
          </cell>
          <cell r="G8042">
            <v>0</v>
          </cell>
          <cell r="H8042">
            <v>0</v>
          </cell>
          <cell r="I8042">
            <v>0</v>
          </cell>
          <cell r="J8042">
            <v>0</v>
          </cell>
          <cell r="K8042">
            <v>0</v>
          </cell>
          <cell r="L8042">
            <v>0</v>
          </cell>
          <cell r="M8042">
            <v>0</v>
          </cell>
          <cell r="N8042">
            <v>0</v>
          </cell>
          <cell r="O8042">
            <v>0</v>
          </cell>
          <cell r="P8042">
            <v>0</v>
          </cell>
          <cell r="Q8042">
            <v>0</v>
          </cell>
        </row>
        <row r="8043">
          <cell r="A8043" t="str">
            <v>A613&amp;T</v>
          </cell>
          <cell r="B8043" t="str">
            <v>Galen St @ Maple St</v>
          </cell>
          <cell r="C8043">
            <v>7</v>
          </cell>
          <cell r="D8043">
            <v>0</v>
          </cell>
          <cell r="E8043">
            <v>0</v>
          </cell>
          <cell r="F8043">
            <v>104</v>
          </cell>
          <cell r="G8043">
            <v>111</v>
          </cell>
          <cell r="H8043">
            <v>7</v>
          </cell>
          <cell r="I8043">
            <v>0</v>
          </cell>
          <cell r="J8043">
            <v>0</v>
          </cell>
          <cell r="K8043">
            <v>104</v>
          </cell>
          <cell r="L8043">
            <v>111</v>
          </cell>
          <cell r="M8043">
            <v>7</v>
          </cell>
          <cell r="N8043">
            <v>0</v>
          </cell>
          <cell r="O8043">
            <v>0</v>
          </cell>
          <cell r="P8043">
            <v>104</v>
          </cell>
          <cell r="Q8043">
            <v>111</v>
          </cell>
        </row>
        <row r="8044">
          <cell r="A8044" t="str">
            <v>A6708&amp;T</v>
          </cell>
          <cell r="B8044" t="str">
            <v>South St @ Russell S</v>
          </cell>
          <cell r="C8044">
            <v>7</v>
          </cell>
          <cell r="D8044">
            <v>0</v>
          </cell>
          <cell r="E8044">
            <v>0</v>
          </cell>
          <cell r="F8044">
            <v>0</v>
          </cell>
          <cell r="G8044">
            <v>7</v>
          </cell>
          <cell r="H8044">
            <v>7</v>
          </cell>
          <cell r="I8044">
            <v>0</v>
          </cell>
          <cell r="J8044">
            <v>0</v>
          </cell>
          <cell r="K8044">
            <v>0</v>
          </cell>
          <cell r="L8044">
            <v>7</v>
          </cell>
          <cell r="M8044">
            <v>7</v>
          </cell>
          <cell r="N8044">
            <v>0</v>
          </cell>
          <cell r="O8044">
            <v>0</v>
          </cell>
          <cell r="P8044">
            <v>0</v>
          </cell>
          <cell r="Q8044">
            <v>7</v>
          </cell>
        </row>
        <row r="8045">
          <cell r="A8045" t="str">
            <v>A6728&amp;T</v>
          </cell>
          <cell r="B8045" t="str">
            <v>Moody St @ Pine St</v>
          </cell>
          <cell r="C8045">
            <v>115</v>
          </cell>
          <cell r="D8045">
            <v>0</v>
          </cell>
          <cell r="E8045">
            <v>0</v>
          </cell>
          <cell r="F8045">
            <v>3</v>
          </cell>
          <cell r="G8045">
            <v>119</v>
          </cell>
          <cell r="H8045">
            <v>115</v>
          </cell>
          <cell r="I8045">
            <v>0</v>
          </cell>
          <cell r="J8045">
            <v>0</v>
          </cell>
          <cell r="K8045">
            <v>3</v>
          </cell>
          <cell r="L8045">
            <v>119</v>
          </cell>
          <cell r="M8045">
            <v>115</v>
          </cell>
          <cell r="N8045">
            <v>0</v>
          </cell>
          <cell r="O8045">
            <v>0</v>
          </cell>
          <cell r="P8045">
            <v>3</v>
          </cell>
          <cell r="Q8045">
            <v>119</v>
          </cell>
        </row>
        <row r="8046">
          <cell r="A8046" t="str">
            <v>A6901&amp;T</v>
          </cell>
          <cell r="B8046" t="str">
            <v>Main St @ Liberty St</v>
          </cell>
          <cell r="C8046">
            <v>1</v>
          </cell>
          <cell r="D8046">
            <v>0</v>
          </cell>
          <cell r="E8046">
            <v>0</v>
          </cell>
          <cell r="F8046">
            <v>3</v>
          </cell>
          <cell r="G8046">
            <v>4</v>
          </cell>
          <cell r="H8046">
            <v>1</v>
          </cell>
          <cell r="I8046">
            <v>0</v>
          </cell>
          <cell r="J8046">
            <v>0</v>
          </cell>
          <cell r="K8046">
            <v>3</v>
          </cell>
          <cell r="L8046">
            <v>4</v>
          </cell>
          <cell r="M8046">
            <v>1</v>
          </cell>
          <cell r="N8046">
            <v>0</v>
          </cell>
          <cell r="O8046">
            <v>0</v>
          </cell>
          <cell r="P8046">
            <v>3</v>
          </cell>
          <cell r="Q8046">
            <v>4</v>
          </cell>
        </row>
        <row r="8047">
          <cell r="A8047" t="str">
            <v>A1291&amp;T</v>
          </cell>
          <cell r="B8047" t="str">
            <v>Trapelo Rd @ Slade S</v>
          </cell>
          <cell r="C8047">
            <v>50</v>
          </cell>
          <cell r="D8047">
            <v>0</v>
          </cell>
          <cell r="E8047">
            <v>0</v>
          </cell>
          <cell r="F8047">
            <v>0</v>
          </cell>
          <cell r="G8047">
            <v>50</v>
          </cell>
          <cell r="H8047">
            <v>50</v>
          </cell>
          <cell r="I8047">
            <v>0</v>
          </cell>
          <cell r="J8047">
            <v>0</v>
          </cell>
          <cell r="K8047">
            <v>0</v>
          </cell>
          <cell r="L8047">
            <v>50</v>
          </cell>
          <cell r="M8047">
            <v>50</v>
          </cell>
          <cell r="N8047">
            <v>0</v>
          </cell>
          <cell r="O8047">
            <v>0</v>
          </cell>
          <cell r="P8047">
            <v>0</v>
          </cell>
          <cell r="Q8047">
            <v>50</v>
          </cell>
        </row>
        <row r="8048">
          <cell r="A8048" t="str">
            <v>A1391&amp;T</v>
          </cell>
          <cell r="B8048" t="str">
            <v>Massachusetts Ave @</v>
          </cell>
          <cell r="C8048">
            <v>11</v>
          </cell>
          <cell r="D8048">
            <v>0</v>
          </cell>
          <cell r="E8048">
            <v>0</v>
          </cell>
          <cell r="F8048">
            <v>0</v>
          </cell>
          <cell r="G8048">
            <v>11</v>
          </cell>
          <cell r="H8048">
            <v>11</v>
          </cell>
          <cell r="I8048">
            <v>0</v>
          </cell>
          <cell r="J8048">
            <v>0</v>
          </cell>
          <cell r="K8048">
            <v>0</v>
          </cell>
          <cell r="L8048">
            <v>11</v>
          </cell>
          <cell r="M8048">
            <v>11</v>
          </cell>
          <cell r="N8048">
            <v>0</v>
          </cell>
          <cell r="O8048">
            <v>0</v>
          </cell>
          <cell r="P8048">
            <v>0</v>
          </cell>
          <cell r="Q8048">
            <v>11</v>
          </cell>
        </row>
        <row r="8049">
          <cell r="A8049" t="str">
            <v>A1433&amp;T</v>
          </cell>
          <cell r="B8049" t="str">
            <v>West Service Rd @ Ve</v>
          </cell>
          <cell r="C8049">
            <v>7</v>
          </cell>
          <cell r="D8049">
            <v>0</v>
          </cell>
          <cell r="E8049">
            <v>0</v>
          </cell>
          <cell r="F8049">
            <v>1</v>
          </cell>
          <cell r="G8049">
            <v>8</v>
          </cell>
          <cell r="H8049">
            <v>7</v>
          </cell>
          <cell r="I8049">
            <v>0</v>
          </cell>
          <cell r="J8049">
            <v>0</v>
          </cell>
          <cell r="K8049">
            <v>1</v>
          </cell>
          <cell r="L8049">
            <v>8</v>
          </cell>
          <cell r="M8049">
            <v>7</v>
          </cell>
          <cell r="N8049">
            <v>0</v>
          </cell>
          <cell r="O8049">
            <v>0</v>
          </cell>
          <cell r="P8049">
            <v>1</v>
          </cell>
          <cell r="Q8049">
            <v>8</v>
          </cell>
        </row>
        <row r="8050">
          <cell r="A8050" t="str">
            <v>A1444&amp;T</v>
          </cell>
          <cell r="B8050" t="str">
            <v>Medford St @ Hamlet</v>
          </cell>
          <cell r="C8050">
            <v>0</v>
          </cell>
          <cell r="D8050">
            <v>0</v>
          </cell>
          <cell r="E8050">
            <v>0</v>
          </cell>
          <cell r="F8050">
            <v>0</v>
          </cell>
          <cell r="G8050">
            <v>0</v>
          </cell>
          <cell r="H8050">
            <v>0</v>
          </cell>
          <cell r="I8050">
            <v>0</v>
          </cell>
          <cell r="J8050">
            <v>0</v>
          </cell>
          <cell r="K8050">
            <v>0</v>
          </cell>
          <cell r="L8050">
            <v>0</v>
          </cell>
          <cell r="M8050">
            <v>0</v>
          </cell>
          <cell r="N8050">
            <v>0</v>
          </cell>
          <cell r="O8050">
            <v>0</v>
          </cell>
          <cell r="P8050">
            <v>0</v>
          </cell>
          <cell r="Q8050">
            <v>0</v>
          </cell>
        </row>
        <row r="8051">
          <cell r="A8051" t="str">
            <v>A1530&amp;T</v>
          </cell>
          <cell r="B8051" t="str">
            <v>Appleton St @ Homer</v>
          </cell>
          <cell r="C8051">
            <v>4</v>
          </cell>
          <cell r="D8051">
            <v>0</v>
          </cell>
          <cell r="E8051">
            <v>0</v>
          </cell>
          <cell r="F8051">
            <v>0</v>
          </cell>
          <cell r="G8051">
            <v>5</v>
          </cell>
          <cell r="H8051">
            <v>4</v>
          </cell>
          <cell r="I8051">
            <v>0</v>
          </cell>
          <cell r="J8051">
            <v>0</v>
          </cell>
          <cell r="K8051">
            <v>0</v>
          </cell>
          <cell r="L8051">
            <v>5</v>
          </cell>
          <cell r="M8051">
            <v>4</v>
          </cell>
          <cell r="N8051">
            <v>0</v>
          </cell>
          <cell r="O8051">
            <v>0</v>
          </cell>
          <cell r="P8051">
            <v>0</v>
          </cell>
          <cell r="Q8051">
            <v>5</v>
          </cell>
        </row>
        <row r="8052">
          <cell r="A8052" t="str">
            <v>A1533&amp;T</v>
          </cell>
          <cell r="B8052" t="str">
            <v>Wachusett Ave @ Dow</v>
          </cell>
          <cell r="C8052">
            <v>11</v>
          </cell>
          <cell r="D8052">
            <v>0</v>
          </cell>
          <cell r="E8052">
            <v>0</v>
          </cell>
          <cell r="F8052">
            <v>0</v>
          </cell>
          <cell r="G8052">
            <v>12</v>
          </cell>
          <cell r="H8052">
            <v>11</v>
          </cell>
          <cell r="I8052">
            <v>0</v>
          </cell>
          <cell r="J8052">
            <v>0</v>
          </cell>
          <cell r="K8052">
            <v>0</v>
          </cell>
          <cell r="L8052">
            <v>12</v>
          </cell>
          <cell r="M8052">
            <v>11</v>
          </cell>
          <cell r="N8052">
            <v>0</v>
          </cell>
          <cell r="O8052">
            <v>0</v>
          </cell>
          <cell r="P8052">
            <v>0</v>
          </cell>
          <cell r="Q8052">
            <v>12</v>
          </cell>
        </row>
        <row r="8053">
          <cell r="A8053" t="str">
            <v>A1535&amp;T</v>
          </cell>
          <cell r="B8053" t="str">
            <v>Wachusett Ave @ Oakl</v>
          </cell>
          <cell r="C8053">
            <v>0</v>
          </cell>
          <cell r="D8053">
            <v>0</v>
          </cell>
          <cell r="E8053">
            <v>0</v>
          </cell>
          <cell r="F8053">
            <v>0</v>
          </cell>
          <cell r="G8053">
            <v>0</v>
          </cell>
          <cell r="H8053">
            <v>0</v>
          </cell>
          <cell r="I8053">
            <v>0</v>
          </cell>
          <cell r="J8053">
            <v>0</v>
          </cell>
          <cell r="K8053">
            <v>0</v>
          </cell>
          <cell r="L8053">
            <v>0</v>
          </cell>
          <cell r="M8053">
            <v>0</v>
          </cell>
          <cell r="N8053">
            <v>0</v>
          </cell>
          <cell r="O8053">
            <v>0</v>
          </cell>
          <cell r="P8053">
            <v>0</v>
          </cell>
          <cell r="Q8053">
            <v>0</v>
          </cell>
        </row>
        <row r="8054">
          <cell r="A8054" t="str">
            <v>A4479&amp;T</v>
          </cell>
          <cell r="B8054" t="str">
            <v>South St opp Brandei</v>
          </cell>
          <cell r="C8054">
            <v>1</v>
          </cell>
          <cell r="D8054">
            <v>0</v>
          </cell>
          <cell r="E8054">
            <v>0</v>
          </cell>
          <cell r="F8054">
            <v>0</v>
          </cell>
          <cell r="G8054">
            <v>1</v>
          </cell>
          <cell r="H8054">
            <v>1</v>
          </cell>
          <cell r="I8054">
            <v>0</v>
          </cell>
          <cell r="J8054">
            <v>0</v>
          </cell>
          <cell r="K8054">
            <v>0</v>
          </cell>
          <cell r="L8054">
            <v>1</v>
          </cell>
          <cell r="M8054">
            <v>1</v>
          </cell>
          <cell r="N8054">
            <v>0</v>
          </cell>
          <cell r="O8054">
            <v>0</v>
          </cell>
          <cell r="P8054">
            <v>0</v>
          </cell>
          <cell r="Q8054">
            <v>1</v>
          </cell>
        </row>
        <row r="8055">
          <cell r="A8055" t="str">
            <v>A4566&amp;T</v>
          </cell>
          <cell r="B8055" t="str">
            <v>Lexington St @ Schoo</v>
          </cell>
          <cell r="C8055">
            <v>7</v>
          </cell>
          <cell r="D8055">
            <v>0</v>
          </cell>
          <cell r="E8055">
            <v>0</v>
          </cell>
          <cell r="F8055">
            <v>0</v>
          </cell>
          <cell r="G8055">
            <v>7</v>
          </cell>
          <cell r="H8055">
            <v>7</v>
          </cell>
          <cell r="I8055">
            <v>0</v>
          </cell>
          <cell r="J8055">
            <v>0</v>
          </cell>
          <cell r="K8055">
            <v>0</v>
          </cell>
          <cell r="L8055">
            <v>7</v>
          </cell>
          <cell r="M8055">
            <v>7</v>
          </cell>
          <cell r="N8055">
            <v>0</v>
          </cell>
          <cell r="O8055">
            <v>0</v>
          </cell>
          <cell r="P8055">
            <v>0</v>
          </cell>
          <cell r="Q8055">
            <v>7</v>
          </cell>
        </row>
        <row r="8056">
          <cell r="A8056" t="str">
            <v>A4668&amp;T</v>
          </cell>
          <cell r="B8056" t="str">
            <v>Summer St @ Washingt</v>
          </cell>
          <cell r="C8056">
            <v>0</v>
          </cell>
          <cell r="D8056">
            <v>0</v>
          </cell>
          <cell r="E8056">
            <v>0</v>
          </cell>
          <cell r="F8056">
            <v>0</v>
          </cell>
          <cell r="G8056">
            <v>0</v>
          </cell>
          <cell r="H8056">
            <v>0</v>
          </cell>
          <cell r="I8056">
            <v>0</v>
          </cell>
          <cell r="J8056">
            <v>0</v>
          </cell>
          <cell r="K8056">
            <v>0</v>
          </cell>
          <cell r="L8056">
            <v>0</v>
          </cell>
          <cell r="M8056">
            <v>0</v>
          </cell>
          <cell r="N8056">
            <v>0</v>
          </cell>
          <cell r="O8056">
            <v>0</v>
          </cell>
          <cell r="P8056">
            <v>0</v>
          </cell>
          <cell r="Q8056">
            <v>0</v>
          </cell>
        </row>
        <row r="8057">
          <cell r="A8057" t="str">
            <v>A5029&amp;T</v>
          </cell>
          <cell r="B8057" t="str">
            <v>Main St opp Willow S</v>
          </cell>
          <cell r="C8057">
            <v>36</v>
          </cell>
          <cell r="D8057">
            <v>0</v>
          </cell>
          <cell r="E8057">
            <v>0</v>
          </cell>
          <cell r="F8057">
            <v>0</v>
          </cell>
          <cell r="G8057">
            <v>36</v>
          </cell>
          <cell r="H8057">
            <v>36</v>
          </cell>
          <cell r="I8057">
            <v>0</v>
          </cell>
          <cell r="J8057">
            <v>0</v>
          </cell>
          <cell r="K8057">
            <v>0</v>
          </cell>
          <cell r="L8057">
            <v>36</v>
          </cell>
          <cell r="M8057">
            <v>36</v>
          </cell>
          <cell r="N8057">
            <v>0</v>
          </cell>
          <cell r="O8057">
            <v>0</v>
          </cell>
          <cell r="P8057">
            <v>0</v>
          </cell>
          <cell r="Q8057">
            <v>36</v>
          </cell>
        </row>
        <row r="8058">
          <cell r="A8058" t="str">
            <v>A5059&amp;T</v>
          </cell>
          <cell r="B8058" t="str">
            <v>Bacon St @ School St</v>
          </cell>
          <cell r="C8058">
            <v>1</v>
          </cell>
          <cell r="D8058">
            <v>0</v>
          </cell>
          <cell r="E8058">
            <v>0</v>
          </cell>
          <cell r="F8058">
            <v>0</v>
          </cell>
          <cell r="G8058">
            <v>1</v>
          </cell>
          <cell r="H8058">
            <v>1</v>
          </cell>
          <cell r="I8058">
            <v>0</v>
          </cell>
          <cell r="J8058">
            <v>0</v>
          </cell>
          <cell r="K8058">
            <v>0</v>
          </cell>
          <cell r="L8058">
            <v>1</v>
          </cell>
          <cell r="M8058">
            <v>1</v>
          </cell>
          <cell r="N8058">
            <v>0</v>
          </cell>
          <cell r="O8058">
            <v>0</v>
          </cell>
          <cell r="P8058">
            <v>0</v>
          </cell>
          <cell r="Q8058">
            <v>1</v>
          </cell>
        </row>
        <row r="8059">
          <cell r="A8059" t="str">
            <v>A6899&amp;T</v>
          </cell>
          <cell r="B8059" t="str">
            <v>Moody St @ Carter St</v>
          </cell>
          <cell r="C8059">
            <v>1</v>
          </cell>
          <cell r="D8059">
            <v>0</v>
          </cell>
          <cell r="E8059">
            <v>0</v>
          </cell>
          <cell r="F8059">
            <v>46</v>
          </cell>
          <cell r="G8059">
            <v>47</v>
          </cell>
          <cell r="H8059">
            <v>1</v>
          </cell>
          <cell r="I8059">
            <v>0</v>
          </cell>
          <cell r="J8059">
            <v>0</v>
          </cell>
          <cell r="K8059">
            <v>46</v>
          </cell>
          <cell r="L8059">
            <v>47</v>
          </cell>
          <cell r="M8059">
            <v>1</v>
          </cell>
          <cell r="N8059">
            <v>0</v>
          </cell>
          <cell r="O8059">
            <v>0</v>
          </cell>
          <cell r="P8059">
            <v>46</v>
          </cell>
          <cell r="Q8059">
            <v>47</v>
          </cell>
        </row>
        <row r="8060">
          <cell r="A8060" t="str">
            <v>A6912&amp;T</v>
          </cell>
          <cell r="B8060" t="str">
            <v>South St @ Turner St</v>
          </cell>
          <cell r="C8060">
            <v>1</v>
          </cell>
          <cell r="D8060">
            <v>0</v>
          </cell>
          <cell r="E8060">
            <v>0</v>
          </cell>
          <cell r="F8060">
            <v>0</v>
          </cell>
          <cell r="G8060">
            <v>1</v>
          </cell>
          <cell r="H8060">
            <v>1</v>
          </cell>
          <cell r="I8060">
            <v>0</v>
          </cell>
          <cell r="J8060">
            <v>0</v>
          </cell>
          <cell r="K8060">
            <v>0</v>
          </cell>
          <cell r="L8060">
            <v>1</v>
          </cell>
          <cell r="M8060">
            <v>1</v>
          </cell>
          <cell r="N8060">
            <v>0</v>
          </cell>
          <cell r="O8060">
            <v>0</v>
          </cell>
          <cell r="P8060">
            <v>0</v>
          </cell>
          <cell r="Q8060">
            <v>1</v>
          </cell>
        </row>
        <row r="8061">
          <cell r="A8061" t="str">
            <v>A1284&amp;T</v>
          </cell>
          <cell r="B8061" t="str">
            <v>Belmont St @ Falmout</v>
          </cell>
          <cell r="C8061">
            <v>9</v>
          </cell>
          <cell r="D8061">
            <v>0</v>
          </cell>
          <cell r="E8061">
            <v>0</v>
          </cell>
          <cell r="F8061">
            <v>0</v>
          </cell>
          <cell r="G8061">
            <v>9</v>
          </cell>
          <cell r="H8061">
            <v>9</v>
          </cell>
          <cell r="I8061">
            <v>0</v>
          </cell>
          <cell r="J8061">
            <v>0</v>
          </cell>
          <cell r="K8061">
            <v>0</v>
          </cell>
          <cell r="L8061">
            <v>9</v>
          </cell>
          <cell r="M8061">
            <v>9</v>
          </cell>
          <cell r="N8061">
            <v>0</v>
          </cell>
          <cell r="O8061">
            <v>0</v>
          </cell>
          <cell r="P8061">
            <v>0</v>
          </cell>
          <cell r="Q8061">
            <v>9</v>
          </cell>
        </row>
        <row r="8062">
          <cell r="A8062" t="str">
            <v>A1285&amp;T</v>
          </cell>
          <cell r="B8062" t="str">
            <v>Belmont St @ School</v>
          </cell>
          <cell r="C8062">
            <v>70</v>
          </cell>
          <cell r="D8062">
            <v>0</v>
          </cell>
          <cell r="E8062">
            <v>0</v>
          </cell>
          <cell r="F8062">
            <v>0</v>
          </cell>
          <cell r="G8062">
            <v>70</v>
          </cell>
          <cell r="H8062">
            <v>70</v>
          </cell>
          <cell r="I8062">
            <v>0</v>
          </cell>
          <cell r="J8062">
            <v>0</v>
          </cell>
          <cell r="K8062">
            <v>0</v>
          </cell>
          <cell r="L8062">
            <v>70</v>
          </cell>
          <cell r="M8062">
            <v>70</v>
          </cell>
          <cell r="N8062">
            <v>0</v>
          </cell>
          <cell r="O8062">
            <v>0</v>
          </cell>
          <cell r="P8062">
            <v>0</v>
          </cell>
          <cell r="Q8062">
            <v>70</v>
          </cell>
        </row>
        <row r="8063">
          <cell r="A8063" t="str">
            <v>A1390&amp;T</v>
          </cell>
          <cell r="B8063" t="str">
            <v>Massachusetts Ave @</v>
          </cell>
          <cell r="C8063">
            <v>13</v>
          </cell>
          <cell r="D8063">
            <v>0</v>
          </cell>
          <cell r="E8063">
            <v>0</v>
          </cell>
          <cell r="F8063">
            <v>0</v>
          </cell>
          <cell r="G8063">
            <v>13</v>
          </cell>
          <cell r="H8063">
            <v>13</v>
          </cell>
          <cell r="I8063">
            <v>0</v>
          </cell>
          <cell r="J8063">
            <v>0</v>
          </cell>
          <cell r="K8063">
            <v>0</v>
          </cell>
          <cell r="L8063">
            <v>13</v>
          </cell>
          <cell r="M8063">
            <v>13</v>
          </cell>
          <cell r="N8063">
            <v>0</v>
          </cell>
          <cell r="O8063">
            <v>0</v>
          </cell>
          <cell r="P8063">
            <v>0</v>
          </cell>
          <cell r="Q8063">
            <v>13</v>
          </cell>
        </row>
        <row r="8064">
          <cell r="A8064" t="str">
            <v>A1412&amp;T</v>
          </cell>
          <cell r="B8064" t="str">
            <v>Park Circle @ Park A</v>
          </cell>
          <cell r="C8064">
            <v>0</v>
          </cell>
          <cell r="D8064">
            <v>0</v>
          </cell>
          <cell r="E8064">
            <v>0</v>
          </cell>
          <cell r="F8064">
            <v>0</v>
          </cell>
          <cell r="G8064">
            <v>0</v>
          </cell>
          <cell r="H8064">
            <v>0</v>
          </cell>
          <cell r="I8064">
            <v>0</v>
          </cell>
          <cell r="J8064">
            <v>0</v>
          </cell>
          <cell r="K8064">
            <v>0</v>
          </cell>
          <cell r="L8064">
            <v>0</v>
          </cell>
          <cell r="M8064">
            <v>0</v>
          </cell>
          <cell r="N8064">
            <v>0</v>
          </cell>
          <cell r="O8064">
            <v>0</v>
          </cell>
          <cell r="P8064">
            <v>0</v>
          </cell>
          <cell r="Q8064">
            <v>0</v>
          </cell>
        </row>
        <row r="8065">
          <cell r="A8065" t="str">
            <v>A1422&amp;T</v>
          </cell>
          <cell r="B8065" t="str">
            <v>Brighton St @ Eliot</v>
          </cell>
          <cell r="C8065">
            <v>0</v>
          </cell>
          <cell r="D8065">
            <v>0</v>
          </cell>
          <cell r="E8065">
            <v>0</v>
          </cell>
          <cell r="F8065">
            <v>0</v>
          </cell>
          <cell r="G8065">
            <v>0</v>
          </cell>
          <cell r="H8065">
            <v>0</v>
          </cell>
          <cell r="I8065">
            <v>0</v>
          </cell>
          <cell r="J8065">
            <v>0</v>
          </cell>
          <cell r="K8065">
            <v>0</v>
          </cell>
          <cell r="L8065">
            <v>0</v>
          </cell>
          <cell r="M8065">
            <v>0</v>
          </cell>
          <cell r="N8065">
            <v>0</v>
          </cell>
          <cell r="O8065">
            <v>0</v>
          </cell>
          <cell r="P8065">
            <v>0</v>
          </cell>
          <cell r="Q8065">
            <v>0</v>
          </cell>
        </row>
        <row r="8066">
          <cell r="A8066" t="str">
            <v>A1443&amp;T</v>
          </cell>
          <cell r="B8066" t="str">
            <v>Medford St @ Lewis A</v>
          </cell>
          <cell r="C8066">
            <v>81</v>
          </cell>
          <cell r="D8066">
            <v>0</v>
          </cell>
          <cell r="E8066">
            <v>0</v>
          </cell>
          <cell r="F8066">
            <v>1</v>
          </cell>
          <cell r="G8066">
            <v>82</v>
          </cell>
          <cell r="H8066">
            <v>81</v>
          </cell>
          <cell r="I8066">
            <v>0</v>
          </cell>
          <cell r="J8066">
            <v>0</v>
          </cell>
          <cell r="K8066">
            <v>1</v>
          </cell>
          <cell r="L8066">
            <v>82</v>
          </cell>
          <cell r="M8066">
            <v>81</v>
          </cell>
          <cell r="N8066">
            <v>0</v>
          </cell>
          <cell r="O8066">
            <v>0</v>
          </cell>
          <cell r="P8066">
            <v>1</v>
          </cell>
          <cell r="Q8066">
            <v>82</v>
          </cell>
        </row>
        <row r="8067">
          <cell r="A8067" t="str">
            <v>A1532&amp;T</v>
          </cell>
          <cell r="B8067" t="str">
            <v>Appleton St opp Ely</v>
          </cell>
          <cell r="C8067">
            <v>0</v>
          </cell>
          <cell r="D8067">
            <v>0</v>
          </cell>
          <cell r="E8067">
            <v>0</v>
          </cell>
          <cell r="F8067">
            <v>0</v>
          </cell>
          <cell r="G8067">
            <v>0</v>
          </cell>
          <cell r="H8067">
            <v>0</v>
          </cell>
          <cell r="I8067">
            <v>0</v>
          </cell>
          <cell r="J8067">
            <v>0</v>
          </cell>
          <cell r="K8067">
            <v>0</v>
          </cell>
          <cell r="L8067">
            <v>0</v>
          </cell>
          <cell r="M8067">
            <v>0</v>
          </cell>
          <cell r="N8067">
            <v>0</v>
          </cell>
          <cell r="O8067">
            <v>0</v>
          </cell>
          <cell r="P8067">
            <v>0</v>
          </cell>
          <cell r="Q8067">
            <v>0</v>
          </cell>
        </row>
        <row r="8068">
          <cell r="A8068" t="str">
            <v>A4537&amp;T</v>
          </cell>
          <cell r="B8068" t="str">
            <v>Tomlin St @ Summit S</v>
          </cell>
          <cell r="C8068">
            <v>21</v>
          </cell>
          <cell r="D8068">
            <v>0</v>
          </cell>
          <cell r="E8068">
            <v>0</v>
          </cell>
          <cell r="F8068">
            <v>0</v>
          </cell>
          <cell r="G8068">
            <v>21</v>
          </cell>
          <cell r="H8068">
            <v>21</v>
          </cell>
          <cell r="I8068">
            <v>0</v>
          </cell>
          <cell r="J8068">
            <v>0</v>
          </cell>
          <cell r="K8068">
            <v>0</v>
          </cell>
          <cell r="L8068">
            <v>21</v>
          </cell>
          <cell r="M8068">
            <v>21</v>
          </cell>
          <cell r="N8068">
            <v>0</v>
          </cell>
          <cell r="O8068">
            <v>0</v>
          </cell>
          <cell r="P8068">
            <v>0</v>
          </cell>
          <cell r="Q8068">
            <v>21</v>
          </cell>
        </row>
        <row r="8069">
          <cell r="A8069" t="str">
            <v>A4564&amp;T</v>
          </cell>
          <cell r="B8069" t="str">
            <v>Lake St @ Lexington</v>
          </cell>
          <cell r="C8069">
            <v>5</v>
          </cell>
          <cell r="D8069">
            <v>0</v>
          </cell>
          <cell r="E8069">
            <v>0</v>
          </cell>
          <cell r="F8069">
            <v>0</v>
          </cell>
          <cell r="G8069">
            <v>5</v>
          </cell>
          <cell r="H8069">
            <v>5</v>
          </cell>
          <cell r="I8069">
            <v>0</v>
          </cell>
          <cell r="J8069">
            <v>0</v>
          </cell>
          <cell r="K8069">
            <v>0</v>
          </cell>
          <cell r="L8069">
            <v>5</v>
          </cell>
          <cell r="M8069">
            <v>5</v>
          </cell>
          <cell r="N8069">
            <v>0</v>
          </cell>
          <cell r="O8069">
            <v>0</v>
          </cell>
          <cell r="P8069">
            <v>0</v>
          </cell>
          <cell r="Q8069">
            <v>5</v>
          </cell>
        </row>
        <row r="8070">
          <cell r="A8070" t="str">
            <v>A4979&amp;T</v>
          </cell>
          <cell r="B8070" t="str">
            <v>Massachusetts Ave @</v>
          </cell>
          <cell r="C8070">
            <v>21</v>
          </cell>
          <cell r="D8070">
            <v>0</v>
          </cell>
          <cell r="E8070">
            <v>0</v>
          </cell>
          <cell r="F8070">
            <v>0</v>
          </cell>
          <cell r="G8070">
            <v>21</v>
          </cell>
          <cell r="H8070">
            <v>21</v>
          </cell>
          <cell r="I8070">
            <v>0</v>
          </cell>
          <cell r="J8070">
            <v>0</v>
          </cell>
          <cell r="K8070">
            <v>0</v>
          </cell>
          <cell r="L8070">
            <v>21</v>
          </cell>
          <cell r="M8070">
            <v>21</v>
          </cell>
          <cell r="N8070">
            <v>0</v>
          </cell>
          <cell r="O8070">
            <v>0</v>
          </cell>
          <cell r="P8070">
            <v>0</v>
          </cell>
          <cell r="Q8070">
            <v>21</v>
          </cell>
        </row>
        <row r="8071">
          <cell r="A8071" t="str">
            <v>A6886&amp;T</v>
          </cell>
          <cell r="B8071" t="str">
            <v>1164 Main St @ Phili</v>
          </cell>
          <cell r="C8071">
            <v>0</v>
          </cell>
          <cell r="D8071">
            <v>0</v>
          </cell>
          <cell r="E8071">
            <v>0</v>
          </cell>
          <cell r="F8071">
            <v>0</v>
          </cell>
          <cell r="G8071">
            <v>0</v>
          </cell>
          <cell r="H8071">
            <v>0</v>
          </cell>
          <cell r="I8071">
            <v>0</v>
          </cell>
          <cell r="J8071">
            <v>0</v>
          </cell>
          <cell r="K8071">
            <v>0</v>
          </cell>
          <cell r="L8071">
            <v>0</v>
          </cell>
          <cell r="M8071">
            <v>0</v>
          </cell>
          <cell r="N8071">
            <v>0</v>
          </cell>
          <cell r="O8071">
            <v>0</v>
          </cell>
          <cell r="P8071">
            <v>0</v>
          </cell>
          <cell r="Q8071">
            <v>0</v>
          </cell>
        </row>
        <row r="8072">
          <cell r="A8072" t="str">
            <v>A1419&amp;T</v>
          </cell>
          <cell r="B8072" t="str">
            <v>Brighton St @ Pleasa</v>
          </cell>
          <cell r="C8072">
            <v>47</v>
          </cell>
          <cell r="D8072">
            <v>0</v>
          </cell>
          <cell r="E8072">
            <v>0</v>
          </cell>
          <cell r="F8072">
            <v>0</v>
          </cell>
          <cell r="G8072">
            <v>47</v>
          </cell>
          <cell r="H8072">
            <v>47</v>
          </cell>
          <cell r="I8072">
            <v>0</v>
          </cell>
          <cell r="J8072">
            <v>0</v>
          </cell>
          <cell r="K8072">
            <v>0</v>
          </cell>
          <cell r="L8072">
            <v>47</v>
          </cell>
          <cell r="M8072">
            <v>47</v>
          </cell>
          <cell r="N8072">
            <v>0</v>
          </cell>
          <cell r="O8072">
            <v>0</v>
          </cell>
          <cell r="P8072">
            <v>0</v>
          </cell>
          <cell r="Q8072">
            <v>47</v>
          </cell>
        </row>
        <row r="8073">
          <cell r="A8073" t="str">
            <v>A4480&amp;T</v>
          </cell>
          <cell r="B8073" t="str">
            <v>South St @ Shapiro A</v>
          </cell>
          <cell r="C8073">
            <v>6</v>
          </cell>
          <cell r="D8073">
            <v>0</v>
          </cell>
          <cell r="E8073">
            <v>0</v>
          </cell>
          <cell r="F8073">
            <v>0</v>
          </cell>
          <cell r="G8073">
            <v>6</v>
          </cell>
          <cell r="H8073">
            <v>6</v>
          </cell>
          <cell r="I8073">
            <v>0</v>
          </cell>
          <cell r="J8073">
            <v>0</v>
          </cell>
          <cell r="K8073">
            <v>0</v>
          </cell>
          <cell r="L8073">
            <v>6</v>
          </cell>
          <cell r="M8073">
            <v>6</v>
          </cell>
          <cell r="N8073">
            <v>0</v>
          </cell>
          <cell r="O8073">
            <v>0</v>
          </cell>
          <cell r="P8073">
            <v>0</v>
          </cell>
          <cell r="Q8073">
            <v>6</v>
          </cell>
        </row>
        <row r="8074">
          <cell r="A8074" t="str">
            <v>A4556&amp;T</v>
          </cell>
          <cell r="B8074" t="str">
            <v>Smith St @ Trapelo R</v>
          </cell>
          <cell r="C8074">
            <v>16</v>
          </cell>
          <cell r="D8074">
            <v>0</v>
          </cell>
          <cell r="E8074">
            <v>0</v>
          </cell>
          <cell r="F8074">
            <v>0</v>
          </cell>
          <cell r="G8074">
            <v>16</v>
          </cell>
          <cell r="H8074">
            <v>16</v>
          </cell>
          <cell r="I8074">
            <v>0</v>
          </cell>
          <cell r="J8074">
            <v>0</v>
          </cell>
          <cell r="K8074">
            <v>0</v>
          </cell>
          <cell r="L8074">
            <v>16</v>
          </cell>
          <cell r="M8074">
            <v>16</v>
          </cell>
          <cell r="N8074">
            <v>0</v>
          </cell>
          <cell r="O8074">
            <v>0</v>
          </cell>
          <cell r="P8074">
            <v>0</v>
          </cell>
          <cell r="Q8074">
            <v>16</v>
          </cell>
        </row>
        <row r="8075">
          <cell r="A8075" t="str">
            <v>A4672&amp;T</v>
          </cell>
          <cell r="B8075" t="str">
            <v>Mill St @ Mill Brook</v>
          </cell>
          <cell r="C8075">
            <v>57</v>
          </cell>
          <cell r="D8075">
            <v>0</v>
          </cell>
          <cell r="E8075">
            <v>0</v>
          </cell>
          <cell r="F8075">
            <v>0</v>
          </cell>
          <cell r="G8075">
            <v>57</v>
          </cell>
          <cell r="H8075">
            <v>57</v>
          </cell>
          <cell r="I8075">
            <v>0</v>
          </cell>
          <cell r="J8075">
            <v>0</v>
          </cell>
          <cell r="K8075">
            <v>0</v>
          </cell>
          <cell r="L8075">
            <v>57</v>
          </cell>
          <cell r="M8075">
            <v>57</v>
          </cell>
          <cell r="N8075">
            <v>0</v>
          </cell>
          <cell r="O8075">
            <v>0</v>
          </cell>
          <cell r="P8075">
            <v>0</v>
          </cell>
          <cell r="Q8075">
            <v>57</v>
          </cell>
        </row>
        <row r="8076">
          <cell r="A8076" t="str">
            <v>A4776&amp;T</v>
          </cell>
          <cell r="B8076" t="str">
            <v>Mystic St @ Columbia</v>
          </cell>
          <cell r="C8076">
            <v>0</v>
          </cell>
          <cell r="D8076">
            <v>0</v>
          </cell>
          <cell r="E8076">
            <v>0</v>
          </cell>
          <cell r="F8076">
            <v>0</v>
          </cell>
          <cell r="G8076">
            <v>0</v>
          </cell>
          <cell r="H8076">
            <v>0</v>
          </cell>
          <cell r="I8076">
            <v>0</v>
          </cell>
          <cell r="J8076">
            <v>0</v>
          </cell>
          <cell r="K8076">
            <v>0</v>
          </cell>
          <cell r="L8076">
            <v>0</v>
          </cell>
          <cell r="M8076">
            <v>0</v>
          </cell>
          <cell r="N8076">
            <v>0</v>
          </cell>
          <cell r="O8076">
            <v>0</v>
          </cell>
          <cell r="P8076">
            <v>0</v>
          </cell>
          <cell r="Q8076">
            <v>0</v>
          </cell>
        </row>
        <row r="8077">
          <cell r="A8077" t="str">
            <v>A4786&amp;T</v>
          </cell>
          <cell r="B8077" t="str">
            <v>Main St @ Oakland St</v>
          </cell>
          <cell r="C8077">
            <v>60</v>
          </cell>
          <cell r="D8077">
            <v>0</v>
          </cell>
          <cell r="E8077">
            <v>0</v>
          </cell>
          <cell r="F8077">
            <v>0</v>
          </cell>
          <cell r="G8077">
            <v>60</v>
          </cell>
          <cell r="H8077">
            <v>60</v>
          </cell>
          <cell r="I8077">
            <v>0</v>
          </cell>
          <cell r="J8077">
            <v>0</v>
          </cell>
          <cell r="K8077">
            <v>0</v>
          </cell>
          <cell r="L8077">
            <v>60</v>
          </cell>
          <cell r="M8077">
            <v>60</v>
          </cell>
          <cell r="N8077">
            <v>0</v>
          </cell>
          <cell r="O8077">
            <v>0</v>
          </cell>
          <cell r="P8077">
            <v>0</v>
          </cell>
          <cell r="Q8077">
            <v>60</v>
          </cell>
        </row>
        <row r="8078">
          <cell r="A8078" t="str">
            <v>A5027&amp;T</v>
          </cell>
          <cell r="B8078" t="str">
            <v>Main St @ Warren St</v>
          </cell>
          <cell r="C8078">
            <v>0</v>
          </cell>
          <cell r="D8078">
            <v>0</v>
          </cell>
          <cell r="E8078">
            <v>0</v>
          </cell>
          <cell r="F8078">
            <v>0</v>
          </cell>
          <cell r="G8078">
            <v>0</v>
          </cell>
          <cell r="H8078">
            <v>0</v>
          </cell>
          <cell r="I8078">
            <v>0</v>
          </cell>
          <cell r="J8078">
            <v>0</v>
          </cell>
          <cell r="K8078">
            <v>0</v>
          </cell>
          <cell r="L8078">
            <v>0</v>
          </cell>
          <cell r="M8078">
            <v>0</v>
          </cell>
          <cell r="N8078">
            <v>0</v>
          </cell>
          <cell r="O8078">
            <v>0</v>
          </cell>
          <cell r="P8078">
            <v>0</v>
          </cell>
          <cell r="Q8078">
            <v>0</v>
          </cell>
        </row>
        <row r="8079">
          <cell r="A8079" t="str">
            <v>A1222&amp;T</v>
          </cell>
          <cell r="B8079" t="str">
            <v>Mt Auburn St @ Keena</v>
          </cell>
          <cell r="C8079">
            <v>9</v>
          </cell>
          <cell r="D8079">
            <v>0</v>
          </cell>
          <cell r="E8079">
            <v>0</v>
          </cell>
          <cell r="F8079">
            <v>0</v>
          </cell>
          <cell r="G8079">
            <v>9</v>
          </cell>
          <cell r="H8079">
            <v>9</v>
          </cell>
          <cell r="I8079">
            <v>0</v>
          </cell>
          <cell r="J8079">
            <v>0</v>
          </cell>
          <cell r="K8079">
            <v>0</v>
          </cell>
          <cell r="L8079">
            <v>9</v>
          </cell>
          <cell r="M8079">
            <v>9</v>
          </cell>
          <cell r="N8079">
            <v>0</v>
          </cell>
          <cell r="O8079">
            <v>0</v>
          </cell>
          <cell r="P8079">
            <v>0</v>
          </cell>
          <cell r="Q8079">
            <v>9</v>
          </cell>
        </row>
        <row r="8080">
          <cell r="A8080" t="str">
            <v>A1225&amp;T</v>
          </cell>
          <cell r="B8080" t="str">
            <v>Mt Auburn St @ Winso</v>
          </cell>
          <cell r="C8080">
            <v>34</v>
          </cell>
          <cell r="D8080">
            <v>0</v>
          </cell>
          <cell r="E8080">
            <v>0</v>
          </cell>
          <cell r="F8080">
            <v>0</v>
          </cell>
          <cell r="G8080">
            <v>34</v>
          </cell>
          <cell r="H8080">
            <v>34</v>
          </cell>
          <cell r="I8080">
            <v>0</v>
          </cell>
          <cell r="J8080">
            <v>0</v>
          </cell>
          <cell r="K8080">
            <v>0</v>
          </cell>
          <cell r="L8080">
            <v>34</v>
          </cell>
          <cell r="M8080">
            <v>34</v>
          </cell>
          <cell r="N8080">
            <v>0</v>
          </cell>
          <cell r="O8080">
            <v>0</v>
          </cell>
          <cell r="P8080">
            <v>0</v>
          </cell>
          <cell r="Q8080">
            <v>34</v>
          </cell>
        </row>
        <row r="8081">
          <cell r="A8081" t="str">
            <v>A1289&amp;T</v>
          </cell>
          <cell r="B8081" t="str">
            <v>Trapelo Rd opp Willi</v>
          </cell>
          <cell r="C8081">
            <v>0</v>
          </cell>
          <cell r="D8081">
            <v>0</v>
          </cell>
          <cell r="E8081">
            <v>0</v>
          </cell>
          <cell r="F8081">
            <v>0</v>
          </cell>
          <cell r="G8081">
            <v>0</v>
          </cell>
          <cell r="H8081">
            <v>0</v>
          </cell>
          <cell r="I8081">
            <v>0</v>
          </cell>
          <cell r="J8081">
            <v>0</v>
          </cell>
          <cell r="K8081">
            <v>0</v>
          </cell>
          <cell r="L8081">
            <v>0</v>
          </cell>
          <cell r="M8081">
            <v>0</v>
          </cell>
          <cell r="N8081">
            <v>0</v>
          </cell>
          <cell r="O8081">
            <v>0</v>
          </cell>
          <cell r="P8081">
            <v>0</v>
          </cell>
          <cell r="Q8081">
            <v>0</v>
          </cell>
        </row>
        <row r="8082">
          <cell r="A8082" t="str">
            <v>A1421&amp;T</v>
          </cell>
          <cell r="B8082" t="str">
            <v>Brighton St @ Coolid</v>
          </cell>
          <cell r="C8082">
            <v>81</v>
          </cell>
          <cell r="D8082">
            <v>0</v>
          </cell>
          <cell r="E8082">
            <v>0</v>
          </cell>
          <cell r="F8082">
            <v>0</v>
          </cell>
          <cell r="G8082">
            <v>81</v>
          </cell>
          <cell r="H8082">
            <v>81</v>
          </cell>
          <cell r="I8082">
            <v>0</v>
          </cell>
          <cell r="J8082">
            <v>0</v>
          </cell>
          <cell r="K8082">
            <v>0</v>
          </cell>
          <cell r="L8082">
            <v>81</v>
          </cell>
          <cell r="M8082">
            <v>81</v>
          </cell>
          <cell r="N8082">
            <v>0</v>
          </cell>
          <cell r="O8082">
            <v>0</v>
          </cell>
          <cell r="P8082">
            <v>0</v>
          </cell>
          <cell r="Q8082">
            <v>81</v>
          </cell>
        </row>
        <row r="8083">
          <cell r="A8083" t="str">
            <v>A4621&amp;T</v>
          </cell>
          <cell r="B8083" t="str">
            <v>Worthen Rd @ Waltham</v>
          </cell>
          <cell r="C8083">
            <v>0</v>
          </cell>
          <cell r="D8083">
            <v>0</v>
          </cell>
          <cell r="E8083">
            <v>0</v>
          </cell>
          <cell r="F8083">
            <v>0</v>
          </cell>
          <cell r="G8083">
            <v>0</v>
          </cell>
          <cell r="H8083">
            <v>0</v>
          </cell>
          <cell r="I8083">
            <v>0</v>
          </cell>
          <cell r="J8083">
            <v>0</v>
          </cell>
          <cell r="K8083">
            <v>0</v>
          </cell>
          <cell r="L8083">
            <v>0</v>
          </cell>
          <cell r="M8083">
            <v>0</v>
          </cell>
          <cell r="N8083">
            <v>0</v>
          </cell>
          <cell r="O8083">
            <v>0</v>
          </cell>
          <cell r="P8083">
            <v>0</v>
          </cell>
          <cell r="Q8083">
            <v>0</v>
          </cell>
        </row>
        <row r="8084">
          <cell r="A8084" t="str">
            <v>A4673&amp;T</v>
          </cell>
          <cell r="B8084" t="str">
            <v>Mill St @ Bacon St</v>
          </cell>
          <cell r="C8084">
            <v>7</v>
          </cell>
          <cell r="D8084">
            <v>0</v>
          </cell>
          <cell r="E8084">
            <v>0</v>
          </cell>
          <cell r="F8084">
            <v>0</v>
          </cell>
          <cell r="G8084">
            <v>7</v>
          </cell>
          <cell r="H8084">
            <v>7</v>
          </cell>
          <cell r="I8084">
            <v>0</v>
          </cell>
          <cell r="J8084">
            <v>0</v>
          </cell>
          <cell r="K8084">
            <v>0</v>
          </cell>
          <cell r="L8084">
            <v>7</v>
          </cell>
          <cell r="M8084">
            <v>7</v>
          </cell>
          <cell r="N8084">
            <v>0</v>
          </cell>
          <cell r="O8084">
            <v>0</v>
          </cell>
          <cell r="P8084">
            <v>0</v>
          </cell>
          <cell r="Q8084">
            <v>7</v>
          </cell>
        </row>
        <row r="8085">
          <cell r="A8085" t="str">
            <v>A4823&amp;T</v>
          </cell>
          <cell r="B8085" t="str">
            <v>Main St @ Gilbert St</v>
          </cell>
          <cell r="C8085">
            <v>0</v>
          </cell>
          <cell r="D8085">
            <v>0</v>
          </cell>
          <cell r="E8085">
            <v>0</v>
          </cell>
          <cell r="F8085">
            <v>0</v>
          </cell>
          <cell r="G8085">
            <v>0</v>
          </cell>
          <cell r="H8085">
            <v>0</v>
          </cell>
          <cell r="I8085">
            <v>0</v>
          </cell>
          <cell r="J8085">
            <v>0</v>
          </cell>
          <cell r="K8085">
            <v>0</v>
          </cell>
          <cell r="L8085">
            <v>0</v>
          </cell>
          <cell r="M8085">
            <v>0</v>
          </cell>
          <cell r="N8085">
            <v>0</v>
          </cell>
          <cell r="O8085">
            <v>0</v>
          </cell>
          <cell r="P8085">
            <v>0</v>
          </cell>
          <cell r="Q8085">
            <v>0</v>
          </cell>
        </row>
        <row r="8086">
          <cell r="A8086" t="str">
            <v>A4980&amp;T</v>
          </cell>
          <cell r="B8086" t="str">
            <v>Massachusetts Ave @</v>
          </cell>
          <cell r="C8086">
            <v>0</v>
          </cell>
          <cell r="D8086">
            <v>1</v>
          </cell>
          <cell r="E8086">
            <v>0</v>
          </cell>
          <cell r="F8086">
            <v>0</v>
          </cell>
          <cell r="G8086">
            <v>1</v>
          </cell>
          <cell r="H8086">
            <v>0</v>
          </cell>
          <cell r="I8086">
            <v>1</v>
          </cell>
          <cell r="J8086">
            <v>0</v>
          </cell>
          <cell r="K8086">
            <v>0</v>
          </cell>
          <cell r="L8086">
            <v>1</v>
          </cell>
          <cell r="M8086">
            <v>0</v>
          </cell>
          <cell r="N8086">
            <v>1</v>
          </cell>
          <cell r="O8086">
            <v>0</v>
          </cell>
          <cell r="P8086">
            <v>0</v>
          </cell>
          <cell r="Q8086">
            <v>1</v>
          </cell>
        </row>
        <row r="8087">
          <cell r="A8087" t="str">
            <v>A5496&amp;T</v>
          </cell>
          <cell r="B8087" t="str">
            <v>Broadway opp Sunnysi</v>
          </cell>
          <cell r="C8087">
            <v>2</v>
          </cell>
          <cell r="D8087">
            <v>0</v>
          </cell>
          <cell r="E8087">
            <v>0</v>
          </cell>
          <cell r="F8087">
            <v>0</v>
          </cell>
          <cell r="G8087">
            <v>3</v>
          </cell>
          <cell r="H8087">
            <v>2</v>
          </cell>
          <cell r="I8087">
            <v>0</v>
          </cell>
          <cell r="J8087">
            <v>0</v>
          </cell>
          <cell r="K8087">
            <v>0</v>
          </cell>
          <cell r="L8087">
            <v>3</v>
          </cell>
          <cell r="M8087">
            <v>2</v>
          </cell>
          <cell r="N8087">
            <v>0</v>
          </cell>
          <cell r="O8087">
            <v>0</v>
          </cell>
          <cell r="P8087">
            <v>0</v>
          </cell>
          <cell r="Q8087">
            <v>3</v>
          </cell>
        </row>
        <row r="8088">
          <cell r="A8088" t="str">
            <v>A1227&amp;T</v>
          </cell>
          <cell r="B8088" t="str">
            <v>Mt Auburn St @ Amher</v>
          </cell>
          <cell r="C8088">
            <v>0</v>
          </cell>
          <cell r="D8088">
            <v>0</v>
          </cell>
          <cell r="E8088">
            <v>0</v>
          </cell>
          <cell r="F8088">
            <v>0</v>
          </cell>
          <cell r="G8088">
            <v>0</v>
          </cell>
          <cell r="H8088">
            <v>0</v>
          </cell>
          <cell r="I8088">
            <v>0</v>
          </cell>
          <cell r="J8088">
            <v>0</v>
          </cell>
          <cell r="K8088">
            <v>0</v>
          </cell>
          <cell r="L8088">
            <v>0</v>
          </cell>
          <cell r="M8088">
            <v>0</v>
          </cell>
          <cell r="N8088">
            <v>0</v>
          </cell>
          <cell r="O8088">
            <v>0</v>
          </cell>
          <cell r="P8088">
            <v>0</v>
          </cell>
          <cell r="Q8088">
            <v>0</v>
          </cell>
        </row>
        <row r="8089">
          <cell r="A8089" t="str">
            <v>A1267&amp;T</v>
          </cell>
          <cell r="B8089" t="str">
            <v>Trapelo Rd @ Church</v>
          </cell>
          <cell r="C8089">
            <v>32</v>
          </cell>
          <cell r="D8089">
            <v>1</v>
          </cell>
          <cell r="E8089">
            <v>0</v>
          </cell>
          <cell r="F8089">
            <v>43</v>
          </cell>
          <cell r="G8089">
            <v>75</v>
          </cell>
          <cell r="H8089">
            <v>32</v>
          </cell>
          <cell r="I8089">
            <v>1</v>
          </cell>
          <cell r="J8089">
            <v>0</v>
          </cell>
          <cell r="K8089">
            <v>43</v>
          </cell>
          <cell r="L8089">
            <v>75</v>
          </cell>
          <cell r="M8089">
            <v>32</v>
          </cell>
          <cell r="N8089">
            <v>1</v>
          </cell>
          <cell r="O8089">
            <v>0</v>
          </cell>
          <cell r="P8089">
            <v>43</v>
          </cell>
          <cell r="Q8089">
            <v>75</v>
          </cell>
        </row>
        <row r="8090">
          <cell r="A8090" t="str">
            <v>A1534&amp;T</v>
          </cell>
          <cell r="B8090" t="str">
            <v>Wachusett Ave @ Flor</v>
          </cell>
          <cell r="C8090">
            <v>51</v>
          </cell>
          <cell r="D8090">
            <v>0</v>
          </cell>
          <cell r="E8090">
            <v>0</v>
          </cell>
          <cell r="F8090">
            <v>0</v>
          </cell>
          <cell r="G8090">
            <v>51</v>
          </cell>
          <cell r="H8090">
            <v>51</v>
          </cell>
          <cell r="I8090">
            <v>0</v>
          </cell>
          <cell r="J8090">
            <v>0</v>
          </cell>
          <cell r="K8090">
            <v>0</v>
          </cell>
          <cell r="L8090">
            <v>51</v>
          </cell>
          <cell r="M8090">
            <v>51</v>
          </cell>
          <cell r="N8090">
            <v>0</v>
          </cell>
          <cell r="O8090">
            <v>0</v>
          </cell>
          <cell r="P8090">
            <v>0</v>
          </cell>
          <cell r="Q8090">
            <v>51</v>
          </cell>
        </row>
        <row r="8091">
          <cell r="A8091" t="str">
            <v>A4561&amp;T</v>
          </cell>
          <cell r="B8091" t="str">
            <v>Lake St @ Bowdoin Av</v>
          </cell>
          <cell r="C8091">
            <v>0</v>
          </cell>
          <cell r="D8091">
            <v>0</v>
          </cell>
          <cell r="E8091">
            <v>0</v>
          </cell>
          <cell r="F8091">
            <v>0</v>
          </cell>
          <cell r="G8091">
            <v>0</v>
          </cell>
          <cell r="H8091">
            <v>0</v>
          </cell>
          <cell r="I8091">
            <v>0</v>
          </cell>
          <cell r="J8091">
            <v>0</v>
          </cell>
          <cell r="K8091">
            <v>0</v>
          </cell>
          <cell r="L8091">
            <v>0</v>
          </cell>
          <cell r="M8091">
            <v>0</v>
          </cell>
          <cell r="N8091">
            <v>0</v>
          </cell>
          <cell r="O8091">
            <v>0</v>
          </cell>
          <cell r="P8091">
            <v>0</v>
          </cell>
          <cell r="Q8091">
            <v>0</v>
          </cell>
        </row>
        <row r="8092">
          <cell r="A8092" t="str">
            <v>A4638&amp;T</v>
          </cell>
          <cell r="B8092" t="str">
            <v>Bedford St @ Eldred</v>
          </cell>
          <cell r="C8092">
            <v>13</v>
          </cell>
          <cell r="D8092">
            <v>1</v>
          </cell>
          <cell r="E8092">
            <v>0</v>
          </cell>
          <cell r="F8092">
            <v>0</v>
          </cell>
          <cell r="G8092">
            <v>13</v>
          </cell>
          <cell r="H8092">
            <v>13</v>
          </cell>
          <cell r="I8092">
            <v>1</v>
          </cell>
          <cell r="J8092">
            <v>0</v>
          </cell>
          <cell r="K8092">
            <v>0</v>
          </cell>
          <cell r="L8092">
            <v>13</v>
          </cell>
          <cell r="M8092">
            <v>13</v>
          </cell>
          <cell r="N8092">
            <v>1</v>
          </cell>
          <cell r="O8092">
            <v>0</v>
          </cell>
          <cell r="P8092">
            <v>0</v>
          </cell>
          <cell r="Q8092">
            <v>13</v>
          </cell>
        </row>
        <row r="8093">
          <cell r="A8093" t="str">
            <v>A5327&amp;T</v>
          </cell>
          <cell r="B8093" t="str">
            <v>Weston St @ Cedarwoo</v>
          </cell>
          <cell r="C8093">
            <v>3</v>
          </cell>
          <cell r="D8093">
            <v>0</v>
          </cell>
          <cell r="E8093">
            <v>0</v>
          </cell>
          <cell r="F8093">
            <v>0</v>
          </cell>
          <cell r="G8093">
            <v>3</v>
          </cell>
          <cell r="H8093">
            <v>3</v>
          </cell>
          <cell r="I8093">
            <v>0</v>
          </cell>
          <cell r="J8093">
            <v>0</v>
          </cell>
          <cell r="K8093">
            <v>0</v>
          </cell>
          <cell r="L8093">
            <v>3</v>
          </cell>
          <cell r="M8093">
            <v>3</v>
          </cell>
          <cell r="N8093">
            <v>0</v>
          </cell>
          <cell r="O8093">
            <v>0</v>
          </cell>
          <cell r="P8093">
            <v>0</v>
          </cell>
          <cell r="Q8093">
            <v>3</v>
          </cell>
        </row>
        <row r="8094">
          <cell r="A8094" t="str">
            <v>A1224&amp;T</v>
          </cell>
          <cell r="B8094" t="str">
            <v>Mt Auburn St @ Uplan</v>
          </cell>
          <cell r="C8094">
            <v>103</v>
          </cell>
          <cell r="D8094">
            <v>0</v>
          </cell>
          <cell r="E8094">
            <v>0</v>
          </cell>
          <cell r="F8094">
            <v>0</v>
          </cell>
          <cell r="G8094">
            <v>103</v>
          </cell>
          <cell r="H8094">
            <v>103</v>
          </cell>
          <cell r="I8094">
            <v>0</v>
          </cell>
          <cell r="J8094">
            <v>0</v>
          </cell>
          <cell r="K8094">
            <v>0</v>
          </cell>
          <cell r="L8094">
            <v>103</v>
          </cell>
          <cell r="M8094">
            <v>103</v>
          </cell>
          <cell r="N8094">
            <v>0</v>
          </cell>
          <cell r="O8094">
            <v>0</v>
          </cell>
          <cell r="P8094">
            <v>0</v>
          </cell>
          <cell r="Q8094">
            <v>103</v>
          </cell>
        </row>
        <row r="8095">
          <cell r="A8095" t="str">
            <v>A4622&amp;T</v>
          </cell>
          <cell r="B8095" t="str">
            <v>Massachusetts Ave @</v>
          </cell>
          <cell r="C8095">
            <v>46</v>
          </cell>
          <cell r="D8095">
            <v>0</v>
          </cell>
          <cell r="E8095">
            <v>0</v>
          </cell>
          <cell r="F8095">
            <v>0</v>
          </cell>
          <cell r="G8095">
            <v>46</v>
          </cell>
          <cell r="H8095">
            <v>46</v>
          </cell>
          <cell r="I8095">
            <v>0</v>
          </cell>
          <cell r="J8095">
            <v>0</v>
          </cell>
          <cell r="K8095">
            <v>0</v>
          </cell>
          <cell r="L8095">
            <v>46</v>
          </cell>
          <cell r="M8095">
            <v>46</v>
          </cell>
          <cell r="N8095">
            <v>0</v>
          </cell>
          <cell r="O8095">
            <v>0</v>
          </cell>
          <cell r="P8095">
            <v>0</v>
          </cell>
          <cell r="Q8095">
            <v>46</v>
          </cell>
        </row>
        <row r="8096">
          <cell r="A8096" t="str">
            <v>A4774&amp;T</v>
          </cell>
          <cell r="B8096" t="str">
            <v>Mystic St @ Falmouth</v>
          </cell>
          <cell r="C8096">
            <v>1</v>
          </cell>
          <cell r="D8096">
            <v>0</v>
          </cell>
          <cell r="E8096">
            <v>0</v>
          </cell>
          <cell r="F8096">
            <v>0</v>
          </cell>
          <cell r="G8096">
            <v>1</v>
          </cell>
          <cell r="H8096">
            <v>1</v>
          </cell>
          <cell r="I8096">
            <v>0</v>
          </cell>
          <cell r="J8096">
            <v>0</v>
          </cell>
          <cell r="K8096">
            <v>0</v>
          </cell>
          <cell r="L8096">
            <v>1</v>
          </cell>
          <cell r="M8096">
            <v>1</v>
          </cell>
          <cell r="N8096">
            <v>0</v>
          </cell>
          <cell r="O8096">
            <v>0</v>
          </cell>
          <cell r="P8096">
            <v>0</v>
          </cell>
          <cell r="Q8096">
            <v>1</v>
          </cell>
        </row>
        <row r="8097">
          <cell r="A8097" t="str">
            <v>A4977&amp;T</v>
          </cell>
          <cell r="B8097" t="str">
            <v>Marrett Rd @ Waltham</v>
          </cell>
          <cell r="C8097">
            <v>0</v>
          </cell>
          <cell r="D8097">
            <v>0</v>
          </cell>
          <cell r="E8097">
            <v>0</v>
          </cell>
          <cell r="F8097">
            <v>0</v>
          </cell>
          <cell r="G8097">
            <v>0</v>
          </cell>
          <cell r="H8097">
            <v>0</v>
          </cell>
          <cell r="I8097">
            <v>0</v>
          </cell>
          <cell r="J8097">
            <v>0</v>
          </cell>
          <cell r="K8097">
            <v>0</v>
          </cell>
          <cell r="L8097">
            <v>0</v>
          </cell>
          <cell r="M8097">
            <v>0</v>
          </cell>
          <cell r="N8097">
            <v>0</v>
          </cell>
          <cell r="O8097">
            <v>0</v>
          </cell>
          <cell r="P8097">
            <v>0</v>
          </cell>
          <cell r="Q8097">
            <v>0</v>
          </cell>
        </row>
        <row r="8098">
          <cell r="A8098" t="str">
            <v>A4992&amp;T</v>
          </cell>
          <cell r="B8098" t="str">
            <v>Main St opp Rose Hil</v>
          </cell>
          <cell r="C8098">
            <v>0</v>
          </cell>
          <cell r="D8098">
            <v>0</v>
          </cell>
          <cell r="E8098">
            <v>0</v>
          </cell>
          <cell r="F8098">
            <v>0</v>
          </cell>
          <cell r="G8098">
            <v>0</v>
          </cell>
          <cell r="H8098">
            <v>0</v>
          </cell>
          <cell r="I8098">
            <v>0</v>
          </cell>
          <cell r="J8098">
            <v>0</v>
          </cell>
          <cell r="K8098">
            <v>0</v>
          </cell>
          <cell r="L8098">
            <v>0</v>
          </cell>
          <cell r="M8098">
            <v>0</v>
          </cell>
          <cell r="N8098">
            <v>0</v>
          </cell>
          <cell r="O8098">
            <v>0</v>
          </cell>
          <cell r="P8098">
            <v>0</v>
          </cell>
          <cell r="Q8098">
            <v>0</v>
          </cell>
        </row>
        <row r="8099">
          <cell r="A8099" t="str">
            <v>A5841&amp;T</v>
          </cell>
          <cell r="B8099" t="str">
            <v>Huron Ave @ Grove St</v>
          </cell>
          <cell r="C8099">
            <v>67</v>
          </cell>
          <cell r="D8099">
            <v>0</v>
          </cell>
          <cell r="E8099">
            <v>0</v>
          </cell>
          <cell r="F8099">
            <v>0</v>
          </cell>
          <cell r="G8099">
            <v>68</v>
          </cell>
          <cell r="H8099">
            <v>67</v>
          </cell>
          <cell r="I8099">
            <v>0</v>
          </cell>
          <cell r="J8099">
            <v>0</v>
          </cell>
          <cell r="K8099">
            <v>0</v>
          </cell>
          <cell r="L8099">
            <v>68</v>
          </cell>
          <cell r="M8099">
            <v>67</v>
          </cell>
          <cell r="N8099">
            <v>0</v>
          </cell>
          <cell r="O8099">
            <v>0</v>
          </cell>
          <cell r="P8099">
            <v>0</v>
          </cell>
          <cell r="Q8099">
            <v>68</v>
          </cell>
        </row>
        <row r="8100">
          <cell r="A8100" t="str">
            <v>A6727&amp;T</v>
          </cell>
          <cell r="B8100" t="str">
            <v>Moody St @ Ash St</v>
          </cell>
          <cell r="C8100">
            <v>65</v>
          </cell>
          <cell r="D8100">
            <v>0</v>
          </cell>
          <cell r="E8100">
            <v>0</v>
          </cell>
          <cell r="F8100">
            <v>2</v>
          </cell>
          <cell r="G8100">
            <v>67</v>
          </cell>
          <cell r="H8100">
            <v>65</v>
          </cell>
          <cell r="I8100">
            <v>0</v>
          </cell>
          <cell r="J8100">
            <v>0</v>
          </cell>
          <cell r="K8100">
            <v>2</v>
          </cell>
          <cell r="L8100">
            <v>67</v>
          </cell>
          <cell r="M8100">
            <v>65</v>
          </cell>
          <cell r="N8100">
            <v>0</v>
          </cell>
          <cell r="O8100">
            <v>0</v>
          </cell>
          <cell r="P8100">
            <v>2</v>
          </cell>
          <cell r="Q8100">
            <v>67</v>
          </cell>
        </row>
        <row r="8101">
          <cell r="A8101" t="str">
            <v>A902&amp;T</v>
          </cell>
          <cell r="B8101" t="str">
            <v>Arsenal St opp Talco</v>
          </cell>
          <cell r="C8101">
            <v>0</v>
          </cell>
          <cell r="D8101">
            <v>0</v>
          </cell>
          <cell r="E8101">
            <v>0</v>
          </cell>
          <cell r="F8101">
            <v>0</v>
          </cell>
          <cell r="G8101">
            <v>1</v>
          </cell>
          <cell r="H8101">
            <v>0</v>
          </cell>
          <cell r="I8101">
            <v>0</v>
          </cell>
          <cell r="J8101">
            <v>0</v>
          </cell>
          <cell r="K8101">
            <v>0</v>
          </cell>
          <cell r="L8101">
            <v>1</v>
          </cell>
          <cell r="M8101">
            <v>0</v>
          </cell>
          <cell r="N8101">
            <v>0</v>
          </cell>
          <cell r="O8101">
            <v>0</v>
          </cell>
          <cell r="P8101">
            <v>0</v>
          </cell>
          <cell r="Q8101">
            <v>1</v>
          </cell>
        </row>
        <row r="8102">
          <cell r="A8102" t="str">
            <v>A4994&amp;T</v>
          </cell>
          <cell r="B8102" t="str">
            <v>Main St @ Rangeley R</v>
          </cell>
          <cell r="C8102">
            <v>61</v>
          </cell>
          <cell r="D8102">
            <v>0</v>
          </cell>
          <cell r="E8102">
            <v>0</v>
          </cell>
          <cell r="F8102">
            <v>0</v>
          </cell>
          <cell r="G8102">
            <v>61</v>
          </cell>
          <cell r="H8102">
            <v>61</v>
          </cell>
          <cell r="I8102">
            <v>0</v>
          </cell>
          <cell r="J8102">
            <v>0</v>
          </cell>
          <cell r="K8102">
            <v>0</v>
          </cell>
          <cell r="L8102">
            <v>61</v>
          </cell>
          <cell r="M8102">
            <v>61</v>
          </cell>
          <cell r="N8102">
            <v>0</v>
          </cell>
          <cell r="O8102">
            <v>0</v>
          </cell>
          <cell r="P8102">
            <v>0</v>
          </cell>
          <cell r="Q8102">
            <v>61</v>
          </cell>
        </row>
        <row r="8103">
          <cell r="A8103" t="str">
            <v>A5495&amp;T</v>
          </cell>
          <cell r="B8103" t="str">
            <v>Broadway opp Silk St</v>
          </cell>
          <cell r="C8103">
            <v>36</v>
          </cell>
          <cell r="D8103">
            <v>0</v>
          </cell>
          <cell r="E8103">
            <v>0</v>
          </cell>
          <cell r="F8103">
            <v>0</v>
          </cell>
          <cell r="G8103">
            <v>36</v>
          </cell>
          <cell r="H8103">
            <v>36</v>
          </cell>
          <cell r="I8103">
            <v>0</v>
          </cell>
          <cell r="J8103">
            <v>0</v>
          </cell>
          <cell r="K8103">
            <v>0</v>
          </cell>
          <cell r="L8103">
            <v>36</v>
          </cell>
          <cell r="M8103">
            <v>36</v>
          </cell>
          <cell r="N8103">
            <v>0</v>
          </cell>
          <cell r="O8103">
            <v>0</v>
          </cell>
          <cell r="P8103">
            <v>0</v>
          </cell>
          <cell r="Q8103">
            <v>36</v>
          </cell>
        </row>
        <row r="8104">
          <cell r="A8104" t="str">
            <v>A6726&amp;T</v>
          </cell>
          <cell r="B8104" t="str">
            <v>Moody St @ Washingto</v>
          </cell>
          <cell r="C8104">
            <v>8</v>
          </cell>
          <cell r="D8104">
            <v>0</v>
          </cell>
          <cell r="E8104">
            <v>0</v>
          </cell>
          <cell r="F8104">
            <v>0</v>
          </cell>
          <cell r="G8104">
            <v>8</v>
          </cell>
          <cell r="H8104">
            <v>8</v>
          </cell>
          <cell r="I8104">
            <v>0</v>
          </cell>
          <cell r="J8104">
            <v>0</v>
          </cell>
          <cell r="K8104">
            <v>0</v>
          </cell>
          <cell r="L8104">
            <v>8</v>
          </cell>
          <cell r="M8104">
            <v>8</v>
          </cell>
          <cell r="N8104">
            <v>0</v>
          </cell>
          <cell r="O8104">
            <v>0</v>
          </cell>
          <cell r="P8104">
            <v>0</v>
          </cell>
          <cell r="Q8104">
            <v>8</v>
          </cell>
        </row>
        <row r="8105">
          <cell r="A8105" t="str">
            <v>A893&amp;T</v>
          </cell>
          <cell r="B8105" t="str">
            <v>Arsenal St @ Beacon</v>
          </cell>
          <cell r="C8105">
            <v>28</v>
          </cell>
          <cell r="D8105">
            <v>0</v>
          </cell>
          <cell r="E8105">
            <v>0</v>
          </cell>
          <cell r="F8105">
            <v>0</v>
          </cell>
          <cell r="G8105">
            <v>28</v>
          </cell>
          <cell r="H8105">
            <v>28</v>
          </cell>
          <cell r="I8105">
            <v>0</v>
          </cell>
          <cell r="J8105">
            <v>0</v>
          </cell>
          <cell r="K8105">
            <v>0</v>
          </cell>
          <cell r="L8105">
            <v>28</v>
          </cell>
          <cell r="M8105">
            <v>28</v>
          </cell>
          <cell r="N8105">
            <v>0</v>
          </cell>
          <cell r="O8105">
            <v>0</v>
          </cell>
          <cell r="P8105">
            <v>0</v>
          </cell>
          <cell r="Q8105">
            <v>28</v>
          </cell>
        </row>
        <row r="8106">
          <cell r="A8106" t="str">
            <v>A4986&amp;T</v>
          </cell>
          <cell r="B8106" t="str">
            <v>Massachusetts Ave @</v>
          </cell>
          <cell r="C8106">
            <v>42</v>
          </cell>
          <cell r="D8106">
            <v>1</v>
          </cell>
          <cell r="E8106">
            <v>0</v>
          </cell>
          <cell r="F8106">
            <v>2</v>
          </cell>
          <cell r="G8106">
            <v>45</v>
          </cell>
          <cell r="H8106">
            <v>42</v>
          </cell>
          <cell r="I8106">
            <v>1</v>
          </cell>
          <cell r="J8106">
            <v>0</v>
          </cell>
          <cell r="K8106">
            <v>2</v>
          </cell>
          <cell r="L8106">
            <v>45</v>
          </cell>
          <cell r="M8106">
            <v>42</v>
          </cell>
          <cell r="N8106">
            <v>1</v>
          </cell>
          <cell r="O8106">
            <v>0</v>
          </cell>
          <cell r="P8106">
            <v>2</v>
          </cell>
          <cell r="Q8106">
            <v>45</v>
          </cell>
        </row>
        <row r="8107">
          <cell r="A8107" t="str">
            <v>A6875&amp;T</v>
          </cell>
          <cell r="B8107" t="str">
            <v>Marrett Rd @ Forbes</v>
          </cell>
          <cell r="C8107">
            <v>3</v>
          </cell>
          <cell r="D8107">
            <v>0</v>
          </cell>
          <cell r="E8107">
            <v>0</v>
          </cell>
          <cell r="F8107">
            <v>0</v>
          </cell>
          <cell r="G8107">
            <v>3</v>
          </cell>
          <cell r="H8107">
            <v>3</v>
          </cell>
          <cell r="I8107">
            <v>0</v>
          </cell>
          <cell r="J8107">
            <v>0</v>
          </cell>
          <cell r="K8107">
            <v>0</v>
          </cell>
          <cell r="L8107">
            <v>3</v>
          </cell>
          <cell r="M8107">
            <v>3</v>
          </cell>
          <cell r="N8107">
            <v>0</v>
          </cell>
          <cell r="O8107">
            <v>0</v>
          </cell>
          <cell r="P8107">
            <v>0</v>
          </cell>
          <cell r="Q8107">
            <v>3</v>
          </cell>
        </row>
        <row r="8108">
          <cell r="A8108" t="str">
            <v>A1226&amp;T</v>
          </cell>
          <cell r="B8108" t="str">
            <v>Mt Auburn St @ Adams</v>
          </cell>
          <cell r="C8108">
            <v>0</v>
          </cell>
          <cell r="D8108">
            <v>0</v>
          </cell>
          <cell r="E8108">
            <v>0</v>
          </cell>
          <cell r="F8108">
            <v>0</v>
          </cell>
          <cell r="G8108">
            <v>0</v>
          </cell>
          <cell r="H8108">
            <v>0</v>
          </cell>
          <cell r="I8108">
            <v>0</v>
          </cell>
          <cell r="J8108">
            <v>0</v>
          </cell>
          <cell r="K8108">
            <v>0</v>
          </cell>
          <cell r="L8108">
            <v>0</v>
          </cell>
          <cell r="M8108">
            <v>0</v>
          </cell>
          <cell r="N8108">
            <v>0</v>
          </cell>
          <cell r="O8108">
            <v>0</v>
          </cell>
          <cell r="P8108">
            <v>0</v>
          </cell>
          <cell r="Q8108">
            <v>0</v>
          </cell>
        </row>
        <row r="8109">
          <cell r="A8109" t="str">
            <v>A1302&amp;T</v>
          </cell>
          <cell r="B8109" t="str">
            <v>Bright Rd @ Washingt</v>
          </cell>
          <cell r="C8109">
            <v>0</v>
          </cell>
          <cell r="D8109">
            <v>0</v>
          </cell>
          <cell r="E8109">
            <v>0</v>
          </cell>
          <cell r="F8109">
            <v>0</v>
          </cell>
          <cell r="G8109">
            <v>0</v>
          </cell>
          <cell r="H8109">
            <v>0</v>
          </cell>
          <cell r="I8109">
            <v>0</v>
          </cell>
          <cell r="J8109">
            <v>0</v>
          </cell>
          <cell r="K8109">
            <v>0</v>
          </cell>
          <cell r="L8109">
            <v>0</v>
          </cell>
          <cell r="M8109">
            <v>0</v>
          </cell>
          <cell r="N8109">
            <v>0</v>
          </cell>
          <cell r="O8109">
            <v>0</v>
          </cell>
          <cell r="P8109">
            <v>0</v>
          </cell>
          <cell r="Q8109">
            <v>0</v>
          </cell>
        </row>
        <row r="8110">
          <cell r="A8110" t="str">
            <v>A1416&amp;T</v>
          </cell>
          <cell r="B8110" t="str">
            <v>East Service Rd @ Cl</v>
          </cell>
          <cell r="C8110">
            <v>46</v>
          </cell>
          <cell r="D8110">
            <v>0</v>
          </cell>
          <cell r="E8110">
            <v>0</v>
          </cell>
          <cell r="F8110">
            <v>0</v>
          </cell>
          <cell r="G8110">
            <v>46</v>
          </cell>
          <cell r="H8110">
            <v>46</v>
          </cell>
          <cell r="I8110">
            <v>0</v>
          </cell>
          <cell r="J8110">
            <v>0</v>
          </cell>
          <cell r="K8110">
            <v>0</v>
          </cell>
          <cell r="L8110">
            <v>46</v>
          </cell>
          <cell r="M8110">
            <v>46</v>
          </cell>
          <cell r="N8110">
            <v>0</v>
          </cell>
          <cell r="O8110">
            <v>0</v>
          </cell>
          <cell r="P8110">
            <v>0</v>
          </cell>
          <cell r="Q8110">
            <v>46</v>
          </cell>
        </row>
        <row r="8111">
          <cell r="A8111" t="str">
            <v>A1540&amp;T</v>
          </cell>
          <cell r="B8111" t="str">
            <v>West Service Rd @ La</v>
          </cell>
          <cell r="C8111">
            <v>37</v>
          </cell>
          <cell r="D8111">
            <v>0</v>
          </cell>
          <cell r="E8111">
            <v>0</v>
          </cell>
          <cell r="F8111">
            <v>0</v>
          </cell>
          <cell r="G8111">
            <v>38</v>
          </cell>
          <cell r="H8111">
            <v>37</v>
          </cell>
          <cell r="I8111">
            <v>0</v>
          </cell>
          <cell r="J8111">
            <v>0</v>
          </cell>
          <cell r="K8111">
            <v>0</v>
          </cell>
          <cell r="L8111">
            <v>38</v>
          </cell>
          <cell r="M8111">
            <v>37</v>
          </cell>
          <cell r="N8111">
            <v>0</v>
          </cell>
          <cell r="O8111">
            <v>0</v>
          </cell>
          <cell r="P8111">
            <v>0</v>
          </cell>
          <cell r="Q8111">
            <v>38</v>
          </cell>
        </row>
        <row r="8112">
          <cell r="A8112" t="str">
            <v>A6897&amp;T</v>
          </cell>
          <cell r="B8112" t="str">
            <v>Moody St opp Underwo</v>
          </cell>
          <cell r="C8112">
            <v>10</v>
          </cell>
          <cell r="D8112">
            <v>0</v>
          </cell>
          <cell r="E8112">
            <v>0</v>
          </cell>
          <cell r="F8112">
            <v>0</v>
          </cell>
          <cell r="G8112">
            <v>10</v>
          </cell>
          <cell r="H8112">
            <v>10</v>
          </cell>
          <cell r="I8112">
            <v>0</v>
          </cell>
          <cell r="J8112">
            <v>0</v>
          </cell>
          <cell r="K8112">
            <v>0</v>
          </cell>
          <cell r="L8112">
            <v>10</v>
          </cell>
          <cell r="M8112">
            <v>10</v>
          </cell>
          <cell r="N8112">
            <v>0</v>
          </cell>
          <cell r="O8112">
            <v>0</v>
          </cell>
          <cell r="P8112">
            <v>0</v>
          </cell>
          <cell r="Q8112">
            <v>10</v>
          </cell>
        </row>
        <row r="8113">
          <cell r="A8113" t="str">
            <v>A6900&amp;T</v>
          </cell>
          <cell r="B8113" t="str">
            <v>Main St opp Green St</v>
          </cell>
          <cell r="C8113">
            <v>1</v>
          </cell>
          <cell r="D8113">
            <v>0</v>
          </cell>
          <cell r="E8113">
            <v>0</v>
          </cell>
          <cell r="F8113">
            <v>0</v>
          </cell>
          <cell r="G8113">
            <v>1</v>
          </cell>
          <cell r="H8113">
            <v>1</v>
          </cell>
          <cell r="I8113">
            <v>0</v>
          </cell>
          <cell r="J8113">
            <v>0</v>
          </cell>
          <cell r="K8113">
            <v>0</v>
          </cell>
          <cell r="L8113">
            <v>1</v>
          </cell>
          <cell r="M8113">
            <v>1</v>
          </cell>
          <cell r="N8113">
            <v>0</v>
          </cell>
          <cell r="O8113">
            <v>0</v>
          </cell>
          <cell r="P8113">
            <v>0</v>
          </cell>
          <cell r="Q8113">
            <v>1</v>
          </cell>
        </row>
        <row r="8114">
          <cell r="A8114" t="str">
            <v>A905&amp;T</v>
          </cell>
          <cell r="B8114" t="str">
            <v>Arsenal St opp Beech</v>
          </cell>
          <cell r="C8114">
            <v>12</v>
          </cell>
          <cell r="D8114">
            <v>0</v>
          </cell>
          <cell r="E8114">
            <v>0</v>
          </cell>
          <cell r="F8114">
            <v>0</v>
          </cell>
          <cell r="G8114">
            <v>12</v>
          </cell>
          <cell r="H8114">
            <v>12</v>
          </cell>
          <cell r="I8114">
            <v>0</v>
          </cell>
          <cell r="J8114">
            <v>0</v>
          </cell>
          <cell r="K8114">
            <v>0</v>
          </cell>
          <cell r="L8114">
            <v>12</v>
          </cell>
          <cell r="M8114">
            <v>12</v>
          </cell>
          <cell r="N8114">
            <v>0</v>
          </cell>
          <cell r="O8114">
            <v>0</v>
          </cell>
          <cell r="P8114">
            <v>0</v>
          </cell>
          <cell r="Q8114">
            <v>12</v>
          </cell>
        </row>
        <row r="8115">
          <cell r="A8115" t="str">
            <v>A5032&amp;T</v>
          </cell>
          <cell r="B8115" t="str">
            <v>Main St @ Harris St</v>
          </cell>
          <cell r="C8115">
            <v>2</v>
          </cell>
          <cell r="D8115">
            <v>0</v>
          </cell>
          <cell r="E8115">
            <v>0</v>
          </cell>
          <cell r="F8115">
            <v>0</v>
          </cell>
          <cell r="G8115">
            <v>2</v>
          </cell>
          <cell r="H8115">
            <v>2</v>
          </cell>
          <cell r="I8115">
            <v>0</v>
          </cell>
          <cell r="J8115">
            <v>0</v>
          </cell>
          <cell r="K8115">
            <v>0</v>
          </cell>
          <cell r="L8115">
            <v>2</v>
          </cell>
          <cell r="M8115">
            <v>2</v>
          </cell>
          <cell r="N8115">
            <v>0</v>
          </cell>
          <cell r="O8115">
            <v>0</v>
          </cell>
          <cell r="P8115">
            <v>0</v>
          </cell>
          <cell r="Q8115">
            <v>2</v>
          </cell>
        </row>
        <row r="8116">
          <cell r="A8116" t="str">
            <v>A6905&amp;T</v>
          </cell>
          <cell r="B8116" t="str">
            <v>Main St @ Bacon St</v>
          </cell>
          <cell r="C8116">
            <v>0</v>
          </cell>
          <cell r="D8116">
            <v>0</v>
          </cell>
          <cell r="E8116">
            <v>0</v>
          </cell>
          <cell r="F8116">
            <v>2</v>
          </cell>
          <cell r="G8116">
            <v>2</v>
          </cell>
          <cell r="H8116">
            <v>0</v>
          </cell>
          <cell r="I8116">
            <v>0</v>
          </cell>
          <cell r="J8116">
            <v>0</v>
          </cell>
          <cell r="K8116">
            <v>2</v>
          </cell>
          <cell r="L8116">
            <v>2</v>
          </cell>
          <cell r="M8116">
            <v>0</v>
          </cell>
          <cell r="N8116">
            <v>0</v>
          </cell>
          <cell r="O8116">
            <v>0</v>
          </cell>
          <cell r="P8116">
            <v>2</v>
          </cell>
          <cell r="Q8116">
            <v>2</v>
          </cell>
        </row>
        <row r="8117">
          <cell r="A8117" t="str">
            <v>A1283&amp;T</v>
          </cell>
          <cell r="B8117" t="str">
            <v>Belmont St @ Marlbor</v>
          </cell>
          <cell r="C8117">
            <v>1</v>
          </cell>
          <cell r="D8117">
            <v>0</v>
          </cell>
          <cell r="E8117">
            <v>0</v>
          </cell>
          <cell r="F8117">
            <v>0</v>
          </cell>
          <cell r="G8117">
            <v>1</v>
          </cell>
          <cell r="H8117">
            <v>1</v>
          </cell>
          <cell r="I8117">
            <v>0</v>
          </cell>
          <cell r="J8117">
            <v>0</v>
          </cell>
          <cell r="K8117">
            <v>0</v>
          </cell>
          <cell r="L8117">
            <v>1</v>
          </cell>
          <cell r="M8117">
            <v>1</v>
          </cell>
          <cell r="N8117">
            <v>0</v>
          </cell>
          <cell r="O8117">
            <v>0</v>
          </cell>
          <cell r="P8117">
            <v>0</v>
          </cell>
          <cell r="Q8117">
            <v>1</v>
          </cell>
        </row>
        <row r="8118">
          <cell r="A8118" t="str">
            <v>A4648&amp;T</v>
          </cell>
          <cell r="B8118" t="str">
            <v>Bedford St @ Worthen</v>
          </cell>
          <cell r="C8118">
            <v>9</v>
          </cell>
          <cell r="D8118">
            <v>1</v>
          </cell>
          <cell r="E8118">
            <v>0</v>
          </cell>
          <cell r="F8118">
            <v>0</v>
          </cell>
          <cell r="G8118">
            <v>10</v>
          </cell>
          <cell r="H8118">
            <v>9</v>
          </cell>
          <cell r="I8118">
            <v>1</v>
          </cell>
          <cell r="J8118">
            <v>0</v>
          </cell>
          <cell r="K8118">
            <v>0</v>
          </cell>
          <cell r="L8118">
            <v>10</v>
          </cell>
          <cell r="M8118">
            <v>9</v>
          </cell>
          <cell r="N8118">
            <v>1</v>
          </cell>
          <cell r="O8118">
            <v>0</v>
          </cell>
          <cell r="P8118">
            <v>0</v>
          </cell>
          <cell r="Q8118">
            <v>10</v>
          </cell>
        </row>
        <row r="8119">
          <cell r="A8119" t="str">
            <v>A1297&amp;T</v>
          </cell>
          <cell r="B8119" t="str">
            <v>Concord Ave @ Cottag</v>
          </cell>
          <cell r="C8119">
            <v>36</v>
          </cell>
          <cell r="D8119">
            <v>0</v>
          </cell>
          <cell r="E8119">
            <v>0</v>
          </cell>
          <cell r="F8119">
            <v>0</v>
          </cell>
          <cell r="G8119">
            <v>36</v>
          </cell>
          <cell r="H8119">
            <v>36</v>
          </cell>
          <cell r="I8119">
            <v>0</v>
          </cell>
          <cell r="J8119">
            <v>0</v>
          </cell>
          <cell r="K8119">
            <v>0</v>
          </cell>
          <cell r="L8119">
            <v>36</v>
          </cell>
          <cell r="M8119">
            <v>36</v>
          </cell>
          <cell r="N8119">
            <v>0</v>
          </cell>
          <cell r="O8119">
            <v>0</v>
          </cell>
          <cell r="P8119">
            <v>0</v>
          </cell>
          <cell r="Q8119">
            <v>36</v>
          </cell>
        </row>
        <row r="8120">
          <cell r="A8120" t="str">
            <v>A1424&amp;T</v>
          </cell>
          <cell r="B8120" t="str">
            <v>Blanchard Rd @ Hamil</v>
          </cell>
          <cell r="C8120">
            <v>0</v>
          </cell>
          <cell r="D8120">
            <v>0</v>
          </cell>
          <cell r="E8120">
            <v>0</v>
          </cell>
          <cell r="F8120">
            <v>0</v>
          </cell>
          <cell r="G8120">
            <v>0</v>
          </cell>
          <cell r="H8120">
            <v>0</v>
          </cell>
          <cell r="I8120">
            <v>0</v>
          </cell>
          <cell r="J8120">
            <v>0</v>
          </cell>
          <cell r="K8120">
            <v>0</v>
          </cell>
          <cell r="L8120">
            <v>0</v>
          </cell>
          <cell r="M8120">
            <v>0</v>
          </cell>
          <cell r="N8120">
            <v>0</v>
          </cell>
          <cell r="O8120">
            <v>0</v>
          </cell>
          <cell r="P8120">
            <v>0</v>
          </cell>
          <cell r="Q8120">
            <v>0</v>
          </cell>
        </row>
        <row r="8121">
          <cell r="A8121" t="str">
            <v>A5020&amp;T</v>
          </cell>
          <cell r="B8121" t="str">
            <v>Main St @ Waverley A</v>
          </cell>
          <cell r="C8121">
            <v>21</v>
          </cell>
          <cell r="D8121">
            <v>0</v>
          </cell>
          <cell r="E8121">
            <v>0</v>
          </cell>
          <cell r="F8121">
            <v>0</v>
          </cell>
          <cell r="G8121">
            <v>21</v>
          </cell>
          <cell r="H8121">
            <v>21</v>
          </cell>
          <cell r="I8121">
            <v>0</v>
          </cell>
          <cell r="J8121">
            <v>0</v>
          </cell>
          <cell r="K8121">
            <v>0</v>
          </cell>
          <cell r="L8121">
            <v>21</v>
          </cell>
          <cell r="M8121">
            <v>21</v>
          </cell>
          <cell r="N8121">
            <v>0</v>
          </cell>
          <cell r="O8121">
            <v>0</v>
          </cell>
          <cell r="P8121">
            <v>0</v>
          </cell>
          <cell r="Q8121">
            <v>21</v>
          </cell>
        </row>
        <row r="8122">
          <cell r="A8122" t="str">
            <v>A6887&amp;T</v>
          </cell>
          <cell r="B8122" t="str">
            <v>Main St @ Everett St</v>
          </cell>
          <cell r="C8122">
            <v>17</v>
          </cell>
          <cell r="D8122">
            <v>0</v>
          </cell>
          <cell r="E8122">
            <v>0</v>
          </cell>
          <cell r="F8122">
            <v>0</v>
          </cell>
          <cell r="G8122">
            <v>17</v>
          </cell>
          <cell r="H8122">
            <v>17</v>
          </cell>
          <cell r="I8122">
            <v>0</v>
          </cell>
          <cell r="J8122">
            <v>0</v>
          </cell>
          <cell r="K8122">
            <v>0</v>
          </cell>
          <cell r="L8122">
            <v>17</v>
          </cell>
          <cell r="M8122">
            <v>17</v>
          </cell>
          <cell r="N8122">
            <v>0</v>
          </cell>
          <cell r="O8122">
            <v>0</v>
          </cell>
          <cell r="P8122">
            <v>0</v>
          </cell>
          <cell r="Q8122">
            <v>17</v>
          </cell>
        </row>
        <row r="8123">
          <cell r="A8123" t="str">
            <v>A1273&amp;T</v>
          </cell>
          <cell r="B8123" t="str">
            <v>36 Trapelo Rd</v>
          </cell>
          <cell r="C8123">
            <v>0</v>
          </cell>
          <cell r="D8123">
            <v>0</v>
          </cell>
          <cell r="E8123">
            <v>0</v>
          </cell>
          <cell r="F8123">
            <v>0</v>
          </cell>
          <cell r="G8123">
            <v>0</v>
          </cell>
          <cell r="H8123">
            <v>0</v>
          </cell>
          <cell r="I8123">
            <v>0</v>
          </cell>
          <cell r="J8123">
            <v>0</v>
          </cell>
          <cell r="K8123">
            <v>0</v>
          </cell>
          <cell r="L8123">
            <v>0</v>
          </cell>
          <cell r="M8123">
            <v>0</v>
          </cell>
          <cell r="N8123">
            <v>0</v>
          </cell>
          <cell r="O8123">
            <v>0</v>
          </cell>
          <cell r="P8123">
            <v>0</v>
          </cell>
          <cell r="Q8123">
            <v>0</v>
          </cell>
        </row>
        <row r="8124">
          <cell r="A8124" t="str">
            <v>A1414&amp;T</v>
          </cell>
          <cell r="B8124" t="str">
            <v>East Service Rd @ Pa</v>
          </cell>
          <cell r="C8124">
            <v>37</v>
          </cell>
          <cell r="D8124">
            <v>0</v>
          </cell>
          <cell r="E8124">
            <v>0</v>
          </cell>
          <cell r="F8124">
            <v>0</v>
          </cell>
          <cell r="G8124">
            <v>37</v>
          </cell>
          <cell r="H8124">
            <v>37</v>
          </cell>
          <cell r="I8124">
            <v>0</v>
          </cell>
          <cell r="J8124">
            <v>0</v>
          </cell>
          <cell r="K8124">
            <v>0</v>
          </cell>
          <cell r="L8124">
            <v>37</v>
          </cell>
          <cell r="M8124">
            <v>37</v>
          </cell>
          <cell r="N8124">
            <v>0</v>
          </cell>
          <cell r="O8124">
            <v>0</v>
          </cell>
          <cell r="P8124">
            <v>0</v>
          </cell>
          <cell r="Q8124">
            <v>37</v>
          </cell>
        </row>
        <row r="8125">
          <cell r="A8125" t="str">
            <v>A4665&amp;T</v>
          </cell>
          <cell r="B8125" t="str">
            <v>Forest St @ Heard Rd</v>
          </cell>
          <cell r="C8125">
            <v>0</v>
          </cell>
          <cell r="D8125">
            <v>2</v>
          </cell>
          <cell r="E8125">
            <v>0</v>
          </cell>
          <cell r="F8125">
            <v>0</v>
          </cell>
          <cell r="G8125">
            <v>2</v>
          </cell>
          <cell r="H8125">
            <v>0</v>
          </cell>
          <cell r="I8125">
            <v>2</v>
          </cell>
          <cell r="J8125">
            <v>0</v>
          </cell>
          <cell r="K8125">
            <v>0</v>
          </cell>
          <cell r="L8125">
            <v>2</v>
          </cell>
          <cell r="M8125">
            <v>0</v>
          </cell>
          <cell r="N8125">
            <v>2</v>
          </cell>
          <cell r="O8125">
            <v>0</v>
          </cell>
          <cell r="P8125">
            <v>0</v>
          </cell>
          <cell r="Q8125">
            <v>2</v>
          </cell>
        </row>
        <row r="8126">
          <cell r="A8126" t="str">
            <v>A4996&amp;T</v>
          </cell>
          <cell r="B8126" t="str">
            <v>Main St opp Longfell</v>
          </cell>
          <cell r="C8126">
            <v>0</v>
          </cell>
          <cell r="D8126">
            <v>0</v>
          </cell>
          <cell r="E8126">
            <v>0</v>
          </cell>
          <cell r="F8126">
            <v>0</v>
          </cell>
          <cell r="G8126">
            <v>0</v>
          </cell>
          <cell r="H8126">
            <v>0</v>
          </cell>
          <cell r="I8126">
            <v>0</v>
          </cell>
          <cell r="J8126">
            <v>0</v>
          </cell>
          <cell r="K8126">
            <v>0</v>
          </cell>
          <cell r="L8126">
            <v>0</v>
          </cell>
          <cell r="M8126">
            <v>0</v>
          </cell>
          <cell r="N8126">
            <v>0</v>
          </cell>
          <cell r="O8126">
            <v>0</v>
          </cell>
          <cell r="P8126">
            <v>0</v>
          </cell>
          <cell r="Q8126">
            <v>0</v>
          </cell>
        </row>
        <row r="8127">
          <cell r="A8127" t="str">
            <v>A5021&amp;T</v>
          </cell>
          <cell r="B8127" t="str">
            <v>Main St @ Edenfield</v>
          </cell>
          <cell r="C8127">
            <v>15</v>
          </cell>
          <cell r="D8127">
            <v>0</v>
          </cell>
          <cell r="E8127">
            <v>0</v>
          </cell>
          <cell r="F8127">
            <v>0</v>
          </cell>
          <cell r="G8127">
            <v>16</v>
          </cell>
          <cell r="H8127">
            <v>15</v>
          </cell>
          <cell r="I8127">
            <v>0</v>
          </cell>
          <cell r="J8127">
            <v>0</v>
          </cell>
          <cell r="K8127">
            <v>0</v>
          </cell>
          <cell r="L8127">
            <v>16</v>
          </cell>
          <cell r="M8127">
            <v>15</v>
          </cell>
          <cell r="N8127">
            <v>0</v>
          </cell>
          <cell r="O8127">
            <v>0</v>
          </cell>
          <cell r="P8127">
            <v>0</v>
          </cell>
          <cell r="Q8127">
            <v>16</v>
          </cell>
        </row>
        <row r="8128">
          <cell r="A8128" t="str">
            <v>A6885&amp;T</v>
          </cell>
          <cell r="B8128" t="str">
            <v>Main St @ Sheridan R</v>
          </cell>
          <cell r="C8128">
            <v>0</v>
          </cell>
          <cell r="D8128">
            <v>0</v>
          </cell>
          <cell r="E8128">
            <v>0</v>
          </cell>
          <cell r="F8128">
            <v>0</v>
          </cell>
          <cell r="G8128">
            <v>0</v>
          </cell>
          <cell r="H8128">
            <v>0</v>
          </cell>
          <cell r="I8128">
            <v>0</v>
          </cell>
          <cell r="J8128">
            <v>0</v>
          </cell>
          <cell r="K8128">
            <v>0</v>
          </cell>
          <cell r="L8128">
            <v>0</v>
          </cell>
          <cell r="M8128">
            <v>0</v>
          </cell>
          <cell r="N8128">
            <v>0</v>
          </cell>
          <cell r="O8128">
            <v>0</v>
          </cell>
          <cell r="P8128">
            <v>0</v>
          </cell>
          <cell r="Q8128">
            <v>0</v>
          </cell>
        </row>
        <row r="8129">
          <cell r="A8129" t="str">
            <v>A6906&amp;T</v>
          </cell>
          <cell r="B8129" t="str">
            <v>Main St @ Hammond St</v>
          </cell>
          <cell r="C8129">
            <v>44</v>
          </cell>
          <cell r="D8129">
            <v>0</v>
          </cell>
          <cell r="E8129">
            <v>0</v>
          </cell>
          <cell r="F8129">
            <v>20</v>
          </cell>
          <cell r="G8129">
            <v>65</v>
          </cell>
          <cell r="H8129">
            <v>44</v>
          </cell>
          <cell r="I8129">
            <v>0</v>
          </cell>
          <cell r="J8129">
            <v>0</v>
          </cell>
          <cell r="K8129">
            <v>20</v>
          </cell>
          <cell r="L8129">
            <v>65</v>
          </cell>
          <cell r="M8129">
            <v>44</v>
          </cell>
          <cell r="N8129">
            <v>0</v>
          </cell>
          <cell r="O8129">
            <v>0</v>
          </cell>
          <cell r="P8129">
            <v>20</v>
          </cell>
          <cell r="Q8129">
            <v>65</v>
          </cell>
        </row>
        <row r="8130">
          <cell r="A8130" t="str">
            <v>A895&amp;T</v>
          </cell>
          <cell r="B8130" t="str">
            <v>Arsenal St @ Louise</v>
          </cell>
          <cell r="C8130">
            <v>25</v>
          </cell>
          <cell r="D8130">
            <v>0</v>
          </cell>
          <cell r="E8130">
            <v>0</v>
          </cell>
          <cell r="F8130">
            <v>0</v>
          </cell>
          <cell r="G8130">
            <v>25</v>
          </cell>
          <cell r="H8130">
            <v>25</v>
          </cell>
          <cell r="I8130">
            <v>0</v>
          </cell>
          <cell r="J8130">
            <v>0</v>
          </cell>
          <cell r="K8130">
            <v>0</v>
          </cell>
          <cell r="L8130">
            <v>25</v>
          </cell>
          <cell r="M8130">
            <v>25</v>
          </cell>
          <cell r="N8130">
            <v>0</v>
          </cell>
          <cell r="O8130">
            <v>0</v>
          </cell>
          <cell r="P8130">
            <v>0</v>
          </cell>
          <cell r="Q8130">
            <v>25</v>
          </cell>
        </row>
        <row r="8131">
          <cell r="A8131" t="str">
            <v>A4669&amp;T</v>
          </cell>
          <cell r="B8131" t="str">
            <v>Summer St opp Symmes</v>
          </cell>
          <cell r="C8131">
            <v>74</v>
          </cell>
          <cell r="D8131">
            <v>0</v>
          </cell>
          <cell r="E8131">
            <v>0</v>
          </cell>
          <cell r="F8131">
            <v>0</v>
          </cell>
          <cell r="G8131">
            <v>74</v>
          </cell>
          <cell r="H8131">
            <v>74</v>
          </cell>
          <cell r="I8131">
            <v>0</v>
          </cell>
          <cell r="J8131">
            <v>0</v>
          </cell>
          <cell r="K8131">
            <v>0</v>
          </cell>
          <cell r="L8131">
            <v>74</v>
          </cell>
          <cell r="M8131">
            <v>74</v>
          </cell>
          <cell r="N8131">
            <v>0</v>
          </cell>
          <cell r="O8131">
            <v>0</v>
          </cell>
          <cell r="P8131">
            <v>0</v>
          </cell>
          <cell r="Q8131">
            <v>74</v>
          </cell>
        </row>
        <row r="8132">
          <cell r="A8132" t="str">
            <v>A5031&amp;T</v>
          </cell>
          <cell r="B8132" t="str">
            <v>Main St opp Chamberl</v>
          </cell>
          <cell r="C8132">
            <v>20</v>
          </cell>
          <cell r="D8132">
            <v>0</v>
          </cell>
          <cell r="E8132">
            <v>0</v>
          </cell>
          <cell r="F8132">
            <v>0</v>
          </cell>
          <cell r="G8132">
            <v>20</v>
          </cell>
          <cell r="H8132">
            <v>20</v>
          </cell>
          <cell r="I8132">
            <v>0</v>
          </cell>
          <cell r="J8132">
            <v>0</v>
          </cell>
          <cell r="K8132">
            <v>0</v>
          </cell>
          <cell r="L8132">
            <v>20</v>
          </cell>
          <cell r="M8132">
            <v>20</v>
          </cell>
          <cell r="N8132">
            <v>0</v>
          </cell>
          <cell r="O8132">
            <v>0</v>
          </cell>
          <cell r="P8132">
            <v>0</v>
          </cell>
          <cell r="Q8132">
            <v>20</v>
          </cell>
        </row>
        <row r="8133">
          <cell r="A8133" t="str">
            <v>A903&amp;T</v>
          </cell>
          <cell r="B8133" t="str">
            <v>Arsenal St @ School</v>
          </cell>
          <cell r="C8133">
            <v>11</v>
          </cell>
          <cell r="D8133">
            <v>0</v>
          </cell>
          <cell r="E8133">
            <v>0</v>
          </cell>
          <cell r="F8133">
            <v>0</v>
          </cell>
          <cell r="G8133">
            <v>11</v>
          </cell>
          <cell r="H8133">
            <v>11</v>
          </cell>
          <cell r="I8133">
            <v>0</v>
          </cell>
          <cell r="J8133">
            <v>0</v>
          </cell>
          <cell r="K8133">
            <v>0</v>
          </cell>
          <cell r="L8133">
            <v>11</v>
          </cell>
          <cell r="M8133">
            <v>11</v>
          </cell>
          <cell r="N8133">
            <v>0</v>
          </cell>
          <cell r="O8133">
            <v>0</v>
          </cell>
          <cell r="P8133">
            <v>0</v>
          </cell>
          <cell r="Q8133">
            <v>11</v>
          </cell>
        </row>
        <row r="8134">
          <cell r="A8134" t="str">
            <v>A6766&amp;T</v>
          </cell>
          <cell r="B8134" t="str">
            <v>Maple St @ Moody St</v>
          </cell>
          <cell r="C8134">
            <v>9</v>
          </cell>
          <cell r="D8134">
            <v>0</v>
          </cell>
          <cell r="E8134">
            <v>0</v>
          </cell>
          <cell r="F8134">
            <v>11</v>
          </cell>
          <cell r="G8134">
            <v>20</v>
          </cell>
          <cell r="H8134">
            <v>9</v>
          </cell>
          <cell r="I8134">
            <v>0</v>
          </cell>
          <cell r="J8134">
            <v>0</v>
          </cell>
          <cell r="K8134">
            <v>11</v>
          </cell>
          <cell r="L8134">
            <v>20</v>
          </cell>
          <cell r="M8134">
            <v>9</v>
          </cell>
          <cell r="N8134">
            <v>0</v>
          </cell>
          <cell r="O8134">
            <v>0</v>
          </cell>
          <cell r="P8134">
            <v>11</v>
          </cell>
          <cell r="Q8134">
            <v>20</v>
          </cell>
        </row>
        <row r="8135">
          <cell r="A8135" t="str">
            <v>A6888&amp;T</v>
          </cell>
          <cell r="B8135" t="str">
            <v>Main St opp Prospect</v>
          </cell>
          <cell r="C8135">
            <v>11</v>
          </cell>
          <cell r="D8135">
            <v>0</v>
          </cell>
          <cell r="E8135">
            <v>0</v>
          </cell>
          <cell r="F8135">
            <v>0</v>
          </cell>
          <cell r="G8135">
            <v>11</v>
          </cell>
          <cell r="H8135">
            <v>11</v>
          </cell>
          <cell r="I8135">
            <v>0</v>
          </cell>
          <cell r="J8135">
            <v>0</v>
          </cell>
          <cell r="K8135">
            <v>0</v>
          </cell>
          <cell r="L8135">
            <v>11</v>
          </cell>
          <cell r="M8135">
            <v>11</v>
          </cell>
          <cell r="N8135">
            <v>0</v>
          </cell>
          <cell r="O8135">
            <v>0</v>
          </cell>
          <cell r="P8135">
            <v>0</v>
          </cell>
          <cell r="Q8135">
            <v>11</v>
          </cell>
        </row>
        <row r="8136">
          <cell r="A8136" t="str">
            <v>A1527&amp;T</v>
          </cell>
          <cell r="B8136" t="str">
            <v>Wadsworth Rd @ Dow A</v>
          </cell>
          <cell r="C8136">
            <v>18</v>
          </cell>
          <cell r="D8136">
            <v>0</v>
          </cell>
          <cell r="E8136">
            <v>0</v>
          </cell>
          <cell r="F8136">
            <v>0</v>
          </cell>
          <cell r="G8136">
            <v>18</v>
          </cell>
          <cell r="H8136">
            <v>18</v>
          </cell>
          <cell r="I8136">
            <v>0</v>
          </cell>
          <cell r="J8136">
            <v>0</v>
          </cell>
          <cell r="K8136">
            <v>0</v>
          </cell>
          <cell r="L8136">
            <v>18</v>
          </cell>
          <cell r="M8136">
            <v>18</v>
          </cell>
          <cell r="N8136">
            <v>0</v>
          </cell>
          <cell r="O8136">
            <v>0</v>
          </cell>
          <cell r="P8136">
            <v>0</v>
          </cell>
          <cell r="Q8136">
            <v>18</v>
          </cell>
        </row>
        <row r="8137">
          <cell r="A8137" t="str">
            <v>A5771&amp;T</v>
          </cell>
          <cell r="B8137" t="str">
            <v>1045 Trapelo Rd</v>
          </cell>
          <cell r="C8137">
            <v>3</v>
          </cell>
          <cell r="D8137">
            <v>0</v>
          </cell>
          <cell r="E8137">
            <v>0</v>
          </cell>
          <cell r="F8137">
            <v>0</v>
          </cell>
          <cell r="G8137">
            <v>3</v>
          </cell>
          <cell r="H8137">
            <v>3</v>
          </cell>
          <cell r="I8137">
            <v>0</v>
          </cell>
          <cell r="J8137">
            <v>0</v>
          </cell>
          <cell r="K8137">
            <v>0</v>
          </cell>
          <cell r="L8137">
            <v>3</v>
          </cell>
          <cell r="M8137">
            <v>3</v>
          </cell>
          <cell r="N8137">
            <v>0</v>
          </cell>
          <cell r="O8137">
            <v>0</v>
          </cell>
          <cell r="P8137">
            <v>0</v>
          </cell>
          <cell r="Q8137">
            <v>3</v>
          </cell>
        </row>
        <row r="8138">
          <cell r="A8138" t="str">
            <v>A907&amp;T</v>
          </cell>
          <cell r="B8138" t="str">
            <v>Arsenal St @ Irving</v>
          </cell>
          <cell r="C8138">
            <v>13</v>
          </cell>
          <cell r="D8138">
            <v>0</v>
          </cell>
          <cell r="E8138">
            <v>0</v>
          </cell>
          <cell r="F8138">
            <v>0</v>
          </cell>
          <cell r="G8138">
            <v>13</v>
          </cell>
          <cell r="H8138">
            <v>13</v>
          </cell>
          <cell r="I8138">
            <v>0</v>
          </cell>
          <cell r="J8138">
            <v>0</v>
          </cell>
          <cell r="K8138">
            <v>0</v>
          </cell>
          <cell r="L8138">
            <v>13</v>
          </cell>
          <cell r="M8138">
            <v>13</v>
          </cell>
          <cell r="N8138">
            <v>0</v>
          </cell>
          <cell r="O8138">
            <v>0</v>
          </cell>
          <cell r="P8138">
            <v>0</v>
          </cell>
          <cell r="Q8138">
            <v>13</v>
          </cell>
        </row>
        <row r="8139">
          <cell r="A8139" t="str">
            <v>A4993&amp;T</v>
          </cell>
          <cell r="B8139" t="str">
            <v>Main St @ Willow St</v>
          </cell>
          <cell r="C8139">
            <v>81</v>
          </cell>
          <cell r="D8139">
            <v>0</v>
          </cell>
          <cell r="E8139">
            <v>0</v>
          </cell>
          <cell r="F8139">
            <v>0</v>
          </cell>
          <cell r="G8139">
            <v>81</v>
          </cell>
          <cell r="H8139">
            <v>81</v>
          </cell>
          <cell r="I8139">
            <v>0</v>
          </cell>
          <cell r="J8139">
            <v>0</v>
          </cell>
          <cell r="K8139">
            <v>0</v>
          </cell>
          <cell r="L8139">
            <v>81</v>
          </cell>
          <cell r="M8139">
            <v>81</v>
          </cell>
          <cell r="N8139">
            <v>0</v>
          </cell>
          <cell r="O8139">
            <v>0</v>
          </cell>
          <cell r="P8139">
            <v>0</v>
          </cell>
          <cell r="Q8139">
            <v>81</v>
          </cell>
        </row>
        <row r="8140">
          <cell r="A8140" t="str">
            <v>A5490&amp;T</v>
          </cell>
          <cell r="B8140" t="str">
            <v>Broadway @ Allen St</v>
          </cell>
          <cell r="C8140">
            <v>13</v>
          </cell>
          <cell r="D8140">
            <v>0</v>
          </cell>
          <cell r="E8140">
            <v>0</v>
          </cell>
          <cell r="F8140">
            <v>1</v>
          </cell>
          <cell r="G8140">
            <v>14</v>
          </cell>
          <cell r="H8140">
            <v>13</v>
          </cell>
          <cell r="I8140">
            <v>0</v>
          </cell>
          <cell r="J8140">
            <v>0</v>
          </cell>
          <cell r="K8140">
            <v>1</v>
          </cell>
          <cell r="L8140">
            <v>14</v>
          </cell>
          <cell r="M8140">
            <v>13</v>
          </cell>
          <cell r="N8140">
            <v>0</v>
          </cell>
          <cell r="O8140">
            <v>0</v>
          </cell>
          <cell r="P8140">
            <v>1</v>
          </cell>
          <cell r="Q8140">
            <v>14</v>
          </cell>
        </row>
        <row r="8141">
          <cell r="A8141" t="str">
            <v>A5491&amp;T</v>
          </cell>
          <cell r="B8141" t="str">
            <v>Broadway @ Tufts St</v>
          </cell>
          <cell r="C8141">
            <v>0</v>
          </cell>
          <cell r="D8141">
            <v>0</v>
          </cell>
          <cell r="E8141">
            <v>0</v>
          </cell>
          <cell r="F8141">
            <v>0</v>
          </cell>
          <cell r="G8141">
            <v>0</v>
          </cell>
          <cell r="H8141">
            <v>0</v>
          </cell>
          <cell r="I8141">
            <v>0</v>
          </cell>
          <cell r="J8141">
            <v>0</v>
          </cell>
          <cell r="K8141">
            <v>0</v>
          </cell>
          <cell r="L8141">
            <v>0</v>
          </cell>
          <cell r="M8141">
            <v>0</v>
          </cell>
          <cell r="N8141">
            <v>0</v>
          </cell>
          <cell r="O8141">
            <v>0</v>
          </cell>
          <cell r="P8141">
            <v>0</v>
          </cell>
          <cell r="Q8141">
            <v>0</v>
          </cell>
        </row>
        <row r="8142">
          <cell r="A8142" t="str">
            <v>A6853&amp;T</v>
          </cell>
          <cell r="B8142" t="str">
            <v>MIT Lincoln Laborato</v>
          </cell>
          <cell r="C8142">
            <v>8</v>
          </cell>
          <cell r="D8142">
            <v>0</v>
          </cell>
          <cell r="E8142">
            <v>0</v>
          </cell>
          <cell r="F8142">
            <v>0</v>
          </cell>
          <cell r="G8142">
            <v>8</v>
          </cell>
          <cell r="H8142">
            <v>8</v>
          </cell>
          <cell r="I8142">
            <v>0</v>
          </cell>
          <cell r="J8142">
            <v>0</v>
          </cell>
          <cell r="K8142">
            <v>0</v>
          </cell>
          <cell r="L8142">
            <v>8</v>
          </cell>
          <cell r="M8142">
            <v>8</v>
          </cell>
          <cell r="N8142">
            <v>0</v>
          </cell>
          <cell r="O8142">
            <v>0</v>
          </cell>
          <cell r="P8142">
            <v>0</v>
          </cell>
          <cell r="Q8142">
            <v>8</v>
          </cell>
        </row>
        <row r="8143">
          <cell r="A8143" t="str">
            <v>A6882&amp;T</v>
          </cell>
          <cell r="B8143" t="str">
            <v>Lexington St opp Ste</v>
          </cell>
          <cell r="C8143">
            <v>74</v>
          </cell>
          <cell r="D8143">
            <v>0</v>
          </cell>
          <cell r="E8143">
            <v>0</v>
          </cell>
          <cell r="F8143">
            <v>0</v>
          </cell>
          <cell r="G8143">
            <v>74</v>
          </cell>
          <cell r="H8143">
            <v>74</v>
          </cell>
          <cell r="I8143">
            <v>0</v>
          </cell>
          <cell r="J8143">
            <v>0</v>
          </cell>
          <cell r="K8143">
            <v>0</v>
          </cell>
          <cell r="L8143">
            <v>74</v>
          </cell>
          <cell r="M8143">
            <v>74</v>
          </cell>
          <cell r="N8143">
            <v>0</v>
          </cell>
          <cell r="O8143">
            <v>0</v>
          </cell>
          <cell r="P8143">
            <v>0</v>
          </cell>
          <cell r="Q8143">
            <v>74</v>
          </cell>
        </row>
        <row r="8144">
          <cell r="A8144" t="str">
            <v>A6889&amp;T</v>
          </cell>
          <cell r="B8144" t="str">
            <v>Main St @ Weston St</v>
          </cell>
          <cell r="C8144">
            <v>9</v>
          </cell>
          <cell r="D8144">
            <v>0</v>
          </cell>
          <cell r="E8144">
            <v>0</v>
          </cell>
          <cell r="F8144">
            <v>0</v>
          </cell>
          <cell r="G8144">
            <v>9</v>
          </cell>
          <cell r="H8144">
            <v>9</v>
          </cell>
          <cell r="I8144">
            <v>0</v>
          </cell>
          <cell r="J8144">
            <v>0</v>
          </cell>
          <cell r="K8144">
            <v>0</v>
          </cell>
          <cell r="L8144">
            <v>9</v>
          </cell>
          <cell r="M8144">
            <v>9</v>
          </cell>
          <cell r="N8144">
            <v>0</v>
          </cell>
          <cell r="O8144">
            <v>0</v>
          </cell>
          <cell r="P8144">
            <v>0</v>
          </cell>
          <cell r="Q8144">
            <v>9</v>
          </cell>
        </row>
        <row r="8145">
          <cell r="A8145" t="str">
            <v>A6903&amp;T</v>
          </cell>
          <cell r="B8145" t="str">
            <v>691 Main St</v>
          </cell>
          <cell r="C8145">
            <v>2</v>
          </cell>
          <cell r="D8145">
            <v>0</v>
          </cell>
          <cell r="E8145">
            <v>4</v>
          </cell>
          <cell r="F8145">
            <v>0</v>
          </cell>
          <cell r="G8145">
            <v>6</v>
          </cell>
          <cell r="H8145">
            <v>2</v>
          </cell>
          <cell r="I8145">
            <v>0</v>
          </cell>
          <cell r="J8145">
            <v>4</v>
          </cell>
          <cell r="K8145">
            <v>0</v>
          </cell>
          <cell r="L8145">
            <v>6</v>
          </cell>
          <cell r="M8145">
            <v>2</v>
          </cell>
          <cell r="N8145">
            <v>0</v>
          </cell>
          <cell r="O8145">
            <v>4</v>
          </cell>
          <cell r="P8145">
            <v>0</v>
          </cell>
          <cell r="Q8145">
            <v>6</v>
          </cell>
        </row>
        <row r="8146">
          <cell r="A8146" t="str">
            <v>A1221&amp;T</v>
          </cell>
          <cell r="B8146" t="str">
            <v>Mt Auburn St @ Saint</v>
          </cell>
          <cell r="C8146">
            <v>176</v>
          </cell>
          <cell r="D8146">
            <v>0</v>
          </cell>
          <cell r="E8146">
            <v>0</v>
          </cell>
          <cell r="F8146">
            <v>0</v>
          </cell>
          <cell r="G8146">
            <v>177</v>
          </cell>
          <cell r="H8146">
            <v>176</v>
          </cell>
          <cell r="I8146">
            <v>0</v>
          </cell>
          <cell r="J8146">
            <v>0</v>
          </cell>
          <cell r="K8146">
            <v>0</v>
          </cell>
          <cell r="L8146">
            <v>177</v>
          </cell>
          <cell r="M8146">
            <v>176</v>
          </cell>
          <cell r="N8146">
            <v>0</v>
          </cell>
          <cell r="O8146">
            <v>0</v>
          </cell>
          <cell r="P8146">
            <v>0</v>
          </cell>
          <cell r="Q8146">
            <v>177</v>
          </cell>
        </row>
        <row r="8147">
          <cell r="A8147" t="str">
            <v>A1384&amp;T</v>
          </cell>
          <cell r="B8147" t="str">
            <v>Massachusetts Ave @</v>
          </cell>
          <cell r="C8147">
            <v>0</v>
          </cell>
          <cell r="D8147">
            <v>0</v>
          </cell>
          <cell r="E8147">
            <v>0</v>
          </cell>
          <cell r="F8147">
            <v>19</v>
          </cell>
          <cell r="G8147">
            <v>19</v>
          </cell>
          <cell r="H8147">
            <v>0</v>
          </cell>
          <cell r="I8147">
            <v>0</v>
          </cell>
          <cell r="J8147">
            <v>0</v>
          </cell>
          <cell r="K8147">
            <v>19</v>
          </cell>
          <cell r="L8147">
            <v>19</v>
          </cell>
          <cell r="M8147">
            <v>0</v>
          </cell>
          <cell r="N8147">
            <v>0</v>
          </cell>
          <cell r="O8147">
            <v>0</v>
          </cell>
          <cell r="P8147">
            <v>19</v>
          </cell>
          <cell r="Q8147">
            <v>19</v>
          </cell>
        </row>
        <row r="8148">
          <cell r="A8148" t="str">
            <v>A5019&amp;T</v>
          </cell>
          <cell r="B8148" t="str">
            <v>Main St @ Thaxter St</v>
          </cell>
          <cell r="C8148">
            <v>36</v>
          </cell>
          <cell r="D8148">
            <v>0</v>
          </cell>
          <cell r="E8148">
            <v>0</v>
          </cell>
          <cell r="F8148">
            <v>0</v>
          </cell>
          <cell r="G8148">
            <v>36</v>
          </cell>
          <cell r="H8148">
            <v>36</v>
          </cell>
          <cell r="I8148">
            <v>0</v>
          </cell>
          <cell r="J8148">
            <v>0</v>
          </cell>
          <cell r="K8148">
            <v>0</v>
          </cell>
          <cell r="L8148">
            <v>36</v>
          </cell>
          <cell r="M8148">
            <v>36</v>
          </cell>
          <cell r="N8148">
            <v>0</v>
          </cell>
          <cell r="O8148">
            <v>0</v>
          </cell>
          <cell r="P8148">
            <v>0</v>
          </cell>
          <cell r="Q8148">
            <v>36</v>
          </cell>
        </row>
        <row r="8149">
          <cell r="A8149" t="str">
            <v>A5772&amp;T</v>
          </cell>
          <cell r="B8149" t="str">
            <v>Crescent St @ Moody</v>
          </cell>
          <cell r="C8149">
            <v>65</v>
          </cell>
          <cell r="D8149">
            <v>0</v>
          </cell>
          <cell r="E8149">
            <v>0</v>
          </cell>
          <cell r="F8149">
            <v>5</v>
          </cell>
          <cell r="G8149">
            <v>70</v>
          </cell>
          <cell r="H8149">
            <v>65</v>
          </cell>
          <cell r="I8149">
            <v>0</v>
          </cell>
          <cell r="J8149">
            <v>0</v>
          </cell>
          <cell r="K8149">
            <v>5</v>
          </cell>
          <cell r="L8149">
            <v>70</v>
          </cell>
          <cell r="M8149">
            <v>65</v>
          </cell>
          <cell r="N8149">
            <v>0</v>
          </cell>
          <cell r="O8149">
            <v>0</v>
          </cell>
          <cell r="P8149">
            <v>5</v>
          </cell>
          <cell r="Q8149">
            <v>70</v>
          </cell>
        </row>
        <row r="8150">
          <cell r="A8150" t="str">
            <v>A5799&amp;T</v>
          </cell>
          <cell r="B8150" t="str">
            <v>Massachusetts Ave op</v>
          </cell>
          <cell r="C8150">
            <v>0</v>
          </cell>
          <cell r="D8150">
            <v>0</v>
          </cell>
          <cell r="E8150">
            <v>0</v>
          </cell>
          <cell r="F8150">
            <v>0</v>
          </cell>
          <cell r="G8150">
            <v>0</v>
          </cell>
          <cell r="H8150">
            <v>0</v>
          </cell>
          <cell r="I8150">
            <v>0</v>
          </cell>
          <cell r="J8150">
            <v>0</v>
          </cell>
          <cell r="K8150">
            <v>0</v>
          </cell>
          <cell r="L8150">
            <v>0</v>
          </cell>
          <cell r="M8150">
            <v>0</v>
          </cell>
          <cell r="N8150">
            <v>0</v>
          </cell>
          <cell r="O8150">
            <v>0</v>
          </cell>
          <cell r="P8150">
            <v>0</v>
          </cell>
          <cell r="Q8150">
            <v>0</v>
          </cell>
        </row>
        <row r="8151">
          <cell r="A8151" t="str">
            <v>A6895&amp;T</v>
          </cell>
          <cell r="B8151" t="str">
            <v>Moody St @ Ash St</v>
          </cell>
          <cell r="C8151">
            <v>51</v>
          </cell>
          <cell r="D8151">
            <v>0</v>
          </cell>
          <cell r="E8151">
            <v>0</v>
          </cell>
          <cell r="F8151">
            <v>0</v>
          </cell>
          <cell r="G8151">
            <v>51</v>
          </cell>
          <cell r="H8151">
            <v>51</v>
          </cell>
          <cell r="I8151">
            <v>0</v>
          </cell>
          <cell r="J8151">
            <v>0</v>
          </cell>
          <cell r="K8151">
            <v>0</v>
          </cell>
          <cell r="L8151">
            <v>51</v>
          </cell>
          <cell r="M8151">
            <v>51</v>
          </cell>
          <cell r="N8151">
            <v>0</v>
          </cell>
          <cell r="O8151">
            <v>0</v>
          </cell>
          <cell r="P8151">
            <v>0</v>
          </cell>
          <cell r="Q8151">
            <v>51</v>
          </cell>
        </row>
        <row r="8152">
          <cell r="A8152" t="str">
            <v>A5488&amp;T</v>
          </cell>
          <cell r="B8152" t="str">
            <v>Broadway @ Franklin</v>
          </cell>
          <cell r="C8152">
            <v>6</v>
          </cell>
          <cell r="D8152">
            <v>1</v>
          </cell>
          <cell r="E8152">
            <v>0</v>
          </cell>
          <cell r="F8152">
            <v>20</v>
          </cell>
          <cell r="G8152">
            <v>27</v>
          </cell>
          <cell r="H8152">
            <v>6</v>
          </cell>
          <cell r="I8152">
            <v>1</v>
          </cell>
          <cell r="J8152">
            <v>0</v>
          </cell>
          <cell r="K8152">
            <v>20</v>
          </cell>
          <cell r="L8152">
            <v>27</v>
          </cell>
          <cell r="M8152">
            <v>6</v>
          </cell>
          <cell r="N8152">
            <v>1</v>
          </cell>
          <cell r="O8152">
            <v>0</v>
          </cell>
          <cell r="P8152">
            <v>20</v>
          </cell>
          <cell r="Q8152">
            <v>27</v>
          </cell>
        </row>
        <row r="8153">
          <cell r="A8153" t="str">
            <v>A6892&amp;T</v>
          </cell>
          <cell r="B8153" t="str">
            <v>Moody St @ Main St</v>
          </cell>
          <cell r="C8153">
            <v>14</v>
          </cell>
          <cell r="D8153">
            <v>0</v>
          </cell>
          <cell r="E8153">
            <v>0</v>
          </cell>
          <cell r="F8153">
            <v>27</v>
          </cell>
          <cell r="G8153">
            <v>41</v>
          </cell>
          <cell r="H8153">
            <v>14</v>
          </cell>
          <cell r="I8153">
            <v>0</v>
          </cell>
          <cell r="J8153">
            <v>0</v>
          </cell>
          <cell r="K8153">
            <v>27</v>
          </cell>
          <cell r="L8153">
            <v>41</v>
          </cell>
          <cell r="M8153">
            <v>14</v>
          </cell>
          <cell r="N8153">
            <v>0</v>
          </cell>
          <cell r="O8153">
            <v>0</v>
          </cell>
          <cell r="P8153">
            <v>27</v>
          </cell>
          <cell r="Q8153">
            <v>41</v>
          </cell>
        </row>
        <row r="8154">
          <cell r="A8154" t="str">
            <v>A897&amp;T</v>
          </cell>
          <cell r="B8154" t="str">
            <v>Arsenal St @ Talcott</v>
          </cell>
          <cell r="C8154">
            <v>2</v>
          </cell>
          <cell r="D8154">
            <v>0</v>
          </cell>
          <cell r="E8154">
            <v>0</v>
          </cell>
          <cell r="F8154">
            <v>0</v>
          </cell>
          <cell r="G8154">
            <v>2</v>
          </cell>
          <cell r="H8154">
            <v>2</v>
          </cell>
          <cell r="I8154">
            <v>0</v>
          </cell>
          <cell r="J8154">
            <v>0</v>
          </cell>
          <cell r="K8154">
            <v>0</v>
          </cell>
          <cell r="L8154">
            <v>2</v>
          </cell>
          <cell r="M8154">
            <v>2</v>
          </cell>
          <cell r="N8154">
            <v>0</v>
          </cell>
          <cell r="O8154">
            <v>0</v>
          </cell>
          <cell r="P8154">
            <v>0</v>
          </cell>
          <cell r="Q8154">
            <v>2</v>
          </cell>
        </row>
        <row r="8155">
          <cell r="A8155" t="str">
            <v>A1383&amp;T</v>
          </cell>
          <cell r="B8155" t="str">
            <v>Massachusetts Ave @</v>
          </cell>
          <cell r="C8155">
            <v>16</v>
          </cell>
          <cell r="D8155">
            <v>0</v>
          </cell>
          <cell r="E8155">
            <v>0</v>
          </cell>
          <cell r="F8155">
            <v>4</v>
          </cell>
          <cell r="G8155">
            <v>20</v>
          </cell>
          <cell r="H8155">
            <v>16</v>
          </cell>
          <cell r="I8155">
            <v>0</v>
          </cell>
          <cell r="J8155">
            <v>0</v>
          </cell>
          <cell r="K8155">
            <v>4</v>
          </cell>
          <cell r="L8155">
            <v>20</v>
          </cell>
          <cell r="M8155">
            <v>16</v>
          </cell>
          <cell r="N8155">
            <v>0</v>
          </cell>
          <cell r="O8155">
            <v>0</v>
          </cell>
          <cell r="P8155">
            <v>4</v>
          </cell>
          <cell r="Q8155">
            <v>20</v>
          </cell>
        </row>
        <row r="8156">
          <cell r="A8156" t="str">
            <v>A1423&amp;T</v>
          </cell>
          <cell r="B8156" t="str">
            <v>Brighton St @ Hittin</v>
          </cell>
          <cell r="C8156">
            <v>2</v>
          </cell>
          <cell r="D8156">
            <v>0</v>
          </cell>
          <cell r="E8156">
            <v>0</v>
          </cell>
          <cell r="F8156">
            <v>0</v>
          </cell>
          <cell r="G8156">
            <v>2</v>
          </cell>
          <cell r="H8156">
            <v>2</v>
          </cell>
          <cell r="I8156">
            <v>0</v>
          </cell>
          <cell r="J8156">
            <v>0</v>
          </cell>
          <cell r="K8156">
            <v>0</v>
          </cell>
          <cell r="L8156">
            <v>2</v>
          </cell>
          <cell r="M8156">
            <v>2</v>
          </cell>
          <cell r="N8156">
            <v>0</v>
          </cell>
          <cell r="O8156">
            <v>0</v>
          </cell>
          <cell r="P8156">
            <v>0</v>
          </cell>
          <cell r="Q8156">
            <v>2</v>
          </cell>
        </row>
        <row r="8157">
          <cell r="A8157" t="str">
            <v>A900&amp;T</v>
          </cell>
          <cell r="B8157" t="str">
            <v>Arsenal St @ Arlingt</v>
          </cell>
          <cell r="C8157">
            <v>154</v>
          </cell>
          <cell r="D8157">
            <v>0</v>
          </cell>
          <cell r="E8157">
            <v>0</v>
          </cell>
          <cell r="F8157">
            <v>0</v>
          </cell>
          <cell r="G8157">
            <v>154</v>
          </cell>
          <cell r="H8157">
            <v>154</v>
          </cell>
          <cell r="I8157">
            <v>0</v>
          </cell>
          <cell r="J8157">
            <v>0</v>
          </cell>
          <cell r="K8157">
            <v>0</v>
          </cell>
          <cell r="L8157">
            <v>154</v>
          </cell>
          <cell r="M8157">
            <v>154</v>
          </cell>
          <cell r="N8157">
            <v>0</v>
          </cell>
          <cell r="O8157">
            <v>0</v>
          </cell>
          <cell r="P8157">
            <v>0</v>
          </cell>
          <cell r="Q8157">
            <v>154</v>
          </cell>
        </row>
        <row r="8158">
          <cell r="A8158" t="str">
            <v>A1237&amp;T</v>
          </cell>
          <cell r="B8158" t="str">
            <v>Mt Auburn St @ Walnu</v>
          </cell>
          <cell r="C8158">
            <v>0</v>
          </cell>
          <cell r="D8158">
            <v>0</v>
          </cell>
          <cell r="E8158">
            <v>0</v>
          </cell>
          <cell r="F8158">
            <v>0</v>
          </cell>
          <cell r="G8158">
            <v>1</v>
          </cell>
          <cell r="H8158">
            <v>0</v>
          </cell>
          <cell r="I8158">
            <v>0</v>
          </cell>
          <cell r="J8158">
            <v>0</v>
          </cell>
          <cell r="K8158">
            <v>0</v>
          </cell>
          <cell r="L8158">
            <v>1</v>
          </cell>
          <cell r="M8158">
            <v>0</v>
          </cell>
          <cell r="N8158">
            <v>0</v>
          </cell>
          <cell r="O8158">
            <v>0</v>
          </cell>
          <cell r="P8158">
            <v>0</v>
          </cell>
          <cell r="Q8158">
            <v>1</v>
          </cell>
        </row>
        <row r="8159">
          <cell r="A8159" t="str">
            <v>A4978&amp;T</v>
          </cell>
          <cell r="B8159" t="str">
            <v>Massachusetts Ave op</v>
          </cell>
          <cell r="C8159">
            <v>58</v>
          </cell>
          <cell r="D8159">
            <v>2</v>
          </cell>
          <cell r="E8159">
            <v>0</v>
          </cell>
          <cell r="F8159">
            <v>0</v>
          </cell>
          <cell r="G8159">
            <v>60</v>
          </cell>
          <cell r="H8159">
            <v>58</v>
          </cell>
          <cell r="I8159">
            <v>2</v>
          </cell>
          <cell r="J8159">
            <v>0</v>
          </cell>
          <cell r="K8159">
            <v>0</v>
          </cell>
          <cell r="L8159">
            <v>60</v>
          </cell>
          <cell r="M8159">
            <v>58</v>
          </cell>
          <cell r="N8159">
            <v>2</v>
          </cell>
          <cell r="O8159">
            <v>0</v>
          </cell>
          <cell r="P8159">
            <v>0</v>
          </cell>
          <cell r="Q8159">
            <v>60</v>
          </cell>
        </row>
        <row r="8160">
          <cell r="A8160" t="str">
            <v>A1239&amp;T</v>
          </cell>
          <cell r="B8160" t="str">
            <v>Mt Auburn St @ Winth</v>
          </cell>
          <cell r="C8160">
            <v>1</v>
          </cell>
          <cell r="D8160">
            <v>0</v>
          </cell>
          <cell r="E8160">
            <v>0</v>
          </cell>
          <cell r="F8160">
            <v>0</v>
          </cell>
          <cell r="G8160">
            <v>1</v>
          </cell>
          <cell r="H8160">
            <v>1</v>
          </cell>
          <cell r="I8160">
            <v>0</v>
          </cell>
          <cell r="J8160">
            <v>0</v>
          </cell>
          <cell r="K8160">
            <v>0</v>
          </cell>
          <cell r="L8160">
            <v>1</v>
          </cell>
          <cell r="M8160">
            <v>1</v>
          </cell>
          <cell r="N8160">
            <v>0</v>
          </cell>
          <cell r="O8160">
            <v>0</v>
          </cell>
          <cell r="P8160">
            <v>0</v>
          </cell>
          <cell r="Q8160">
            <v>1</v>
          </cell>
        </row>
        <row r="8161">
          <cell r="A8161" t="str">
            <v>A6896&amp;T</v>
          </cell>
          <cell r="B8161" t="str">
            <v>Moody St @ Orange St</v>
          </cell>
          <cell r="C8161">
            <v>79</v>
          </cell>
          <cell r="D8161">
            <v>0</v>
          </cell>
          <cell r="E8161">
            <v>0</v>
          </cell>
          <cell r="F8161">
            <v>0</v>
          </cell>
          <cell r="G8161">
            <v>79</v>
          </cell>
          <cell r="H8161">
            <v>79</v>
          </cell>
          <cell r="I8161">
            <v>0</v>
          </cell>
          <cell r="J8161">
            <v>0</v>
          </cell>
          <cell r="K8161">
            <v>0</v>
          </cell>
          <cell r="L8161">
            <v>79</v>
          </cell>
          <cell r="M8161">
            <v>79</v>
          </cell>
          <cell r="N8161">
            <v>0</v>
          </cell>
          <cell r="O8161">
            <v>0</v>
          </cell>
          <cell r="P8161">
            <v>0</v>
          </cell>
          <cell r="Q8161">
            <v>79</v>
          </cell>
        </row>
        <row r="8162">
          <cell r="A8162" t="str">
            <v>A1270&amp;T</v>
          </cell>
          <cell r="B8162" t="str">
            <v>Trapelo Rd @ Walnut</v>
          </cell>
          <cell r="C8162">
            <v>4</v>
          </cell>
          <cell r="D8162">
            <v>0</v>
          </cell>
          <cell r="E8162">
            <v>0</v>
          </cell>
          <cell r="F8162">
            <v>0</v>
          </cell>
          <cell r="G8162">
            <v>4</v>
          </cell>
          <cell r="H8162">
            <v>4</v>
          </cell>
          <cell r="I8162">
            <v>0</v>
          </cell>
          <cell r="J8162">
            <v>0</v>
          </cell>
          <cell r="K8162">
            <v>0</v>
          </cell>
          <cell r="L8162">
            <v>4</v>
          </cell>
          <cell r="M8162">
            <v>4</v>
          </cell>
          <cell r="N8162">
            <v>0</v>
          </cell>
          <cell r="O8162">
            <v>0</v>
          </cell>
          <cell r="P8162">
            <v>0</v>
          </cell>
          <cell r="Q8162">
            <v>4</v>
          </cell>
        </row>
        <row r="8163">
          <cell r="A8163" t="str">
            <v>A1387&amp;T</v>
          </cell>
          <cell r="B8163" t="str">
            <v>Massachusetts Ave @</v>
          </cell>
          <cell r="C8163">
            <v>6</v>
          </cell>
          <cell r="D8163">
            <v>0</v>
          </cell>
          <cell r="E8163">
            <v>0</v>
          </cell>
          <cell r="F8163">
            <v>17</v>
          </cell>
          <cell r="G8163">
            <v>23</v>
          </cell>
          <cell r="H8163">
            <v>6</v>
          </cell>
          <cell r="I8163">
            <v>0</v>
          </cell>
          <cell r="J8163">
            <v>0</v>
          </cell>
          <cell r="K8163">
            <v>17</v>
          </cell>
          <cell r="L8163">
            <v>23</v>
          </cell>
          <cell r="M8163">
            <v>6</v>
          </cell>
          <cell r="N8163">
            <v>0</v>
          </cell>
          <cell r="O8163">
            <v>0</v>
          </cell>
          <cell r="P8163">
            <v>17</v>
          </cell>
          <cell r="Q8163">
            <v>23</v>
          </cell>
        </row>
        <row r="8164">
          <cell r="A8164" t="str">
            <v>A5493&amp;T</v>
          </cell>
          <cell r="B8164" t="str">
            <v>Broadway @ Oxford St</v>
          </cell>
          <cell r="C8164">
            <v>99</v>
          </cell>
          <cell r="D8164">
            <v>0</v>
          </cell>
          <cell r="E8164">
            <v>0</v>
          </cell>
          <cell r="F8164">
            <v>0</v>
          </cell>
          <cell r="G8164">
            <v>99</v>
          </cell>
          <cell r="H8164">
            <v>99</v>
          </cell>
          <cell r="I8164">
            <v>0</v>
          </cell>
          <cell r="J8164">
            <v>0</v>
          </cell>
          <cell r="K8164">
            <v>0</v>
          </cell>
          <cell r="L8164">
            <v>99</v>
          </cell>
          <cell r="M8164">
            <v>99</v>
          </cell>
          <cell r="N8164">
            <v>0</v>
          </cell>
          <cell r="O8164">
            <v>0</v>
          </cell>
          <cell r="P8164">
            <v>0</v>
          </cell>
          <cell r="Q8164">
            <v>99</v>
          </cell>
        </row>
        <row r="8165">
          <cell r="A8165" t="str">
            <v>A896&amp;T</v>
          </cell>
          <cell r="B8165" t="str">
            <v>Arsenal St opp Schoo</v>
          </cell>
          <cell r="C8165">
            <v>33</v>
          </cell>
          <cell r="D8165">
            <v>0</v>
          </cell>
          <cell r="E8165">
            <v>0</v>
          </cell>
          <cell r="F8165">
            <v>0</v>
          </cell>
          <cell r="G8165">
            <v>33</v>
          </cell>
          <cell r="H8165">
            <v>33</v>
          </cell>
          <cell r="I8165">
            <v>0</v>
          </cell>
          <cell r="J8165">
            <v>0</v>
          </cell>
          <cell r="K8165">
            <v>0</v>
          </cell>
          <cell r="L8165">
            <v>33</v>
          </cell>
          <cell r="M8165">
            <v>33</v>
          </cell>
          <cell r="N8165">
            <v>0</v>
          </cell>
          <cell r="O8165">
            <v>0</v>
          </cell>
          <cell r="P8165">
            <v>0</v>
          </cell>
          <cell r="Q8165">
            <v>33</v>
          </cell>
        </row>
        <row r="8166">
          <cell r="A8166" t="str">
            <v>A5494&amp;T</v>
          </cell>
          <cell r="B8166" t="str">
            <v>Broadway @ Cleveland</v>
          </cell>
          <cell r="C8166">
            <v>10</v>
          </cell>
          <cell r="D8166">
            <v>0</v>
          </cell>
          <cell r="E8166">
            <v>0</v>
          </cell>
          <cell r="F8166">
            <v>0</v>
          </cell>
          <cell r="G8166">
            <v>11</v>
          </cell>
          <cell r="H8166">
            <v>10</v>
          </cell>
          <cell r="I8166">
            <v>0</v>
          </cell>
          <cell r="J8166">
            <v>0</v>
          </cell>
          <cell r="K8166">
            <v>0</v>
          </cell>
          <cell r="L8166">
            <v>11</v>
          </cell>
          <cell r="M8166">
            <v>10</v>
          </cell>
          <cell r="N8166">
            <v>0</v>
          </cell>
          <cell r="O8166">
            <v>0</v>
          </cell>
          <cell r="P8166">
            <v>0</v>
          </cell>
          <cell r="Q8166">
            <v>11</v>
          </cell>
        </row>
        <row r="8167">
          <cell r="A8167" t="str">
            <v>A1367&amp;T</v>
          </cell>
          <cell r="B8167" t="str">
            <v>Massachusetts Ave @</v>
          </cell>
          <cell r="C8167">
            <v>39</v>
          </cell>
          <cell r="D8167">
            <v>0</v>
          </cell>
          <cell r="E8167">
            <v>0</v>
          </cell>
          <cell r="F8167">
            <v>5</v>
          </cell>
          <cell r="G8167">
            <v>44</v>
          </cell>
          <cell r="H8167">
            <v>39</v>
          </cell>
          <cell r="I8167">
            <v>0</v>
          </cell>
          <cell r="J8167">
            <v>0</v>
          </cell>
          <cell r="K8167">
            <v>5</v>
          </cell>
          <cell r="L8167">
            <v>44</v>
          </cell>
          <cell r="M8167">
            <v>39</v>
          </cell>
          <cell r="N8167">
            <v>0</v>
          </cell>
          <cell r="O8167">
            <v>0</v>
          </cell>
          <cell r="P8167">
            <v>5</v>
          </cell>
          <cell r="Q8167">
            <v>44</v>
          </cell>
        </row>
        <row r="8168">
          <cell r="A8168" t="str">
            <v>A5492&amp;T</v>
          </cell>
          <cell r="B8168" t="str">
            <v>Broadway @ Harlow St</v>
          </cell>
          <cell r="C8168">
            <v>8</v>
          </cell>
          <cell r="D8168">
            <v>0</v>
          </cell>
          <cell r="E8168">
            <v>0</v>
          </cell>
          <cell r="F8168">
            <v>0</v>
          </cell>
          <cell r="G8168">
            <v>8</v>
          </cell>
          <cell r="H8168">
            <v>8</v>
          </cell>
          <cell r="I8168">
            <v>0</v>
          </cell>
          <cell r="J8168">
            <v>0</v>
          </cell>
          <cell r="K8168">
            <v>0</v>
          </cell>
          <cell r="L8168">
            <v>8</v>
          </cell>
          <cell r="M8168">
            <v>8</v>
          </cell>
          <cell r="N8168">
            <v>0</v>
          </cell>
          <cell r="O8168">
            <v>0</v>
          </cell>
          <cell r="P8168">
            <v>0</v>
          </cell>
          <cell r="Q8168">
            <v>8</v>
          </cell>
        </row>
        <row r="8169">
          <cell r="A8169" t="str">
            <v>A1233&amp;T</v>
          </cell>
          <cell r="B8169" t="str">
            <v>Mt Auburn St @ Main</v>
          </cell>
          <cell r="C8169">
            <v>20</v>
          </cell>
          <cell r="D8169">
            <v>0</v>
          </cell>
          <cell r="E8169">
            <v>0</v>
          </cell>
          <cell r="F8169">
            <v>0</v>
          </cell>
          <cell r="G8169">
            <v>21</v>
          </cell>
          <cell r="H8169">
            <v>20</v>
          </cell>
          <cell r="I8169">
            <v>0</v>
          </cell>
          <cell r="J8169">
            <v>0</v>
          </cell>
          <cell r="K8169">
            <v>0</v>
          </cell>
          <cell r="L8169">
            <v>21</v>
          </cell>
          <cell r="M8169">
            <v>20</v>
          </cell>
          <cell r="N8169">
            <v>0</v>
          </cell>
          <cell r="O8169">
            <v>0</v>
          </cell>
          <cell r="P8169">
            <v>0</v>
          </cell>
          <cell r="Q8169">
            <v>21</v>
          </cell>
        </row>
        <row r="8170">
          <cell r="A8170" t="str">
            <v>A5848&amp;T</v>
          </cell>
          <cell r="B8170" t="str">
            <v>Massachusetts Ave @</v>
          </cell>
          <cell r="C8170">
            <v>0</v>
          </cell>
          <cell r="D8170">
            <v>0</v>
          </cell>
          <cell r="E8170">
            <v>0</v>
          </cell>
          <cell r="F8170">
            <v>3</v>
          </cell>
          <cell r="G8170">
            <v>3</v>
          </cell>
          <cell r="H8170">
            <v>0</v>
          </cell>
          <cell r="I8170">
            <v>0</v>
          </cell>
          <cell r="J8170">
            <v>0</v>
          </cell>
          <cell r="K8170">
            <v>3</v>
          </cell>
          <cell r="L8170">
            <v>3</v>
          </cell>
          <cell r="M8170">
            <v>0</v>
          </cell>
          <cell r="N8170">
            <v>0</v>
          </cell>
          <cell r="O8170">
            <v>0</v>
          </cell>
          <cell r="P8170">
            <v>3</v>
          </cell>
          <cell r="Q8170">
            <v>3</v>
          </cell>
        </row>
        <row r="8171">
          <cell r="A8171" t="str">
            <v>A5849&amp;T</v>
          </cell>
          <cell r="B8171" t="str">
            <v>Massachusetts Ave @</v>
          </cell>
          <cell r="C8171">
            <v>6</v>
          </cell>
          <cell r="D8171">
            <v>0</v>
          </cell>
          <cell r="E8171">
            <v>0</v>
          </cell>
          <cell r="F8171">
            <v>41</v>
          </cell>
          <cell r="G8171">
            <v>48</v>
          </cell>
          <cell r="H8171">
            <v>6</v>
          </cell>
          <cell r="I8171">
            <v>0</v>
          </cell>
          <cell r="J8171">
            <v>0</v>
          </cell>
          <cell r="K8171">
            <v>41</v>
          </cell>
          <cell r="L8171">
            <v>48</v>
          </cell>
          <cell r="M8171">
            <v>6</v>
          </cell>
          <cell r="N8171">
            <v>0</v>
          </cell>
          <cell r="O8171">
            <v>0</v>
          </cell>
          <cell r="P8171">
            <v>41</v>
          </cell>
          <cell r="Q8171">
            <v>48</v>
          </cell>
        </row>
        <row r="8172">
          <cell r="A8172" t="str">
            <v>A6765&amp;T</v>
          </cell>
          <cell r="B8172" t="str">
            <v>Maple St @ Crescent</v>
          </cell>
          <cell r="C8172">
            <v>99</v>
          </cell>
          <cell r="D8172">
            <v>0</v>
          </cell>
          <cell r="E8172">
            <v>0</v>
          </cell>
          <cell r="F8172">
            <v>0</v>
          </cell>
          <cell r="G8172">
            <v>99</v>
          </cell>
          <cell r="H8172">
            <v>99</v>
          </cell>
          <cell r="I8172">
            <v>0</v>
          </cell>
          <cell r="J8172">
            <v>0</v>
          </cell>
          <cell r="K8172">
            <v>0</v>
          </cell>
          <cell r="L8172">
            <v>99</v>
          </cell>
          <cell r="M8172">
            <v>99</v>
          </cell>
          <cell r="N8172">
            <v>0</v>
          </cell>
          <cell r="O8172">
            <v>0</v>
          </cell>
          <cell r="P8172">
            <v>0</v>
          </cell>
          <cell r="Q8172">
            <v>99</v>
          </cell>
        </row>
        <row r="8173">
          <cell r="A8173" t="str">
            <v>A1381&amp;T</v>
          </cell>
          <cell r="B8173" t="str">
            <v>Massachusetts Ave @</v>
          </cell>
          <cell r="C8173">
            <v>1</v>
          </cell>
          <cell r="D8173">
            <v>0</v>
          </cell>
          <cell r="E8173">
            <v>0</v>
          </cell>
          <cell r="F8173">
            <v>0</v>
          </cell>
          <cell r="G8173">
            <v>1</v>
          </cell>
          <cell r="H8173">
            <v>1</v>
          </cell>
          <cell r="I8173">
            <v>0</v>
          </cell>
          <cell r="J8173">
            <v>0</v>
          </cell>
          <cell r="K8173">
            <v>0</v>
          </cell>
          <cell r="L8173">
            <v>1</v>
          </cell>
          <cell r="M8173">
            <v>1</v>
          </cell>
          <cell r="N8173">
            <v>0</v>
          </cell>
          <cell r="O8173">
            <v>0</v>
          </cell>
          <cell r="P8173">
            <v>0</v>
          </cell>
          <cell r="Q8173">
            <v>1</v>
          </cell>
        </row>
        <row r="8174">
          <cell r="A8174" t="str">
            <v>A4784&amp;T</v>
          </cell>
          <cell r="B8174" t="str">
            <v>590 Main St opp Hers</v>
          </cell>
          <cell r="C8174">
            <v>177</v>
          </cell>
          <cell r="D8174">
            <v>1</v>
          </cell>
          <cell r="E8174">
            <v>0</v>
          </cell>
          <cell r="F8174">
            <v>0</v>
          </cell>
          <cell r="G8174">
            <v>177</v>
          </cell>
          <cell r="H8174">
            <v>177</v>
          </cell>
          <cell r="I8174">
            <v>1</v>
          </cell>
          <cell r="J8174">
            <v>0</v>
          </cell>
          <cell r="K8174">
            <v>0</v>
          </cell>
          <cell r="L8174">
            <v>177</v>
          </cell>
          <cell r="M8174">
            <v>177</v>
          </cell>
          <cell r="N8174">
            <v>1</v>
          </cell>
          <cell r="O8174">
            <v>0</v>
          </cell>
          <cell r="P8174">
            <v>0</v>
          </cell>
          <cell r="Q8174">
            <v>177</v>
          </cell>
        </row>
        <row r="8175">
          <cell r="A8175" t="str">
            <v>A1238&amp;T</v>
          </cell>
          <cell r="B8175" t="str">
            <v>Mt Auburn St @ Boyls</v>
          </cell>
          <cell r="C8175">
            <v>0</v>
          </cell>
          <cell r="D8175">
            <v>0</v>
          </cell>
          <cell r="E8175">
            <v>0</v>
          </cell>
          <cell r="F8175">
            <v>0</v>
          </cell>
          <cell r="G8175">
            <v>0</v>
          </cell>
          <cell r="H8175">
            <v>0</v>
          </cell>
          <cell r="I8175">
            <v>0</v>
          </cell>
          <cell r="J8175">
            <v>0</v>
          </cell>
          <cell r="K8175">
            <v>0</v>
          </cell>
          <cell r="L8175">
            <v>0</v>
          </cell>
          <cell r="M8175">
            <v>0</v>
          </cell>
          <cell r="N8175">
            <v>0</v>
          </cell>
          <cell r="O8175">
            <v>0</v>
          </cell>
          <cell r="P8175">
            <v>0</v>
          </cell>
          <cell r="Q8175">
            <v>0</v>
          </cell>
        </row>
        <row r="8176">
          <cell r="A8176" t="str">
            <v>A4785&amp;T</v>
          </cell>
          <cell r="B8176" t="str">
            <v>Main St @ Pilgrim Rd</v>
          </cell>
          <cell r="C8176">
            <v>0</v>
          </cell>
          <cell r="D8176">
            <v>0</v>
          </cell>
          <cell r="E8176">
            <v>0</v>
          </cell>
          <cell r="F8176">
            <v>0</v>
          </cell>
          <cell r="G8176">
            <v>0</v>
          </cell>
          <cell r="H8176">
            <v>0</v>
          </cell>
          <cell r="I8176">
            <v>0</v>
          </cell>
          <cell r="J8176">
            <v>0</v>
          </cell>
          <cell r="K8176">
            <v>0</v>
          </cell>
          <cell r="L8176">
            <v>0</v>
          </cell>
          <cell r="M8176">
            <v>0</v>
          </cell>
          <cell r="N8176">
            <v>0</v>
          </cell>
          <cell r="O8176">
            <v>0</v>
          </cell>
          <cell r="P8176">
            <v>0</v>
          </cell>
          <cell r="Q8176">
            <v>0</v>
          </cell>
        </row>
        <row r="8177">
          <cell r="A8177" t="str">
            <v>A6894&amp;T</v>
          </cell>
          <cell r="B8177" t="str">
            <v>Main St @ Appleton S</v>
          </cell>
          <cell r="C8177">
            <v>0</v>
          </cell>
          <cell r="D8177">
            <v>0</v>
          </cell>
          <cell r="E8177">
            <v>0</v>
          </cell>
          <cell r="F8177">
            <v>0</v>
          </cell>
          <cell r="G8177">
            <v>0</v>
          </cell>
          <cell r="H8177">
            <v>0</v>
          </cell>
          <cell r="I8177">
            <v>0</v>
          </cell>
          <cell r="J8177">
            <v>0</v>
          </cell>
          <cell r="K8177">
            <v>0</v>
          </cell>
          <cell r="L8177">
            <v>0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  <cell r="Q8177">
            <v>0</v>
          </cell>
        </row>
        <row r="8178">
          <cell r="A8178" t="str">
            <v>A894&amp;T</v>
          </cell>
          <cell r="B8178" t="str">
            <v>Arsenal St @ Beechwo</v>
          </cell>
          <cell r="C8178">
            <v>17</v>
          </cell>
          <cell r="D8178">
            <v>0</v>
          </cell>
          <cell r="E8178">
            <v>0</v>
          </cell>
          <cell r="F8178">
            <v>0</v>
          </cell>
          <cell r="G8178">
            <v>17</v>
          </cell>
          <cell r="H8178">
            <v>17</v>
          </cell>
          <cell r="I8178">
            <v>0</v>
          </cell>
          <cell r="J8178">
            <v>0</v>
          </cell>
          <cell r="K8178">
            <v>0</v>
          </cell>
          <cell r="L8178">
            <v>17</v>
          </cell>
          <cell r="M8178">
            <v>17</v>
          </cell>
          <cell r="N8178">
            <v>0</v>
          </cell>
          <cell r="O8178">
            <v>0</v>
          </cell>
          <cell r="P8178">
            <v>0</v>
          </cell>
          <cell r="Q8178">
            <v>17</v>
          </cell>
        </row>
        <row r="8179">
          <cell r="A8179" t="str">
            <v>A1244&amp;T</v>
          </cell>
          <cell r="B8179" t="str">
            <v>Mt Auburn St @ Cotta</v>
          </cell>
          <cell r="C8179">
            <v>82</v>
          </cell>
          <cell r="D8179">
            <v>0</v>
          </cell>
          <cell r="E8179">
            <v>0</v>
          </cell>
          <cell r="F8179">
            <v>0</v>
          </cell>
          <cell r="G8179">
            <v>82</v>
          </cell>
          <cell r="H8179">
            <v>82</v>
          </cell>
          <cell r="I8179">
            <v>0</v>
          </cell>
          <cell r="J8179">
            <v>0</v>
          </cell>
          <cell r="K8179">
            <v>0</v>
          </cell>
          <cell r="L8179">
            <v>82</v>
          </cell>
          <cell r="M8179">
            <v>82</v>
          </cell>
          <cell r="N8179">
            <v>0</v>
          </cell>
          <cell r="O8179">
            <v>0</v>
          </cell>
          <cell r="P8179">
            <v>0</v>
          </cell>
          <cell r="Q8179">
            <v>82</v>
          </cell>
        </row>
        <row r="8180">
          <cell r="A8180" t="str">
            <v>A1379&amp;T</v>
          </cell>
          <cell r="B8180" t="str">
            <v>Massachusetts Ave @</v>
          </cell>
          <cell r="C8180">
            <v>18</v>
          </cell>
          <cell r="D8180">
            <v>0</v>
          </cell>
          <cell r="E8180">
            <v>0</v>
          </cell>
          <cell r="F8180">
            <v>0</v>
          </cell>
          <cell r="G8180">
            <v>18</v>
          </cell>
          <cell r="H8180">
            <v>18</v>
          </cell>
          <cell r="I8180">
            <v>0</v>
          </cell>
          <cell r="J8180">
            <v>0</v>
          </cell>
          <cell r="K8180">
            <v>0</v>
          </cell>
          <cell r="L8180">
            <v>18</v>
          </cell>
          <cell r="M8180">
            <v>18</v>
          </cell>
          <cell r="N8180">
            <v>0</v>
          </cell>
          <cell r="O8180">
            <v>0</v>
          </cell>
          <cell r="P8180">
            <v>0</v>
          </cell>
          <cell r="Q8180">
            <v>18</v>
          </cell>
        </row>
        <row r="8181">
          <cell r="A8181" t="str">
            <v>A4551&amp;T</v>
          </cell>
          <cell r="B8181" t="str">
            <v>Lexington St @ Brook</v>
          </cell>
          <cell r="C8181">
            <v>9</v>
          </cell>
          <cell r="D8181">
            <v>0</v>
          </cell>
          <cell r="E8181">
            <v>0</v>
          </cell>
          <cell r="F8181">
            <v>0</v>
          </cell>
          <cell r="G8181">
            <v>9</v>
          </cell>
          <cell r="H8181">
            <v>9</v>
          </cell>
          <cell r="I8181">
            <v>0</v>
          </cell>
          <cell r="J8181">
            <v>0</v>
          </cell>
          <cell r="K8181">
            <v>0</v>
          </cell>
          <cell r="L8181">
            <v>9</v>
          </cell>
          <cell r="M8181">
            <v>9</v>
          </cell>
          <cell r="N8181">
            <v>0</v>
          </cell>
          <cell r="O8181">
            <v>0</v>
          </cell>
          <cell r="P8181">
            <v>0</v>
          </cell>
          <cell r="Q8181">
            <v>9</v>
          </cell>
        </row>
        <row r="8182">
          <cell r="A8182" t="str">
            <v>A1274&amp;T</v>
          </cell>
          <cell r="B8182" t="str">
            <v>Trapelo Rd @ Belmont</v>
          </cell>
          <cell r="C8182">
            <v>200</v>
          </cell>
          <cell r="D8182">
            <v>0</v>
          </cell>
          <cell r="E8182">
            <v>0</v>
          </cell>
          <cell r="F8182">
            <v>0</v>
          </cell>
          <cell r="G8182">
            <v>200</v>
          </cell>
          <cell r="H8182">
            <v>200</v>
          </cell>
          <cell r="I8182">
            <v>0</v>
          </cell>
          <cell r="J8182">
            <v>0</v>
          </cell>
          <cell r="K8182">
            <v>0</v>
          </cell>
          <cell r="L8182">
            <v>200</v>
          </cell>
          <cell r="M8182">
            <v>200</v>
          </cell>
          <cell r="N8182">
            <v>0</v>
          </cell>
          <cell r="O8182">
            <v>0</v>
          </cell>
          <cell r="P8182">
            <v>0</v>
          </cell>
          <cell r="Q8182">
            <v>200</v>
          </cell>
        </row>
        <row r="8183">
          <cell r="A8183" t="str">
            <v>A1298&amp;T</v>
          </cell>
          <cell r="B8183" t="str">
            <v>Concord Ave @ Orchar</v>
          </cell>
          <cell r="C8183">
            <v>1</v>
          </cell>
          <cell r="D8183">
            <v>0</v>
          </cell>
          <cell r="E8183">
            <v>0</v>
          </cell>
          <cell r="F8183">
            <v>0</v>
          </cell>
          <cell r="G8183">
            <v>2</v>
          </cell>
          <cell r="H8183">
            <v>1</v>
          </cell>
          <cell r="I8183">
            <v>0</v>
          </cell>
          <cell r="J8183">
            <v>0</v>
          </cell>
          <cell r="K8183">
            <v>0</v>
          </cell>
          <cell r="L8183">
            <v>2</v>
          </cell>
          <cell r="M8183">
            <v>1</v>
          </cell>
          <cell r="N8183">
            <v>0</v>
          </cell>
          <cell r="O8183">
            <v>0</v>
          </cell>
          <cell r="P8183">
            <v>0</v>
          </cell>
          <cell r="Q8183">
            <v>2</v>
          </cell>
        </row>
        <row r="8184">
          <cell r="A8184" t="str">
            <v>A1378&amp;T</v>
          </cell>
          <cell r="B8184" t="str">
            <v>Massachusetts Ave @</v>
          </cell>
          <cell r="C8184">
            <v>0</v>
          </cell>
          <cell r="D8184">
            <v>0</v>
          </cell>
          <cell r="E8184">
            <v>0</v>
          </cell>
          <cell r="F8184">
            <v>1</v>
          </cell>
          <cell r="G8184">
            <v>1</v>
          </cell>
          <cell r="H8184">
            <v>0</v>
          </cell>
          <cell r="I8184">
            <v>0</v>
          </cell>
          <cell r="J8184">
            <v>0</v>
          </cell>
          <cell r="K8184">
            <v>1</v>
          </cell>
          <cell r="L8184">
            <v>1</v>
          </cell>
          <cell r="M8184">
            <v>0</v>
          </cell>
          <cell r="N8184">
            <v>0</v>
          </cell>
          <cell r="O8184">
            <v>0</v>
          </cell>
          <cell r="P8184">
            <v>1</v>
          </cell>
          <cell r="Q8184">
            <v>1</v>
          </cell>
        </row>
        <row r="8185">
          <cell r="A8185" t="str">
            <v>A4478&amp;T</v>
          </cell>
          <cell r="B8185" t="str">
            <v>South St @ Angleside</v>
          </cell>
          <cell r="C8185">
            <v>23</v>
          </cell>
          <cell r="D8185">
            <v>1</v>
          </cell>
          <cell r="E8185">
            <v>6</v>
          </cell>
          <cell r="F8185">
            <v>3</v>
          </cell>
          <cell r="G8185">
            <v>33</v>
          </cell>
          <cell r="H8185">
            <v>23</v>
          </cell>
          <cell r="I8185">
            <v>1</v>
          </cell>
          <cell r="J8185">
            <v>6</v>
          </cell>
          <cell r="K8185">
            <v>3</v>
          </cell>
          <cell r="L8185">
            <v>33</v>
          </cell>
          <cell r="M8185">
            <v>23</v>
          </cell>
          <cell r="N8185">
            <v>1</v>
          </cell>
          <cell r="O8185">
            <v>6</v>
          </cell>
          <cell r="P8185">
            <v>3</v>
          </cell>
          <cell r="Q8185">
            <v>33</v>
          </cell>
        </row>
        <row r="8186">
          <cell r="A8186" t="str">
            <v>A1275&amp;T</v>
          </cell>
          <cell r="B8186" t="str">
            <v>Belmont St opp Payso</v>
          </cell>
          <cell r="C8186">
            <v>4</v>
          </cell>
          <cell r="D8186">
            <v>0</v>
          </cell>
          <cell r="E8186">
            <v>0</v>
          </cell>
          <cell r="F8186">
            <v>0</v>
          </cell>
          <cell r="G8186">
            <v>4</v>
          </cell>
          <cell r="H8186">
            <v>4</v>
          </cell>
          <cell r="I8186">
            <v>0</v>
          </cell>
          <cell r="J8186">
            <v>0</v>
          </cell>
          <cell r="K8186">
            <v>0</v>
          </cell>
          <cell r="L8186">
            <v>4</v>
          </cell>
          <cell r="M8186">
            <v>4</v>
          </cell>
          <cell r="N8186">
            <v>0</v>
          </cell>
          <cell r="O8186">
            <v>0</v>
          </cell>
          <cell r="P8186">
            <v>0</v>
          </cell>
          <cell r="Q8186">
            <v>4</v>
          </cell>
        </row>
        <row r="8187">
          <cell r="A8187" t="str">
            <v>A5850&amp;T</v>
          </cell>
          <cell r="B8187" t="str">
            <v>Massachusetts Ave @</v>
          </cell>
          <cell r="C8187">
            <v>7</v>
          </cell>
          <cell r="D8187">
            <v>1</v>
          </cell>
          <cell r="E8187">
            <v>0</v>
          </cell>
          <cell r="F8187">
            <v>105</v>
          </cell>
          <cell r="G8187">
            <v>112</v>
          </cell>
          <cell r="H8187">
            <v>7</v>
          </cell>
          <cell r="I8187">
            <v>1</v>
          </cell>
          <cell r="J8187">
            <v>0</v>
          </cell>
          <cell r="K8187">
            <v>105</v>
          </cell>
          <cell r="L8187">
            <v>112</v>
          </cell>
          <cell r="M8187">
            <v>7</v>
          </cell>
          <cell r="N8187">
            <v>1</v>
          </cell>
          <cell r="O8187">
            <v>0</v>
          </cell>
          <cell r="P8187">
            <v>105</v>
          </cell>
          <cell r="Q8187">
            <v>112</v>
          </cell>
        </row>
        <row r="8188">
          <cell r="A8188" t="str">
            <v>A1388&amp;T</v>
          </cell>
          <cell r="B8188" t="str">
            <v>Massachusetts Ave @</v>
          </cell>
          <cell r="C8188">
            <v>2</v>
          </cell>
          <cell r="D8188">
            <v>0</v>
          </cell>
          <cell r="E8188">
            <v>0</v>
          </cell>
          <cell r="F8188">
            <v>0</v>
          </cell>
          <cell r="G8188">
            <v>2</v>
          </cell>
          <cell r="H8188">
            <v>2</v>
          </cell>
          <cell r="I8188">
            <v>0</v>
          </cell>
          <cell r="J8188">
            <v>0</v>
          </cell>
          <cell r="K8188">
            <v>0</v>
          </cell>
          <cell r="L8188">
            <v>2</v>
          </cell>
          <cell r="M8188">
            <v>2</v>
          </cell>
          <cell r="N8188">
            <v>0</v>
          </cell>
          <cell r="O8188">
            <v>0</v>
          </cell>
          <cell r="P8188">
            <v>0</v>
          </cell>
          <cell r="Q8188">
            <v>2</v>
          </cell>
        </row>
        <row r="8189">
          <cell r="A8189" t="str">
            <v>A1236&amp;T</v>
          </cell>
          <cell r="B8189" t="str">
            <v>Mt Auburn St @ Frank</v>
          </cell>
          <cell r="C8189">
            <v>138</v>
          </cell>
          <cell r="D8189">
            <v>0</v>
          </cell>
          <cell r="E8189">
            <v>0</v>
          </cell>
          <cell r="F8189">
            <v>0</v>
          </cell>
          <cell r="G8189">
            <v>138</v>
          </cell>
          <cell r="H8189">
            <v>138</v>
          </cell>
          <cell r="I8189">
            <v>0</v>
          </cell>
          <cell r="J8189">
            <v>0</v>
          </cell>
          <cell r="K8189">
            <v>0</v>
          </cell>
          <cell r="L8189">
            <v>138</v>
          </cell>
          <cell r="M8189">
            <v>138</v>
          </cell>
          <cell r="N8189">
            <v>0</v>
          </cell>
          <cell r="O8189">
            <v>0</v>
          </cell>
          <cell r="P8189">
            <v>0</v>
          </cell>
          <cell r="Q8189">
            <v>138</v>
          </cell>
        </row>
        <row r="8190">
          <cell r="A8190" t="str">
            <v>A1223&amp;T</v>
          </cell>
          <cell r="B8190" t="str">
            <v>Mt Auburn St @ Kimba</v>
          </cell>
          <cell r="C8190">
            <v>12</v>
          </cell>
          <cell r="D8190">
            <v>0</v>
          </cell>
          <cell r="E8190">
            <v>0</v>
          </cell>
          <cell r="F8190">
            <v>0</v>
          </cell>
          <cell r="G8190">
            <v>12</v>
          </cell>
          <cell r="H8190">
            <v>12</v>
          </cell>
          <cell r="I8190">
            <v>0</v>
          </cell>
          <cell r="J8190">
            <v>0</v>
          </cell>
          <cell r="K8190">
            <v>0</v>
          </cell>
          <cell r="L8190">
            <v>12</v>
          </cell>
          <cell r="M8190">
            <v>12</v>
          </cell>
          <cell r="N8190">
            <v>0</v>
          </cell>
          <cell r="O8190">
            <v>0</v>
          </cell>
          <cell r="P8190">
            <v>0</v>
          </cell>
          <cell r="Q8190">
            <v>12</v>
          </cell>
        </row>
        <row r="8191">
          <cell r="A8191" t="str">
            <v>A4788&amp;T</v>
          </cell>
          <cell r="B8191" t="str">
            <v>Main St @ Green St</v>
          </cell>
          <cell r="C8191">
            <v>23</v>
          </cell>
          <cell r="D8191">
            <v>0</v>
          </cell>
          <cell r="E8191">
            <v>0</v>
          </cell>
          <cell r="F8191">
            <v>0</v>
          </cell>
          <cell r="G8191">
            <v>23</v>
          </cell>
          <cell r="H8191">
            <v>23</v>
          </cell>
          <cell r="I8191">
            <v>0</v>
          </cell>
          <cell r="J8191">
            <v>0</v>
          </cell>
          <cell r="K8191">
            <v>0</v>
          </cell>
          <cell r="L8191">
            <v>23</v>
          </cell>
          <cell r="M8191">
            <v>23</v>
          </cell>
          <cell r="N8191">
            <v>0</v>
          </cell>
          <cell r="O8191">
            <v>0</v>
          </cell>
          <cell r="P8191">
            <v>0</v>
          </cell>
          <cell r="Q8191">
            <v>23</v>
          </cell>
        </row>
        <row r="8192">
          <cell r="A8192" t="str">
            <v>A4995&amp;T</v>
          </cell>
          <cell r="B8192" t="str">
            <v>Main St opp Warren S</v>
          </cell>
          <cell r="C8192">
            <v>0</v>
          </cell>
          <cell r="D8192">
            <v>0</v>
          </cell>
          <cell r="E8192">
            <v>0</v>
          </cell>
          <cell r="F8192">
            <v>0</v>
          </cell>
          <cell r="G8192">
            <v>0</v>
          </cell>
          <cell r="H8192">
            <v>0</v>
          </cell>
          <cell r="I8192">
            <v>0</v>
          </cell>
          <cell r="J8192">
            <v>0</v>
          </cell>
          <cell r="K8192">
            <v>0</v>
          </cell>
          <cell r="L8192">
            <v>0</v>
          </cell>
          <cell r="M8192">
            <v>0</v>
          </cell>
          <cell r="N8192">
            <v>0</v>
          </cell>
          <cell r="O8192">
            <v>0</v>
          </cell>
          <cell r="P8192">
            <v>0</v>
          </cell>
          <cell r="Q8192">
            <v>0</v>
          </cell>
        </row>
        <row r="8193">
          <cell r="A8193" t="str">
            <v>A6904&amp;T</v>
          </cell>
          <cell r="B8193" t="str">
            <v>Main St @ Exchange S</v>
          </cell>
          <cell r="C8193">
            <v>2</v>
          </cell>
          <cell r="D8193">
            <v>0</v>
          </cell>
          <cell r="E8193">
            <v>0</v>
          </cell>
          <cell r="F8193">
            <v>56</v>
          </cell>
          <cell r="G8193">
            <v>58</v>
          </cell>
          <cell r="H8193">
            <v>2</v>
          </cell>
          <cell r="I8193">
            <v>0</v>
          </cell>
          <cell r="J8193">
            <v>0</v>
          </cell>
          <cell r="K8193">
            <v>56</v>
          </cell>
          <cell r="L8193">
            <v>58</v>
          </cell>
          <cell r="M8193">
            <v>2</v>
          </cell>
          <cell r="N8193">
            <v>0</v>
          </cell>
          <cell r="O8193">
            <v>0</v>
          </cell>
          <cell r="P8193">
            <v>56</v>
          </cell>
          <cell r="Q8193">
            <v>58</v>
          </cell>
        </row>
        <row r="8194">
          <cell r="A8194" t="str">
            <v>A1240&amp;T</v>
          </cell>
          <cell r="B8194" t="str">
            <v>Mt Auburn St @ Schoo</v>
          </cell>
          <cell r="C8194">
            <v>84</v>
          </cell>
          <cell r="D8194">
            <v>0</v>
          </cell>
          <cell r="E8194">
            <v>0</v>
          </cell>
          <cell r="F8194">
            <v>0</v>
          </cell>
          <cell r="G8194">
            <v>84</v>
          </cell>
          <cell r="H8194">
            <v>84</v>
          </cell>
          <cell r="I8194">
            <v>0</v>
          </cell>
          <cell r="J8194">
            <v>0</v>
          </cell>
          <cell r="K8194">
            <v>0</v>
          </cell>
          <cell r="L8194">
            <v>84</v>
          </cell>
          <cell r="M8194">
            <v>84</v>
          </cell>
          <cell r="N8194">
            <v>0</v>
          </cell>
          <cell r="O8194">
            <v>0</v>
          </cell>
          <cell r="P8194">
            <v>0</v>
          </cell>
          <cell r="Q8194">
            <v>84</v>
          </cell>
        </row>
        <row r="8195">
          <cell r="A8195" t="str">
            <v>A1268&amp;T</v>
          </cell>
          <cell r="B8195" t="str">
            <v>Trapelo Rd @ Sycamor</v>
          </cell>
          <cell r="C8195">
            <v>53</v>
          </cell>
          <cell r="D8195">
            <v>0</v>
          </cell>
          <cell r="E8195">
            <v>0</v>
          </cell>
          <cell r="F8195">
            <v>0</v>
          </cell>
          <cell r="G8195">
            <v>53</v>
          </cell>
          <cell r="H8195">
            <v>53</v>
          </cell>
          <cell r="I8195">
            <v>0</v>
          </cell>
          <cell r="J8195">
            <v>0</v>
          </cell>
          <cell r="K8195">
            <v>0</v>
          </cell>
          <cell r="L8195">
            <v>53</v>
          </cell>
          <cell r="M8195">
            <v>53</v>
          </cell>
          <cell r="N8195">
            <v>0</v>
          </cell>
          <cell r="O8195">
            <v>0</v>
          </cell>
          <cell r="P8195">
            <v>0</v>
          </cell>
          <cell r="Q8195">
            <v>53</v>
          </cell>
        </row>
        <row r="8196">
          <cell r="A8196" t="str">
            <v>A1386&amp;T</v>
          </cell>
          <cell r="B8196" t="str">
            <v>Massachusetts Ave @</v>
          </cell>
          <cell r="C8196">
            <v>3</v>
          </cell>
          <cell r="D8196">
            <v>0</v>
          </cell>
          <cell r="E8196">
            <v>0</v>
          </cell>
          <cell r="F8196">
            <v>22</v>
          </cell>
          <cell r="G8196">
            <v>25</v>
          </cell>
          <cell r="H8196">
            <v>3</v>
          </cell>
          <cell r="I8196">
            <v>0</v>
          </cell>
          <cell r="J8196">
            <v>0</v>
          </cell>
          <cell r="K8196">
            <v>22</v>
          </cell>
          <cell r="L8196">
            <v>25</v>
          </cell>
          <cell r="M8196">
            <v>3</v>
          </cell>
          <cell r="N8196">
            <v>0</v>
          </cell>
          <cell r="O8196">
            <v>0</v>
          </cell>
          <cell r="P8196">
            <v>22</v>
          </cell>
          <cell r="Q8196">
            <v>25</v>
          </cell>
        </row>
        <row r="8197">
          <cell r="A8197" t="str">
            <v>A1382&amp;T</v>
          </cell>
          <cell r="B8197" t="str">
            <v>Massachusetts Ave @</v>
          </cell>
          <cell r="C8197">
            <v>15</v>
          </cell>
          <cell r="D8197">
            <v>0</v>
          </cell>
          <cell r="E8197">
            <v>0</v>
          </cell>
          <cell r="F8197">
            <v>0</v>
          </cell>
          <cell r="G8197">
            <v>15</v>
          </cell>
          <cell r="H8197">
            <v>15</v>
          </cell>
          <cell r="I8197">
            <v>0</v>
          </cell>
          <cell r="J8197">
            <v>0</v>
          </cell>
          <cell r="K8197">
            <v>0</v>
          </cell>
          <cell r="L8197">
            <v>15</v>
          </cell>
          <cell r="M8197">
            <v>15</v>
          </cell>
          <cell r="N8197">
            <v>0</v>
          </cell>
          <cell r="O8197">
            <v>0</v>
          </cell>
          <cell r="P8197">
            <v>0</v>
          </cell>
          <cell r="Q8197">
            <v>15</v>
          </cell>
        </row>
        <row r="8198">
          <cell r="A8198" t="str">
            <v>A6890&amp;T</v>
          </cell>
          <cell r="B8198" t="str">
            <v>Main St @ Prospect S</v>
          </cell>
          <cell r="C8198">
            <v>50</v>
          </cell>
          <cell r="D8198">
            <v>0</v>
          </cell>
          <cell r="E8198">
            <v>0</v>
          </cell>
          <cell r="F8198">
            <v>0</v>
          </cell>
          <cell r="G8198">
            <v>50</v>
          </cell>
          <cell r="H8198">
            <v>50</v>
          </cell>
          <cell r="I8198">
            <v>0</v>
          </cell>
          <cell r="J8198">
            <v>0</v>
          </cell>
          <cell r="K8198">
            <v>0</v>
          </cell>
          <cell r="L8198">
            <v>50</v>
          </cell>
          <cell r="M8198">
            <v>50</v>
          </cell>
          <cell r="N8198">
            <v>0</v>
          </cell>
          <cell r="O8198">
            <v>0</v>
          </cell>
          <cell r="P8198">
            <v>0</v>
          </cell>
          <cell r="Q8198">
            <v>50</v>
          </cell>
        </row>
        <row r="8199">
          <cell r="A8199" t="str">
            <v>A1356&amp;T</v>
          </cell>
          <cell r="B8199" t="str">
            <v>Massachusetts Ave @</v>
          </cell>
          <cell r="C8199">
            <v>0</v>
          </cell>
          <cell r="D8199">
            <v>0</v>
          </cell>
          <cell r="E8199">
            <v>0</v>
          </cell>
          <cell r="F8199">
            <v>0</v>
          </cell>
          <cell r="G8199">
            <v>0</v>
          </cell>
          <cell r="H8199">
            <v>0</v>
          </cell>
          <cell r="I8199">
            <v>0</v>
          </cell>
          <cell r="J8199">
            <v>0</v>
          </cell>
          <cell r="K8199">
            <v>0</v>
          </cell>
          <cell r="L8199">
            <v>0</v>
          </cell>
          <cell r="M8199">
            <v>0</v>
          </cell>
          <cell r="N8199">
            <v>0</v>
          </cell>
          <cell r="O8199">
            <v>0</v>
          </cell>
          <cell r="P8199">
            <v>0</v>
          </cell>
          <cell r="Q8199">
            <v>0</v>
          </cell>
        </row>
        <row r="8200">
          <cell r="A8200" t="str">
            <v>A1368&amp;T</v>
          </cell>
          <cell r="B8200" t="str">
            <v>Massachusetts Ave @</v>
          </cell>
          <cell r="C8200">
            <v>53</v>
          </cell>
          <cell r="D8200">
            <v>0</v>
          </cell>
          <cell r="E8200">
            <v>0</v>
          </cell>
          <cell r="F8200">
            <v>0</v>
          </cell>
          <cell r="G8200">
            <v>53</v>
          </cell>
          <cell r="H8200">
            <v>53</v>
          </cell>
          <cell r="I8200">
            <v>0</v>
          </cell>
          <cell r="J8200">
            <v>0</v>
          </cell>
          <cell r="K8200">
            <v>0</v>
          </cell>
          <cell r="L8200">
            <v>53</v>
          </cell>
          <cell r="M8200">
            <v>53</v>
          </cell>
          <cell r="N8200">
            <v>0</v>
          </cell>
          <cell r="O8200">
            <v>0</v>
          </cell>
          <cell r="P8200">
            <v>0</v>
          </cell>
          <cell r="Q8200">
            <v>53</v>
          </cell>
        </row>
        <row r="8201">
          <cell r="A8201" t="str">
            <v>A4787&amp;T</v>
          </cell>
          <cell r="B8201" t="str">
            <v>Main St @ French St</v>
          </cell>
          <cell r="C8201">
            <v>61</v>
          </cell>
          <cell r="D8201">
            <v>1</v>
          </cell>
          <cell r="E8201">
            <v>0</v>
          </cell>
          <cell r="F8201">
            <v>0</v>
          </cell>
          <cell r="G8201">
            <v>63</v>
          </cell>
          <cell r="H8201">
            <v>61</v>
          </cell>
          <cell r="I8201">
            <v>1</v>
          </cell>
          <cell r="J8201">
            <v>0</v>
          </cell>
          <cell r="K8201">
            <v>0</v>
          </cell>
          <cell r="L8201">
            <v>63</v>
          </cell>
          <cell r="M8201">
            <v>61</v>
          </cell>
          <cell r="N8201">
            <v>1</v>
          </cell>
          <cell r="O8201">
            <v>0</v>
          </cell>
          <cell r="P8201">
            <v>0</v>
          </cell>
          <cell r="Q8201">
            <v>63</v>
          </cell>
        </row>
        <row r="8202">
          <cell r="A8202" t="str">
            <v>A1243&amp;T</v>
          </cell>
          <cell r="B8202" t="str">
            <v>Mt Auburn St opp Kee</v>
          </cell>
          <cell r="C8202">
            <v>0</v>
          </cell>
          <cell r="D8202">
            <v>0</v>
          </cell>
          <cell r="E8202">
            <v>0</v>
          </cell>
          <cell r="F8202">
            <v>0</v>
          </cell>
          <cell r="G8202">
            <v>0</v>
          </cell>
          <cell r="H8202">
            <v>0</v>
          </cell>
          <cell r="I8202">
            <v>0</v>
          </cell>
          <cell r="J8202">
            <v>0</v>
          </cell>
          <cell r="K8202">
            <v>0</v>
          </cell>
          <cell r="L8202">
            <v>0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  <cell r="Q8202">
            <v>0</v>
          </cell>
        </row>
        <row r="8203">
          <cell r="A8203" t="str">
            <v>A1241&amp;T</v>
          </cell>
          <cell r="B8203" t="str">
            <v>Mt Auburn St @ Adams</v>
          </cell>
          <cell r="C8203">
            <v>148</v>
          </cell>
          <cell r="D8203">
            <v>0</v>
          </cell>
          <cell r="E8203">
            <v>0</v>
          </cell>
          <cell r="F8203">
            <v>0</v>
          </cell>
          <cell r="G8203">
            <v>148</v>
          </cell>
          <cell r="H8203">
            <v>148</v>
          </cell>
          <cell r="I8203">
            <v>0</v>
          </cell>
          <cell r="J8203">
            <v>0</v>
          </cell>
          <cell r="K8203">
            <v>0</v>
          </cell>
          <cell r="L8203">
            <v>148</v>
          </cell>
          <cell r="M8203">
            <v>148</v>
          </cell>
          <cell r="N8203">
            <v>0</v>
          </cell>
          <cell r="O8203">
            <v>0</v>
          </cell>
          <cell r="P8203">
            <v>0</v>
          </cell>
          <cell r="Q8203">
            <v>148</v>
          </cell>
        </row>
        <row r="8204">
          <cell r="A8204" t="str">
            <v>A1366&amp;T</v>
          </cell>
          <cell r="B8204" t="str">
            <v>Massachusetts Ave @</v>
          </cell>
          <cell r="C8204">
            <v>0</v>
          </cell>
          <cell r="D8204">
            <v>0</v>
          </cell>
          <cell r="E8204">
            <v>0</v>
          </cell>
          <cell r="F8204">
            <v>0</v>
          </cell>
          <cell r="G8204">
            <v>1</v>
          </cell>
          <cell r="H8204">
            <v>0</v>
          </cell>
          <cell r="I8204">
            <v>0</v>
          </cell>
          <cell r="J8204">
            <v>0</v>
          </cell>
          <cell r="K8204">
            <v>0</v>
          </cell>
          <cell r="L8204">
            <v>1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  <cell r="Q8204">
            <v>1</v>
          </cell>
        </row>
        <row r="8205">
          <cell r="A8205" t="str">
            <v>A1300&amp;T</v>
          </cell>
          <cell r="B8205" t="str">
            <v>Concord Ave @ Watson</v>
          </cell>
          <cell r="C8205">
            <v>75</v>
          </cell>
          <cell r="D8205">
            <v>0</v>
          </cell>
          <cell r="E8205">
            <v>0</v>
          </cell>
          <cell r="F8205">
            <v>14</v>
          </cell>
          <cell r="G8205">
            <v>89</v>
          </cell>
          <cell r="H8205">
            <v>75</v>
          </cell>
          <cell r="I8205">
            <v>0</v>
          </cell>
          <cell r="J8205">
            <v>0</v>
          </cell>
          <cell r="K8205">
            <v>14</v>
          </cell>
          <cell r="L8205">
            <v>89</v>
          </cell>
          <cell r="M8205">
            <v>75</v>
          </cell>
          <cell r="N8205">
            <v>0</v>
          </cell>
          <cell r="O8205">
            <v>0</v>
          </cell>
          <cell r="P8205">
            <v>14</v>
          </cell>
          <cell r="Q8205">
            <v>89</v>
          </cell>
        </row>
        <row r="8206">
          <cell r="A8206" t="str">
            <v>A4991&amp;T</v>
          </cell>
          <cell r="B8206" t="str">
            <v>Main St @ Chamberlai</v>
          </cell>
          <cell r="C8206">
            <v>80</v>
          </cell>
          <cell r="D8206">
            <v>1</v>
          </cell>
          <cell r="E8206">
            <v>0</v>
          </cell>
          <cell r="F8206">
            <v>0</v>
          </cell>
          <cell r="G8206">
            <v>80</v>
          </cell>
          <cell r="H8206">
            <v>80</v>
          </cell>
          <cell r="I8206">
            <v>1</v>
          </cell>
          <cell r="J8206">
            <v>0</v>
          </cell>
          <cell r="K8206">
            <v>0</v>
          </cell>
          <cell r="L8206">
            <v>80</v>
          </cell>
          <cell r="M8206">
            <v>80</v>
          </cell>
          <cell r="N8206">
            <v>1</v>
          </cell>
          <cell r="O8206">
            <v>0</v>
          </cell>
          <cell r="P8206">
            <v>0</v>
          </cell>
          <cell r="Q8206">
            <v>80</v>
          </cell>
        </row>
        <row r="8207">
          <cell r="A8207" t="str">
            <v>A1389&amp;T</v>
          </cell>
          <cell r="B8207" t="str">
            <v>905 Massachusetts Av</v>
          </cell>
          <cell r="C8207">
            <v>0</v>
          </cell>
          <cell r="D8207">
            <v>0</v>
          </cell>
          <cell r="E8207">
            <v>0</v>
          </cell>
          <cell r="F8207">
            <v>0</v>
          </cell>
          <cell r="G8207">
            <v>0</v>
          </cell>
          <cell r="H8207">
            <v>0</v>
          </cell>
          <cell r="I8207">
            <v>0</v>
          </cell>
          <cell r="J8207">
            <v>0</v>
          </cell>
          <cell r="K8207">
            <v>0</v>
          </cell>
          <cell r="L8207">
            <v>0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  <cell r="Q8207">
            <v>0</v>
          </cell>
        </row>
        <row r="8208">
          <cell r="A8208" t="str">
            <v>A1360&amp;T</v>
          </cell>
          <cell r="B8208" t="str">
            <v>Massachusetts Ave @</v>
          </cell>
          <cell r="C8208">
            <v>334</v>
          </cell>
          <cell r="D8208">
            <v>0</v>
          </cell>
          <cell r="E8208">
            <v>0</v>
          </cell>
          <cell r="F8208">
            <v>0</v>
          </cell>
          <cell r="G8208">
            <v>334</v>
          </cell>
          <cell r="H8208">
            <v>334</v>
          </cell>
          <cell r="I8208">
            <v>0</v>
          </cell>
          <cell r="J8208">
            <v>0</v>
          </cell>
          <cell r="K8208">
            <v>0</v>
          </cell>
          <cell r="L8208">
            <v>334</v>
          </cell>
          <cell r="M8208">
            <v>334</v>
          </cell>
          <cell r="N8208">
            <v>0</v>
          </cell>
          <cell r="O8208">
            <v>0</v>
          </cell>
          <cell r="P8208">
            <v>0</v>
          </cell>
          <cell r="Q8208">
            <v>334</v>
          </cell>
        </row>
        <row r="8209">
          <cell r="A8209" t="str">
            <v>A1371&amp;T</v>
          </cell>
          <cell r="B8209" t="str">
            <v>Massachusetts Ave @</v>
          </cell>
          <cell r="C8209">
            <v>286</v>
          </cell>
          <cell r="D8209">
            <v>0</v>
          </cell>
          <cell r="E8209">
            <v>0</v>
          </cell>
          <cell r="F8209">
            <v>0</v>
          </cell>
          <cell r="G8209">
            <v>286</v>
          </cell>
          <cell r="H8209">
            <v>286</v>
          </cell>
          <cell r="I8209">
            <v>0</v>
          </cell>
          <cell r="J8209">
            <v>0</v>
          </cell>
          <cell r="K8209">
            <v>0</v>
          </cell>
          <cell r="L8209">
            <v>286</v>
          </cell>
          <cell r="M8209">
            <v>286</v>
          </cell>
          <cell r="N8209">
            <v>0</v>
          </cell>
          <cell r="O8209">
            <v>0</v>
          </cell>
          <cell r="P8209">
            <v>0</v>
          </cell>
          <cell r="Q8209">
            <v>286</v>
          </cell>
        </row>
        <row r="8210">
          <cell r="A8210" t="str">
            <v>A892&amp;T</v>
          </cell>
          <cell r="B8210" t="str">
            <v>Arsenal St @ Irving</v>
          </cell>
          <cell r="C8210">
            <v>30</v>
          </cell>
          <cell r="D8210">
            <v>0</v>
          </cell>
          <cell r="E8210">
            <v>0</v>
          </cell>
          <cell r="F8210">
            <v>8</v>
          </cell>
          <cell r="G8210">
            <v>39</v>
          </cell>
          <cell r="H8210">
            <v>30</v>
          </cell>
          <cell r="I8210">
            <v>0</v>
          </cell>
          <cell r="J8210">
            <v>0</v>
          </cell>
          <cell r="K8210">
            <v>8</v>
          </cell>
          <cell r="L8210">
            <v>39</v>
          </cell>
          <cell r="M8210">
            <v>30</v>
          </cell>
          <cell r="N8210">
            <v>0</v>
          </cell>
          <cell r="O8210">
            <v>0</v>
          </cell>
          <cell r="P8210">
            <v>8</v>
          </cell>
          <cell r="Q8210">
            <v>39</v>
          </cell>
        </row>
        <row r="8211">
          <cell r="A8211" t="str">
            <v>A1277&amp;T</v>
          </cell>
          <cell r="B8211" t="str">
            <v>Belmont St @ Woodlei</v>
          </cell>
          <cell r="C8211">
            <v>144</v>
          </cell>
          <cell r="D8211">
            <v>0</v>
          </cell>
          <cell r="E8211">
            <v>0</v>
          </cell>
          <cell r="F8211">
            <v>0</v>
          </cell>
          <cell r="G8211">
            <v>144</v>
          </cell>
          <cell r="H8211">
            <v>144</v>
          </cell>
          <cell r="I8211">
            <v>0</v>
          </cell>
          <cell r="J8211">
            <v>0</v>
          </cell>
          <cell r="K8211">
            <v>0</v>
          </cell>
          <cell r="L8211">
            <v>144</v>
          </cell>
          <cell r="M8211">
            <v>144</v>
          </cell>
          <cell r="N8211">
            <v>0</v>
          </cell>
          <cell r="O8211">
            <v>0</v>
          </cell>
          <cell r="P8211">
            <v>0</v>
          </cell>
          <cell r="Q8211">
            <v>144</v>
          </cell>
        </row>
        <row r="8212">
          <cell r="A8212" t="str">
            <v>A5803&amp;T</v>
          </cell>
          <cell r="B8212" t="str">
            <v>Totten Pond Rd @ Thi</v>
          </cell>
          <cell r="C8212">
            <v>2</v>
          </cell>
          <cell r="D8212">
            <v>0</v>
          </cell>
          <cell r="E8212">
            <v>0</v>
          </cell>
          <cell r="F8212">
            <v>0</v>
          </cell>
          <cell r="G8212">
            <v>2</v>
          </cell>
          <cell r="H8212">
            <v>2</v>
          </cell>
          <cell r="I8212">
            <v>0</v>
          </cell>
          <cell r="J8212">
            <v>0</v>
          </cell>
          <cell r="K8212">
            <v>0</v>
          </cell>
          <cell r="L8212">
            <v>2</v>
          </cell>
          <cell r="M8212">
            <v>2</v>
          </cell>
          <cell r="N8212">
            <v>0</v>
          </cell>
          <cell r="O8212">
            <v>0</v>
          </cell>
          <cell r="P8212">
            <v>0</v>
          </cell>
          <cell r="Q8212">
            <v>2</v>
          </cell>
        </row>
        <row r="8213">
          <cell r="A8213" t="str">
            <v>A1235&amp;T</v>
          </cell>
          <cell r="B8213" t="str">
            <v>Mt Auburn St @ Parke</v>
          </cell>
          <cell r="C8213">
            <v>67</v>
          </cell>
          <cell r="D8213">
            <v>0</v>
          </cell>
          <cell r="E8213">
            <v>0</v>
          </cell>
          <cell r="F8213">
            <v>0</v>
          </cell>
          <cell r="G8213">
            <v>67</v>
          </cell>
          <cell r="H8213">
            <v>67</v>
          </cell>
          <cell r="I8213">
            <v>0</v>
          </cell>
          <cell r="J8213">
            <v>0</v>
          </cell>
          <cell r="K8213">
            <v>0</v>
          </cell>
          <cell r="L8213">
            <v>67</v>
          </cell>
          <cell r="M8213">
            <v>67</v>
          </cell>
          <cell r="N8213">
            <v>0</v>
          </cell>
          <cell r="O8213">
            <v>0</v>
          </cell>
          <cell r="P8213">
            <v>0</v>
          </cell>
          <cell r="Q8213">
            <v>67</v>
          </cell>
        </row>
        <row r="8214">
          <cell r="A8214" t="str">
            <v>A4990&amp;T</v>
          </cell>
          <cell r="B8214" t="str">
            <v>Main St @ Newton St</v>
          </cell>
          <cell r="C8214">
            <v>9</v>
          </cell>
          <cell r="D8214">
            <v>0</v>
          </cell>
          <cell r="E8214">
            <v>0</v>
          </cell>
          <cell r="F8214">
            <v>0</v>
          </cell>
          <cell r="G8214">
            <v>9</v>
          </cell>
          <cell r="H8214">
            <v>9</v>
          </cell>
          <cell r="I8214">
            <v>0</v>
          </cell>
          <cell r="J8214">
            <v>0</v>
          </cell>
          <cell r="K8214">
            <v>0</v>
          </cell>
          <cell r="L8214">
            <v>9</v>
          </cell>
          <cell r="M8214">
            <v>9</v>
          </cell>
          <cell r="N8214">
            <v>0</v>
          </cell>
          <cell r="O8214">
            <v>0</v>
          </cell>
          <cell r="P8214">
            <v>0</v>
          </cell>
          <cell r="Q8214">
            <v>9</v>
          </cell>
        </row>
        <row r="8215">
          <cell r="A8215" t="str">
            <v>A1276&amp;T</v>
          </cell>
          <cell r="B8215" t="str">
            <v>Belmont St @ Langdon</v>
          </cell>
          <cell r="C8215">
            <v>122</v>
          </cell>
          <cell r="D8215">
            <v>0</v>
          </cell>
          <cell r="E8215">
            <v>0</v>
          </cell>
          <cell r="F8215">
            <v>0</v>
          </cell>
          <cell r="G8215">
            <v>122</v>
          </cell>
          <cell r="H8215">
            <v>122</v>
          </cell>
          <cell r="I8215">
            <v>0</v>
          </cell>
          <cell r="J8215">
            <v>0</v>
          </cell>
          <cell r="K8215">
            <v>0</v>
          </cell>
          <cell r="L8215">
            <v>122</v>
          </cell>
          <cell r="M8215">
            <v>122</v>
          </cell>
          <cell r="N8215">
            <v>0</v>
          </cell>
          <cell r="O8215">
            <v>0</v>
          </cell>
          <cell r="P8215">
            <v>0</v>
          </cell>
          <cell r="Q8215">
            <v>122</v>
          </cell>
        </row>
        <row r="8216">
          <cell r="A8216" t="str">
            <v>A1234&amp;T</v>
          </cell>
          <cell r="B8216" t="str">
            <v>Mt Auburn St @ Patte</v>
          </cell>
          <cell r="C8216">
            <v>48</v>
          </cell>
          <cell r="D8216">
            <v>0</v>
          </cell>
          <cell r="E8216">
            <v>0</v>
          </cell>
          <cell r="F8216">
            <v>1</v>
          </cell>
          <cell r="G8216">
            <v>49</v>
          </cell>
          <cell r="H8216">
            <v>48</v>
          </cell>
          <cell r="I8216">
            <v>0</v>
          </cell>
          <cell r="J8216">
            <v>0</v>
          </cell>
          <cell r="K8216">
            <v>1</v>
          </cell>
          <cell r="L8216">
            <v>49</v>
          </cell>
          <cell r="M8216">
            <v>48</v>
          </cell>
          <cell r="N8216">
            <v>0</v>
          </cell>
          <cell r="O8216">
            <v>0</v>
          </cell>
          <cell r="P8216">
            <v>1</v>
          </cell>
          <cell r="Q8216">
            <v>49</v>
          </cell>
        </row>
        <row r="8217">
          <cell r="A8217" t="str">
            <v>A4790&amp;T</v>
          </cell>
          <cell r="B8217" t="str">
            <v>Main St @ Howard St</v>
          </cell>
          <cell r="C8217">
            <v>0</v>
          </cell>
          <cell r="D8217">
            <v>0</v>
          </cell>
          <cell r="E8217">
            <v>0</v>
          </cell>
          <cell r="F8217">
            <v>0</v>
          </cell>
          <cell r="G8217">
            <v>0</v>
          </cell>
          <cell r="H8217">
            <v>0</v>
          </cell>
          <cell r="I8217">
            <v>0</v>
          </cell>
          <cell r="J8217">
            <v>0</v>
          </cell>
          <cell r="K8217">
            <v>0</v>
          </cell>
          <cell r="L8217">
            <v>0</v>
          </cell>
          <cell r="M8217">
            <v>0</v>
          </cell>
          <cell r="N8217">
            <v>0</v>
          </cell>
          <cell r="O8217">
            <v>0</v>
          </cell>
          <cell r="P8217">
            <v>0</v>
          </cell>
          <cell r="Q8217">
            <v>0</v>
          </cell>
        </row>
        <row r="8218">
          <cell r="A8218" t="str">
            <v>A556&amp;T</v>
          </cell>
          <cell r="B8218" t="str">
            <v>Galen St @ Boyd St</v>
          </cell>
          <cell r="C8218">
            <v>67</v>
          </cell>
          <cell r="D8218">
            <v>0</v>
          </cell>
          <cell r="E8218">
            <v>0</v>
          </cell>
          <cell r="F8218">
            <v>107</v>
          </cell>
          <cell r="G8218">
            <v>174</v>
          </cell>
          <cell r="H8218">
            <v>67</v>
          </cell>
          <cell r="I8218">
            <v>0</v>
          </cell>
          <cell r="J8218">
            <v>0</v>
          </cell>
          <cell r="K8218">
            <v>107</v>
          </cell>
          <cell r="L8218">
            <v>174</v>
          </cell>
          <cell r="M8218">
            <v>67</v>
          </cell>
          <cell r="N8218">
            <v>0</v>
          </cell>
          <cell r="O8218">
            <v>0</v>
          </cell>
          <cell r="P8218">
            <v>107</v>
          </cell>
          <cell r="Q8218">
            <v>174</v>
          </cell>
        </row>
        <row r="8219">
          <cell r="A8219" t="str">
            <v>A1380&amp;T</v>
          </cell>
          <cell r="B8219" t="str">
            <v>Massachusetts Ave op</v>
          </cell>
          <cell r="C8219">
            <v>17</v>
          </cell>
          <cell r="D8219">
            <v>0</v>
          </cell>
          <cell r="E8219">
            <v>0</v>
          </cell>
          <cell r="F8219">
            <v>0</v>
          </cell>
          <cell r="G8219">
            <v>17</v>
          </cell>
          <cell r="H8219">
            <v>17</v>
          </cell>
          <cell r="I8219">
            <v>0</v>
          </cell>
          <cell r="J8219">
            <v>0</v>
          </cell>
          <cell r="K8219">
            <v>0</v>
          </cell>
          <cell r="L8219">
            <v>17</v>
          </cell>
          <cell r="M8219">
            <v>17</v>
          </cell>
          <cell r="N8219">
            <v>0</v>
          </cell>
          <cell r="O8219">
            <v>0</v>
          </cell>
          <cell r="P8219">
            <v>0</v>
          </cell>
          <cell r="Q8219">
            <v>17</v>
          </cell>
        </row>
        <row r="8220">
          <cell r="A8220" t="str">
            <v>A6891&amp;T</v>
          </cell>
          <cell r="B8220" t="str">
            <v>Main St @ Harvard St</v>
          </cell>
          <cell r="C8220">
            <v>2</v>
          </cell>
          <cell r="D8220">
            <v>0</v>
          </cell>
          <cell r="E8220">
            <v>0</v>
          </cell>
          <cell r="F8220">
            <v>0</v>
          </cell>
          <cell r="G8220">
            <v>2</v>
          </cell>
          <cell r="H8220">
            <v>2</v>
          </cell>
          <cell r="I8220">
            <v>0</v>
          </cell>
          <cell r="J8220">
            <v>0</v>
          </cell>
          <cell r="K8220">
            <v>0</v>
          </cell>
          <cell r="L8220">
            <v>2</v>
          </cell>
          <cell r="M8220">
            <v>2</v>
          </cell>
          <cell r="N8220">
            <v>0</v>
          </cell>
          <cell r="O8220">
            <v>0</v>
          </cell>
          <cell r="P8220">
            <v>0</v>
          </cell>
          <cell r="Q8220">
            <v>2</v>
          </cell>
        </row>
        <row r="8221">
          <cell r="A8221" t="str">
            <v>A1364&amp;T</v>
          </cell>
          <cell r="B8221" t="str">
            <v>Massachusetts Ave @</v>
          </cell>
          <cell r="C8221">
            <v>23</v>
          </cell>
          <cell r="D8221">
            <v>0</v>
          </cell>
          <cell r="E8221">
            <v>0</v>
          </cell>
          <cell r="F8221">
            <v>76</v>
          </cell>
          <cell r="G8221">
            <v>99</v>
          </cell>
          <cell r="H8221">
            <v>23</v>
          </cell>
          <cell r="I8221">
            <v>0</v>
          </cell>
          <cell r="J8221">
            <v>0</v>
          </cell>
          <cell r="K8221">
            <v>76</v>
          </cell>
          <cell r="L8221">
            <v>99</v>
          </cell>
          <cell r="M8221">
            <v>23</v>
          </cell>
          <cell r="N8221">
            <v>0</v>
          </cell>
          <cell r="O8221">
            <v>0</v>
          </cell>
          <cell r="P8221">
            <v>76</v>
          </cell>
          <cell r="Q8221">
            <v>99</v>
          </cell>
        </row>
        <row r="8222">
          <cell r="A8222" t="str">
            <v>A5489&amp;T</v>
          </cell>
          <cell r="B8222" t="str">
            <v>Broadway @ Massachus</v>
          </cell>
          <cell r="C8222">
            <v>51</v>
          </cell>
          <cell r="D8222">
            <v>1</v>
          </cell>
          <cell r="E8222">
            <v>0</v>
          </cell>
          <cell r="F8222">
            <v>42</v>
          </cell>
          <cell r="G8222">
            <v>94</v>
          </cell>
          <cell r="H8222">
            <v>51</v>
          </cell>
          <cell r="I8222">
            <v>1</v>
          </cell>
          <cell r="J8222">
            <v>0</v>
          </cell>
          <cell r="K8222">
            <v>42</v>
          </cell>
          <cell r="L8222">
            <v>94</v>
          </cell>
          <cell r="M8222">
            <v>51</v>
          </cell>
          <cell r="N8222">
            <v>1</v>
          </cell>
          <cell r="O8222">
            <v>0</v>
          </cell>
          <cell r="P8222">
            <v>42</v>
          </cell>
          <cell r="Q8222">
            <v>94</v>
          </cell>
        </row>
        <row r="8223">
          <cell r="A8223" t="str">
            <v>A1369&amp;T</v>
          </cell>
          <cell r="B8223" t="str">
            <v>260 Massachusetts Av</v>
          </cell>
          <cell r="C8223">
            <v>1</v>
          </cell>
          <cell r="D8223">
            <v>0</v>
          </cell>
          <cell r="E8223">
            <v>0</v>
          </cell>
          <cell r="F8223">
            <v>0</v>
          </cell>
          <cell r="G8223">
            <v>2</v>
          </cell>
          <cell r="H8223">
            <v>1</v>
          </cell>
          <cell r="I8223">
            <v>0</v>
          </cell>
          <cell r="J8223">
            <v>0</v>
          </cell>
          <cell r="K8223">
            <v>0</v>
          </cell>
          <cell r="L8223">
            <v>2</v>
          </cell>
          <cell r="M8223">
            <v>1</v>
          </cell>
          <cell r="N8223">
            <v>0</v>
          </cell>
          <cell r="O8223">
            <v>0</v>
          </cell>
          <cell r="P8223">
            <v>0</v>
          </cell>
          <cell r="Q8223">
            <v>2</v>
          </cell>
        </row>
        <row r="8224">
          <cell r="A8224" t="str">
            <v>A1359&amp;T</v>
          </cell>
          <cell r="B8224" t="str">
            <v>Massachusetts Ave @</v>
          </cell>
          <cell r="C8224">
            <v>67</v>
          </cell>
          <cell r="D8224">
            <v>0</v>
          </cell>
          <cell r="E8224">
            <v>0</v>
          </cell>
          <cell r="F8224">
            <v>0</v>
          </cell>
          <cell r="G8224">
            <v>68</v>
          </cell>
          <cell r="H8224">
            <v>67</v>
          </cell>
          <cell r="I8224">
            <v>0</v>
          </cell>
          <cell r="J8224">
            <v>0</v>
          </cell>
          <cell r="K8224">
            <v>0</v>
          </cell>
          <cell r="L8224">
            <v>68</v>
          </cell>
          <cell r="M8224">
            <v>67</v>
          </cell>
          <cell r="N8224">
            <v>0</v>
          </cell>
          <cell r="O8224">
            <v>0</v>
          </cell>
          <cell r="P8224">
            <v>0</v>
          </cell>
          <cell r="Q8224">
            <v>68</v>
          </cell>
        </row>
        <row r="8225">
          <cell r="A8225" t="str">
            <v>A1370&amp;T</v>
          </cell>
          <cell r="B8225" t="str">
            <v>Massachusetts Ave @</v>
          </cell>
          <cell r="C8225">
            <v>160</v>
          </cell>
          <cell r="D8225">
            <v>0</v>
          </cell>
          <cell r="E8225">
            <v>0</v>
          </cell>
          <cell r="F8225">
            <v>0</v>
          </cell>
          <cell r="G8225">
            <v>160</v>
          </cell>
          <cell r="H8225">
            <v>160</v>
          </cell>
          <cell r="I8225">
            <v>0</v>
          </cell>
          <cell r="J8225">
            <v>0</v>
          </cell>
          <cell r="K8225">
            <v>0</v>
          </cell>
          <cell r="L8225">
            <v>160</v>
          </cell>
          <cell r="M8225">
            <v>160</v>
          </cell>
          <cell r="N8225">
            <v>0</v>
          </cell>
          <cell r="O8225">
            <v>0</v>
          </cell>
          <cell r="P8225">
            <v>0</v>
          </cell>
          <cell r="Q8225">
            <v>160</v>
          </cell>
        </row>
        <row r="8226">
          <cell r="A8226" t="str">
            <v>A1363&amp;T</v>
          </cell>
          <cell r="B8226" t="str">
            <v>Massachusetts Ave @</v>
          </cell>
          <cell r="C8226">
            <v>93</v>
          </cell>
          <cell r="D8226">
            <v>0</v>
          </cell>
          <cell r="E8226">
            <v>0</v>
          </cell>
          <cell r="F8226">
            <v>14</v>
          </cell>
          <cell r="G8226">
            <v>107</v>
          </cell>
          <cell r="H8226">
            <v>93</v>
          </cell>
          <cell r="I8226">
            <v>0</v>
          </cell>
          <cell r="J8226">
            <v>0</v>
          </cell>
          <cell r="K8226">
            <v>14</v>
          </cell>
          <cell r="L8226">
            <v>107</v>
          </cell>
          <cell r="M8226">
            <v>93</v>
          </cell>
          <cell r="N8226">
            <v>0</v>
          </cell>
          <cell r="O8226">
            <v>0</v>
          </cell>
          <cell r="P8226">
            <v>14</v>
          </cell>
          <cell r="Q8226">
            <v>107</v>
          </cell>
        </row>
        <row r="8227">
          <cell r="A8227" t="str">
            <v>A1272&amp;T</v>
          </cell>
          <cell r="B8227" t="str">
            <v>Trapelo Rd @ Willist</v>
          </cell>
          <cell r="C8227">
            <v>10</v>
          </cell>
          <cell r="D8227">
            <v>0</v>
          </cell>
          <cell r="E8227">
            <v>0</v>
          </cell>
          <cell r="F8227">
            <v>0</v>
          </cell>
          <cell r="G8227">
            <v>10</v>
          </cell>
          <cell r="H8227">
            <v>10</v>
          </cell>
          <cell r="I8227">
            <v>0</v>
          </cell>
          <cell r="J8227">
            <v>0</v>
          </cell>
          <cell r="K8227">
            <v>0</v>
          </cell>
          <cell r="L8227">
            <v>10</v>
          </cell>
          <cell r="M8227">
            <v>10</v>
          </cell>
          <cell r="N8227">
            <v>0</v>
          </cell>
          <cell r="O8227">
            <v>0</v>
          </cell>
          <cell r="P8227">
            <v>0</v>
          </cell>
          <cell r="Q8227">
            <v>10</v>
          </cell>
        </row>
        <row r="8228">
          <cell r="A8228" t="str">
            <v>A1269&amp;T</v>
          </cell>
          <cell r="B8228" t="str">
            <v>Trapelo Rd @ Beech S</v>
          </cell>
          <cell r="C8228">
            <v>44</v>
          </cell>
          <cell r="D8228">
            <v>0</v>
          </cell>
          <cell r="E8228">
            <v>0</v>
          </cell>
          <cell r="F8228">
            <v>0</v>
          </cell>
          <cell r="G8228">
            <v>44</v>
          </cell>
          <cell r="H8228">
            <v>44</v>
          </cell>
          <cell r="I8228">
            <v>0</v>
          </cell>
          <cell r="J8228">
            <v>0</v>
          </cell>
          <cell r="K8228">
            <v>0</v>
          </cell>
          <cell r="L8228">
            <v>44</v>
          </cell>
          <cell r="M8228">
            <v>44</v>
          </cell>
          <cell r="N8228">
            <v>0</v>
          </cell>
          <cell r="O8228">
            <v>0</v>
          </cell>
          <cell r="P8228">
            <v>0</v>
          </cell>
          <cell r="Q8228">
            <v>44</v>
          </cell>
        </row>
        <row r="8229">
          <cell r="A8229" t="str">
            <v>A1358&amp;T</v>
          </cell>
          <cell r="B8229" t="str">
            <v>Massachusetts Ave @</v>
          </cell>
          <cell r="C8229">
            <v>141</v>
          </cell>
          <cell r="D8229">
            <v>0</v>
          </cell>
          <cell r="E8229">
            <v>0</v>
          </cell>
          <cell r="F8229">
            <v>0</v>
          </cell>
          <cell r="G8229">
            <v>142</v>
          </cell>
          <cell r="H8229">
            <v>141</v>
          </cell>
          <cell r="I8229">
            <v>0</v>
          </cell>
          <cell r="J8229">
            <v>0</v>
          </cell>
          <cell r="K8229">
            <v>0</v>
          </cell>
          <cell r="L8229">
            <v>142</v>
          </cell>
          <cell r="M8229">
            <v>141</v>
          </cell>
          <cell r="N8229">
            <v>0</v>
          </cell>
          <cell r="O8229">
            <v>0</v>
          </cell>
          <cell r="P8229">
            <v>0</v>
          </cell>
          <cell r="Q8229">
            <v>142</v>
          </cell>
        </row>
        <row r="8230">
          <cell r="A8230" t="str">
            <v>A1361&amp;T</v>
          </cell>
          <cell r="B8230" t="str">
            <v>Massachusetts Ave @</v>
          </cell>
          <cell r="C8230">
            <v>0</v>
          </cell>
          <cell r="D8230">
            <v>0</v>
          </cell>
          <cell r="E8230">
            <v>0</v>
          </cell>
          <cell r="F8230">
            <v>0</v>
          </cell>
          <cell r="G8230">
            <v>0</v>
          </cell>
          <cell r="H8230">
            <v>0</v>
          </cell>
          <cell r="I8230">
            <v>0</v>
          </cell>
          <cell r="J8230">
            <v>0</v>
          </cell>
          <cell r="K8230">
            <v>0</v>
          </cell>
          <cell r="L8230">
            <v>0</v>
          </cell>
          <cell r="M8230">
            <v>0</v>
          </cell>
          <cell r="N8230">
            <v>0</v>
          </cell>
          <cell r="O8230">
            <v>0</v>
          </cell>
          <cell r="P8230">
            <v>0</v>
          </cell>
          <cell r="Q8230">
            <v>0</v>
          </cell>
        </row>
        <row r="8231">
          <cell r="A8231" t="str">
            <v>A1362&amp;T</v>
          </cell>
          <cell r="B8231" t="str">
            <v>Massachusetts Ave @</v>
          </cell>
          <cell r="C8231">
            <v>0</v>
          </cell>
          <cell r="D8231">
            <v>0</v>
          </cell>
          <cell r="E8231">
            <v>0</v>
          </cell>
          <cell r="F8231">
            <v>0</v>
          </cell>
          <cell r="G8231">
            <v>0</v>
          </cell>
          <cell r="H8231">
            <v>0</v>
          </cell>
          <cell r="I8231">
            <v>0</v>
          </cell>
          <cell r="J8231">
            <v>0</v>
          </cell>
          <cell r="K8231">
            <v>0</v>
          </cell>
          <cell r="L8231">
            <v>0</v>
          </cell>
          <cell r="M8231">
            <v>0</v>
          </cell>
          <cell r="N8231">
            <v>0</v>
          </cell>
          <cell r="O8231">
            <v>0</v>
          </cell>
          <cell r="P8231">
            <v>0</v>
          </cell>
          <cell r="Q8231">
            <v>0</v>
          </cell>
        </row>
        <row r="8232">
          <cell r="A8232" t="str">
            <v>A4789&amp;T</v>
          </cell>
          <cell r="B8232" t="str">
            <v>Main St @ Cross St</v>
          </cell>
          <cell r="C8232">
            <v>35</v>
          </cell>
          <cell r="D8232">
            <v>0</v>
          </cell>
          <cell r="E8232">
            <v>0</v>
          </cell>
          <cell r="F8232">
            <v>312</v>
          </cell>
          <cell r="G8232">
            <v>347</v>
          </cell>
          <cell r="H8232">
            <v>35</v>
          </cell>
          <cell r="I8232">
            <v>0</v>
          </cell>
          <cell r="J8232">
            <v>0</v>
          </cell>
          <cell r="K8232">
            <v>312</v>
          </cell>
          <cell r="L8232">
            <v>347</v>
          </cell>
          <cell r="M8232">
            <v>35</v>
          </cell>
          <cell r="N8232">
            <v>0</v>
          </cell>
          <cell r="O8232">
            <v>0</v>
          </cell>
          <cell r="P8232">
            <v>312</v>
          </cell>
          <cell r="Q8232">
            <v>347</v>
          </cell>
        </row>
        <row r="8233">
          <cell r="A8233" t="str">
            <v>A899&amp;T</v>
          </cell>
          <cell r="B8233" t="str">
            <v>Arsenal St @ Forge R</v>
          </cell>
          <cell r="C8233">
            <v>39</v>
          </cell>
          <cell r="D8233">
            <v>0</v>
          </cell>
          <cell r="E8233">
            <v>0</v>
          </cell>
          <cell r="F8233">
            <v>0</v>
          </cell>
          <cell r="G8233">
            <v>39</v>
          </cell>
          <cell r="H8233">
            <v>39</v>
          </cell>
          <cell r="I8233">
            <v>0</v>
          </cell>
          <cell r="J8233">
            <v>0</v>
          </cell>
          <cell r="K8233">
            <v>0</v>
          </cell>
          <cell r="L8233">
            <v>39</v>
          </cell>
          <cell r="M8233">
            <v>39</v>
          </cell>
          <cell r="N8233">
            <v>0</v>
          </cell>
          <cell r="O8233">
            <v>0</v>
          </cell>
          <cell r="P8233">
            <v>0</v>
          </cell>
          <cell r="Q8233">
            <v>39</v>
          </cell>
        </row>
        <row r="8234">
          <cell r="A8234" t="str">
            <v>A1271&amp;T</v>
          </cell>
          <cell r="B8234" t="str">
            <v>Trapelo Rd @ Bartlet</v>
          </cell>
          <cell r="C8234">
            <v>357</v>
          </cell>
          <cell r="D8234">
            <v>1</v>
          </cell>
          <cell r="E8234">
            <v>0</v>
          </cell>
          <cell r="F8234">
            <v>0</v>
          </cell>
          <cell r="G8234">
            <v>358</v>
          </cell>
          <cell r="H8234">
            <v>357</v>
          </cell>
          <cell r="I8234">
            <v>1</v>
          </cell>
          <cell r="J8234">
            <v>0</v>
          </cell>
          <cell r="K8234">
            <v>0</v>
          </cell>
          <cell r="L8234">
            <v>358</v>
          </cell>
          <cell r="M8234">
            <v>357</v>
          </cell>
          <cell r="N8234">
            <v>1</v>
          </cell>
          <cell r="O8234">
            <v>0</v>
          </cell>
          <cell r="P8234">
            <v>0</v>
          </cell>
          <cell r="Q8234">
            <v>358</v>
          </cell>
        </row>
        <row r="8235">
          <cell r="A8235" t="str">
            <v>A6902&amp;T</v>
          </cell>
          <cell r="B8235" t="str">
            <v>Carter St opp Commut</v>
          </cell>
          <cell r="C8235">
            <v>63</v>
          </cell>
          <cell r="D8235">
            <v>1</v>
          </cell>
          <cell r="E8235">
            <v>3</v>
          </cell>
          <cell r="F8235">
            <v>66</v>
          </cell>
          <cell r="G8235">
            <v>133</v>
          </cell>
          <cell r="H8235">
            <v>63</v>
          </cell>
          <cell r="I8235">
            <v>1</v>
          </cell>
          <cell r="J8235">
            <v>3</v>
          </cell>
          <cell r="K8235">
            <v>66</v>
          </cell>
          <cell r="L8235">
            <v>133</v>
          </cell>
          <cell r="M8235">
            <v>63</v>
          </cell>
          <cell r="N8235">
            <v>1</v>
          </cell>
          <cell r="O8235">
            <v>3</v>
          </cell>
          <cell r="P8235">
            <v>66</v>
          </cell>
          <cell r="Q8235">
            <v>133</v>
          </cell>
        </row>
        <row r="8236">
          <cell r="A8236" t="str">
            <v>A1278&amp;T</v>
          </cell>
          <cell r="B8236" t="str">
            <v>Belmont St @ Prentis</v>
          </cell>
          <cell r="C8236">
            <v>31</v>
          </cell>
          <cell r="D8236">
            <v>0</v>
          </cell>
          <cell r="E8236">
            <v>0</v>
          </cell>
          <cell r="F8236">
            <v>0</v>
          </cell>
          <cell r="G8236">
            <v>31</v>
          </cell>
          <cell r="H8236">
            <v>31</v>
          </cell>
          <cell r="I8236">
            <v>0</v>
          </cell>
          <cell r="J8236">
            <v>0</v>
          </cell>
          <cell r="K8236">
            <v>0</v>
          </cell>
          <cell r="L8236">
            <v>31</v>
          </cell>
          <cell r="M8236">
            <v>31</v>
          </cell>
          <cell r="N8236">
            <v>0</v>
          </cell>
          <cell r="O8236">
            <v>0</v>
          </cell>
          <cell r="P8236">
            <v>0</v>
          </cell>
          <cell r="Q8236">
            <v>31</v>
          </cell>
        </row>
        <row r="8237">
          <cell r="A8237" t="str">
            <v>A1242&amp;T</v>
          </cell>
          <cell r="B8237" t="str">
            <v>Mt Auburn St @ Bigel</v>
          </cell>
          <cell r="C8237">
            <v>19</v>
          </cell>
          <cell r="D8237">
            <v>0</v>
          </cell>
          <cell r="E8237">
            <v>0</v>
          </cell>
          <cell r="F8237">
            <v>0</v>
          </cell>
          <cell r="G8237">
            <v>19</v>
          </cell>
          <cell r="H8237">
            <v>19</v>
          </cell>
          <cell r="I8237">
            <v>0</v>
          </cell>
          <cell r="J8237">
            <v>0</v>
          </cell>
          <cell r="K8237">
            <v>0</v>
          </cell>
          <cell r="L8237">
            <v>19</v>
          </cell>
          <cell r="M8237">
            <v>19</v>
          </cell>
          <cell r="N8237">
            <v>0</v>
          </cell>
          <cell r="O8237">
            <v>0</v>
          </cell>
          <cell r="P8237">
            <v>0</v>
          </cell>
          <cell r="Q8237">
            <v>19</v>
          </cell>
        </row>
        <row r="8238">
          <cell r="A8238" t="str">
            <v>A1296&amp;T</v>
          </cell>
          <cell r="B8238" t="str">
            <v>396 Concord Ave</v>
          </cell>
          <cell r="C8238">
            <v>32</v>
          </cell>
          <cell r="D8238">
            <v>5</v>
          </cell>
          <cell r="E8238">
            <v>71</v>
          </cell>
          <cell r="F8238">
            <v>89</v>
          </cell>
          <cell r="G8238">
            <v>197</v>
          </cell>
          <cell r="H8238">
            <v>32</v>
          </cell>
          <cell r="I8238">
            <v>5</v>
          </cell>
          <cell r="J8238">
            <v>71</v>
          </cell>
          <cell r="K8238">
            <v>89</v>
          </cell>
          <cell r="L8238">
            <v>197</v>
          </cell>
          <cell r="M8238">
            <v>32</v>
          </cell>
          <cell r="N8238">
            <v>5</v>
          </cell>
          <cell r="O8238">
            <v>71</v>
          </cell>
          <cell r="P8238">
            <v>89</v>
          </cell>
          <cell r="Q8238">
            <v>197</v>
          </cell>
        </row>
        <row r="8239">
          <cell r="A8239" t="str">
            <v>A5779&amp;T</v>
          </cell>
          <cell r="B8239" t="str">
            <v>Massachusetts Ave @</v>
          </cell>
          <cell r="C8239">
            <v>204</v>
          </cell>
          <cell r="D8239">
            <v>0</v>
          </cell>
          <cell r="E8239">
            <v>0</v>
          </cell>
          <cell r="F8239">
            <v>73</v>
          </cell>
          <cell r="G8239">
            <v>277</v>
          </cell>
          <cell r="H8239">
            <v>204</v>
          </cell>
          <cell r="I8239">
            <v>0</v>
          </cell>
          <cell r="J8239">
            <v>0</v>
          </cell>
          <cell r="K8239">
            <v>73</v>
          </cell>
          <cell r="L8239">
            <v>277</v>
          </cell>
          <cell r="M8239">
            <v>204</v>
          </cell>
          <cell r="N8239">
            <v>0</v>
          </cell>
          <cell r="O8239">
            <v>0</v>
          </cell>
          <cell r="P8239">
            <v>73</v>
          </cell>
          <cell r="Q8239">
            <v>277</v>
          </cell>
        </row>
        <row r="8240">
          <cell r="A8240" t="str">
            <v>A1365&amp;T</v>
          </cell>
          <cell r="B8240" t="str">
            <v>Massachusetts Ave @</v>
          </cell>
          <cell r="C8240">
            <v>65</v>
          </cell>
          <cell r="D8240">
            <v>0</v>
          </cell>
          <cell r="E8240">
            <v>0</v>
          </cell>
          <cell r="F8240">
            <v>136</v>
          </cell>
          <cell r="G8240">
            <v>201</v>
          </cell>
          <cell r="H8240">
            <v>65</v>
          </cell>
          <cell r="I8240">
            <v>0</v>
          </cell>
          <cell r="J8240">
            <v>0</v>
          </cell>
          <cell r="K8240">
            <v>136</v>
          </cell>
          <cell r="L8240">
            <v>201</v>
          </cell>
          <cell r="M8240">
            <v>65</v>
          </cell>
          <cell r="N8240">
            <v>0</v>
          </cell>
          <cell r="O8240">
            <v>0</v>
          </cell>
          <cell r="P8240">
            <v>136</v>
          </cell>
          <cell r="Q8240">
            <v>201</v>
          </cell>
        </row>
        <row r="8241">
          <cell r="A8241" t="str">
            <v>A901&amp;T</v>
          </cell>
          <cell r="B8241" t="str">
            <v>Arsenal St @ Waterto</v>
          </cell>
          <cell r="C8241">
            <v>242</v>
          </cell>
          <cell r="D8241">
            <v>0</v>
          </cell>
          <cell r="E8241">
            <v>0</v>
          </cell>
          <cell r="F8241">
            <v>0</v>
          </cell>
          <cell r="G8241">
            <v>242</v>
          </cell>
          <cell r="H8241">
            <v>242</v>
          </cell>
          <cell r="I8241">
            <v>0</v>
          </cell>
          <cell r="J8241">
            <v>0</v>
          </cell>
          <cell r="K8241">
            <v>0</v>
          </cell>
          <cell r="L8241">
            <v>242</v>
          </cell>
          <cell r="M8241">
            <v>242</v>
          </cell>
          <cell r="N8241">
            <v>0</v>
          </cell>
          <cell r="O8241">
            <v>0</v>
          </cell>
          <cell r="P8241">
            <v>0</v>
          </cell>
          <cell r="Q8241">
            <v>242</v>
          </cell>
        </row>
        <row r="8242">
          <cell r="A8242" t="str">
            <v>A1385&amp;T</v>
          </cell>
          <cell r="B8242" t="str">
            <v>Massachusetts Ave @</v>
          </cell>
          <cell r="C8242">
            <v>35</v>
          </cell>
          <cell r="D8242">
            <v>0</v>
          </cell>
          <cell r="E8242">
            <v>0</v>
          </cell>
          <cell r="F8242">
            <v>89</v>
          </cell>
          <cell r="G8242">
            <v>125</v>
          </cell>
          <cell r="H8242">
            <v>35</v>
          </cell>
          <cell r="I8242">
            <v>0</v>
          </cell>
          <cell r="J8242">
            <v>0</v>
          </cell>
          <cell r="K8242">
            <v>89</v>
          </cell>
          <cell r="L8242">
            <v>125</v>
          </cell>
          <cell r="M8242">
            <v>35</v>
          </cell>
          <cell r="N8242">
            <v>0</v>
          </cell>
          <cell r="O8242">
            <v>0</v>
          </cell>
          <cell r="P8242">
            <v>89</v>
          </cell>
          <cell r="Q8242">
            <v>125</v>
          </cell>
        </row>
        <row r="8243">
          <cell r="A8243" t="str">
            <v>A1357&amp;T</v>
          </cell>
          <cell r="B8243" t="str">
            <v>Massachusetts Ave @</v>
          </cell>
          <cell r="C8243">
            <v>25</v>
          </cell>
          <cell r="D8243">
            <v>0</v>
          </cell>
          <cell r="E8243">
            <v>0</v>
          </cell>
          <cell r="F8243">
            <v>0</v>
          </cell>
          <cell r="G8243">
            <v>25</v>
          </cell>
          <cell r="H8243">
            <v>25</v>
          </cell>
          <cell r="I8243">
            <v>0</v>
          </cell>
          <cell r="J8243">
            <v>0</v>
          </cell>
          <cell r="K8243">
            <v>0</v>
          </cell>
          <cell r="L8243">
            <v>25</v>
          </cell>
          <cell r="M8243">
            <v>25</v>
          </cell>
          <cell r="N8243">
            <v>0</v>
          </cell>
          <cell r="O8243">
            <v>0</v>
          </cell>
          <cell r="P8243">
            <v>0</v>
          </cell>
          <cell r="Q8243">
            <v>25</v>
          </cell>
        </row>
        <row r="8244">
          <cell r="A8244" t="str">
            <v>A5018&amp;T</v>
          </cell>
          <cell r="B8244" t="str">
            <v>Main St @ Merchants</v>
          </cell>
          <cell r="C8244">
            <v>25</v>
          </cell>
          <cell r="D8244">
            <v>0</v>
          </cell>
          <cell r="E8244">
            <v>0</v>
          </cell>
          <cell r="F8244">
            <v>112</v>
          </cell>
          <cell r="G8244">
            <v>137</v>
          </cell>
          <cell r="H8244">
            <v>25</v>
          </cell>
          <cell r="I8244">
            <v>0</v>
          </cell>
          <cell r="J8244">
            <v>0</v>
          </cell>
          <cell r="K8244">
            <v>112</v>
          </cell>
          <cell r="L8244">
            <v>137</v>
          </cell>
          <cell r="M8244">
            <v>25</v>
          </cell>
          <cell r="N8244">
            <v>0</v>
          </cell>
          <cell r="O8244">
            <v>0</v>
          </cell>
          <cell r="P8244">
            <v>112</v>
          </cell>
          <cell r="Q8244">
            <v>137</v>
          </cell>
        </row>
        <row r="8245">
          <cell r="A8245" t="str">
            <v>A1442&amp;T</v>
          </cell>
          <cell r="B8245" t="str">
            <v>Medford St @ Massach</v>
          </cell>
          <cell r="C8245">
            <v>21</v>
          </cell>
          <cell r="D8245">
            <v>1</v>
          </cell>
          <cell r="E8245">
            <v>0</v>
          </cell>
          <cell r="F8245">
            <v>188</v>
          </cell>
          <cell r="G8245">
            <v>209</v>
          </cell>
          <cell r="H8245">
            <v>21</v>
          </cell>
          <cell r="I8245">
            <v>1</v>
          </cell>
          <cell r="J8245">
            <v>0</v>
          </cell>
          <cell r="K8245">
            <v>188</v>
          </cell>
          <cell r="L8245">
            <v>209</v>
          </cell>
          <cell r="M8245">
            <v>21</v>
          </cell>
          <cell r="N8245">
            <v>1</v>
          </cell>
          <cell r="O8245">
            <v>0</v>
          </cell>
          <cell r="P8245">
            <v>188</v>
          </cell>
          <cell r="Q8245">
            <v>209</v>
          </cell>
        </row>
        <row r="8246">
          <cell r="A8246" t="str">
            <v>A898&amp;T</v>
          </cell>
          <cell r="B8246" t="str">
            <v>Arsenal St @ Bond St</v>
          </cell>
          <cell r="C8246">
            <v>55</v>
          </cell>
          <cell r="D8246">
            <v>0</v>
          </cell>
          <cell r="E8246">
            <v>0</v>
          </cell>
          <cell r="F8246">
            <v>0</v>
          </cell>
          <cell r="G8246">
            <v>55</v>
          </cell>
          <cell r="H8246">
            <v>55</v>
          </cell>
          <cell r="I8246">
            <v>0</v>
          </cell>
          <cell r="J8246">
            <v>0</v>
          </cell>
          <cell r="K8246">
            <v>0</v>
          </cell>
          <cell r="L8246">
            <v>55</v>
          </cell>
          <cell r="M8246">
            <v>55</v>
          </cell>
          <cell r="N8246">
            <v>0</v>
          </cell>
          <cell r="O8246">
            <v>0</v>
          </cell>
          <cell r="P8246">
            <v>0</v>
          </cell>
          <cell r="Q8246">
            <v>55</v>
          </cell>
        </row>
        <row r="8247">
          <cell r="A8247" t="str">
            <v>A5329&amp;T</v>
          </cell>
          <cell r="B8247" t="str">
            <v>Main Shopping Center</v>
          </cell>
          <cell r="C8247">
            <v>7</v>
          </cell>
          <cell r="D8247">
            <v>0</v>
          </cell>
          <cell r="E8247">
            <v>0</v>
          </cell>
          <cell r="F8247">
            <v>0</v>
          </cell>
          <cell r="G8247">
            <v>7</v>
          </cell>
          <cell r="H8247">
            <v>7</v>
          </cell>
          <cell r="I8247">
            <v>0</v>
          </cell>
          <cell r="J8247">
            <v>0</v>
          </cell>
          <cell r="K8247">
            <v>0</v>
          </cell>
          <cell r="L8247">
            <v>7</v>
          </cell>
          <cell r="M8247">
            <v>7</v>
          </cell>
          <cell r="N8247">
            <v>0</v>
          </cell>
          <cell r="O8247">
            <v>0</v>
          </cell>
          <cell r="P8247">
            <v>0</v>
          </cell>
          <cell r="Q8247">
            <v>7</v>
          </cell>
        </row>
        <row r="8248">
          <cell r="A8248" t="str">
            <v>A4658&amp;T</v>
          </cell>
          <cell r="B8248" t="str">
            <v>Arlington Heights Bu</v>
          </cell>
          <cell r="C8248">
            <v>40</v>
          </cell>
          <cell r="D8248">
            <v>10</v>
          </cell>
          <cell r="E8248">
            <v>0</v>
          </cell>
          <cell r="F8248">
            <v>48</v>
          </cell>
          <cell r="G8248">
            <v>99</v>
          </cell>
          <cell r="H8248">
            <v>40</v>
          </cell>
          <cell r="I8248">
            <v>10</v>
          </cell>
          <cell r="J8248">
            <v>0</v>
          </cell>
          <cell r="K8248">
            <v>48</v>
          </cell>
          <cell r="L8248">
            <v>99</v>
          </cell>
          <cell r="M8248">
            <v>40</v>
          </cell>
          <cell r="N8248">
            <v>10</v>
          </cell>
          <cell r="O8248">
            <v>0</v>
          </cell>
          <cell r="P8248">
            <v>48</v>
          </cell>
          <cell r="Q8248">
            <v>99</v>
          </cell>
        </row>
        <row r="8249">
          <cell r="A8249" t="str">
            <v>A1295&amp;T</v>
          </cell>
          <cell r="B8249" t="str">
            <v>Church St @ Lexingto</v>
          </cell>
          <cell r="C8249">
            <v>45</v>
          </cell>
          <cell r="D8249">
            <v>7</v>
          </cell>
          <cell r="E8249">
            <v>0</v>
          </cell>
          <cell r="F8249">
            <v>33</v>
          </cell>
          <cell r="G8249">
            <v>85</v>
          </cell>
          <cell r="H8249">
            <v>45</v>
          </cell>
          <cell r="I8249">
            <v>7</v>
          </cell>
          <cell r="J8249">
            <v>0</v>
          </cell>
          <cell r="K8249">
            <v>33</v>
          </cell>
          <cell r="L8249">
            <v>85</v>
          </cell>
          <cell r="M8249">
            <v>45</v>
          </cell>
          <cell r="N8249">
            <v>7</v>
          </cell>
          <cell r="O8249">
            <v>0</v>
          </cell>
          <cell r="P8249">
            <v>33</v>
          </cell>
          <cell r="Q8249">
            <v>85</v>
          </cell>
        </row>
        <row r="8250">
          <cell r="A8250" t="str">
            <v>A6893&amp;T</v>
          </cell>
          <cell r="B8250" t="str">
            <v>Carter St @ Waltham</v>
          </cell>
          <cell r="C8250">
            <v>152</v>
          </cell>
          <cell r="D8250">
            <v>2</v>
          </cell>
          <cell r="E8250">
            <v>2</v>
          </cell>
          <cell r="F8250">
            <v>131</v>
          </cell>
          <cell r="G8250">
            <v>287</v>
          </cell>
          <cell r="H8250">
            <v>152</v>
          </cell>
          <cell r="I8250">
            <v>2</v>
          </cell>
          <cell r="J8250">
            <v>2</v>
          </cell>
          <cell r="K8250">
            <v>131</v>
          </cell>
          <cell r="L8250">
            <v>287</v>
          </cell>
          <cell r="M8250">
            <v>152</v>
          </cell>
          <cell r="N8250">
            <v>2</v>
          </cell>
          <cell r="O8250">
            <v>2</v>
          </cell>
          <cell r="P8250">
            <v>131</v>
          </cell>
          <cell r="Q8250">
            <v>287</v>
          </cell>
        </row>
        <row r="8251">
          <cell r="A8251" t="str">
            <v>A4711&amp;T</v>
          </cell>
          <cell r="B8251" t="str">
            <v>Watertown Sq Termina</v>
          </cell>
          <cell r="C8251">
            <v>137</v>
          </cell>
          <cell r="D8251">
            <v>5</v>
          </cell>
          <cell r="E8251">
            <v>0</v>
          </cell>
          <cell r="F8251">
            <v>455</v>
          </cell>
          <cell r="G8251">
            <v>597</v>
          </cell>
          <cell r="H8251">
            <v>137</v>
          </cell>
          <cell r="I8251">
            <v>5</v>
          </cell>
          <cell r="J8251">
            <v>0</v>
          </cell>
          <cell r="K8251">
            <v>455</v>
          </cell>
          <cell r="L8251">
            <v>597</v>
          </cell>
          <cell r="M8251">
            <v>137</v>
          </cell>
          <cell r="N8251">
            <v>5</v>
          </cell>
          <cell r="O8251">
            <v>0</v>
          </cell>
          <cell r="P8251">
            <v>455</v>
          </cell>
          <cell r="Q8251">
            <v>597</v>
          </cell>
        </row>
        <row r="8252">
          <cell r="A8252" t="str">
            <v>A555&amp;T</v>
          </cell>
          <cell r="B8252" t="str">
            <v>Water St @ Watertown</v>
          </cell>
          <cell r="C8252">
            <v>255</v>
          </cell>
          <cell r="D8252">
            <v>6</v>
          </cell>
          <cell r="E8252">
            <v>7</v>
          </cell>
          <cell r="F8252">
            <v>400</v>
          </cell>
          <cell r="G8252">
            <v>669</v>
          </cell>
          <cell r="H8252">
            <v>255</v>
          </cell>
          <cell r="I8252">
            <v>6</v>
          </cell>
          <cell r="J8252">
            <v>7</v>
          </cell>
          <cell r="K8252">
            <v>400</v>
          </cell>
          <cell r="L8252">
            <v>669</v>
          </cell>
          <cell r="M8252">
            <v>255</v>
          </cell>
          <cell r="N8252">
            <v>6</v>
          </cell>
          <cell r="O8252">
            <v>7</v>
          </cell>
          <cell r="P8252">
            <v>400</v>
          </cell>
          <cell r="Q8252">
            <v>669</v>
          </cell>
        </row>
        <row r="8253">
          <cell r="A8253" t="str">
            <v>A1032&amp;T</v>
          </cell>
          <cell r="B8253" t="str">
            <v>West St @ Wickford L</v>
          </cell>
          <cell r="C8253">
            <v>0</v>
          </cell>
          <cell r="D8253">
            <v>0</v>
          </cell>
          <cell r="E8253">
            <v>0</v>
          </cell>
          <cell r="F8253">
            <v>0</v>
          </cell>
          <cell r="G8253">
            <v>0</v>
          </cell>
          <cell r="H8253">
            <v>0</v>
          </cell>
          <cell r="I8253">
            <v>0</v>
          </cell>
          <cell r="J8253">
            <v>0</v>
          </cell>
          <cell r="K8253">
            <v>0</v>
          </cell>
          <cell r="L8253">
            <v>0</v>
          </cell>
          <cell r="M8253">
            <v>0</v>
          </cell>
          <cell r="N8253">
            <v>0</v>
          </cell>
          <cell r="O8253">
            <v>0</v>
          </cell>
          <cell r="P8253">
            <v>0</v>
          </cell>
          <cell r="Q8253">
            <v>0</v>
          </cell>
        </row>
        <row r="8254">
          <cell r="A8254" t="str">
            <v>A1035&amp;T</v>
          </cell>
          <cell r="B8254" t="str">
            <v>Willard St opp Thist</v>
          </cell>
          <cell r="C8254">
            <v>0</v>
          </cell>
          <cell r="D8254">
            <v>0</v>
          </cell>
          <cell r="E8254">
            <v>0</v>
          </cell>
          <cell r="F8254">
            <v>0</v>
          </cell>
          <cell r="G8254">
            <v>0</v>
          </cell>
          <cell r="H8254">
            <v>0</v>
          </cell>
          <cell r="I8254">
            <v>0</v>
          </cell>
          <cell r="J8254">
            <v>0</v>
          </cell>
          <cell r="K8254">
            <v>0</v>
          </cell>
          <cell r="L8254">
            <v>0</v>
          </cell>
          <cell r="M8254">
            <v>0</v>
          </cell>
          <cell r="N8254">
            <v>0</v>
          </cell>
          <cell r="O8254">
            <v>0</v>
          </cell>
          <cell r="P8254">
            <v>0</v>
          </cell>
          <cell r="Q8254">
            <v>0</v>
          </cell>
        </row>
        <row r="8255">
          <cell r="A8255" t="str">
            <v>A1843&amp;T</v>
          </cell>
          <cell r="B8255" t="str">
            <v>Hancock St @ Chester</v>
          </cell>
          <cell r="C8255">
            <v>2</v>
          </cell>
          <cell r="D8255">
            <v>0</v>
          </cell>
          <cell r="E8255">
            <v>0</v>
          </cell>
          <cell r="F8255">
            <v>0</v>
          </cell>
          <cell r="G8255">
            <v>3</v>
          </cell>
          <cell r="H8255">
            <v>2</v>
          </cell>
          <cell r="I8255">
            <v>0</v>
          </cell>
          <cell r="J8255">
            <v>0</v>
          </cell>
          <cell r="K8255">
            <v>0</v>
          </cell>
          <cell r="L8255">
            <v>3</v>
          </cell>
          <cell r="M8255">
            <v>2</v>
          </cell>
          <cell r="N8255">
            <v>0</v>
          </cell>
          <cell r="O8255">
            <v>0</v>
          </cell>
          <cell r="P8255">
            <v>0</v>
          </cell>
          <cell r="Q8255">
            <v>3</v>
          </cell>
        </row>
        <row r="8256">
          <cell r="A8256" t="str">
            <v>A1847&amp;T</v>
          </cell>
          <cell r="B8256" t="str">
            <v>757 Hancock St</v>
          </cell>
          <cell r="C8256">
            <v>2</v>
          </cell>
          <cell r="D8256">
            <v>0</v>
          </cell>
          <cell r="E8256">
            <v>0</v>
          </cell>
          <cell r="F8256">
            <v>0</v>
          </cell>
          <cell r="G8256">
            <v>2</v>
          </cell>
          <cell r="H8256">
            <v>2</v>
          </cell>
          <cell r="I8256">
            <v>0</v>
          </cell>
          <cell r="J8256">
            <v>0</v>
          </cell>
          <cell r="K8256">
            <v>0</v>
          </cell>
          <cell r="L8256">
            <v>2</v>
          </cell>
          <cell r="M8256">
            <v>2</v>
          </cell>
          <cell r="N8256">
            <v>0</v>
          </cell>
          <cell r="O8256">
            <v>0</v>
          </cell>
          <cell r="P8256">
            <v>0</v>
          </cell>
          <cell r="Q8256">
            <v>2</v>
          </cell>
        </row>
        <row r="8257">
          <cell r="A8257" t="str">
            <v>A1851&amp;T</v>
          </cell>
          <cell r="B8257" t="str">
            <v>Hancock St @ Furnace</v>
          </cell>
          <cell r="C8257">
            <v>0</v>
          </cell>
          <cell r="D8257">
            <v>0</v>
          </cell>
          <cell r="E8257">
            <v>0</v>
          </cell>
          <cell r="F8257">
            <v>0</v>
          </cell>
          <cell r="G8257">
            <v>0</v>
          </cell>
          <cell r="H8257">
            <v>0</v>
          </cell>
          <cell r="I8257">
            <v>0</v>
          </cell>
          <cell r="J8257">
            <v>0</v>
          </cell>
          <cell r="K8257">
            <v>0</v>
          </cell>
          <cell r="L8257">
            <v>0</v>
          </cell>
          <cell r="M8257">
            <v>0</v>
          </cell>
          <cell r="N8257">
            <v>0</v>
          </cell>
          <cell r="O8257">
            <v>0</v>
          </cell>
          <cell r="P8257">
            <v>0</v>
          </cell>
          <cell r="Q8257">
            <v>0</v>
          </cell>
        </row>
        <row r="8258">
          <cell r="A8258" t="str">
            <v>A1901&amp;T</v>
          </cell>
          <cell r="B8258" t="str">
            <v>Wilson Ave opp Masco</v>
          </cell>
          <cell r="C8258">
            <v>0</v>
          </cell>
          <cell r="D8258">
            <v>0</v>
          </cell>
          <cell r="E8258">
            <v>0</v>
          </cell>
          <cell r="F8258">
            <v>0</v>
          </cell>
          <cell r="G8258">
            <v>0</v>
          </cell>
          <cell r="H8258">
            <v>0</v>
          </cell>
          <cell r="I8258">
            <v>0</v>
          </cell>
          <cell r="J8258">
            <v>0</v>
          </cell>
          <cell r="K8258">
            <v>0</v>
          </cell>
          <cell r="L8258">
            <v>0</v>
          </cell>
          <cell r="M8258">
            <v>0</v>
          </cell>
          <cell r="N8258">
            <v>0</v>
          </cell>
          <cell r="O8258">
            <v>0</v>
          </cell>
          <cell r="P8258">
            <v>0</v>
          </cell>
          <cell r="Q8258">
            <v>0</v>
          </cell>
        </row>
        <row r="8259">
          <cell r="A8259" t="str">
            <v>A1905&amp;T</v>
          </cell>
          <cell r="B8259" t="str">
            <v>Harvard St @ Elliot</v>
          </cell>
          <cell r="C8259">
            <v>0</v>
          </cell>
          <cell r="D8259">
            <v>0</v>
          </cell>
          <cell r="E8259">
            <v>0</v>
          </cell>
          <cell r="F8259">
            <v>0</v>
          </cell>
          <cell r="G8259">
            <v>0</v>
          </cell>
          <cell r="H8259">
            <v>0</v>
          </cell>
          <cell r="I8259">
            <v>0</v>
          </cell>
          <cell r="J8259">
            <v>0</v>
          </cell>
          <cell r="K8259">
            <v>0</v>
          </cell>
          <cell r="L8259">
            <v>0</v>
          </cell>
          <cell r="M8259">
            <v>0</v>
          </cell>
          <cell r="N8259">
            <v>0</v>
          </cell>
          <cell r="O8259">
            <v>0</v>
          </cell>
          <cell r="P8259">
            <v>0</v>
          </cell>
          <cell r="Q8259">
            <v>0</v>
          </cell>
        </row>
        <row r="8260">
          <cell r="A8260" t="str">
            <v>A1911&amp;T</v>
          </cell>
          <cell r="B8260" t="str">
            <v>W Squantum @ Small S</v>
          </cell>
          <cell r="C8260">
            <v>1</v>
          </cell>
          <cell r="D8260">
            <v>0</v>
          </cell>
          <cell r="E8260">
            <v>0</v>
          </cell>
          <cell r="F8260">
            <v>0</v>
          </cell>
          <cell r="G8260">
            <v>1</v>
          </cell>
          <cell r="H8260">
            <v>1</v>
          </cell>
          <cell r="I8260">
            <v>0</v>
          </cell>
          <cell r="J8260">
            <v>0</v>
          </cell>
          <cell r="K8260">
            <v>0</v>
          </cell>
          <cell r="L8260">
            <v>1</v>
          </cell>
          <cell r="M8260">
            <v>1</v>
          </cell>
          <cell r="N8260">
            <v>0</v>
          </cell>
          <cell r="O8260">
            <v>0</v>
          </cell>
          <cell r="P8260">
            <v>0</v>
          </cell>
          <cell r="Q8260">
            <v>1</v>
          </cell>
        </row>
        <row r="8261">
          <cell r="A8261" t="str">
            <v>A1919&amp;T</v>
          </cell>
          <cell r="B8261" t="str">
            <v>E Squantum St @ Ocea</v>
          </cell>
          <cell r="C8261">
            <v>0</v>
          </cell>
          <cell r="D8261">
            <v>0</v>
          </cell>
          <cell r="E8261">
            <v>0</v>
          </cell>
          <cell r="F8261">
            <v>0</v>
          </cell>
          <cell r="G8261">
            <v>0</v>
          </cell>
          <cell r="H8261">
            <v>0</v>
          </cell>
          <cell r="I8261">
            <v>0</v>
          </cell>
          <cell r="J8261">
            <v>0</v>
          </cell>
          <cell r="K8261">
            <v>0</v>
          </cell>
          <cell r="L8261">
            <v>0</v>
          </cell>
          <cell r="M8261">
            <v>0</v>
          </cell>
          <cell r="N8261">
            <v>0</v>
          </cell>
          <cell r="O8261">
            <v>0</v>
          </cell>
          <cell r="P8261">
            <v>0</v>
          </cell>
          <cell r="Q8261">
            <v>0</v>
          </cell>
        </row>
        <row r="8262">
          <cell r="A8262" t="str">
            <v>A1923&amp;T</v>
          </cell>
          <cell r="B8262" t="str">
            <v>E Squantum St @ Esse</v>
          </cell>
          <cell r="C8262">
            <v>0</v>
          </cell>
          <cell r="D8262">
            <v>0</v>
          </cell>
          <cell r="E8262">
            <v>0</v>
          </cell>
          <cell r="F8262">
            <v>0</v>
          </cell>
          <cell r="G8262">
            <v>0</v>
          </cell>
          <cell r="H8262">
            <v>0</v>
          </cell>
          <cell r="I8262">
            <v>0</v>
          </cell>
          <cell r="J8262">
            <v>0</v>
          </cell>
          <cell r="K8262">
            <v>0</v>
          </cell>
          <cell r="L8262">
            <v>0</v>
          </cell>
          <cell r="M8262">
            <v>0</v>
          </cell>
          <cell r="N8262">
            <v>0</v>
          </cell>
          <cell r="O8262">
            <v>0</v>
          </cell>
          <cell r="P8262">
            <v>0</v>
          </cell>
          <cell r="Q8262">
            <v>0</v>
          </cell>
        </row>
        <row r="8263">
          <cell r="A8263" t="str">
            <v>A1929&amp;T</v>
          </cell>
          <cell r="B8263" t="str">
            <v>Bellevue Rd @ Dorche</v>
          </cell>
          <cell r="C8263">
            <v>0</v>
          </cell>
          <cell r="D8263">
            <v>0</v>
          </cell>
          <cell r="E8263">
            <v>0</v>
          </cell>
          <cell r="F8263">
            <v>0</v>
          </cell>
          <cell r="G8263">
            <v>0</v>
          </cell>
          <cell r="H8263">
            <v>0</v>
          </cell>
          <cell r="I8263">
            <v>0</v>
          </cell>
          <cell r="J8263">
            <v>0</v>
          </cell>
          <cell r="K8263">
            <v>0</v>
          </cell>
          <cell r="L8263">
            <v>0</v>
          </cell>
          <cell r="M8263">
            <v>0</v>
          </cell>
          <cell r="N8263">
            <v>0</v>
          </cell>
          <cell r="O8263">
            <v>0</v>
          </cell>
          <cell r="P8263">
            <v>0</v>
          </cell>
          <cell r="Q8263">
            <v>0</v>
          </cell>
        </row>
        <row r="8264">
          <cell r="A8264" t="str">
            <v>A1935&amp;T</v>
          </cell>
          <cell r="B8264" t="str">
            <v>E Squantum @ Ditmar</v>
          </cell>
          <cell r="C8264">
            <v>0</v>
          </cell>
          <cell r="D8264">
            <v>0</v>
          </cell>
          <cell r="E8264">
            <v>0</v>
          </cell>
          <cell r="F8264">
            <v>0</v>
          </cell>
          <cell r="G8264">
            <v>0</v>
          </cell>
          <cell r="H8264">
            <v>0</v>
          </cell>
          <cell r="I8264">
            <v>0</v>
          </cell>
          <cell r="J8264">
            <v>0</v>
          </cell>
          <cell r="K8264">
            <v>0</v>
          </cell>
          <cell r="L8264">
            <v>0</v>
          </cell>
          <cell r="M8264">
            <v>0</v>
          </cell>
          <cell r="N8264">
            <v>0</v>
          </cell>
          <cell r="O8264">
            <v>0</v>
          </cell>
          <cell r="P8264">
            <v>0</v>
          </cell>
          <cell r="Q8264">
            <v>0</v>
          </cell>
        </row>
        <row r="8265">
          <cell r="A8265" t="str">
            <v>A1941&amp;T</v>
          </cell>
          <cell r="B8265" t="str">
            <v>E Squantum St @ Hanc</v>
          </cell>
          <cell r="C8265">
            <v>2</v>
          </cell>
          <cell r="D8265">
            <v>0</v>
          </cell>
          <cell r="E8265">
            <v>0</v>
          </cell>
          <cell r="F8265">
            <v>84</v>
          </cell>
          <cell r="G8265">
            <v>86</v>
          </cell>
          <cell r="H8265">
            <v>2</v>
          </cell>
          <cell r="I8265">
            <v>0</v>
          </cell>
          <cell r="J8265">
            <v>0</v>
          </cell>
          <cell r="K8265">
            <v>84</v>
          </cell>
          <cell r="L8265">
            <v>86</v>
          </cell>
          <cell r="M8265">
            <v>2</v>
          </cell>
          <cell r="N8265">
            <v>0</v>
          </cell>
          <cell r="O8265">
            <v>0</v>
          </cell>
          <cell r="P8265">
            <v>84</v>
          </cell>
          <cell r="Q8265">
            <v>86</v>
          </cell>
        </row>
        <row r="8266">
          <cell r="A8266" t="str">
            <v>A1948&amp;T</v>
          </cell>
          <cell r="B8266" t="str">
            <v>Harvard St @ Hamilto</v>
          </cell>
          <cell r="C8266">
            <v>15</v>
          </cell>
          <cell r="D8266">
            <v>0</v>
          </cell>
          <cell r="E8266">
            <v>0</v>
          </cell>
          <cell r="F8266">
            <v>0</v>
          </cell>
          <cell r="G8266">
            <v>15</v>
          </cell>
          <cell r="H8266">
            <v>15</v>
          </cell>
          <cell r="I8266">
            <v>0</v>
          </cell>
          <cell r="J8266">
            <v>0</v>
          </cell>
          <cell r="K8266">
            <v>0</v>
          </cell>
          <cell r="L8266">
            <v>15</v>
          </cell>
          <cell r="M8266">
            <v>15</v>
          </cell>
          <cell r="N8266">
            <v>0</v>
          </cell>
          <cell r="O8266">
            <v>0</v>
          </cell>
          <cell r="P8266">
            <v>0</v>
          </cell>
          <cell r="Q8266">
            <v>15</v>
          </cell>
        </row>
        <row r="8267">
          <cell r="A8267" t="str">
            <v>A1958&amp;T</v>
          </cell>
          <cell r="B8267" t="str">
            <v>Newport Ave @ Warren</v>
          </cell>
          <cell r="C8267">
            <v>0</v>
          </cell>
          <cell r="D8267">
            <v>0</v>
          </cell>
          <cell r="E8267">
            <v>0</v>
          </cell>
          <cell r="F8267">
            <v>0</v>
          </cell>
          <cell r="G8267">
            <v>0</v>
          </cell>
          <cell r="H8267">
            <v>0</v>
          </cell>
          <cell r="I8267">
            <v>0</v>
          </cell>
          <cell r="J8267">
            <v>0</v>
          </cell>
          <cell r="K8267">
            <v>0</v>
          </cell>
          <cell r="L8267">
            <v>0</v>
          </cell>
          <cell r="M8267">
            <v>0</v>
          </cell>
          <cell r="N8267">
            <v>0</v>
          </cell>
          <cell r="O8267">
            <v>0</v>
          </cell>
          <cell r="P8267">
            <v>0</v>
          </cell>
          <cell r="Q8267">
            <v>0</v>
          </cell>
        </row>
        <row r="8268">
          <cell r="A8268" t="str">
            <v>A1961&amp;T</v>
          </cell>
          <cell r="B8268" t="str">
            <v>Newport Ave @ Lillia</v>
          </cell>
          <cell r="C8268">
            <v>0</v>
          </cell>
          <cell r="D8268">
            <v>0</v>
          </cell>
          <cell r="E8268">
            <v>0</v>
          </cell>
          <cell r="F8268">
            <v>0</v>
          </cell>
          <cell r="G8268">
            <v>0</v>
          </cell>
          <cell r="H8268">
            <v>0</v>
          </cell>
          <cell r="I8268">
            <v>0</v>
          </cell>
          <cell r="J8268">
            <v>0</v>
          </cell>
          <cell r="K8268">
            <v>0</v>
          </cell>
          <cell r="L8268">
            <v>0</v>
          </cell>
          <cell r="M8268">
            <v>0</v>
          </cell>
          <cell r="N8268">
            <v>0</v>
          </cell>
          <cell r="O8268">
            <v>0</v>
          </cell>
          <cell r="P8268">
            <v>0</v>
          </cell>
          <cell r="Q8268">
            <v>0</v>
          </cell>
        </row>
        <row r="8269">
          <cell r="A8269" t="str">
            <v>A1965&amp;T</v>
          </cell>
          <cell r="B8269" t="str">
            <v>Elm Ave @ Greene St</v>
          </cell>
          <cell r="C8269">
            <v>0</v>
          </cell>
          <cell r="D8269">
            <v>0</v>
          </cell>
          <cell r="E8269">
            <v>0</v>
          </cell>
          <cell r="F8269">
            <v>0</v>
          </cell>
          <cell r="G8269">
            <v>0</v>
          </cell>
          <cell r="H8269">
            <v>0</v>
          </cell>
          <cell r="I8269">
            <v>0</v>
          </cell>
          <cell r="J8269">
            <v>0</v>
          </cell>
          <cell r="K8269">
            <v>0</v>
          </cell>
          <cell r="L8269">
            <v>0</v>
          </cell>
          <cell r="M8269">
            <v>0</v>
          </cell>
          <cell r="N8269">
            <v>0</v>
          </cell>
          <cell r="O8269">
            <v>0</v>
          </cell>
          <cell r="P8269">
            <v>0</v>
          </cell>
          <cell r="Q8269">
            <v>0</v>
          </cell>
        </row>
        <row r="8270">
          <cell r="A8270" t="str">
            <v>A1966&amp;T</v>
          </cell>
          <cell r="B8270" t="str">
            <v>Elm Ave @ Marlboro S</v>
          </cell>
          <cell r="C8270">
            <v>0</v>
          </cell>
          <cell r="D8270">
            <v>0</v>
          </cell>
          <cell r="E8270">
            <v>0</v>
          </cell>
          <cell r="F8270">
            <v>0</v>
          </cell>
          <cell r="G8270">
            <v>0</v>
          </cell>
          <cell r="H8270">
            <v>0</v>
          </cell>
          <cell r="I8270">
            <v>0</v>
          </cell>
          <cell r="J8270">
            <v>0</v>
          </cell>
          <cell r="K8270">
            <v>0</v>
          </cell>
          <cell r="L8270">
            <v>0</v>
          </cell>
          <cell r="M8270">
            <v>0</v>
          </cell>
          <cell r="N8270">
            <v>0</v>
          </cell>
          <cell r="O8270">
            <v>0</v>
          </cell>
          <cell r="P8270">
            <v>0</v>
          </cell>
          <cell r="Q8270">
            <v>0</v>
          </cell>
        </row>
        <row r="8271">
          <cell r="A8271" t="str">
            <v>A1968&amp;T</v>
          </cell>
          <cell r="B8271" t="str">
            <v>Elm Ave @ E Elm Ave</v>
          </cell>
          <cell r="C8271">
            <v>0</v>
          </cell>
          <cell r="D8271">
            <v>0</v>
          </cell>
          <cell r="E8271">
            <v>0</v>
          </cell>
          <cell r="F8271">
            <v>0</v>
          </cell>
          <cell r="G8271">
            <v>0</v>
          </cell>
          <cell r="H8271">
            <v>0</v>
          </cell>
          <cell r="I8271">
            <v>0</v>
          </cell>
          <cell r="J8271">
            <v>0</v>
          </cell>
          <cell r="K8271">
            <v>0</v>
          </cell>
          <cell r="L8271">
            <v>0</v>
          </cell>
          <cell r="M8271">
            <v>0</v>
          </cell>
          <cell r="N8271">
            <v>0</v>
          </cell>
          <cell r="O8271">
            <v>0</v>
          </cell>
          <cell r="P8271">
            <v>0</v>
          </cell>
          <cell r="Q8271">
            <v>0</v>
          </cell>
        </row>
        <row r="8272">
          <cell r="A8272" t="str">
            <v>A1969&amp;T</v>
          </cell>
          <cell r="B8272" t="str">
            <v>W Elm Ave @ Gould St</v>
          </cell>
          <cell r="C8272">
            <v>0</v>
          </cell>
          <cell r="D8272">
            <v>0</v>
          </cell>
          <cell r="E8272">
            <v>0</v>
          </cell>
          <cell r="F8272">
            <v>0</v>
          </cell>
          <cell r="G8272">
            <v>0</v>
          </cell>
          <cell r="H8272">
            <v>0</v>
          </cell>
          <cell r="I8272">
            <v>0</v>
          </cell>
          <cell r="J8272">
            <v>0</v>
          </cell>
          <cell r="K8272">
            <v>0</v>
          </cell>
          <cell r="L8272">
            <v>0</v>
          </cell>
          <cell r="M8272">
            <v>0</v>
          </cell>
          <cell r="N8272">
            <v>0</v>
          </cell>
          <cell r="O8272">
            <v>0</v>
          </cell>
          <cell r="P8272">
            <v>0</v>
          </cell>
          <cell r="Q8272">
            <v>0</v>
          </cell>
        </row>
        <row r="8273">
          <cell r="A8273" t="str">
            <v>A1970&amp;T</v>
          </cell>
          <cell r="B8273" t="str">
            <v>W Elm Ave opp Mason</v>
          </cell>
          <cell r="C8273">
            <v>0</v>
          </cell>
          <cell r="D8273">
            <v>0</v>
          </cell>
          <cell r="E8273">
            <v>0</v>
          </cell>
          <cell r="F8273">
            <v>0</v>
          </cell>
          <cell r="G8273">
            <v>0</v>
          </cell>
          <cell r="H8273">
            <v>0</v>
          </cell>
          <cell r="I8273">
            <v>0</v>
          </cell>
          <cell r="J8273">
            <v>0</v>
          </cell>
          <cell r="K8273">
            <v>0</v>
          </cell>
          <cell r="L8273">
            <v>0</v>
          </cell>
          <cell r="M8273">
            <v>0</v>
          </cell>
          <cell r="N8273">
            <v>0</v>
          </cell>
          <cell r="O8273">
            <v>0</v>
          </cell>
          <cell r="P8273">
            <v>0</v>
          </cell>
          <cell r="Q8273">
            <v>0</v>
          </cell>
        </row>
        <row r="8274">
          <cell r="A8274" t="str">
            <v>A1971&amp;T</v>
          </cell>
          <cell r="B8274" t="str">
            <v>W Elm Ave @ Franklin</v>
          </cell>
          <cell r="C8274">
            <v>0</v>
          </cell>
          <cell r="D8274">
            <v>0</v>
          </cell>
          <cell r="E8274">
            <v>0</v>
          </cell>
          <cell r="F8274">
            <v>0</v>
          </cell>
          <cell r="G8274">
            <v>0</v>
          </cell>
          <cell r="H8274">
            <v>0</v>
          </cell>
          <cell r="I8274">
            <v>0</v>
          </cell>
          <cell r="J8274">
            <v>0</v>
          </cell>
          <cell r="K8274">
            <v>0</v>
          </cell>
          <cell r="L8274">
            <v>0</v>
          </cell>
          <cell r="M8274">
            <v>0</v>
          </cell>
          <cell r="N8274">
            <v>0</v>
          </cell>
          <cell r="O8274">
            <v>0</v>
          </cell>
          <cell r="P8274">
            <v>0</v>
          </cell>
          <cell r="Q8274">
            <v>0</v>
          </cell>
        </row>
        <row r="8275">
          <cell r="A8275" t="str">
            <v>A1972&amp;T</v>
          </cell>
          <cell r="B8275" t="str">
            <v>W Elm Ave @ Billings</v>
          </cell>
          <cell r="C8275">
            <v>0</v>
          </cell>
          <cell r="D8275">
            <v>0</v>
          </cell>
          <cell r="E8275">
            <v>0</v>
          </cell>
          <cell r="F8275">
            <v>0</v>
          </cell>
          <cell r="G8275">
            <v>0</v>
          </cell>
          <cell r="H8275">
            <v>0</v>
          </cell>
          <cell r="I8275">
            <v>0</v>
          </cell>
          <cell r="J8275">
            <v>0</v>
          </cell>
          <cell r="K8275">
            <v>0</v>
          </cell>
          <cell r="L8275">
            <v>0</v>
          </cell>
          <cell r="M8275">
            <v>0</v>
          </cell>
          <cell r="N8275">
            <v>0</v>
          </cell>
          <cell r="O8275">
            <v>0</v>
          </cell>
          <cell r="P8275">
            <v>0</v>
          </cell>
          <cell r="Q8275">
            <v>0</v>
          </cell>
        </row>
        <row r="8276">
          <cell r="A8276" t="str">
            <v>A1973&amp;T</v>
          </cell>
          <cell r="B8276" t="str">
            <v>Billings Rd @ Beach</v>
          </cell>
          <cell r="C8276">
            <v>0</v>
          </cell>
          <cell r="D8276">
            <v>0</v>
          </cell>
          <cell r="E8276">
            <v>0</v>
          </cell>
          <cell r="F8276">
            <v>0</v>
          </cell>
          <cell r="G8276">
            <v>0</v>
          </cell>
          <cell r="H8276">
            <v>0</v>
          </cell>
          <cell r="I8276">
            <v>0</v>
          </cell>
          <cell r="J8276">
            <v>0</v>
          </cell>
          <cell r="K8276">
            <v>0</v>
          </cell>
          <cell r="L8276">
            <v>0</v>
          </cell>
          <cell r="M8276">
            <v>0</v>
          </cell>
          <cell r="N8276">
            <v>0</v>
          </cell>
          <cell r="O8276">
            <v>0</v>
          </cell>
          <cell r="P8276">
            <v>0</v>
          </cell>
          <cell r="Q8276">
            <v>0</v>
          </cell>
        </row>
        <row r="8277">
          <cell r="A8277" t="str">
            <v>A1980&amp;T</v>
          </cell>
          <cell r="B8277" t="str">
            <v>Holmes St opp Moscow</v>
          </cell>
          <cell r="C8277">
            <v>0</v>
          </cell>
          <cell r="D8277">
            <v>0</v>
          </cell>
          <cell r="E8277">
            <v>0</v>
          </cell>
          <cell r="F8277">
            <v>11</v>
          </cell>
          <cell r="G8277">
            <v>11</v>
          </cell>
          <cell r="H8277">
            <v>0</v>
          </cell>
          <cell r="I8277">
            <v>0</v>
          </cell>
          <cell r="J8277">
            <v>0</v>
          </cell>
          <cell r="K8277">
            <v>11</v>
          </cell>
          <cell r="L8277">
            <v>11</v>
          </cell>
          <cell r="M8277">
            <v>0</v>
          </cell>
          <cell r="N8277">
            <v>0</v>
          </cell>
          <cell r="O8277">
            <v>0</v>
          </cell>
          <cell r="P8277">
            <v>11</v>
          </cell>
          <cell r="Q8277">
            <v>11</v>
          </cell>
        </row>
        <row r="8278">
          <cell r="A8278" t="str">
            <v>A1981&amp;T</v>
          </cell>
          <cell r="B8278" t="str">
            <v>Holmes St @ Billings</v>
          </cell>
          <cell r="C8278">
            <v>0</v>
          </cell>
          <cell r="D8278">
            <v>0</v>
          </cell>
          <cell r="E8278">
            <v>0</v>
          </cell>
          <cell r="F8278">
            <v>0</v>
          </cell>
          <cell r="G8278">
            <v>0</v>
          </cell>
          <cell r="H8278">
            <v>0</v>
          </cell>
          <cell r="I8278">
            <v>0</v>
          </cell>
          <cell r="J8278">
            <v>0</v>
          </cell>
          <cell r="K8278">
            <v>0</v>
          </cell>
          <cell r="L8278">
            <v>0</v>
          </cell>
          <cell r="M8278">
            <v>0</v>
          </cell>
          <cell r="N8278">
            <v>0</v>
          </cell>
          <cell r="O8278">
            <v>0</v>
          </cell>
          <cell r="P8278">
            <v>0</v>
          </cell>
          <cell r="Q8278">
            <v>0</v>
          </cell>
        </row>
        <row r="8279">
          <cell r="A8279" t="str">
            <v>A1982&amp;T</v>
          </cell>
          <cell r="B8279" t="str">
            <v>Billings Rd @ Lunt S</v>
          </cell>
          <cell r="C8279">
            <v>0</v>
          </cell>
          <cell r="D8279">
            <v>0</v>
          </cell>
          <cell r="E8279">
            <v>0</v>
          </cell>
          <cell r="F8279">
            <v>0</v>
          </cell>
          <cell r="G8279">
            <v>0</v>
          </cell>
          <cell r="H8279">
            <v>0</v>
          </cell>
          <cell r="I8279">
            <v>0</v>
          </cell>
          <cell r="J8279">
            <v>0</v>
          </cell>
          <cell r="K8279">
            <v>0</v>
          </cell>
          <cell r="L8279">
            <v>0</v>
          </cell>
          <cell r="M8279">
            <v>0</v>
          </cell>
          <cell r="N8279">
            <v>0</v>
          </cell>
          <cell r="O8279">
            <v>0</v>
          </cell>
          <cell r="P8279">
            <v>0</v>
          </cell>
          <cell r="Q8279">
            <v>0</v>
          </cell>
        </row>
        <row r="8280">
          <cell r="A8280" t="str">
            <v>A1983&amp;T</v>
          </cell>
          <cell r="B8280" t="str">
            <v>Billings Rd @ Tyler</v>
          </cell>
          <cell r="C8280">
            <v>0</v>
          </cell>
          <cell r="D8280">
            <v>0</v>
          </cell>
          <cell r="E8280">
            <v>0</v>
          </cell>
          <cell r="F8280">
            <v>0</v>
          </cell>
          <cell r="G8280">
            <v>0</v>
          </cell>
          <cell r="H8280">
            <v>0</v>
          </cell>
          <cell r="I8280">
            <v>0</v>
          </cell>
          <cell r="J8280">
            <v>0</v>
          </cell>
          <cell r="K8280">
            <v>0</v>
          </cell>
          <cell r="L8280">
            <v>0</v>
          </cell>
          <cell r="M8280">
            <v>0</v>
          </cell>
          <cell r="N8280">
            <v>0</v>
          </cell>
          <cell r="O8280">
            <v>0</v>
          </cell>
          <cell r="P8280">
            <v>0</v>
          </cell>
          <cell r="Q8280">
            <v>0</v>
          </cell>
        </row>
        <row r="8281">
          <cell r="A8281" t="str">
            <v>A1987&amp;T</v>
          </cell>
          <cell r="B8281" t="str">
            <v>Billings Rd @ Vassal</v>
          </cell>
          <cell r="C8281">
            <v>0</v>
          </cell>
          <cell r="D8281">
            <v>0</v>
          </cell>
          <cell r="E8281">
            <v>0</v>
          </cell>
          <cell r="F8281">
            <v>0</v>
          </cell>
          <cell r="G8281">
            <v>0</v>
          </cell>
          <cell r="H8281">
            <v>0</v>
          </cell>
          <cell r="I8281">
            <v>0</v>
          </cell>
          <cell r="J8281">
            <v>0</v>
          </cell>
          <cell r="K8281">
            <v>0</v>
          </cell>
          <cell r="L8281">
            <v>0</v>
          </cell>
          <cell r="M8281">
            <v>0</v>
          </cell>
          <cell r="N8281">
            <v>0</v>
          </cell>
          <cell r="O8281">
            <v>0</v>
          </cell>
          <cell r="P8281">
            <v>0</v>
          </cell>
          <cell r="Q8281">
            <v>0</v>
          </cell>
        </row>
        <row r="8282">
          <cell r="A8282" t="str">
            <v>A1988&amp;T</v>
          </cell>
          <cell r="B8282" t="str">
            <v>Billings Rd @ Beach</v>
          </cell>
          <cell r="C8282">
            <v>3</v>
          </cell>
          <cell r="D8282">
            <v>0</v>
          </cell>
          <cell r="E8282">
            <v>0</v>
          </cell>
          <cell r="F8282">
            <v>0</v>
          </cell>
          <cell r="G8282">
            <v>3</v>
          </cell>
          <cell r="H8282">
            <v>3</v>
          </cell>
          <cell r="I8282">
            <v>0</v>
          </cell>
          <cell r="J8282">
            <v>0</v>
          </cell>
          <cell r="K8282">
            <v>0</v>
          </cell>
          <cell r="L8282">
            <v>3</v>
          </cell>
          <cell r="M8282">
            <v>3</v>
          </cell>
          <cell r="N8282">
            <v>0</v>
          </cell>
          <cell r="O8282">
            <v>0</v>
          </cell>
          <cell r="P8282">
            <v>0</v>
          </cell>
          <cell r="Q8282">
            <v>3</v>
          </cell>
        </row>
        <row r="8283">
          <cell r="A8283" t="str">
            <v>A1990&amp;T</v>
          </cell>
          <cell r="B8283" t="str">
            <v>W Elm Ave opp Frankl</v>
          </cell>
          <cell r="C8283">
            <v>1</v>
          </cell>
          <cell r="D8283">
            <v>0</v>
          </cell>
          <cell r="E8283">
            <v>0</v>
          </cell>
          <cell r="F8283">
            <v>0</v>
          </cell>
          <cell r="G8283">
            <v>1</v>
          </cell>
          <cell r="H8283">
            <v>1</v>
          </cell>
          <cell r="I8283">
            <v>0</v>
          </cell>
          <cell r="J8283">
            <v>0</v>
          </cell>
          <cell r="K8283">
            <v>0</v>
          </cell>
          <cell r="L8283">
            <v>1</v>
          </cell>
          <cell r="M8283">
            <v>1</v>
          </cell>
          <cell r="N8283">
            <v>0</v>
          </cell>
          <cell r="O8283">
            <v>0</v>
          </cell>
          <cell r="P8283">
            <v>0</v>
          </cell>
          <cell r="Q8283">
            <v>1</v>
          </cell>
        </row>
        <row r="8284">
          <cell r="A8284" t="str">
            <v>A1991&amp;T</v>
          </cell>
          <cell r="B8284" t="str">
            <v>W Elm Ave @ Mason St</v>
          </cell>
          <cell r="C8284">
            <v>0</v>
          </cell>
          <cell r="D8284">
            <v>0</v>
          </cell>
          <cell r="E8284">
            <v>0</v>
          </cell>
          <cell r="F8284">
            <v>0</v>
          </cell>
          <cell r="G8284">
            <v>0</v>
          </cell>
          <cell r="H8284">
            <v>0</v>
          </cell>
          <cell r="I8284">
            <v>0</v>
          </cell>
          <cell r="J8284">
            <v>0</v>
          </cell>
          <cell r="K8284">
            <v>0</v>
          </cell>
          <cell r="L8284">
            <v>0</v>
          </cell>
          <cell r="M8284">
            <v>0</v>
          </cell>
          <cell r="N8284">
            <v>0</v>
          </cell>
          <cell r="O8284">
            <v>0</v>
          </cell>
          <cell r="P8284">
            <v>0</v>
          </cell>
          <cell r="Q8284">
            <v>0</v>
          </cell>
        </row>
        <row r="8285">
          <cell r="A8285" t="str">
            <v>A1992&amp;T</v>
          </cell>
          <cell r="B8285" t="str">
            <v>W Elm Ave @ Gould St</v>
          </cell>
          <cell r="C8285">
            <v>0</v>
          </cell>
          <cell r="D8285">
            <v>0</v>
          </cell>
          <cell r="E8285">
            <v>0</v>
          </cell>
          <cell r="F8285">
            <v>0</v>
          </cell>
          <cell r="G8285">
            <v>0</v>
          </cell>
          <cell r="H8285">
            <v>0</v>
          </cell>
          <cell r="I8285">
            <v>0</v>
          </cell>
          <cell r="J8285">
            <v>0</v>
          </cell>
          <cell r="K8285">
            <v>0</v>
          </cell>
          <cell r="L8285">
            <v>0</v>
          </cell>
          <cell r="M8285">
            <v>0</v>
          </cell>
          <cell r="N8285">
            <v>0</v>
          </cell>
          <cell r="O8285">
            <v>0</v>
          </cell>
          <cell r="P8285">
            <v>0</v>
          </cell>
          <cell r="Q8285">
            <v>0</v>
          </cell>
        </row>
        <row r="8286">
          <cell r="A8286" t="str">
            <v>A1993&amp;T</v>
          </cell>
          <cell r="B8286" t="str">
            <v>Elm Ave @ Staunton S</v>
          </cell>
          <cell r="C8286">
            <v>0</v>
          </cell>
          <cell r="D8286">
            <v>0</v>
          </cell>
          <cell r="E8286">
            <v>0</v>
          </cell>
          <cell r="F8286">
            <v>0</v>
          </cell>
          <cell r="G8286">
            <v>0</v>
          </cell>
          <cell r="H8286">
            <v>0</v>
          </cell>
          <cell r="I8286">
            <v>0</v>
          </cell>
          <cell r="J8286">
            <v>0</v>
          </cell>
          <cell r="K8286">
            <v>0</v>
          </cell>
          <cell r="L8286">
            <v>0</v>
          </cell>
          <cell r="M8286">
            <v>0</v>
          </cell>
          <cell r="N8286">
            <v>0</v>
          </cell>
          <cell r="O8286">
            <v>0</v>
          </cell>
          <cell r="P8286">
            <v>0</v>
          </cell>
          <cell r="Q8286">
            <v>0</v>
          </cell>
        </row>
        <row r="8287">
          <cell r="A8287" t="str">
            <v>A1994&amp;T</v>
          </cell>
          <cell r="B8287" t="str">
            <v>Elm Ave @ Marlboro S</v>
          </cell>
          <cell r="C8287">
            <v>0</v>
          </cell>
          <cell r="D8287">
            <v>0</v>
          </cell>
          <cell r="E8287">
            <v>0</v>
          </cell>
          <cell r="F8287">
            <v>0</v>
          </cell>
          <cell r="G8287">
            <v>0</v>
          </cell>
          <cell r="H8287">
            <v>0</v>
          </cell>
          <cell r="I8287">
            <v>0</v>
          </cell>
          <cell r="J8287">
            <v>0</v>
          </cell>
          <cell r="K8287">
            <v>0</v>
          </cell>
          <cell r="L8287">
            <v>0</v>
          </cell>
          <cell r="M8287">
            <v>0</v>
          </cell>
          <cell r="N8287">
            <v>0</v>
          </cell>
          <cell r="O8287">
            <v>0</v>
          </cell>
          <cell r="P8287">
            <v>0</v>
          </cell>
          <cell r="Q8287">
            <v>0</v>
          </cell>
        </row>
        <row r="8288">
          <cell r="A8288" t="str">
            <v>A1995&amp;T</v>
          </cell>
          <cell r="B8288" t="str">
            <v>Elm Ave opp Greene S</v>
          </cell>
          <cell r="C8288">
            <v>1</v>
          </cell>
          <cell r="D8288">
            <v>0</v>
          </cell>
          <cell r="E8288">
            <v>0</v>
          </cell>
          <cell r="F8288">
            <v>0</v>
          </cell>
          <cell r="G8288">
            <v>1</v>
          </cell>
          <cell r="H8288">
            <v>1</v>
          </cell>
          <cell r="I8288">
            <v>0</v>
          </cell>
          <cell r="J8288">
            <v>0</v>
          </cell>
          <cell r="K8288">
            <v>0</v>
          </cell>
          <cell r="L8288">
            <v>1</v>
          </cell>
          <cell r="M8288">
            <v>1</v>
          </cell>
          <cell r="N8288">
            <v>0</v>
          </cell>
          <cell r="O8288">
            <v>0</v>
          </cell>
          <cell r="P8288">
            <v>0</v>
          </cell>
          <cell r="Q8288">
            <v>1</v>
          </cell>
        </row>
        <row r="8289">
          <cell r="A8289" t="str">
            <v>A1996&amp;T</v>
          </cell>
          <cell r="B8289" t="str">
            <v>Elm Ave @ Hancock St</v>
          </cell>
          <cell r="C8289">
            <v>0</v>
          </cell>
          <cell r="D8289">
            <v>0</v>
          </cell>
          <cell r="E8289">
            <v>0</v>
          </cell>
          <cell r="F8289">
            <v>0</v>
          </cell>
          <cell r="G8289">
            <v>0</v>
          </cell>
          <cell r="H8289">
            <v>0</v>
          </cell>
          <cell r="I8289">
            <v>0</v>
          </cell>
          <cell r="J8289">
            <v>0</v>
          </cell>
          <cell r="K8289">
            <v>0</v>
          </cell>
          <cell r="L8289">
            <v>0</v>
          </cell>
          <cell r="M8289">
            <v>0</v>
          </cell>
          <cell r="N8289">
            <v>0</v>
          </cell>
          <cell r="O8289">
            <v>0</v>
          </cell>
          <cell r="P8289">
            <v>0</v>
          </cell>
          <cell r="Q8289">
            <v>0</v>
          </cell>
        </row>
        <row r="8290">
          <cell r="A8290" t="str">
            <v>A2003&amp;T</v>
          </cell>
          <cell r="B8290" t="str">
            <v>Sea St @ Barbour Ter</v>
          </cell>
          <cell r="C8290">
            <v>0</v>
          </cell>
          <cell r="D8290">
            <v>0</v>
          </cell>
          <cell r="E8290">
            <v>0</v>
          </cell>
          <cell r="F8290">
            <v>0</v>
          </cell>
          <cell r="G8290">
            <v>0</v>
          </cell>
          <cell r="H8290">
            <v>0</v>
          </cell>
          <cell r="I8290">
            <v>0</v>
          </cell>
          <cell r="J8290">
            <v>0</v>
          </cell>
          <cell r="K8290">
            <v>0</v>
          </cell>
          <cell r="L8290">
            <v>0</v>
          </cell>
          <cell r="M8290">
            <v>0</v>
          </cell>
          <cell r="N8290">
            <v>0</v>
          </cell>
          <cell r="O8290">
            <v>0</v>
          </cell>
          <cell r="P8290">
            <v>0</v>
          </cell>
          <cell r="Q8290">
            <v>0</v>
          </cell>
        </row>
        <row r="8291">
          <cell r="A8291" t="str">
            <v>A2007&amp;T</v>
          </cell>
          <cell r="B8291" t="str">
            <v>Sea St @ Palmer St</v>
          </cell>
          <cell r="C8291">
            <v>0</v>
          </cell>
          <cell r="D8291">
            <v>0</v>
          </cell>
          <cell r="E8291">
            <v>0</v>
          </cell>
          <cell r="F8291">
            <v>0</v>
          </cell>
          <cell r="G8291">
            <v>0</v>
          </cell>
          <cell r="H8291">
            <v>0</v>
          </cell>
          <cell r="I8291">
            <v>0</v>
          </cell>
          <cell r="J8291">
            <v>0</v>
          </cell>
          <cell r="K8291">
            <v>0</v>
          </cell>
          <cell r="L8291">
            <v>0</v>
          </cell>
          <cell r="M8291">
            <v>0</v>
          </cell>
          <cell r="N8291">
            <v>0</v>
          </cell>
          <cell r="O8291">
            <v>0</v>
          </cell>
          <cell r="P8291">
            <v>0</v>
          </cell>
          <cell r="Q8291">
            <v>0</v>
          </cell>
        </row>
        <row r="8292">
          <cell r="A8292" t="str">
            <v>A2008&amp;T</v>
          </cell>
          <cell r="B8292" t="str">
            <v>565 Sea St</v>
          </cell>
          <cell r="C8292">
            <v>0</v>
          </cell>
          <cell r="D8292">
            <v>0</v>
          </cell>
          <cell r="E8292">
            <v>0</v>
          </cell>
          <cell r="F8292">
            <v>0</v>
          </cell>
          <cell r="G8292">
            <v>0</v>
          </cell>
          <cell r="H8292">
            <v>0</v>
          </cell>
          <cell r="I8292">
            <v>0</v>
          </cell>
          <cell r="J8292">
            <v>0</v>
          </cell>
          <cell r="K8292">
            <v>0</v>
          </cell>
          <cell r="L8292">
            <v>0</v>
          </cell>
          <cell r="M8292">
            <v>0</v>
          </cell>
          <cell r="N8292">
            <v>0</v>
          </cell>
          <cell r="O8292">
            <v>0</v>
          </cell>
          <cell r="P8292">
            <v>0</v>
          </cell>
          <cell r="Q8292">
            <v>0</v>
          </cell>
        </row>
        <row r="8293">
          <cell r="A8293" t="str">
            <v>A2010&amp;T</v>
          </cell>
          <cell r="B8293" t="str">
            <v>Opp 700 Sea St</v>
          </cell>
          <cell r="C8293">
            <v>31</v>
          </cell>
          <cell r="D8293">
            <v>0</v>
          </cell>
          <cell r="E8293">
            <v>0</v>
          </cell>
          <cell r="F8293">
            <v>0</v>
          </cell>
          <cell r="G8293">
            <v>31</v>
          </cell>
          <cell r="H8293">
            <v>31</v>
          </cell>
          <cell r="I8293">
            <v>0</v>
          </cell>
          <cell r="J8293">
            <v>0</v>
          </cell>
          <cell r="K8293">
            <v>0</v>
          </cell>
          <cell r="L8293">
            <v>31</v>
          </cell>
          <cell r="M8293">
            <v>31</v>
          </cell>
          <cell r="N8293">
            <v>0</v>
          </cell>
          <cell r="O8293">
            <v>0</v>
          </cell>
          <cell r="P8293">
            <v>0</v>
          </cell>
          <cell r="Q8293">
            <v>31</v>
          </cell>
        </row>
        <row r="8294">
          <cell r="A8294" t="str">
            <v>A2012&amp;T</v>
          </cell>
          <cell r="B8294" t="str">
            <v>Sea St @ Babcock St</v>
          </cell>
          <cell r="C8294">
            <v>0</v>
          </cell>
          <cell r="D8294">
            <v>0</v>
          </cell>
          <cell r="E8294">
            <v>0</v>
          </cell>
          <cell r="F8294">
            <v>0</v>
          </cell>
          <cell r="G8294">
            <v>0</v>
          </cell>
          <cell r="H8294">
            <v>0</v>
          </cell>
          <cell r="I8294">
            <v>0</v>
          </cell>
          <cell r="J8294">
            <v>0</v>
          </cell>
          <cell r="K8294">
            <v>0</v>
          </cell>
          <cell r="L8294">
            <v>0</v>
          </cell>
          <cell r="M8294">
            <v>0</v>
          </cell>
          <cell r="N8294">
            <v>0</v>
          </cell>
          <cell r="O8294">
            <v>0</v>
          </cell>
          <cell r="P8294">
            <v>0</v>
          </cell>
          <cell r="Q8294">
            <v>0</v>
          </cell>
        </row>
        <row r="8295">
          <cell r="A8295" t="str">
            <v>A2021&amp;T</v>
          </cell>
          <cell r="B8295" t="str">
            <v>Sea St @ Thomas St</v>
          </cell>
          <cell r="C8295">
            <v>0</v>
          </cell>
          <cell r="D8295">
            <v>0</v>
          </cell>
          <cell r="E8295">
            <v>0</v>
          </cell>
          <cell r="F8295">
            <v>0</v>
          </cell>
          <cell r="G8295">
            <v>0</v>
          </cell>
          <cell r="H8295">
            <v>0</v>
          </cell>
          <cell r="I8295">
            <v>0</v>
          </cell>
          <cell r="J8295">
            <v>0</v>
          </cell>
          <cell r="K8295">
            <v>0</v>
          </cell>
          <cell r="L8295">
            <v>0</v>
          </cell>
          <cell r="M8295">
            <v>0</v>
          </cell>
          <cell r="N8295">
            <v>0</v>
          </cell>
          <cell r="O8295">
            <v>0</v>
          </cell>
          <cell r="P8295">
            <v>0</v>
          </cell>
          <cell r="Q8295">
            <v>0</v>
          </cell>
        </row>
        <row r="8296">
          <cell r="A8296" t="str">
            <v>A2022&amp;T</v>
          </cell>
          <cell r="B8296" t="str">
            <v>1263 Sea St</v>
          </cell>
          <cell r="C8296">
            <v>0</v>
          </cell>
          <cell r="D8296">
            <v>0</v>
          </cell>
          <cell r="E8296">
            <v>0</v>
          </cell>
          <cell r="F8296">
            <v>0</v>
          </cell>
          <cell r="G8296">
            <v>0</v>
          </cell>
          <cell r="H8296">
            <v>0</v>
          </cell>
          <cell r="I8296">
            <v>0</v>
          </cell>
          <cell r="J8296">
            <v>0</v>
          </cell>
          <cell r="K8296">
            <v>0</v>
          </cell>
          <cell r="L8296">
            <v>0</v>
          </cell>
          <cell r="M8296">
            <v>0</v>
          </cell>
          <cell r="N8296">
            <v>0</v>
          </cell>
          <cell r="O8296">
            <v>0</v>
          </cell>
          <cell r="P8296">
            <v>0</v>
          </cell>
          <cell r="Q8296">
            <v>0</v>
          </cell>
        </row>
        <row r="8297">
          <cell r="A8297" t="str">
            <v>A2067&amp;T</v>
          </cell>
          <cell r="B8297" t="str">
            <v>Palmer St opp Utica</v>
          </cell>
          <cell r="C8297">
            <v>0</v>
          </cell>
          <cell r="D8297">
            <v>0</v>
          </cell>
          <cell r="E8297">
            <v>0</v>
          </cell>
          <cell r="F8297">
            <v>0</v>
          </cell>
          <cell r="G8297">
            <v>0</v>
          </cell>
          <cell r="H8297">
            <v>0</v>
          </cell>
          <cell r="I8297">
            <v>0</v>
          </cell>
          <cell r="J8297">
            <v>0</v>
          </cell>
          <cell r="K8297">
            <v>0</v>
          </cell>
          <cell r="L8297">
            <v>0</v>
          </cell>
          <cell r="M8297">
            <v>0</v>
          </cell>
          <cell r="N8297">
            <v>0</v>
          </cell>
          <cell r="O8297">
            <v>0</v>
          </cell>
          <cell r="P8297">
            <v>0</v>
          </cell>
          <cell r="Q8297">
            <v>0</v>
          </cell>
        </row>
        <row r="8298">
          <cell r="A8298" t="str">
            <v>A2082&amp;T</v>
          </cell>
          <cell r="B8298" t="str">
            <v>Copeland St @ Cross</v>
          </cell>
          <cell r="C8298">
            <v>0</v>
          </cell>
          <cell r="D8298">
            <v>0</v>
          </cell>
          <cell r="E8298">
            <v>0</v>
          </cell>
          <cell r="F8298">
            <v>0</v>
          </cell>
          <cell r="G8298">
            <v>0</v>
          </cell>
          <cell r="H8298">
            <v>0</v>
          </cell>
          <cell r="I8298">
            <v>0</v>
          </cell>
          <cell r="J8298">
            <v>0</v>
          </cell>
          <cell r="K8298">
            <v>0</v>
          </cell>
          <cell r="L8298">
            <v>0</v>
          </cell>
          <cell r="M8298">
            <v>0</v>
          </cell>
          <cell r="N8298">
            <v>0</v>
          </cell>
          <cell r="O8298">
            <v>0</v>
          </cell>
          <cell r="P8298">
            <v>0</v>
          </cell>
          <cell r="Q8298">
            <v>0</v>
          </cell>
        </row>
        <row r="8299">
          <cell r="A8299" t="str">
            <v>A2099&amp;T</v>
          </cell>
          <cell r="B8299" t="str">
            <v>Granite Ave @ Emerso</v>
          </cell>
          <cell r="C8299">
            <v>0</v>
          </cell>
          <cell r="D8299">
            <v>0</v>
          </cell>
          <cell r="E8299">
            <v>0</v>
          </cell>
          <cell r="F8299">
            <v>0</v>
          </cell>
          <cell r="G8299">
            <v>0</v>
          </cell>
          <cell r="H8299">
            <v>0</v>
          </cell>
          <cell r="I8299">
            <v>0</v>
          </cell>
          <cell r="J8299">
            <v>0</v>
          </cell>
          <cell r="K8299">
            <v>0</v>
          </cell>
          <cell r="L8299">
            <v>0</v>
          </cell>
          <cell r="M8299">
            <v>0</v>
          </cell>
          <cell r="N8299">
            <v>0</v>
          </cell>
          <cell r="O8299">
            <v>0</v>
          </cell>
          <cell r="P8299">
            <v>0</v>
          </cell>
          <cell r="Q8299">
            <v>0</v>
          </cell>
        </row>
        <row r="8300">
          <cell r="A8300" t="str">
            <v>A2101&amp;T</v>
          </cell>
          <cell r="B8300" t="str">
            <v>Opp 197 Granite Ave</v>
          </cell>
          <cell r="C8300">
            <v>0</v>
          </cell>
          <cell r="D8300">
            <v>0</v>
          </cell>
          <cell r="E8300">
            <v>0</v>
          </cell>
          <cell r="F8300">
            <v>0</v>
          </cell>
          <cell r="G8300">
            <v>0</v>
          </cell>
          <cell r="H8300">
            <v>0</v>
          </cell>
          <cell r="I8300">
            <v>0</v>
          </cell>
          <cell r="J8300">
            <v>0</v>
          </cell>
          <cell r="K8300">
            <v>0</v>
          </cell>
          <cell r="L8300">
            <v>0</v>
          </cell>
          <cell r="M8300">
            <v>0</v>
          </cell>
          <cell r="N8300">
            <v>0</v>
          </cell>
          <cell r="O8300">
            <v>0</v>
          </cell>
          <cell r="P8300">
            <v>0</v>
          </cell>
          <cell r="Q8300">
            <v>0</v>
          </cell>
        </row>
        <row r="8301">
          <cell r="A8301" t="str">
            <v>A2102&amp;T</v>
          </cell>
          <cell r="B8301" t="str">
            <v>Granite Ave @ Hope A</v>
          </cell>
          <cell r="C8301">
            <v>40</v>
          </cell>
          <cell r="D8301">
            <v>0</v>
          </cell>
          <cell r="E8301">
            <v>0</v>
          </cell>
          <cell r="F8301">
            <v>0</v>
          </cell>
          <cell r="G8301">
            <v>40</v>
          </cell>
          <cell r="H8301">
            <v>40</v>
          </cell>
          <cell r="I8301">
            <v>0</v>
          </cell>
          <cell r="J8301">
            <v>0</v>
          </cell>
          <cell r="K8301">
            <v>0</v>
          </cell>
          <cell r="L8301">
            <v>40</v>
          </cell>
          <cell r="M8301">
            <v>40</v>
          </cell>
          <cell r="N8301">
            <v>0</v>
          </cell>
          <cell r="O8301">
            <v>0</v>
          </cell>
          <cell r="P8301">
            <v>0</v>
          </cell>
          <cell r="Q8301">
            <v>40</v>
          </cell>
        </row>
        <row r="8302">
          <cell r="A8302" t="str">
            <v>A2116&amp;T</v>
          </cell>
          <cell r="B8302" t="str">
            <v>Granite Ave opp This</v>
          </cell>
          <cell r="C8302">
            <v>0</v>
          </cell>
          <cell r="D8302">
            <v>0</v>
          </cell>
          <cell r="E8302">
            <v>0</v>
          </cell>
          <cell r="F8302">
            <v>0</v>
          </cell>
          <cell r="G8302">
            <v>0</v>
          </cell>
          <cell r="H8302">
            <v>0</v>
          </cell>
          <cell r="I8302">
            <v>0</v>
          </cell>
          <cell r="J8302">
            <v>0</v>
          </cell>
          <cell r="K8302">
            <v>0</v>
          </cell>
          <cell r="L8302">
            <v>0</v>
          </cell>
          <cell r="M8302">
            <v>0</v>
          </cell>
          <cell r="N8302">
            <v>0</v>
          </cell>
          <cell r="O8302">
            <v>0</v>
          </cell>
          <cell r="P8302">
            <v>0</v>
          </cell>
          <cell r="Q8302">
            <v>0</v>
          </cell>
        </row>
        <row r="8303">
          <cell r="A8303" t="str">
            <v>A2117&amp;T</v>
          </cell>
          <cell r="B8303" t="str">
            <v>Granite Ave opp Hope</v>
          </cell>
          <cell r="C8303">
            <v>36</v>
          </cell>
          <cell r="D8303">
            <v>0</v>
          </cell>
          <cell r="E8303">
            <v>0</v>
          </cell>
          <cell r="F8303">
            <v>0</v>
          </cell>
          <cell r="G8303">
            <v>36</v>
          </cell>
          <cell r="H8303">
            <v>36</v>
          </cell>
          <cell r="I8303">
            <v>0</v>
          </cell>
          <cell r="J8303">
            <v>0</v>
          </cell>
          <cell r="K8303">
            <v>0</v>
          </cell>
          <cell r="L8303">
            <v>36</v>
          </cell>
          <cell r="M8303">
            <v>36</v>
          </cell>
          <cell r="N8303">
            <v>0</v>
          </cell>
          <cell r="O8303">
            <v>0</v>
          </cell>
          <cell r="P8303">
            <v>0</v>
          </cell>
          <cell r="Q8303">
            <v>36</v>
          </cell>
        </row>
        <row r="8304">
          <cell r="A8304" t="str">
            <v>A2118&amp;T</v>
          </cell>
          <cell r="B8304" t="str">
            <v>197 Granite Ave</v>
          </cell>
          <cell r="C8304">
            <v>0</v>
          </cell>
          <cell r="D8304">
            <v>0</v>
          </cell>
          <cell r="E8304">
            <v>0</v>
          </cell>
          <cell r="F8304">
            <v>0</v>
          </cell>
          <cell r="G8304">
            <v>0</v>
          </cell>
          <cell r="H8304">
            <v>0</v>
          </cell>
          <cell r="I8304">
            <v>0</v>
          </cell>
          <cell r="J8304">
            <v>0</v>
          </cell>
          <cell r="K8304">
            <v>0</v>
          </cell>
          <cell r="L8304">
            <v>0</v>
          </cell>
          <cell r="M8304">
            <v>0</v>
          </cell>
          <cell r="N8304">
            <v>0</v>
          </cell>
          <cell r="O8304">
            <v>0</v>
          </cell>
          <cell r="P8304">
            <v>0</v>
          </cell>
          <cell r="Q8304">
            <v>0</v>
          </cell>
        </row>
        <row r="8305">
          <cell r="A8305" t="str">
            <v>A2119&amp;T</v>
          </cell>
          <cell r="B8305" t="str">
            <v>Granite Ave @ Squant</v>
          </cell>
          <cell r="C8305">
            <v>4</v>
          </cell>
          <cell r="D8305">
            <v>0</v>
          </cell>
          <cell r="E8305">
            <v>0</v>
          </cell>
          <cell r="F8305">
            <v>0</v>
          </cell>
          <cell r="G8305">
            <v>4</v>
          </cell>
          <cell r="H8305">
            <v>4</v>
          </cell>
          <cell r="I8305">
            <v>0</v>
          </cell>
          <cell r="J8305">
            <v>0</v>
          </cell>
          <cell r="K8305">
            <v>0</v>
          </cell>
          <cell r="L8305">
            <v>4</v>
          </cell>
          <cell r="M8305">
            <v>4</v>
          </cell>
          <cell r="N8305">
            <v>0</v>
          </cell>
          <cell r="O8305">
            <v>0</v>
          </cell>
          <cell r="P8305">
            <v>0</v>
          </cell>
          <cell r="Q8305">
            <v>4</v>
          </cell>
        </row>
        <row r="8306">
          <cell r="A8306" t="str">
            <v>A2120&amp;T</v>
          </cell>
          <cell r="B8306" t="str">
            <v>Granite Ave opp Emer</v>
          </cell>
          <cell r="C8306">
            <v>0</v>
          </cell>
          <cell r="D8306">
            <v>0</v>
          </cell>
          <cell r="E8306">
            <v>0</v>
          </cell>
          <cell r="F8306">
            <v>0</v>
          </cell>
          <cell r="G8306">
            <v>0</v>
          </cell>
          <cell r="H8306">
            <v>0</v>
          </cell>
          <cell r="I8306">
            <v>0</v>
          </cell>
          <cell r="J8306">
            <v>0</v>
          </cell>
          <cell r="K8306">
            <v>0</v>
          </cell>
          <cell r="L8306">
            <v>0</v>
          </cell>
          <cell r="M8306">
            <v>0</v>
          </cell>
          <cell r="N8306">
            <v>0</v>
          </cell>
          <cell r="O8306">
            <v>0</v>
          </cell>
          <cell r="P8306">
            <v>0</v>
          </cell>
          <cell r="Q8306">
            <v>0</v>
          </cell>
        </row>
        <row r="8307">
          <cell r="A8307" t="str">
            <v>A2121&amp;T</v>
          </cell>
          <cell r="B8307" t="str">
            <v>Granite Ave opp Wood</v>
          </cell>
          <cell r="C8307">
            <v>0</v>
          </cell>
          <cell r="D8307">
            <v>0</v>
          </cell>
          <cell r="E8307">
            <v>0</v>
          </cell>
          <cell r="F8307">
            <v>0</v>
          </cell>
          <cell r="G8307">
            <v>0</v>
          </cell>
          <cell r="H8307">
            <v>0</v>
          </cell>
          <cell r="I8307">
            <v>0</v>
          </cell>
          <cell r="J8307">
            <v>0</v>
          </cell>
          <cell r="K8307">
            <v>0</v>
          </cell>
          <cell r="L8307">
            <v>0</v>
          </cell>
          <cell r="M8307">
            <v>0</v>
          </cell>
          <cell r="N8307">
            <v>0</v>
          </cell>
          <cell r="O8307">
            <v>0</v>
          </cell>
          <cell r="P8307">
            <v>0</v>
          </cell>
          <cell r="Q8307">
            <v>0</v>
          </cell>
        </row>
        <row r="8308">
          <cell r="A8308" t="str">
            <v>A2126&amp;T</v>
          </cell>
          <cell r="B8308" t="str">
            <v>Adams St @ Stedman S</v>
          </cell>
          <cell r="C8308">
            <v>1</v>
          </cell>
          <cell r="D8308">
            <v>0</v>
          </cell>
          <cell r="E8308">
            <v>0</v>
          </cell>
          <cell r="F8308">
            <v>1</v>
          </cell>
          <cell r="G8308">
            <v>2</v>
          </cell>
          <cell r="H8308">
            <v>1</v>
          </cell>
          <cell r="I8308">
            <v>0</v>
          </cell>
          <cell r="J8308">
            <v>0</v>
          </cell>
          <cell r="K8308">
            <v>1</v>
          </cell>
          <cell r="L8308">
            <v>2</v>
          </cell>
          <cell r="M8308">
            <v>1</v>
          </cell>
          <cell r="N8308">
            <v>0</v>
          </cell>
          <cell r="O8308">
            <v>0</v>
          </cell>
          <cell r="P8308">
            <v>1</v>
          </cell>
          <cell r="Q8308">
            <v>2</v>
          </cell>
        </row>
        <row r="8309">
          <cell r="A8309" t="str">
            <v>A2156&amp;T</v>
          </cell>
          <cell r="B8309" t="str">
            <v>Beale St @ Pine St</v>
          </cell>
          <cell r="C8309">
            <v>0</v>
          </cell>
          <cell r="D8309">
            <v>0</v>
          </cell>
          <cell r="E8309">
            <v>0</v>
          </cell>
          <cell r="F8309">
            <v>0</v>
          </cell>
          <cell r="G8309">
            <v>0</v>
          </cell>
          <cell r="H8309">
            <v>0</v>
          </cell>
          <cell r="I8309">
            <v>0</v>
          </cell>
          <cell r="J8309">
            <v>0</v>
          </cell>
          <cell r="K8309">
            <v>0</v>
          </cell>
          <cell r="L8309">
            <v>0</v>
          </cell>
          <cell r="M8309">
            <v>0</v>
          </cell>
          <cell r="N8309">
            <v>0</v>
          </cell>
          <cell r="O8309">
            <v>0</v>
          </cell>
          <cell r="P8309">
            <v>0</v>
          </cell>
          <cell r="Q8309">
            <v>0</v>
          </cell>
        </row>
        <row r="8310">
          <cell r="A8310" t="str">
            <v>A2157&amp;T</v>
          </cell>
          <cell r="B8310" t="str">
            <v>385 Beale St opp Sum</v>
          </cell>
          <cell r="C8310">
            <v>0</v>
          </cell>
          <cell r="D8310">
            <v>0</v>
          </cell>
          <cell r="E8310">
            <v>0</v>
          </cell>
          <cell r="F8310">
            <v>0</v>
          </cell>
          <cell r="G8310">
            <v>0</v>
          </cell>
          <cell r="H8310">
            <v>0</v>
          </cell>
          <cell r="I8310">
            <v>0</v>
          </cell>
          <cell r="J8310">
            <v>0</v>
          </cell>
          <cell r="K8310">
            <v>0</v>
          </cell>
          <cell r="L8310">
            <v>0</v>
          </cell>
          <cell r="M8310">
            <v>0</v>
          </cell>
          <cell r="N8310">
            <v>0</v>
          </cell>
          <cell r="O8310">
            <v>0</v>
          </cell>
          <cell r="P8310">
            <v>0</v>
          </cell>
          <cell r="Q8310">
            <v>0</v>
          </cell>
        </row>
        <row r="8311">
          <cell r="A8311" t="str">
            <v>A2158&amp;T</v>
          </cell>
          <cell r="B8311" t="str">
            <v>Beale St @ Rockwell</v>
          </cell>
          <cell r="C8311">
            <v>0</v>
          </cell>
          <cell r="D8311">
            <v>0</v>
          </cell>
          <cell r="E8311">
            <v>0</v>
          </cell>
          <cell r="F8311">
            <v>0</v>
          </cell>
          <cell r="G8311">
            <v>0</v>
          </cell>
          <cell r="H8311">
            <v>0</v>
          </cell>
          <cell r="I8311">
            <v>0</v>
          </cell>
          <cell r="J8311">
            <v>0</v>
          </cell>
          <cell r="K8311">
            <v>0</v>
          </cell>
          <cell r="L8311">
            <v>0</v>
          </cell>
          <cell r="M8311">
            <v>0</v>
          </cell>
          <cell r="N8311">
            <v>0</v>
          </cell>
          <cell r="O8311">
            <v>0</v>
          </cell>
          <cell r="P8311">
            <v>0</v>
          </cell>
          <cell r="Q8311">
            <v>0</v>
          </cell>
        </row>
        <row r="8312">
          <cell r="A8312" t="str">
            <v>A2159&amp;T</v>
          </cell>
          <cell r="B8312" t="str">
            <v>Adams St opp Brook R</v>
          </cell>
          <cell r="C8312">
            <v>0</v>
          </cell>
          <cell r="D8312">
            <v>0</v>
          </cell>
          <cell r="E8312">
            <v>0</v>
          </cell>
          <cell r="F8312">
            <v>0</v>
          </cell>
          <cell r="G8312">
            <v>0</v>
          </cell>
          <cell r="H8312">
            <v>0</v>
          </cell>
          <cell r="I8312">
            <v>0</v>
          </cell>
          <cell r="J8312">
            <v>0</v>
          </cell>
          <cell r="K8312">
            <v>0</v>
          </cell>
          <cell r="L8312">
            <v>0</v>
          </cell>
          <cell r="M8312">
            <v>0</v>
          </cell>
          <cell r="N8312">
            <v>0</v>
          </cell>
          <cell r="O8312">
            <v>0</v>
          </cell>
          <cell r="P8312">
            <v>0</v>
          </cell>
          <cell r="Q8312">
            <v>0</v>
          </cell>
        </row>
        <row r="8313">
          <cell r="A8313" t="str">
            <v>A2160&amp;T</v>
          </cell>
          <cell r="B8313" t="str">
            <v>Adams St @ Libby Rd</v>
          </cell>
          <cell r="C8313">
            <v>0</v>
          </cell>
          <cell r="D8313">
            <v>0</v>
          </cell>
          <cell r="E8313">
            <v>0</v>
          </cell>
          <cell r="F8313">
            <v>0</v>
          </cell>
          <cell r="G8313">
            <v>0</v>
          </cell>
          <cell r="H8313">
            <v>0</v>
          </cell>
          <cell r="I8313">
            <v>0</v>
          </cell>
          <cell r="J8313">
            <v>0</v>
          </cell>
          <cell r="K8313">
            <v>0</v>
          </cell>
          <cell r="L8313">
            <v>0</v>
          </cell>
          <cell r="M8313">
            <v>0</v>
          </cell>
          <cell r="N8313">
            <v>0</v>
          </cell>
          <cell r="O8313">
            <v>0</v>
          </cell>
          <cell r="P8313">
            <v>0</v>
          </cell>
          <cell r="Q8313">
            <v>0</v>
          </cell>
        </row>
        <row r="8314">
          <cell r="A8314" t="str">
            <v>A2161&amp;T</v>
          </cell>
          <cell r="B8314" t="str">
            <v>Adams St @ Squantum</v>
          </cell>
          <cell r="C8314">
            <v>0</v>
          </cell>
          <cell r="D8314">
            <v>0</v>
          </cell>
          <cell r="E8314">
            <v>0</v>
          </cell>
          <cell r="F8314">
            <v>0</v>
          </cell>
          <cell r="G8314">
            <v>0</v>
          </cell>
          <cell r="H8314">
            <v>0</v>
          </cell>
          <cell r="I8314">
            <v>0</v>
          </cell>
          <cell r="J8314">
            <v>0</v>
          </cell>
          <cell r="K8314">
            <v>0</v>
          </cell>
          <cell r="L8314">
            <v>0</v>
          </cell>
          <cell r="M8314">
            <v>0</v>
          </cell>
          <cell r="N8314">
            <v>0</v>
          </cell>
          <cell r="O8314">
            <v>0</v>
          </cell>
          <cell r="P8314">
            <v>0</v>
          </cell>
          <cell r="Q8314">
            <v>0</v>
          </cell>
        </row>
        <row r="8315">
          <cell r="A8315" t="str">
            <v>A2162&amp;T</v>
          </cell>
          <cell r="B8315" t="str">
            <v>Adams St @ Cary Ave</v>
          </cell>
          <cell r="C8315">
            <v>3</v>
          </cell>
          <cell r="D8315">
            <v>0</v>
          </cell>
          <cell r="E8315">
            <v>0</v>
          </cell>
          <cell r="F8315">
            <v>0</v>
          </cell>
          <cell r="G8315">
            <v>3</v>
          </cell>
          <cell r="H8315">
            <v>3</v>
          </cell>
          <cell r="I8315">
            <v>0</v>
          </cell>
          <cell r="J8315">
            <v>0</v>
          </cell>
          <cell r="K8315">
            <v>0</v>
          </cell>
          <cell r="L8315">
            <v>3</v>
          </cell>
          <cell r="M8315">
            <v>3</v>
          </cell>
          <cell r="N8315">
            <v>0</v>
          </cell>
          <cell r="O8315">
            <v>0</v>
          </cell>
          <cell r="P8315">
            <v>0</v>
          </cell>
          <cell r="Q8315">
            <v>3</v>
          </cell>
        </row>
        <row r="8316">
          <cell r="A8316" t="str">
            <v>A2164&amp;T</v>
          </cell>
          <cell r="B8316" t="str">
            <v>224 Adams St opp Chu</v>
          </cell>
          <cell r="C8316">
            <v>0</v>
          </cell>
          <cell r="D8316">
            <v>0</v>
          </cell>
          <cell r="E8316">
            <v>0</v>
          </cell>
          <cell r="F8316">
            <v>0</v>
          </cell>
          <cell r="G8316">
            <v>0</v>
          </cell>
          <cell r="H8316">
            <v>0</v>
          </cell>
          <cell r="I8316">
            <v>0</v>
          </cell>
          <cell r="J8316">
            <v>0</v>
          </cell>
          <cell r="K8316">
            <v>0</v>
          </cell>
          <cell r="L8316">
            <v>0</v>
          </cell>
          <cell r="M8316">
            <v>0</v>
          </cell>
          <cell r="N8316">
            <v>0</v>
          </cell>
          <cell r="O8316">
            <v>0</v>
          </cell>
          <cell r="P8316">
            <v>0</v>
          </cell>
          <cell r="Q8316">
            <v>0</v>
          </cell>
        </row>
        <row r="8317">
          <cell r="A8317" t="str">
            <v>A2165&amp;T</v>
          </cell>
          <cell r="B8317" t="str">
            <v>Opp 191 Adams St</v>
          </cell>
          <cell r="C8317">
            <v>0</v>
          </cell>
          <cell r="D8317">
            <v>0</v>
          </cell>
          <cell r="E8317">
            <v>0</v>
          </cell>
          <cell r="F8317">
            <v>0</v>
          </cell>
          <cell r="G8317">
            <v>0</v>
          </cell>
          <cell r="H8317">
            <v>0</v>
          </cell>
          <cell r="I8317">
            <v>0</v>
          </cell>
          <cell r="J8317">
            <v>0</v>
          </cell>
          <cell r="K8317">
            <v>0</v>
          </cell>
          <cell r="L8317">
            <v>0</v>
          </cell>
          <cell r="M8317">
            <v>0</v>
          </cell>
          <cell r="N8317">
            <v>0</v>
          </cell>
          <cell r="O8317">
            <v>0</v>
          </cell>
          <cell r="P8317">
            <v>0</v>
          </cell>
          <cell r="Q8317">
            <v>0</v>
          </cell>
        </row>
        <row r="8318">
          <cell r="A8318" t="str">
            <v>A2166&amp;T</v>
          </cell>
          <cell r="B8318" t="str">
            <v>Adams St @ Wharf St</v>
          </cell>
          <cell r="C8318">
            <v>0</v>
          </cell>
          <cell r="D8318">
            <v>0</v>
          </cell>
          <cell r="E8318">
            <v>0</v>
          </cell>
          <cell r="F8318">
            <v>0</v>
          </cell>
          <cell r="G8318">
            <v>0</v>
          </cell>
          <cell r="H8318">
            <v>0</v>
          </cell>
          <cell r="I8318">
            <v>0</v>
          </cell>
          <cell r="J8318">
            <v>0</v>
          </cell>
          <cell r="K8318">
            <v>0</v>
          </cell>
          <cell r="L8318">
            <v>0</v>
          </cell>
          <cell r="M8318">
            <v>0</v>
          </cell>
          <cell r="N8318">
            <v>0</v>
          </cell>
          <cell r="O8318">
            <v>0</v>
          </cell>
          <cell r="P8318">
            <v>0</v>
          </cell>
          <cell r="Q8318">
            <v>0</v>
          </cell>
        </row>
        <row r="8319">
          <cell r="A8319" t="str">
            <v>A2167&amp;T</v>
          </cell>
          <cell r="B8319" t="str">
            <v>Adams St @ Eliot St</v>
          </cell>
          <cell r="C8319">
            <v>0</v>
          </cell>
          <cell r="D8319">
            <v>0</v>
          </cell>
          <cell r="E8319">
            <v>0</v>
          </cell>
          <cell r="F8319">
            <v>1</v>
          </cell>
          <cell r="G8319">
            <v>1</v>
          </cell>
          <cell r="H8319">
            <v>0</v>
          </cell>
          <cell r="I8319">
            <v>0</v>
          </cell>
          <cell r="J8319">
            <v>0</v>
          </cell>
          <cell r="K8319">
            <v>1</v>
          </cell>
          <cell r="L8319">
            <v>1</v>
          </cell>
          <cell r="M8319">
            <v>0</v>
          </cell>
          <cell r="N8319">
            <v>0</v>
          </cell>
          <cell r="O8319">
            <v>0</v>
          </cell>
          <cell r="P8319">
            <v>1</v>
          </cell>
          <cell r="Q8319">
            <v>1</v>
          </cell>
        </row>
        <row r="8320">
          <cell r="A8320" t="str">
            <v>A2169&amp;T</v>
          </cell>
          <cell r="B8320" t="str">
            <v>Adams St @ Eliot St</v>
          </cell>
          <cell r="C8320">
            <v>0</v>
          </cell>
          <cell r="D8320">
            <v>0</v>
          </cell>
          <cell r="E8320">
            <v>0</v>
          </cell>
          <cell r="F8320">
            <v>4</v>
          </cell>
          <cell r="G8320">
            <v>4</v>
          </cell>
          <cell r="H8320">
            <v>0</v>
          </cell>
          <cell r="I8320">
            <v>0</v>
          </cell>
          <cell r="J8320">
            <v>0</v>
          </cell>
          <cell r="K8320">
            <v>4</v>
          </cell>
          <cell r="L8320">
            <v>4</v>
          </cell>
          <cell r="M8320">
            <v>0</v>
          </cell>
          <cell r="N8320">
            <v>0</v>
          </cell>
          <cell r="O8320">
            <v>0</v>
          </cell>
          <cell r="P8320">
            <v>4</v>
          </cell>
          <cell r="Q8320">
            <v>4</v>
          </cell>
        </row>
        <row r="8321">
          <cell r="A8321" t="str">
            <v>A2170&amp;T</v>
          </cell>
          <cell r="B8321" t="str">
            <v>Adams St @ Canton Av</v>
          </cell>
          <cell r="C8321">
            <v>0</v>
          </cell>
          <cell r="D8321">
            <v>0</v>
          </cell>
          <cell r="E8321">
            <v>0</v>
          </cell>
          <cell r="F8321">
            <v>0</v>
          </cell>
          <cell r="G8321">
            <v>0</v>
          </cell>
          <cell r="H8321">
            <v>0</v>
          </cell>
          <cell r="I8321">
            <v>0</v>
          </cell>
          <cell r="J8321">
            <v>0</v>
          </cell>
          <cell r="K8321">
            <v>0</v>
          </cell>
          <cell r="L8321">
            <v>0</v>
          </cell>
          <cell r="M8321">
            <v>0</v>
          </cell>
          <cell r="N8321">
            <v>0</v>
          </cell>
          <cell r="O8321">
            <v>0</v>
          </cell>
          <cell r="P8321">
            <v>0</v>
          </cell>
          <cell r="Q8321">
            <v>0</v>
          </cell>
        </row>
        <row r="8322">
          <cell r="A8322" t="str">
            <v>A2171&amp;T</v>
          </cell>
          <cell r="B8322" t="str">
            <v>191 Adams St</v>
          </cell>
          <cell r="C8322">
            <v>0</v>
          </cell>
          <cell r="D8322">
            <v>0</v>
          </cell>
          <cell r="E8322">
            <v>0</v>
          </cell>
          <cell r="F8322">
            <v>0</v>
          </cell>
          <cell r="G8322">
            <v>0</v>
          </cell>
          <cell r="H8322">
            <v>0</v>
          </cell>
          <cell r="I8322">
            <v>0</v>
          </cell>
          <cell r="J8322">
            <v>0</v>
          </cell>
          <cell r="K8322">
            <v>0</v>
          </cell>
          <cell r="L8322">
            <v>0</v>
          </cell>
          <cell r="M8322">
            <v>0</v>
          </cell>
          <cell r="N8322">
            <v>0</v>
          </cell>
          <cell r="O8322">
            <v>0</v>
          </cell>
          <cell r="P8322">
            <v>0</v>
          </cell>
          <cell r="Q8322">
            <v>0</v>
          </cell>
        </row>
        <row r="8323">
          <cell r="A8323" t="str">
            <v>A2172&amp;T</v>
          </cell>
          <cell r="B8323" t="str">
            <v>Adams St @ Churchill</v>
          </cell>
          <cell r="C8323">
            <v>0</v>
          </cell>
          <cell r="D8323">
            <v>0</v>
          </cell>
          <cell r="E8323">
            <v>0</v>
          </cell>
          <cell r="F8323">
            <v>0</v>
          </cell>
          <cell r="G8323">
            <v>0</v>
          </cell>
          <cell r="H8323">
            <v>0</v>
          </cell>
          <cell r="I8323">
            <v>0</v>
          </cell>
          <cell r="J8323">
            <v>0</v>
          </cell>
          <cell r="K8323">
            <v>0</v>
          </cell>
          <cell r="L8323">
            <v>0</v>
          </cell>
          <cell r="M8323">
            <v>0</v>
          </cell>
          <cell r="N8323">
            <v>0</v>
          </cell>
          <cell r="O8323">
            <v>0</v>
          </cell>
          <cell r="P8323">
            <v>0</v>
          </cell>
          <cell r="Q8323">
            <v>0</v>
          </cell>
        </row>
        <row r="8324">
          <cell r="A8324" t="str">
            <v>A2173&amp;T</v>
          </cell>
          <cell r="B8324" t="str">
            <v>Adams St @ Fontbonne</v>
          </cell>
          <cell r="C8324">
            <v>0</v>
          </cell>
          <cell r="D8324">
            <v>0</v>
          </cell>
          <cell r="E8324">
            <v>0</v>
          </cell>
          <cell r="F8324">
            <v>0</v>
          </cell>
          <cell r="G8324">
            <v>0</v>
          </cell>
          <cell r="H8324">
            <v>0</v>
          </cell>
          <cell r="I8324">
            <v>0</v>
          </cell>
          <cell r="J8324">
            <v>0</v>
          </cell>
          <cell r="K8324">
            <v>0</v>
          </cell>
          <cell r="L8324">
            <v>0</v>
          </cell>
          <cell r="M8324">
            <v>0</v>
          </cell>
          <cell r="N8324">
            <v>0</v>
          </cell>
          <cell r="O8324">
            <v>0</v>
          </cell>
          <cell r="P8324">
            <v>0</v>
          </cell>
          <cell r="Q8324">
            <v>0</v>
          </cell>
        </row>
        <row r="8325">
          <cell r="A8325" t="str">
            <v>A2174&amp;T</v>
          </cell>
          <cell r="B8325" t="str">
            <v>321 Adams St</v>
          </cell>
          <cell r="C8325">
            <v>0</v>
          </cell>
          <cell r="D8325">
            <v>0</v>
          </cell>
          <cell r="E8325">
            <v>0</v>
          </cell>
          <cell r="F8325">
            <v>0</v>
          </cell>
          <cell r="G8325">
            <v>0</v>
          </cell>
          <cell r="H8325">
            <v>0</v>
          </cell>
          <cell r="I8325">
            <v>0</v>
          </cell>
          <cell r="J8325">
            <v>0</v>
          </cell>
          <cell r="K8325">
            <v>0</v>
          </cell>
          <cell r="L8325">
            <v>0</v>
          </cell>
          <cell r="M8325">
            <v>0</v>
          </cell>
          <cell r="N8325">
            <v>0</v>
          </cell>
          <cell r="O8325">
            <v>0</v>
          </cell>
          <cell r="P8325">
            <v>0</v>
          </cell>
          <cell r="Q8325">
            <v>0</v>
          </cell>
        </row>
        <row r="8326">
          <cell r="A8326" t="str">
            <v>A2175&amp;T</v>
          </cell>
          <cell r="B8326" t="str">
            <v>Adams St @ Centre St</v>
          </cell>
          <cell r="C8326">
            <v>34</v>
          </cell>
          <cell r="D8326">
            <v>0</v>
          </cell>
          <cell r="E8326">
            <v>0</v>
          </cell>
          <cell r="F8326">
            <v>0</v>
          </cell>
          <cell r="G8326">
            <v>34</v>
          </cell>
          <cell r="H8326">
            <v>34</v>
          </cell>
          <cell r="I8326">
            <v>0</v>
          </cell>
          <cell r="J8326">
            <v>0</v>
          </cell>
          <cell r="K8326">
            <v>0</v>
          </cell>
          <cell r="L8326">
            <v>34</v>
          </cell>
          <cell r="M8326">
            <v>34</v>
          </cell>
          <cell r="N8326">
            <v>0</v>
          </cell>
          <cell r="O8326">
            <v>0</v>
          </cell>
          <cell r="P8326">
            <v>0</v>
          </cell>
          <cell r="Q8326">
            <v>34</v>
          </cell>
        </row>
        <row r="8327">
          <cell r="A8327" t="str">
            <v>A2176&amp;T</v>
          </cell>
          <cell r="B8327" t="str">
            <v>Adams St @ Rowe St</v>
          </cell>
          <cell r="C8327">
            <v>0</v>
          </cell>
          <cell r="D8327">
            <v>0</v>
          </cell>
          <cell r="E8327">
            <v>0</v>
          </cell>
          <cell r="F8327">
            <v>0</v>
          </cell>
          <cell r="G8327">
            <v>0</v>
          </cell>
          <cell r="H8327">
            <v>0</v>
          </cell>
          <cell r="I8327">
            <v>0</v>
          </cell>
          <cell r="J8327">
            <v>0</v>
          </cell>
          <cell r="K8327">
            <v>0</v>
          </cell>
          <cell r="L8327">
            <v>0</v>
          </cell>
          <cell r="M8327">
            <v>0</v>
          </cell>
          <cell r="N8327">
            <v>0</v>
          </cell>
          <cell r="O8327">
            <v>0</v>
          </cell>
          <cell r="P8327">
            <v>0</v>
          </cell>
          <cell r="Q8327">
            <v>0</v>
          </cell>
        </row>
        <row r="8328">
          <cell r="A8328" t="str">
            <v>A2177&amp;T</v>
          </cell>
          <cell r="B8328" t="str">
            <v>Adams St @ Governors</v>
          </cell>
          <cell r="C8328">
            <v>0</v>
          </cell>
          <cell r="D8328">
            <v>0</v>
          </cell>
          <cell r="E8328">
            <v>0</v>
          </cell>
          <cell r="F8328">
            <v>0</v>
          </cell>
          <cell r="G8328">
            <v>0</v>
          </cell>
          <cell r="H8328">
            <v>0</v>
          </cell>
          <cell r="I8328">
            <v>0</v>
          </cell>
          <cell r="J8328">
            <v>0</v>
          </cell>
          <cell r="K8328">
            <v>0</v>
          </cell>
          <cell r="L8328">
            <v>0</v>
          </cell>
          <cell r="M8328">
            <v>0</v>
          </cell>
          <cell r="N8328">
            <v>0</v>
          </cell>
          <cell r="O8328">
            <v>0</v>
          </cell>
          <cell r="P8328">
            <v>0</v>
          </cell>
          <cell r="Q8328">
            <v>0</v>
          </cell>
        </row>
        <row r="8329">
          <cell r="A8329" t="str">
            <v>A2178&amp;T</v>
          </cell>
          <cell r="B8329" t="str">
            <v>Adams St @ Babcock S</v>
          </cell>
          <cell r="C8329">
            <v>0</v>
          </cell>
          <cell r="D8329">
            <v>0</v>
          </cell>
          <cell r="E8329">
            <v>0</v>
          </cell>
          <cell r="F8329">
            <v>0</v>
          </cell>
          <cell r="G8329">
            <v>0</v>
          </cell>
          <cell r="H8329">
            <v>0</v>
          </cell>
          <cell r="I8329">
            <v>0</v>
          </cell>
          <cell r="J8329">
            <v>0</v>
          </cell>
          <cell r="K8329">
            <v>0</v>
          </cell>
          <cell r="L8329">
            <v>0</v>
          </cell>
          <cell r="M8329">
            <v>0</v>
          </cell>
          <cell r="N8329">
            <v>0</v>
          </cell>
          <cell r="O8329">
            <v>0</v>
          </cell>
          <cell r="P8329">
            <v>0</v>
          </cell>
          <cell r="Q8329">
            <v>0</v>
          </cell>
        </row>
        <row r="8330">
          <cell r="A8330" t="str">
            <v>A2180&amp;T</v>
          </cell>
          <cell r="B8330" t="str">
            <v>Beale St @ Summit Av</v>
          </cell>
          <cell r="C8330">
            <v>0</v>
          </cell>
          <cell r="D8330">
            <v>0</v>
          </cell>
          <cell r="E8330">
            <v>0</v>
          </cell>
          <cell r="F8330">
            <v>0</v>
          </cell>
          <cell r="G8330">
            <v>0</v>
          </cell>
          <cell r="H8330">
            <v>0</v>
          </cell>
          <cell r="I8330">
            <v>0</v>
          </cell>
          <cell r="J8330">
            <v>0</v>
          </cell>
          <cell r="K8330">
            <v>0</v>
          </cell>
          <cell r="L8330">
            <v>0</v>
          </cell>
          <cell r="M8330">
            <v>0</v>
          </cell>
          <cell r="N8330">
            <v>0</v>
          </cell>
          <cell r="O8330">
            <v>0</v>
          </cell>
          <cell r="P8330">
            <v>0</v>
          </cell>
          <cell r="Q8330">
            <v>0</v>
          </cell>
        </row>
        <row r="8331">
          <cell r="A8331" t="str">
            <v>A2181&amp;T</v>
          </cell>
          <cell r="B8331" t="str">
            <v>Beale St @ Pine St</v>
          </cell>
          <cell r="C8331">
            <v>0</v>
          </cell>
          <cell r="D8331">
            <v>0</v>
          </cell>
          <cell r="E8331">
            <v>0</v>
          </cell>
          <cell r="F8331">
            <v>0</v>
          </cell>
          <cell r="G8331">
            <v>0</v>
          </cell>
          <cell r="H8331">
            <v>0</v>
          </cell>
          <cell r="I8331">
            <v>0</v>
          </cell>
          <cell r="J8331">
            <v>0</v>
          </cell>
          <cell r="K8331">
            <v>0</v>
          </cell>
          <cell r="L8331">
            <v>0</v>
          </cell>
          <cell r="M8331">
            <v>0</v>
          </cell>
          <cell r="N8331">
            <v>0</v>
          </cell>
          <cell r="O8331">
            <v>0</v>
          </cell>
          <cell r="P8331">
            <v>0</v>
          </cell>
          <cell r="Q8331">
            <v>0</v>
          </cell>
        </row>
        <row r="8332">
          <cell r="A8332" t="str">
            <v>A2354&amp;T</v>
          </cell>
          <cell r="B8332" t="str">
            <v>Quincy Ave @ Faxon P</v>
          </cell>
          <cell r="C8332">
            <v>0</v>
          </cell>
          <cell r="D8332">
            <v>0</v>
          </cell>
          <cell r="E8332">
            <v>0</v>
          </cell>
          <cell r="F8332">
            <v>0</v>
          </cell>
          <cell r="G8332">
            <v>0</v>
          </cell>
          <cell r="H8332">
            <v>0</v>
          </cell>
          <cell r="I8332">
            <v>0</v>
          </cell>
          <cell r="J8332">
            <v>0</v>
          </cell>
          <cell r="K8332">
            <v>0</v>
          </cell>
          <cell r="L8332">
            <v>0</v>
          </cell>
          <cell r="M8332">
            <v>0</v>
          </cell>
          <cell r="N8332">
            <v>0</v>
          </cell>
          <cell r="O8332">
            <v>0</v>
          </cell>
          <cell r="P8332">
            <v>0</v>
          </cell>
          <cell r="Q8332">
            <v>0</v>
          </cell>
        </row>
        <row r="8333">
          <cell r="A8333" t="str">
            <v>A2356&amp;T</v>
          </cell>
          <cell r="B8333" t="str">
            <v>Quincy Ave @ Preside</v>
          </cell>
          <cell r="C8333">
            <v>0</v>
          </cell>
          <cell r="D8333">
            <v>0</v>
          </cell>
          <cell r="E8333">
            <v>0</v>
          </cell>
          <cell r="F8333">
            <v>0</v>
          </cell>
          <cell r="G8333">
            <v>0</v>
          </cell>
          <cell r="H8333">
            <v>0</v>
          </cell>
          <cell r="I8333">
            <v>0</v>
          </cell>
          <cell r="J8333">
            <v>0</v>
          </cell>
          <cell r="K8333">
            <v>0</v>
          </cell>
          <cell r="L8333">
            <v>0</v>
          </cell>
          <cell r="M8333">
            <v>0</v>
          </cell>
          <cell r="N8333">
            <v>0</v>
          </cell>
          <cell r="O8333">
            <v>0</v>
          </cell>
          <cell r="P8333">
            <v>0</v>
          </cell>
          <cell r="Q8333">
            <v>0</v>
          </cell>
        </row>
        <row r="8334">
          <cell r="A8334" t="str">
            <v>A2385&amp;T</v>
          </cell>
          <cell r="B8334" t="str">
            <v>South St opp Winthro</v>
          </cell>
          <cell r="C8334">
            <v>0</v>
          </cell>
          <cell r="D8334">
            <v>0</v>
          </cell>
          <cell r="E8334">
            <v>0</v>
          </cell>
          <cell r="F8334">
            <v>0</v>
          </cell>
          <cell r="G8334">
            <v>0</v>
          </cell>
          <cell r="H8334">
            <v>0</v>
          </cell>
          <cell r="I8334">
            <v>0</v>
          </cell>
          <cell r="J8334">
            <v>0</v>
          </cell>
          <cell r="K8334">
            <v>0</v>
          </cell>
          <cell r="L8334">
            <v>0</v>
          </cell>
          <cell r="M8334">
            <v>0</v>
          </cell>
          <cell r="N8334">
            <v>0</v>
          </cell>
          <cell r="O8334">
            <v>0</v>
          </cell>
          <cell r="P8334">
            <v>0</v>
          </cell>
          <cell r="Q8334">
            <v>0</v>
          </cell>
        </row>
        <row r="8335">
          <cell r="A8335" t="str">
            <v>A2387&amp;T</v>
          </cell>
          <cell r="B8335" t="str">
            <v>South St opp Arnold</v>
          </cell>
          <cell r="C8335">
            <v>0</v>
          </cell>
          <cell r="D8335">
            <v>0</v>
          </cell>
          <cell r="E8335">
            <v>0</v>
          </cell>
          <cell r="F8335">
            <v>0</v>
          </cell>
          <cell r="G8335">
            <v>0</v>
          </cell>
          <cell r="H8335">
            <v>0</v>
          </cell>
          <cell r="I8335">
            <v>0</v>
          </cell>
          <cell r="J8335">
            <v>0</v>
          </cell>
          <cell r="K8335">
            <v>0</v>
          </cell>
          <cell r="L8335">
            <v>0</v>
          </cell>
          <cell r="M8335">
            <v>0</v>
          </cell>
          <cell r="N8335">
            <v>0</v>
          </cell>
          <cell r="O8335">
            <v>0</v>
          </cell>
          <cell r="P8335">
            <v>0</v>
          </cell>
          <cell r="Q8335">
            <v>0</v>
          </cell>
        </row>
        <row r="8336">
          <cell r="A8336" t="str">
            <v>A2594&amp;T</v>
          </cell>
          <cell r="B8336" t="str">
            <v>Central Ave opp Grig</v>
          </cell>
          <cell r="C8336">
            <v>5</v>
          </cell>
          <cell r="D8336">
            <v>0</v>
          </cell>
          <cell r="E8336">
            <v>0</v>
          </cell>
          <cell r="F8336">
            <v>0</v>
          </cell>
          <cell r="G8336">
            <v>5</v>
          </cell>
          <cell r="H8336">
            <v>5</v>
          </cell>
          <cell r="I8336">
            <v>0</v>
          </cell>
          <cell r="J8336">
            <v>0</v>
          </cell>
          <cell r="K8336">
            <v>0</v>
          </cell>
          <cell r="L8336">
            <v>5</v>
          </cell>
          <cell r="M8336">
            <v>5</v>
          </cell>
          <cell r="N8336">
            <v>0</v>
          </cell>
          <cell r="O8336">
            <v>0</v>
          </cell>
          <cell r="P8336">
            <v>0</v>
          </cell>
          <cell r="Q8336">
            <v>5</v>
          </cell>
        </row>
        <row r="8337">
          <cell r="A8337" t="str">
            <v>A2595&amp;T</v>
          </cell>
          <cell r="B8337" t="str">
            <v>Central Ave @ Valley</v>
          </cell>
          <cell r="C8337">
            <v>0</v>
          </cell>
          <cell r="D8337">
            <v>0</v>
          </cell>
          <cell r="E8337">
            <v>0</v>
          </cell>
          <cell r="F8337">
            <v>0</v>
          </cell>
          <cell r="G8337">
            <v>0</v>
          </cell>
          <cell r="H8337">
            <v>0</v>
          </cell>
          <cell r="I8337">
            <v>0</v>
          </cell>
          <cell r="J8337">
            <v>0</v>
          </cell>
          <cell r="K8337">
            <v>0</v>
          </cell>
          <cell r="L8337">
            <v>0</v>
          </cell>
          <cell r="M8337">
            <v>0</v>
          </cell>
          <cell r="N8337">
            <v>0</v>
          </cell>
          <cell r="O8337">
            <v>0</v>
          </cell>
          <cell r="P8337">
            <v>0</v>
          </cell>
          <cell r="Q8337">
            <v>0</v>
          </cell>
        </row>
        <row r="8338">
          <cell r="A8338" t="str">
            <v>A2596&amp;T</v>
          </cell>
          <cell r="B8338" t="str">
            <v>Central Ave @ Columb</v>
          </cell>
          <cell r="C8338">
            <v>6</v>
          </cell>
          <cell r="D8338">
            <v>0</v>
          </cell>
          <cell r="E8338">
            <v>0</v>
          </cell>
          <cell r="F8338">
            <v>0</v>
          </cell>
          <cell r="G8338">
            <v>6</v>
          </cell>
          <cell r="H8338">
            <v>6</v>
          </cell>
          <cell r="I8338">
            <v>0</v>
          </cell>
          <cell r="J8338">
            <v>0</v>
          </cell>
          <cell r="K8338">
            <v>0</v>
          </cell>
          <cell r="L8338">
            <v>6</v>
          </cell>
          <cell r="M8338">
            <v>6</v>
          </cell>
          <cell r="N8338">
            <v>0</v>
          </cell>
          <cell r="O8338">
            <v>0</v>
          </cell>
          <cell r="P8338">
            <v>0</v>
          </cell>
          <cell r="Q8338">
            <v>6</v>
          </cell>
        </row>
        <row r="8339">
          <cell r="A8339" t="str">
            <v>A2597&amp;T</v>
          </cell>
          <cell r="B8339" t="str">
            <v>Central Ave @ Hinckl</v>
          </cell>
          <cell r="C8339">
            <v>0</v>
          </cell>
          <cell r="D8339">
            <v>0</v>
          </cell>
          <cell r="E8339">
            <v>0</v>
          </cell>
          <cell r="F8339">
            <v>0</v>
          </cell>
          <cell r="G8339">
            <v>0</v>
          </cell>
          <cell r="H8339">
            <v>0</v>
          </cell>
          <cell r="I8339">
            <v>0</v>
          </cell>
          <cell r="J8339">
            <v>0</v>
          </cell>
          <cell r="K8339">
            <v>0</v>
          </cell>
          <cell r="L8339">
            <v>0</v>
          </cell>
          <cell r="M8339">
            <v>0</v>
          </cell>
          <cell r="N8339">
            <v>0</v>
          </cell>
          <cell r="O8339">
            <v>0</v>
          </cell>
          <cell r="P8339">
            <v>0</v>
          </cell>
          <cell r="Q8339">
            <v>0</v>
          </cell>
        </row>
        <row r="8340">
          <cell r="A8340" t="str">
            <v>A2598&amp;T</v>
          </cell>
          <cell r="B8340" t="str">
            <v>Central Ave @ Allert</v>
          </cell>
          <cell r="C8340">
            <v>0</v>
          </cell>
          <cell r="D8340">
            <v>0</v>
          </cell>
          <cell r="E8340">
            <v>0</v>
          </cell>
          <cell r="F8340">
            <v>0</v>
          </cell>
          <cell r="G8340">
            <v>0</v>
          </cell>
          <cell r="H8340">
            <v>0</v>
          </cell>
          <cell r="I8340">
            <v>0</v>
          </cell>
          <cell r="J8340">
            <v>0</v>
          </cell>
          <cell r="K8340">
            <v>0</v>
          </cell>
          <cell r="L8340">
            <v>0</v>
          </cell>
          <cell r="M8340">
            <v>0</v>
          </cell>
          <cell r="N8340">
            <v>0</v>
          </cell>
          <cell r="O8340">
            <v>0</v>
          </cell>
          <cell r="P8340">
            <v>0</v>
          </cell>
          <cell r="Q8340">
            <v>0</v>
          </cell>
        </row>
        <row r="8341">
          <cell r="A8341" t="str">
            <v>A2599&amp;T</v>
          </cell>
          <cell r="B8341" t="str">
            <v>Central Ave @ Rustle</v>
          </cell>
          <cell r="C8341">
            <v>0</v>
          </cell>
          <cell r="D8341">
            <v>0</v>
          </cell>
          <cell r="E8341">
            <v>0</v>
          </cell>
          <cell r="F8341">
            <v>0</v>
          </cell>
          <cell r="G8341">
            <v>0</v>
          </cell>
          <cell r="H8341">
            <v>0</v>
          </cell>
          <cell r="I8341">
            <v>0</v>
          </cell>
          <cell r="J8341">
            <v>0</v>
          </cell>
          <cell r="K8341">
            <v>0</v>
          </cell>
          <cell r="L8341">
            <v>0</v>
          </cell>
          <cell r="M8341">
            <v>0</v>
          </cell>
          <cell r="N8341">
            <v>0</v>
          </cell>
          <cell r="O8341">
            <v>0</v>
          </cell>
          <cell r="P8341">
            <v>0</v>
          </cell>
          <cell r="Q8341">
            <v>0</v>
          </cell>
        </row>
        <row r="8342">
          <cell r="A8342" t="str">
            <v>A2600&amp;T</v>
          </cell>
          <cell r="B8342" t="str">
            <v>Central Ave @ Brook</v>
          </cell>
          <cell r="C8342">
            <v>4</v>
          </cell>
          <cell r="D8342">
            <v>0</v>
          </cell>
          <cell r="E8342">
            <v>0</v>
          </cell>
          <cell r="F8342">
            <v>0</v>
          </cell>
          <cell r="G8342">
            <v>4</v>
          </cell>
          <cell r="H8342">
            <v>4</v>
          </cell>
          <cell r="I8342">
            <v>0</v>
          </cell>
          <cell r="J8342">
            <v>0</v>
          </cell>
          <cell r="K8342">
            <v>0</v>
          </cell>
          <cell r="L8342">
            <v>4</v>
          </cell>
          <cell r="M8342">
            <v>4</v>
          </cell>
          <cell r="N8342">
            <v>0</v>
          </cell>
          <cell r="O8342">
            <v>0</v>
          </cell>
          <cell r="P8342">
            <v>0</v>
          </cell>
          <cell r="Q8342">
            <v>4</v>
          </cell>
        </row>
        <row r="8343">
          <cell r="A8343" t="str">
            <v>A2606&amp;T</v>
          </cell>
          <cell r="B8343" t="str">
            <v>Reedsdale Rd @ Clift</v>
          </cell>
          <cell r="C8343">
            <v>0</v>
          </cell>
          <cell r="D8343">
            <v>0</v>
          </cell>
          <cell r="E8343">
            <v>0</v>
          </cell>
          <cell r="F8343">
            <v>4</v>
          </cell>
          <cell r="G8343">
            <v>4</v>
          </cell>
          <cell r="H8343">
            <v>0</v>
          </cell>
          <cell r="I8343">
            <v>0</v>
          </cell>
          <cell r="J8343">
            <v>0</v>
          </cell>
          <cell r="K8343">
            <v>4</v>
          </cell>
          <cell r="L8343">
            <v>4</v>
          </cell>
          <cell r="M8343">
            <v>0</v>
          </cell>
          <cell r="N8343">
            <v>0</v>
          </cell>
          <cell r="O8343">
            <v>0</v>
          </cell>
          <cell r="P8343">
            <v>4</v>
          </cell>
          <cell r="Q8343">
            <v>4</v>
          </cell>
        </row>
        <row r="8344">
          <cell r="A8344" t="str">
            <v>A2609&amp;T</v>
          </cell>
          <cell r="B8344" t="str">
            <v>Randolph Ave @ Reed</v>
          </cell>
          <cell r="C8344">
            <v>0</v>
          </cell>
          <cell r="D8344">
            <v>0</v>
          </cell>
          <cell r="E8344">
            <v>0</v>
          </cell>
          <cell r="F8344">
            <v>0</v>
          </cell>
          <cell r="G8344">
            <v>0</v>
          </cell>
          <cell r="H8344">
            <v>0</v>
          </cell>
          <cell r="I8344">
            <v>0</v>
          </cell>
          <cell r="J8344">
            <v>0</v>
          </cell>
          <cell r="K8344">
            <v>0</v>
          </cell>
          <cell r="L8344">
            <v>0</v>
          </cell>
          <cell r="M8344">
            <v>0</v>
          </cell>
          <cell r="N8344">
            <v>0</v>
          </cell>
          <cell r="O8344">
            <v>0</v>
          </cell>
          <cell r="P8344">
            <v>0</v>
          </cell>
          <cell r="Q8344">
            <v>0</v>
          </cell>
        </row>
        <row r="8345">
          <cell r="A8345" t="str">
            <v>A2610&amp;T</v>
          </cell>
          <cell r="B8345" t="str">
            <v>Randolph Ave @ Highl</v>
          </cell>
          <cell r="C8345">
            <v>0</v>
          </cell>
          <cell r="D8345">
            <v>0</v>
          </cell>
          <cell r="E8345">
            <v>0</v>
          </cell>
          <cell r="F8345">
            <v>0</v>
          </cell>
          <cell r="G8345">
            <v>0</v>
          </cell>
          <cell r="H8345">
            <v>0</v>
          </cell>
          <cell r="I8345">
            <v>0</v>
          </cell>
          <cell r="J8345">
            <v>0</v>
          </cell>
          <cell r="K8345">
            <v>0</v>
          </cell>
          <cell r="L8345">
            <v>0</v>
          </cell>
          <cell r="M8345">
            <v>0</v>
          </cell>
          <cell r="N8345">
            <v>0</v>
          </cell>
          <cell r="O8345">
            <v>0</v>
          </cell>
          <cell r="P8345">
            <v>0</v>
          </cell>
          <cell r="Q8345">
            <v>0</v>
          </cell>
        </row>
        <row r="8346">
          <cell r="A8346" t="str">
            <v>A2611&amp;T</v>
          </cell>
          <cell r="B8346" t="str">
            <v>Randolph Ave @ Halle</v>
          </cell>
          <cell r="C8346">
            <v>0</v>
          </cell>
          <cell r="D8346">
            <v>0</v>
          </cell>
          <cell r="E8346">
            <v>0</v>
          </cell>
          <cell r="F8346">
            <v>0</v>
          </cell>
          <cell r="G8346">
            <v>0</v>
          </cell>
          <cell r="H8346">
            <v>0</v>
          </cell>
          <cell r="I8346">
            <v>0</v>
          </cell>
          <cell r="J8346">
            <v>0</v>
          </cell>
          <cell r="K8346">
            <v>0</v>
          </cell>
          <cell r="L8346">
            <v>0</v>
          </cell>
          <cell r="M8346">
            <v>0</v>
          </cell>
          <cell r="N8346">
            <v>0</v>
          </cell>
          <cell r="O8346">
            <v>0</v>
          </cell>
          <cell r="P8346">
            <v>0</v>
          </cell>
          <cell r="Q8346">
            <v>0</v>
          </cell>
        </row>
        <row r="8347">
          <cell r="A8347" t="str">
            <v>A2612&amp;T</v>
          </cell>
          <cell r="B8347" t="str">
            <v>Randolph Ave opp Rid</v>
          </cell>
          <cell r="C8347">
            <v>0</v>
          </cell>
          <cell r="D8347">
            <v>0</v>
          </cell>
          <cell r="E8347">
            <v>0</v>
          </cell>
          <cell r="F8347">
            <v>0</v>
          </cell>
          <cell r="G8347">
            <v>0</v>
          </cell>
          <cell r="H8347">
            <v>0</v>
          </cell>
          <cell r="I8347">
            <v>0</v>
          </cell>
          <cell r="J8347">
            <v>0</v>
          </cell>
          <cell r="K8347">
            <v>0</v>
          </cell>
          <cell r="L8347">
            <v>0</v>
          </cell>
          <cell r="M8347">
            <v>0</v>
          </cell>
          <cell r="N8347">
            <v>0</v>
          </cell>
          <cell r="O8347">
            <v>0</v>
          </cell>
          <cell r="P8347">
            <v>0</v>
          </cell>
          <cell r="Q8347">
            <v>0</v>
          </cell>
        </row>
        <row r="8348">
          <cell r="A8348" t="str">
            <v>A2613&amp;T</v>
          </cell>
          <cell r="B8348" t="str">
            <v>Randolph Ave opp Nah</v>
          </cell>
          <cell r="C8348">
            <v>0</v>
          </cell>
          <cell r="D8348">
            <v>0</v>
          </cell>
          <cell r="E8348">
            <v>0</v>
          </cell>
          <cell r="F8348">
            <v>0</v>
          </cell>
          <cell r="G8348">
            <v>0</v>
          </cell>
          <cell r="H8348">
            <v>0</v>
          </cell>
          <cell r="I8348">
            <v>0</v>
          </cell>
          <cell r="J8348">
            <v>0</v>
          </cell>
          <cell r="K8348">
            <v>0</v>
          </cell>
          <cell r="L8348">
            <v>0</v>
          </cell>
          <cell r="M8348">
            <v>0</v>
          </cell>
          <cell r="N8348">
            <v>0</v>
          </cell>
          <cell r="O8348">
            <v>0</v>
          </cell>
          <cell r="P8348">
            <v>0</v>
          </cell>
          <cell r="Q8348">
            <v>0</v>
          </cell>
        </row>
        <row r="8349">
          <cell r="A8349" t="str">
            <v>A2614&amp;T</v>
          </cell>
          <cell r="B8349" t="str">
            <v>Randolph Ave opp Hil</v>
          </cell>
          <cell r="C8349">
            <v>0</v>
          </cell>
          <cell r="D8349">
            <v>0</v>
          </cell>
          <cell r="E8349">
            <v>0</v>
          </cell>
          <cell r="F8349">
            <v>0</v>
          </cell>
          <cell r="G8349">
            <v>0</v>
          </cell>
          <cell r="H8349">
            <v>0</v>
          </cell>
          <cell r="I8349">
            <v>0</v>
          </cell>
          <cell r="J8349">
            <v>0</v>
          </cell>
          <cell r="K8349">
            <v>0</v>
          </cell>
          <cell r="L8349">
            <v>0</v>
          </cell>
          <cell r="M8349">
            <v>0</v>
          </cell>
          <cell r="N8349">
            <v>0</v>
          </cell>
          <cell r="O8349">
            <v>0</v>
          </cell>
          <cell r="P8349">
            <v>0</v>
          </cell>
          <cell r="Q8349">
            <v>0</v>
          </cell>
        </row>
        <row r="8350">
          <cell r="A8350" t="str">
            <v>A2616&amp;T</v>
          </cell>
          <cell r="B8350" t="str">
            <v>Randolph Ave opp Eag</v>
          </cell>
          <cell r="C8350">
            <v>0</v>
          </cell>
          <cell r="D8350">
            <v>0</v>
          </cell>
          <cell r="E8350">
            <v>0</v>
          </cell>
          <cell r="F8350">
            <v>0</v>
          </cell>
          <cell r="G8350">
            <v>0</v>
          </cell>
          <cell r="H8350">
            <v>0</v>
          </cell>
          <cell r="I8350">
            <v>0</v>
          </cell>
          <cell r="J8350">
            <v>0</v>
          </cell>
          <cell r="K8350">
            <v>0</v>
          </cell>
          <cell r="L8350">
            <v>0</v>
          </cell>
          <cell r="M8350">
            <v>0</v>
          </cell>
          <cell r="N8350">
            <v>0</v>
          </cell>
          <cell r="O8350">
            <v>0</v>
          </cell>
          <cell r="P8350">
            <v>0</v>
          </cell>
          <cell r="Q8350">
            <v>0</v>
          </cell>
        </row>
        <row r="8351">
          <cell r="A8351" t="str">
            <v>A2617&amp;T</v>
          </cell>
          <cell r="B8351" t="str">
            <v>Randolph Ave @ Susi</v>
          </cell>
          <cell r="C8351">
            <v>0</v>
          </cell>
          <cell r="D8351">
            <v>0</v>
          </cell>
          <cell r="E8351">
            <v>0</v>
          </cell>
          <cell r="F8351">
            <v>0</v>
          </cell>
          <cell r="G8351">
            <v>0</v>
          </cell>
          <cell r="H8351">
            <v>0</v>
          </cell>
          <cell r="I8351">
            <v>0</v>
          </cell>
          <cell r="J8351">
            <v>0</v>
          </cell>
          <cell r="K8351">
            <v>0</v>
          </cell>
          <cell r="L8351">
            <v>0</v>
          </cell>
          <cell r="M8351">
            <v>0</v>
          </cell>
          <cell r="N8351">
            <v>0</v>
          </cell>
          <cell r="O8351">
            <v>0</v>
          </cell>
          <cell r="P8351">
            <v>0</v>
          </cell>
          <cell r="Q8351">
            <v>0</v>
          </cell>
        </row>
        <row r="8352">
          <cell r="A8352" t="str">
            <v>A2618&amp;T</v>
          </cell>
          <cell r="B8352" t="str">
            <v>Randolph Ave @ Chick</v>
          </cell>
          <cell r="C8352">
            <v>119</v>
          </cell>
          <cell r="D8352">
            <v>0</v>
          </cell>
          <cell r="E8352">
            <v>0</v>
          </cell>
          <cell r="F8352">
            <v>0</v>
          </cell>
          <cell r="G8352">
            <v>119</v>
          </cell>
          <cell r="H8352">
            <v>119</v>
          </cell>
          <cell r="I8352">
            <v>0</v>
          </cell>
          <cell r="J8352">
            <v>0</v>
          </cell>
          <cell r="K8352">
            <v>0</v>
          </cell>
          <cell r="L8352">
            <v>119</v>
          </cell>
          <cell r="M8352">
            <v>119</v>
          </cell>
          <cell r="N8352">
            <v>0</v>
          </cell>
          <cell r="O8352">
            <v>0</v>
          </cell>
          <cell r="P8352">
            <v>0</v>
          </cell>
          <cell r="Q8352">
            <v>119</v>
          </cell>
        </row>
        <row r="8353">
          <cell r="A8353" t="str">
            <v>A2643&amp;T</v>
          </cell>
          <cell r="B8353" t="str">
            <v>Randolph Ave @ Pleas</v>
          </cell>
          <cell r="C8353">
            <v>0</v>
          </cell>
          <cell r="D8353">
            <v>0</v>
          </cell>
          <cell r="E8353">
            <v>0</v>
          </cell>
          <cell r="F8353">
            <v>0</v>
          </cell>
          <cell r="G8353">
            <v>0</v>
          </cell>
          <cell r="H8353">
            <v>0</v>
          </cell>
          <cell r="I8353">
            <v>0</v>
          </cell>
          <cell r="J8353">
            <v>0</v>
          </cell>
          <cell r="K8353">
            <v>0</v>
          </cell>
          <cell r="L8353">
            <v>0</v>
          </cell>
          <cell r="M8353">
            <v>0</v>
          </cell>
          <cell r="N8353">
            <v>0</v>
          </cell>
          <cell r="O8353">
            <v>0</v>
          </cell>
          <cell r="P8353">
            <v>0</v>
          </cell>
          <cell r="Q8353">
            <v>0</v>
          </cell>
        </row>
        <row r="8354">
          <cell r="A8354" t="str">
            <v>A2652&amp;T</v>
          </cell>
          <cell r="B8354" t="str">
            <v>324 Central Ave</v>
          </cell>
          <cell r="C8354">
            <v>0</v>
          </cell>
          <cell r="D8354">
            <v>0</v>
          </cell>
          <cell r="E8354">
            <v>0</v>
          </cell>
          <cell r="F8354">
            <v>0</v>
          </cell>
          <cell r="G8354">
            <v>0</v>
          </cell>
          <cell r="H8354">
            <v>0</v>
          </cell>
          <cell r="I8354">
            <v>0</v>
          </cell>
          <cell r="J8354">
            <v>0</v>
          </cell>
          <cell r="K8354">
            <v>0</v>
          </cell>
          <cell r="L8354">
            <v>0</v>
          </cell>
          <cell r="M8354">
            <v>0</v>
          </cell>
          <cell r="N8354">
            <v>0</v>
          </cell>
          <cell r="O8354">
            <v>0</v>
          </cell>
          <cell r="P8354">
            <v>0</v>
          </cell>
          <cell r="Q8354">
            <v>0</v>
          </cell>
        </row>
        <row r="8355">
          <cell r="A8355" t="str">
            <v>A2654&amp;T</v>
          </cell>
          <cell r="B8355" t="str">
            <v>Central Ave @ Columb</v>
          </cell>
          <cell r="C8355">
            <v>2</v>
          </cell>
          <cell r="D8355">
            <v>0</v>
          </cell>
          <cell r="E8355">
            <v>0</v>
          </cell>
          <cell r="F8355">
            <v>0</v>
          </cell>
          <cell r="G8355">
            <v>2</v>
          </cell>
          <cell r="H8355">
            <v>2</v>
          </cell>
          <cell r="I8355">
            <v>0</v>
          </cell>
          <cell r="J8355">
            <v>0</v>
          </cell>
          <cell r="K8355">
            <v>0</v>
          </cell>
          <cell r="L8355">
            <v>2</v>
          </cell>
          <cell r="M8355">
            <v>2</v>
          </cell>
          <cell r="N8355">
            <v>0</v>
          </cell>
          <cell r="O8355">
            <v>0</v>
          </cell>
          <cell r="P8355">
            <v>0</v>
          </cell>
          <cell r="Q8355">
            <v>2</v>
          </cell>
        </row>
        <row r="8356">
          <cell r="A8356" t="str">
            <v>A2655&amp;T</v>
          </cell>
          <cell r="B8356" t="str">
            <v>Central Ave @ Valley</v>
          </cell>
          <cell r="C8356">
            <v>0</v>
          </cell>
          <cell r="D8356">
            <v>0</v>
          </cell>
          <cell r="E8356">
            <v>0</v>
          </cell>
          <cell r="F8356">
            <v>0</v>
          </cell>
          <cell r="G8356">
            <v>0</v>
          </cell>
          <cell r="H8356">
            <v>0</v>
          </cell>
          <cell r="I8356">
            <v>0</v>
          </cell>
          <cell r="J8356">
            <v>0</v>
          </cell>
          <cell r="K8356">
            <v>0</v>
          </cell>
          <cell r="L8356">
            <v>0</v>
          </cell>
          <cell r="M8356">
            <v>0</v>
          </cell>
          <cell r="N8356">
            <v>0</v>
          </cell>
          <cell r="O8356">
            <v>0</v>
          </cell>
          <cell r="P8356">
            <v>0</v>
          </cell>
          <cell r="Q8356">
            <v>0</v>
          </cell>
        </row>
        <row r="8357">
          <cell r="A8357" t="str">
            <v>A2656&amp;T</v>
          </cell>
          <cell r="B8357" t="str">
            <v>Central Ave @ Griggs</v>
          </cell>
          <cell r="C8357">
            <v>2</v>
          </cell>
          <cell r="D8357">
            <v>0</v>
          </cell>
          <cell r="E8357">
            <v>0</v>
          </cell>
          <cell r="F8357">
            <v>8</v>
          </cell>
          <cell r="G8357">
            <v>10</v>
          </cell>
          <cell r="H8357">
            <v>2</v>
          </cell>
          <cell r="I8357">
            <v>0</v>
          </cell>
          <cell r="J8357">
            <v>0</v>
          </cell>
          <cell r="K8357">
            <v>8</v>
          </cell>
          <cell r="L8357">
            <v>10</v>
          </cell>
          <cell r="M8357">
            <v>2</v>
          </cell>
          <cell r="N8357">
            <v>0</v>
          </cell>
          <cell r="O8357">
            <v>0</v>
          </cell>
          <cell r="P8357">
            <v>8</v>
          </cell>
          <cell r="Q8357">
            <v>10</v>
          </cell>
        </row>
        <row r="8358">
          <cell r="A8358" t="str">
            <v>A2723&amp;T</v>
          </cell>
          <cell r="B8358" t="str">
            <v>1248 Randolph Ave</v>
          </cell>
          <cell r="C8358">
            <v>0</v>
          </cell>
          <cell r="D8358">
            <v>0</v>
          </cell>
          <cell r="E8358">
            <v>0</v>
          </cell>
          <cell r="F8358">
            <v>0</v>
          </cell>
          <cell r="G8358">
            <v>0</v>
          </cell>
          <cell r="H8358">
            <v>0</v>
          </cell>
          <cell r="I8358">
            <v>0</v>
          </cell>
          <cell r="J8358">
            <v>0</v>
          </cell>
          <cell r="K8358">
            <v>0</v>
          </cell>
          <cell r="L8358">
            <v>0</v>
          </cell>
          <cell r="M8358">
            <v>0</v>
          </cell>
          <cell r="N8358">
            <v>0</v>
          </cell>
          <cell r="O8358">
            <v>0</v>
          </cell>
          <cell r="P8358">
            <v>0</v>
          </cell>
          <cell r="Q8358">
            <v>0</v>
          </cell>
        </row>
        <row r="8359">
          <cell r="A8359" t="str">
            <v>A2726&amp;T</v>
          </cell>
          <cell r="B8359" t="str">
            <v>Randolph Ave @ Hillt</v>
          </cell>
          <cell r="C8359">
            <v>0</v>
          </cell>
          <cell r="D8359">
            <v>0</v>
          </cell>
          <cell r="E8359">
            <v>0</v>
          </cell>
          <cell r="F8359">
            <v>0</v>
          </cell>
          <cell r="G8359">
            <v>0</v>
          </cell>
          <cell r="H8359">
            <v>0</v>
          </cell>
          <cell r="I8359">
            <v>0</v>
          </cell>
          <cell r="J8359">
            <v>0</v>
          </cell>
          <cell r="K8359">
            <v>0</v>
          </cell>
          <cell r="L8359">
            <v>0</v>
          </cell>
          <cell r="M8359">
            <v>0</v>
          </cell>
          <cell r="N8359">
            <v>0</v>
          </cell>
          <cell r="O8359">
            <v>0</v>
          </cell>
          <cell r="P8359">
            <v>0</v>
          </cell>
          <cell r="Q8359">
            <v>0</v>
          </cell>
        </row>
        <row r="8360">
          <cell r="A8360" t="str">
            <v>A2727&amp;T</v>
          </cell>
          <cell r="B8360" t="str">
            <v>Randolph Ave @ Nahan</v>
          </cell>
          <cell r="C8360">
            <v>0</v>
          </cell>
          <cell r="D8360">
            <v>0</v>
          </cell>
          <cell r="E8360">
            <v>0</v>
          </cell>
          <cell r="F8360">
            <v>0</v>
          </cell>
          <cell r="G8360">
            <v>0</v>
          </cell>
          <cell r="H8360">
            <v>0</v>
          </cell>
          <cell r="I8360">
            <v>0</v>
          </cell>
          <cell r="J8360">
            <v>0</v>
          </cell>
          <cell r="K8360">
            <v>0</v>
          </cell>
          <cell r="L8360">
            <v>0</v>
          </cell>
          <cell r="M8360">
            <v>0</v>
          </cell>
          <cell r="N8360">
            <v>0</v>
          </cell>
          <cell r="O8360">
            <v>0</v>
          </cell>
          <cell r="P8360">
            <v>0</v>
          </cell>
          <cell r="Q8360">
            <v>0</v>
          </cell>
        </row>
        <row r="8361">
          <cell r="A8361" t="str">
            <v>A2733&amp;T</v>
          </cell>
          <cell r="B8361" t="str">
            <v>Whitwell St @ Glenda</v>
          </cell>
          <cell r="C8361">
            <v>1</v>
          </cell>
          <cell r="D8361">
            <v>0</v>
          </cell>
          <cell r="E8361">
            <v>0</v>
          </cell>
          <cell r="F8361">
            <v>0</v>
          </cell>
          <cell r="G8361">
            <v>1</v>
          </cell>
          <cell r="H8361">
            <v>1</v>
          </cell>
          <cell r="I8361">
            <v>0</v>
          </cell>
          <cell r="J8361">
            <v>0</v>
          </cell>
          <cell r="K8361">
            <v>0</v>
          </cell>
          <cell r="L8361">
            <v>1</v>
          </cell>
          <cell r="M8361">
            <v>1</v>
          </cell>
          <cell r="N8361">
            <v>0</v>
          </cell>
          <cell r="O8361">
            <v>0</v>
          </cell>
          <cell r="P8361">
            <v>0</v>
          </cell>
          <cell r="Q8361">
            <v>1</v>
          </cell>
        </row>
        <row r="8362">
          <cell r="A8362" t="str">
            <v>A2734&amp;T</v>
          </cell>
          <cell r="B8362" t="str">
            <v>Whitwell St @ Maywoo</v>
          </cell>
          <cell r="C8362">
            <v>0</v>
          </cell>
          <cell r="D8362">
            <v>0</v>
          </cell>
          <cell r="E8362">
            <v>0</v>
          </cell>
          <cell r="F8362">
            <v>0</v>
          </cell>
          <cell r="G8362">
            <v>0</v>
          </cell>
          <cell r="H8362">
            <v>0</v>
          </cell>
          <cell r="I8362">
            <v>0</v>
          </cell>
          <cell r="J8362">
            <v>0</v>
          </cell>
          <cell r="K8362">
            <v>0</v>
          </cell>
          <cell r="L8362">
            <v>0</v>
          </cell>
          <cell r="M8362">
            <v>0</v>
          </cell>
          <cell r="N8362">
            <v>0</v>
          </cell>
          <cell r="O8362">
            <v>0</v>
          </cell>
          <cell r="P8362">
            <v>0</v>
          </cell>
          <cell r="Q8362">
            <v>0</v>
          </cell>
        </row>
        <row r="8363">
          <cell r="A8363" t="str">
            <v>A2735&amp;T</v>
          </cell>
          <cell r="B8363" t="str">
            <v>198 Whitwell St</v>
          </cell>
          <cell r="C8363">
            <v>0</v>
          </cell>
          <cell r="D8363">
            <v>0</v>
          </cell>
          <cell r="E8363">
            <v>0</v>
          </cell>
          <cell r="F8363">
            <v>0</v>
          </cell>
          <cell r="G8363">
            <v>0</v>
          </cell>
          <cell r="H8363">
            <v>0</v>
          </cell>
          <cell r="I8363">
            <v>0</v>
          </cell>
          <cell r="J8363">
            <v>0</v>
          </cell>
          <cell r="K8363">
            <v>0</v>
          </cell>
          <cell r="L8363">
            <v>0</v>
          </cell>
          <cell r="M8363">
            <v>0</v>
          </cell>
          <cell r="N8363">
            <v>0</v>
          </cell>
          <cell r="O8363">
            <v>0</v>
          </cell>
          <cell r="P8363">
            <v>0</v>
          </cell>
          <cell r="Q8363">
            <v>0</v>
          </cell>
        </row>
        <row r="8364">
          <cell r="A8364" t="str">
            <v>A2736&amp;T</v>
          </cell>
          <cell r="B8364" t="str">
            <v>Whitwell St @ Roseli</v>
          </cell>
          <cell r="C8364">
            <v>0</v>
          </cell>
          <cell r="D8364">
            <v>0</v>
          </cell>
          <cell r="E8364">
            <v>0</v>
          </cell>
          <cell r="F8364">
            <v>0</v>
          </cell>
          <cell r="G8364">
            <v>0</v>
          </cell>
          <cell r="H8364">
            <v>0</v>
          </cell>
          <cell r="I8364">
            <v>0</v>
          </cell>
          <cell r="J8364">
            <v>0</v>
          </cell>
          <cell r="K8364">
            <v>0</v>
          </cell>
          <cell r="L8364">
            <v>0</v>
          </cell>
          <cell r="M8364">
            <v>0</v>
          </cell>
          <cell r="N8364">
            <v>0</v>
          </cell>
          <cell r="O8364">
            <v>0</v>
          </cell>
          <cell r="P8364">
            <v>0</v>
          </cell>
          <cell r="Q8364">
            <v>0</v>
          </cell>
        </row>
        <row r="8365">
          <cell r="A8365" t="str">
            <v>A2738&amp;T</v>
          </cell>
          <cell r="B8365" t="str">
            <v>52 Whitwell St</v>
          </cell>
          <cell r="C8365">
            <v>0</v>
          </cell>
          <cell r="D8365">
            <v>0</v>
          </cell>
          <cell r="E8365">
            <v>0</v>
          </cell>
          <cell r="F8365">
            <v>0</v>
          </cell>
          <cell r="G8365">
            <v>0</v>
          </cell>
          <cell r="H8365">
            <v>0</v>
          </cell>
          <cell r="I8365">
            <v>0</v>
          </cell>
          <cell r="J8365">
            <v>0</v>
          </cell>
          <cell r="K8365">
            <v>0</v>
          </cell>
          <cell r="L8365">
            <v>0</v>
          </cell>
          <cell r="M8365">
            <v>0</v>
          </cell>
          <cell r="N8365">
            <v>0</v>
          </cell>
          <cell r="O8365">
            <v>0</v>
          </cell>
          <cell r="P8365">
            <v>0</v>
          </cell>
          <cell r="Q8365">
            <v>0</v>
          </cell>
        </row>
        <row r="8366">
          <cell r="A8366" t="str">
            <v>A2740&amp;T</v>
          </cell>
          <cell r="B8366" t="str">
            <v>Adams St @ Reservoir</v>
          </cell>
          <cell r="C8366">
            <v>7</v>
          </cell>
          <cell r="D8366">
            <v>0</v>
          </cell>
          <cell r="E8366">
            <v>0</v>
          </cell>
          <cell r="F8366">
            <v>0</v>
          </cell>
          <cell r="G8366">
            <v>7</v>
          </cell>
          <cell r="H8366">
            <v>7</v>
          </cell>
          <cell r="I8366">
            <v>0</v>
          </cell>
          <cell r="J8366">
            <v>0</v>
          </cell>
          <cell r="K8366">
            <v>0</v>
          </cell>
          <cell r="L8366">
            <v>7</v>
          </cell>
          <cell r="M8366">
            <v>7</v>
          </cell>
          <cell r="N8366">
            <v>0</v>
          </cell>
          <cell r="O8366">
            <v>0</v>
          </cell>
          <cell r="P8366">
            <v>0</v>
          </cell>
          <cell r="Q8366">
            <v>7</v>
          </cell>
        </row>
        <row r="8367">
          <cell r="A8367" t="str">
            <v>A2741&amp;T</v>
          </cell>
          <cell r="B8367" t="str">
            <v>Adams St opp White S</v>
          </cell>
          <cell r="C8367">
            <v>0</v>
          </cell>
          <cell r="D8367">
            <v>0</v>
          </cell>
          <cell r="E8367">
            <v>0</v>
          </cell>
          <cell r="F8367">
            <v>0</v>
          </cell>
          <cell r="G8367">
            <v>0</v>
          </cell>
          <cell r="H8367">
            <v>0</v>
          </cell>
          <cell r="I8367">
            <v>0</v>
          </cell>
          <cell r="J8367">
            <v>0</v>
          </cell>
          <cell r="K8367">
            <v>0</v>
          </cell>
          <cell r="L8367">
            <v>0</v>
          </cell>
          <cell r="M8367">
            <v>0</v>
          </cell>
          <cell r="N8367">
            <v>0</v>
          </cell>
          <cell r="O8367">
            <v>0</v>
          </cell>
          <cell r="P8367">
            <v>0</v>
          </cell>
          <cell r="Q8367">
            <v>0</v>
          </cell>
        </row>
        <row r="8368">
          <cell r="A8368" t="str">
            <v>A2743&amp;T</v>
          </cell>
          <cell r="B8368" t="str">
            <v>Edge Hill Rd opp Gra</v>
          </cell>
          <cell r="C8368">
            <v>0</v>
          </cell>
          <cell r="D8368">
            <v>0</v>
          </cell>
          <cell r="E8368">
            <v>0</v>
          </cell>
          <cell r="F8368">
            <v>0</v>
          </cell>
          <cell r="G8368">
            <v>0</v>
          </cell>
          <cell r="H8368">
            <v>0</v>
          </cell>
          <cell r="I8368">
            <v>0</v>
          </cell>
          <cell r="J8368">
            <v>0</v>
          </cell>
          <cell r="K8368">
            <v>0</v>
          </cell>
          <cell r="L8368">
            <v>0</v>
          </cell>
          <cell r="M8368">
            <v>0</v>
          </cell>
          <cell r="N8368">
            <v>0</v>
          </cell>
          <cell r="O8368">
            <v>0</v>
          </cell>
          <cell r="P8368">
            <v>0</v>
          </cell>
          <cell r="Q8368">
            <v>0</v>
          </cell>
        </row>
        <row r="8369">
          <cell r="A8369" t="str">
            <v>A2744&amp;T</v>
          </cell>
          <cell r="B8369" t="str">
            <v>Edge Hill Rd @ Reser</v>
          </cell>
          <cell r="C8369">
            <v>0</v>
          </cell>
          <cell r="D8369">
            <v>0</v>
          </cell>
          <cell r="E8369">
            <v>0</v>
          </cell>
          <cell r="F8369">
            <v>0</v>
          </cell>
          <cell r="G8369">
            <v>0</v>
          </cell>
          <cell r="H8369">
            <v>0</v>
          </cell>
          <cell r="I8369">
            <v>0</v>
          </cell>
          <cell r="J8369">
            <v>0</v>
          </cell>
          <cell r="K8369">
            <v>0</v>
          </cell>
          <cell r="L8369">
            <v>0</v>
          </cell>
          <cell r="M8369">
            <v>0</v>
          </cell>
          <cell r="N8369">
            <v>0</v>
          </cell>
          <cell r="O8369">
            <v>0</v>
          </cell>
          <cell r="P8369">
            <v>0</v>
          </cell>
          <cell r="Q8369">
            <v>0</v>
          </cell>
        </row>
        <row r="8370">
          <cell r="A8370" t="str">
            <v>A2745&amp;T</v>
          </cell>
          <cell r="B8370" t="str">
            <v>Edge Hill Rd @ Otis</v>
          </cell>
          <cell r="C8370">
            <v>3</v>
          </cell>
          <cell r="D8370">
            <v>0</v>
          </cell>
          <cell r="E8370">
            <v>0</v>
          </cell>
          <cell r="F8370">
            <v>0</v>
          </cell>
          <cell r="G8370">
            <v>3</v>
          </cell>
          <cell r="H8370">
            <v>3</v>
          </cell>
          <cell r="I8370">
            <v>0</v>
          </cell>
          <cell r="J8370">
            <v>0</v>
          </cell>
          <cell r="K8370">
            <v>0</v>
          </cell>
          <cell r="L8370">
            <v>3</v>
          </cell>
          <cell r="M8370">
            <v>3</v>
          </cell>
          <cell r="N8370">
            <v>0</v>
          </cell>
          <cell r="O8370">
            <v>0</v>
          </cell>
          <cell r="P8370">
            <v>0</v>
          </cell>
          <cell r="Q8370">
            <v>3</v>
          </cell>
        </row>
        <row r="8371">
          <cell r="A8371" t="str">
            <v>A2746&amp;T</v>
          </cell>
          <cell r="B8371" t="str">
            <v>Edge Hill Rd @ Westv</v>
          </cell>
          <cell r="C8371">
            <v>0</v>
          </cell>
          <cell r="D8371">
            <v>0</v>
          </cell>
          <cell r="E8371">
            <v>0</v>
          </cell>
          <cell r="F8371">
            <v>0</v>
          </cell>
          <cell r="G8371">
            <v>0</v>
          </cell>
          <cell r="H8371">
            <v>0</v>
          </cell>
          <cell r="I8371">
            <v>0</v>
          </cell>
          <cell r="J8371">
            <v>0</v>
          </cell>
          <cell r="K8371">
            <v>0</v>
          </cell>
          <cell r="L8371">
            <v>0</v>
          </cell>
          <cell r="M8371">
            <v>0</v>
          </cell>
          <cell r="N8371">
            <v>0</v>
          </cell>
          <cell r="O8371">
            <v>0</v>
          </cell>
          <cell r="P8371">
            <v>0</v>
          </cell>
          <cell r="Q8371">
            <v>0</v>
          </cell>
        </row>
        <row r="8372">
          <cell r="A8372" t="str">
            <v>A2747&amp;T</v>
          </cell>
          <cell r="B8372" t="str">
            <v>80 Edge Hill Rd</v>
          </cell>
          <cell r="C8372">
            <v>0</v>
          </cell>
          <cell r="D8372">
            <v>0</v>
          </cell>
          <cell r="E8372">
            <v>0</v>
          </cell>
          <cell r="F8372">
            <v>0</v>
          </cell>
          <cell r="G8372">
            <v>0</v>
          </cell>
          <cell r="H8372">
            <v>0</v>
          </cell>
          <cell r="I8372">
            <v>0</v>
          </cell>
          <cell r="J8372">
            <v>0</v>
          </cell>
          <cell r="K8372">
            <v>0</v>
          </cell>
          <cell r="L8372">
            <v>0</v>
          </cell>
          <cell r="M8372">
            <v>0</v>
          </cell>
          <cell r="N8372">
            <v>0</v>
          </cell>
          <cell r="O8372">
            <v>0</v>
          </cell>
          <cell r="P8372">
            <v>0</v>
          </cell>
          <cell r="Q8372">
            <v>0</v>
          </cell>
        </row>
        <row r="8373">
          <cell r="A8373" t="str">
            <v>A2748&amp;T</v>
          </cell>
          <cell r="B8373" t="str">
            <v>Edge Hill Rd @ Pleas</v>
          </cell>
          <cell r="C8373">
            <v>0</v>
          </cell>
          <cell r="D8373">
            <v>0</v>
          </cell>
          <cell r="E8373">
            <v>0</v>
          </cell>
          <cell r="F8373">
            <v>0</v>
          </cell>
          <cell r="G8373">
            <v>0</v>
          </cell>
          <cell r="H8373">
            <v>0</v>
          </cell>
          <cell r="I8373">
            <v>0</v>
          </cell>
          <cell r="J8373">
            <v>0</v>
          </cell>
          <cell r="K8373">
            <v>0</v>
          </cell>
          <cell r="L8373">
            <v>0</v>
          </cell>
          <cell r="M8373">
            <v>0</v>
          </cell>
          <cell r="N8373">
            <v>0</v>
          </cell>
          <cell r="O8373">
            <v>0</v>
          </cell>
          <cell r="P8373">
            <v>0</v>
          </cell>
          <cell r="Q8373">
            <v>0</v>
          </cell>
        </row>
        <row r="8374">
          <cell r="A8374" t="str">
            <v>A2751&amp;T</v>
          </cell>
          <cell r="B8374" t="str">
            <v>Pleasant St @ Gun Hi</v>
          </cell>
          <cell r="C8374">
            <v>0</v>
          </cell>
          <cell r="D8374">
            <v>0</v>
          </cell>
          <cell r="E8374">
            <v>0</v>
          </cell>
          <cell r="F8374">
            <v>0</v>
          </cell>
          <cell r="G8374">
            <v>0</v>
          </cell>
          <cell r="H8374">
            <v>0</v>
          </cell>
          <cell r="I8374">
            <v>0</v>
          </cell>
          <cell r="J8374">
            <v>0</v>
          </cell>
          <cell r="K8374">
            <v>0</v>
          </cell>
          <cell r="L8374">
            <v>0</v>
          </cell>
          <cell r="M8374">
            <v>0</v>
          </cell>
          <cell r="N8374">
            <v>0</v>
          </cell>
          <cell r="O8374">
            <v>0</v>
          </cell>
          <cell r="P8374">
            <v>0</v>
          </cell>
          <cell r="Q8374">
            <v>0</v>
          </cell>
        </row>
        <row r="8375">
          <cell r="A8375" t="str">
            <v>A2752&amp;T</v>
          </cell>
          <cell r="B8375" t="str">
            <v>Pleasant St @ Lodge</v>
          </cell>
          <cell r="C8375">
            <v>0</v>
          </cell>
          <cell r="D8375">
            <v>0</v>
          </cell>
          <cell r="E8375">
            <v>0</v>
          </cell>
          <cell r="F8375">
            <v>0</v>
          </cell>
          <cell r="G8375">
            <v>0</v>
          </cell>
          <cell r="H8375">
            <v>0</v>
          </cell>
          <cell r="I8375">
            <v>0</v>
          </cell>
          <cell r="J8375">
            <v>0</v>
          </cell>
          <cell r="K8375">
            <v>0</v>
          </cell>
          <cell r="L8375">
            <v>0</v>
          </cell>
          <cell r="M8375">
            <v>0</v>
          </cell>
          <cell r="N8375">
            <v>0</v>
          </cell>
          <cell r="O8375">
            <v>0</v>
          </cell>
          <cell r="P8375">
            <v>0</v>
          </cell>
          <cell r="Q8375">
            <v>0</v>
          </cell>
        </row>
        <row r="8376">
          <cell r="A8376" t="str">
            <v>A2753&amp;T</v>
          </cell>
          <cell r="B8376" t="str">
            <v>Pleasant St @ Reedsd</v>
          </cell>
          <cell r="C8376">
            <v>25</v>
          </cell>
          <cell r="D8376">
            <v>0</v>
          </cell>
          <cell r="E8376">
            <v>0</v>
          </cell>
          <cell r="F8376">
            <v>0</v>
          </cell>
          <cell r="G8376">
            <v>25</v>
          </cell>
          <cell r="H8376">
            <v>25</v>
          </cell>
          <cell r="I8376">
            <v>0</v>
          </cell>
          <cell r="J8376">
            <v>0</v>
          </cell>
          <cell r="K8376">
            <v>0</v>
          </cell>
          <cell r="L8376">
            <v>25</v>
          </cell>
          <cell r="M8376">
            <v>25</v>
          </cell>
          <cell r="N8376">
            <v>0</v>
          </cell>
          <cell r="O8376">
            <v>0</v>
          </cell>
          <cell r="P8376">
            <v>0</v>
          </cell>
          <cell r="Q8376">
            <v>25</v>
          </cell>
        </row>
        <row r="8377">
          <cell r="A8377" t="str">
            <v>A2755&amp;T</v>
          </cell>
          <cell r="B8377" t="str">
            <v>Brook Rd @ Standish</v>
          </cell>
          <cell r="C8377">
            <v>0</v>
          </cell>
          <cell r="D8377">
            <v>0</v>
          </cell>
          <cell r="E8377">
            <v>0</v>
          </cell>
          <cell r="F8377">
            <v>0</v>
          </cell>
          <cell r="G8377">
            <v>0</v>
          </cell>
          <cell r="H8377">
            <v>0</v>
          </cell>
          <cell r="I8377">
            <v>0</v>
          </cell>
          <cell r="J8377">
            <v>0</v>
          </cell>
          <cell r="K8377">
            <v>0</v>
          </cell>
          <cell r="L8377">
            <v>0</v>
          </cell>
          <cell r="M8377">
            <v>0</v>
          </cell>
          <cell r="N8377">
            <v>0</v>
          </cell>
          <cell r="O8377">
            <v>0</v>
          </cell>
          <cell r="P8377">
            <v>0</v>
          </cell>
          <cell r="Q8377">
            <v>0</v>
          </cell>
        </row>
        <row r="8378">
          <cell r="A8378" t="str">
            <v>A2756&amp;T</v>
          </cell>
          <cell r="B8378" t="str">
            <v>Brook Rd @ Windsor R</v>
          </cell>
          <cell r="C8378">
            <v>0</v>
          </cell>
          <cell r="D8378">
            <v>0</v>
          </cell>
          <cell r="E8378">
            <v>0</v>
          </cell>
          <cell r="F8378">
            <v>0</v>
          </cell>
          <cell r="G8378">
            <v>0</v>
          </cell>
          <cell r="H8378">
            <v>0</v>
          </cell>
          <cell r="I8378">
            <v>0</v>
          </cell>
          <cell r="J8378">
            <v>0</v>
          </cell>
          <cell r="K8378">
            <v>0</v>
          </cell>
          <cell r="L8378">
            <v>0</v>
          </cell>
          <cell r="M8378">
            <v>0</v>
          </cell>
          <cell r="N8378">
            <v>0</v>
          </cell>
          <cell r="O8378">
            <v>0</v>
          </cell>
          <cell r="P8378">
            <v>0</v>
          </cell>
          <cell r="Q8378">
            <v>0</v>
          </cell>
        </row>
        <row r="8379">
          <cell r="A8379" t="str">
            <v>A2757&amp;T</v>
          </cell>
          <cell r="B8379" t="str">
            <v>250 Brook Rd</v>
          </cell>
          <cell r="C8379">
            <v>0</v>
          </cell>
          <cell r="D8379">
            <v>0</v>
          </cell>
          <cell r="E8379">
            <v>0</v>
          </cell>
          <cell r="F8379">
            <v>0</v>
          </cell>
          <cell r="G8379">
            <v>0</v>
          </cell>
          <cell r="H8379">
            <v>0</v>
          </cell>
          <cell r="I8379">
            <v>0</v>
          </cell>
          <cell r="J8379">
            <v>0</v>
          </cell>
          <cell r="K8379">
            <v>0</v>
          </cell>
          <cell r="L8379">
            <v>0</v>
          </cell>
          <cell r="M8379">
            <v>0</v>
          </cell>
          <cell r="N8379">
            <v>0</v>
          </cell>
          <cell r="O8379">
            <v>0</v>
          </cell>
          <cell r="P8379">
            <v>0</v>
          </cell>
          <cell r="Q8379">
            <v>0</v>
          </cell>
        </row>
        <row r="8380">
          <cell r="A8380" t="str">
            <v>A2758&amp;T</v>
          </cell>
          <cell r="B8380" t="str">
            <v>Brook Rd @ Brandon R</v>
          </cell>
          <cell r="C8380">
            <v>0</v>
          </cell>
          <cell r="D8380">
            <v>0</v>
          </cell>
          <cell r="E8380">
            <v>0</v>
          </cell>
          <cell r="F8380">
            <v>0</v>
          </cell>
          <cell r="G8380">
            <v>0</v>
          </cell>
          <cell r="H8380">
            <v>0</v>
          </cell>
          <cell r="I8380">
            <v>0</v>
          </cell>
          <cell r="J8380">
            <v>0</v>
          </cell>
          <cell r="K8380">
            <v>0</v>
          </cell>
          <cell r="L8380">
            <v>0</v>
          </cell>
          <cell r="M8380">
            <v>0</v>
          </cell>
          <cell r="N8380">
            <v>0</v>
          </cell>
          <cell r="O8380">
            <v>0</v>
          </cell>
          <cell r="P8380">
            <v>0</v>
          </cell>
          <cell r="Q8380">
            <v>0</v>
          </cell>
        </row>
        <row r="8381">
          <cell r="A8381" t="str">
            <v>A2759&amp;T</v>
          </cell>
          <cell r="B8381" t="str">
            <v>Brook Rd @ Briarfiel</v>
          </cell>
          <cell r="C8381">
            <v>0</v>
          </cell>
          <cell r="D8381">
            <v>0</v>
          </cell>
          <cell r="E8381">
            <v>0</v>
          </cell>
          <cell r="F8381">
            <v>0</v>
          </cell>
          <cell r="G8381">
            <v>0</v>
          </cell>
          <cell r="H8381">
            <v>0</v>
          </cell>
          <cell r="I8381">
            <v>0</v>
          </cell>
          <cell r="J8381">
            <v>0</v>
          </cell>
          <cell r="K8381">
            <v>0</v>
          </cell>
          <cell r="L8381">
            <v>0</v>
          </cell>
          <cell r="M8381">
            <v>0</v>
          </cell>
          <cell r="N8381">
            <v>0</v>
          </cell>
          <cell r="O8381">
            <v>0</v>
          </cell>
          <cell r="P8381">
            <v>0</v>
          </cell>
          <cell r="Q8381">
            <v>0</v>
          </cell>
        </row>
        <row r="8382">
          <cell r="A8382" t="str">
            <v>A2760&amp;T</v>
          </cell>
          <cell r="B8382" t="str">
            <v>116 Blue Hills Pkwy</v>
          </cell>
          <cell r="C8382">
            <v>0</v>
          </cell>
          <cell r="D8382">
            <v>0</v>
          </cell>
          <cell r="E8382">
            <v>0</v>
          </cell>
          <cell r="F8382">
            <v>0</v>
          </cell>
          <cell r="G8382">
            <v>0</v>
          </cell>
          <cell r="H8382">
            <v>0</v>
          </cell>
          <cell r="I8382">
            <v>0</v>
          </cell>
          <cell r="J8382">
            <v>0</v>
          </cell>
          <cell r="K8382">
            <v>0</v>
          </cell>
          <cell r="L8382">
            <v>0</v>
          </cell>
          <cell r="M8382">
            <v>0</v>
          </cell>
          <cell r="N8382">
            <v>0</v>
          </cell>
          <cell r="O8382">
            <v>0</v>
          </cell>
          <cell r="P8382">
            <v>0</v>
          </cell>
          <cell r="Q8382">
            <v>0</v>
          </cell>
        </row>
        <row r="8383">
          <cell r="A8383" t="str">
            <v>A2761&amp;T</v>
          </cell>
          <cell r="B8383" t="str">
            <v>Blue Hills Pkwy @ Bl</v>
          </cell>
          <cell r="C8383">
            <v>0</v>
          </cell>
          <cell r="D8383">
            <v>0</v>
          </cell>
          <cell r="E8383">
            <v>0</v>
          </cell>
          <cell r="F8383">
            <v>0</v>
          </cell>
          <cell r="G8383">
            <v>0</v>
          </cell>
          <cell r="H8383">
            <v>0</v>
          </cell>
          <cell r="I8383">
            <v>0</v>
          </cell>
          <cell r="J8383">
            <v>0</v>
          </cell>
          <cell r="K8383">
            <v>0</v>
          </cell>
          <cell r="L8383">
            <v>0</v>
          </cell>
          <cell r="M8383">
            <v>0</v>
          </cell>
          <cell r="N8383">
            <v>0</v>
          </cell>
          <cell r="O8383">
            <v>0</v>
          </cell>
          <cell r="P8383">
            <v>0</v>
          </cell>
          <cell r="Q8383">
            <v>0</v>
          </cell>
        </row>
        <row r="8384">
          <cell r="A8384" t="str">
            <v>A2762&amp;T</v>
          </cell>
          <cell r="B8384" t="str">
            <v>Brook Rd @ Saint Mar</v>
          </cell>
          <cell r="C8384">
            <v>0</v>
          </cell>
          <cell r="D8384">
            <v>0</v>
          </cell>
          <cell r="E8384">
            <v>0</v>
          </cell>
          <cell r="F8384">
            <v>0</v>
          </cell>
          <cell r="G8384">
            <v>0</v>
          </cell>
          <cell r="H8384">
            <v>0</v>
          </cell>
          <cell r="I8384">
            <v>0</v>
          </cell>
          <cell r="J8384">
            <v>0</v>
          </cell>
          <cell r="K8384">
            <v>0</v>
          </cell>
          <cell r="L8384">
            <v>0</v>
          </cell>
          <cell r="M8384">
            <v>0</v>
          </cell>
          <cell r="N8384">
            <v>0</v>
          </cell>
          <cell r="O8384">
            <v>0</v>
          </cell>
          <cell r="P8384">
            <v>0</v>
          </cell>
          <cell r="Q8384">
            <v>0</v>
          </cell>
        </row>
        <row r="8385">
          <cell r="A8385" t="str">
            <v>A2763&amp;T</v>
          </cell>
          <cell r="B8385" t="str">
            <v>Opp 250 Brook Rd</v>
          </cell>
          <cell r="C8385">
            <v>0</v>
          </cell>
          <cell r="D8385">
            <v>0</v>
          </cell>
          <cell r="E8385">
            <v>0</v>
          </cell>
          <cell r="F8385">
            <v>0</v>
          </cell>
          <cell r="G8385">
            <v>0</v>
          </cell>
          <cell r="H8385">
            <v>0</v>
          </cell>
          <cell r="I8385">
            <v>0</v>
          </cell>
          <cell r="J8385">
            <v>0</v>
          </cell>
          <cell r="K8385">
            <v>0</v>
          </cell>
          <cell r="L8385">
            <v>0</v>
          </cell>
          <cell r="M8385">
            <v>0</v>
          </cell>
          <cell r="N8385">
            <v>0</v>
          </cell>
          <cell r="O8385">
            <v>0</v>
          </cell>
          <cell r="P8385">
            <v>0</v>
          </cell>
          <cell r="Q8385">
            <v>0</v>
          </cell>
        </row>
        <row r="8386">
          <cell r="A8386" t="str">
            <v>A2764&amp;T</v>
          </cell>
          <cell r="B8386" t="str">
            <v>Brook Rd opp Windsor</v>
          </cell>
          <cell r="C8386">
            <v>0</v>
          </cell>
          <cell r="D8386">
            <v>0</v>
          </cell>
          <cell r="E8386">
            <v>0</v>
          </cell>
          <cell r="F8386">
            <v>0</v>
          </cell>
          <cell r="G8386">
            <v>0</v>
          </cell>
          <cell r="H8386">
            <v>0</v>
          </cell>
          <cell r="I8386">
            <v>0</v>
          </cell>
          <cell r="J8386">
            <v>0</v>
          </cell>
          <cell r="K8386">
            <v>0</v>
          </cell>
          <cell r="L8386">
            <v>0</v>
          </cell>
          <cell r="M8386">
            <v>0</v>
          </cell>
          <cell r="N8386">
            <v>0</v>
          </cell>
          <cell r="O8386">
            <v>0</v>
          </cell>
          <cell r="P8386">
            <v>0</v>
          </cell>
          <cell r="Q8386">
            <v>0</v>
          </cell>
        </row>
        <row r="8387">
          <cell r="A8387" t="str">
            <v>A2767&amp;T</v>
          </cell>
          <cell r="B8387" t="str">
            <v>Pleasant St @ Reedsd</v>
          </cell>
          <cell r="C8387">
            <v>18</v>
          </cell>
          <cell r="D8387">
            <v>0</v>
          </cell>
          <cell r="E8387">
            <v>0</v>
          </cell>
          <cell r="F8387">
            <v>0</v>
          </cell>
          <cell r="G8387">
            <v>18</v>
          </cell>
          <cell r="H8387">
            <v>18</v>
          </cell>
          <cell r="I8387">
            <v>0</v>
          </cell>
          <cell r="J8387">
            <v>0</v>
          </cell>
          <cell r="K8387">
            <v>0</v>
          </cell>
          <cell r="L8387">
            <v>18</v>
          </cell>
          <cell r="M8387">
            <v>18</v>
          </cell>
          <cell r="N8387">
            <v>0</v>
          </cell>
          <cell r="O8387">
            <v>0</v>
          </cell>
          <cell r="P8387">
            <v>0</v>
          </cell>
          <cell r="Q8387">
            <v>18</v>
          </cell>
        </row>
        <row r="8388">
          <cell r="A8388" t="str">
            <v>A2769&amp;T</v>
          </cell>
          <cell r="B8388" t="str">
            <v>Pleasant St @ Mathau</v>
          </cell>
          <cell r="C8388">
            <v>0</v>
          </cell>
          <cell r="D8388">
            <v>0</v>
          </cell>
          <cell r="E8388">
            <v>0</v>
          </cell>
          <cell r="F8388">
            <v>0</v>
          </cell>
          <cell r="G8388">
            <v>0</v>
          </cell>
          <cell r="H8388">
            <v>0</v>
          </cell>
          <cell r="I8388">
            <v>0</v>
          </cell>
          <cell r="J8388">
            <v>0</v>
          </cell>
          <cell r="K8388">
            <v>0</v>
          </cell>
          <cell r="L8388">
            <v>0</v>
          </cell>
          <cell r="M8388">
            <v>0</v>
          </cell>
          <cell r="N8388">
            <v>0</v>
          </cell>
          <cell r="O8388">
            <v>0</v>
          </cell>
          <cell r="P8388">
            <v>0</v>
          </cell>
          <cell r="Q8388">
            <v>0</v>
          </cell>
        </row>
        <row r="8389">
          <cell r="A8389" t="str">
            <v>A2772&amp;T</v>
          </cell>
          <cell r="B8389" t="str">
            <v>Pleasant St @ Lawren</v>
          </cell>
          <cell r="C8389">
            <v>0</v>
          </cell>
          <cell r="D8389">
            <v>0</v>
          </cell>
          <cell r="E8389">
            <v>0</v>
          </cell>
          <cell r="F8389">
            <v>0</v>
          </cell>
          <cell r="G8389">
            <v>0</v>
          </cell>
          <cell r="H8389">
            <v>0</v>
          </cell>
          <cell r="I8389">
            <v>0</v>
          </cell>
          <cell r="J8389">
            <v>0</v>
          </cell>
          <cell r="K8389">
            <v>0</v>
          </cell>
          <cell r="L8389">
            <v>0</v>
          </cell>
          <cell r="M8389">
            <v>0</v>
          </cell>
          <cell r="N8389">
            <v>0</v>
          </cell>
          <cell r="O8389">
            <v>0</v>
          </cell>
          <cell r="P8389">
            <v>0</v>
          </cell>
          <cell r="Q8389">
            <v>0</v>
          </cell>
        </row>
        <row r="8390">
          <cell r="A8390" t="str">
            <v>A2773&amp;T</v>
          </cell>
          <cell r="B8390" t="str">
            <v>Opp 80 Edge Hill Rd</v>
          </cell>
          <cell r="C8390">
            <v>0</v>
          </cell>
          <cell r="D8390">
            <v>0</v>
          </cell>
          <cell r="E8390">
            <v>0</v>
          </cell>
          <cell r="F8390">
            <v>0</v>
          </cell>
          <cell r="G8390">
            <v>0</v>
          </cell>
          <cell r="H8390">
            <v>0</v>
          </cell>
          <cell r="I8390">
            <v>0</v>
          </cell>
          <cell r="J8390">
            <v>0</v>
          </cell>
          <cell r="K8390">
            <v>0</v>
          </cell>
          <cell r="L8390">
            <v>0</v>
          </cell>
          <cell r="M8390">
            <v>0</v>
          </cell>
          <cell r="N8390">
            <v>0</v>
          </cell>
          <cell r="O8390">
            <v>0</v>
          </cell>
          <cell r="P8390">
            <v>0</v>
          </cell>
          <cell r="Q8390">
            <v>0</v>
          </cell>
        </row>
        <row r="8391">
          <cell r="A8391" t="str">
            <v>A2774&amp;T</v>
          </cell>
          <cell r="B8391" t="str">
            <v>Edge Hill Rd opp Wes</v>
          </cell>
          <cell r="C8391">
            <v>0</v>
          </cell>
          <cell r="D8391">
            <v>0</v>
          </cell>
          <cell r="E8391">
            <v>0</v>
          </cell>
          <cell r="F8391">
            <v>0</v>
          </cell>
          <cell r="G8391">
            <v>0</v>
          </cell>
          <cell r="H8391">
            <v>0</v>
          </cell>
          <cell r="I8391">
            <v>0</v>
          </cell>
          <cell r="J8391">
            <v>0</v>
          </cell>
          <cell r="K8391">
            <v>0</v>
          </cell>
          <cell r="L8391">
            <v>0</v>
          </cell>
          <cell r="M8391">
            <v>0</v>
          </cell>
          <cell r="N8391">
            <v>0</v>
          </cell>
          <cell r="O8391">
            <v>0</v>
          </cell>
          <cell r="P8391">
            <v>0</v>
          </cell>
          <cell r="Q8391">
            <v>0</v>
          </cell>
        </row>
        <row r="8392">
          <cell r="A8392" t="str">
            <v>A2776&amp;T</v>
          </cell>
          <cell r="B8392" t="str">
            <v>Edge Hill Rd @ Cedar</v>
          </cell>
          <cell r="C8392">
            <v>1</v>
          </cell>
          <cell r="D8392">
            <v>0</v>
          </cell>
          <cell r="E8392">
            <v>0</v>
          </cell>
          <cell r="F8392">
            <v>0</v>
          </cell>
          <cell r="G8392">
            <v>1</v>
          </cell>
          <cell r="H8392">
            <v>1</v>
          </cell>
          <cell r="I8392">
            <v>0</v>
          </cell>
          <cell r="J8392">
            <v>0</v>
          </cell>
          <cell r="K8392">
            <v>0</v>
          </cell>
          <cell r="L8392">
            <v>1</v>
          </cell>
          <cell r="M8392">
            <v>1</v>
          </cell>
          <cell r="N8392">
            <v>0</v>
          </cell>
          <cell r="O8392">
            <v>0</v>
          </cell>
          <cell r="P8392">
            <v>0</v>
          </cell>
          <cell r="Q8392">
            <v>1</v>
          </cell>
        </row>
        <row r="8393">
          <cell r="A8393" t="str">
            <v>A2777&amp;T</v>
          </cell>
          <cell r="B8393" t="str">
            <v>Edge Hill Rd @ Hunti</v>
          </cell>
          <cell r="C8393">
            <v>0</v>
          </cell>
          <cell r="D8393">
            <v>0</v>
          </cell>
          <cell r="E8393">
            <v>0</v>
          </cell>
          <cell r="F8393">
            <v>0</v>
          </cell>
          <cell r="G8393">
            <v>0</v>
          </cell>
          <cell r="H8393">
            <v>0</v>
          </cell>
          <cell r="I8393">
            <v>0</v>
          </cell>
          <cell r="J8393">
            <v>0</v>
          </cell>
          <cell r="K8393">
            <v>0</v>
          </cell>
          <cell r="L8393">
            <v>0</v>
          </cell>
          <cell r="M8393">
            <v>0</v>
          </cell>
          <cell r="N8393">
            <v>0</v>
          </cell>
          <cell r="O8393">
            <v>0</v>
          </cell>
          <cell r="P8393">
            <v>0</v>
          </cell>
          <cell r="Q8393">
            <v>0</v>
          </cell>
        </row>
        <row r="8394">
          <cell r="A8394" t="str">
            <v>A2778&amp;T</v>
          </cell>
          <cell r="B8394" t="str">
            <v>Edge Hill Rd @ Graft</v>
          </cell>
          <cell r="C8394">
            <v>0</v>
          </cell>
          <cell r="D8394">
            <v>0</v>
          </cell>
          <cell r="E8394">
            <v>0</v>
          </cell>
          <cell r="F8394">
            <v>0</v>
          </cell>
          <cell r="G8394">
            <v>0</v>
          </cell>
          <cell r="H8394">
            <v>0</v>
          </cell>
          <cell r="I8394">
            <v>0</v>
          </cell>
          <cell r="J8394">
            <v>0</v>
          </cell>
          <cell r="K8394">
            <v>0</v>
          </cell>
          <cell r="L8394">
            <v>0</v>
          </cell>
          <cell r="M8394">
            <v>0</v>
          </cell>
          <cell r="N8394">
            <v>0</v>
          </cell>
          <cell r="O8394">
            <v>0</v>
          </cell>
          <cell r="P8394">
            <v>0</v>
          </cell>
          <cell r="Q8394">
            <v>0</v>
          </cell>
        </row>
        <row r="8395">
          <cell r="A8395" t="str">
            <v>A2779&amp;T</v>
          </cell>
          <cell r="B8395" t="str">
            <v>Adams St @ Robertson</v>
          </cell>
          <cell r="C8395">
            <v>1</v>
          </cell>
          <cell r="D8395">
            <v>0</v>
          </cell>
          <cell r="E8395">
            <v>0</v>
          </cell>
          <cell r="F8395">
            <v>3</v>
          </cell>
          <cell r="G8395">
            <v>4</v>
          </cell>
          <cell r="H8395">
            <v>1</v>
          </cell>
          <cell r="I8395">
            <v>0</v>
          </cell>
          <cell r="J8395">
            <v>0</v>
          </cell>
          <cell r="K8395">
            <v>3</v>
          </cell>
          <cell r="L8395">
            <v>4</v>
          </cell>
          <cell r="M8395">
            <v>1</v>
          </cell>
          <cell r="N8395">
            <v>0</v>
          </cell>
          <cell r="O8395">
            <v>0</v>
          </cell>
          <cell r="P8395">
            <v>3</v>
          </cell>
          <cell r="Q8395">
            <v>4</v>
          </cell>
        </row>
        <row r="8396">
          <cell r="A8396" t="str">
            <v>A2781&amp;T</v>
          </cell>
          <cell r="B8396" t="str">
            <v>Adams St @ White St</v>
          </cell>
          <cell r="C8396">
            <v>0</v>
          </cell>
          <cell r="D8396">
            <v>0</v>
          </cell>
          <cell r="E8396">
            <v>0</v>
          </cell>
          <cell r="F8396">
            <v>0</v>
          </cell>
          <cell r="G8396">
            <v>0</v>
          </cell>
          <cell r="H8396">
            <v>0</v>
          </cell>
          <cell r="I8396">
            <v>0</v>
          </cell>
          <cell r="J8396">
            <v>0</v>
          </cell>
          <cell r="K8396">
            <v>0</v>
          </cell>
          <cell r="L8396">
            <v>0</v>
          </cell>
          <cell r="M8396">
            <v>0</v>
          </cell>
          <cell r="N8396">
            <v>0</v>
          </cell>
          <cell r="O8396">
            <v>0</v>
          </cell>
          <cell r="P8396">
            <v>0</v>
          </cell>
          <cell r="Q8396">
            <v>0</v>
          </cell>
        </row>
        <row r="8397">
          <cell r="A8397" t="str">
            <v>A2783&amp;T</v>
          </cell>
          <cell r="B8397" t="str">
            <v>Adams St @ Adams Pla</v>
          </cell>
          <cell r="C8397">
            <v>0</v>
          </cell>
          <cell r="D8397">
            <v>0</v>
          </cell>
          <cell r="E8397">
            <v>0</v>
          </cell>
          <cell r="F8397">
            <v>0</v>
          </cell>
          <cell r="G8397">
            <v>0</v>
          </cell>
          <cell r="H8397">
            <v>0</v>
          </cell>
          <cell r="I8397">
            <v>0</v>
          </cell>
          <cell r="J8397">
            <v>0</v>
          </cell>
          <cell r="K8397">
            <v>0</v>
          </cell>
          <cell r="L8397">
            <v>0</v>
          </cell>
          <cell r="M8397">
            <v>0</v>
          </cell>
          <cell r="N8397">
            <v>0</v>
          </cell>
          <cell r="O8397">
            <v>0</v>
          </cell>
          <cell r="P8397">
            <v>0</v>
          </cell>
          <cell r="Q8397">
            <v>0</v>
          </cell>
        </row>
        <row r="8398">
          <cell r="A8398" t="str">
            <v>A2784&amp;T</v>
          </cell>
          <cell r="B8398" t="str">
            <v>Opp 52 Whitwell St</v>
          </cell>
          <cell r="C8398">
            <v>0</v>
          </cell>
          <cell r="D8398">
            <v>0</v>
          </cell>
          <cell r="E8398">
            <v>0</v>
          </cell>
          <cell r="F8398">
            <v>0</v>
          </cell>
          <cell r="G8398">
            <v>0</v>
          </cell>
          <cell r="H8398">
            <v>0</v>
          </cell>
          <cell r="I8398">
            <v>0</v>
          </cell>
          <cell r="J8398">
            <v>0</v>
          </cell>
          <cell r="K8398">
            <v>0</v>
          </cell>
          <cell r="L8398">
            <v>0</v>
          </cell>
          <cell r="M8398">
            <v>0</v>
          </cell>
          <cell r="N8398">
            <v>0</v>
          </cell>
          <cell r="O8398">
            <v>0</v>
          </cell>
          <cell r="P8398">
            <v>0</v>
          </cell>
          <cell r="Q8398">
            <v>0</v>
          </cell>
        </row>
        <row r="8399">
          <cell r="A8399" t="str">
            <v>A2785&amp;T</v>
          </cell>
          <cell r="B8399" t="str">
            <v>Whitwell St @ Farrel</v>
          </cell>
          <cell r="C8399">
            <v>1</v>
          </cell>
          <cell r="D8399">
            <v>0</v>
          </cell>
          <cell r="E8399">
            <v>0</v>
          </cell>
          <cell r="F8399">
            <v>0</v>
          </cell>
          <cell r="G8399">
            <v>1</v>
          </cell>
          <cell r="H8399">
            <v>1</v>
          </cell>
          <cell r="I8399">
            <v>0</v>
          </cell>
          <cell r="J8399">
            <v>0</v>
          </cell>
          <cell r="K8399">
            <v>0</v>
          </cell>
          <cell r="L8399">
            <v>1</v>
          </cell>
          <cell r="M8399">
            <v>1</v>
          </cell>
          <cell r="N8399">
            <v>0</v>
          </cell>
          <cell r="O8399">
            <v>0</v>
          </cell>
          <cell r="P8399">
            <v>0</v>
          </cell>
          <cell r="Q8399">
            <v>1</v>
          </cell>
        </row>
        <row r="8400">
          <cell r="A8400" t="str">
            <v>A2786&amp;T</v>
          </cell>
          <cell r="B8400" t="str">
            <v>Whitwell St @ Cranch</v>
          </cell>
          <cell r="C8400">
            <v>0</v>
          </cell>
          <cell r="D8400">
            <v>0</v>
          </cell>
          <cell r="E8400">
            <v>0</v>
          </cell>
          <cell r="F8400">
            <v>0</v>
          </cell>
          <cell r="G8400">
            <v>0</v>
          </cell>
          <cell r="H8400">
            <v>0</v>
          </cell>
          <cell r="I8400">
            <v>0</v>
          </cell>
          <cell r="J8400">
            <v>0</v>
          </cell>
          <cell r="K8400">
            <v>0</v>
          </cell>
          <cell r="L8400">
            <v>0</v>
          </cell>
          <cell r="M8400">
            <v>0</v>
          </cell>
          <cell r="N8400">
            <v>0</v>
          </cell>
          <cell r="O8400">
            <v>0</v>
          </cell>
          <cell r="P8400">
            <v>0</v>
          </cell>
          <cell r="Q8400">
            <v>0</v>
          </cell>
        </row>
        <row r="8401">
          <cell r="A8401" t="str">
            <v>A2787&amp;T</v>
          </cell>
          <cell r="B8401" t="str">
            <v>197 Whitwell St</v>
          </cell>
          <cell r="C8401">
            <v>0</v>
          </cell>
          <cell r="D8401">
            <v>0</v>
          </cell>
          <cell r="E8401">
            <v>0</v>
          </cell>
          <cell r="F8401">
            <v>0</v>
          </cell>
          <cell r="G8401">
            <v>0</v>
          </cell>
          <cell r="H8401">
            <v>0</v>
          </cell>
          <cell r="I8401">
            <v>0</v>
          </cell>
          <cell r="J8401">
            <v>0</v>
          </cell>
          <cell r="K8401">
            <v>0</v>
          </cell>
          <cell r="L8401">
            <v>0</v>
          </cell>
          <cell r="M8401">
            <v>0</v>
          </cell>
          <cell r="N8401">
            <v>0</v>
          </cell>
          <cell r="O8401">
            <v>0</v>
          </cell>
          <cell r="P8401">
            <v>0</v>
          </cell>
          <cell r="Q8401">
            <v>0</v>
          </cell>
        </row>
        <row r="8402">
          <cell r="A8402" t="str">
            <v>A2788&amp;T</v>
          </cell>
          <cell r="B8402" t="str">
            <v>Whitwell St opp Mayw</v>
          </cell>
          <cell r="C8402">
            <v>1</v>
          </cell>
          <cell r="D8402">
            <v>0</v>
          </cell>
          <cell r="E8402">
            <v>0</v>
          </cell>
          <cell r="F8402">
            <v>0</v>
          </cell>
          <cell r="G8402">
            <v>1</v>
          </cell>
          <cell r="H8402">
            <v>1</v>
          </cell>
          <cell r="I8402">
            <v>0</v>
          </cell>
          <cell r="J8402">
            <v>0</v>
          </cell>
          <cell r="K8402">
            <v>0</v>
          </cell>
          <cell r="L8402">
            <v>1</v>
          </cell>
          <cell r="M8402">
            <v>1</v>
          </cell>
          <cell r="N8402">
            <v>0</v>
          </cell>
          <cell r="O8402">
            <v>0</v>
          </cell>
          <cell r="P8402">
            <v>0</v>
          </cell>
          <cell r="Q8402">
            <v>1</v>
          </cell>
        </row>
        <row r="8403">
          <cell r="A8403" t="str">
            <v>A2789&amp;T</v>
          </cell>
          <cell r="B8403" t="str">
            <v>Whitwell St @ Deldor</v>
          </cell>
          <cell r="C8403">
            <v>0</v>
          </cell>
          <cell r="D8403">
            <v>0</v>
          </cell>
          <cell r="E8403">
            <v>0</v>
          </cell>
          <cell r="F8403">
            <v>0</v>
          </cell>
          <cell r="G8403">
            <v>0</v>
          </cell>
          <cell r="H8403">
            <v>0</v>
          </cell>
          <cell r="I8403">
            <v>0</v>
          </cell>
          <cell r="J8403">
            <v>0</v>
          </cell>
          <cell r="K8403">
            <v>0</v>
          </cell>
          <cell r="L8403">
            <v>0</v>
          </cell>
          <cell r="M8403">
            <v>0</v>
          </cell>
          <cell r="N8403">
            <v>0</v>
          </cell>
          <cell r="O8403">
            <v>0</v>
          </cell>
          <cell r="P8403">
            <v>0</v>
          </cell>
          <cell r="Q8403">
            <v>0</v>
          </cell>
        </row>
        <row r="8404">
          <cell r="A8404" t="str">
            <v>A2791&amp;T</v>
          </cell>
          <cell r="B8404" t="str">
            <v>Brook Rd @ Central A</v>
          </cell>
          <cell r="C8404">
            <v>0</v>
          </cell>
          <cell r="D8404">
            <v>0</v>
          </cell>
          <cell r="E8404">
            <v>0</v>
          </cell>
          <cell r="F8404">
            <v>0</v>
          </cell>
          <cell r="G8404">
            <v>0</v>
          </cell>
          <cell r="H8404">
            <v>0</v>
          </cell>
          <cell r="I8404">
            <v>0</v>
          </cell>
          <cell r="J8404">
            <v>0</v>
          </cell>
          <cell r="K8404">
            <v>0</v>
          </cell>
          <cell r="L8404">
            <v>0</v>
          </cell>
          <cell r="M8404">
            <v>0</v>
          </cell>
          <cell r="N8404">
            <v>0</v>
          </cell>
          <cell r="O8404">
            <v>0</v>
          </cell>
          <cell r="P8404">
            <v>0</v>
          </cell>
          <cell r="Q8404">
            <v>0</v>
          </cell>
        </row>
        <row r="8405">
          <cell r="A8405" t="str">
            <v>A5529&amp;T</v>
          </cell>
          <cell r="B8405" t="str">
            <v>Granite St @ Packard</v>
          </cell>
          <cell r="C8405">
            <v>1</v>
          </cell>
          <cell r="D8405">
            <v>0</v>
          </cell>
          <cell r="E8405">
            <v>0</v>
          </cell>
          <cell r="F8405">
            <v>0</v>
          </cell>
          <cell r="G8405">
            <v>1</v>
          </cell>
          <cell r="H8405">
            <v>1</v>
          </cell>
          <cell r="I8405">
            <v>0</v>
          </cell>
          <cell r="J8405">
            <v>0</v>
          </cell>
          <cell r="K8405">
            <v>0</v>
          </cell>
          <cell r="L8405">
            <v>1</v>
          </cell>
          <cell r="M8405">
            <v>1</v>
          </cell>
          <cell r="N8405">
            <v>0</v>
          </cell>
          <cell r="O8405">
            <v>0</v>
          </cell>
          <cell r="P8405">
            <v>0</v>
          </cell>
          <cell r="Q8405">
            <v>1</v>
          </cell>
        </row>
        <row r="8406">
          <cell r="A8406" t="str">
            <v>A5593&amp;T</v>
          </cell>
          <cell r="B8406" t="str">
            <v>Adams St @ Whitwell</v>
          </cell>
          <cell r="C8406">
            <v>2</v>
          </cell>
          <cell r="D8406">
            <v>0</v>
          </cell>
          <cell r="E8406">
            <v>0</v>
          </cell>
          <cell r="F8406">
            <v>0</v>
          </cell>
          <cell r="G8406">
            <v>2</v>
          </cell>
          <cell r="H8406">
            <v>2</v>
          </cell>
          <cell r="I8406">
            <v>0</v>
          </cell>
          <cell r="J8406">
            <v>0</v>
          </cell>
          <cell r="K8406">
            <v>0</v>
          </cell>
          <cell r="L8406">
            <v>2</v>
          </cell>
          <cell r="M8406">
            <v>2</v>
          </cell>
          <cell r="N8406">
            <v>0</v>
          </cell>
          <cell r="O8406">
            <v>0</v>
          </cell>
          <cell r="P8406">
            <v>0</v>
          </cell>
          <cell r="Q8406">
            <v>2</v>
          </cell>
        </row>
        <row r="8407">
          <cell r="A8407" t="str">
            <v>A5594&amp;T</v>
          </cell>
          <cell r="B8407" t="str">
            <v>Edge Hill Rd @ Holli</v>
          </cell>
          <cell r="C8407">
            <v>0</v>
          </cell>
          <cell r="D8407">
            <v>0</v>
          </cell>
          <cell r="E8407">
            <v>0</v>
          </cell>
          <cell r="F8407">
            <v>0</v>
          </cell>
          <cell r="G8407">
            <v>0</v>
          </cell>
          <cell r="H8407">
            <v>0</v>
          </cell>
          <cell r="I8407">
            <v>0</v>
          </cell>
          <cell r="J8407">
            <v>0</v>
          </cell>
          <cell r="K8407">
            <v>0</v>
          </cell>
          <cell r="L8407">
            <v>0</v>
          </cell>
          <cell r="M8407">
            <v>0</v>
          </cell>
          <cell r="N8407">
            <v>0</v>
          </cell>
          <cell r="O8407">
            <v>0</v>
          </cell>
          <cell r="P8407">
            <v>0</v>
          </cell>
          <cell r="Q8407">
            <v>0</v>
          </cell>
        </row>
        <row r="8408">
          <cell r="A8408" t="str">
            <v>A5595&amp;T</v>
          </cell>
          <cell r="B8408" t="str">
            <v>Common St @ Hilltop</v>
          </cell>
          <cell r="C8408">
            <v>0</v>
          </cell>
          <cell r="D8408">
            <v>0</v>
          </cell>
          <cell r="E8408">
            <v>0</v>
          </cell>
          <cell r="F8408">
            <v>0</v>
          </cell>
          <cell r="G8408">
            <v>0</v>
          </cell>
          <cell r="H8408">
            <v>0</v>
          </cell>
          <cell r="I8408">
            <v>0</v>
          </cell>
          <cell r="J8408">
            <v>0</v>
          </cell>
          <cell r="K8408">
            <v>0</v>
          </cell>
          <cell r="L8408">
            <v>0</v>
          </cell>
          <cell r="M8408">
            <v>0</v>
          </cell>
          <cell r="N8408">
            <v>0</v>
          </cell>
          <cell r="O8408">
            <v>0</v>
          </cell>
          <cell r="P8408">
            <v>0</v>
          </cell>
          <cell r="Q8408">
            <v>0</v>
          </cell>
        </row>
        <row r="8409">
          <cell r="A8409" t="str">
            <v>A5859&amp;T</v>
          </cell>
          <cell r="B8409" t="str">
            <v>Granite St @ Packard</v>
          </cell>
          <cell r="C8409">
            <v>3</v>
          </cell>
          <cell r="D8409">
            <v>0</v>
          </cell>
          <cell r="E8409">
            <v>0</v>
          </cell>
          <cell r="F8409">
            <v>0</v>
          </cell>
          <cell r="G8409">
            <v>3</v>
          </cell>
          <cell r="H8409">
            <v>3</v>
          </cell>
          <cell r="I8409">
            <v>0</v>
          </cell>
          <cell r="J8409">
            <v>0</v>
          </cell>
          <cell r="K8409">
            <v>0</v>
          </cell>
          <cell r="L8409">
            <v>3</v>
          </cell>
          <cell r="M8409">
            <v>3</v>
          </cell>
          <cell r="N8409">
            <v>0</v>
          </cell>
          <cell r="O8409">
            <v>0</v>
          </cell>
          <cell r="P8409">
            <v>0</v>
          </cell>
          <cell r="Q8409">
            <v>3</v>
          </cell>
        </row>
        <row r="8410">
          <cell r="A8410" t="str">
            <v>A5860&amp;T</v>
          </cell>
          <cell r="B8410" t="str">
            <v>Opp 125 Granite St</v>
          </cell>
          <cell r="C8410">
            <v>5</v>
          </cell>
          <cell r="D8410">
            <v>0</v>
          </cell>
          <cell r="E8410">
            <v>0</v>
          </cell>
          <cell r="F8410">
            <v>0</v>
          </cell>
          <cell r="G8410">
            <v>5</v>
          </cell>
          <cell r="H8410">
            <v>5</v>
          </cell>
          <cell r="I8410">
            <v>0</v>
          </cell>
          <cell r="J8410">
            <v>0</v>
          </cell>
          <cell r="K8410">
            <v>0</v>
          </cell>
          <cell r="L8410">
            <v>5</v>
          </cell>
          <cell r="M8410">
            <v>5</v>
          </cell>
          <cell r="N8410">
            <v>0</v>
          </cell>
          <cell r="O8410">
            <v>0</v>
          </cell>
          <cell r="P8410">
            <v>0</v>
          </cell>
          <cell r="Q8410">
            <v>5</v>
          </cell>
        </row>
        <row r="8411">
          <cell r="A8411" t="str">
            <v>A5973&amp;T</v>
          </cell>
          <cell r="B8411" t="str">
            <v>Quincy Adams Station</v>
          </cell>
          <cell r="C8411">
            <v>0</v>
          </cell>
          <cell r="D8411">
            <v>0</v>
          </cell>
          <cell r="E8411">
            <v>0</v>
          </cell>
          <cell r="F8411">
            <v>0</v>
          </cell>
          <cell r="G8411">
            <v>0</v>
          </cell>
          <cell r="H8411">
            <v>0</v>
          </cell>
          <cell r="I8411">
            <v>0</v>
          </cell>
          <cell r="J8411">
            <v>0</v>
          </cell>
          <cell r="K8411">
            <v>0</v>
          </cell>
          <cell r="L8411">
            <v>0</v>
          </cell>
          <cell r="M8411">
            <v>0</v>
          </cell>
          <cell r="N8411">
            <v>0</v>
          </cell>
          <cell r="O8411">
            <v>0</v>
          </cell>
          <cell r="P8411">
            <v>0</v>
          </cell>
          <cell r="Q8411">
            <v>0</v>
          </cell>
        </row>
        <row r="8412">
          <cell r="A8412" t="str">
            <v>A5974&amp;T</v>
          </cell>
          <cell r="B8412" t="str">
            <v>Wollaston Station -</v>
          </cell>
          <cell r="C8412">
            <v>0</v>
          </cell>
          <cell r="D8412">
            <v>0</v>
          </cell>
          <cell r="E8412">
            <v>0</v>
          </cell>
          <cell r="F8412">
            <v>0</v>
          </cell>
          <cell r="G8412">
            <v>0</v>
          </cell>
          <cell r="H8412">
            <v>0</v>
          </cell>
          <cell r="I8412">
            <v>0</v>
          </cell>
          <cell r="J8412">
            <v>0</v>
          </cell>
          <cell r="K8412">
            <v>0</v>
          </cell>
          <cell r="L8412">
            <v>0</v>
          </cell>
          <cell r="M8412">
            <v>0</v>
          </cell>
          <cell r="N8412">
            <v>0</v>
          </cell>
          <cell r="O8412">
            <v>0</v>
          </cell>
          <cell r="P8412">
            <v>0</v>
          </cell>
          <cell r="Q8412">
            <v>0</v>
          </cell>
        </row>
        <row r="8413">
          <cell r="A8413" t="str">
            <v>A5975&amp;T</v>
          </cell>
          <cell r="B8413" t="str">
            <v>Wollaston Station -</v>
          </cell>
          <cell r="C8413">
            <v>0</v>
          </cell>
          <cell r="D8413">
            <v>0</v>
          </cell>
          <cell r="E8413">
            <v>0</v>
          </cell>
          <cell r="F8413">
            <v>0</v>
          </cell>
          <cell r="G8413">
            <v>0</v>
          </cell>
          <cell r="H8413">
            <v>0</v>
          </cell>
          <cell r="I8413">
            <v>0</v>
          </cell>
          <cell r="J8413">
            <v>0</v>
          </cell>
          <cell r="K8413">
            <v>0</v>
          </cell>
          <cell r="L8413">
            <v>0</v>
          </cell>
          <cell r="M8413">
            <v>0</v>
          </cell>
          <cell r="N8413">
            <v>0</v>
          </cell>
          <cell r="O8413">
            <v>0</v>
          </cell>
          <cell r="P8413">
            <v>0</v>
          </cell>
          <cell r="Q8413">
            <v>0</v>
          </cell>
        </row>
        <row r="8414">
          <cell r="A8414" t="str">
            <v>A5978&amp;T</v>
          </cell>
          <cell r="B8414" t="str">
            <v>North Quincy Busway</v>
          </cell>
          <cell r="C8414">
            <v>0</v>
          </cell>
          <cell r="D8414">
            <v>0</v>
          </cell>
          <cell r="E8414">
            <v>0</v>
          </cell>
          <cell r="F8414">
            <v>0</v>
          </cell>
          <cell r="G8414">
            <v>0</v>
          </cell>
          <cell r="H8414">
            <v>0</v>
          </cell>
          <cell r="I8414">
            <v>0</v>
          </cell>
          <cell r="J8414">
            <v>0</v>
          </cell>
          <cell r="K8414">
            <v>0</v>
          </cell>
          <cell r="L8414">
            <v>0</v>
          </cell>
          <cell r="M8414">
            <v>0</v>
          </cell>
          <cell r="N8414">
            <v>0</v>
          </cell>
          <cell r="O8414">
            <v>0</v>
          </cell>
          <cell r="P8414">
            <v>0</v>
          </cell>
          <cell r="Q8414">
            <v>0</v>
          </cell>
        </row>
        <row r="8415">
          <cell r="A8415" t="str">
            <v>A5996&amp;T</v>
          </cell>
          <cell r="B8415" t="str">
            <v>Quincy Center Statio</v>
          </cell>
          <cell r="C8415">
            <v>0</v>
          </cell>
          <cell r="D8415">
            <v>0</v>
          </cell>
          <cell r="E8415">
            <v>0</v>
          </cell>
          <cell r="F8415">
            <v>0</v>
          </cell>
          <cell r="G8415">
            <v>0</v>
          </cell>
          <cell r="H8415">
            <v>0</v>
          </cell>
          <cell r="I8415">
            <v>0</v>
          </cell>
          <cell r="J8415">
            <v>0</v>
          </cell>
          <cell r="K8415">
            <v>0</v>
          </cell>
          <cell r="L8415">
            <v>0</v>
          </cell>
          <cell r="M8415">
            <v>0</v>
          </cell>
          <cell r="N8415">
            <v>0</v>
          </cell>
          <cell r="O8415">
            <v>0</v>
          </cell>
          <cell r="P8415">
            <v>0</v>
          </cell>
          <cell r="Q8415">
            <v>0</v>
          </cell>
        </row>
        <row r="8416">
          <cell r="A8416" t="str">
            <v>A5997&amp;T</v>
          </cell>
          <cell r="B8416" t="str">
            <v>Quincy Center Statio</v>
          </cell>
          <cell r="C8416">
            <v>0</v>
          </cell>
          <cell r="D8416">
            <v>0</v>
          </cell>
          <cell r="E8416">
            <v>0</v>
          </cell>
          <cell r="F8416">
            <v>0</v>
          </cell>
          <cell r="G8416">
            <v>0</v>
          </cell>
          <cell r="H8416">
            <v>0</v>
          </cell>
          <cell r="I8416">
            <v>0</v>
          </cell>
          <cell r="J8416">
            <v>0</v>
          </cell>
          <cell r="K8416">
            <v>0</v>
          </cell>
          <cell r="L8416">
            <v>0</v>
          </cell>
          <cell r="M8416">
            <v>0</v>
          </cell>
          <cell r="N8416">
            <v>0</v>
          </cell>
          <cell r="O8416">
            <v>0</v>
          </cell>
          <cell r="P8416">
            <v>0</v>
          </cell>
          <cell r="Q8416">
            <v>0</v>
          </cell>
        </row>
        <row r="8417">
          <cell r="A8417" t="str">
            <v>A5998&amp;T</v>
          </cell>
          <cell r="B8417" t="str">
            <v>Burgin Pkwy @ Quincy</v>
          </cell>
          <cell r="C8417">
            <v>15</v>
          </cell>
          <cell r="D8417">
            <v>0</v>
          </cell>
          <cell r="E8417">
            <v>0</v>
          </cell>
          <cell r="F8417">
            <v>92</v>
          </cell>
          <cell r="G8417">
            <v>107</v>
          </cell>
          <cell r="H8417">
            <v>15</v>
          </cell>
          <cell r="I8417">
            <v>0</v>
          </cell>
          <cell r="J8417">
            <v>0</v>
          </cell>
          <cell r="K8417">
            <v>92</v>
          </cell>
          <cell r="L8417">
            <v>107</v>
          </cell>
          <cell r="M8417">
            <v>15</v>
          </cell>
          <cell r="N8417">
            <v>0</v>
          </cell>
          <cell r="O8417">
            <v>0</v>
          </cell>
          <cell r="P8417">
            <v>92</v>
          </cell>
          <cell r="Q8417">
            <v>107</v>
          </cell>
        </row>
        <row r="8418">
          <cell r="A8418" t="str">
            <v>A6017&amp;T</v>
          </cell>
          <cell r="B8418" t="str">
            <v>McGrath Hwy @ Washin</v>
          </cell>
          <cell r="C8418">
            <v>0</v>
          </cell>
          <cell r="D8418">
            <v>0</v>
          </cell>
          <cell r="E8418">
            <v>0</v>
          </cell>
          <cell r="F8418">
            <v>8</v>
          </cell>
          <cell r="G8418">
            <v>8</v>
          </cell>
          <cell r="H8418">
            <v>0</v>
          </cell>
          <cell r="I8418">
            <v>0</v>
          </cell>
          <cell r="J8418">
            <v>0</v>
          </cell>
          <cell r="K8418">
            <v>8</v>
          </cell>
          <cell r="L8418">
            <v>8</v>
          </cell>
          <cell r="M8418">
            <v>0</v>
          </cell>
          <cell r="N8418">
            <v>0</v>
          </cell>
          <cell r="O8418">
            <v>0</v>
          </cell>
          <cell r="P8418">
            <v>8</v>
          </cell>
          <cell r="Q8418">
            <v>8</v>
          </cell>
        </row>
        <row r="8419">
          <cell r="A8419" t="str">
            <v>A6023&amp;T</v>
          </cell>
          <cell r="B8419" t="str">
            <v>Squantum St @ Antwer</v>
          </cell>
          <cell r="C8419">
            <v>0</v>
          </cell>
          <cell r="D8419">
            <v>0</v>
          </cell>
          <cell r="E8419">
            <v>0</v>
          </cell>
          <cell r="F8419">
            <v>0</v>
          </cell>
          <cell r="G8419">
            <v>0</v>
          </cell>
          <cell r="H8419">
            <v>0</v>
          </cell>
          <cell r="I8419">
            <v>0</v>
          </cell>
          <cell r="J8419">
            <v>0</v>
          </cell>
          <cell r="K8419">
            <v>0</v>
          </cell>
          <cell r="L8419">
            <v>0</v>
          </cell>
          <cell r="M8419">
            <v>0</v>
          </cell>
          <cell r="N8419">
            <v>0</v>
          </cell>
          <cell r="O8419">
            <v>0</v>
          </cell>
          <cell r="P8419">
            <v>0</v>
          </cell>
          <cell r="Q8419">
            <v>0</v>
          </cell>
        </row>
        <row r="8420">
          <cell r="A8420" t="str">
            <v>A6025&amp;T</v>
          </cell>
          <cell r="B8420" t="str">
            <v>W Squantum St @ Lond</v>
          </cell>
          <cell r="C8420">
            <v>0</v>
          </cell>
          <cell r="D8420">
            <v>0</v>
          </cell>
          <cell r="E8420">
            <v>0</v>
          </cell>
          <cell r="F8420">
            <v>0</v>
          </cell>
          <cell r="G8420">
            <v>0</v>
          </cell>
          <cell r="H8420">
            <v>0</v>
          </cell>
          <cell r="I8420">
            <v>0</v>
          </cell>
          <cell r="J8420">
            <v>0</v>
          </cell>
          <cell r="K8420">
            <v>0</v>
          </cell>
          <cell r="L8420">
            <v>0</v>
          </cell>
          <cell r="M8420">
            <v>0</v>
          </cell>
          <cell r="N8420">
            <v>0</v>
          </cell>
          <cell r="O8420">
            <v>0</v>
          </cell>
          <cell r="P8420">
            <v>0</v>
          </cell>
          <cell r="Q8420">
            <v>0</v>
          </cell>
        </row>
        <row r="8421">
          <cell r="A8421" t="str">
            <v>A6077&amp;T</v>
          </cell>
          <cell r="B8421" t="str">
            <v>Franklin St @ High S</v>
          </cell>
          <cell r="C8421">
            <v>17</v>
          </cell>
          <cell r="D8421">
            <v>0</v>
          </cell>
          <cell r="E8421">
            <v>0</v>
          </cell>
          <cell r="F8421">
            <v>0</v>
          </cell>
          <cell r="G8421">
            <v>17</v>
          </cell>
          <cell r="H8421">
            <v>17</v>
          </cell>
          <cell r="I8421">
            <v>0</v>
          </cell>
          <cell r="J8421">
            <v>0</v>
          </cell>
          <cell r="K8421">
            <v>0</v>
          </cell>
          <cell r="L8421">
            <v>17</v>
          </cell>
          <cell r="M8421">
            <v>17</v>
          </cell>
          <cell r="N8421">
            <v>0</v>
          </cell>
          <cell r="O8421">
            <v>0</v>
          </cell>
          <cell r="P8421">
            <v>0</v>
          </cell>
          <cell r="Q8421">
            <v>17</v>
          </cell>
        </row>
        <row r="8422">
          <cell r="A8422" t="str">
            <v>A6078&amp;T</v>
          </cell>
          <cell r="B8422" t="str">
            <v>Franklin St @ Norman</v>
          </cell>
          <cell r="C8422">
            <v>0</v>
          </cell>
          <cell r="D8422">
            <v>0</v>
          </cell>
          <cell r="E8422">
            <v>0</v>
          </cell>
          <cell r="F8422">
            <v>0</v>
          </cell>
          <cell r="G8422">
            <v>0</v>
          </cell>
          <cell r="H8422">
            <v>0</v>
          </cell>
          <cell r="I8422">
            <v>0</v>
          </cell>
          <cell r="J8422">
            <v>0</v>
          </cell>
          <cell r="K8422">
            <v>0</v>
          </cell>
          <cell r="L8422">
            <v>0</v>
          </cell>
          <cell r="M8422">
            <v>0</v>
          </cell>
          <cell r="N8422">
            <v>0</v>
          </cell>
          <cell r="O8422">
            <v>0</v>
          </cell>
          <cell r="P8422">
            <v>0</v>
          </cell>
          <cell r="Q8422">
            <v>0</v>
          </cell>
        </row>
        <row r="8423">
          <cell r="A8423" t="str">
            <v>A6079&amp;T</v>
          </cell>
          <cell r="B8423" t="str">
            <v>Franklin St @ Hoover</v>
          </cell>
          <cell r="C8423">
            <v>1</v>
          </cell>
          <cell r="D8423">
            <v>0</v>
          </cell>
          <cell r="E8423">
            <v>0</v>
          </cell>
          <cell r="F8423">
            <v>0</v>
          </cell>
          <cell r="G8423">
            <v>1</v>
          </cell>
          <cell r="H8423">
            <v>1</v>
          </cell>
          <cell r="I8423">
            <v>0</v>
          </cell>
          <cell r="J8423">
            <v>0</v>
          </cell>
          <cell r="K8423">
            <v>0</v>
          </cell>
          <cell r="L8423">
            <v>1</v>
          </cell>
          <cell r="M8423">
            <v>1</v>
          </cell>
          <cell r="N8423">
            <v>0</v>
          </cell>
          <cell r="O8423">
            <v>0</v>
          </cell>
          <cell r="P8423">
            <v>0</v>
          </cell>
          <cell r="Q8423">
            <v>1</v>
          </cell>
        </row>
        <row r="8424">
          <cell r="A8424" t="str">
            <v>A6080&amp;T</v>
          </cell>
          <cell r="B8424" t="str">
            <v>Franklin St opp Penn</v>
          </cell>
          <cell r="C8424">
            <v>0</v>
          </cell>
          <cell r="D8424">
            <v>0</v>
          </cell>
          <cell r="E8424">
            <v>0</v>
          </cell>
          <cell r="F8424">
            <v>0</v>
          </cell>
          <cell r="G8424">
            <v>0</v>
          </cell>
          <cell r="H8424">
            <v>0</v>
          </cell>
          <cell r="I8424">
            <v>0</v>
          </cell>
          <cell r="J8424">
            <v>0</v>
          </cell>
          <cell r="K8424">
            <v>0</v>
          </cell>
          <cell r="L8424">
            <v>0</v>
          </cell>
          <cell r="M8424">
            <v>0</v>
          </cell>
          <cell r="N8424">
            <v>0</v>
          </cell>
          <cell r="O8424">
            <v>0</v>
          </cell>
          <cell r="P8424">
            <v>0</v>
          </cell>
          <cell r="Q8424">
            <v>0</v>
          </cell>
        </row>
        <row r="8425">
          <cell r="A8425" t="str">
            <v>A6105&amp;T</v>
          </cell>
          <cell r="B8425" t="str">
            <v>Franklin St @ Richie</v>
          </cell>
          <cell r="C8425">
            <v>4</v>
          </cell>
          <cell r="D8425">
            <v>0</v>
          </cell>
          <cell r="E8425">
            <v>0</v>
          </cell>
          <cell r="F8425">
            <v>0</v>
          </cell>
          <cell r="G8425">
            <v>4</v>
          </cell>
          <cell r="H8425">
            <v>4</v>
          </cell>
          <cell r="I8425">
            <v>0</v>
          </cell>
          <cell r="J8425">
            <v>0</v>
          </cell>
          <cell r="K8425">
            <v>0</v>
          </cell>
          <cell r="L8425">
            <v>4</v>
          </cell>
          <cell r="M8425">
            <v>4</v>
          </cell>
          <cell r="N8425">
            <v>0</v>
          </cell>
          <cell r="O8425">
            <v>0</v>
          </cell>
          <cell r="P8425">
            <v>0</v>
          </cell>
          <cell r="Q8425">
            <v>4</v>
          </cell>
        </row>
        <row r="8426">
          <cell r="A8426" t="str">
            <v>A6106&amp;T</v>
          </cell>
          <cell r="B8426" t="str">
            <v>Franklin St opp High</v>
          </cell>
          <cell r="C8426">
            <v>0</v>
          </cell>
          <cell r="D8426">
            <v>0</v>
          </cell>
          <cell r="E8426">
            <v>0</v>
          </cell>
          <cell r="F8426">
            <v>0</v>
          </cell>
          <cell r="G8426">
            <v>0</v>
          </cell>
          <cell r="H8426">
            <v>0</v>
          </cell>
          <cell r="I8426">
            <v>0</v>
          </cell>
          <cell r="J8426">
            <v>0</v>
          </cell>
          <cell r="K8426">
            <v>0</v>
          </cell>
          <cell r="L8426">
            <v>0</v>
          </cell>
          <cell r="M8426">
            <v>0</v>
          </cell>
          <cell r="N8426">
            <v>0</v>
          </cell>
          <cell r="O8426">
            <v>0</v>
          </cell>
          <cell r="P8426">
            <v>0</v>
          </cell>
          <cell r="Q8426">
            <v>0</v>
          </cell>
        </row>
        <row r="8427">
          <cell r="A8427" t="str">
            <v>A6107&amp;T</v>
          </cell>
          <cell r="B8427" t="str">
            <v>Franklin St opp Norm</v>
          </cell>
          <cell r="C8427">
            <v>0</v>
          </cell>
          <cell r="D8427">
            <v>0</v>
          </cell>
          <cell r="E8427">
            <v>0</v>
          </cell>
          <cell r="F8427">
            <v>0</v>
          </cell>
          <cell r="G8427">
            <v>0</v>
          </cell>
          <cell r="H8427">
            <v>0</v>
          </cell>
          <cell r="I8427">
            <v>0</v>
          </cell>
          <cell r="J8427">
            <v>0</v>
          </cell>
          <cell r="K8427">
            <v>0</v>
          </cell>
          <cell r="L8427">
            <v>0</v>
          </cell>
          <cell r="M8427">
            <v>0</v>
          </cell>
          <cell r="N8427">
            <v>0</v>
          </cell>
          <cell r="O8427">
            <v>0</v>
          </cell>
          <cell r="P8427">
            <v>0</v>
          </cell>
          <cell r="Q8427">
            <v>0</v>
          </cell>
        </row>
        <row r="8428">
          <cell r="A8428" t="str">
            <v>A6108&amp;T</v>
          </cell>
          <cell r="B8428" t="str">
            <v>Franklin St @ Viden</v>
          </cell>
          <cell r="C8428">
            <v>0</v>
          </cell>
          <cell r="D8428">
            <v>0</v>
          </cell>
          <cell r="E8428">
            <v>0</v>
          </cell>
          <cell r="F8428">
            <v>0</v>
          </cell>
          <cell r="G8428">
            <v>0</v>
          </cell>
          <cell r="H8428">
            <v>0</v>
          </cell>
          <cell r="I8428">
            <v>0</v>
          </cell>
          <cell r="J8428">
            <v>0</v>
          </cell>
          <cell r="K8428">
            <v>0</v>
          </cell>
          <cell r="L8428">
            <v>0</v>
          </cell>
          <cell r="M8428">
            <v>0</v>
          </cell>
          <cell r="N8428">
            <v>0</v>
          </cell>
          <cell r="O8428">
            <v>0</v>
          </cell>
          <cell r="P8428">
            <v>0</v>
          </cell>
          <cell r="Q8428">
            <v>0</v>
          </cell>
        </row>
        <row r="8429">
          <cell r="A8429" t="str">
            <v>A6109&amp;T</v>
          </cell>
          <cell r="B8429" t="str">
            <v>Franklin St @ Penns</v>
          </cell>
          <cell r="C8429">
            <v>0</v>
          </cell>
          <cell r="D8429">
            <v>0</v>
          </cell>
          <cell r="E8429">
            <v>0</v>
          </cell>
          <cell r="F8429">
            <v>0</v>
          </cell>
          <cell r="G8429">
            <v>0</v>
          </cell>
          <cell r="H8429">
            <v>0</v>
          </cell>
          <cell r="I8429">
            <v>0</v>
          </cell>
          <cell r="J8429">
            <v>0</v>
          </cell>
          <cell r="K8429">
            <v>0</v>
          </cell>
          <cell r="L8429">
            <v>0</v>
          </cell>
          <cell r="M8429">
            <v>0</v>
          </cell>
          <cell r="N8429">
            <v>0</v>
          </cell>
          <cell r="O8429">
            <v>0</v>
          </cell>
          <cell r="P8429">
            <v>0</v>
          </cell>
          <cell r="Q8429">
            <v>0</v>
          </cell>
        </row>
        <row r="8430">
          <cell r="A8430" t="str">
            <v>A6668&amp;T</v>
          </cell>
          <cell r="B8430" t="str">
            <v>Eliot St @ Central A</v>
          </cell>
          <cell r="C8430">
            <v>0</v>
          </cell>
          <cell r="D8430">
            <v>0</v>
          </cell>
          <cell r="E8430">
            <v>0</v>
          </cell>
          <cell r="F8430">
            <v>0</v>
          </cell>
          <cell r="G8430">
            <v>0</v>
          </cell>
          <cell r="H8430">
            <v>0</v>
          </cell>
          <cell r="I8430">
            <v>0</v>
          </cell>
          <cell r="J8430">
            <v>0</v>
          </cell>
          <cell r="K8430">
            <v>0</v>
          </cell>
          <cell r="L8430">
            <v>0</v>
          </cell>
          <cell r="M8430">
            <v>0</v>
          </cell>
          <cell r="N8430">
            <v>0</v>
          </cell>
          <cell r="O8430">
            <v>0</v>
          </cell>
          <cell r="P8430">
            <v>0</v>
          </cell>
          <cell r="Q8430">
            <v>0</v>
          </cell>
        </row>
        <row r="8431">
          <cell r="A8431" t="str">
            <v>A6669&amp;T</v>
          </cell>
          <cell r="B8431" t="str">
            <v>Eliot St @ Central A</v>
          </cell>
          <cell r="C8431">
            <v>0</v>
          </cell>
          <cell r="D8431">
            <v>0</v>
          </cell>
          <cell r="E8431">
            <v>0</v>
          </cell>
          <cell r="F8431">
            <v>0</v>
          </cell>
          <cell r="G8431">
            <v>0</v>
          </cell>
          <cell r="H8431">
            <v>0</v>
          </cell>
          <cell r="I8431">
            <v>0</v>
          </cell>
          <cell r="J8431">
            <v>0</v>
          </cell>
          <cell r="K8431">
            <v>0</v>
          </cell>
          <cell r="L8431">
            <v>0</v>
          </cell>
          <cell r="M8431">
            <v>0</v>
          </cell>
          <cell r="N8431">
            <v>0</v>
          </cell>
          <cell r="O8431">
            <v>0</v>
          </cell>
          <cell r="P8431">
            <v>0</v>
          </cell>
          <cell r="Q8431">
            <v>0</v>
          </cell>
        </row>
        <row r="8432">
          <cell r="A8432" t="str">
            <v>A6670&amp;T</v>
          </cell>
          <cell r="B8432" t="str">
            <v>Eliot St @ Valley Rd</v>
          </cell>
          <cell r="C8432">
            <v>0</v>
          </cell>
          <cell r="D8432">
            <v>0</v>
          </cell>
          <cell r="E8432">
            <v>0</v>
          </cell>
          <cell r="F8432">
            <v>0</v>
          </cell>
          <cell r="G8432">
            <v>0</v>
          </cell>
          <cell r="H8432">
            <v>0</v>
          </cell>
          <cell r="I8432">
            <v>0</v>
          </cell>
          <cell r="J8432">
            <v>0</v>
          </cell>
          <cell r="K8432">
            <v>0</v>
          </cell>
          <cell r="L8432">
            <v>0</v>
          </cell>
          <cell r="M8432">
            <v>0</v>
          </cell>
          <cell r="N8432">
            <v>0</v>
          </cell>
          <cell r="O8432">
            <v>0</v>
          </cell>
          <cell r="P8432">
            <v>0</v>
          </cell>
          <cell r="Q8432">
            <v>0</v>
          </cell>
        </row>
        <row r="8433">
          <cell r="A8433" t="str">
            <v>A6671&amp;T</v>
          </cell>
          <cell r="B8433" t="str">
            <v>Eliot St opp Valley</v>
          </cell>
          <cell r="C8433">
            <v>0</v>
          </cell>
          <cell r="D8433">
            <v>0</v>
          </cell>
          <cell r="E8433">
            <v>0</v>
          </cell>
          <cell r="F8433">
            <v>0</v>
          </cell>
          <cell r="G8433">
            <v>0</v>
          </cell>
          <cell r="H8433">
            <v>0</v>
          </cell>
          <cell r="I8433">
            <v>0</v>
          </cell>
          <cell r="J8433">
            <v>0</v>
          </cell>
          <cell r="K8433">
            <v>0</v>
          </cell>
          <cell r="L8433">
            <v>0</v>
          </cell>
          <cell r="M8433">
            <v>0</v>
          </cell>
          <cell r="N8433">
            <v>0</v>
          </cell>
          <cell r="O8433">
            <v>0</v>
          </cell>
          <cell r="P8433">
            <v>0</v>
          </cell>
          <cell r="Q8433">
            <v>0</v>
          </cell>
        </row>
        <row r="8434">
          <cell r="A8434" t="str">
            <v>A6672&amp;T</v>
          </cell>
          <cell r="B8434" t="str">
            <v>Eliot St opp Capen S</v>
          </cell>
          <cell r="C8434">
            <v>0</v>
          </cell>
          <cell r="D8434">
            <v>0</v>
          </cell>
          <cell r="E8434">
            <v>0</v>
          </cell>
          <cell r="F8434">
            <v>0</v>
          </cell>
          <cell r="G8434">
            <v>0</v>
          </cell>
          <cell r="H8434">
            <v>0</v>
          </cell>
          <cell r="I8434">
            <v>0</v>
          </cell>
          <cell r="J8434">
            <v>0</v>
          </cell>
          <cell r="K8434">
            <v>0</v>
          </cell>
          <cell r="L8434">
            <v>0</v>
          </cell>
          <cell r="M8434">
            <v>0</v>
          </cell>
          <cell r="N8434">
            <v>0</v>
          </cell>
          <cell r="O8434">
            <v>0</v>
          </cell>
          <cell r="P8434">
            <v>0</v>
          </cell>
          <cell r="Q8434">
            <v>0</v>
          </cell>
        </row>
        <row r="8435">
          <cell r="A8435" t="str">
            <v>A6673&amp;T</v>
          </cell>
          <cell r="B8435" t="str">
            <v>Eliot St @ Capen Str</v>
          </cell>
          <cell r="C8435">
            <v>0</v>
          </cell>
          <cell r="D8435">
            <v>0</v>
          </cell>
          <cell r="E8435">
            <v>0</v>
          </cell>
          <cell r="F8435">
            <v>0</v>
          </cell>
          <cell r="G8435">
            <v>0</v>
          </cell>
          <cell r="H8435">
            <v>0</v>
          </cell>
          <cell r="I8435">
            <v>0</v>
          </cell>
          <cell r="J8435">
            <v>0</v>
          </cell>
          <cell r="K8435">
            <v>0</v>
          </cell>
          <cell r="L8435">
            <v>0</v>
          </cell>
          <cell r="M8435">
            <v>0</v>
          </cell>
          <cell r="N8435">
            <v>0</v>
          </cell>
          <cell r="O8435">
            <v>0</v>
          </cell>
          <cell r="P8435">
            <v>0</v>
          </cell>
          <cell r="Q8435">
            <v>0</v>
          </cell>
        </row>
        <row r="8436">
          <cell r="A8436" t="str">
            <v>A7053&amp;T</v>
          </cell>
          <cell r="B8436" t="str">
            <v>Blue Hill Ave - Barb</v>
          </cell>
          <cell r="C8436">
            <v>18</v>
          </cell>
          <cell r="D8436">
            <v>0</v>
          </cell>
          <cell r="E8436">
            <v>0</v>
          </cell>
          <cell r="F8436">
            <v>0</v>
          </cell>
          <cell r="G8436">
            <v>18</v>
          </cell>
          <cell r="H8436">
            <v>18</v>
          </cell>
          <cell r="I8436">
            <v>0</v>
          </cell>
          <cell r="J8436">
            <v>0</v>
          </cell>
          <cell r="K8436">
            <v>0</v>
          </cell>
          <cell r="L8436">
            <v>18</v>
          </cell>
          <cell r="M8436">
            <v>18</v>
          </cell>
          <cell r="N8436">
            <v>0</v>
          </cell>
          <cell r="O8436">
            <v>0</v>
          </cell>
          <cell r="P8436">
            <v>0</v>
          </cell>
          <cell r="Q8436">
            <v>18</v>
          </cell>
        </row>
        <row r="8437">
          <cell r="A8437" t="str">
            <v>A7054&amp;T</v>
          </cell>
          <cell r="B8437" t="str">
            <v>Blue Hill Ave @ Pago</v>
          </cell>
          <cell r="C8437">
            <v>0</v>
          </cell>
          <cell r="D8437">
            <v>0</v>
          </cell>
          <cell r="E8437">
            <v>0</v>
          </cell>
          <cell r="F8437">
            <v>0</v>
          </cell>
          <cell r="G8437">
            <v>0</v>
          </cell>
          <cell r="H8437">
            <v>0</v>
          </cell>
          <cell r="I8437">
            <v>0</v>
          </cell>
          <cell r="J8437">
            <v>0</v>
          </cell>
          <cell r="K8437">
            <v>0</v>
          </cell>
          <cell r="L8437">
            <v>0</v>
          </cell>
          <cell r="M8437">
            <v>0</v>
          </cell>
          <cell r="N8437">
            <v>0</v>
          </cell>
          <cell r="O8437">
            <v>0</v>
          </cell>
          <cell r="P8437">
            <v>0</v>
          </cell>
          <cell r="Q8437">
            <v>0</v>
          </cell>
        </row>
        <row r="8438">
          <cell r="A8438" t="str">
            <v>A7055&amp;T</v>
          </cell>
          <cell r="B8438" t="str">
            <v>Blue Hill Ave - Tuck</v>
          </cell>
          <cell r="C8438">
            <v>0</v>
          </cell>
          <cell r="D8438">
            <v>0</v>
          </cell>
          <cell r="E8438">
            <v>0</v>
          </cell>
          <cell r="F8438">
            <v>1</v>
          </cell>
          <cell r="G8438">
            <v>1</v>
          </cell>
          <cell r="H8438">
            <v>0</v>
          </cell>
          <cell r="I8438">
            <v>0</v>
          </cell>
          <cell r="J8438">
            <v>0</v>
          </cell>
          <cell r="K8438">
            <v>1</v>
          </cell>
          <cell r="L8438">
            <v>1</v>
          </cell>
          <cell r="M8438">
            <v>0</v>
          </cell>
          <cell r="N8438">
            <v>0</v>
          </cell>
          <cell r="O8438">
            <v>0</v>
          </cell>
          <cell r="P8438">
            <v>1</v>
          </cell>
          <cell r="Q8438">
            <v>1</v>
          </cell>
        </row>
        <row r="8439">
          <cell r="A8439" t="str">
            <v>A7056&amp;T</v>
          </cell>
          <cell r="B8439" t="str">
            <v>Blue Hill Ave - Brus</v>
          </cell>
          <cell r="C8439">
            <v>0</v>
          </cell>
          <cell r="D8439">
            <v>0</v>
          </cell>
          <cell r="E8439">
            <v>0</v>
          </cell>
          <cell r="F8439">
            <v>0</v>
          </cell>
          <cell r="G8439">
            <v>0</v>
          </cell>
          <cell r="H8439">
            <v>0</v>
          </cell>
          <cell r="I8439">
            <v>0</v>
          </cell>
          <cell r="J8439">
            <v>0</v>
          </cell>
          <cell r="K8439">
            <v>0</v>
          </cell>
          <cell r="L8439">
            <v>0</v>
          </cell>
          <cell r="M8439">
            <v>0</v>
          </cell>
          <cell r="N8439">
            <v>0</v>
          </cell>
          <cell r="O8439">
            <v>0</v>
          </cell>
          <cell r="P8439">
            <v>0</v>
          </cell>
          <cell r="Q8439">
            <v>0</v>
          </cell>
        </row>
        <row r="8440">
          <cell r="A8440" t="str">
            <v>A7057&amp;T</v>
          </cell>
          <cell r="B8440" t="str">
            <v>Blue Hill Ave opp Pa</v>
          </cell>
          <cell r="C8440">
            <v>1</v>
          </cell>
          <cell r="D8440">
            <v>0</v>
          </cell>
          <cell r="E8440">
            <v>0</v>
          </cell>
          <cell r="F8440">
            <v>0</v>
          </cell>
          <cell r="G8440">
            <v>1</v>
          </cell>
          <cell r="H8440">
            <v>1</v>
          </cell>
          <cell r="I8440">
            <v>0</v>
          </cell>
          <cell r="J8440">
            <v>0</v>
          </cell>
          <cell r="K8440">
            <v>0</v>
          </cell>
          <cell r="L8440">
            <v>1</v>
          </cell>
          <cell r="M8440">
            <v>1</v>
          </cell>
          <cell r="N8440">
            <v>0</v>
          </cell>
          <cell r="O8440">
            <v>0</v>
          </cell>
          <cell r="P8440">
            <v>0</v>
          </cell>
          <cell r="Q8440">
            <v>1</v>
          </cell>
        </row>
        <row r="8441">
          <cell r="A8441" t="str">
            <v>A7058&amp;T</v>
          </cell>
          <cell r="B8441" t="str">
            <v>Blue Hill Ave from B</v>
          </cell>
          <cell r="C8441">
            <v>2</v>
          </cell>
          <cell r="D8441">
            <v>0</v>
          </cell>
          <cell r="E8441">
            <v>0</v>
          </cell>
          <cell r="F8441">
            <v>0</v>
          </cell>
          <cell r="G8441">
            <v>2</v>
          </cell>
          <cell r="H8441">
            <v>2</v>
          </cell>
          <cell r="I8441">
            <v>0</v>
          </cell>
          <cell r="J8441">
            <v>0</v>
          </cell>
          <cell r="K8441">
            <v>0</v>
          </cell>
          <cell r="L8441">
            <v>2</v>
          </cell>
          <cell r="M8441">
            <v>2</v>
          </cell>
          <cell r="N8441">
            <v>0</v>
          </cell>
          <cell r="O8441">
            <v>0</v>
          </cell>
          <cell r="P8441">
            <v>0</v>
          </cell>
          <cell r="Q8441">
            <v>2</v>
          </cell>
        </row>
        <row r="8442">
          <cell r="A8442" t="str">
            <v>A7080&amp;T</v>
          </cell>
          <cell r="B8442" t="str">
            <v>Blue Hill Ave @ Curr</v>
          </cell>
          <cell r="C8442">
            <v>0</v>
          </cell>
          <cell r="D8442">
            <v>0</v>
          </cell>
          <cell r="E8442">
            <v>0</v>
          </cell>
          <cell r="F8442">
            <v>0</v>
          </cell>
          <cell r="G8442">
            <v>0</v>
          </cell>
          <cell r="H8442">
            <v>0</v>
          </cell>
          <cell r="I8442">
            <v>0</v>
          </cell>
          <cell r="J8442">
            <v>0</v>
          </cell>
          <cell r="K8442">
            <v>0</v>
          </cell>
          <cell r="L8442">
            <v>0</v>
          </cell>
          <cell r="M8442">
            <v>0</v>
          </cell>
          <cell r="N8442">
            <v>0</v>
          </cell>
          <cell r="O8442">
            <v>0</v>
          </cell>
          <cell r="P8442">
            <v>0</v>
          </cell>
          <cell r="Q8442">
            <v>0</v>
          </cell>
        </row>
        <row r="8443">
          <cell r="A8443" t="str">
            <v>A7081&amp;T</v>
          </cell>
          <cell r="B8443" t="str">
            <v>Blue Hill Ave from C</v>
          </cell>
          <cell r="C8443">
            <v>5</v>
          </cell>
          <cell r="D8443">
            <v>0</v>
          </cell>
          <cell r="E8443">
            <v>0</v>
          </cell>
          <cell r="F8443">
            <v>0</v>
          </cell>
          <cell r="G8443">
            <v>5</v>
          </cell>
          <cell r="H8443">
            <v>5</v>
          </cell>
          <cell r="I8443">
            <v>0</v>
          </cell>
          <cell r="J8443">
            <v>0</v>
          </cell>
          <cell r="K8443">
            <v>0</v>
          </cell>
          <cell r="L8443">
            <v>5</v>
          </cell>
          <cell r="M8443">
            <v>5</v>
          </cell>
          <cell r="N8443">
            <v>0</v>
          </cell>
          <cell r="O8443">
            <v>0</v>
          </cell>
          <cell r="P8443">
            <v>0</v>
          </cell>
          <cell r="Q8443">
            <v>5</v>
          </cell>
        </row>
        <row r="8444">
          <cell r="A8444" t="str">
            <v>A7082&amp;T</v>
          </cell>
          <cell r="B8444" t="str">
            <v>Opp 1904 Canton Ave</v>
          </cell>
          <cell r="C8444">
            <v>0</v>
          </cell>
          <cell r="D8444">
            <v>0</v>
          </cell>
          <cell r="E8444">
            <v>0</v>
          </cell>
          <cell r="F8444">
            <v>0</v>
          </cell>
          <cell r="G8444">
            <v>0</v>
          </cell>
          <cell r="H8444">
            <v>0</v>
          </cell>
          <cell r="I8444">
            <v>0</v>
          </cell>
          <cell r="J8444">
            <v>0</v>
          </cell>
          <cell r="K8444">
            <v>0</v>
          </cell>
          <cell r="L8444">
            <v>0</v>
          </cell>
          <cell r="M8444">
            <v>0</v>
          </cell>
          <cell r="N8444">
            <v>0</v>
          </cell>
          <cell r="O8444">
            <v>0</v>
          </cell>
          <cell r="P8444">
            <v>0</v>
          </cell>
          <cell r="Q8444">
            <v>0</v>
          </cell>
        </row>
        <row r="8445">
          <cell r="A8445" t="str">
            <v>A7087&amp;T</v>
          </cell>
          <cell r="B8445" t="str">
            <v>1904 Canton Ave @ Tr</v>
          </cell>
          <cell r="C8445">
            <v>0</v>
          </cell>
          <cell r="D8445">
            <v>0</v>
          </cell>
          <cell r="E8445">
            <v>0</v>
          </cell>
          <cell r="F8445">
            <v>0</v>
          </cell>
          <cell r="G8445">
            <v>0</v>
          </cell>
          <cell r="H8445">
            <v>0</v>
          </cell>
          <cell r="I8445">
            <v>0</v>
          </cell>
          <cell r="J8445">
            <v>0</v>
          </cell>
          <cell r="K8445">
            <v>0</v>
          </cell>
          <cell r="L8445">
            <v>0</v>
          </cell>
          <cell r="M8445">
            <v>0</v>
          </cell>
          <cell r="N8445">
            <v>0</v>
          </cell>
          <cell r="O8445">
            <v>0</v>
          </cell>
          <cell r="P8445">
            <v>0</v>
          </cell>
          <cell r="Q8445">
            <v>0</v>
          </cell>
        </row>
        <row r="8446">
          <cell r="A8446" t="str">
            <v>A7088&amp;T</v>
          </cell>
          <cell r="B8446" t="str">
            <v>Blue Hill Ave opp Cu</v>
          </cell>
          <cell r="C8446">
            <v>1</v>
          </cell>
          <cell r="D8446">
            <v>0</v>
          </cell>
          <cell r="E8446">
            <v>0</v>
          </cell>
          <cell r="F8446">
            <v>0</v>
          </cell>
          <cell r="G8446">
            <v>1</v>
          </cell>
          <cell r="H8446">
            <v>1</v>
          </cell>
          <cell r="I8446">
            <v>0</v>
          </cell>
          <cell r="J8446">
            <v>0</v>
          </cell>
          <cell r="K8446">
            <v>0</v>
          </cell>
          <cell r="L8446">
            <v>1</v>
          </cell>
          <cell r="M8446">
            <v>1</v>
          </cell>
          <cell r="N8446">
            <v>0</v>
          </cell>
          <cell r="O8446">
            <v>0</v>
          </cell>
          <cell r="P8446">
            <v>0</v>
          </cell>
          <cell r="Q8446">
            <v>1</v>
          </cell>
        </row>
        <row r="8447">
          <cell r="A8447" t="str">
            <v>A7137&amp;T</v>
          </cell>
          <cell r="B8447" t="str">
            <v>Quincy Center - 1259</v>
          </cell>
          <cell r="C8447">
            <v>0</v>
          </cell>
          <cell r="D8447">
            <v>0</v>
          </cell>
          <cell r="E8447">
            <v>0</v>
          </cell>
          <cell r="F8447">
            <v>0</v>
          </cell>
          <cell r="G8447">
            <v>0</v>
          </cell>
          <cell r="H8447">
            <v>0</v>
          </cell>
          <cell r="I8447">
            <v>0</v>
          </cell>
          <cell r="J8447">
            <v>0</v>
          </cell>
          <cell r="K8447">
            <v>0</v>
          </cell>
          <cell r="L8447">
            <v>0</v>
          </cell>
          <cell r="M8447">
            <v>0</v>
          </cell>
          <cell r="N8447">
            <v>0</v>
          </cell>
          <cell r="O8447">
            <v>0</v>
          </cell>
          <cell r="P8447">
            <v>0</v>
          </cell>
          <cell r="Q8447">
            <v>0</v>
          </cell>
        </row>
        <row r="8448">
          <cell r="A8448" t="str">
            <v>A7216&amp;T</v>
          </cell>
          <cell r="B8448" t="str">
            <v>Wollaston - Newport</v>
          </cell>
          <cell r="C8448">
            <v>0</v>
          </cell>
          <cell r="D8448">
            <v>0</v>
          </cell>
          <cell r="E8448">
            <v>0</v>
          </cell>
          <cell r="F8448">
            <v>0</v>
          </cell>
          <cell r="G8448">
            <v>0</v>
          </cell>
          <cell r="H8448">
            <v>0</v>
          </cell>
          <cell r="I8448">
            <v>0</v>
          </cell>
          <cell r="J8448">
            <v>0</v>
          </cell>
          <cell r="K8448">
            <v>0</v>
          </cell>
          <cell r="L8448">
            <v>0</v>
          </cell>
          <cell r="M8448">
            <v>0</v>
          </cell>
          <cell r="N8448">
            <v>0</v>
          </cell>
          <cell r="O8448">
            <v>0</v>
          </cell>
          <cell r="P8448">
            <v>0</v>
          </cell>
          <cell r="Q8448">
            <v>0</v>
          </cell>
        </row>
        <row r="8449">
          <cell r="A8449" t="str">
            <v>A7217&amp;T</v>
          </cell>
          <cell r="B8449" t="str">
            <v>Wollaston - Newport</v>
          </cell>
          <cell r="C8449">
            <v>0</v>
          </cell>
          <cell r="D8449">
            <v>0</v>
          </cell>
          <cell r="E8449">
            <v>0</v>
          </cell>
          <cell r="F8449">
            <v>0</v>
          </cell>
          <cell r="G8449">
            <v>0</v>
          </cell>
          <cell r="H8449">
            <v>0</v>
          </cell>
          <cell r="I8449">
            <v>0</v>
          </cell>
          <cell r="J8449">
            <v>0</v>
          </cell>
          <cell r="K8449">
            <v>0</v>
          </cell>
          <cell r="L8449">
            <v>0</v>
          </cell>
          <cell r="M8449">
            <v>0</v>
          </cell>
          <cell r="N8449">
            <v>0</v>
          </cell>
          <cell r="O8449">
            <v>0</v>
          </cell>
          <cell r="P8449">
            <v>0</v>
          </cell>
          <cell r="Q8449">
            <v>0</v>
          </cell>
        </row>
        <row r="8450">
          <cell r="A8450" t="str">
            <v>A7280&amp;T</v>
          </cell>
          <cell r="B8450" t="str">
            <v>Blue Hill Avenue - B</v>
          </cell>
          <cell r="C8450">
            <v>0</v>
          </cell>
          <cell r="D8450">
            <v>0</v>
          </cell>
          <cell r="E8450">
            <v>0</v>
          </cell>
          <cell r="F8450">
            <v>0</v>
          </cell>
          <cell r="G8450">
            <v>0</v>
          </cell>
          <cell r="H8450">
            <v>0</v>
          </cell>
          <cell r="I8450">
            <v>0</v>
          </cell>
          <cell r="J8450">
            <v>0</v>
          </cell>
          <cell r="K8450">
            <v>0</v>
          </cell>
          <cell r="L8450">
            <v>0</v>
          </cell>
          <cell r="M8450">
            <v>0</v>
          </cell>
          <cell r="N8450">
            <v>0</v>
          </cell>
          <cell r="O8450">
            <v>0</v>
          </cell>
          <cell r="P8450">
            <v>0</v>
          </cell>
          <cell r="Q8450">
            <v>0</v>
          </cell>
        </row>
        <row r="8451">
          <cell r="A8451" t="str">
            <v>A7285&amp;T</v>
          </cell>
          <cell r="B8451" t="str">
            <v>Morton Street - Mort</v>
          </cell>
          <cell r="C8451">
            <v>0</v>
          </cell>
          <cell r="D8451">
            <v>0</v>
          </cell>
          <cell r="E8451">
            <v>0</v>
          </cell>
          <cell r="F8451">
            <v>0</v>
          </cell>
          <cell r="G8451">
            <v>0</v>
          </cell>
          <cell r="H8451">
            <v>0</v>
          </cell>
          <cell r="I8451">
            <v>0</v>
          </cell>
          <cell r="J8451">
            <v>0</v>
          </cell>
          <cell r="K8451">
            <v>0</v>
          </cell>
          <cell r="L8451">
            <v>0</v>
          </cell>
          <cell r="M8451">
            <v>0</v>
          </cell>
          <cell r="N8451">
            <v>0</v>
          </cell>
          <cell r="O8451">
            <v>0</v>
          </cell>
          <cell r="P8451">
            <v>0</v>
          </cell>
          <cell r="Q8451">
            <v>0</v>
          </cell>
        </row>
        <row r="8452">
          <cell r="A8452" t="str">
            <v>A7376&amp;T</v>
          </cell>
          <cell r="B8452" t="str">
            <v>Capen Street - Capen</v>
          </cell>
          <cell r="C8452">
            <v>0</v>
          </cell>
          <cell r="D8452">
            <v>0</v>
          </cell>
          <cell r="E8452">
            <v>0</v>
          </cell>
          <cell r="F8452">
            <v>0</v>
          </cell>
          <cell r="G8452">
            <v>0</v>
          </cell>
          <cell r="H8452">
            <v>0</v>
          </cell>
          <cell r="I8452">
            <v>0</v>
          </cell>
          <cell r="J8452">
            <v>0</v>
          </cell>
          <cell r="K8452">
            <v>0</v>
          </cell>
          <cell r="L8452">
            <v>0</v>
          </cell>
          <cell r="M8452">
            <v>0</v>
          </cell>
          <cell r="N8452">
            <v>0</v>
          </cell>
          <cell r="O8452">
            <v>0</v>
          </cell>
          <cell r="P8452">
            <v>0</v>
          </cell>
          <cell r="Q8452">
            <v>0</v>
          </cell>
        </row>
        <row r="8453">
          <cell r="A8453" t="str">
            <v>A7377&amp;T</v>
          </cell>
          <cell r="B8453" t="str">
            <v>Capen Street - Capen</v>
          </cell>
          <cell r="C8453">
            <v>0</v>
          </cell>
          <cell r="D8453">
            <v>0</v>
          </cell>
          <cell r="E8453">
            <v>0</v>
          </cell>
          <cell r="F8453">
            <v>0</v>
          </cell>
          <cell r="G8453">
            <v>0</v>
          </cell>
          <cell r="H8453">
            <v>0</v>
          </cell>
          <cell r="I8453">
            <v>0</v>
          </cell>
          <cell r="J8453">
            <v>0</v>
          </cell>
          <cell r="K8453">
            <v>0</v>
          </cell>
          <cell r="L8453">
            <v>0</v>
          </cell>
          <cell r="M8453">
            <v>0</v>
          </cell>
          <cell r="N8453">
            <v>0</v>
          </cell>
          <cell r="O8453">
            <v>0</v>
          </cell>
          <cell r="P8453">
            <v>0</v>
          </cell>
          <cell r="Q8453">
            <v>0</v>
          </cell>
        </row>
        <row r="8454">
          <cell r="A8454" t="str">
            <v>A7381&amp;T</v>
          </cell>
          <cell r="B8454" t="str">
            <v>Central Avenue - Cen</v>
          </cell>
          <cell r="C8454">
            <v>0</v>
          </cell>
          <cell r="D8454">
            <v>0</v>
          </cell>
          <cell r="E8454">
            <v>0</v>
          </cell>
          <cell r="F8454">
            <v>0</v>
          </cell>
          <cell r="G8454">
            <v>0</v>
          </cell>
          <cell r="H8454">
            <v>0</v>
          </cell>
          <cell r="I8454">
            <v>0</v>
          </cell>
          <cell r="J8454">
            <v>0</v>
          </cell>
          <cell r="K8454">
            <v>0</v>
          </cell>
          <cell r="L8454">
            <v>0</v>
          </cell>
          <cell r="M8454">
            <v>0</v>
          </cell>
          <cell r="N8454">
            <v>0</v>
          </cell>
          <cell r="O8454">
            <v>0</v>
          </cell>
          <cell r="P8454">
            <v>0</v>
          </cell>
          <cell r="Q8454">
            <v>0</v>
          </cell>
        </row>
        <row r="8455">
          <cell r="A8455" t="str">
            <v>A7382&amp;T</v>
          </cell>
          <cell r="B8455" t="str">
            <v>Central Avenue - Cen</v>
          </cell>
          <cell r="C8455">
            <v>0</v>
          </cell>
          <cell r="D8455">
            <v>0</v>
          </cell>
          <cell r="E8455">
            <v>0</v>
          </cell>
          <cell r="F8455">
            <v>0</v>
          </cell>
          <cell r="G8455">
            <v>0</v>
          </cell>
          <cell r="H8455">
            <v>0</v>
          </cell>
          <cell r="I8455">
            <v>0</v>
          </cell>
          <cell r="J8455">
            <v>0</v>
          </cell>
          <cell r="K8455">
            <v>0</v>
          </cell>
          <cell r="L8455">
            <v>0</v>
          </cell>
          <cell r="M8455">
            <v>0</v>
          </cell>
          <cell r="N8455">
            <v>0</v>
          </cell>
          <cell r="O8455">
            <v>0</v>
          </cell>
          <cell r="P8455">
            <v>0</v>
          </cell>
          <cell r="Q8455">
            <v>0</v>
          </cell>
        </row>
        <row r="8456">
          <cell r="A8456" t="str">
            <v>A7481&amp;T</v>
          </cell>
          <cell r="B8456" t="str">
            <v>Milton - Neponset Tr</v>
          </cell>
          <cell r="C8456">
            <v>0</v>
          </cell>
          <cell r="D8456">
            <v>0</v>
          </cell>
          <cell r="E8456">
            <v>0</v>
          </cell>
          <cell r="F8456">
            <v>0</v>
          </cell>
          <cell r="G8456">
            <v>0</v>
          </cell>
          <cell r="H8456">
            <v>0</v>
          </cell>
          <cell r="I8456">
            <v>0</v>
          </cell>
          <cell r="J8456">
            <v>0</v>
          </cell>
          <cell r="K8456">
            <v>0</v>
          </cell>
          <cell r="L8456">
            <v>0</v>
          </cell>
          <cell r="M8456">
            <v>0</v>
          </cell>
          <cell r="N8456">
            <v>0</v>
          </cell>
          <cell r="O8456">
            <v>0</v>
          </cell>
          <cell r="P8456">
            <v>0</v>
          </cell>
          <cell r="Q8456">
            <v>0</v>
          </cell>
        </row>
        <row r="8457">
          <cell r="A8457" t="str">
            <v>A7482&amp;T</v>
          </cell>
          <cell r="B8457" t="str">
            <v>Milton - Parking Wh</v>
          </cell>
          <cell r="C8457">
            <v>0</v>
          </cell>
          <cell r="D8457">
            <v>0</v>
          </cell>
          <cell r="E8457">
            <v>0</v>
          </cell>
          <cell r="F8457">
            <v>0</v>
          </cell>
          <cell r="G8457">
            <v>0</v>
          </cell>
          <cell r="H8457">
            <v>0</v>
          </cell>
          <cell r="I8457">
            <v>0</v>
          </cell>
          <cell r="J8457">
            <v>0</v>
          </cell>
          <cell r="K8457">
            <v>0</v>
          </cell>
          <cell r="L8457">
            <v>0</v>
          </cell>
          <cell r="M8457">
            <v>0</v>
          </cell>
          <cell r="N8457">
            <v>0</v>
          </cell>
          <cell r="O8457">
            <v>0</v>
          </cell>
          <cell r="P8457">
            <v>0</v>
          </cell>
          <cell r="Q8457">
            <v>0</v>
          </cell>
        </row>
        <row r="8458">
          <cell r="A8458" t="str">
            <v>A7512&amp;T</v>
          </cell>
          <cell r="B8458" t="str">
            <v>North Quincy - Hanco</v>
          </cell>
          <cell r="C8458">
            <v>0</v>
          </cell>
          <cell r="D8458">
            <v>0</v>
          </cell>
          <cell r="E8458">
            <v>0</v>
          </cell>
          <cell r="F8458">
            <v>0</v>
          </cell>
          <cell r="G8458">
            <v>0</v>
          </cell>
          <cell r="H8458">
            <v>0</v>
          </cell>
          <cell r="I8458">
            <v>0</v>
          </cell>
          <cell r="J8458">
            <v>0</v>
          </cell>
          <cell r="K8458">
            <v>0</v>
          </cell>
          <cell r="L8458">
            <v>0</v>
          </cell>
          <cell r="M8458">
            <v>0</v>
          </cell>
          <cell r="N8458">
            <v>0</v>
          </cell>
          <cell r="O8458">
            <v>0</v>
          </cell>
          <cell r="P8458">
            <v>0</v>
          </cell>
          <cell r="Q8458">
            <v>0</v>
          </cell>
        </row>
        <row r="8459">
          <cell r="A8459" t="str">
            <v>A7513&amp;T</v>
          </cell>
          <cell r="B8459" t="str">
            <v>North Quincy - Newpo</v>
          </cell>
          <cell r="C8459">
            <v>0</v>
          </cell>
          <cell r="D8459">
            <v>0</v>
          </cell>
          <cell r="E8459">
            <v>0</v>
          </cell>
          <cell r="F8459">
            <v>0</v>
          </cell>
          <cell r="G8459">
            <v>0</v>
          </cell>
          <cell r="H8459">
            <v>0</v>
          </cell>
          <cell r="I8459">
            <v>0</v>
          </cell>
          <cell r="J8459">
            <v>0</v>
          </cell>
          <cell r="K8459">
            <v>0</v>
          </cell>
          <cell r="L8459">
            <v>0</v>
          </cell>
          <cell r="M8459">
            <v>0</v>
          </cell>
          <cell r="N8459">
            <v>0</v>
          </cell>
          <cell r="O8459">
            <v>0</v>
          </cell>
          <cell r="P8459">
            <v>0</v>
          </cell>
          <cell r="Q8459">
            <v>0</v>
          </cell>
        </row>
        <row r="8460">
          <cell r="A8460" t="str">
            <v>A7514&amp;T</v>
          </cell>
          <cell r="B8460" t="str">
            <v>North Quincy - West</v>
          </cell>
          <cell r="C8460">
            <v>0</v>
          </cell>
          <cell r="D8460">
            <v>0</v>
          </cell>
          <cell r="E8460">
            <v>0</v>
          </cell>
          <cell r="F8460">
            <v>0</v>
          </cell>
          <cell r="G8460">
            <v>0</v>
          </cell>
          <cell r="H8460">
            <v>0</v>
          </cell>
          <cell r="I8460">
            <v>0</v>
          </cell>
          <cell r="J8460">
            <v>0</v>
          </cell>
          <cell r="K8460">
            <v>0</v>
          </cell>
          <cell r="L8460">
            <v>0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  <cell r="Q8460">
            <v>0</v>
          </cell>
        </row>
        <row r="8461">
          <cell r="A8461" t="str">
            <v>A7536&amp;T</v>
          </cell>
          <cell r="B8461" t="str">
            <v>Quincy Adams - Burgi</v>
          </cell>
          <cell r="C8461">
            <v>0</v>
          </cell>
          <cell r="D8461">
            <v>0</v>
          </cell>
          <cell r="E8461">
            <v>0</v>
          </cell>
          <cell r="F8461">
            <v>0</v>
          </cell>
          <cell r="G8461">
            <v>0</v>
          </cell>
          <cell r="H8461">
            <v>0</v>
          </cell>
          <cell r="I8461">
            <v>0</v>
          </cell>
          <cell r="J8461">
            <v>0</v>
          </cell>
          <cell r="K8461">
            <v>0</v>
          </cell>
          <cell r="L8461">
            <v>0</v>
          </cell>
          <cell r="M8461">
            <v>0</v>
          </cell>
          <cell r="N8461">
            <v>0</v>
          </cell>
          <cell r="O8461">
            <v>0</v>
          </cell>
          <cell r="P8461">
            <v>0</v>
          </cell>
          <cell r="Q8461">
            <v>0</v>
          </cell>
        </row>
        <row r="8462">
          <cell r="A8462" t="str">
            <v>A7537&amp;T</v>
          </cell>
          <cell r="B8462" t="str">
            <v>Quincy Adams - Centr</v>
          </cell>
          <cell r="C8462">
            <v>0</v>
          </cell>
          <cell r="D8462">
            <v>0</v>
          </cell>
          <cell r="E8462">
            <v>0</v>
          </cell>
          <cell r="F8462">
            <v>0</v>
          </cell>
          <cell r="G8462">
            <v>0</v>
          </cell>
          <cell r="H8462">
            <v>0</v>
          </cell>
          <cell r="I8462">
            <v>0</v>
          </cell>
          <cell r="J8462">
            <v>0</v>
          </cell>
          <cell r="K8462">
            <v>0</v>
          </cell>
          <cell r="L8462">
            <v>0</v>
          </cell>
          <cell r="M8462">
            <v>0</v>
          </cell>
          <cell r="N8462">
            <v>0</v>
          </cell>
          <cell r="O8462">
            <v>0</v>
          </cell>
          <cell r="P8462">
            <v>0</v>
          </cell>
          <cell r="Q8462">
            <v>0</v>
          </cell>
        </row>
        <row r="8463">
          <cell r="A8463" t="str">
            <v>A7538&amp;T</v>
          </cell>
          <cell r="B8463" t="str">
            <v>Quincy Adams - Indep</v>
          </cell>
          <cell r="C8463">
            <v>0</v>
          </cell>
          <cell r="D8463">
            <v>0</v>
          </cell>
          <cell r="E8463">
            <v>0</v>
          </cell>
          <cell r="F8463">
            <v>0</v>
          </cell>
          <cell r="G8463">
            <v>0</v>
          </cell>
          <cell r="H8463">
            <v>0</v>
          </cell>
          <cell r="I8463">
            <v>0</v>
          </cell>
          <cell r="J8463">
            <v>0</v>
          </cell>
          <cell r="K8463">
            <v>0</v>
          </cell>
          <cell r="L8463">
            <v>0</v>
          </cell>
          <cell r="M8463">
            <v>0</v>
          </cell>
          <cell r="N8463">
            <v>0</v>
          </cell>
          <cell r="O8463">
            <v>0</v>
          </cell>
          <cell r="P8463">
            <v>0</v>
          </cell>
          <cell r="Q8463">
            <v>0</v>
          </cell>
        </row>
        <row r="8464">
          <cell r="A8464" t="str">
            <v>A7539&amp;T</v>
          </cell>
          <cell r="B8464" t="str">
            <v>Quincy Adams - Pick-</v>
          </cell>
          <cell r="C8464">
            <v>0</v>
          </cell>
          <cell r="D8464">
            <v>0</v>
          </cell>
          <cell r="E8464">
            <v>0</v>
          </cell>
          <cell r="F8464">
            <v>0</v>
          </cell>
          <cell r="G8464">
            <v>0</v>
          </cell>
          <cell r="H8464">
            <v>0</v>
          </cell>
          <cell r="I8464">
            <v>0</v>
          </cell>
          <cell r="J8464">
            <v>0</v>
          </cell>
          <cell r="K8464">
            <v>0</v>
          </cell>
          <cell r="L8464">
            <v>0</v>
          </cell>
          <cell r="M8464">
            <v>0</v>
          </cell>
          <cell r="N8464">
            <v>0</v>
          </cell>
          <cell r="O8464">
            <v>0</v>
          </cell>
          <cell r="P8464">
            <v>0</v>
          </cell>
          <cell r="Q8464">
            <v>0</v>
          </cell>
        </row>
        <row r="8465">
          <cell r="A8465" t="str">
            <v>A7540&amp;T</v>
          </cell>
          <cell r="B8465" t="str">
            <v>Quincy Center - Burg</v>
          </cell>
          <cell r="C8465">
            <v>0</v>
          </cell>
          <cell r="D8465">
            <v>0</v>
          </cell>
          <cell r="E8465">
            <v>0</v>
          </cell>
          <cell r="F8465">
            <v>0</v>
          </cell>
          <cell r="G8465">
            <v>0</v>
          </cell>
          <cell r="H8465">
            <v>0</v>
          </cell>
          <cell r="I8465">
            <v>0</v>
          </cell>
          <cell r="J8465">
            <v>0</v>
          </cell>
          <cell r="K8465">
            <v>0</v>
          </cell>
          <cell r="L8465">
            <v>0</v>
          </cell>
          <cell r="M8465">
            <v>0</v>
          </cell>
          <cell r="N8465">
            <v>0</v>
          </cell>
          <cell r="O8465">
            <v>0</v>
          </cell>
          <cell r="P8465">
            <v>0</v>
          </cell>
          <cell r="Q8465">
            <v>0</v>
          </cell>
        </row>
        <row r="8466">
          <cell r="A8466" t="str">
            <v>A7541&amp;T</v>
          </cell>
          <cell r="B8466" t="str">
            <v>Quincy Center - Burg</v>
          </cell>
          <cell r="C8466">
            <v>0</v>
          </cell>
          <cell r="D8466">
            <v>0</v>
          </cell>
          <cell r="E8466">
            <v>0</v>
          </cell>
          <cell r="F8466">
            <v>0</v>
          </cell>
          <cell r="G8466">
            <v>0</v>
          </cell>
          <cell r="H8466">
            <v>0</v>
          </cell>
          <cell r="I8466">
            <v>0</v>
          </cell>
          <cell r="J8466">
            <v>0</v>
          </cell>
          <cell r="K8466">
            <v>0</v>
          </cell>
          <cell r="L8466">
            <v>0</v>
          </cell>
          <cell r="M8466">
            <v>0</v>
          </cell>
          <cell r="N8466">
            <v>0</v>
          </cell>
          <cell r="O8466">
            <v>0</v>
          </cell>
          <cell r="P8466">
            <v>0</v>
          </cell>
          <cell r="Q8466">
            <v>0</v>
          </cell>
        </row>
        <row r="8467">
          <cell r="A8467" t="str">
            <v>A7542&amp;T</v>
          </cell>
          <cell r="B8467" t="str">
            <v>Quincy Center - Hanc</v>
          </cell>
          <cell r="C8467">
            <v>0</v>
          </cell>
          <cell r="D8467">
            <v>0</v>
          </cell>
          <cell r="E8467">
            <v>0</v>
          </cell>
          <cell r="F8467">
            <v>0</v>
          </cell>
          <cell r="G8467">
            <v>0</v>
          </cell>
          <cell r="H8467">
            <v>0</v>
          </cell>
          <cell r="I8467">
            <v>0</v>
          </cell>
          <cell r="J8467">
            <v>0</v>
          </cell>
          <cell r="K8467">
            <v>0</v>
          </cell>
          <cell r="L8467">
            <v>0</v>
          </cell>
          <cell r="M8467">
            <v>0</v>
          </cell>
          <cell r="N8467">
            <v>0</v>
          </cell>
          <cell r="O8467">
            <v>0</v>
          </cell>
          <cell r="P8467">
            <v>0</v>
          </cell>
          <cell r="Q8467">
            <v>0</v>
          </cell>
        </row>
        <row r="8468">
          <cell r="A8468" t="str">
            <v>A7598&amp;T</v>
          </cell>
          <cell r="B8468" t="str">
            <v>Valley Road - Eliot</v>
          </cell>
          <cell r="C8468">
            <v>0</v>
          </cell>
          <cell r="D8468">
            <v>0</v>
          </cell>
          <cell r="E8468">
            <v>0</v>
          </cell>
          <cell r="F8468">
            <v>0</v>
          </cell>
          <cell r="G8468">
            <v>0</v>
          </cell>
          <cell r="H8468">
            <v>0</v>
          </cell>
          <cell r="I8468">
            <v>0</v>
          </cell>
          <cell r="J8468">
            <v>0</v>
          </cell>
          <cell r="K8468">
            <v>0</v>
          </cell>
          <cell r="L8468">
            <v>0</v>
          </cell>
          <cell r="M8468">
            <v>0</v>
          </cell>
          <cell r="N8468">
            <v>0</v>
          </cell>
          <cell r="O8468">
            <v>0</v>
          </cell>
          <cell r="P8468">
            <v>0</v>
          </cell>
          <cell r="Q8468">
            <v>0</v>
          </cell>
        </row>
        <row r="8469">
          <cell r="A8469" t="str">
            <v>A7607&amp;T</v>
          </cell>
          <cell r="B8469" t="str">
            <v>Wollaston - Beale St</v>
          </cell>
          <cell r="C8469">
            <v>0</v>
          </cell>
          <cell r="D8469">
            <v>0</v>
          </cell>
          <cell r="E8469">
            <v>0</v>
          </cell>
          <cell r="F8469">
            <v>0</v>
          </cell>
          <cell r="G8469">
            <v>0</v>
          </cell>
          <cell r="H8469">
            <v>0</v>
          </cell>
          <cell r="I8469">
            <v>0</v>
          </cell>
          <cell r="J8469">
            <v>0</v>
          </cell>
          <cell r="K8469">
            <v>0</v>
          </cell>
          <cell r="L8469">
            <v>0</v>
          </cell>
          <cell r="M8469">
            <v>0</v>
          </cell>
          <cell r="N8469">
            <v>0</v>
          </cell>
          <cell r="O8469">
            <v>0</v>
          </cell>
          <cell r="P8469">
            <v>0</v>
          </cell>
          <cell r="Q8469">
            <v>0</v>
          </cell>
        </row>
        <row r="8470">
          <cell r="A8470" t="str">
            <v>A7608&amp;T</v>
          </cell>
          <cell r="B8470" t="str">
            <v>Wollaston - Newport</v>
          </cell>
          <cell r="C8470">
            <v>0</v>
          </cell>
          <cell r="D8470">
            <v>0</v>
          </cell>
          <cell r="E8470">
            <v>0</v>
          </cell>
          <cell r="F8470">
            <v>0</v>
          </cell>
          <cell r="G8470">
            <v>0</v>
          </cell>
          <cell r="H8470">
            <v>0</v>
          </cell>
          <cell r="I8470">
            <v>0</v>
          </cell>
          <cell r="J8470">
            <v>0</v>
          </cell>
          <cell r="K8470">
            <v>0</v>
          </cell>
          <cell r="L8470">
            <v>0</v>
          </cell>
          <cell r="M8470">
            <v>0</v>
          </cell>
          <cell r="N8470">
            <v>0</v>
          </cell>
          <cell r="O8470">
            <v>0</v>
          </cell>
          <cell r="P8470">
            <v>0</v>
          </cell>
          <cell r="Q8470">
            <v>0</v>
          </cell>
        </row>
        <row r="8471">
          <cell r="A8471" t="str">
            <v>A7609&amp;T</v>
          </cell>
          <cell r="B8471" t="str">
            <v>Wollaston - Newport</v>
          </cell>
          <cell r="C8471">
            <v>0</v>
          </cell>
          <cell r="D8471">
            <v>0</v>
          </cell>
          <cell r="E8471">
            <v>0</v>
          </cell>
          <cell r="F8471">
            <v>0</v>
          </cell>
          <cell r="G8471">
            <v>0</v>
          </cell>
          <cell r="H8471">
            <v>0</v>
          </cell>
          <cell r="I8471">
            <v>0</v>
          </cell>
          <cell r="J8471">
            <v>0</v>
          </cell>
          <cell r="K8471">
            <v>0</v>
          </cell>
          <cell r="L8471">
            <v>0</v>
          </cell>
          <cell r="M8471">
            <v>0</v>
          </cell>
          <cell r="N8471">
            <v>0</v>
          </cell>
          <cell r="O8471">
            <v>0</v>
          </cell>
          <cell r="P8471">
            <v>0</v>
          </cell>
          <cell r="Q8471">
            <v>0</v>
          </cell>
        </row>
        <row r="8472">
          <cell r="A8472" t="str">
            <v>A7610&amp;T</v>
          </cell>
          <cell r="B8472" t="str">
            <v>Wollaston - Parking</v>
          </cell>
          <cell r="C8472">
            <v>0</v>
          </cell>
          <cell r="D8472">
            <v>0</v>
          </cell>
          <cell r="E8472">
            <v>0</v>
          </cell>
          <cell r="F8472">
            <v>0</v>
          </cell>
          <cell r="G8472">
            <v>0</v>
          </cell>
          <cell r="H8472">
            <v>0</v>
          </cell>
          <cell r="I8472">
            <v>0</v>
          </cell>
          <cell r="J8472">
            <v>0</v>
          </cell>
          <cell r="K8472">
            <v>0</v>
          </cell>
          <cell r="L8472">
            <v>0</v>
          </cell>
          <cell r="M8472">
            <v>0</v>
          </cell>
          <cell r="N8472">
            <v>0</v>
          </cell>
          <cell r="O8472">
            <v>0</v>
          </cell>
          <cell r="P8472">
            <v>0</v>
          </cell>
          <cell r="Q8472">
            <v>0</v>
          </cell>
        </row>
        <row r="8473">
          <cell r="A8473" t="str">
            <v>A7990&amp;T</v>
          </cell>
          <cell r="B8473" t="str">
            <v>North Quincy</v>
          </cell>
          <cell r="C8473">
            <v>0</v>
          </cell>
          <cell r="D8473">
            <v>0</v>
          </cell>
          <cell r="E8473">
            <v>0</v>
          </cell>
          <cell r="F8473">
            <v>0</v>
          </cell>
          <cell r="G8473">
            <v>0</v>
          </cell>
          <cell r="H8473">
            <v>0</v>
          </cell>
          <cell r="I8473">
            <v>0</v>
          </cell>
          <cell r="J8473">
            <v>0</v>
          </cell>
          <cell r="K8473">
            <v>0</v>
          </cell>
          <cell r="L8473">
            <v>0</v>
          </cell>
          <cell r="M8473">
            <v>0</v>
          </cell>
          <cell r="N8473">
            <v>0</v>
          </cell>
          <cell r="O8473">
            <v>0</v>
          </cell>
          <cell r="P8473">
            <v>0</v>
          </cell>
          <cell r="Q8473">
            <v>0</v>
          </cell>
        </row>
        <row r="8474">
          <cell r="A8474" t="str">
            <v>A7991&amp;T</v>
          </cell>
          <cell r="B8474" t="str">
            <v>North Quincy</v>
          </cell>
          <cell r="C8474">
            <v>0</v>
          </cell>
          <cell r="D8474">
            <v>0</v>
          </cell>
          <cell r="E8474">
            <v>0</v>
          </cell>
          <cell r="F8474">
            <v>0</v>
          </cell>
          <cell r="G8474">
            <v>0</v>
          </cell>
          <cell r="H8474">
            <v>0</v>
          </cell>
          <cell r="I8474">
            <v>0</v>
          </cell>
          <cell r="J8474">
            <v>0</v>
          </cell>
          <cell r="K8474">
            <v>0</v>
          </cell>
          <cell r="L8474">
            <v>0</v>
          </cell>
          <cell r="M8474">
            <v>0</v>
          </cell>
          <cell r="N8474">
            <v>0</v>
          </cell>
          <cell r="O8474">
            <v>0</v>
          </cell>
          <cell r="P8474">
            <v>0</v>
          </cell>
          <cell r="Q8474">
            <v>0</v>
          </cell>
        </row>
        <row r="8475">
          <cell r="A8475" t="str">
            <v>A7992&amp;T</v>
          </cell>
          <cell r="B8475" t="str">
            <v>North Quincy</v>
          </cell>
          <cell r="C8475">
            <v>0</v>
          </cell>
          <cell r="D8475">
            <v>0</v>
          </cell>
          <cell r="E8475">
            <v>0</v>
          </cell>
          <cell r="F8475">
            <v>0</v>
          </cell>
          <cell r="G8475">
            <v>0</v>
          </cell>
          <cell r="H8475">
            <v>0</v>
          </cell>
          <cell r="I8475">
            <v>0</v>
          </cell>
          <cell r="J8475">
            <v>0</v>
          </cell>
          <cell r="K8475">
            <v>0</v>
          </cell>
          <cell r="L8475">
            <v>0</v>
          </cell>
          <cell r="M8475">
            <v>0</v>
          </cell>
          <cell r="N8475">
            <v>0</v>
          </cell>
          <cell r="O8475">
            <v>0</v>
          </cell>
          <cell r="P8475">
            <v>0</v>
          </cell>
          <cell r="Q8475">
            <v>0</v>
          </cell>
        </row>
        <row r="8476">
          <cell r="A8476" t="str">
            <v>A7993&amp;T</v>
          </cell>
          <cell r="B8476" t="str">
            <v>North Quincy</v>
          </cell>
          <cell r="C8476">
            <v>0</v>
          </cell>
          <cell r="D8476">
            <v>0</v>
          </cell>
          <cell r="E8476">
            <v>0</v>
          </cell>
          <cell r="F8476">
            <v>0</v>
          </cell>
          <cell r="G8476">
            <v>0</v>
          </cell>
          <cell r="H8476">
            <v>0</v>
          </cell>
          <cell r="I8476">
            <v>0</v>
          </cell>
          <cell r="J8476">
            <v>0</v>
          </cell>
          <cell r="K8476">
            <v>0</v>
          </cell>
          <cell r="L8476">
            <v>0</v>
          </cell>
          <cell r="M8476">
            <v>0</v>
          </cell>
          <cell r="N8476">
            <v>0</v>
          </cell>
          <cell r="O8476">
            <v>0</v>
          </cell>
          <cell r="P8476">
            <v>0</v>
          </cell>
          <cell r="Q8476">
            <v>0</v>
          </cell>
        </row>
        <row r="8477">
          <cell r="A8477" t="str">
            <v>A7994&amp;T</v>
          </cell>
          <cell r="B8477" t="str">
            <v>North Quincy</v>
          </cell>
          <cell r="C8477">
            <v>0</v>
          </cell>
          <cell r="D8477">
            <v>0</v>
          </cell>
          <cell r="E8477">
            <v>0</v>
          </cell>
          <cell r="F8477">
            <v>0</v>
          </cell>
          <cell r="G8477">
            <v>0</v>
          </cell>
          <cell r="H8477">
            <v>0</v>
          </cell>
          <cell r="I8477">
            <v>0</v>
          </cell>
          <cell r="J8477">
            <v>0</v>
          </cell>
          <cell r="K8477">
            <v>0</v>
          </cell>
          <cell r="L8477">
            <v>0</v>
          </cell>
          <cell r="M8477">
            <v>0</v>
          </cell>
          <cell r="N8477">
            <v>0</v>
          </cell>
          <cell r="O8477">
            <v>0</v>
          </cell>
          <cell r="P8477">
            <v>0</v>
          </cell>
          <cell r="Q8477">
            <v>0</v>
          </cell>
        </row>
        <row r="8478">
          <cell r="A8478" t="str">
            <v>A7995&amp;T</v>
          </cell>
          <cell r="B8478" t="str">
            <v>North Quincy</v>
          </cell>
          <cell r="C8478">
            <v>0</v>
          </cell>
          <cell r="D8478">
            <v>0</v>
          </cell>
          <cell r="E8478">
            <v>0</v>
          </cell>
          <cell r="F8478">
            <v>0</v>
          </cell>
          <cell r="G8478">
            <v>0</v>
          </cell>
          <cell r="H8478">
            <v>0</v>
          </cell>
          <cell r="I8478">
            <v>0</v>
          </cell>
          <cell r="J8478">
            <v>0</v>
          </cell>
          <cell r="K8478">
            <v>0</v>
          </cell>
          <cell r="L8478">
            <v>0</v>
          </cell>
          <cell r="M8478">
            <v>0</v>
          </cell>
          <cell r="N8478">
            <v>0</v>
          </cell>
          <cell r="O8478">
            <v>0</v>
          </cell>
          <cell r="P8478">
            <v>0</v>
          </cell>
          <cell r="Q8478">
            <v>0</v>
          </cell>
        </row>
        <row r="8479">
          <cell r="A8479" t="str">
            <v>A7996&amp;T</v>
          </cell>
          <cell r="B8479" t="str">
            <v>Quincy Center</v>
          </cell>
          <cell r="C8479">
            <v>0</v>
          </cell>
          <cell r="D8479">
            <v>0</v>
          </cell>
          <cell r="E8479">
            <v>0</v>
          </cell>
          <cell r="F8479">
            <v>0</v>
          </cell>
          <cell r="G8479">
            <v>0</v>
          </cell>
          <cell r="H8479">
            <v>0</v>
          </cell>
          <cell r="I8479">
            <v>0</v>
          </cell>
          <cell r="J8479">
            <v>0</v>
          </cell>
          <cell r="K8479">
            <v>0</v>
          </cell>
          <cell r="L8479">
            <v>0</v>
          </cell>
          <cell r="M8479">
            <v>0</v>
          </cell>
          <cell r="N8479">
            <v>0</v>
          </cell>
          <cell r="O8479">
            <v>0</v>
          </cell>
          <cell r="P8479">
            <v>0</v>
          </cell>
          <cell r="Q8479">
            <v>0</v>
          </cell>
        </row>
        <row r="8480">
          <cell r="A8480" t="str">
            <v>A7997&amp;T</v>
          </cell>
          <cell r="B8480" t="str">
            <v>Quincy Center</v>
          </cell>
          <cell r="C8480">
            <v>0</v>
          </cell>
          <cell r="D8480">
            <v>0</v>
          </cell>
          <cell r="E8480">
            <v>0</v>
          </cell>
          <cell r="F8480">
            <v>0</v>
          </cell>
          <cell r="G8480">
            <v>0</v>
          </cell>
          <cell r="H8480">
            <v>0</v>
          </cell>
          <cell r="I8480">
            <v>0</v>
          </cell>
          <cell r="J8480">
            <v>0</v>
          </cell>
          <cell r="K8480">
            <v>0</v>
          </cell>
          <cell r="L8480">
            <v>0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  <cell r="Q8480">
            <v>0</v>
          </cell>
        </row>
        <row r="8481">
          <cell r="A8481" t="str">
            <v>A8008&amp;T</v>
          </cell>
          <cell r="B8481" t="str">
            <v>Quincy Adams</v>
          </cell>
          <cell r="C8481">
            <v>0</v>
          </cell>
          <cell r="D8481">
            <v>0</v>
          </cell>
          <cell r="E8481">
            <v>0</v>
          </cell>
          <cell r="F8481">
            <v>0</v>
          </cell>
          <cell r="G8481">
            <v>0</v>
          </cell>
          <cell r="H8481">
            <v>0</v>
          </cell>
          <cell r="I8481">
            <v>0</v>
          </cell>
          <cell r="J8481">
            <v>0</v>
          </cell>
          <cell r="K8481">
            <v>0</v>
          </cell>
          <cell r="L8481">
            <v>0</v>
          </cell>
          <cell r="M8481">
            <v>0</v>
          </cell>
          <cell r="N8481">
            <v>0</v>
          </cell>
          <cell r="O8481">
            <v>0</v>
          </cell>
          <cell r="P8481">
            <v>0</v>
          </cell>
          <cell r="Q8481">
            <v>0</v>
          </cell>
        </row>
        <row r="8482">
          <cell r="A8482" t="str">
            <v>A8009&amp;T</v>
          </cell>
          <cell r="B8482" t="str">
            <v>Quincy Adams</v>
          </cell>
          <cell r="C8482">
            <v>0</v>
          </cell>
          <cell r="D8482">
            <v>0</v>
          </cell>
          <cell r="E8482">
            <v>0</v>
          </cell>
          <cell r="F8482">
            <v>0</v>
          </cell>
          <cell r="G8482">
            <v>0</v>
          </cell>
          <cell r="H8482">
            <v>0</v>
          </cell>
          <cell r="I8482">
            <v>0</v>
          </cell>
          <cell r="J8482">
            <v>0</v>
          </cell>
          <cell r="K8482">
            <v>0</v>
          </cell>
          <cell r="L8482">
            <v>0</v>
          </cell>
          <cell r="M8482">
            <v>0</v>
          </cell>
          <cell r="N8482">
            <v>0</v>
          </cell>
          <cell r="O8482">
            <v>0</v>
          </cell>
          <cell r="P8482">
            <v>0</v>
          </cell>
          <cell r="Q8482">
            <v>0</v>
          </cell>
        </row>
        <row r="8483">
          <cell r="A8483" t="str">
            <v>A8010&amp;T</v>
          </cell>
          <cell r="B8483" t="str">
            <v>Quincy Adams</v>
          </cell>
          <cell r="C8483">
            <v>0</v>
          </cell>
          <cell r="D8483">
            <v>0</v>
          </cell>
          <cell r="E8483">
            <v>0</v>
          </cell>
          <cell r="F8483">
            <v>0</v>
          </cell>
          <cell r="G8483">
            <v>0</v>
          </cell>
          <cell r="H8483">
            <v>0</v>
          </cell>
          <cell r="I8483">
            <v>0</v>
          </cell>
          <cell r="J8483">
            <v>0</v>
          </cell>
          <cell r="K8483">
            <v>0</v>
          </cell>
          <cell r="L8483">
            <v>0</v>
          </cell>
          <cell r="M8483">
            <v>0</v>
          </cell>
          <cell r="N8483">
            <v>0</v>
          </cell>
          <cell r="O8483">
            <v>0</v>
          </cell>
          <cell r="P8483">
            <v>0</v>
          </cell>
          <cell r="Q8483">
            <v>0</v>
          </cell>
        </row>
        <row r="8484">
          <cell r="A8484" t="str">
            <v>A8011&amp;T</v>
          </cell>
          <cell r="B8484" t="str">
            <v>Quincy Adams</v>
          </cell>
          <cell r="C8484">
            <v>0</v>
          </cell>
          <cell r="D8484">
            <v>0</v>
          </cell>
          <cell r="E8484">
            <v>0</v>
          </cell>
          <cell r="F8484">
            <v>0</v>
          </cell>
          <cell r="G8484">
            <v>0</v>
          </cell>
          <cell r="H8484">
            <v>0</v>
          </cell>
          <cell r="I8484">
            <v>0</v>
          </cell>
          <cell r="J8484">
            <v>0</v>
          </cell>
          <cell r="K8484">
            <v>0</v>
          </cell>
          <cell r="L8484">
            <v>0</v>
          </cell>
          <cell r="M8484">
            <v>0</v>
          </cell>
          <cell r="N8484">
            <v>0</v>
          </cell>
          <cell r="O8484">
            <v>0</v>
          </cell>
          <cell r="P8484">
            <v>0</v>
          </cell>
          <cell r="Q8484">
            <v>0</v>
          </cell>
        </row>
        <row r="8485">
          <cell r="A8485" t="str">
            <v>A8012&amp;T</v>
          </cell>
          <cell r="B8485" t="str">
            <v>Quincy Adams</v>
          </cell>
          <cell r="C8485">
            <v>0</v>
          </cell>
          <cell r="D8485">
            <v>0</v>
          </cell>
          <cell r="E8485">
            <v>0</v>
          </cell>
          <cell r="F8485">
            <v>0</v>
          </cell>
          <cell r="G8485">
            <v>0</v>
          </cell>
          <cell r="H8485">
            <v>0</v>
          </cell>
          <cell r="I8485">
            <v>0</v>
          </cell>
          <cell r="J8485">
            <v>0</v>
          </cell>
          <cell r="K8485">
            <v>0</v>
          </cell>
          <cell r="L8485">
            <v>0</v>
          </cell>
          <cell r="M8485">
            <v>0</v>
          </cell>
          <cell r="N8485">
            <v>0</v>
          </cell>
          <cell r="O8485">
            <v>0</v>
          </cell>
          <cell r="P8485">
            <v>0</v>
          </cell>
          <cell r="Q8485">
            <v>0</v>
          </cell>
        </row>
        <row r="8486">
          <cell r="A8486" t="str">
            <v>A8013&amp;T</v>
          </cell>
          <cell r="B8486" t="str">
            <v>Quincy Adams</v>
          </cell>
          <cell r="C8486">
            <v>0</v>
          </cell>
          <cell r="D8486">
            <v>0</v>
          </cell>
          <cell r="E8486">
            <v>0</v>
          </cell>
          <cell r="F8486">
            <v>0</v>
          </cell>
          <cell r="G8486">
            <v>0</v>
          </cell>
          <cell r="H8486">
            <v>0</v>
          </cell>
          <cell r="I8486">
            <v>0</v>
          </cell>
          <cell r="J8486">
            <v>0</v>
          </cell>
          <cell r="K8486">
            <v>0</v>
          </cell>
          <cell r="L8486">
            <v>0</v>
          </cell>
          <cell r="M8486">
            <v>0</v>
          </cell>
          <cell r="N8486">
            <v>0</v>
          </cell>
          <cell r="O8486">
            <v>0</v>
          </cell>
          <cell r="P8486">
            <v>0</v>
          </cell>
          <cell r="Q8486">
            <v>0</v>
          </cell>
        </row>
        <row r="8487">
          <cell r="A8487" t="str">
            <v>A8014&amp;T</v>
          </cell>
          <cell r="B8487" t="str">
            <v>Quincy Adams</v>
          </cell>
          <cell r="C8487">
            <v>0</v>
          </cell>
          <cell r="D8487">
            <v>0</v>
          </cell>
          <cell r="E8487">
            <v>0</v>
          </cell>
          <cell r="F8487">
            <v>0</v>
          </cell>
          <cell r="G8487">
            <v>0</v>
          </cell>
          <cell r="H8487">
            <v>0</v>
          </cell>
          <cell r="I8487">
            <v>0</v>
          </cell>
          <cell r="J8487">
            <v>0</v>
          </cell>
          <cell r="K8487">
            <v>0</v>
          </cell>
          <cell r="L8487">
            <v>0</v>
          </cell>
          <cell r="M8487">
            <v>0</v>
          </cell>
          <cell r="N8487">
            <v>0</v>
          </cell>
          <cell r="O8487">
            <v>0</v>
          </cell>
          <cell r="P8487">
            <v>0</v>
          </cell>
          <cell r="Q8487">
            <v>0</v>
          </cell>
        </row>
        <row r="8488">
          <cell r="A8488" t="str">
            <v>A8015&amp;T</v>
          </cell>
          <cell r="B8488" t="str">
            <v>Quincy Adams</v>
          </cell>
          <cell r="C8488">
            <v>0</v>
          </cell>
          <cell r="D8488">
            <v>0</v>
          </cell>
          <cell r="E8488">
            <v>0</v>
          </cell>
          <cell r="F8488">
            <v>0</v>
          </cell>
          <cell r="G8488">
            <v>0</v>
          </cell>
          <cell r="H8488">
            <v>0</v>
          </cell>
          <cell r="I8488">
            <v>0</v>
          </cell>
          <cell r="J8488">
            <v>0</v>
          </cell>
          <cell r="K8488">
            <v>0</v>
          </cell>
          <cell r="L8488">
            <v>0</v>
          </cell>
          <cell r="M8488">
            <v>0</v>
          </cell>
          <cell r="N8488">
            <v>0</v>
          </cell>
          <cell r="O8488">
            <v>0</v>
          </cell>
          <cell r="P8488">
            <v>0</v>
          </cell>
          <cell r="Q8488">
            <v>0</v>
          </cell>
        </row>
        <row r="8489">
          <cell r="A8489" t="str">
            <v>A8016&amp;T</v>
          </cell>
          <cell r="B8489" t="str">
            <v>Quincy Adams</v>
          </cell>
          <cell r="C8489">
            <v>0</v>
          </cell>
          <cell r="D8489">
            <v>0</v>
          </cell>
          <cell r="E8489">
            <v>0</v>
          </cell>
          <cell r="F8489">
            <v>0</v>
          </cell>
          <cell r="G8489">
            <v>0</v>
          </cell>
          <cell r="H8489">
            <v>0</v>
          </cell>
          <cell r="I8489">
            <v>0</v>
          </cell>
          <cell r="J8489">
            <v>0</v>
          </cell>
          <cell r="K8489">
            <v>0</v>
          </cell>
          <cell r="L8489">
            <v>0</v>
          </cell>
          <cell r="M8489">
            <v>0</v>
          </cell>
          <cell r="N8489">
            <v>0</v>
          </cell>
          <cell r="O8489">
            <v>0</v>
          </cell>
          <cell r="P8489">
            <v>0</v>
          </cell>
          <cell r="Q8489">
            <v>0</v>
          </cell>
        </row>
        <row r="8490">
          <cell r="A8490" t="str">
            <v>A8017&amp;T</v>
          </cell>
          <cell r="B8490" t="str">
            <v>Quincy Adams</v>
          </cell>
          <cell r="C8490">
            <v>0</v>
          </cell>
          <cell r="D8490">
            <v>0</v>
          </cell>
          <cell r="E8490">
            <v>0</v>
          </cell>
          <cell r="F8490">
            <v>0</v>
          </cell>
          <cell r="G8490">
            <v>0</v>
          </cell>
          <cell r="H8490">
            <v>0</v>
          </cell>
          <cell r="I8490">
            <v>0</v>
          </cell>
          <cell r="J8490">
            <v>0</v>
          </cell>
          <cell r="K8490">
            <v>0</v>
          </cell>
          <cell r="L8490">
            <v>0</v>
          </cell>
          <cell r="M8490">
            <v>0</v>
          </cell>
          <cell r="N8490">
            <v>0</v>
          </cell>
          <cell r="O8490">
            <v>0</v>
          </cell>
          <cell r="P8490">
            <v>0</v>
          </cell>
          <cell r="Q8490">
            <v>0</v>
          </cell>
        </row>
        <row r="8491">
          <cell r="A8491" t="str">
            <v>A8042&amp;T</v>
          </cell>
          <cell r="B8491" t="str">
            <v>North Quincy</v>
          </cell>
          <cell r="C8491">
            <v>0</v>
          </cell>
          <cell r="D8491">
            <v>0</v>
          </cell>
          <cell r="E8491">
            <v>0</v>
          </cell>
          <cell r="F8491">
            <v>0</v>
          </cell>
          <cell r="G8491">
            <v>0</v>
          </cell>
          <cell r="H8491">
            <v>0</v>
          </cell>
          <cell r="I8491">
            <v>0</v>
          </cell>
          <cell r="J8491">
            <v>0</v>
          </cell>
          <cell r="K8491">
            <v>0</v>
          </cell>
          <cell r="L8491">
            <v>0</v>
          </cell>
          <cell r="M8491">
            <v>0</v>
          </cell>
          <cell r="N8491">
            <v>0</v>
          </cell>
          <cell r="O8491">
            <v>0</v>
          </cell>
          <cell r="P8491">
            <v>0</v>
          </cell>
          <cell r="Q8491">
            <v>0</v>
          </cell>
        </row>
        <row r="8492">
          <cell r="A8492" t="str">
            <v>A8043&amp;T</v>
          </cell>
          <cell r="B8492" t="str">
            <v>North Quincy</v>
          </cell>
          <cell r="C8492">
            <v>0</v>
          </cell>
          <cell r="D8492">
            <v>0</v>
          </cell>
          <cell r="E8492">
            <v>0</v>
          </cell>
          <cell r="F8492">
            <v>0</v>
          </cell>
          <cell r="G8492">
            <v>0</v>
          </cell>
          <cell r="H8492">
            <v>0</v>
          </cell>
          <cell r="I8492">
            <v>0</v>
          </cell>
          <cell r="J8492">
            <v>0</v>
          </cell>
          <cell r="K8492">
            <v>0</v>
          </cell>
          <cell r="L8492">
            <v>0</v>
          </cell>
          <cell r="M8492">
            <v>0</v>
          </cell>
          <cell r="N8492">
            <v>0</v>
          </cell>
          <cell r="O8492">
            <v>0</v>
          </cell>
          <cell r="P8492">
            <v>0</v>
          </cell>
          <cell r="Q8492">
            <v>0</v>
          </cell>
        </row>
        <row r="8493">
          <cell r="A8493" t="str">
            <v>A8135&amp;T</v>
          </cell>
          <cell r="B8493" t="str">
            <v>Quincy Adams</v>
          </cell>
          <cell r="C8493">
            <v>0</v>
          </cell>
          <cell r="D8493">
            <v>0</v>
          </cell>
          <cell r="E8493">
            <v>0</v>
          </cell>
          <cell r="F8493">
            <v>0</v>
          </cell>
          <cell r="G8493">
            <v>0</v>
          </cell>
          <cell r="H8493">
            <v>0</v>
          </cell>
          <cell r="I8493">
            <v>0</v>
          </cell>
          <cell r="J8493">
            <v>0</v>
          </cell>
          <cell r="K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  <cell r="Q8493">
            <v>0</v>
          </cell>
        </row>
        <row r="8494">
          <cell r="A8494" t="str">
            <v>A8136&amp;T</v>
          </cell>
          <cell r="B8494" t="str">
            <v>Quincy Adams</v>
          </cell>
          <cell r="C8494">
            <v>0</v>
          </cell>
          <cell r="D8494">
            <v>0</v>
          </cell>
          <cell r="E8494">
            <v>0</v>
          </cell>
          <cell r="F8494">
            <v>0</v>
          </cell>
          <cell r="G8494">
            <v>0</v>
          </cell>
          <cell r="H8494">
            <v>0</v>
          </cell>
          <cell r="I8494">
            <v>0</v>
          </cell>
          <cell r="J8494">
            <v>0</v>
          </cell>
          <cell r="K8494">
            <v>0</v>
          </cell>
          <cell r="L8494">
            <v>0</v>
          </cell>
          <cell r="M8494">
            <v>0</v>
          </cell>
          <cell r="N8494">
            <v>0</v>
          </cell>
          <cell r="O8494">
            <v>0</v>
          </cell>
          <cell r="P8494">
            <v>0</v>
          </cell>
          <cell r="Q8494">
            <v>0</v>
          </cell>
        </row>
        <row r="8495">
          <cell r="A8495" t="str">
            <v>A8176&amp;T</v>
          </cell>
          <cell r="B8495" t="str">
            <v>Quincy Adams</v>
          </cell>
          <cell r="C8495">
            <v>0</v>
          </cell>
          <cell r="D8495">
            <v>0</v>
          </cell>
          <cell r="E8495">
            <v>0</v>
          </cell>
          <cell r="F8495">
            <v>0</v>
          </cell>
          <cell r="G8495">
            <v>0</v>
          </cell>
          <cell r="H8495">
            <v>0</v>
          </cell>
          <cell r="I8495">
            <v>0</v>
          </cell>
          <cell r="J8495">
            <v>0</v>
          </cell>
          <cell r="K8495">
            <v>0</v>
          </cell>
          <cell r="L8495">
            <v>0</v>
          </cell>
          <cell r="M8495">
            <v>0</v>
          </cell>
          <cell r="N8495">
            <v>0</v>
          </cell>
          <cell r="O8495">
            <v>0</v>
          </cell>
          <cell r="P8495">
            <v>0</v>
          </cell>
          <cell r="Q8495">
            <v>0</v>
          </cell>
        </row>
        <row r="8496">
          <cell r="A8496" t="str">
            <v>A8177&amp;T</v>
          </cell>
          <cell r="B8496" t="str">
            <v>Quincy Adams</v>
          </cell>
          <cell r="C8496">
            <v>0</v>
          </cell>
          <cell r="D8496">
            <v>0</v>
          </cell>
          <cell r="E8496">
            <v>0</v>
          </cell>
          <cell r="F8496">
            <v>0</v>
          </cell>
          <cell r="G8496">
            <v>0</v>
          </cell>
          <cell r="H8496">
            <v>0</v>
          </cell>
          <cell r="I8496">
            <v>0</v>
          </cell>
          <cell r="J8496">
            <v>0</v>
          </cell>
          <cell r="K8496">
            <v>0</v>
          </cell>
          <cell r="L8496">
            <v>0</v>
          </cell>
          <cell r="M8496">
            <v>0</v>
          </cell>
          <cell r="N8496">
            <v>0</v>
          </cell>
          <cell r="O8496">
            <v>0</v>
          </cell>
          <cell r="P8496">
            <v>0</v>
          </cell>
          <cell r="Q8496">
            <v>0</v>
          </cell>
        </row>
        <row r="8497">
          <cell r="A8497" t="str">
            <v>A8178&amp;T</v>
          </cell>
          <cell r="B8497" t="str">
            <v>Quincy Adams</v>
          </cell>
          <cell r="C8497">
            <v>0</v>
          </cell>
          <cell r="D8497">
            <v>0</v>
          </cell>
          <cell r="E8497">
            <v>0</v>
          </cell>
          <cell r="F8497">
            <v>0</v>
          </cell>
          <cell r="G8497">
            <v>0</v>
          </cell>
          <cell r="H8497">
            <v>0</v>
          </cell>
          <cell r="I8497">
            <v>0</v>
          </cell>
          <cell r="J8497">
            <v>0</v>
          </cell>
          <cell r="K8497">
            <v>0</v>
          </cell>
          <cell r="L8497">
            <v>0</v>
          </cell>
          <cell r="M8497">
            <v>0</v>
          </cell>
          <cell r="N8497">
            <v>0</v>
          </cell>
          <cell r="O8497">
            <v>0</v>
          </cell>
          <cell r="P8497">
            <v>0</v>
          </cell>
          <cell r="Q8497">
            <v>0</v>
          </cell>
        </row>
        <row r="8498">
          <cell r="A8498" t="str">
            <v>A8179&amp;T</v>
          </cell>
          <cell r="B8498" t="str">
            <v>Quincy Adams</v>
          </cell>
          <cell r="C8498">
            <v>0</v>
          </cell>
          <cell r="D8498">
            <v>0</v>
          </cell>
          <cell r="E8498">
            <v>0</v>
          </cell>
          <cell r="F8498">
            <v>0</v>
          </cell>
          <cell r="G8498">
            <v>0</v>
          </cell>
          <cell r="H8498">
            <v>0</v>
          </cell>
          <cell r="I8498">
            <v>0</v>
          </cell>
          <cell r="J8498">
            <v>0</v>
          </cell>
          <cell r="K8498">
            <v>0</v>
          </cell>
          <cell r="L8498">
            <v>0</v>
          </cell>
          <cell r="M8498">
            <v>0</v>
          </cell>
          <cell r="N8498">
            <v>0</v>
          </cell>
          <cell r="O8498">
            <v>0</v>
          </cell>
          <cell r="P8498">
            <v>0</v>
          </cell>
          <cell r="Q8498">
            <v>0</v>
          </cell>
        </row>
        <row r="8499">
          <cell r="A8499" t="str">
            <v>A8180&amp;T</v>
          </cell>
          <cell r="B8499" t="str">
            <v>Quincy Adams</v>
          </cell>
          <cell r="C8499">
            <v>0</v>
          </cell>
          <cell r="D8499">
            <v>0</v>
          </cell>
          <cell r="E8499">
            <v>0</v>
          </cell>
          <cell r="F8499">
            <v>0</v>
          </cell>
          <cell r="G8499">
            <v>0</v>
          </cell>
          <cell r="H8499">
            <v>0</v>
          </cell>
          <cell r="I8499">
            <v>0</v>
          </cell>
          <cell r="J8499">
            <v>0</v>
          </cell>
          <cell r="K8499">
            <v>0</v>
          </cell>
          <cell r="L8499">
            <v>0</v>
          </cell>
          <cell r="M8499">
            <v>0</v>
          </cell>
          <cell r="N8499">
            <v>0</v>
          </cell>
          <cell r="O8499">
            <v>0</v>
          </cell>
          <cell r="P8499">
            <v>0</v>
          </cell>
          <cell r="Q8499">
            <v>0</v>
          </cell>
        </row>
        <row r="8500">
          <cell r="A8500" t="str">
            <v>A8181&amp;T</v>
          </cell>
          <cell r="B8500" t="str">
            <v>Quincy Adams</v>
          </cell>
          <cell r="C8500">
            <v>0</v>
          </cell>
          <cell r="D8500">
            <v>0</v>
          </cell>
          <cell r="E8500">
            <v>0</v>
          </cell>
          <cell r="F8500">
            <v>0</v>
          </cell>
          <cell r="G8500">
            <v>0</v>
          </cell>
          <cell r="H8500">
            <v>0</v>
          </cell>
          <cell r="I8500">
            <v>0</v>
          </cell>
          <cell r="J8500">
            <v>0</v>
          </cell>
          <cell r="K8500">
            <v>0</v>
          </cell>
          <cell r="L8500">
            <v>0</v>
          </cell>
          <cell r="M8500">
            <v>0</v>
          </cell>
          <cell r="N8500">
            <v>0</v>
          </cell>
          <cell r="O8500">
            <v>0</v>
          </cell>
          <cell r="P8500">
            <v>0</v>
          </cell>
          <cell r="Q8500">
            <v>0</v>
          </cell>
        </row>
        <row r="8501">
          <cell r="A8501" t="str">
            <v>A8182&amp;T</v>
          </cell>
          <cell r="B8501" t="str">
            <v>Quincy Adams</v>
          </cell>
          <cell r="C8501">
            <v>0</v>
          </cell>
          <cell r="D8501">
            <v>0</v>
          </cell>
          <cell r="E8501">
            <v>0</v>
          </cell>
          <cell r="F8501">
            <v>0</v>
          </cell>
          <cell r="G8501">
            <v>0</v>
          </cell>
          <cell r="H8501">
            <v>0</v>
          </cell>
          <cell r="I8501">
            <v>0</v>
          </cell>
          <cell r="J8501">
            <v>0</v>
          </cell>
          <cell r="K8501">
            <v>0</v>
          </cell>
          <cell r="L8501">
            <v>0</v>
          </cell>
          <cell r="M8501">
            <v>0</v>
          </cell>
          <cell r="N8501">
            <v>0</v>
          </cell>
          <cell r="O8501">
            <v>0</v>
          </cell>
          <cell r="P8501">
            <v>0</v>
          </cell>
          <cell r="Q8501">
            <v>0</v>
          </cell>
        </row>
        <row r="8502">
          <cell r="A8502" t="str">
            <v>A8183&amp;T</v>
          </cell>
          <cell r="B8502" t="str">
            <v>Quincy Adams</v>
          </cell>
          <cell r="C8502">
            <v>0</v>
          </cell>
          <cell r="D8502">
            <v>0</v>
          </cell>
          <cell r="E8502">
            <v>0</v>
          </cell>
          <cell r="F8502">
            <v>0</v>
          </cell>
          <cell r="G8502">
            <v>0</v>
          </cell>
          <cell r="H8502">
            <v>0</v>
          </cell>
          <cell r="I8502">
            <v>0</v>
          </cell>
          <cell r="J8502">
            <v>0</v>
          </cell>
          <cell r="K8502">
            <v>0</v>
          </cell>
          <cell r="L8502">
            <v>0</v>
          </cell>
          <cell r="M8502">
            <v>0</v>
          </cell>
          <cell r="N8502">
            <v>0</v>
          </cell>
          <cell r="O8502">
            <v>0</v>
          </cell>
          <cell r="P8502">
            <v>0</v>
          </cell>
          <cell r="Q8502">
            <v>0</v>
          </cell>
        </row>
        <row r="8503">
          <cell r="A8503" t="str">
            <v>A8184&amp;T</v>
          </cell>
          <cell r="B8503" t="str">
            <v>Quincy Adams</v>
          </cell>
          <cell r="C8503">
            <v>0</v>
          </cell>
          <cell r="D8503">
            <v>0</v>
          </cell>
          <cell r="E8503">
            <v>0</v>
          </cell>
          <cell r="F8503">
            <v>0</v>
          </cell>
          <cell r="G8503">
            <v>0</v>
          </cell>
          <cell r="H8503">
            <v>0</v>
          </cell>
          <cell r="I8503">
            <v>0</v>
          </cell>
          <cell r="J8503">
            <v>0</v>
          </cell>
          <cell r="K8503">
            <v>0</v>
          </cell>
          <cell r="L8503">
            <v>0</v>
          </cell>
          <cell r="M8503">
            <v>0</v>
          </cell>
          <cell r="N8503">
            <v>0</v>
          </cell>
          <cell r="O8503">
            <v>0</v>
          </cell>
          <cell r="P8503">
            <v>0</v>
          </cell>
          <cell r="Q8503">
            <v>0</v>
          </cell>
        </row>
        <row r="8504">
          <cell r="A8504" t="str">
            <v>A8185&amp;T</v>
          </cell>
          <cell r="B8504" t="str">
            <v>Quincy Adams</v>
          </cell>
          <cell r="C8504">
            <v>0</v>
          </cell>
          <cell r="D8504">
            <v>0</v>
          </cell>
          <cell r="E8504">
            <v>0</v>
          </cell>
          <cell r="F8504">
            <v>0</v>
          </cell>
          <cell r="G8504">
            <v>0</v>
          </cell>
          <cell r="H8504">
            <v>0</v>
          </cell>
          <cell r="I8504">
            <v>0</v>
          </cell>
          <cell r="J8504">
            <v>0</v>
          </cell>
          <cell r="K8504">
            <v>0</v>
          </cell>
          <cell r="L8504">
            <v>0</v>
          </cell>
          <cell r="M8504">
            <v>0</v>
          </cell>
          <cell r="N8504">
            <v>0</v>
          </cell>
          <cell r="O8504">
            <v>0</v>
          </cell>
          <cell r="P8504">
            <v>0</v>
          </cell>
          <cell r="Q8504">
            <v>0</v>
          </cell>
        </row>
        <row r="8505">
          <cell r="A8505" t="str">
            <v>A8186&amp;T</v>
          </cell>
          <cell r="B8505" t="str">
            <v>Quincy Adams</v>
          </cell>
          <cell r="C8505">
            <v>0</v>
          </cell>
          <cell r="D8505">
            <v>0</v>
          </cell>
          <cell r="E8505">
            <v>0</v>
          </cell>
          <cell r="F8505">
            <v>0</v>
          </cell>
          <cell r="G8505">
            <v>0</v>
          </cell>
          <cell r="H8505">
            <v>0</v>
          </cell>
          <cell r="I8505">
            <v>0</v>
          </cell>
          <cell r="J8505">
            <v>0</v>
          </cell>
          <cell r="K8505">
            <v>0</v>
          </cell>
          <cell r="L8505">
            <v>0</v>
          </cell>
          <cell r="M8505">
            <v>0</v>
          </cell>
          <cell r="N8505">
            <v>0</v>
          </cell>
          <cell r="O8505">
            <v>0</v>
          </cell>
          <cell r="P8505">
            <v>0</v>
          </cell>
          <cell r="Q8505">
            <v>0</v>
          </cell>
        </row>
        <row r="8506">
          <cell r="A8506" t="str">
            <v>A8187&amp;T</v>
          </cell>
          <cell r="B8506" t="str">
            <v>Quincy Adams</v>
          </cell>
          <cell r="C8506">
            <v>0</v>
          </cell>
          <cell r="D8506">
            <v>0</v>
          </cell>
          <cell r="E8506">
            <v>0</v>
          </cell>
          <cell r="F8506">
            <v>0</v>
          </cell>
          <cell r="G8506">
            <v>0</v>
          </cell>
          <cell r="H8506">
            <v>0</v>
          </cell>
          <cell r="I8506">
            <v>0</v>
          </cell>
          <cell r="J8506">
            <v>0</v>
          </cell>
          <cell r="K8506">
            <v>0</v>
          </cell>
          <cell r="L8506">
            <v>0</v>
          </cell>
          <cell r="M8506">
            <v>0</v>
          </cell>
          <cell r="N8506">
            <v>0</v>
          </cell>
          <cell r="O8506">
            <v>0</v>
          </cell>
          <cell r="P8506">
            <v>0</v>
          </cell>
          <cell r="Q8506">
            <v>0</v>
          </cell>
        </row>
        <row r="8507">
          <cell r="A8507" t="str">
            <v>A8188&amp;T</v>
          </cell>
          <cell r="B8507" t="str">
            <v>Quincy Adams</v>
          </cell>
          <cell r="C8507">
            <v>0</v>
          </cell>
          <cell r="D8507">
            <v>0</v>
          </cell>
          <cell r="E8507">
            <v>0</v>
          </cell>
          <cell r="F8507">
            <v>0</v>
          </cell>
          <cell r="G8507">
            <v>0</v>
          </cell>
          <cell r="H8507">
            <v>0</v>
          </cell>
          <cell r="I8507">
            <v>0</v>
          </cell>
          <cell r="J8507">
            <v>0</v>
          </cell>
          <cell r="K8507">
            <v>0</v>
          </cell>
          <cell r="L8507">
            <v>0</v>
          </cell>
          <cell r="M8507">
            <v>0</v>
          </cell>
          <cell r="N8507">
            <v>0</v>
          </cell>
          <cell r="O8507">
            <v>0</v>
          </cell>
          <cell r="P8507">
            <v>0</v>
          </cell>
          <cell r="Q8507">
            <v>0</v>
          </cell>
        </row>
        <row r="8508">
          <cell r="A8508" t="str">
            <v>A8189&amp;T</v>
          </cell>
          <cell r="B8508" t="str">
            <v>Quincy Adams</v>
          </cell>
          <cell r="C8508">
            <v>0</v>
          </cell>
          <cell r="D8508">
            <v>0</v>
          </cell>
          <cell r="E8508">
            <v>0</v>
          </cell>
          <cell r="F8508">
            <v>0</v>
          </cell>
          <cell r="G8508">
            <v>0</v>
          </cell>
          <cell r="H8508">
            <v>0</v>
          </cell>
          <cell r="I8508">
            <v>0</v>
          </cell>
          <cell r="J8508">
            <v>0</v>
          </cell>
          <cell r="K8508">
            <v>0</v>
          </cell>
          <cell r="L8508">
            <v>0</v>
          </cell>
          <cell r="M8508">
            <v>0</v>
          </cell>
          <cell r="N8508">
            <v>0</v>
          </cell>
          <cell r="O8508">
            <v>0</v>
          </cell>
          <cell r="P8508">
            <v>0</v>
          </cell>
          <cell r="Q8508">
            <v>0</v>
          </cell>
        </row>
        <row r="8509">
          <cell r="A8509" t="str">
            <v>A8190&amp;T</v>
          </cell>
          <cell r="B8509" t="str">
            <v>Quincy Center</v>
          </cell>
          <cell r="C8509">
            <v>0</v>
          </cell>
          <cell r="D8509">
            <v>0</v>
          </cell>
          <cell r="E8509">
            <v>0</v>
          </cell>
          <cell r="F8509">
            <v>0</v>
          </cell>
          <cell r="G8509">
            <v>0</v>
          </cell>
          <cell r="H8509">
            <v>0</v>
          </cell>
          <cell r="I8509">
            <v>0</v>
          </cell>
          <cell r="J8509">
            <v>0</v>
          </cell>
          <cell r="K8509">
            <v>0</v>
          </cell>
          <cell r="L8509">
            <v>0</v>
          </cell>
          <cell r="M8509">
            <v>0</v>
          </cell>
          <cell r="N8509">
            <v>0</v>
          </cell>
          <cell r="O8509">
            <v>0</v>
          </cell>
          <cell r="P8509">
            <v>0</v>
          </cell>
          <cell r="Q8509">
            <v>0</v>
          </cell>
        </row>
        <row r="8510">
          <cell r="A8510" t="str">
            <v>A8191&amp;T</v>
          </cell>
          <cell r="B8510" t="str">
            <v>Quincy Center</v>
          </cell>
          <cell r="C8510">
            <v>0</v>
          </cell>
          <cell r="D8510">
            <v>0</v>
          </cell>
          <cell r="E8510">
            <v>0</v>
          </cell>
          <cell r="F8510">
            <v>0</v>
          </cell>
          <cell r="G8510">
            <v>0</v>
          </cell>
          <cell r="H8510">
            <v>0</v>
          </cell>
          <cell r="I8510">
            <v>0</v>
          </cell>
          <cell r="J8510">
            <v>0</v>
          </cell>
          <cell r="K8510">
            <v>0</v>
          </cell>
          <cell r="L8510">
            <v>0</v>
          </cell>
          <cell r="M8510">
            <v>0</v>
          </cell>
          <cell r="N8510">
            <v>0</v>
          </cell>
          <cell r="O8510">
            <v>0</v>
          </cell>
          <cell r="P8510">
            <v>0</v>
          </cell>
          <cell r="Q8510">
            <v>0</v>
          </cell>
        </row>
        <row r="8511">
          <cell r="A8511" t="str">
            <v>A8253&amp;T</v>
          </cell>
          <cell r="B8511" t="str">
            <v>Quincy Center</v>
          </cell>
          <cell r="C8511">
            <v>0</v>
          </cell>
          <cell r="D8511">
            <v>0</v>
          </cell>
          <cell r="E8511">
            <v>0</v>
          </cell>
          <cell r="F8511">
            <v>0</v>
          </cell>
          <cell r="G8511">
            <v>0</v>
          </cell>
          <cell r="H8511">
            <v>0</v>
          </cell>
          <cell r="I8511">
            <v>0</v>
          </cell>
          <cell r="J8511">
            <v>0</v>
          </cell>
          <cell r="K8511">
            <v>0</v>
          </cell>
          <cell r="L8511">
            <v>0</v>
          </cell>
          <cell r="M8511">
            <v>0</v>
          </cell>
          <cell r="N8511">
            <v>0</v>
          </cell>
          <cell r="O8511">
            <v>0</v>
          </cell>
          <cell r="P8511">
            <v>0</v>
          </cell>
          <cell r="Q8511">
            <v>0</v>
          </cell>
        </row>
        <row r="8512">
          <cell r="A8512" t="str">
            <v>A8254&amp;T</v>
          </cell>
          <cell r="B8512" t="str">
            <v>Quincy Center</v>
          </cell>
          <cell r="C8512">
            <v>0</v>
          </cell>
          <cell r="D8512">
            <v>0</v>
          </cell>
          <cell r="E8512">
            <v>0</v>
          </cell>
          <cell r="F8512">
            <v>0</v>
          </cell>
          <cell r="G8512">
            <v>0</v>
          </cell>
          <cell r="H8512">
            <v>0</v>
          </cell>
          <cell r="I8512">
            <v>0</v>
          </cell>
          <cell r="J8512">
            <v>0</v>
          </cell>
          <cell r="K8512">
            <v>0</v>
          </cell>
          <cell r="L8512">
            <v>0</v>
          </cell>
          <cell r="M8512">
            <v>0</v>
          </cell>
          <cell r="N8512">
            <v>0</v>
          </cell>
          <cell r="O8512">
            <v>0</v>
          </cell>
          <cell r="P8512">
            <v>0</v>
          </cell>
          <cell r="Q8512">
            <v>0</v>
          </cell>
        </row>
        <row r="8513">
          <cell r="A8513" t="str">
            <v>A8255&amp;T</v>
          </cell>
          <cell r="B8513" t="str">
            <v>North Quincy</v>
          </cell>
          <cell r="C8513">
            <v>0</v>
          </cell>
          <cell r="D8513">
            <v>0</v>
          </cell>
          <cell r="E8513">
            <v>0</v>
          </cell>
          <cell r="F8513">
            <v>0</v>
          </cell>
          <cell r="G8513">
            <v>0</v>
          </cell>
          <cell r="H8513">
            <v>0</v>
          </cell>
          <cell r="I8513">
            <v>0</v>
          </cell>
          <cell r="J8513">
            <v>0</v>
          </cell>
          <cell r="K8513">
            <v>0</v>
          </cell>
          <cell r="L8513">
            <v>0</v>
          </cell>
          <cell r="M8513">
            <v>0</v>
          </cell>
          <cell r="N8513">
            <v>0</v>
          </cell>
          <cell r="O8513">
            <v>0</v>
          </cell>
          <cell r="P8513">
            <v>0</v>
          </cell>
          <cell r="Q8513">
            <v>0</v>
          </cell>
        </row>
        <row r="8514">
          <cell r="A8514" t="str">
            <v>A8256&amp;T</v>
          </cell>
          <cell r="B8514" t="str">
            <v>North Quincy</v>
          </cell>
          <cell r="C8514">
            <v>0</v>
          </cell>
          <cell r="D8514">
            <v>0</v>
          </cell>
          <cell r="E8514">
            <v>0</v>
          </cell>
          <cell r="F8514">
            <v>0</v>
          </cell>
          <cell r="G8514">
            <v>0</v>
          </cell>
          <cell r="H8514">
            <v>0</v>
          </cell>
          <cell r="I8514">
            <v>0</v>
          </cell>
          <cell r="J8514">
            <v>0</v>
          </cell>
          <cell r="K8514">
            <v>0</v>
          </cell>
          <cell r="L8514">
            <v>0</v>
          </cell>
          <cell r="M8514">
            <v>0</v>
          </cell>
          <cell r="N8514">
            <v>0</v>
          </cell>
          <cell r="O8514">
            <v>0</v>
          </cell>
          <cell r="P8514">
            <v>0</v>
          </cell>
          <cell r="Q8514">
            <v>0</v>
          </cell>
        </row>
        <row r="8515">
          <cell r="A8515" t="str">
            <v>A8257&amp;T</v>
          </cell>
          <cell r="B8515" t="str">
            <v>North Quincy</v>
          </cell>
          <cell r="C8515">
            <v>0</v>
          </cell>
          <cell r="D8515">
            <v>0</v>
          </cell>
          <cell r="E8515">
            <v>0</v>
          </cell>
          <cell r="F8515">
            <v>0</v>
          </cell>
          <cell r="G8515">
            <v>0</v>
          </cell>
          <cell r="H8515">
            <v>0</v>
          </cell>
          <cell r="I8515">
            <v>0</v>
          </cell>
          <cell r="J8515">
            <v>0</v>
          </cell>
          <cell r="K8515">
            <v>0</v>
          </cell>
          <cell r="L8515">
            <v>0</v>
          </cell>
          <cell r="M8515">
            <v>0</v>
          </cell>
          <cell r="N8515">
            <v>0</v>
          </cell>
          <cell r="O8515">
            <v>0</v>
          </cell>
          <cell r="P8515">
            <v>0</v>
          </cell>
          <cell r="Q8515">
            <v>0</v>
          </cell>
        </row>
        <row r="8516">
          <cell r="A8516" t="str">
            <v>A8258&amp;T</v>
          </cell>
          <cell r="B8516" t="str">
            <v>North Quincy</v>
          </cell>
          <cell r="C8516">
            <v>0</v>
          </cell>
          <cell r="D8516">
            <v>0</v>
          </cell>
          <cell r="E8516">
            <v>0</v>
          </cell>
          <cell r="F8516">
            <v>0</v>
          </cell>
          <cell r="G8516">
            <v>0</v>
          </cell>
          <cell r="H8516">
            <v>0</v>
          </cell>
          <cell r="I8516">
            <v>0</v>
          </cell>
          <cell r="J8516">
            <v>0</v>
          </cell>
          <cell r="K8516">
            <v>0</v>
          </cell>
          <cell r="L8516">
            <v>0</v>
          </cell>
          <cell r="M8516">
            <v>0</v>
          </cell>
          <cell r="N8516">
            <v>0</v>
          </cell>
          <cell r="O8516">
            <v>0</v>
          </cell>
          <cell r="P8516">
            <v>0</v>
          </cell>
          <cell r="Q8516">
            <v>0</v>
          </cell>
        </row>
        <row r="8517">
          <cell r="A8517" t="str">
            <v>A8259&amp;T</v>
          </cell>
          <cell r="B8517" t="str">
            <v>North Quincy</v>
          </cell>
          <cell r="C8517">
            <v>0</v>
          </cell>
          <cell r="D8517">
            <v>0</v>
          </cell>
          <cell r="E8517">
            <v>0</v>
          </cell>
          <cell r="F8517">
            <v>0</v>
          </cell>
          <cell r="G8517">
            <v>0</v>
          </cell>
          <cell r="H8517">
            <v>0</v>
          </cell>
          <cell r="I8517">
            <v>0</v>
          </cell>
          <cell r="J8517">
            <v>0</v>
          </cell>
          <cell r="K8517">
            <v>0</v>
          </cell>
          <cell r="L8517">
            <v>0</v>
          </cell>
          <cell r="M8517">
            <v>0</v>
          </cell>
          <cell r="N8517">
            <v>0</v>
          </cell>
          <cell r="O8517">
            <v>0</v>
          </cell>
          <cell r="P8517">
            <v>0</v>
          </cell>
          <cell r="Q8517">
            <v>0</v>
          </cell>
        </row>
        <row r="8518">
          <cell r="A8518" t="str">
            <v>A8260&amp;T</v>
          </cell>
          <cell r="B8518" t="str">
            <v>North Quincy</v>
          </cell>
          <cell r="C8518">
            <v>0</v>
          </cell>
          <cell r="D8518">
            <v>0</v>
          </cell>
          <cell r="E8518">
            <v>0</v>
          </cell>
          <cell r="F8518">
            <v>0</v>
          </cell>
          <cell r="G8518">
            <v>0</v>
          </cell>
          <cell r="H8518">
            <v>0</v>
          </cell>
          <cell r="I8518">
            <v>0</v>
          </cell>
          <cell r="J8518">
            <v>0</v>
          </cell>
          <cell r="K8518">
            <v>0</v>
          </cell>
          <cell r="L8518">
            <v>0</v>
          </cell>
          <cell r="M8518">
            <v>0</v>
          </cell>
          <cell r="N8518">
            <v>0</v>
          </cell>
          <cell r="O8518">
            <v>0</v>
          </cell>
          <cell r="P8518">
            <v>0</v>
          </cell>
          <cell r="Q8518">
            <v>0</v>
          </cell>
        </row>
        <row r="8519">
          <cell r="A8519" t="str">
            <v>A8261&amp;T</v>
          </cell>
          <cell r="B8519" t="str">
            <v>North Quincy</v>
          </cell>
          <cell r="C8519">
            <v>0</v>
          </cell>
          <cell r="D8519">
            <v>0</v>
          </cell>
          <cell r="E8519">
            <v>0</v>
          </cell>
          <cell r="F8519">
            <v>0</v>
          </cell>
          <cell r="G8519">
            <v>0</v>
          </cell>
          <cell r="H8519">
            <v>0</v>
          </cell>
          <cell r="I8519">
            <v>0</v>
          </cell>
          <cell r="J8519">
            <v>0</v>
          </cell>
          <cell r="K8519">
            <v>0</v>
          </cell>
          <cell r="L8519">
            <v>0</v>
          </cell>
          <cell r="M8519">
            <v>0</v>
          </cell>
          <cell r="N8519">
            <v>0</v>
          </cell>
          <cell r="O8519">
            <v>0</v>
          </cell>
          <cell r="P8519">
            <v>0</v>
          </cell>
          <cell r="Q8519">
            <v>0</v>
          </cell>
        </row>
        <row r="8520">
          <cell r="A8520" t="str">
            <v>A8262&amp;T</v>
          </cell>
          <cell r="B8520" t="str">
            <v>North Quincy</v>
          </cell>
          <cell r="C8520">
            <v>0</v>
          </cell>
          <cell r="D8520">
            <v>0</v>
          </cell>
          <cell r="E8520">
            <v>0</v>
          </cell>
          <cell r="F8520">
            <v>0</v>
          </cell>
          <cell r="G8520">
            <v>0</v>
          </cell>
          <cell r="H8520">
            <v>0</v>
          </cell>
          <cell r="I8520">
            <v>0</v>
          </cell>
          <cell r="J8520">
            <v>0</v>
          </cell>
          <cell r="K8520">
            <v>0</v>
          </cell>
          <cell r="L8520">
            <v>0</v>
          </cell>
          <cell r="M8520">
            <v>0</v>
          </cell>
          <cell r="N8520">
            <v>0</v>
          </cell>
          <cell r="O8520">
            <v>0</v>
          </cell>
          <cell r="P8520">
            <v>0</v>
          </cell>
          <cell r="Q8520">
            <v>0</v>
          </cell>
        </row>
        <row r="8521">
          <cell r="A8521" t="str">
            <v>A8690&amp;T</v>
          </cell>
          <cell r="B8521" t="str">
            <v>North Quincy</v>
          </cell>
          <cell r="C8521">
            <v>0</v>
          </cell>
          <cell r="D8521">
            <v>0</v>
          </cell>
          <cell r="E8521">
            <v>0</v>
          </cell>
          <cell r="F8521">
            <v>0</v>
          </cell>
          <cell r="G8521">
            <v>0</v>
          </cell>
          <cell r="H8521">
            <v>0</v>
          </cell>
          <cell r="I8521">
            <v>0</v>
          </cell>
          <cell r="J8521">
            <v>0</v>
          </cell>
          <cell r="K8521">
            <v>0</v>
          </cell>
          <cell r="L8521">
            <v>0</v>
          </cell>
          <cell r="M8521">
            <v>0</v>
          </cell>
          <cell r="N8521">
            <v>0</v>
          </cell>
          <cell r="O8521">
            <v>0</v>
          </cell>
          <cell r="P8521">
            <v>0</v>
          </cell>
          <cell r="Q8521">
            <v>0</v>
          </cell>
        </row>
        <row r="8522">
          <cell r="A8522" t="str">
            <v>A8691&amp;T</v>
          </cell>
          <cell r="B8522" t="str">
            <v>North Quincy</v>
          </cell>
          <cell r="C8522">
            <v>0</v>
          </cell>
          <cell r="D8522">
            <v>0</v>
          </cell>
          <cell r="E8522">
            <v>0</v>
          </cell>
          <cell r="F8522">
            <v>0</v>
          </cell>
          <cell r="G8522">
            <v>0</v>
          </cell>
          <cell r="H8522">
            <v>0</v>
          </cell>
          <cell r="I8522">
            <v>0</v>
          </cell>
          <cell r="J8522">
            <v>0</v>
          </cell>
          <cell r="K8522">
            <v>0</v>
          </cell>
          <cell r="L8522">
            <v>0</v>
          </cell>
          <cell r="M8522">
            <v>0</v>
          </cell>
          <cell r="N8522">
            <v>0</v>
          </cell>
          <cell r="O8522">
            <v>0</v>
          </cell>
          <cell r="P8522">
            <v>0</v>
          </cell>
          <cell r="Q8522">
            <v>0</v>
          </cell>
        </row>
        <row r="8523">
          <cell r="A8523" t="str">
            <v>A8692&amp;T</v>
          </cell>
          <cell r="B8523" t="str">
            <v>North Quincy</v>
          </cell>
          <cell r="C8523">
            <v>0</v>
          </cell>
          <cell r="D8523">
            <v>0</v>
          </cell>
          <cell r="E8523">
            <v>0</v>
          </cell>
          <cell r="F8523">
            <v>0</v>
          </cell>
          <cell r="G8523">
            <v>0</v>
          </cell>
          <cell r="H8523">
            <v>0</v>
          </cell>
          <cell r="I8523">
            <v>0</v>
          </cell>
          <cell r="J8523">
            <v>0</v>
          </cell>
          <cell r="K8523">
            <v>0</v>
          </cell>
          <cell r="L8523">
            <v>0</v>
          </cell>
          <cell r="M8523">
            <v>0</v>
          </cell>
          <cell r="N8523">
            <v>0</v>
          </cell>
          <cell r="O8523">
            <v>0</v>
          </cell>
          <cell r="P8523">
            <v>0</v>
          </cell>
          <cell r="Q8523">
            <v>0</v>
          </cell>
        </row>
        <row r="8524">
          <cell r="A8524" t="str">
            <v>A8693&amp;T</v>
          </cell>
          <cell r="B8524" t="str">
            <v>North Quincy</v>
          </cell>
          <cell r="C8524">
            <v>0</v>
          </cell>
          <cell r="D8524">
            <v>0</v>
          </cell>
          <cell r="E8524">
            <v>0</v>
          </cell>
          <cell r="F8524">
            <v>0</v>
          </cell>
          <cell r="G8524">
            <v>0</v>
          </cell>
          <cell r="H8524">
            <v>0</v>
          </cell>
          <cell r="I8524">
            <v>0</v>
          </cell>
          <cell r="J8524">
            <v>0</v>
          </cell>
          <cell r="K8524">
            <v>0</v>
          </cell>
          <cell r="L8524">
            <v>0</v>
          </cell>
          <cell r="M8524">
            <v>0</v>
          </cell>
          <cell r="N8524">
            <v>0</v>
          </cell>
          <cell r="O8524">
            <v>0</v>
          </cell>
          <cell r="P8524">
            <v>0</v>
          </cell>
          <cell r="Q8524">
            <v>0</v>
          </cell>
        </row>
        <row r="8525">
          <cell r="A8525" t="str">
            <v>A8694&amp;T</v>
          </cell>
          <cell r="B8525" t="str">
            <v>North Quincy</v>
          </cell>
          <cell r="C8525">
            <v>0</v>
          </cell>
          <cell r="D8525">
            <v>0</v>
          </cell>
          <cell r="E8525">
            <v>0</v>
          </cell>
          <cell r="F8525">
            <v>0</v>
          </cell>
          <cell r="G8525">
            <v>0</v>
          </cell>
          <cell r="H8525">
            <v>0</v>
          </cell>
          <cell r="I8525">
            <v>0</v>
          </cell>
          <cell r="J8525">
            <v>0</v>
          </cell>
          <cell r="K8525">
            <v>0</v>
          </cell>
          <cell r="L8525">
            <v>0</v>
          </cell>
          <cell r="M8525">
            <v>0</v>
          </cell>
          <cell r="N8525">
            <v>0</v>
          </cell>
          <cell r="O8525">
            <v>0</v>
          </cell>
          <cell r="P8525">
            <v>0</v>
          </cell>
          <cell r="Q8525">
            <v>0</v>
          </cell>
        </row>
        <row r="8526">
          <cell r="A8526" t="str">
            <v>A8695&amp;T</v>
          </cell>
          <cell r="B8526" t="str">
            <v>North Quincy</v>
          </cell>
          <cell r="C8526">
            <v>0</v>
          </cell>
          <cell r="D8526">
            <v>0</v>
          </cell>
          <cell r="E8526">
            <v>0</v>
          </cell>
          <cell r="F8526">
            <v>0</v>
          </cell>
          <cell r="G8526">
            <v>0</v>
          </cell>
          <cell r="H8526">
            <v>0</v>
          </cell>
          <cell r="I8526">
            <v>0</v>
          </cell>
          <cell r="J8526">
            <v>0</v>
          </cell>
          <cell r="K8526">
            <v>0</v>
          </cell>
          <cell r="L8526">
            <v>0</v>
          </cell>
          <cell r="M8526">
            <v>0</v>
          </cell>
          <cell r="N8526">
            <v>0</v>
          </cell>
          <cell r="O8526">
            <v>0</v>
          </cell>
          <cell r="P8526">
            <v>0</v>
          </cell>
          <cell r="Q8526">
            <v>0</v>
          </cell>
        </row>
        <row r="8527">
          <cell r="A8527" t="str">
            <v>A8696&amp;T</v>
          </cell>
          <cell r="B8527" t="str">
            <v>North Quincy</v>
          </cell>
          <cell r="C8527">
            <v>0</v>
          </cell>
          <cell r="D8527">
            <v>0</v>
          </cell>
          <cell r="E8527">
            <v>0</v>
          </cell>
          <cell r="F8527">
            <v>0</v>
          </cell>
          <cell r="G8527">
            <v>0</v>
          </cell>
          <cell r="H8527">
            <v>0</v>
          </cell>
          <cell r="I8527">
            <v>0</v>
          </cell>
          <cell r="J8527">
            <v>0</v>
          </cell>
          <cell r="K8527">
            <v>0</v>
          </cell>
          <cell r="L8527">
            <v>0</v>
          </cell>
          <cell r="M8527">
            <v>0</v>
          </cell>
          <cell r="N8527">
            <v>0</v>
          </cell>
          <cell r="O8527">
            <v>0</v>
          </cell>
          <cell r="P8527">
            <v>0</v>
          </cell>
          <cell r="Q8527">
            <v>0</v>
          </cell>
        </row>
        <row r="8528">
          <cell r="A8528" t="str">
            <v>A8697&amp;T</v>
          </cell>
          <cell r="B8528" t="str">
            <v>North Quincy</v>
          </cell>
          <cell r="C8528">
            <v>0</v>
          </cell>
          <cell r="D8528">
            <v>0</v>
          </cell>
          <cell r="E8528">
            <v>0</v>
          </cell>
          <cell r="F8528">
            <v>0</v>
          </cell>
          <cell r="G8528">
            <v>0</v>
          </cell>
          <cell r="H8528">
            <v>0</v>
          </cell>
          <cell r="I8528">
            <v>0</v>
          </cell>
          <cell r="J8528">
            <v>0</v>
          </cell>
          <cell r="K8528">
            <v>0</v>
          </cell>
          <cell r="L8528">
            <v>0</v>
          </cell>
          <cell r="M8528">
            <v>0</v>
          </cell>
          <cell r="N8528">
            <v>0</v>
          </cell>
          <cell r="O8528">
            <v>0</v>
          </cell>
          <cell r="P8528">
            <v>0</v>
          </cell>
          <cell r="Q8528">
            <v>0</v>
          </cell>
        </row>
        <row r="8529">
          <cell r="A8529" t="str">
            <v>A8698&amp;T</v>
          </cell>
          <cell r="B8529" t="str">
            <v>North Quincy</v>
          </cell>
          <cell r="C8529">
            <v>0</v>
          </cell>
          <cell r="D8529">
            <v>0</v>
          </cell>
          <cell r="E8529">
            <v>0</v>
          </cell>
          <cell r="F8529">
            <v>0</v>
          </cell>
          <cell r="G8529">
            <v>0</v>
          </cell>
          <cell r="H8529">
            <v>0</v>
          </cell>
          <cell r="I8529">
            <v>0</v>
          </cell>
          <cell r="J8529">
            <v>0</v>
          </cell>
          <cell r="K8529">
            <v>0</v>
          </cell>
          <cell r="L8529">
            <v>0</v>
          </cell>
          <cell r="M8529">
            <v>0</v>
          </cell>
          <cell r="N8529">
            <v>0</v>
          </cell>
          <cell r="O8529">
            <v>0</v>
          </cell>
          <cell r="P8529">
            <v>0</v>
          </cell>
          <cell r="Q8529">
            <v>0</v>
          </cell>
        </row>
        <row r="8530">
          <cell r="A8530" t="str">
            <v>A8699&amp;T</v>
          </cell>
          <cell r="B8530" t="str">
            <v>North Quincy</v>
          </cell>
          <cell r="C8530">
            <v>0</v>
          </cell>
          <cell r="D8530">
            <v>0</v>
          </cell>
          <cell r="E8530">
            <v>0</v>
          </cell>
          <cell r="F8530">
            <v>0</v>
          </cell>
          <cell r="G8530">
            <v>0</v>
          </cell>
          <cell r="H8530">
            <v>0</v>
          </cell>
          <cell r="I8530">
            <v>0</v>
          </cell>
          <cell r="J8530">
            <v>0</v>
          </cell>
          <cell r="K8530">
            <v>0</v>
          </cell>
          <cell r="L8530">
            <v>0</v>
          </cell>
          <cell r="M8530">
            <v>0</v>
          </cell>
          <cell r="N8530">
            <v>0</v>
          </cell>
          <cell r="O8530">
            <v>0</v>
          </cell>
          <cell r="P8530">
            <v>0</v>
          </cell>
          <cell r="Q8530">
            <v>0</v>
          </cell>
        </row>
        <row r="8531">
          <cell r="A8531" t="str">
            <v>A8700&amp;T</v>
          </cell>
          <cell r="B8531" t="str">
            <v>North Quincy</v>
          </cell>
          <cell r="C8531">
            <v>0</v>
          </cell>
          <cell r="D8531">
            <v>0</v>
          </cell>
          <cell r="E8531">
            <v>0</v>
          </cell>
          <cell r="F8531">
            <v>0</v>
          </cell>
          <cell r="G8531">
            <v>0</v>
          </cell>
          <cell r="H8531">
            <v>0</v>
          </cell>
          <cell r="I8531">
            <v>0</v>
          </cell>
          <cell r="J8531">
            <v>0</v>
          </cell>
          <cell r="K8531">
            <v>0</v>
          </cell>
          <cell r="L8531">
            <v>0</v>
          </cell>
          <cell r="M8531">
            <v>0</v>
          </cell>
          <cell r="N8531">
            <v>0</v>
          </cell>
          <cell r="O8531">
            <v>0</v>
          </cell>
          <cell r="P8531">
            <v>0</v>
          </cell>
          <cell r="Q8531">
            <v>0</v>
          </cell>
        </row>
        <row r="8532">
          <cell r="A8532" t="str">
            <v>A8701&amp;T</v>
          </cell>
          <cell r="B8532" t="str">
            <v>North Quincy</v>
          </cell>
          <cell r="C8532">
            <v>0</v>
          </cell>
          <cell r="D8532">
            <v>0</v>
          </cell>
          <cell r="E8532">
            <v>0</v>
          </cell>
          <cell r="F8532">
            <v>0</v>
          </cell>
          <cell r="G8532">
            <v>0</v>
          </cell>
          <cell r="H8532">
            <v>0</v>
          </cell>
          <cell r="I8532">
            <v>0</v>
          </cell>
          <cell r="J8532">
            <v>0</v>
          </cell>
          <cell r="K8532">
            <v>0</v>
          </cell>
          <cell r="L8532">
            <v>0</v>
          </cell>
          <cell r="M8532">
            <v>0</v>
          </cell>
          <cell r="N8532">
            <v>0</v>
          </cell>
          <cell r="O8532">
            <v>0</v>
          </cell>
          <cell r="P8532">
            <v>0</v>
          </cell>
          <cell r="Q8532">
            <v>0</v>
          </cell>
        </row>
        <row r="8533">
          <cell r="A8533" t="str">
            <v>A8702&amp;T</v>
          </cell>
          <cell r="B8533" t="str">
            <v>North Quincy</v>
          </cell>
          <cell r="C8533">
            <v>0</v>
          </cell>
          <cell r="D8533">
            <v>0</v>
          </cell>
          <cell r="E8533">
            <v>0</v>
          </cell>
          <cell r="F8533">
            <v>0</v>
          </cell>
          <cell r="G8533">
            <v>0</v>
          </cell>
          <cell r="H8533">
            <v>0</v>
          </cell>
          <cell r="I8533">
            <v>0</v>
          </cell>
          <cell r="J8533">
            <v>0</v>
          </cell>
          <cell r="K8533">
            <v>0</v>
          </cell>
          <cell r="L8533">
            <v>0</v>
          </cell>
          <cell r="M8533">
            <v>0</v>
          </cell>
          <cell r="N8533">
            <v>0</v>
          </cell>
          <cell r="O8533">
            <v>0</v>
          </cell>
          <cell r="P8533">
            <v>0</v>
          </cell>
          <cell r="Q8533">
            <v>0</v>
          </cell>
        </row>
        <row r="8534">
          <cell r="A8534" t="str">
            <v>A8703&amp;T</v>
          </cell>
          <cell r="B8534" t="str">
            <v>North Quincy</v>
          </cell>
          <cell r="C8534">
            <v>0</v>
          </cell>
          <cell r="D8534">
            <v>0</v>
          </cell>
          <cell r="E8534">
            <v>0</v>
          </cell>
          <cell r="F8534">
            <v>0</v>
          </cell>
          <cell r="G8534">
            <v>0</v>
          </cell>
          <cell r="H8534">
            <v>0</v>
          </cell>
          <cell r="I8534">
            <v>0</v>
          </cell>
          <cell r="J8534">
            <v>0</v>
          </cell>
          <cell r="K8534">
            <v>0</v>
          </cell>
          <cell r="L8534">
            <v>0</v>
          </cell>
          <cell r="M8534">
            <v>0</v>
          </cell>
          <cell r="N8534">
            <v>0</v>
          </cell>
          <cell r="O8534">
            <v>0</v>
          </cell>
          <cell r="P8534">
            <v>0</v>
          </cell>
          <cell r="Q8534">
            <v>0</v>
          </cell>
        </row>
        <row r="8535">
          <cell r="A8535" t="str">
            <v>A8747&amp;T</v>
          </cell>
          <cell r="B8535" t="str">
            <v>Quincy Adams</v>
          </cell>
          <cell r="C8535">
            <v>0</v>
          </cell>
          <cell r="D8535">
            <v>0</v>
          </cell>
          <cell r="E8535">
            <v>0</v>
          </cell>
          <cell r="F8535">
            <v>0</v>
          </cell>
          <cell r="G8535">
            <v>0</v>
          </cell>
          <cell r="H8535">
            <v>0</v>
          </cell>
          <cell r="I8535">
            <v>0</v>
          </cell>
          <cell r="J8535">
            <v>0</v>
          </cell>
          <cell r="K8535">
            <v>0</v>
          </cell>
          <cell r="L8535">
            <v>0</v>
          </cell>
          <cell r="M8535">
            <v>0</v>
          </cell>
          <cell r="N8535">
            <v>0</v>
          </cell>
          <cell r="O8535">
            <v>0</v>
          </cell>
          <cell r="P8535">
            <v>0</v>
          </cell>
          <cell r="Q8535">
            <v>0</v>
          </cell>
        </row>
        <row r="8536">
          <cell r="A8536" t="str">
            <v>A8748&amp;T</v>
          </cell>
          <cell r="B8536" t="str">
            <v>Quincy Adams</v>
          </cell>
          <cell r="C8536">
            <v>0</v>
          </cell>
          <cell r="D8536">
            <v>0</v>
          </cell>
          <cell r="E8536">
            <v>0</v>
          </cell>
          <cell r="F8536">
            <v>0</v>
          </cell>
          <cell r="G8536">
            <v>0</v>
          </cell>
          <cell r="H8536">
            <v>0</v>
          </cell>
          <cell r="I8536">
            <v>0</v>
          </cell>
          <cell r="J8536">
            <v>0</v>
          </cell>
          <cell r="K8536">
            <v>0</v>
          </cell>
          <cell r="L8536">
            <v>0</v>
          </cell>
          <cell r="M8536">
            <v>0</v>
          </cell>
          <cell r="N8536">
            <v>0</v>
          </cell>
          <cell r="O8536">
            <v>0</v>
          </cell>
          <cell r="P8536">
            <v>0</v>
          </cell>
          <cell r="Q8536">
            <v>0</v>
          </cell>
        </row>
        <row r="8537">
          <cell r="A8537" t="str">
            <v>A8749&amp;T</v>
          </cell>
          <cell r="B8537" t="str">
            <v>Quincy Adams</v>
          </cell>
          <cell r="C8537">
            <v>0</v>
          </cell>
          <cell r="D8537">
            <v>0</v>
          </cell>
          <cell r="E8537">
            <v>0</v>
          </cell>
          <cell r="F8537">
            <v>0</v>
          </cell>
          <cell r="G8537">
            <v>0</v>
          </cell>
          <cell r="H8537">
            <v>0</v>
          </cell>
          <cell r="I8537">
            <v>0</v>
          </cell>
          <cell r="J8537">
            <v>0</v>
          </cell>
          <cell r="K8537">
            <v>0</v>
          </cell>
          <cell r="L8537">
            <v>0</v>
          </cell>
          <cell r="M8537">
            <v>0</v>
          </cell>
          <cell r="N8537">
            <v>0</v>
          </cell>
          <cell r="O8537">
            <v>0</v>
          </cell>
          <cell r="P8537">
            <v>0</v>
          </cell>
          <cell r="Q8537">
            <v>0</v>
          </cell>
        </row>
        <row r="8538">
          <cell r="A8538" t="str">
            <v>A8750&amp;T</v>
          </cell>
          <cell r="B8538" t="str">
            <v>Quincy Adams</v>
          </cell>
          <cell r="C8538">
            <v>0</v>
          </cell>
          <cell r="D8538">
            <v>0</v>
          </cell>
          <cell r="E8538">
            <v>0</v>
          </cell>
          <cell r="F8538">
            <v>0</v>
          </cell>
          <cell r="G8538">
            <v>0</v>
          </cell>
          <cell r="H8538">
            <v>0</v>
          </cell>
          <cell r="I8538">
            <v>0</v>
          </cell>
          <cell r="J8538">
            <v>0</v>
          </cell>
          <cell r="K8538">
            <v>0</v>
          </cell>
          <cell r="L8538">
            <v>0</v>
          </cell>
          <cell r="M8538">
            <v>0</v>
          </cell>
          <cell r="N8538">
            <v>0</v>
          </cell>
          <cell r="O8538">
            <v>0</v>
          </cell>
          <cell r="P8538">
            <v>0</v>
          </cell>
          <cell r="Q8538">
            <v>0</v>
          </cell>
        </row>
        <row r="8539">
          <cell r="A8539" t="str">
            <v>A8751&amp;T</v>
          </cell>
          <cell r="B8539" t="str">
            <v>Quincy Adams</v>
          </cell>
          <cell r="C8539">
            <v>0</v>
          </cell>
          <cell r="D8539">
            <v>0</v>
          </cell>
          <cell r="E8539">
            <v>0</v>
          </cell>
          <cell r="F8539">
            <v>0</v>
          </cell>
          <cell r="G8539">
            <v>0</v>
          </cell>
          <cell r="H8539">
            <v>0</v>
          </cell>
          <cell r="I8539">
            <v>0</v>
          </cell>
          <cell r="J8539">
            <v>0</v>
          </cell>
          <cell r="K8539">
            <v>0</v>
          </cell>
          <cell r="L8539">
            <v>0</v>
          </cell>
          <cell r="M8539">
            <v>0</v>
          </cell>
          <cell r="N8539">
            <v>0</v>
          </cell>
          <cell r="O8539">
            <v>0</v>
          </cell>
          <cell r="P8539">
            <v>0</v>
          </cell>
          <cell r="Q8539">
            <v>0</v>
          </cell>
        </row>
        <row r="8540">
          <cell r="A8540" t="str">
            <v>A8752&amp;T</v>
          </cell>
          <cell r="B8540" t="str">
            <v>Quincy Adams</v>
          </cell>
          <cell r="C8540">
            <v>0</v>
          </cell>
          <cell r="D8540">
            <v>0</v>
          </cell>
          <cell r="E8540">
            <v>0</v>
          </cell>
          <cell r="F8540">
            <v>0</v>
          </cell>
          <cell r="G8540">
            <v>0</v>
          </cell>
          <cell r="H8540">
            <v>0</v>
          </cell>
          <cell r="I8540">
            <v>0</v>
          </cell>
          <cell r="J8540">
            <v>0</v>
          </cell>
          <cell r="K8540">
            <v>0</v>
          </cell>
          <cell r="L8540">
            <v>0</v>
          </cell>
          <cell r="M8540">
            <v>0</v>
          </cell>
          <cell r="N8540">
            <v>0</v>
          </cell>
          <cell r="O8540">
            <v>0</v>
          </cell>
          <cell r="P8540">
            <v>0</v>
          </cell>
          <cell r="Q8540">
            <v>0</v>
          </cell>
        </row>
        <row r="8541">
          <cell r="A8541" t="str">
            <v>A8753&amp;T</v>
          </cell>
          <cell r="B8541" t="str">
            <v>Quincy Adams</v>
          </cell>
          <cell r="C8541">
            <v>0</v>
          </cell>
          <cell r="D8541">
            <v>0</v>
          </cell>
          <cell r="E8541">
            <v>0</v>
          </cell>
          <cell r="F8541">
            <v>0</v>
          </cell>
          <cell r="G8541">
            <v>0</v>
          </cell>
          <cell r="H8541">
            <v>0</v>
          </cell>
          <cell r="I8541">
            <v>0</v>
          </cell>
          <cell r="J8541">
            <v>0</v>
          </cell>
          <cell r="K8541">
            <v>0</v>
          </cell>
          <cell r="L8541">
            <v>0</v>
          </cell>
          <cell r="M8541">
            <v>0</v>
          </cell>
          <cell r="N8541">
            <v>0</v>
          </cell>
          <cell r="O8541">
            <v>0</v>
          </cell>
          <cell r="P8541">
            <v>0</v>
          </cell>
          <cell r="Q8541">
            <v>0</v>
          </cell>
        </row>
        <row r="8542">
          <cell r="A8542" t="str">
            <v>A8754&amp;T</v>
          </cell>
          <cell r="B8542" t="str">
            <v>Quincy Adams</v>
          </cell>
          <cell r="C8542">
            <v>0</v>
          </cell>
          <cell r="D8542">
            <v>0</v>
          </cell>
          <cell r="E8542">
            <v>0</v>
          </cell>
          <cell r="F8542">
            <v>0</v>
          </cell>
          <cell r="G8542">
            <v>0</v>
          </cell>
          <cell r="H8542">
            <v>0</v>
          </cell>
          <cell r="I8542">
            <v>0</v>
          </cell>
          <cell r="J8542">
            <v>0</v>
          </cell>
          <cell r="K8542">
            <v>0</v>
          </cell>
          <cell r="L8542">
            <v>0</v>
          </cell>
          <cell r="M8542">
            <v>0</v>
          </cell>
          <cell r="N8542">
            <v>0</v>
          </cell>
          <cell r="O8542">
            <v>0</v>
          </cell>
          <cell r="P8542">
            <v>0</v>
          </cell>
          <cell r="Q8542">
            <v>0</v>
          </cell>
        </row>
        <row r="8543">
          <cell r="A8543" t="str">
            <v>A8755&amp;T</v>
          </cell>
          <cell r="B8543" t="str">
            <v>Quincy Adams</v>
          </cell>
          <cell r="C8543">
            <v>0</v>
          </cell>
          <cell r="D8543">
            <v>0</v>
          </cell>
          <cell r="E8543">
            <v>0</v>
          </cell>
          <cell r="F8543">
            <v>0</v>
          </cell>
          <cell r="G8543">
            <v>0</v>
          </cell>
          <cell r="H8543">
            <v>0</v>
          </cell>
          <cell r="I8543">
            <v>0</v>
          </cell>
          <cell r="J8543">
            <v>0</v>
          </cell>
          <cell r="K8543">
            <v>0</v>
          </cell>
          <cell r="L8543">
            <v>0</v>
          </cell>
          <cell r="M8543">
            <v>0</v>
          </cell>
          <cell r="N8543">
            <v>0</v>
          </cell>
          <cell r="O8543">
            <v>0</v>
          </cell>
          <cell r="P8543">
            <v>0</v>
          </cell>
          <cell r="Q8543">
            <v>0</v>
          </cell>
        </row>
        <row r="8544">
          <cell r="A8544" t="str">
            <v>A8756&amp;T</v>
          </cell>
          <cell r="B8544" t="str">
            <v>Quincy Adams</v>
          </cell>
          <cell r="C8544">
            <v>0</v>
          </cell>
          <cell r="D8544">
            <v>0</v>
          </cell>
          <cell r="E8544">
            <v>0</v>
          </cell>
          <cell r="F8544">
            <v>0</v>
          </cell>
          <cell r="G8544">
            <v>0</v>
          </cell>
          <cell r="H8544">
            <v>0</v>
          </cell>
          <cell r="I8544">
            <v>0</v>
          </cell>
          <cell r="J8544">
            <v>0</v>
          </cell>
          <cell r="K8544">
            <v>0</v>
          </cell>
          <cell r="L8544">
            <v>0</v>
          </cell>
          <cell r="M8544">
            <v>0</v>
          </cell>
          <cell r="N8544">
            <v>0</v>
          </cell>
          <cell r="O8544">
            <v>0</v>
          </cell>
          <cell r="P8544">
            <v>0</v>
          </cell>
          <cell r="Q8544">
            <v>0</v>
          </cell>
        </row>
        <row r="8545">
          <cell r="A8545" t="str">
            <v>A8757&amp;T</v>
          </cell>
          <cell r="B8545" t="str">
            <v>Quincy Adams</v>
          </cell>
          <cell r="C8545">
            <v>0</v>
          </cell>
          <cell r="D8545">
            <v>0</v>
          </cell>
          <cell r="E8545">
            <v>0</v>
          </cell>
          <cell r="F8545">
            <v>0</v>
          </cell>
          <cell r="G8545">
            <v>0</v>
          </cell>
          <cell r="H8545">
            <v>0</v>
          </cell>
          <cell r="I8545">
            <v>0</v>
          </cell>
          <cell r="J8545">
            <v>0</v>
          </cell>
          <cell r="K8545">
            <v>0</v>
          </cell>
          <cell r="L8545">
            <v>0</v>
          </cell>
          <cell r="M8545">
            <v>0</v>
          </cell>
          <cell r="N8545">
            <v>0</v>
          </cell>
          <cell r="O8545">
            <v>0</v>
          </cell>
          <cell r="P8545">
            <v>0</v>
          </cell>
          <cell r="Q8545">
            <v>0</v>
          </cell>
        </row>
        <row r="8546">
          <cell r="A8546" t="str">
            <v>A8758&amp;T</v>
          </cell>
          <cell r="B8546" t="str">
            <v>Quincy Adams</v>
          </cell>
          <cell r="C8546">
            <v>0</v>
          </cell>
          <cell r="D8546">
            <v>0</v>
          </cell>
          <cell r="E8546">
            <v>0</v>
          </cell>
          <cell r="F8546">
            <v>0</v>
          </cell>
          <cell r="G8546">
            <v>0</v>
          </cell>
          <cell r="H8546">
            <v>0</v>
          </cell>
          <cell r="I8546">
            <v>0</v>
          </cell>
          <cell r="J8546">
            <v>0</v>
          </cell>
          <cell r="K8546">
            <v>0</v>
          </cell>
          <cell r="L8546">
            <v>0</v>
          </cell>
          <cell r="M8546">
            <v>0</v>
          </cell>
          <cell r="N8546">
            <v>0</v>
          </cell>
          <cell r="O8546">
            <v>0</v>
          </cell>
          <cell r="P8546">
            <v>0</v>
          </cell>
          <cell r="Q8546">
            <v>0</v>
          </cell>
        </row>
        <row r="8547">
          <cell r="A8547" t="str">
            <v>A8759&amp;T</v>
          </cell>
          <cell r="B8547" t="str">
            <v>Quincy Adams</v>
          </cell>
          <cell r="C8547">
            <v>0</v>
          </cell>
          <cell r="D8547">
            <v>0</v>
          </cell>
          <cell r="E8547">
            <v>0</v>
          </cell>
          <cell r="F8547">
            <v>0</v>
          </cell>
          <cell r="G8547">
            <v>0</v>
          </cell>
          <cell r="H8547">
            <v>0</v>
          </cell>
          <cell r="I8547">
            <v>0</v>
          </cell>
          <cell r="J8547">
            <v>0</v>
          </cell>
          <cell r="K8547">
            <v>0</v>
          </cell>
          <cell r="L8547">
            <v>0</v>
          </cell>
          <cell r="M8547">
            <v>0</v>
          </cell>
          <cell r="N8547">
            <v>0</v>
          </cell>
          <cell r="O8547">
            <v>0</v>
          </cell>
          <cell r="P8547">
            <v>0</v>
          </cell>
          <cell r="Q8547">
            <v>0</v>
          </cell>
        </row>
        <row r="8548">
          <cell r="A8548" t="str">
            <v>A8760&amp;T</v>
          </cell>
          <cell r="B8548" t="str">
            <v>Quincy Adams</v>
          </cell>
          <cell r="C8548">
            <v>0</v>
          </cell>
          <cell r="D8548">
            <v>0</v>
          </cell>
          <cell r="E8548">
            <v>0</v>
          </cell>
          <cell r="F8548">
            <v>0</v>
          </cell>
          <cell r="G8548">
            <v>0</v>
          </cell>
          <cell r="H8548">
            <v>0</v>
          </cell>
          <cell r="I8548">
            <v>0</v>
          </cell>
          <cell r="J8548">
            <v>0</v>
          </cell>
          <cell r="K8548">
            <v>0</v>
          </cell>
          <cell r="L8548">
            <v>0</v>
          </cell>
          <cell r="M8548">
            <v>0</v>
          </cell>
          <cell r="N8548">
            <v>0</v>
          </cell>
          <cell r="O8548">
            <v>0</v>
          </cell>
          <cell r="P8548">
            <v>0</v>
          </cell>
          <cell r="Q8548">
            <v>0</v>
          </cell>
        </row>
        <row r="8549">
          <cell r="A8549" t="str">
            <v>A8761&amp;T</v>
          </cell>
          <cell r="B8549" t="str">
            <v>Quincy Adams</v>
          </cell>
          <cell r="C8549">
            <v>0</v>
          </cell>
          <cell r="D8549">
            <v>0</v>
          </cell>
          <cell r="E8549">
            <v>0</v>
          </cell>
          <cell r="F8549">
            <v>0</v>
          </cell>
          <cell r="G8549">
            <v>0</v>
          </cell>
          <cell r="H8549">
            <v>0</v>
          </cell>
          <cell r="I8549">
            <v>0</v>
          </cell>
          <cell r="J8549">
            <v>0</v>
          </cell>
          <cell r="K8549">
            <v>0</v>
          </cell>
          <cell r="L8549">
            <v>0</v>
          </cell>
          <cell r="M8549">
            <v>0</v>
          </cell>
          <cell r="N8549">
            <v>0</v>
          </cell>
          <cell r="O8549">
            <v>0</v>
          </cell>
          <cell r="P8549">
            <v>0</v>
          </cell>
          <cell r="Q8549">
            <v>0</v>
          </cell>
        </row>
        <row r="8550">
          <cell r="A8550" t="str">
            <v>A8762&amp;T</v>
          </cell>
          <cell r="B8550" t="str">
            <v>Quincy Adams</v>
          </cell>
          <cell r="C8550">
            <v>0</v>
          </cell>
          <cell r="D8550">
            <v>0</v>
          </cell>
          <cell r="E8550">
            <v>0</v>
          </cell>
          <cell r="F8550">
            <v>0</v>
          </cell>
          <cell r="G8550">
            <v>0</v>
          </cell>
          <cell r="H8550">
            <v>0</v>
          </cell>
          <cell r="I8550">
            <v>0</v>
          </cell>
          <cell r="J8550">
            <v>0</v>
          </cell>
          <cell r="K8550">
            <v>0</v>
          </cell>
          <cell r="L8550">
            <v>0</v>
          </cell>
          <cell r="M8550">
            <v>0</v>
          </cell>
          <cell r="N8550">
            <v>0</v>
          </cell>
          <cell r="O8550">
            <v>0</v>
          </cell>
          <cell r="P8550">
            <v>0</v>
          </cell>
          <cell r="Q8550">
            <v>0</v>
          </cell>
        </row>
        <row r="8551">
          <cell r="A8551" t="str">
            <v>A8763&amp;T</v>
          </cell>
          <cell r="B8551" t="str">
            <v>Quincy Adams</v>
          </cell>
          <cell r="C8551">
            <v>0</v>
          </cell>
          <cell r="D8551">
            <v>0</v>
          </cell>
          <cell r="E8551">
            <v>0</v>
          </cell>
          <cell r="F8551">
            <v>0</v>
          </cell>
          <cell r="G8551">
            <v>0</v>
          </cell>
          <cell r="H8551">
            <v>0</v>
          </cell>
          <cell r="I8551">
            <v>0</v>
          </cell>
          <cell r="J8551">
            <v>0</v>
          </cell>
          <cell r="K8551">
            <v>0</v>
          </cell>
          <cell r="L8551">
            <v>0</v>
          </cell>
          <cell r="M8551">
            <v>0</v>
          </cell>
          <cell r="N8551">
            <v>0</v>
          </cell>
          <cell r="O8551">
            <v>0</v>
          </cell>
          <cell r="P8551">
            <v>0</v>
          </cell>
          <cell r="Q8551">
            <v>0</v>
          </cell>
        </row>
        <row r="8552">
          <cell r="A8552" t="str">
            <v>A8764&amp;T</v>
          </cell>
          <cell r="B8552" t="str">
            <v>Quincy Adams</v>
          </cell>
          <cell r="C8552">
            <v>0</v>
          </cell>
          <cell r="D8552">
            <v>0</v>
          </cell>
          <cell r="E8552">
            <v>0</v>
          </cell>
          <cell r="F8552">
            <v>0</v>
          </cell>
          <cell r="G8552">
            <v>0</v>
          </cell>
          <cell r="H8552">
            <v>0</v>
          </cell>
          <cell r="I8552">
            <v>0</v>
          </cell>
          <cell r="J8552">
            <v>0</v>
          </cell>
          <cell r="K8552">
            <v>0</v>
          </cell>
          <cell r="L8552">
            <v>0</v>
          </cell>
          <cell r="M8552">
            <v>0</v>
          </cell>
          <cell r="N8552">
            <v>0</v>
          </cell>
          <cell r="O8552">
            <v>0</v>
          </cell>
          <cell r="P8552">
            <v>0</v>
          </cell>
          <cell r="Q8552">
            <v>0</v>
          </cell>
        </row>
        <row r="8553">
          <cell r="A8553" t="str">
            <v>A8765&amp;T</v>
          </cell>
          <cell r="B8553" t="str">
            <v>Quincy Adams</v>
          </cell>
          <cell r="C8553">
            <v>0</v>
          </cell>
          <cell r="D8553">
            <v>0</v>
          </cell>
          <cell r="E8553">
            <v>0</v>
          </cell>
          <cell r="F8553">
            <v>0</v>
          </cell>
          <cell r="G8553">
            <v>0</v>
          </cell>
          <cell r="H8553">
            <v>0</v>
          </cell>
          <cell r="I8553">
            <v>0</v>
          </cell>
          <cell r="J8553">
            <v>0</v>
          </cell>
          <cell r="K8553">
            <v>0</v>
          </cell>
          <cell r="L8553">
            <v>0</v>
          </cell>
          <cell r="M8553">
            <v>0</v>
          </cell>
          <cell r="N8553">
            <v>0</v>
          </cell>
          <cell r="O8553">
            <v>0</v>
          </cell>
          <cell r="P8553">
            <v>0</v>
          </cell>
          <cell r="Q8553">
            <v>0</v>
          </cell>
        </row>
        <row r="8554">
          <cell r="A8554" t="str">
            <v>A8766&amp;T</v>
          </cell>
          <cell r="B8554" t="str">
            <v>Quincy Adams</v>
          </cell>
          <cell r="C8554">
            <v>0</v>
          </cell>
          <cell r="D8554">
            <v>0</v>
          </cell>
          <cell r="E8554">
            <v>0</v>
          </cell>
          <cell r="F8554">
            <v>0</v>
          </cell>
          <cell r="G8554">
            <v>0</v>
          </cell>
          <cell r="H8554">
            <v>0</v>
          </cell>
          <cell r="I8554">
            <v>0</v>
          </cell>
          <cell r="J8554">
            <v>0</v>
          </cell>
          <cell r="K8554">
            <v>0</v>
          </cell>
          <cell r="L8554">
            <v>0</v>
          </cell>
          <cell r="M8554">
            <v>0</v>
          </cell>
          <cell r="N8554">
            <v>0</v>
          </cell>
          <cell r="O8554">
            <v>0</v>
          </cell>
          <cell r="P8554">
            <v>0</v>
          </cell>
          <cell r="Q8554">
            <v>0</v>
          </cell>
        </row>
        <row r="8555">
          <cell r="A8555" t="str">
            <v>A8767&amp;T</v>
          </cell>
          <cell r="B8555" t="str">
            <v>Quincy Adams</v>
          </cell>
          <cell r="C8555">
            <v>0</v>
          </cell>
          <cell r="D8555">
            <v>0</v>
          </cell>
          <cell r="E8555">
            <v>0</v>
          </cell>
          <cell r="F8555">
            <v>0</v>
          </cell>
          <cell r="G8555">
            <v>0</v>
          </cell>
          <cell r="H8555">
            <v>0</v>
          </cell>
          <cell r="I8555">
            <v>0</v>
          </cell>
          <cell r="J8555">
            <v>0</v>
          </cell>
          <cell r="K8555">
            <v>0</v>
          </cell>
          <cell r="L8555">
            <v>0</v>
          </cell>
          <cell r="M8555">
            <v>0</v>
          </cell>
          <cell r="N8555">
            <v>0</v>
          </cell>
          <cell r="O8555">
            <v>0</v>
          </cell>
          <cell r="P8555">
            <v>0</v>
          </cell>
          <cell r="Q8555">
            <v>0</v>
          </cell>
        </row>
        <row r="8556">
          <cell r="A8556" t="str">
            <v>A8768&amp;T</v>
          </cell>
          <cell r="B8556" t="str">
            <v>Quincy Adams</v>
          </cell>
          <cell r="C8556">
            <v>0</v>
          </cell>
          <cell r="D8556">
            <v>0</v>
          </cell>
          <cell r="E8556">
            <v>0</v>
          </cell>
          <cell r="F8556">
            <v>0</v>
          </cell>
          <cell r="G8556">
            <v>0</v>
          </cell>
          <cell r="H8556">
            <v>0</v>
          </cell>
          <cell r="I8556">
            <v>0</v>
          </cell>
          <cell r="J8556">
            <v>0</v>
          </cell>
          <cell r="K8556">
            <v>0</v>
          </cell>
          <cell r="L8556">
            <v>0</v>
          </cell>
          <cell r="M8556">
            <v>0</v>
          </cell>
          <cell r="N8556">
            <v>0</v>
          </cell>
          <cell r="O8556">
            <v>0</v>
          </cell>
          <cell r="P8556">
            <v>0</v>
          </cell>
          <cell r="Q8556">
            <v>0</v>
          </cell>
        </row>
        <row r="8557">
          <cell r="A8557" t="str">
            <v>A8769&amp;T</v>
          </cell>
          <cell r="B8557" t="str">
            <v>Quincy Adams</v>
          </cell>
          <cell r="C8557">
            <v>0</v>
          </cell>
          <cell r="D8557">
            <v>0</v>
          </cell>
          <cell r="E8557">
            <v>0</v>
          </cell>
          <cell r="F8557">
            <v>0</v>
          </cell>
          <cell r="G8557">
            <v>0</v>
          </cell>
          <cell r="H8557">
            <v>0</v>
          </cell>
          <cell r="I8557">
            <v>0</v>
          </cell>
          <cell r="J8557">
            <v>0</v>
          </cell>
          <cell r="K8557">
            <v>0</v>
          </cell>
          <cell r="L8557">
            <v>0</v>
          </cell>
          <cell r="M8557">
            <v>0</v>
          </cell>
          <cell r="N8557">
            <v>0</v>
          </cell>
          <cell r="O8557">
            <v>0</v>
          </cell>
          <cell r="P8557">
            <v>0</v>
          </cell>
          <cell r="Q8557">
            <v>0</v>
          </cell>
        </row>
        <row r="8558">
          <cell r="A8558" t="str">
            <v>A8770&amp;T</v>
          </cell>
          <cell r="B8558" t="str">
            <v>Quincy Adams</v>
          </cell>
          <cell r="C8558">
            <v>0</v>
          </cell>
          <cell r="D8558">
            <v>0</v>
          </cell>
          <cell r="E8558">
            <v>0</v>
          </cell>
          <cell r="F8558">
            <v>0</v>
          </cell>
          <cell r="G8558">
            <v>0</v>
          </cell>
          <cell r="H8558">
            <v>0</v>
          </cell>
          <cell r="I8558">
            <v>0</v>
          </cell>
          <cell r="J8558">
            <v>0</v>
          </cell>
          <cell r="K8558">
            <v>0</v>
          </cell>
          <cell r="L8558">
            <v>0</v>
          </cell>
          <cell r="M8558">
            <v>0</v>
          </cell>
          <cell r="N8558">
            <v>0</v>
          </cell>
          <cell r="O8558">
            <v>0</v>
          </cell>
          <cell r="P8558">
            <v>0</v>
          </cell>
          <cell r="Q8558">
            <v>0</v>
          </cell>
        </row>
        <row r="8559">
          <cell r="A8559" t="str">
            <v>A8771&amp;T</v>
          </cell>
          <cell r="B8559" t="str">
            <v>Quincy Adams</v>
          </cell>
          <cell r="C8559">
            <v>0</v>
          </cell>
          <cell r="D8559">
            <v>0</v>
          </cell>
          <cell r="E8559">
            <v>0</v>
          </cell>
          <cell r="F8559">
            <v>0</v>
          </cell>
          <cell r="G8559">
            <v>0</v>
          </cell>
          <cell r="H8559">
            <v>0</v>
          </cell>
          <cell r="I8559">
            <v>0</v>
          </cell>
          <cell r="J8559">
            <v>0</v>
          </cell>
          <cell r="K8559">
            <v>0</v>
          </cell>
          <cell r="L8559">
            <v>0</v>
          </cell>
          <cell r="M8559">
            <v>0</v>
          </cell>
          <cell r="N8559">
            <v>0</v>
          </cell>
          <cell r="O8559">
            <v>0</v>
          </cell>
          <cell r="P8559">
            <v>0</v>
          </cell>
          <cell r="Q8559">
            <v>0</v>
          </cell>
        </row>
        <row r="8560">
          <cell r="A8560" t="str">
            <v>A8772&amp;T</v>
          </cell>
          <cell r="B8560" t="str">
            <v>Quincy Adams</v>
          </cell>
          <cell r="C8560">
            <v>0</v>
          </cell>
          <cell r="D8560">
            <v>0</v>
          </cell>
          <cell r="E8560">
            <v>0</v>
          </cell>
          <cell r="F8560">
            <v>0</v>
          </cell>
          <cell r="G8560">
            <v>0</v>
          </cell>
          <cell r="H8560">
            <v>0</v>
          </cell>
          <cell r="I8560">
            <v>0</v>
          </cell>
          <cell r="J8560">
            <v>0</v>
          </cell>
          <cell r="K8560">
            <v>0</v>
          </cell>
          <cell r="L8560">
            <v>0</v>
          </cell>
          <cell r="M8560">
            <v>0</v>
          </cell>
          <cell r="N8560">
            <v>0</v>
          </cell>
          <cell r="O8560">
            <v>0</v>
          </cell>
          <cell r="P8560">
            <v>0</v>
          </cell>
          <cell r="Q8560">
            <v>0</v>
          </cell>
        </row>
        <row r="8561">
          <cell r="A8561" t="str">
            <v>A8773&amp;T</v>
          </cell>
          <cell r="B8561" t="str">
            <v>Quincy Center</v>
          </cell>
          <cell r="C8561">
            <v>0</v>
          </cell>
          <cell r="D8561">
            <v>0</v>
          </cell>
          <cell r="E8561">
            <v>0</v>
          </cell>
          <cell r="F8561">
            <v>0</v>
          </cell>
          <cell r="G8561">
            <v>0</v>
          </cell>
          <cell r="H8561">
            <v>0</v>
          </cell>
          <cell r="I8561">
            <v>0</v>
          </cell>
          <cell r="J8561">
            <v>0</v>
          </cell>
          <cell r="K8561">
            <v>0</v>
          </cell>
          <cell r="L8561">
            <v>0</v>
          </cell>
          <cell r="M8561">
            <v>0</v>
          </cell>
          <cell r="N8561">
            <v>0</v>
          </cell>
          <cell r="O8561">
            <v>0</v>
          </cell>
          <cell r="P8561">
            <v>0</v>
          </cell>
          <cell r="Q8561">
            <v>0</v>
          </cell>
        </row>
        <row r="8562">
          <cell r="A8562" t="str">
            <v>A8774&amp;T</v>
          </cell>
          <cell r="B8562" t="str">
            <v>Quincy Center</v>
          </cell>
          <cell r="C8562">
            <v>0</v>
          </cell>
          <cell r="D8562">
            <v>0</v>
          </cell>
          <cell r="E8562">
            <v>0</v>
          </cell>
          <cell r="F8562">
            <v>0</v>
          </cell>
          <cell r="G8562">
            <v>0</v>
          </cell>
          <cell r="H8562">
            <v>0</v>
          </cell>
          <cell r="I8562">
            <v>0</v>
          </cell>
          <cell r="J8562">
            <v>0</v>
          </cell>
          <cell r="K8562">
            <v>0</v>
          </cell>
          <cell r="L8562">
            <v>0</v>
          </cell>
          <cell r="M8562">
            <v>0</v>
          </cell>
          <cell r="N8562">
            <v>0</v>
          </cell>
          <cell r="O8562">
            <v>0</v>
          </cell>
          <cell r="P8562">
            <v>0</v>
          </cell>
          <cell r="Q8562">
            <v>0</v>
          </cell>
        </row>
        <row r="8563">
          <cell r="A8563" t="str">
            <v>A8775&amp;T</v>
          </cell>
          <cell r="B8563" t="str">
            <v>Quincy Center</v>
          </cell>
          <cell r="C8563">
            <v>0</v>
          </cell>
          <cell r="D8563">
            <v>0</v>
          </cell>
          <cell r="E8563">
            <v>0</v>
          </cell>
          <cell r="F8563">
            <v>0</v>
          </cell>
          <cell r="G8563">
            <v>0</v>
          </cell>
          <cell r="H8563">
            <v>0</v>
          </cell>
          <cell r="I8563">
            <v>0</v>
          </cell>
          <cell r="J8563">
            <v>0</v>
          </cell>
          <cell r="K8563">
            <v>0</v>
          </cell>
          <cell r="L8563">
            <v>0</v>
          </cell>
          <cell r="M8563">
            <v>0</v>
          </cell>
          <cell r="N8563">
            <v>0</v>
          </cell>
          <cell r="O8563">
            <v>0</v>
          </cell>
          <cell r="P8563">
            <v>0</v>
          </cell>
          <cell r="Q8563">
            <v>0</v>
          </cell>
        </row>
        <row r="8564">
          <cell r="A8564" t="str">
            <v>A8776&amp;T</v>
          </cell>
          <cell r="B8564" t="str">
            <v>Quincy Center</v>
          </cell>
          <cell r="C8564">
            <v>0</v>
          </cell>
          <cell r="D8564">
            <v>0</v>
          </cell>
          <cell r="E8564">
            <v>0</v>
          </cell>
          <cell r="F8564">
            <v>0</v>
          </cell>
          <cell r="G8564">
            <v>0</v>
          </cell>
          <cell r="H8564">
            <v>0</v>
          </cell>
          <cell r="I8564">
            <v>0</v>
          </cell>
          <cell r="J8564">
            <v>0</v>
          </cell>
          <cell r="K8564">
            <v>0</v>
          </cell>
          <cell r="L8564">
            <v>0</v>
          </cell>
          <cell r="M8564">
            <v>0</v>
          </cell>
          <cell r="N8564">
            <v>0</v>
          </cell>
          <cell r="O8564">
            <v>0</v>
          </cell>
          <cell r="P8564">
            <v>0</v>
          </cell>
          <cell r="Q8564">
            <v>0</v>
          </cell>
        </row>
        <row r="8565">
          <cell r="A8565" t="str">
            <v>A8777&amp;T</v>
          </cell>
          <cell r="B8565" t="str">
            <v>Quincy Center</v>
          </cell>
          <cell r="C8565">
            <v>0</v>
          </cell>
          <cell r="D8565">
            <v>0</v>
          </cell>
          <cell r="E8565">
            <v>0</v>
          </cell>
          <cell r="F8565">
            <v>0</v>
          </cell>
          <cell r="G8565">
            <v>0</v>
          </cell>
          <cell r="H8565">
            <v>0</v>
          </cell>
          <cell r="I8565">
            <v>0</v>
          </cell>
          <cell r="J8565">
            <v>0</v>
          </cell>
          <cell r="K8565">
            <v>0</v>
          </cell>
          <cell r="L8565">
            <v>0</v>
          </cell>
          <cell r="M8565">
            <v>0</v>
          </cell>
          <cell r="N8565">
            <v>0</v>
          </cell>
          <cell r="O8565">
            <v>0</v>
          </cell>
          <cell r="P8565">
            <v>0</v>
          </cell>
          <cell r="Q8565">
            <v>0</v>
          </cell>
        </row>
        <row r="8566">
          <cell r="A8566" t="str">
            <v>A8778&amp;T</v>
          </cell>
          <cell r="B8566" t="str">
            <v>Quincy Center</v>
          </cell>
          <cell r="C8566">
            <v>0</v>
          </cell>
          <cell r="D8566">
            <v>0</v>
          </cell>
          <cell r="E8566">
            <v>0</v>
          </cell>
          <cell r="F8566">
            <v>0</v>
          </cell>
          <cell r="G8566">
            <v>0</v>
          </cell>
          <cell r="H8566">
            <v>0</v>
          </cell>
          <cell r="I8566">
            <v>0</v>
          </cell>
          <cell r="J8566">
            <v>0</v>
          </cell>
          <cell r="K8566">
            <v>0</v>
          </cell>
          <cell r="L8566">
            <v>0</v>
          </cell>
          <cell r="M8566">
            <v>0</v>
          </cell>
          <cell r="N8566">
            <v>0</v>
          </cell>
          <cell r="O8566">
            <v>0</v>
          </cell>
          <cell r="P8566">
            <v>0</v>
          </cell>
          <cell r="Q8566">
            <v>0</v>
          </cell>
        </row>
        <row r="8567">
          <cell r="A8567" t="str">
            <v>A8779&amp;T</v>
          </cell>
          <cell r="B8567" t="str">
            <v>Quincy Center</v>
          </cell>
          <cell r="C8567">
            <v>0</v>
          </cell>
          <cell r="D8567">
            <v>0</v>
          </cell>
          <cell r="E8567">
            <v>0</v>
          </cell>
          <cell r="F8567">
            <v>0</v>
          </cell>
          <cell r="G8567">
            <v>0</v>
          </cell>
          <cell r="H8567">
            <v>0</v>
          </cell>
          <cell r="I8567">
            <v>0</v>
          </cell>
          <cell r="J8567">
            <v>0</v>
          </cell>
          <cell r="K8567">
            <v>0</v>
          </cell>
          <cell r="L8567">
            <v>0</v>
          </cell>
          <cell r="M8567">
            <v>0</v>
          </cell>
          <cell r="N8567">
            <v>0</v>
          </cell>
          <cell r="O8567">
            <v>0</v>
          </cell>
          <cell r="P8567">
            <v>0</v>
          </cell>
          <cell r="Q8567">
            <v>0</v>
          </cell>
        </row>
        <row r="8568">
          <cell r="A8568" t="str">
            <v>A8780&amp;T</v>
          </cell>
          <cell r="B8568" t="str">
            <v>Quincy Center</v>
          </cell>
          <cell r="C8568">
            <v>0</v>
          </cell>
          <cell r="D8568">
            <v>0</v>
          </cell>
          <cell r="E8568">
            <v>0</v>
          </cell>
          <cell r="F8568">
            <v>0</v>
          </cell>
          <cell r="G8568">
            <v>0</v>
          </cell>
          <cell r="H8568">
            <v>0</v>
          </cell>
          <cell r="I8568">
            <v>0</v>
          </cell>
          <cell r="J8568">
            <v>0</v>
          </cell>
          <cell r="K8568">
            <v>0</v>
          </cell>
          <cell r="L8568">
            <v>0</v>
          </cell>
          <cell r="M8568">
            <v>0</v>
          </cell>
          <cell r="N8568">
            <v>0</v>
          </cell>
          <cell r="O8568">
            <v>0</v>
          </cell>
          <cell r="P8568">
            <v>0</v>
          </cell>
          <cell r="Q8568">
            <v>0</v>
          </cell>
        </row>
        <row r="8569">
          <cell r="A8569" t="str">
            <v>A8781&amp;T</v>
          </cell>
          <cell r="B8569" t="str">
            <v>Quincy Center</v>
          </cell>
          <cell r="C8569">
            <v>0</v>
          </cell>
          <cell r="D8569">
            <v>0</v>
          </cell>
          <cell r="E8569">
            <v>0</v>
          </cell>
          <cell r="F8569">
            <v>0</v>
          </cell>
          <cell r="G8569">
            <v>0</v>
          </cell>
          <cell r="H8569">
            <v>0</v>
          </cell>
          <cell r="I8569">
            <v>0</v>
          </cell>
          <cell r="J8569">
            <v>0</v>
          </cell>
          <cell r="K8569">
            <v>0</v>
          </cell>
          <cell r="L8569">
            <v>0</v>
          </cell>
          <cell r="M8569">
            <v>0</v>
          </cell>
          <cell r="N8569">
            <v>0</v>
          </cell>
          <cell r="O8569">
            <v>0</v>
          </cell>
          <cell r="P8569">
            <v>0</v>
          </cell>
          <cell r="Q8569">
            <v>0</v>
          </cell>
        </row>
        <row r="8570">
          <cell r="A8570" t="str">
            <v>A8782&amp;T</v>
          </cell>
          <cell r="B8570" t="str">
            <v>Quincy Center</v>
          </cell>
          <cell r="C8570">
            <v>0</v>
          </cell>
          <cell r="D8570">
            <v>0</v>
          </cell>
          <cell r="E8570">
            <v>0</v>
          </cell>
          <cell r="F8570">
            <v>0</v>
          </cell>
          <cell r="G8570">
            <v>0</v>
          </cell>
          <cell r="H8570">
            <v>0</v>
          </cell>
          <cell r="I8570">
            <v>0</v>
          </cell>
          <cell r="J8570">
            <v>0</v>
          </cell>
          <cell r="K8570">
            <v>0</v>
          </cell>
          <cell r="L8570">
            <v>0</v>
          </cell>
          <cell r="M8570">
            <v>0</v>
          </cell>
          <cell r="N8570">
            <v>0</v>
          </cell>
          <cell r="O8570">
            <v>0</v>
          </cell>
          <cell r="P8570">
            <v>0</v>
          </cell>
          <cell r="Q8570">
            <v>0</v>
          </cell>
        </row>
        <row r="8571">
          <cell r="A8571" t="str">
            <v>A8783&amp;T</v>
          </cell>
          <cell r="B8571" t="str">
            <v>Quincy Center</v>
          </cell>
          <cell r="C8571">
            <v>0</v>
          </cell>
          <cell r="D8571">
            <v>0</v>
          </cell>
          <cell r="E8571">
            <v>0</v>
          </cell>
          <cell r="F8571">
            <v>0</v>
          </cell>
          <cell r="G8571">
            <v>0</v>
          </cell>
          <cell r="H8571">
            <v>0</v>
          </cell>
          <cell r="I8571">
            <v>0</v>
          </cell>
          <cell r="J8571">
            <v>0</v>
          </cell>
          <cell r="K8571">
            <v>0</v>
          </cell>
          <cell r="L8571">
            <v>0</v>
          </cell>
          <cell r="M8571">
            <v>0</v>
          </cell>
          <cell r="N8571">
            <v>0</v>
          </cell>
          <cell r="O8571">
            <v>0</v>
          </cell>
          <cell r="P8571">
            <v>0</v>
          </cell>
          <cell r="Q8571">
            <v>0</v>
          </cell>
        </row>
        <row r="8572">
          <cell r="A8572" t="str">
            <v>A8878&amp;T</v>
          </cell>
          <cell r="B8572" t="str">
            <v>Valley Road</v>
          </cell>
          <cell r="C8572">
            <v>0</v>
          </cell>
          <cell r="D8572">
            <v>0</v>
          </cell>
          <cell r="E8572">
            <v>0</v>
          </cell>
          <cell r="F8572">
            <v>0</v>
          </cell>
          <cell r="G8572">
            <v>0</v>
          </cell>
          <cell r="H8572">
            <v>0</v>
          </cell>
          <cell r="I8572">
            <v>0</v>
          </cell>
          <cell r="J8572">
            <v>0</v>
          </cell>
          <cell r="K8572">
            <v>0</v>
          </cell>
          <cell r="L8572">
            <v>0</v>
          </cell>
          <cell r="M8572">
            <v>0</v>
          </cell>
          <cell r="N8572">
            <v>0</v>
          </cell>
          <cell r="O8572">
            <v>0</v>
          </cell>
          <cell r="P8572">
            <v>0</v>
          </cell>
          <cell r="Q8572">
            <v>0</v>
          </cell>
        </row>
        <row r="8573">
          <cell r="A8573" t="str">
            <v>A8879&amp;T</v>
          </cell>
          <cell r="B8573" t="str">
            <v>Valley Road</v>
          </cell>
          <cell r="C8573">
            <v>0</v>
          </cell>
          <cell r="D8573">
            <v>0</v>
          </cell>
          <cell r="E8573">
            <v>0</v>
          </cell>
          <cell r="F8573">
            <v>0</v>
          </cell>
          <cell r="G8573">
            <v>0</v>
          </cell>
          <cell r="H8573">
            <v>0</v>
          </cell>
          <cell r="I8573">
            <v>0</v>
          </cell>
          <cell r="J8573">
            <v>0</v>
          </cell>
          <cell r="K8573">
            <v>0</v>
          </cell>
          <cell r="L8573">
            <v>0</v>
          </cell>
          <cell r="M8573">
            <v>0</v>
          </cell>
          <cell r="N8573">
            <v>0</v>
          </cell>
          <cell r="O8573">
            <v>0</v>
          </cell>
          <cell r="P8573">
            <v>0</v>
          </cell>
          <cell r="Q8573">
            <v>0</v>
          </cell>
        </row>
        <row r="8574">
          <cell r="A8574" t="str">
            <v>A8981&amp;T</v>
          </cell>
          <cell r="B8574" t="str">
            <v>Capen Street</v>
          </cell>
          <cell r="C8574">
            <v>0</v>
          </cell>
          <cell r="D8574">
            <v>0</v>
          </cell>
          <cell r="E8574">
            <v>0</v>
          </cell>
          <cell r="F8574">
            <v>0</v>
          </cell>
          <cell r="G8574">
            <v>0</v>
          </cell>
          <cell r="H8574">
            <v>0</v>
          </cell>
          <cell r="I8574">
            <v>0</v>
          </cell>
          <cell r="J8574">
            <v>0</v>
          </cell>
          <cell r="K8574">
            <v>0</v>
          </cell>
          <cell r="L8574">
            <v>0</v>
          </cell>
          <cell r="M8574">
            <v>0</v>
          </cell>
          <cell r="N8574">
            <v>0</v>
          </cell>
          <cell r="O8574">
            <v>0</v>
          </cell>
          <cell r="P8574">
            <v>0</v>
          </cell>
          <cell r="Q8574">
            <v>0</v>
          </cell>
        </row>
        <row r="8575">
          <cell r="A8575" t="str">
            <v>A8984&amp;T</v>
          </cell>
          <cell r="B8575" t="str">
            <v>Central Avenue</v>
          </cell>
          <cell r="C8575">
            <v>0</v>
          </cell>
          <cell r="D8575">
            <v>0</v>
          </cell>
          <cell r="E8575">
            <v>0</v>
          </cell>
          <cell r="F8575">
            <v>0</v>
          </cell>
          <cell r="G8575">
            <v>0</v>
          </cell>
          <cell r="H8575">
            <v>0</v>
          </cell>
          <cell r="I8575">
            <v>0</v>
          </cell>
          <cell r="J8575">
            <v>0</v>
          </cell>
          <cell r="K8575">
            <v>0</v>
          </cell>
          <cell r="L8575">
            <v>0</v>
          </cell>
          <cell r="M8575">
            <v>0</v>
          </cell>
          <cell r="N8575">
            <v>0</v>
          </cell>
          <cell r="O8575">
            <v>0</v>
          </cell>
          <cell r="P8575">
            <v>0</v>
          </cell>
          <cell r="Q8575">
            <v>0</v>
          </cell>
        </row>
        <row r="8576">
          <cell r="A8576" t="str">
            <v>A9100&amp;T</v>
          </cell>
          <cell r="B8576" t="str">
            <v>Milton</v>
          </cell>
          <cell r="C8576">
            <v>0</v>
          </cell>
          <cell r="D8576">
            <v>0</v>
          </cell>
          <cell r="E8576">
            <v>0</v>
          </cell>
          <cell r="F8576">
            <v>0</v>
          </cell>
          <cell r="G8576">
            <v>0</v>
          </cell>
          <cell r="H8576">
            <v>0</v>
          </cell>
          <cell r="I8576">
            <v>0</v>
          </cell>
          <cell r="J8576">
            <v>0</v>
          </cell>
          <cell r="K8576">
            <v>0</v>
          </cell>
          <cell r="L8576">
            <v>0</v>
          </cell>
          <cell r="M8576">
            <v>0</v>
          </cell>
          <cell r="N8576">
            <v>0</v>
          </cell>
          <cell r="O8576">
            <v>0</v>
          </cell>
          <cell r="P8576">
            <v>0</v>
          </cell>
          <cell r="Q8576">
            <v>0</v>
          </cell>
        </row>
        <row r="8577">
          <cell r="A8577" t="str">
            <v>A9140&amp;T</v>
          </cell>
          <cell r="B8577" t="str">
            <v>North Quincy</v>
          </cell>
          <cell r="C8577">
            <v>0</v>
          </cell>
          <cell r="D8577">
            <v>0</v>
          </cell>
          <cell r="E8577">
            <v>0</v>
          </cell>
          <cell r="F8577">
            <v>0</v>
          </cell>
          <cell r="G8577">
            <v>0</v>
          </cell>
          <cell r="H8577">
            <v>0</v>
          </cell>
          <cell r="I8577">
            <v>0</v>
          </cell>
          <cell r="J8577">
            <v>0</v>
          </cell>
          <cell r="K8577">
            <v>0</v>
          </cell>
          <cell r="L8577">
            <v>0</v>
          </cell>
          <cell r="M8577">
            <v>0</v>
          </cell>
          <cell r="N8577">
            <v>0</v>
          </cell>
          <cell r="O8577">
            <v>0</v>
          </cell>
          <cell r="P8577">
            <v>0</v>
          </cell>
          <cell r="Q8577">
            <v>0</v>
          </cell>
        </row>
        <row r="8578">
          <cell r="A8578" t="str">
            <v>A9154&amp;T</v>
          </cell>
          <cell r="B8578" t="str">
            <v>Quincy Adams</v>
          </cell>
          <cell r="C8578">
            <v>0</v>
          </cell>
          <cell r="D8578">
            <v>0</v>
          </cell>
          <cell r="E8578">
            <v>0</v>
          </cell>
          <cell r="F8578">
            <v>0</v>
          </cell>
          <cell r="G8578">
            <v>0</v>
          </cell>
          <cell r="H8578">
            <v>0</v>
          </cell>
          <cell r="I8578">
            <v>0</v>
          </cell>
          <cell r="J8578">
            <v>0</v>
          </cell>
          <cell r="K8578">
            <v>0</v>
          </cell>
          <cell r="L8578">
            <v>0</v>
          </cell>
          <cell r="M8578">
            <v>0</v>
          </cell>
          <cell r="N8578">
            <v>0</v>
          </cell>
          <cell r="O8578">
            <v>0</v>
          </cell>
          <cell r="P8578">
            <v>0</v>
          </cell>
          <cell r="Q8578">
            <v>0</v>
          </cell>
        </row>
        <row r="8579">
          <cell r="A8579" t="str">
            <v>A9181&amp;T</v>
          </cell>
          <cell r="B8579" t="str">
            <v>Valley Road</v>
          </cell>
          <cell r="C8579">
            <v>0</v>
          </cell>
          <cell r="D8579">
            <v>0</v>
          </cell>
          <cell r="E8579">
            <v>0</v>
          </cell>
          <cell r="F8579">
            <v>0</v>
          </cell>
          <cell r="G8579">
            <v>0</v>
          </cell>
          <cell r="H8579">
            <v>0</v>
          </cell>
          <cell r="I8579">
            <v>0</v>
          </cell>
          <cell r="J8579">
            <v>0</v>
          </cell>
          <cell r="K8579">
            <v>0</v>
          </cell>
          <cell r="L8579">
            <v>0</v>
          </cell>
          <cell r="M8579">
            <v>0</v>
          </cell>
          <cell r="N8579">
            <v>0</v>
          </cell>
          <cell r="O8579">
            <v>0</v>
          </cell>
          <cell r="P8579">
            <v>0</v>
          </cell>
          <cell r="Q8579">
            <v>0</v>
          </cell>
        </row>
        <row r="8580">
          <cell r="A8580" t="str">
            <v>A9186&amp;T</v>
          </cell>
          <cell r="B8580" t="str">
            <v>Wollaston</v>
          </cell>
          <cell r="C8580">
            <v>0</v>
          </cell>
          <cell r="D8580">
            <v>0</v>
          </cell>
          <cell r="E8580">
            <v>0</v>
          </cell>
          <cell r="F8580">
            <v>0</v>
          </cell>
          <cell r="G8580">
            <v>0</v>
          </cell>
          <cell r="H8580">
            <v>0</v>
          </cell>
          <cell r="I8580">
            <v>0</v>
          </cell>
          <cell r="J8580">
            <v>0</v>
          </cell>
          <cell r="K8580">
            <v>0</v>
          </cell>
          <cell r="L8580">
            <v>0</v>
          </cell>
          <cell r="M8580">
            <v>0</v>
          </cell>
          <cell r="N8580">
            <v>0</v>
          </cell>
          <cell r="O8580">
            <v>0</v>
          </cell>
          <cell r="P8580">
            <v>0</v>
          </cell>
          <cell r="Q8580">
            <v>0</v>
          </cell>
        </row>
        <row r="8581">
          <cell r="A8581" t="str">
            <v>A1029&amp;T</v>
          </cell>
          <cell r="B8581" t="str">
            <v>West St @ Ida St</v>
          </cell>
          <cell r="C8581">
            <v>0</v>
          </cell>
          <cell r="D8581">
            <v>0</v>
          </cell>
          <cell r="E8581">
            <v>0</v>
          </cell>
          <cell r="F8581">
            <v>0</v>
          </cell>
          <cell r="G8581">
            <v>0</v>
          </cell>
          <cell r="H8581">
            <v>0</v>
          </cell>
          <cell r="I8581">
            <v>0</v>
          </cell>
          <cell r="J8581">
            <v>0</v>
          </cell>
          <cell r="K8581">
            <v>0</v>
          </cell>
          <cell r="L8581">
            <v>0</v>
          </cell>
          <cell r="M8581">
            <v>0</v>
          </cell>
          <cell r="N8581">
            <v>0</v>
          </cell>
          <cell r="O8581">
            <v>0</v>
          </cell>
          <cell r="P8581">
            <v>0</v>
          </cell>
          <cell r="Q8581">
            <v>0</v>
          </cell>
        </row>
        <row r="8582">
          <cell r="A8582" t="str">
            <v>A1030&amp;T</v>
          </cell>
          <cell r="B8582" t="str">
            <v>West St @ Doble St</v>
          </cell>
          <cell r="C8582">
            <v>1</v>
          </cell>
          <cell r="D8582">
            <v>0</v>
          </cell>
          <cell r="E8582">
            <v>0</v>
          </cell>
          <cell r="F8582">
            <v>0</v>
          </cell>
          <cell r="G8582">
            <v>1</v>
          </cell>
          <cell r="H8582">
            <v>1</v>
          </cell>
          <cell r="I8582">
            <v>0</v>
          </cell>
          <cell r="J8582">
            <v>0</v>
          </cell>
          <cell r="K8582">
            <v>0</v>
          </cell>
          <cell r="L8582">
            <v>1</v>
          </cell>
          <cell r="M8582">
            <v>1</v>
          </cell>
          <cell r="N8582">
            <v>0</v>
          </cell>
          <cell r="O8582">
            <v>0</v>
          </cell>
          <cell r="P8582">
            <v>0</v>
          </cell>
          <cell r="Q8582">
            <v>1</v>
          </cell>
        </row>
        <row r="8583">
          <cell r="A8583" t="str">
            <v>A1031&amp;T</v>
          </cell>
          <cell r="B8583" t="str">
            <v>West St @ Hayden St</v>
          </cell>
          <cell r="C8583">
            <v>0</v>
          </cell>
          <cell r="D8583">
            <v>0</v>
          </cell>
          <cell r="E8583">
            <v>0</v>
          </cell>
          <cell r="F8583">
            <v>9</v>
          </cell>
          <cell r="G8583">
            <v>9</v>
          </cell>
          <cell r="H8583">
            <v>0</v>
          </cell>
          <cell r="I8583">
            <v>0</v>
          </cell>
          <cell r="J8583">
            <v>0</v>
          </cell>
          <cell r="K8583">
            <v>9</v>
          </cell>
          <cell r="L8583">
            <v>9</v>
          </cell>
          <cell r="M8583">
            <v>0</v>
          </cell>
          <cell r="N8583">
            <v>0</v>
          </cell>
          <cell r="O8583">
            <v>0</v>
          </cell>
          <cell r="P8583">
            <v>9</v>
          </cell>
          <cell r="Q8583">
            <v>9</v>
          </cell>
        </row>
        <row r="8584">
          <cell r="A8584" t="str">
            <v>A1033&amp;T</v>
          </cell>
          <cell r="B8584" t="str">
            <v>West St @ Willard St</v>
          </cell>
          <cell r="C8584">
            <v>0</v>
          </cell>
          <cell r="D8584">
            <v>0</v>
          </cell>
          <cell r="E8584">
            <v>0</v>
          </cell>
          <cell r="F8584">
            <v>0</v>
          </cell>
          <cell r="G8584">
            <v>0</v>
          </cell>
          <cell r="H8584">
            <v>0</v>
          </cell>
          <cell r="I8584">
            <v>0</v>
          </cell>
          <cell r="J8584">
            <v>0</v>
          </cell>
          <cell r="K8584">
            <v>0</v>
          </cell>
          <cell r="L8584">
            <v>0</v>
          </cell>
          <cell r="M8584">
            <v>0</v>
          </cell>
          <cell r="N8584">
            <v>0</v>
          </cell>
          <cell r="O8584">
            <v>0</v>
          </cell>
          <cell r="P8584">
            <v>0</v>
          </cell>
          <cell r="Q8584">
            <v>0</v>
          </cell>
        </row>
        <row r="8585">
          <cell r="A8585" t="str">
            <v>A1034&amp;T</v>
          </cell>
          <cell r="B8585" t="str">
            <v>Willard St opp Ames</v>
          </cell>
          <cell r="C8585">
            <v>0</v>
          </cell>
          <cell r="D8585">
            <v>0</v>
          </cell>
          <cell r="E8585">
            <v>0</v>
          </cell>
          <cell r="F8585">
            <v>0</v>
          </cell>
          <cell r="G8585">
            <v>0</v>
          </cell>
          <cell r="H8585">
            <v>0</v>
          </cell>
          <cell r="I8585">
            <v>0</v>
          </cell>
          <cell r="J8585">
            <v>0</v>
          </cell>
          <cell r="K8585">
            <v>0</v>
          </cell>
          <cell r="L8585">
            <v>0</v>
          </cell>
          <cell r="M8585">
            <v>0</v>
          </cell>
          <cell r="N8585">
            <v>0</v>
          </cell>
          <cell r="O8585">
            <v>0</v>
          </cell>
          <cell r="P8585">
            <v>0</v>
          </cell>
          <cell r="Q8585">
            <v>0</v>
          </cell>
        </row>
        <row r="8586">
          <cell r="A8586" t="str">
            <v>A1853&amp;T</v>
          </cell>
          <cell r="B8586" t="str">
            <v>Hancock St opp Merry</v>
          </cell>
          <cell r="C8586">
            <v>1</v>
          </cell>
          <cell r="D8586">
            <v>0</v>
          </cell>
          <cell r="E8586">
            <v>0</v>
          </cell>
          <cell r="F8586">
            <v>2</v>
          </cell>
          <cell r="G8586">
            <v>2</v>
          </cell>
          <cell r="H8586">
            <v>1</v>
          </cell>
          <cell r="I8586">
            <v>0</v>
          </cell>
          <cell r="J8586">
            <v>0</v>
          </cell>
          <cell r="K8586">
            <v>2</v>
          </cell>
          <cell r="L8586">
            <v>2</v>
          </cell>
          <cell r="M8586">
            <v>1</v>
          </cell>
          <cell r="N8586">
            <v>0</v>
          </cell>
          <cell r="O8586">
            <v>0</v>
          </cell>
          <cell r="P8586">
            <v>2</v>
          </cell>
          <cell r="Q8586">
            <v>2</v>
          </cell>
        </row>
        <row r="8587">
          <cell r="A8587" t="str">
            <v>A1854&amp;T</v>
          </cell>
          <cell r="B8587" t="str">
            <v>Hancock St opp Green</v>
          </cell>
          <cell r="C8587">
            <v>7</v>
          </cell>
          <cell r="D8587">
            <v>0</v>
          </cell>
          <cell r="E8587">
            <v>0</v>
          </cell>
          <cell r="F8587">
            <v>2</v>
          </cell>
          <cell r="G8587">
            <v>9</v>
          </cell>
          <cell r="H8587">
            <v>7</v>
          </cell>
          <cell r="I8587">
            <v>0</v>
          </cell>
          <cell r="J8587">
            <v>0</v>
          </cell>
          <cell r="K8587">
            <v>2</v>
          </cell>
          <cell r="L8587">
            <v>9</v>
          </cell>
          <cell r="M8587">
            <v>7</v>
          </cell>
          <cell r="N8587">
            <v>0</v>
          </cell>
          <cell r="O8587">
            <v>0</v>
          </cell>
          <cell r="P8587">
            <v>2</v>
          </cell>
          <cell r="Q8587">
            <v>9</v>
          </cell>
        </row>
        <row r="8588">
          <cell r="A8588" t="str">
            <v>A1900&amp;T</v>
          </cell>
          <cell r="B8588" t="str">
            <v>Wilson Ave @ Belmont</v>
          </cell>
          <cell r="C8588">
            <v>0</v>
          </cell>
          <cell r="D8588">
            <v>0</v>
          </cell>
          <cell r="E8588">
            <v>0</v>
          </cell>
          <cell r="F8588">
            <v>0</v>
          </cell>
          <cell r="G8588">
            <v>0</v>
          </cell>
          <cell r="H8588">
            <v>0</v>
          </cell>
          <cell r="I8588">
            <v>0</v>
          </cell>
          <cell r="J8588">
            <v>0</v>
          </cell>
          <cell r="K8588">
            <v>0</v>
          </cell>
          <cell r="L8588">
            <v>0</v>
          </cell>
          <cell r="M8588">
            <v>0</v>
          </cell>
          <cell r="N8588">
            <v>0</v>
          </cell>
          <cell r="O8588">
            <v>0</v>
          </cell>
          <cell r="P8588">
            <v>0</v>
          </cell>
          <cell r="Q8588">
            <v>0</v>
          </cell>
        </row>
        <row r="8589">
          <cell r="A8589" t="str">
            <v>A1915&amp;T</v>
          </cell>
          <cell r="B8589" t="str">
            <v>E Squantum St @ Newb</v>
          </cell>
          <cell r="C8589">
            <v>5</v>
          </cell>
          <cell r="D8589">
            <v>0</v>
          </cell>
          <cell r="E8589">
            <v>0</v>
          </cell>
          <cell r="F8589">
            <v>0</v>
          </cell>
          <cell r="G8589">
            <v>5</v>
          </cell>
          <cell r="H8589">
            <v>5</v>
          </cell>
          <cell r="I8589">
            <v>0</v>
          </cell>
          <cell r="J8589">
            <v>0</v>
          </cell>
          <cell r="K8589">
            <v>0</v>
          </cell>
          <cell r="L8589">
            <v>5</v>
          </cell>
          <cell r="M8589">
            <v>5</v>
          </cell>
          <cell r="N8589">
            <v>0</v>
          </cell>
          <cell r="O8589">
            <v>0</v>
          </cell>
          <cell r="P8589">
            <v>0</v>
          </cell>
          <cell r="Q8589">
            <v>5</v>
          </cell>
        </row>
        <row r="8590">
          <cell r="A8590" t="str">
            <v>A1916&amp;T</v>
          </cell>
          <cell r="B8590" t="str">
            <v>E Squantum St @ Faxo</v>
          </cell>
          <cell r="C8590">
            <v>0</v>
          </cell>
          <cell r="D8590">
            <v>0</v>
          </cell>
          <cell r="E8590">
            <v>0</v>
          </cell>
          <cell r="F8590">
            <v>10</v>
          </cell>
          <cell r="G8590">
            <v>10</v>
          </cell>
          <cell r="H8590">
            <v>0</v>
          </cell>
          <cell r="I8590">
            <v>0</v>
          </cell>
          <cell r="J8590">
            <v>0</v>
          </cell>
          <cell r="K8590">
            <v>10</v>
          </cell>
          <cell r="L8590">
            <v>10</v>
          </cell>
          <cell r="M8590">
            <v>0</v>
          </cell>
          <cell r="N8590">
            <v>0</v>
          </cell>
          <cell r="O8590">
            <v>0</v>
          </cell>
          <cell r="P8590">
            <v>10</v>
          </cell>
          <cell r="Q8590">
            <v>10</v>
          </cell>
        </row>
        <row r="8591">
          <cell r="A8591" t="str">
            <v>A1917&amp;T</v>
          </cell>
          <cell r="B8591" t="str">
            <v>E Squantum St @ Appl</v>
          </cell>
          <cell r="C8591">
            <v>1</v>
          </cell>
          <cell r="D8591">
            <v>0</v>
          </cell>
          <cell r="E8591">
            <v>0</v>
          </cell>
          <cell r="F8591">
            <v>0</v>
          </cell>
          <cell r="G8591">
            <v>1</v>
          </cell>
          <cell r="H8591">
            <v>1</v>
          </cell>
          <cell r="I8591">
            <v>0</v>
          </cell>
          <cell r="J8591">
            <v>0</v>
          </cell>
          <cell r="K8591">
            <v>0</v>
          </cell>
          <cell r="L8591">
            <v>1</v>
          </cell>
          <cell r="M8591">
            <v>1</v>
          </cell>
          <cell r="N8591">
            <v>0</v>
          </cell>
          <cell r="O8591">
            <v>0</v>
          </cell>
          <cell r="P8591">
            <v>0</v>
          </cell>
          <cell r="Q8591">
            <v>1</v>
          </cell>
        </row>
        <row r="8592">
          <cell r="A8592" t="str">
            <v>A1918&amp;T</v>
          </cell>
          <cell r="B8592" t="str">
            <v>E Squantum St @ Atla</v>
          </cell>
          <cell r="C8592">
            <v>2</v>
          </cell>
          <cell r="D8592">
            <v>0</v>
          </cell>
          <cell r="E8592">
            <v>0</v>
          </cell>
          <cell r="F8592">
            <v>0</v>
          </cell>
          <cell r="G8592">
            <v>2</v>
          </cell>
          <cell r="H8592">
            <v>2</v>
          </cell>
          <cell r="I8592">
            <v>0</v>
          </cell>
          <cell r="J8592">
            <v>0</v>
          </cell>
          <cell r="K8592">
            <v>0</v>
          </cell>
          <cell r="L8592">
            <v>2</v>
          </cell>
          <cell r="M8592">
            <v>2</v>
          </cell>
          <cell r="N8592">
            <v>0</v>
          </cell>
          <cell r="O8592">
            <v>0</v>
          </cell>
          <cell r="P8592">
            <v>0</v>
          </cell>
          <cell r="Q8592">
            <v>2</v>
          </cell>
        </row>
        <row r="8593">
          <cell r="A8593" t="str">
            <v>A1920&amp;T</v>
          </cell>
          <cell r="B8593" t="str">
            <v>E Squantum St opp Di</v>
          </cell>
          <cell r="C8593">
            <v>0</v>
          </cell>
          <cell r="D8593">
            <v>0</v>
          </cell>
          <cell r="E8593">
            <v>0</v>
          </cell>
          <cell r="F8593">
            <v>0</v>
          </cell>
          <cell r="G8593">
            <v>0</v>
          </cell>
          <cell r="H8593">
            <v>0</v>
          </cell>
          <cell r="I8593">
            <v>0</v>
          </cell>
          <cell r="J8593">
            <v>0</v>
          </cell>
          <cell r="K8593">
            <v>0</v>
          </cell>
          <cell r="L8593">
            <v>0</v>
          </cell>
          <cell r="M8593">
            <v>0</v>
          </cell>
          <cell r="N8593">
            <v>0</v>
          </cell>
          <cell r="O8593">
            <v>0</v>
          </cell>
          <cell r="P8593">
            <v>0</v>
          </cell>
          <cell r="Q8593">
            <v>0</v>
          </cell>
        </row>
        <row r="8594">
          <cell r="A8594" t="str">
            <v>A1945&amp;T</v>
          </cell>
          <cell r="B8594" t="str">
            <v>W Squantum St @ Evan</v>
          </cell>
          <cell r="C8594">
            <v>0</v>
          </cell>
          <cell r="D8594">
            <v>0</v>
          </cell>
          <cell r="E8594">
            <v>0</v>
          </cell>
          <cell r="F8594">
            <v>0</v>
          </cell>
          <cell r="G8594">
            <v>0</v>
          </cell>
          <cell r="H8594">
            <v>0</v>
          </cell>
          <cell r="I8594">
            <v>0</v>
          </cell>
          <cell r="J8594">
            <v>0</v>
          </cell>
          <cell r="K8594">
            <v>0</v>
          </cell>
          <cell r="L8594">
            <v>0</v>
          </cell>
          <cell r="M8594">
            <v>0</v>
          </cell>
          <cell r="N8594">
            <v>0</v>
          </cell>
          <cell r="O8594">
            <v>0</v>
          </cell>
          <cell r="P8594">
            <v>0</v>
          </cell>
          <cell r="Q8594">
            <v>0</v>
          </cell>
        </row>
        <row r="8595">
          <cell r="A8595" t="str">
            <v>A1951&amp;T</v>
          </cell>
          <cell r="B8595" t="str">
            <v>Wilson Ave @ Mascoma</v>
          </cell>
          <cell r="C8595">
            <v>0</v>
          </cell>
          <cell r="D8595">
            <v>0</v>
          </cell>
          <cell r="E8595">
            <v>0</v>
          </cell>
          <cell r="F8595">
            <v>0</v>
          </cell>
          <cell r="G8595">
            <v>0</v>
          </cell>
          <cell r="H8595">
            <v>0</v>
          </cell>
          <cell r="I8595">
            <v>0</v>
          </cell>
          <cell r="J8595">
            <v>0</v>
          </cell>
          <cell r="K8595">
            <v>0</v>
          </cell>
          <cell r="L8595">
            <v>0</v>
          </cell>
          <cell r="M8595">
            <v>0</v>
          </cell>
          <cell r="N8595">
            <v>0</v>
          </cell>
          <cell r="O8595">
            <v>0</v>
          </cell>
          <cell r="P8595">
            <v>0</v>
          </cell>
          <cell r="Q8595">
            <v>0</v>
          </cell>
        </row>
        <row r="8596">
          <cell r="A8596" t="str">
            <v>A1953&amp;T</v>
          </cell>
          <cell r="B8596" t="str">
            <v>Highland Ave @ Hobar</v>
          </cell>
          <cell r="C8596">
            <v>0</v>
          </cell>
          <cell r="D8596">
            <v>0</v>
          </cell>
          <cell r="E8596">
            <v>0</v>
          </cell>
          <cell r="F8596">
            <v>0</v>
          </cell>
          <cell r="G8596">
            <v>0</v>
          </cell>
          <cell r="H8596">
            <v>0</v>
          </cell>
          <cell r="I8596">
            <v>0</v>
          </cell>
          <cell r="J8596">
            <v>0</v>
          </cell>
          <cell r="K8596">
            <v>0</v>
          </cell>
          <cell r="L8596">
            <v>0</v>
          </cell>
          <cell r="M8596">
            <v>0</v>
          </cell>
          <cell r="N8596">
            <v>0</v>
          </cell>
          <cell r="O8596">
            <v>0</v>
          </cell>
          <cell r="P8596">
            <v>0</v>
          </cell>
          <cell r="Q8596">
            <v>0</v>
          </cell>
        </row>
        <row r="8597">
          <cell r="A8597" t="str">
            <v>A1963&amp;T</v>
          </cell>
          <cell r="B8597" t="str">
            <v>Adams St opp Alleyne</v>
          </cell>
          <cell r="C8597">
            <v>2</v>
          </cell>
          <cell r="D8597">
            <v>0</v>
          </cell>
          <cell r="E8597">
            <v>0</v>
          </cell>
          <cell r="F8597">
            <v>4</v>
          </cell>
          <cell r="G8597">
            <v>6</v>
          </cell>
          <cell r="H8597">
            <v>2</v>
          </cell>
          <cell r="I8597">
            <v>0</v>
          </cell>
          <cell r="J8597">
            <v>0</v>
          </cell>
          <cell r="K8597">
            <v>4</v>
          </cell>
          <cell r="L8597">
            <v>6</v>
          </cell>
          <cell r="M8597">
            <v>2</v>
          </cell>
          <cell r="N8597">
            <v>0</v>
          </cell>
          <cell r="O8597">
            <v>0</v>
          </cell>
          <cell r="P8597">
            <v>4</v>
          </cell>
          <cell r="Q8597">
            <v>6</v>
          </cell>
        </row>
        <row r="8598">
          <cell r="A8598" t="str">
            <v>A1964&amp;T</v>
          </cell>
          <cell r="B8598" t="str">
            <v>Elm Ave @ Briggs St</v>
          </cell>
          <cell r="C8598">
            <v>0</v>
          </cell>
          <cell r="D8598">
            <v>0</v>
          </cell>
          <cell r="E8598">
            <v>0</v>
          </cell>
          <cell r="F8598">
            <v>0</v>
          </cell>
          <cell r="G8598">
            <v>0</v>
          </cell>
          <cell r="H8598">
            <v>0</v>
          </cell>
          <cell r="I8598">
            <v>0</v>
          </cell>
          <cell r="J8598">
            <v>0</v>
          </cell>
          <cell r="K8598">
            <v>0</v>
          </cell>
          <cell r="L8598">
            <v>0</v>
          </cell>
          <cell r="M8598">
            <v>0</v>
          </cell>
          <cell r="N8598">
            <v>0</v>
          </cell>
          <cell r="O8598">
            <v>0</v>
          </cell>
          <cell r="P8598">
            <v>0</v>
          </cell>
          <cell r="Q8598">
            <v>0</v>
          </cell>
        </row>
        <row r="8599">
          <cell r="A8599" t="str">
            <v>A1967&amp;T</v>
          </cell>
          <cell r="B8599" t="str">
            <v>Elm Ave @ Willow St</v>
          </cell>
          <cell r="C8599">
            <v>0</v>
          </cell>
          <cell r="D8599">
            <v>0</v>
          </cell>
          <cell r="E8599">
            <v>0</v>
          </cell>
          <cell r="F8599">
            <v>0</v>
          </cell>
          <cell r="G8599">
            <v>0</v>
          </cell>
          <cell r="H8599">
            <v>0</v>
          </cell>
          <cell r="I8599">
            <v>0</v>
          </cell>
          <cell r="J8599">
            <v>0</v>
          </cell>
          <cell r="K8599">
            <v>0</v>
          </cell>
          <cell r="L8599">
            <v>0</v>
          </cell>
          <cell r="M8599">
            <v>0</v>
          </cell>
          <cell r="N8599">
            <v>0</v>
          </cell>
          <cell r="O8599">
            <v>0</v>
          </cell>
          <cell r="P8599">
            <v>0</v>
          </cell>
          <cell r="Q8599">
            <v>0</v>
          </cell>
        </row>
        <row r="8600">
          <cell r="A8600" t="str">
            <v>A1977&amp;T</v>
          </cell>
          <cell r="B8600" t="str">
            <v>Billings Rd @ Faxon</v>
          </cell>
          <cell r="C8600">
            <v>0</v>
          </cell>
          <cell r="D8600">
            <v>0</v>
          </cell>
          <cell r="E8600">
            <v>0</v>
          </cell>
          <cell r="F8600">
            <v>0</v>
          </cell>
          <cell r="G8600">
            <v>0</v>
          </cell>
          <cell r="H8600">
            <v>0</v>
          </cell>
          <cell r="I8600">
            <v>0</v>
          </cell>
          <cell r="J8600">
            <v>0</v>
          </cell>
          <cell r="K8600">
            <v>0</v>
          </cell>
          <cell r="L8600">
            <v>0</v>
          </cell>
          <cell r="M8600">
            <v>0</v>
          </cell>
          <cell r="N8600">
            <v>0</v>
          </cell>
          <cell r="O8600">
            <v>0</v>
          </cell>
          <cell r="P8600">
            <v>0</v>
          </cell>
          <cell r="Q8600">
            <v>0</v>
          </cell>
        </row>
        <row r="8601">
          <cell r="A8601" t="str">
            <v>A1978&amp;T</v>
          </cell>
          <cell r="B8601" t="str">
            <v>Billings Rd opp Tyle</v>
          </cell>
          <cell r="C8601">
            <v>0</v>
          </cell>
          <cell r="D8601">
            <v>0</v>
          </cell>
          <cell r="E8601">
            <v>0</v>
          </cell>
          <cell r="F8601">
            <v>0</v>
          </cell>
          <cell r="G8601">
            <v>0</v>
          </cell>
          <cell r="H8601">
            <v>0</v>
          </cell>
          <cell r="I8601">
            <v>0</v>
          </cell>
          <cell r="J8601">
            <v>0</v>
          </cell>
          <cell r="K8601">
            <v>0</v>
          </cell>
          <cell r="L8601">
            <v>0</v>
          </cell>
          <cell r="M8601">
            <v>0</v>
          </cell>
          <cell r="N8601">
            <v>0</v>
          </cell>
          <cell r="O8601">
            <v>0</v>
          </cell>
          <cell r="P8601">
            <v>0</v>
          </cell>
          <cell r="Q8601">
            <v>0</v>
          </cell>
        </row>
        <row r="8602">
          <cell r="A8602" t="str">
            <v>A1979&amp;T</v>
          </cell>
          <cell r="B8602" t="str">
            <v>Billings Rd @ Felton</v>
          </cell>
          <cell r="C8602">
            <v>0</v>
          </cell>
          <cell r="D8602">
            <v>0</v>
          </cell>
          <cell r="E8602">
            <v>0</v>
          </cell>
          <cell r="F8602">
            <v>0</v>
          </cell>
          <cell r="G8602">
            <v>0</v>
          </cell>
          <cell r="H8602">
            <v>0</v>
          </cell>
          <cell r="I8602">
            <v>0</v>
          </cell>
          <cell r="J8602">
            <v>0</v>
          </cell>
          <cell r="K8602">
            <v>0</v>
          </cell>
          <cell r="L8602">
            <v>0</v>
          </cell>
          <cell r="M8602">
            <v>0</v>
          </cell>
          <cell r="N8602">
            <v>0</v>
          </cell>
          <cell r="O8602">
            <v>0</v>
          </cell>
          <cell r="P8602">
            <v>0</v>
          </cell>
          <cell r="Q8602">
            <v>0</v>
          </cell>
        </row>
        <row r="8603">
          <cell r="A8603" t="str">
            <v>A1984&amp;T</v>
          </cell>
          <cell r="B8603" t="str">
            <v>Billings Rd @ Freema</v>
          </cell>
          <cell r="C8603">
            <v>0</v>
          </cell>
          <cell r="D8603">
            <v>0</v>
          </cell>
          <cell r="E8603">
            <v>0</v>
          </cell>
          <cell r="F8603">
            <v>0</v>
          </cell>
          <cell r="G8603">
            <v>0</v>
          </cell>
          <cell r="H8603">
            <v>0</v>
          </cell>
          <cell r="I8603">
            <v>0</v>
          </cell>
          <cell r="J8603">
            <v>0</v>
          </cell>
          <cell r="K8603">
            <v>0</v>
          </cell>
          <cell r="L8603">
            <v>0</v>
          </cell>
          <cell r="M8603">
            <v>0</v>
          </cell>
          <cell r="N8603">
            <v>0</v>
          </cell>
          <cell r="O8603">
            <v>0</v>
          </cell>
          <cell r="P8603">
            <v>0</v>
          </cell>
          <cell r="Q8603">
            <v>0</v>
          </cell>
        </row>
        <row r="8604">
          <cell r="A8604" t="str">
            <v>A1985&amp;T</v>
          </cell>
          <cell r="B8604" t="str">
            <v>Billings Rd @ Royal</v>
          </cell>
          <cell r="C8604">
            <v>0</v>
          </cell>
          <cell r="D8604">
            <v>0</v>
          </cell>
          <cell r="E8604">
            <v>0</v>
          </cell>
          <cell r="F8604">
            <v>0</v>
          </cell>
          <cell r="G8604">
            <v>0</v>
          </cell>
          <cell r="H8604">
            <v>0</v>
          </cell>
          <cell r="I8604">
            <v>0</v>
          </cell>
          <cell r="J8604">
            <v>0</v>
          </cell>
          <cell r="K8604">
            <v>0</v>
          </cell>
          <cell r="L8604">
            <v>0</v>
          </cell>
          <cell r="M8604">
            <v>0</v>
          </cell>
          <cell r="N8604">
            <v>0</v>
          </cell>
          <cell r="O8604">
            <v>0</v>
          </cell>
          <cell r="P8604">
            <v>0</v>
          </cell>
          <cell r="Q8604">
            <v>0</v>
          </cell>
        </row>
        <row r="8605">
          <cell r="A8605" t="str">
            <v>A1986&amp;T</v>
          </cell>
          <cell r="B8605" t="str">
            <v>Billings Rd @ Calume</v>
          </cell>
          <cell r="C8605">
            <v>0</v>
          </cell>
          <cell r="D8605">
            <v>0</v>
          </cell>
          <cell r="E8605">
            <v>0</v>
          </cell>
          <cell r="F8605">
            <v>0</v>
          </cell>
          <cell r="G8605">
            <v>0</v>
          </cell>
          <cell r="H8605">
            <v>0</v>
          </cell>
          <cell r="I8605">
            <v>0</v>
          </cell>
          <cell r="J8605">
            <v>0</v>
          </cell>
          <cell r="K8605">
            <v>0</v>
          </cell>
          <cell r="L8605">
            <v>0</v>
          </cell>
          <cell r="M8605">
            <v>0</v>
          </cell>
          <cell r="N8605">
            <v>0</v>
          </cell>
          <cell r="O8605">
            <v>0</v>
          </cell>
          <cell r="P8605">
            <v>0</v>
          </cell>
          <cell r="Q8605">
            <v>0</v>
          </cell>
        </row>
        <row r="8606">
          <cell r="A8606" t="str">
            <v>A1989&amp;T</v>
          </cell>
          <cell r="B8606" t="str">
            <v>Billings Rd @ W Elm</v>
          </cell>
          <cell r="C8606">
            <v>0</v>
          </cell>
          <cell r="D8606">
            <v>0</v>
          </cell>
          <cell r="E8606">
            <v>0</v>
          </cell>
          <cell r="F8606">
            <v>0</v>
          </cell>
          <cell r="G8606">
            <v>0</v>
          </cell>
          <cell r="H8606">
            <v>0</v>
          </cell>
          <cell r="I8606">
            <v>0</v>
          </cell>
          <cell r="J8606">
            <v>0</v>
          </cell>
          <cell r="K8606">
            <v>0</v>
          </cell>
          <cell r="L8606">
            <v>0</v>
          </cell>
          <cell r="M8606">
            <v>0</v>
          </cell>
          <cell r="N8606">
            <v>0</v>
          </cell>
          <cell r="O8606">
            <v>0</v>
          </cell>
          <cell r="P8606">
            <v>0</v>
          </cell>
          <cell r="Q8606">
            <v>0</v>
          </cell>
        </row>
        <row r="8607">
          <cell r="A8607" t="str">
            <v>A2001&amp;T</v>
          </cell>
          <cell r="B8607" t="str">
            <v>Sea St opp Samoset A</v>
          </cell>
          <cell r="C8607">
            <v>0</v>
          </cell>
          <cell r="D8607">
            <v>0</v>
          </cell>
          <cell r="E8607">
            <v>0</v>
          </cell>
          <cell r="F8607">
            <v>0</v>
          </cell>
          <cell r="G8607">
            <v>0</v>
          </cell>
          <cell r="H8607">
            <v>0</v>
          </cell>
          <cell r="I8607">
            <v>0</v>
          </cell>
          <cell r="J8607">
            <v>0</v>
          </cell>
          <cell r="K8607">
            <v>0</v>
          </cell>
          <cell r="L8607">
            <v>0</v>
          </cell>
          <cell r="M8607">
            <v>0</v>
          </cell>
          <cell r="N8607">
            <v>0</v>
          </cell>
          <cell r="O8607">
            <v>0</v>
          </cell>
          <cell r="P8607">
            <v>0</v>
          </cell>
          <cell r="Q8607">
            <v>0</v>
          </cell>
        </row>
        <row r="8608">
          <cell r="A8608" t="str">
            <v>A2002&amp;T</v>
          </cell>
          <cell r="B8608" t="str">
            <v>227 Sea St</v>
          </cell>
          <cell r="C8608">
            <v>3</v>
          </cell>
          <cell r="D8608">
            <v>0</v>
          </cell>
          <cell r="E8608">
            <v>0</v>
          </cell>
          <cell r="F8608">
            <v>0</v>
          </cell>
          <cell r="G8608">
            <v>3</v>
          </cell>
          <cell r="H8608">
            <v>3</v>
          </cell>
          <cell r="I8608">
            <v>0</v>
          </cell>
          <cell r="J8608">
            <v>0</v>
          </cell>
          <cell r="K8608">
            <v>0</v>
          </cell>
          <cell r="L8608">
            <v>3</v>
          </cell>
          <cell r="M8608">
            <v>3</v>
          </cell>
          <cell r="N8608">
            <v>0</v>
          </cell>
          <cell r="O8608">
            <v>0</v>
          </cell>
          <cell r="P8608">
            <v>0</v>
          </cell>
          <cell r="Q8608">
            <v>3</v>
          </cell>
        </row>
        <row r="8609">
          <cell r="A8609" t="str">
            <v>A2005&amp;T</v>
          </cell>
          <cell r="B8609" t="str">
            <v>455 Sea St</v>
          </cell>
          <cell r="C8609">
            <v>0</v>
          </cell>
          <cell r="D8609">
            <v>0</v>
          </cell>
          <cell r="E8609">
            <v>0</v>
          </cell>
          <cell r="F8609">
            <v>0</v>
          </cell>
          <cell r="G8609">
            <v>0</v>
          </cell>
          <cell r="H8609">
            <v>0</v>
          </cell>
          <cell r="I8609">
            <v>0</v>
          </cell>
          <cell r="J8609">
            <v>0</v>
          </cell>
          <cell r="K8609">
            <v>0</v>
          </cell>
          <cell r="L8609">
            <v>0</v>
          </cell>
          <cell r="M8609">
            <v>0</v>
          </cell>
          <cell r="N8609">
            <v>0</v>
          </cell>
          <cell r="O8609">
            <v>0</v>
          </cell>
          <cell r="P8609">
            <v>0</v>
          </cell>
          <cell r="Q8609">
            <v>0</v>
          </cell>
        </row>
        <row r="8610">
          <cell r="A8610" t="str">
            <v>A2006&amp;T</v>
          </cell>
          <cell r="B8610" t="str">
            <v>Sea St @ Braintree A</v>
          </cell>
          <cell r="C8610">
            <v>0</v>
          </cell>
          <cell r="D8610">
            <v>0</v>
          </cell>
          <cell r="E8610">
            <v>0</v>
          </cell>
          <cell r="F8610">
            <v>0</v>
          </cell>
          <cell r="G8610">
            <v>0</v>
          </cell>
          <cell r="H8610">
            <v>0</v>
          </cell>
          <cell r="I8610">
            <v>0</v>
          </cell>
          <cell r="J8610">
            <v>0</v>
          </cell>
          <cell r="K8610">
            <v>0</v>
          </cell>
          <cell r="L8610">
            <v>0</v>
          </cell>
          <cell r="M8610">
            <v>0</v>
          </cell>
          <cell r="N8610">
            <v>0</v>
          </cell>
          <cell r="O8610">
            <v>0</v>
          </cell>
          <cell r="P8610">
            <v>0</v>
          </cell>
          <cell r="Q8610">
            <v>0</v>
          </cell>
        </row>
        <row r="8611">
          <cell r="A8611" t="str">
            <v>A2009&amp;T</v>
          </cell>
          <cell r="B8611" t="str">
            <v>Sea St @ Lee St</v>
          </cell>
          <cell r="C8611">
            <v>0</v>
          </cell>
          <cell r="D8611">
            <v>0</v>
          </cell>
          <cell r="E8611">
            <v>0</v>
          </cell>
          <cell r="F8611">
            <v>0</v>
          </cell>
          <cell r="G8611">
            <v>0</v>
          </cell>
          <cell r="H8611">
            <v>0</v>
          </cell>
          <cell r="I8611">
            <v>0</v>
          </cell>
          <cell r="J8611">
            <v>0</v>
          </cell>
          <cell r="K8611">
            <v>0</v>
          </cell>
          <cell r="L8611">
            <v>0</v>
          </cell>
          <cell r="M8611">
            <v>0</v>
          </cell>
          <cell r="N8611">
            <v>0</v>
          </cell>
          <cell r="O8611">
            <v>0</v>
          </cell>
          <cell r="P8611">
            <v>0</v>
          </cell>
          <cell r="Q8611">
            <v>0</v>
          </cell>
        </row>
        <row r="8612">
          <cell r="A8612" t="str">
            <v>A2011&amp;T</v>
          </cell>
          <cell r="B8612" t="str">
            <v>749 Sea St</v>
          </cell>
          <cell r="C8612">
            <v>0</v>
          </cell>
          <cell r="D8612">
            <v>0</v>
          </cell>
          <cell r="E8612">
            <v>0</v>
          </cell>
          <cell r="F8612">
            <v>0</v>
          </cell>
          <cell r="G8612">
            <v>0</v>
          </cell>
          <cell r="H8612">
            <v>0</v>
          </cell>
          <cell r="I8612">
            <v>0</v>
          </cell>
          <cell r="J8612">
            <v>0</v>
          </cell>
          <cell r="K8612">
            <v>0</v>
          </cell>
          <cell r="L8612">
            <v>0</v>
          </cell>
          <cell r="M8612">
            <v>0</v>
          </cell>
          <cell r="N8612">
            <v>0</v>
          </cell>
          <cell r="O8612">
            <v>0</v>
          </cell>
          <cell r="P8612">
            <v>0</v>
          </cell>
          <cell r="Q8612">
            <v>0</v>
          </cell>
        </row>
        <row r="8613">
          <cell r="A8613" t="str">
            <v>A2013&amp;T</v>
          </cell>
          <cell r="B8613" t="str">
            <v>Sea St opp Manet Ave</v>
          </cell>
          <cell r="C8613">
            <v>0</v>
          </cell>
          <cell r="D8613">
            <v>0</v>
          </cell>
          <cell r="E8613">
            <v>0</v>
          </cell>
          <cell r="F8613">
            <v>0</v>
          </cell>
          <cell r="G8613">
            <v>0</v>
          </cell>
          <cell r="H8613">
            <v>0</v>
          </cell>
          <cell r="I8613">
            <v>0</v>
          </cell>
          <cell r="J8613">
            <v>0</v>
          </cell>
          <cell r="K8613">
            <v>0</v>
          </cell>
          <cell r="L8613">
            <v>0</v>
          </cell>
          <cell r="M8613">
            <v>0</v>
          </cell>
          <cell r="N8613">
            <v>0</v>
          </cell>
          <cell r="O8613">
            <v>0</v>
          </cell>
          <cell r="P8613">
            <v>0</v>
          </cell>
          <cell r="Q8613">
            <v>0</v>
          </cell>
        </row>
        <row r="8614">
          <cell r="A8614" t="str">
            <v>A2017&amp;T</v>
          </cell>
          <cell r="B8614" t="str">
            <v>Sea St @ Darrow St</v>
          </cell>
          <cell r="C8614">
            <v>0</v>
          </cell>
          <cell r="D8614">
            <v>0</v>
          </cell>
          <cell r="E8614">
            <v>0</v>
          </cell>
          <cell r="F8614">
            <v>0</v>
          </cell>
          <cell r="G8614">
            <v>0</v>
          </cell>
          <cell r="H8614">
            <v>0</v>
          </cell>
          <cell r="I8614">
            <v>0</v>
          </cell>
          <cell r="J8614">
            <v>0</v>
          </cell>
          <cell r="K8614">
            <v>0</v>
          </cell>
          <cell r="L8614">
            <v>0</v>
          </cell>
          <cell r="M8614">
            <v>0</v>
          </cell>
          <cell r="N8614">
            <v>0</v>
          </cell>
          <cell r="O8614">
            <v>0</v>
          </cell>
          <cell r="P8614">
            <v>0</v>
          </cell>
          <cell r="Q8614">
            <v>0</v>
          </cell>
        </row>
        <row r="8615">
          <cell r="A8615" t="str">
            <v>A2033&amp;T</v>
          </cell>
          <cell r="B8615" t="str">
            <v>Sea St opp Peterson</v>
          </cell>
          <cell r="C8615">
            <v>0</v>
          </cell>
          <cell r="D8615">
            <v>0</v>
          </cell>
          <cell r="E8615">
            <v>0</v>
          </cell>
          <cell r="F8615">
            <v>0</v>
          </cell>
          <cell r="G8615">
            <v>0</v>
          </cell>
          <cell r="H8615">
            <v>0</v>
          </cell>
          <cell r="I8615">
            <v>0</v>
          </cell>
          <cell r="J8615">
            <v>0</v>
          </cell>
          <cell r="K8615">
            <v>0</v>
          </cell>
          <cell r="L8615">
            <v>0</v>
          </cell>
          <cell r="M8615">
            <v>0</v>
          </cell>
          <cell r="N8615">
            <v>0</v>
          </cell>
          <cell r="O8615">
            <v>0</v>
          </cell>
          <cell r="P8615">
            <v>0</v>
          </cell>
          <cell r="Q8615">
            <v>0</v>
          </cell>
        </row>
        <row r="8616">
          <cell r="A8616" t="str">
            <v>A2048&amp;T</v>
          </cell>
          <cell r="B8616" t="str">
            <v>Palmer St @ Forbush</v>
          </cell>
          <cell r="C8616">
            <v>0</v>
          </cell>
          <cell r="D8616">
            <v>0</v>
          </cell>
          <cell r="E8616">
            <v>0</v>
          </cell>
          <cell r="F8616">
            <v>0</v>
          </cell>
          <cell r="G8616">
            <v>0</v>
          </cell>
          <cell r="H8616">
            <v>0</v>
          </cell>
          <cell r="I8616">
            <v>0</v>
          </cell>
          <cell r="J8616">
            <v>0</v>
          </cell>
          <cell r="K8616">
            <v>0</v>
          </cell>
          <cell r="L8616">
            <v>0</v>
          </cell>
          <cell r="M8616">
            <v>0</v>
          </cell>
          <cell r="N8616">
            <v>0</v>
          </cell>
          <cell r="O8616">
            <v>0</v>
          </cell>
          <cell r="P8616">
            <v>0</v>
          </cell>
          <cell r="Q8616">
            <v>0</v>
          </cell>
        </row>
        <row r="8617">
          <cell r="A8617" t="str">
            <v>A2095&amp;T</v>
          </cell>
          <cell r="B8617" t="str">
            <v>Adams St @ Granite P</v>
          </cell>
          <cell r="C8617">
            <v>0</v>
          </cell>
          <cell r="D8617">
            <v>0</v>
          </cell>
          <cell r="E8617">
            <v>0</v>
          </cell>
          <cell r="F8617">
            <v>0</v>
          </cell>
          <cell r="G8617">
            <v>0</v>
          </cell>
          <cell r="H8617">
            <v>0</v>
          </cell>
          <cell r="I8617">
            <v>0</v>
          </cell>
          <cell r="J8617">
            <v>0</v>
          </cell>
          <cell r="K8617">
            <v>0</v>
          </cell>
          <cell r="L8617">
            <v>0</v>
          </cell>
          <cell r="M8617">
            <v>0</v>
          </cell>
          <cell r="N8617">
            <v>0</v>
          </cell>
          <cell r="O8617">
            <v>0</v>
          </cell>
          <cell r="P8617">
            <v>0</v>
          </cell>
          <cell r="Q8617">
            <v>0</v>
          </cell>
        </row>
        <row r="8618">
          <cell r="A8618" t="str">
            <v>A2103&amp;T</v>
          </cell>
          <cell r="B8618" t="str">
            <v>Granite Ave @ Thistl</v>
          </cell>
          <cell r="C8618">
            <v>0</v>
          </cell>
          <cell r="D8618">
            <v>0</v>
          </cell>
          <cell r="E8618">
            <v>0</v>
          </cell>
          <cell r="F8618">
            <v>0</v>
          </cell>
          <cell r="G8618">
            <v>0</v>
          </cell>
          <cell r="H8618">
            <v>0</v>
          </cell>
          <cell r="I8618">
            <v>0</v>
          </cell>
          <cell r="J8618">
            <v>0</v>
          </cell>
          <cell r="K8618">
            <v>0</v>
          </cell>
          <cell r="L8618">
            <v>0</v>
          </cell>
          <cell r="M8618">
            <v>0</v>
          </cell>
          <cell r="N8618">
            <v>0</v>
          </cell>
          <cell r="O8618">
            <v>0</v>
          </cell>
          <cell r="P8618">
            <v>0</v>
          </cell>
          <cell r="Q8618">
            <v>0</v>
          </cell>
        </row>
        <row r="8619">
          <cell r="A8619" t="str">
            <v>A2124&amp;T</v>
          </cell>
          <cell r="B8619" t="str">
            <v>Adams St @ Foster Ln</v>
          </cell>
          <cell r="C8619">
            <v>0</v>
          </cell>
          <cell r="D8619">
            <v>0</v>
          </cell>
          <cell r="E8619">
            <v>0</v>
          </cell>
          <cell r="F8619">
            <v>0</v>
          </cell>
          <cell r="G8619">
            <v>0</v>
          </cell>
          <cell r="H8619">
            <v>0</v>
          </cell>
          <cell r="I8619">
            <v>0</v>
          </cell>
          <cell r="J8619">
            <v>0</v>
          </cell>
          <cell r="K8619">
            <v>0</v>
          </cell>
          <cell r="L8619">
            <v>0</v>
          </cell>
          <cell r="M8619">
            <v>0</v>
          </cell>
          <cell r="N8619">
            <v>0</v>
          </cell>
          <cell r="O8619">
            <v>0</v>
          </cell>
          <cell r="P8619">
            <v>0</v>
          </cell>
          <cell r="Q8619">
            <v>0</v>
          </cell>
        </row>
        <row r="8620">
          <cell r="A8620" t="str">
            <v>A2125&amp;T</v>
          </cell>
          <cell r="B8620" t="str">
            <v>Adams St @ Pilgrim R</v>
          </cell>
          <cell r="C8620">
            <v>10</v>
          </cell>
          <cell r="D8620">
            <v>0</v>
          </cell>
          <cell r="E8620">
            <v>0</v>
          </cell>
          <cell r="F8620">
            <v>0</v>
          </cell>
          <cell r="G8620">
            <v>10</v>
          </cell>
          <cell r="H8620">
            <v>10</v>
          </cell>
          <cell r="I8620">
            <v>0</v>
          </cell>
          <cell r="J8620">
            <v>0</v>
          </cell>
          <cell r="K8620">
            <v>0</v>
          </cell>
          <cell r="L8620">
            <v>10</v>
          </cell>
          <cell r="M8620">
            <v>10</v>
          </cell>
          <cell r="N8620">
            <v>0</v>
          </cell>
          <cell r="O8620">
            <v>0</v>
          </cell>
          <cell r="P8620">
            <v>0</v>
          </cell>
          <cell r="Q8620">
            <v>10</v>
          </cell>
        </row>
        <row r="8621">
          <cell r="A8621" t="str">
            <v>A2129&amp;T</v>
          </cell>
          <cell r="B8621" t="str">
            <v>77 Robertson St</v>
          </cell>
          <cell r="C8621">
            <v>0</v>
          </cell>
          <cell r="D8621">
            <v>0</v>
          </cell>
          <cell r="E8621">
            <v>0</v>
          </cell>
          <cell r="F8621">
            <v>0</v>
          </cell>
          <cell r="G8621">
            <v>0</v>
          </cell>
          <cell r="H8621">
            <v>0</v>
          </cell>
          <cell r="I8621">
            <v>0</v>
          </cell>
          <cell r="J8621">
            <v>0</v>
          </cell>
          <cell r="K8621">
            <v>0</v>
          </cell>
          <cell r="L8621">
            <v>0</v>
          </cell>
          <cell r="M8621">
            <v>0</v>
          </cell>
          <cell r="N8621">
            <v>0</v>
          </cell>
          <cell r="O8621">
            <v>0</v>
          </cell>
          <cell r="P8621">
            <v>0</v>
          </cell>
          <cell r="Q8621">
            <v>0</v>
          </cell>
        </row>
        <row r="8622">
          <cell r="A8622" t="str">
            <v>A2154&amp;T</v>
          </cell>
          <cell r="B8622" t="str">
            <v>Beale St @ Farringto</v>
          </cell>
          <cell r="C8622">
            <v>2</v>
          </cell>
          <cell r="D8622">
            <v>0</v>
          </cell>
          <cell r="E8622">
            <v>0</v>
          </cell>
          <cell r="F8622">
            <v>0</v>
          </cell>
          <cell r="G8622">
            <v>2</v>
          </cell>
          <cell r="H8622">
            <v>2</v>
          </cell>
          <cell r="I8622">
            <v>0</v>
          </cell>
          <cell r="J8622">
            <v>0</v>
          </cell>
          <cell r="K8622">
            <v>0</v>
          </cell>
          <cell r="L8622">
            <v>2</v>
          </cell>
          <cell r="M8622">
            <v>2</v>
          </cell>
          <cell r="N8622">
            <v>0</v>
          </cell>
          <cell r="O8622">
            <v>0</v>
          </cell>
          <cell r="P8622">
            <v>0</v>
          </cell>
          <cell r="Q8622">
            <v>2</v>
          </cell>
        </row>
        <row r="8623">
          <cell r="A8623" t="str">
            <v>A2179&amp;T</v>
          </cell>
          <cell r="B8623" t="str">
            <v>Beale St @ Forbes Hi</v>
          </cell>
          <cell r="C8623">
            <v>0</v>
          </cell>
          <cell r="D8623">
            <v>0</v>
          </cell>
          <cell r="E8623">
            <v>0</v>
          </cell>
          <cell r="F8623">
            <v>0</v>
          </cell>
          <cell r="G8623">
            <v>0</v>
          </cell>
          <cell r="H8623">
            <v>0</v>
          </cell>
          <cell r="I8623">
            <v>0</v>
          </cell>
          <cell r="J8623">
            <v>0</v>
          </cell>
          <cell r="K8623">
            <v>0</v>
          </cell>
          <cell r="L8623">
            <v>0</v>
          </cell>
          <cell r="M8623">
            <v>0</v>
          </cell>
          <cell r="N8623">
            <v>0</v>
          </cell>
          <cell r="O8623">
            <v>0</v>
          </cell>
          <cell r="P8623">
            <v>0</v>
          </cell>
          <cell r="Q8623">
            <v>0</v>
          </cell>
        </row>
        <row r="8624">
          <cell r="A8624" t="str">
            <v>A2182&amp;T</v>
          </cell>
          <cell r="B8624" t="str">
            <v>Beale St @ S Central</v>
          </cell>
          <cell r="C8624">
            <v>0</v>
          </cell>
          <cell r="D8624">
            <v>0</v>
          </cell>
          <cell r="E8624">
            <v>0</v>
          </cell>
          <cell r="F8624">
            <v>0</v>
          </cell>
          <cell r="G8624">
            <v>0</v>
          </cell>
          <cell r="H8624">
            <v>0</v>
          </cell>
          <cell r="I8624">
            <v>0</v>
          </cell>
          <cell r="J8624">
            <v>0</v>
          </cell>
          <cell r="K8624">
            <v>0</v>
          </cell>
          <cell r="L8624">
            <v>0</v>
          </cell>
          <cell r="M8624">
            <v>0</v>
          </cell>
          <cell r="N8624">
            <v>0</v>
          </cell>
          <cell r="O8624">
            <v>0</v>
          </cell>
          <cell r="P8624">
            <v>0</v>
          </cell>
          <cell r="Q8624">
            <v>0</v>
          </cell>
        </row>
        <row r="8625">
          <cell r="A8625" t="str">
            <v>A2195&amp;T</v>
          </cell>
          <cell r="B8625" t="str">
            <v>Washington St @ Broa</v>
          </cell>
          <cell r="C8625">
            <v>0</v>
          </cell>
          <cell r="D8625">
            <v>0</v>
          </cell>
          <cell r="E8625">
            <v>0</v>
          </cell>
          <cell r="F8625">
            <v>0</v>
          </cell>
          <cell r="G8625">
            <v>0</v>
          </cell>
          <cell r="H8625">
            <v>0</v>
          </cell>
          <cell r="I8625">
            <v>0</v>
          </cell>
          <cell r="J8625">
            <v>0</v>
          </cell>
          <cell r="K8625">
            <v>0</v>
          </cell>
          <cell r="L8625">
            <v>0</v>
          </cell>
          <cell r="M8625">
            <v>0</v>
          </cell>
          <cell r="N8625">
            <v>0</v>
          </cell>
          <cell r="O8625">
            <v>0</v>
          </cell>
          <cell r="P8625">
            <v>0</v>
          </cell>
          <cell r="Q8625">
            <v>0</v>
          </cell>
        </row>
        <row r="8626">
          <cell r="A8626" t="str">
            <v>A2383&amp;T</v>
          </cell>
          <cell r="B8626" t="str">
            <v>Scammell St @ Mary S</v>
          </cell>
          <cell r="C8626">
            <v>0</v>
          </cell>
          <cell r="D8626">
            <v>0</v>
          </cell>
          <cell r="E8626">
            <v>0</v>
          </cell>
          <cell r="F8626">
            <v>0</v>
          </cell>
          <cell r="G8626">
            <v>0</v>
          </cell>
          <cell r="H8626">
            <v>0</v>
          </cell>
          <cell r="I8626">
            <v>0</v>
          </cell>
          <cell r="J8626">
            <v>0</v>
          </cell>
          <cell r="K8626">
            <v>0</v>
          </cell>
          <cell r="L8626">
            <v>0</v>
          </cell>
          <cell r="M8626">
            <v>0</v>
          </cell>
          <cell r="N8626">
            <v>0</v>
          </cell>
          <cell r="O8626">
            <v>0</v>
          </cell>
          <cell r="P8626">
            <v>0</v>
          </cell>
          <cell r="Q8626">
            <v>0</v>
          </cell>
        </row>
        <row r="8627">
          <cell r="A8627" t="str">
            <v>A2384&amp;T</v>
          </cell>
          <cell r="B8627" t="str">
            <v>South St @ Keating S</v>
          </cell>
          <cell r="C8627">
            <v>0</v>
          </cell>
          <cell r="D8627">
            <v>0</v>
          </cell>
          <cell r="E8627">
            <v>0</v>
          </cell>
          <cell r="F8627">
            <v>0</v>
          </cell>
          <cell r="G8627">
            <v>0</v>
          </cell>
          <cell r="H8627">
            <v>0</v>
          </cell>
          <cell r="I8627">
            <v>0</v>
          </cell>
          <cell r="J8627">
            <v>0</v>
          </cell>
          <cell r="K8627">
            <v>0</v>
          </cell>
          <cell r="L8627">
            <v>0</v>
          </cell>
          <cell r="M8627">
            <v>0</v>
          </cell>
          <cell r="N8627">
            <v>0</v>
          </cell>
          <cell r="O8627">
            <v>0</v>
          </cell>
          <cell r="P8627">
            <v>0</v>
          </cell>
          <cell r="Q8627">
            <v>0</v>
          </cell>
        </row>
        <row r="8628">
          <cell r="A8628" t="str">
            <v>A2386&amp;T</v>
          </cell>
          <cell r="B8628" t="str">
            <v>South St opp Main St</v>
          </cell>
          <cell r="C8628">
            <v>9</v>
          </cell>
          <cell r="D8628">
            <v>0</v>
          </cell>
          <cell r="E8628">
            <v>0</v>
          </cell>
          <cell r="F8628">
            <v>0</v>
          </cell>
          <cell r="G8628">
            <v>9</v>
          </cell>
          <cell r="H8628">
            <v>9</v>
          </cell>
          <cell r="I8628">
            <v>0</v>
          </cell>
          <cell r="J8628">
            <v>0</v>
          </cell>
          <cell r="K8628">
            <v>0</v>
          </cell>
          <cell r="L8628">
            <v>9</v>
          </cell>
          <cell r="M8628">
            <v>9</v>
          </cell>
          <cell r="N8628">
            <v>0</v>
          </cell>
          <cell r="O8628">
            <v>0</v>
          </cell>
          <cell r="P8628">
            <v>0</v>
          </cell>
          <cell r="Q8628">
            <v>9</v>
          </cell>
        </row>
        <row r="8629">
          <cell r="A8629" t="str">
            <v>A2397&amp;T</v>
          </cell>
          <cell r="B8629" t="str">
            <v>Independence Ave @ L</v>
          </cell>
          <cell r="C8629">
            <v>0</v>
          </cell>
          <cell r="D8629">
            <v>0</v>
          </cell>
          <cell r="E8629">
            <v>0</v>
          </cell>
          <cell r="F8629">
            <v>0</v>
          </cell>
          <cell r="G8629">
            <v>0</v>
          </cell>
          <cell r="H8629">
            <v>0</v>
          </cell>
          <cell r="I8629">
            <v>0</v>
          </cell>
          <cell r="J8629">
            <v>0</v>
          </cell>
          <cell r="K8629">
            <v>0</v>
          </cell>
          <cell r="L8629">
            <v>0</v>
          </cell>
          <cell r="M8629">
            <v>0</v>
          </cell>
          <cell r="N8629">
            <v>0</v>
          </cell>
          <cell r="O8629">
            <v>0</v>
          </cell>
          <cell r="P8629">
            <v>0</v>
          </cell>
          <cell r="Q8629">
            <v>0</v>
          </cell>
        </row>
        <row r="8630">
          <cell r="A8630" t="str">
            <v>A2476&amp;T</v>
          </cell>
          <cell r="B8630" t="str">
            <v>Franklin St @ Indepe</v>
          </cell>
          <cell r="C8630">
            <v>0</v>
          </cell>
          <cell r="D8630">
            <v>0</v>
          </cell>
          <cell r="E8630">
            <v>0</v>
          </cell>
          <cell r="F8630">
            <v>0</v>
          </cell>
          <cell r="G8630">
            <v>0</v>
          </cell>
          <cell r="H8630">
            <v>0</v>
          </cell>
          <cell r="I8630">
            <v>0</v>
          </cell>
          <cell r="J8630">
            <v>0</v>
          </cell>
          <cell r="K8630">
            <v>0</v>
          </cell>
          <cell r="L8630">
            <v>0</v>
          </cell>
          <cell r="M8630">
            <v>0</v>
          </cell>
          <cell r="N8630">
            <v>0</v>
          </cell>
          <cell r="O8630">
            <v>0</v>
          </cell>
          <cell r="P8630">
            <v>0</v>
          </cell>
          <cell r="Q8630">
            <v>0</v>
          </cell>
        </row>
        <row r="8631">
          <cell r="A8631" t="str">
            <v>A2579&amp;T</v>
          </cell>
          <cell r="B8631" t="str">
            <v>Willard St @ Thistle</v>
          </cell>
          <cell r="C8631">
            <v>0</v>
          </cell>
          <cell r="D8631">
            <v>0</v>
          </cell>
          <cell r="E8631">
            <v>0</v>
          </cell>
          <cell r="F8631">
            <v>0</v>
          </cell>
          <cell r="G8631">
            <v>0</v>
          </cell>
          <cell r="H8631">
            <v>0</v>
          </cell>
          <cell r="I8631">
            <v>0</v>
          </cell>
          <cell r="J8631">
            <v>0</v>
          </cell>
          <cell r="K8631">
            <v>0</v>
          </cell>
          <cell r="L8631">
            <v>0</v>
          </cell>
          <cell r="M8631">
            <v>0</v>
          </cell>
          <cell r="N8631">
            <v>0</v>
          </cell>
          <cell r="O8631">
            <v>0</v>
          </cell>
          <cell r="P8631">
            <v>0</v>
          </cell>
          <cell r="Q8631">
            <v>0</v>
          </cell>
        </row>
        <row r="8632">
          <cell r="A8632" t="str">
            <v>A2586&amp;T</v>
          </cell>
          <cell r="B8632" t="str">
            <v>West St @ Hynes Ave</v>
          </cell>
          <cell r="C8632">
            <v>0</v>
          </cell>
          <cell r="D8632">
            <v>0</v>
          </cell>
          <cell r="E8632">
            <v>0</v>
          </cell>
          <cell r="F8632">
            <v>0</v>
          </cell>
          <cell r="G8632">
            <v>0</v>
          </cell>
          <cell r="H8632">
            <v>0</v>
          </cell>
          <cell r="I8632">
            <v>0</v>
          </cell>
          <cell r="J8632">
            <v>0</v>
          </cell>
          <cell r="K8632">
            <v>0</v>
          </cell>
          <cell r="L8632">
            <v>0</v>
          </cell>
          <cell r="M8632">
            <v>0</v>
          </cell>
          <cell r="N8632">
            <v>0</v>
          </cell>
          <cell r="O8632">
            <v>0</v>
          </cell>
          <cell r="P8632">
            <v>0</v>
          </cell>
          <cell r="Q8632">
            <v>0</v>
          </cell>
        </row>
        <row r="8633">
          <cell r="A8633" t="str">
            <v>A2591&amp;T</v>
          </cell>
          <cell r="B8633" t="str">
            <v>Centre St @ Interval</v>
          </cell>
          <cell r="C8633">
            <v>6</v>
          </cell>
          <cell r="D8633">
            <v>0</v>
          </cell>
          <cell r="E8633">
            <v>0</v>
          </cell>
          <cell r="F8633">
            <v>0</v>
          </cell>
          <cell r="G8633">
            <v>6</v>
          </cell>
          <cell r="H8633">
            <v>6</v>
          </cell>
          <cell r="I8633">
            <v>0</v>
          </cell>
          <cell r="J8633">
            <v>0</v>
          </cell>
          <cell r="K8633">
            <v>0</v>
          </cell>
          <cell r="L8633">
            <v>6</v>
          </cell>
          <cell r="M8633">
            <v>6</v>
          </cell>
          <cell r="N8633">
            <v>0</v>
          </cell>
          <cell r="O8633">
            <v>0</v>
          </cell>
          <cell r="P8633">
            <v>0</v>
          </cell>
          <cell r="Q8633">
            <v>6</v>
          </cell>
        </row>
        <row r="8634">
          <cell r="A8634" t="str">
            <v>A2593&amp;T</v>
          </cell>
          <cell r="B8634" t="str">
            <v>Central Ave @ Maple</v>
          </cell>
          <cell r="C8634">
            <v>10</v>
          </cell>
          <cell r="D8634">
            <v>0</v>
          </cell>
          <cell r="E8634">
            <v>0</v>
          </cell>
          <cell r="F8634">
            <v>0</v>
          </cell>
          <cell r="G8634">
            <v>10</v>
          </cell>
          <cell r="H8634">
            <v>10</v>
          </cell>
          <cell r="I8634">
            <v>0</v>
          </cell>
          <cell r="J8634">
            <v>0</v>
          </cell>
          <cell r="K8634">
            <v>0</v>
          </cell>
          <cell r="L8634">
            <v>10</v>
          </cell>
          <cell r="M8634">
            <v>10</v>
          </cell>
          <cell r="N8634">
            <v>0</v>
          </cell>
          <cell r="O8634">
            <v>0</v>
          </cell>
          <cell r="P8634">
            <v>0</v>
          </cell>
          <cell r="Q8634">
            <v>10</v>
          </cell>
        </row>
        <row r="8635">
          <cell r="A8635" t="str">
            <v>A2602&amp;T</v>
          </cell>
          <cell r="B8635" t="str">
            <v>Reedsdale Rd @ Walnu</v>
          </cell>
          <cell r="C8635">
            <v>0</v>
          </cell>
          <cell r="D8635">
            <v>0</v>
          </cell>
          <cell r="E8635">
            <v>0</v>
          </cell>
          <cell r="F8635">
            <v>2</v>
          </cell>
          <cell r="G8635">
            <v>2</v>
          </cell>
          <cell r="H8635">
            <v>0</v>
          </cell>
          <cell r="I8635">
            <v>0</v>
          </cell>
          <cell r="J8635">
            <v>0</v>
          </cell>
          <cell r="K8635">
            <v>2</v>
          </cell>
          <cell r="L8635">
            <v>2</v>
          </cell>
          <cell r="M8635">
            <v>0</v>
          </cell>
          <cell r="N8635">
            <v>0</v>
          </cell>
          <cell r="O8635">
            <v>0</v>
          </cell>
          <cell r="P8635">
            <v>2</v>
          </cell>
          <cell r="Q8635">
            <v>2</v>
          </cell>
        </row>
        <row r="8636">
          <cell r="A8636" t="str">
            <v>A2605&amp;T</v>
          </cell>
          <cell r="B8636" t="str">
            <v>Reedsdale Rd @ Spaff</v>
          </cell>
          <cell r="C8636">
            <v>0</v>
          </cell>
          <cell r="D8636">
            <v>0</v>
          </cell>
          <cell r="E8636">
            <v>0</v>
          </cell>
          <cell r="F8636">
            <v>2</v>
          </cell>
          <cell r="G8636">
            <v>2</v>
          </cell>
          <cell r="H8636">
            <v>0</v>
          </cell>
          <cell r="I8636">
            <v>0</v>
          </cell>
          <cell r="J8636">
            <v>0</v>
          </cell>
          <cell r="K8636">
            <v>2</v>
          </cell>
          <cell r="L8636">
            <v>2</v>
          </cell>
          <cell r="M8636">
            <v>0</v>
          </cell>
          <cell r="N8636">
            <v>0</v>
          </cell>
          <cell r="O8636">
            <v>0</v>
          </cell>
          <cell r="P8636">
            <v>2</v>
          </cell>
          <cell r="Q8636">
            <v>2</v>
          </cell>
        </row>
        <row r="8637">
          <cell r="A8637" t="str">
            <v>A2607&amp;T</v>
          </cell>
          <cell r="B8637" t="str">
            <v>Randolph Ave @ Reeds</v>
          </cell>
          <cell r="C8637">
            <v>112</v>
          </cell>
          <cell r="D8637">
            <v>0</v>
          </cell>
          <cell r="E8637">
            <v>0</v>
          </cell>
          <cell r="F8637">
            <v>0</v>
          </cell>
          <cell r="G8637">
            <v>112</v>
          </cell>
          <cell r="H8637">
            <v>112</v>
          </cell>
          <cell r="I8637">
            <v>0</v>
          </cell>
          <cell r="J8637">
            <v>0</v>
          </cell>
          <cell r="K8637">
            <v>0</v>
          </cell>
          <cell r="L8637">
            <v>112</v>
          </cell>
          <cell r="M8637">
            <v>112</v>
          </cell>
          <cell r="N8637">
            <v>0</v>
          </cell>
          <cell r="O8637">
            <v>0</v>
          </cell>
          <cell r="P8637">
            <v>0</v>
          </cell>
          <cell r="Q8637">
            <v>112</v>
          </cell>
        </row>
        <row r="8638">
          <cell r="A8638" t="str">
            <v>A2608&amp;T</v>
          </cell>
          <cell r="B8638" t="str">
            <v>Randolph Ave opp Ple</v>
          </cell>
          <cell r="C8638">
            <v>0</v>
          </cell>
          <cell r="D8638">
            <v>0</v>
          </cell>
          <cell r="E8638">
            <v>0</v>
          </cell>
          <cell r="F8638">
            <v>0</v>
          </cell>
          <cell r="G8638">
            <v>0</v>
          </cell>
          <cell r="H8638">
            <v>0</v>
          </cell>
          <cell r="I8638">
            <v>0</v>
          </cell>
          <cell r="J8638">
            <v>0</v>
          </cell>
          <cell r="K8638">
            <v>0</v>
          </cell>
          <cell r="L8638">
            <v>0</v>
          </cell>
          <cell r="M8638">
            <v>0</v>
          </cell>
          <cell r="N8638">
            <v>0</v>
          </cell>
          <cell r="O8638">
            <v>0</v>
          </cell>
          <cell r="P8638">
            <v>0</v>
          </cell>
          <cell r="Q8638">
            <v>0</v>
          </cell>
        </row>
        <row r="8639">
          <cell r="A8639" t="str">
            <v>A2615&amp;T</v>
          </cell>
          <cell r="B8639" t="str">
            <v>Randolph Ave @ Hills</v>
          </cell>
          <cell r="C8639">
            <v>1</v>
          </cell>
          <cell r="D8639">
            <v>0</v>
          </cell>
          <cell r="E8639">
            <v>0</v>
          </cell>
          <cell r="F8639">
            <v>0</v>
          </cell>
          <cell r="G8639">
            <v>1</v>
          </cell>
          <cell r="H8639">
            <v>1</v>
          </cell>
          <cell r="I8639">
            <v>0</v>
          </cell>
          <cell r="J8639">
            <v>0</v>
          </cell>
          <cell r="K8639">
            <v>0</v>
          </cell>
          <cell r="L8639">
            <v>1</v>
          </cell>
          <cell r="M8639">
            <v>1</v>
          </cell>
          <cell r="N8639">
            <v>0</v>
          </cell>
          <cell r="O8639">
            <v>0</v>
          </cell>
          <cell r="P8639">
            <v>0</v>
          </cell>
          <cell r="Q8639">
            <v>1</v>
          </cell>
        </row>
        <row r="8640">
          <cell r="A8640" t="str">
            <v>A2646&amp;T</v>
          </cell>
          <cell r="B8640" t="str">
            <v>Reedsdale Rd @ Mered</v>
          </cell>
          <cell r="C8640">
            <v>0</v>
          </cell>
          <cell r="D8640">
            <v>0</v>
          </cell>
          <cell r="E8640">
            <v>0</v>
          </cell>
          <cell r="F8640">
            <v>0</v>
          </cell>
          <cell r="G8640">
            <v>0</v>
          </cell>
          <cell r="H8640">
            <v>0</v>
          </cell>
          <cell r="I8640">
            <v>0</v>
          </cell>
          <cell r="J8640">
            <v>0</v>
          </cell>
          <cell r="K8640">
            <v>0</v>
          </cell>
          <cell r="L8640">
            <v>0</v>
          </cell>
          <cell r="M8640">
            <v>0</v>
          </cell>
          <cell r="N8640">
            <v>0</v>
          </cell>
          <cell r="O8640">
            <v>0</v>
          </cell>
          <cell r="P8640">
            <v>0</v>
          </cell>
          <cell r="Q8640">
            <v>0</v>
          </cell>
        </row>
        <row r="8641">
          <cell r="A8641" t="str">
            <v>A2649&amp;T</v>
          </cell>
          <cell r="B8641" t="str">
            <v>Reedsdale Rd @ Walnu</v>
          </cell>
          <cell r="C8641">
            <v>14</v>
          </cell>
          <cell r="D8641">
            <v>0</v>
          </cell>
          <cell r="E8641">
            <v>0</v>
          </cell>
          <cell r="F8641">
            <v>2</v>
          </cell>
          <cell r="G8641">
            <v>16</v>
          </cell>
          <cell r="H8641">
            <v>14</v>
          </cell>
          <cell r="I8641">
            <v>0</v>
          </cell>
          <cell r="J8641">
            <v>0</v>
          </cell>
          <cell r="K8641">
            <v>2</v>
          </cell>
          <cell r="L8641">
            <v>16</v>
          </cell>
          <cell r="M8641">
            <v>14</v>
          </cell>
          <cell r="N8641">
            <v>0</v>
          </cell>
          <cell r="O8641">
            <v>0</v>
          </cell>
          <cell r="P8641">
            <v>2</v>
          </cell>
          <cell r="Q8641">
            <v>16</v>
          </cell>
        </row>
        <row r="8642">
          <cell r="A8642" t="str">
            <v>A2651&amp;T</v>
          </cell>
          <cell r="B8642" t="str">
            <v>Central Ave opp Rust</v>
          </cell>
          <cell r="C8642">
            <v>0</v>
          </cell>
          <cell r="D8642">
            <v>0</v>
          </cell>
          <cell r="E8642">
            <v>0</v>
          </cell>
          <cell r="F8642">
            <v>0</v>
          </cell>
          <cell r="G8642">
            <v>0</v>
          </cell>
          <cell r="H8642">
            <v>0</v>
          </cell>
          <cell r="I8642">
            <v>0</v>
          </cell>
          <cell r="J8642">
            <v>0</v>
          </cell>
          <cell r="K8642">
            <v>0</v>
          </cell>
          <cell r="L8642">
            <v>0</v>
          </cell>
          <cell r="M8642">
            <v>0</v>
          </cell>
          <cell r="N8642">
            <v>0</v>
          </cell>
          <cell r="O8642">
            <v>0</v>
          </cell>
          <cell r="P8642">
            <v>0</v>
          </cell>
          <cell r="Q8642">
            <v>0</v>
          </cell>
        </row>
        <row r="8643">
          <cell r="A8643" t="str">
            <v>A2653&amp;T</v>
          </cell>
          <cell r="B8643" t="str">
            <v>Central Ave opp Hinc</v>
          </cell>
          <cell r="C8643">
            <v>0</v>
          </cell>
          <cell r="D8643">
            <v>0</v>
          </cell>
          <cell r="E8643">
            <v>0</v>
          </cell>
          <cell r="F8643">
            <v>0</v>
          </cell>
          <cell r="G8643">
            <v>0</v>
          </cell>
          <cell r="H8643">
            <v>0</v>
          </cell>
          <cell r="I8643">
            <v>0</v>
          </cell>
          <cell r="J8643">
            <v>0</v>
          </cell>
          <cell r="K8643">
            <v>0</v>
          </cell>
          <cell r="L8643">
            <v>0</v>
          </cell>
          <cell r="M8643">
            <v>0</v>
          </cell>
          <cell r="N8643">
            <v>0</v>
          </cell>
          <cell r="O8643">
            <v>0</v>
          </cell>
          <cell r="P8643">
            <v>0</v>
          </cell>
          <cell r="Q8643">
            <v>0</v>
          </cell>
        </row>
        <row r="8644">
          <cell r="A8644" t="str">
            <v>A2725&amp;T</v>
          </cell>
          <cell r="B8644" t="str">
            <v>Randolph Ave opp Hil</v>
          </cell>
          <cell r="C8644">
            <v>30</v>
          </cell>
          <cell r="D8644">
            <v>0</v>
          </cell>
          <cell r="E8644">
            <v>0</v>
          </cell>
          <cell r="F8644">
            <v>0</v>
          </cell>
          <cell r="G8644">
            <v>30</v>
          </cell>
          <cell r="H8644">
            <v>30</v>
          </cell>
          <cell r="I8644">
            <v>0</v>
          </cell>
          <cell r="J8644">
            <v>0</v>
          </cell>
          <cell r="K8644">
            <v>0</v>
          </cell>
          <cell r="L8644">
            <v>30</v>
          </cell>
          <cell r="M8644">
            <v>30</v>
          </cell>
          <cell r="N8644">
            <v>0</v>
          </cell>
          <cell r="O8644">
            <v>0</v>
          </cell>
          <cell r="P8644">
            <v>0</v>
          </cell>
          <cell r="Q8644">
            <v>30</v>
          </cell>
        </row>
        <row r="8645">
          <cell r="A8645" t="str">
            <v>A2728&amp;T</v>
          </cell>
          <cell r="B8645" t="str">
            <v>Randolph Ave @ Ridge</v>
          </cell>
          <cell r="C8645">
            <v>0</v>
          </cell>
          <cell r="D8645">
            <v>0</v>
          </cell>
          <cell r="E8645">
            <v>0</v>
          </cell>
          <cell r="F8645">
            <v>0</v>
          </cell>
          <cell r="G8645">
            <v>0</v>
          </cell>
          <cell r="H8645">
            <v>0</v>
          </cell>
          <cell r="I8645">
            <v>0</v>
          </cell>
          <cell r="J8645">
            <v>0</v>
          </cell>
          <cell r="K8645">
            <v>0</v>
          </cell>
          <cell r="L8645">
            <v>0</v>
          </cell>
          <cell r="M8645">
            <v>0</v>
          </cell>
          <cell r="N8645">
            <v>0</v>
          </cell>
          <cell r="O8645">
            <v>0</v>
          </cell>
          <cell r="P8645">
            <v>0</v>
          </cell>
          <cell r="Q8645">
            <v>0</v>
          </cell>
        </row>
        <row r="8646">
          <cell r="A8646" t="str">
            <v>A2732&amp;T</v>
          </cell>
          <cell r="B8646" t="str">
            <v>Whitwell St @ Dixwel</v>
          </cell>
          <cell r="C8646">
            <v>0</v>
          </cell>
          <cell r="D8646">
            <v>0</v>
          </cell>
          <cell r="E8646">
            <v>0</v>
          </cell>
          <cell r="F8646">
            <v>3</v>
          </cell>
          <cell r="G8646">
            <v>3</v>
          </cell>
          <cell r="H8646">
            <v>0</v>
          </cell>
          <cell r="I8646">
            <v>0</v>
          </cell>
          <cell r="J8646">
            <v>0</v>
          </cell>
          <cell r="K8646">
            <v>3</v>
          </cell>
          <cell r="L8646">
            <v>3</v>
          </cell>
          <cell r="M8646">
            <v>0</v>
          </cell>
          <cell r="N8646">
            <v>0</v>
          </cell>
          <cell r="O8646">
            <v>0</v>
          </cell>
          <cell r="P8646">
            <v>3</v>
          </cell>
          <cell r="Q8646">
            <v>3</v>
          </cell>
        </row>
        <row r="8647">
          <cell r="A8647" t="str">
            <v>A2737&amp;T</v>
          </cell>
          <cell r="B8647" t="str">
            <v>Whitwell St opp Farr</v>
          </cell>
          <cell r="C8647">
            <v>0</v>
          </cell>
          <cell r="D8647">
            <v>0</v>
          </cell>
          <cell r="E8647">
            <v>0</v>
          </cell>
          <cell r="F8647">
            <v>0</v>
          </cell>
          <cell r="G8647">
            <v>0</v>
          </cell>
          <cell r="H8647">
            <v>0</v>
          </cell>
          <cell r="I8647">
            <v>0</v>
          </cell>
          <cell r="J8647">
            <v>0</v>
          </cell>
          <cell r="K8647">
            <v>0</v>
          </cell>
          <cell r="L8647">
            <v>0</v>
          </cell>
          <cell r="M8647">
            <v>0</v>
          </cell>
          <cell r="N8647">
            <v>0</v>
          </cell>
          <cell r="O8647">
            <v>0</v>
          </cell>
          <cell r="P8647">
            <v>0</v>
          </cell>
          <cell r="Q8647">
            <v>0</v>
          </cell>
        </row>
        <row r="8648">
          <cell r="A8648" t="str">
            <v>A2739&amp;T</v>
          </cell>
          <cell r="B8648" t="str">
            <v>529 Adams St</v>
          </cell>
          <cell r="C8648">
            <v>0</v>
          </cell>
          <cell r="D8648">
            <v>0</v>
          </cell>
          <cell r="E8648">
            <v>0</v>
          </cell>
          <cell r="F8648">
            <v>0</v>
          </cell>
          <cell r="G8648">
            <v>0</v>
          </cell>
          <cell r="H8648">
            <v>0</v>
          </cell>
          <cell r="I8648">
            <v>0</v>
          </cell>
          <cell r="J8648">
            <v>0</v>
          </cell>
          <cell r="K8648">
            <v>0</v>
          </cell>
          <cell r="L8648">
            <v>0</v>
          </cell>
          <cell r="M8648">
            <v>0</v>
          </cell>
          <cell r="N8648">
            <v>0</v>
          </cell>
          <cell r="O8648">
            <v>0</v>
          </cell>
          <cell r="P8648">
            <v>0</v>
          </cell>
          <cell r="Q8648">
            <v>0</v>
          </cell>
        </row>
        <row r="8649">
          <cell r="A8649" t="str">
            <v>A2742&amp;T</v>
          </cell>
          <cell r="B8649" t="str">
            <v>Adams St @ Greenview</v>
          </cell>
          <cell r="C8649">
            <v>1</v>
          </cell>
          <cell r="D8649">
            <v>0</v>
          </cell>
          <cell r="E8649">
            <v>0</v>
          </cell>
          <cell r="F8649">
            <v>0</v>
          </cell>
          <cell r="G8649">
            <v>1</v>
          </cell>
          <cell r="H8649">
            <v>1</v>
          </cell>
          <cell r="I8649">
            <v>0</v>
          </cell>
          <cell r="J8649">
            <v>0</v>
          </cell>
          <cell r="K8649">
            <v>0</v>
          </cell>
          <cell r="L8649">
            <v>1</v>
          </cell>
          <cell r="M8649">
            <v>1</v>
          </cell>
          <cell r="N8649">
            <v>0</v>
          </cell>
          <cell r="O8649">
            <v>0</v>
          </cell>
          <cell r="P8649">
            <v>0</v>
          </cell>
          <cell r="Q8649">
            <v>1</v>
          </cell>
        </row>
        <row r="8650">
          <cell r="A8650" t="str">
            <v>A2749&amp;T</v>
          </cell>
          <cell r="B8650" t="str">
            <v>Pleasant St @ Hazel</v>
          </cell>
          <cell r="C8650">
            <v>0</v>
          </cell>
          <cell r="D8650">
            <v>0</v>
          </cell>
          <cell r="E8650">
            <v>0</v>
          </cell>
          <cell r="F8650">
            <v>0</v>
          </cell>
          <cell r="G8650">
            <v>0</v>
          </cell>
          <cell r="H8650">
            <v>0</v>
          </cell>
          <cell r="I8650">
            <v>0</v>
          </cell>
          <cell r="J8650">
            <v>0</v>
          </cell>
          <cell r="K8650">
            <v>0</v>
          </cell>
          <cell r="L8650">
            <v>0</v>
          </cell>
          <cell r="M8650">
            <v>0</v>
          </cell>
          <cell r="N8650">
            <v>0</v>
          </cell>
          <cell r="O8650">
            <v>0</v>
          </cell>
          <cell r="P8650">
            <v>0</v>
          </cell>
          <cell r="Q8650">
            <v>0</v>
          </cell>
        </row>
        <row r="8651">
          <cell r="A8651" t="str">
            <v>A2750&amp;T</v>
          </cell>
          <cell r="B8651" t="str">
            <v>Pleasant St @ Badger</v>
          </cell>
          <cell r="C8651">
            <v>0</v>
          </cell>
          <cell r="D8651">
            <v>0</v>
          </cell>
          <cell r="E8651">
            <v>0</v>
          </cell>
          <cell r="F8651">
            <v>0</v>
          </cell>
          <cell r="G8651">
            <v>0</v>
          </cell>
          <cell r="H8651">
            <v>0</v>
          </cell>
          <cell r="I8651">
            <v>0</v>
          </cell>
          <cell r="J8651">
            <v>0</v>
          </cell>
          <cell r="K8651">
            <v>0</v>
          </cell>
          <cell r="L8651">
            <v>0</v>
          </cell>
          <cell r="M8651">
            <v>0</v>
          </cell>
          <cell r="N8651">
            <v>0</v>
          </cell>
          <cell r="O8651">
            <v>0</v>
          </cell>
          <cell r="P8651">
            <v>0</v>
          </cell>
          <cell r="Q8651">
            <v>0</v>
          </cell>
        </row>
        <row r="8652">
          <cell r="A8652" t="str">
            <v>A2754&amp;T</v>
          </cell>
          <cell r="B8652" t="str">
            <v>Reedsdale Rd @ Rando</v>
          </cell>
          <cell r="C8652">
            <v>0</v>
          </cell>
          <cell r="D8652">
            <v>0</v>
          </cell>
          <cell r="E8652">
            <v>0</v>
          </cell>
          <cell r="F8652">
            <v>0</v>
          </cell>
          <cell r="G8652">
            <v>0</v>
          </cell>
          <cell r="H8652">
            <v>0</v>
          </cell>
          <cell r="I8652">
            <v>0</v>
          </cell>
          <cell r="J8652">
            <v>0</v>
          </cell>
          <cell r="K8652">
            <v>0</v>
          </cell>
          <cell r="L8652">
            <v>0</v>
          </cell>
          <cell r="M8652">
            <v>0</v>
          </cell>
          <cell r="N8652">
            <v>0</v>
          </cell>
          <cell r="O8652">
            <v>0</v>
          </cell>
          <cell r="P8652">
            <v>0</v>
          </cell>
          <cell r="Q8652">
            <v>0</v>
          </cell>
        </row>
        <row r="8653">
          <cell r="A8653" t="str">
            <v>A2765&amp;T</v>
          </cell>
          <cell r="B8653" t="str">
            <v>Brook Rd @ Lincoln S</v>
          </cell>
          <cell r="C8653">
            <v>0</v>
          </cell>
          <cell r="D8653">
            <v>0</v>
          </cell>
          <cell r="E8653">
            <v>0</v>
          </cell>
          <cell r="F8653">
            <v>0</v>
          </cell>
          <cell r="G8653">
            <v>0</v>
          </cell>
          <cell r="H8653">
            <v>0</v>
          </cell>
          <cell r="I8653">
            <v>0</v>
          </cell>
          <cell r="J8653">
            <v>0</v>
          </cell>
          <cell r="K8653">
            <v>0</v>
          </cell>
          <cell r="L8653">
            <v>0</v>
          </cell>
          <cell r="M8653">
            <v>0</v>
          </cell>
          <cell r="N8653">
            <v>0</v>
          </cell>
          <cell r="O8653">
            <v>0</v>
          </cell>
          <cell r="P8653">
            <v>0</v>
          </cell>
          <cell r="Q8653">
            <v>0</v>
          </cell>
        </row>
        <row r="8654">
          <cell r="A8654" t="str">
            <v>A2766&amp;T</v>
          </cell>
          <cell r="B8654" t="str">
            <v>Reedsdale Rd @ Rando</v>
          </cell>
          <cell r="C8654">
            <v>0</v>
          </cell>
          <cell r="D8654">
            <v>0</v>
          </cell>
          <cell r="E8654">
            <v>0</v>
          </cell>
          <cell r="F8654">
            <v>15</v>
          </cell>
          <cell r="G8654">
            <v>15</v>
          </cell>
          <cell r="H8654">
            <v>0</v>
          </cell>
          <cell r="I8654">
            <v>0</v>
          </cell>
          <cell r="J8654">
            <v>0</v>
          </cell>
          <cell r="K8654">
            <v>15</v>
          </cell>
          <cell r="L8654">
            <v>15</v>
          </cell>
          <cell r="M8654">
            <v>0</v>
          </cell>
          <cell r="N8654">
            <v>0</v>
          </cell>
          <cell r="O8654">
            <v>0</v>
          </cell>
          <cell r="P8654">
            <v>15</v>
          </cell>
          <cell r="Q8654">
            <v>15</v>
          </cell>
        </row>
        <row r="8655">
          <cell r="A8655" t="str">
            <v>A2768&amp;T</v>
          </cell>
          <cell r="B8655" t="str">
            <v>Pleasant St @ Bailey</v>
          </cell>
          <cell r="C8655">
            <v>0</v>
          </cell>
          <cell r="D8655">
            <v>0</v>
          </cell>
          <cell r="E8655">
            <v>0</v>
          </cell>
          <cell r="F8655">
            <v>0</v>
          </cell>
          <cell r="G8655">
            <v>0</v>
          </cell>
          <cell r="H8655">
            <v>0</v>
          </cell>
          <cell r="I8655">
            <v>0</v>
          </cell>
          <cell r="J8655">
            <v>0</v>
          </cell>
          <cell r="K8655">
            <v>0</v>
          </cell>
          <cell r="L8655">
            <v>0</v>
          </cell>
          <cell r="M8655">
            <v>0</v>
          </cell>
          <cell r="N8655">
            <v>0</v>
          </cell>
          <cell r="O8655">
            <v>0</v>
          </cell>
          <cell r="P8655">
            <v>0</v>
          </cell>
          <cell r="Q8655">
            <v>0</v>
          </cell>
        </row>
        <row r="8656">
          <cell r="A8656" t="str">
            <v>A2770&amp;T</v>
          </cell>
          <cell r="B8656" t="str">
            <v>Pleasant St @ Nancy</v>
          </cell>
          <cell r="C8656">
            <v>0</v>
          </cell>
          <cell r="D8656">
            <v>0</v>
          </cell>
          <cell r="E8656">
            <v>0</v>
          </cell>
          <cell r="F8656">
            <v>0</v>
          </cell>
          <cell r="G8656">
            <v>0</v>
          </cell>
          <cell r="H8656">
            <v>0</v>
          </cell>
          <cell r="I8656">
            <v>0</v>
          </cell>
          <cell r="J8656">
            <v>0</v>
          </cell>
          <cell r="K8656">
            <v>0</v>
          </cell>
          <cell r="L8656">
            <v>0</v>
          </cell>
          <cell r="M8656">
            <v>0</v>
          </cell>
          <cell r="N8656">
            <v>0</v>
          </cell>
          <cell r="O8656">
            <v>0</v>
          </cell>
          <cell r="P8656">
            <v>0</v>
          </cell>
          <cell r="Q8656">
            <v>0</v>
          </cell>
        </row>
        <row r="8657">
          <cell r="A8657" t="str">
            <v>A2771&amp;T</v>
          </cell>
          <cell r="B8657" t="str">
            <v>Pleasant St @ Horton</v>
          </cell>
          <cell r="C8657">
            <v>0</v>
          </cell>
          <cell r="D8657">
            <v>0</v>
          </cell>
          <cell r="E8657">
            <v>0</v>
          </cell>
          <cell r="F8657">
            <v>0</v>
          </cell>
          <cell r="G8657">
            <v>0</v>
          </cell>
          <cell r="H8657">
            <v>0</v>
          </cell>
          <cell r="I8657">
            <v>0</v>
          </cell>
          <cell r="J8657">
            <v>0</v>
          </cell>
          <cell r="K8657">
            <v>0</v>
          </cell>
          <cell r="L8657">
            <v>0</v>
          </cell>
          <cell r="M8657">
            <v>0</v>
          </cell>
          <cell r="N8657">
            <v>0</v>
          </cell>
          <cell r="O8657">
            <v>0</v>
          </cell>
          <cell r="P8657">
            <v>0</v>
          </cell>
          <cell r="Q8657">
            <v>0</v>
          </cell>
        </row>
        <row r="8658">
          <cell r="A8658" t="str">
            <v>A2780&amp;T</v>
          </cell>
          <cell r="B8658" t="str">
            <v>Adams St @ Campbell</v>
          </cell>
          <cell r="C8658">
            <v>0</v>
          </cell>
          <cell r="D8658">
            <v>0</v>
          </cell>
          <cell r="E8658">
            <v>0</v>
          </cell>
          <cell r="F8658">
            <v>0</v>
          </cell>
          <cell r="G8658">
            <v>0</v>
          </cell>
          <cell r="H8658">
            <v>0</v>
          </cell>
          <cell r="I8658">
            <v>0</v>
          </cell>
          <cell r="J8658">
            <v>0</v>
          </cell>
          <cell r="K8658">
            <v>0</v>
          </cell>
          <cell r="L8658">
            <v>0</v>
          </cell>
          <cell r="M8658">
            <v>0</v>
          </cell>
          <cell r="N8658">
            <v>0</v>
          </cell>
          <cell r="O8658">
            <v>0</v>
          </cell>
          <cell r="P8658">
            <v>0</v>
          </cell>
          <cell r="Q8658">
            <v>0</v>
          </cell>
        </row>
        <row r="8659">
          <cell r="A8659" t="str">
            <v>A2782&amp;T</v>
          </cell>
          <cell r="B8659" t="str">
            <v>Adams St @ Alrick Rd</v>
          </cell>
          <cell r="C8659">
            <v>5</v>
          </cell>
          <cell r="D8659">
            <v>0</v>
          </cell>
          <cell r="E8659">
            <v>0</v>
          </cell>
          <cell r="F8659">
            <v>0</v>
          </cell>
          <cell r="G8659">
            <v>5</v>
          </cell>
          <cell r="H8659">
            <v>5</v>
          </cell>
          <cell r="I8659">
            <v>0</v>
          </cell>
          <cell r="J8659">
            <v>0</v>
          </cell>
          <cell r="K8659">
            <v>0</v>
          </cell>
          <cell r="L8659">
            <v>5</v>
          </cell>
          <cell r="M8659">
            <v>5</v>
          </cell>
          <cell r="N8659">
            <v>0</v>
          </cell>
          <cell r="O8659">
            <v>0</v>
          </cell>
          <cell r="P8659">
            <v>0</v>
          </cell>
          <cell r="Q8659">
            <v>5</v>
          </cell>
        </row>
        <row r="8660">
          <cell r="A8660" t="str">
            <v>A2790&amp;T</v>
          </cell>
          <cell r="B8660" t="str">
            <v>Whitwell St @ Granit</v>
          </cell>
          <cell r="C8660">
            <v>2</v>
          </cell>
          <cell r="D8660">
            <v>0</v>
          </cell>
          <cell r="E8660">
            <v>0</v>
          </cell>
          <cell r="F8660">
            <v>9</v>
          </cell>
          <cell r="G8660">
            <v>11</v>
          </cell>
          <cell r="H8660">
            <v>2</v>
          </cell>
          <cell r="I8660">
            <v>0</v>
          </cell>
          <cell r="J8660">
            <v>0</v>
          </cell>
          <cell r="K8660">
            <v>9</v>
          </cell>
          <cell r="L8660">
            <v>11</v>
          </cell>
          <cell r="M8660">
            <v>2</v>
          </cell>
          <cell r="N8660">
            <v>0</v>
          </cell>
          <cell r="O8660">
            <v>0</v>
          </cell>
          <cell r="P8660">
            <v>9</v>
          </cell>
          <cell r="Q8660">
            <v>11</v>
          </cell>
        </row>
        <row r="8661">
          <cell r="A8661" t="str">
            <v>A5520&amp;T</v>
          </cell>
          <cell r="B8661" t="str">
            <v>Adams St @ Grenwold</v>
          </cell>
          <cell r="C8661">
            <v>6</v>
          </cell>
          <cell r="D8661">
            <v>0</v>
          </cell>
          <cell r="E8661">
            <v>0</v>
          </cell>
          <cell r="F8661">
            <v>0</v>
          </cell>
          <cell r="G8661">
            <v>6</v>
          </cell>
          <cell r="H8661">
            <v>6</v>
          </cell>
          <cell r="I8661">
            <v>0</v>
          </cell>
          <cell r="J8661">
            <v>0</v>
          </cell>
          <cell r="K8661">
            <v>0</v>
          </cell>
          <cell r="L8661">
            <v>6</v>
          </cell>
          <cell r="M8661">
            <v>6</v>
          </cell>
          <cell r="N8661">
            <v>0</v>
          </cell>
          <cell r="O8661">
            <v>0</v>
          </cell>
          <cell r="P8661">
            <v>0</v>
          </cell>
          <cell r="Q8661">
            <v>6</v>
          </cell>
        </row>
        <row r="8662">
          <cell r="A8662" t="str">
            <v>A5526&amp;T</v>
          </cell>
          <cell r="B8662" t="str">
            <v>Quarry St @ Common S</v>
          </cell>
          <cell r="C8662">
            <v>11</v>
          </cell>
          <cell r="D8662">
            <v>0</v>
          </cell>
          <cell r="E8662">
            <v>0</v>
          </cell>
          <cell r="F8662">
            <v>0</v>
          </cell>
          <cell r="G8662">
            <v>11</v>
          </cell>
          <cell r="H8662">
            <v>11</v>
          </cell>
          <cell r="I8662">
            <v>0</v>
          </cell>
          <cell r="J8662">
            <v>0</v>
          </cell>
          <cell r="K8662">
            <v>0</v>
          </cell>
          <cell r="L8662">
            <v>11</v>
          </cell>
          <cell r="M8662">
            <v>11</v>
          </cell>
          <cell r="N8662">
            <v>0</v>
          </cell>
          <cell r="O8662">
            <v>0</v>
          </cell>
          <cell r="P8662">
            <v>0</v>
          </cell>
          <cell r="Q8662">
            <v>11</v>
          </cell>
        </row>
        <row r="8663">
          <cell r="A8663" t="str">
            <v>A5584&amp;T</v>
          </cell>
          <cell r="B8663" t="str">
            <v>Franklin St @ Guild</v>
          </cell>
          <cell r="C8663">
            <v>0</v>
          </cell>
          <cell r="D8663">
            <v>0</v>
          </cell>
          <cell r="E8663">
            <v>0</v>
          </cell>
          <cell r="F8663">
            <v>0</v>
          </cell>
          <cell r="G8663">
            <v>0</v>
          </cell>
          <cell r="H8663">
            <v>0</v>
          </cell>
          <cell r="I8663">
            <v>0</v>
          </cell>
          <cell r="J8663">
            <v>0</v>
          </cell>
          <cell r="K8663">
            <v>0</v>
          </cell>
          <cell r="L8663">
            <v>0</v>
          </cell>
          <cell r="M8663">
            <v>0</v>
          </cell>
          <cell r="N8663">
            <v>0</v>
          </cell>
          <cell r="O8663">
            <v>0</v>
          </cell>
          <cell r="P8663">
            <v>0</v>
          </cell>
          <cell r="Q8663">
            <v>0</v>
          </cell>
        </row>
        <row r="8664">
          <cell r="A8664" t="str">
            <v>A5856&amp;T</v>
          </cell>
          <cell r="B8664" t="str">
            <v>Quarry St @ Common S</v>
          </cell>
          <cell r="C8664">
            <v>9</v>
          </cell>
          <cell r="D8664">
            <v>0</v>
          </cell>
          <cell r="E8664">
            <v>0</v>
          </cell>
          <cell r="F8664">
            <v>0</v>
          </cell>
          <cell r="G8664">
            <v>9</v>
          </cell>
          <cell r="H8664">
            <v>9</v>
          </cell>
          <cell r="I8664">
            <v>0</v>
          </cell>
          <cell r="J8664">
            <v>0</v>
          </cell>
          <cell r="K8664">
            <v>0</v>
          </cell>
          <cell r="L8664">
            <v>9</v>
          </cell>
          <cell r="M8664">
            <v>9</v>
          </cell>
          <cell r="N8664">
            <v>0</v>
          </cell>
          <cell r="O8664">
            <v>0</v>
          </cell>
          <cell r="P8664">
            <v>0</v>
          </cell>
          <cell r="Q8664">
            <v>9</v>
          </cell>
        </row>
        <row r="8665">
          <cell r="A8665" t="str">
            <v>A5858&amp;T</v>
          </cell>
          <cell r="B8665" t="str">
            <v>150 Quarry St</v>
          </cell>
          <cell r="C8665">
            <v>2</v>
          </cell>
          <cell r="D8665">
            <v>0</v>
          </cell>
          <cell r="E8665">
            <v>0</v>
          </cell>
          <cell r="F8665">
            <v>0</v>
          </cell>
          <cell r="G8665">
            <v>2</v>
          </cell>
          <cell r="H8665">
            <v>2</v>
          </cell>
          <cell r="I8665">
            <v>0</v>
          </cell>
          <cell r="J8665">
            <v>0</v>
          </cell>
          <cell r="K8665">
            <v>0</v>
          </cell>
          <cell r="L8665">
            <v>2</v>
          </cell>
          <cell r="M8665">
            <v>2</v>
          </cell>
          <cell r="N8665">
            <v>0</v>
          </cell>
          <cell r="O8665">
            <v>0</v>
          </cell>
          <cell r="P8665">
            <v>0</v>
          </cell>
          <cell r="Q8665">
            <v>2</v>
          </cell>
        </row>
        <row r="8666">
          <cell r="A8666" t="str">
            <v>A6011&amp;T</v>
          </cell>
          <cell r="B8666" t="str">
            <v>748 Sea St</v>
          </cell>
          <cell r="C8666">
            <v>0</v>
          </cell>
          <cell r="D8666">
            <v>0</v>
          </cell>
          <cell r="E8666">
            <v>0</v>
          </cell>
          <cell r="F8666">
            <v>0</v>
          </cell>
          <cell r="G8666">
            <v>0</v>
          </cell>
          <cell r="H8666">
            <v>0</v>
          </cell>
          <cell r="I8666">
            <v>0</v>
          </cell>
          <cell r="J8666">
            <v>0</v>
          </cell>
          <cell r="K8666">
            <v>0</v>
          </cell>
          <cell r="L8666">
            <v>0</v>
          </cell>
          <cell r="M8666">
            <v>0</v>
          </cell>
          <cell r="N8666">
            <v>0</v>
          </cell>
          <cell r="O8666">
            <v>0</v>
          </cell>
          <cell r="P8666">
            <v>0</v>
          </cell>
          <cell r="Q8666">
            <v>0</v>
          </cell>
        </row>
        <row r="8667">
          <cell r="A8667" t="str">
            <v>A6024&amp;T</v>
          </cell>
          <cell r="B8667" t="str">
            <v>Squantum St @ Amster</v>
          </cell>
          <cell r="C8667">
            <v>0</v>
          </cell>
          <cell r="D8667">
            <v>0</v>
          </cell>
          <cell r="E8667">
            <v>0</v>
          </cell>
          <cell r="F8667">
            <v>0</v>
          </cell>
          <cell r="G8667">
            <v>0</v>
          </cell>
          <cell r="H8667">
            <v>0</v>
          </cell>
          <cell r="I8667">
            <v>0</v>
          </cell>
          <cell r="J8667">
            <v>0</v>
          </cell>
          <cell r="K8667">
            <v>0</v>
          </cell>
          <cell r="L8667">
            <v>0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  <cell r="Q8667">
            <v>0</v>
          </cell>
        </row>
        <row r="8668">
          <cell r="A8668" t="str">
            <v>A6073&amp;T</v>
          </cell>
          <cell r="B8668" t="str">
            <v>Southern Artery opp</v>
          </cell>
          <cell r="C8668">
            <v>0</v>
          </cell>
          <cell r="D8668">
            <v>0</v>
          </cell>
          <cell r="E8668">
            <v>0</v>
          </cell>
          <cell r="F8668">
            <v>0</v>
          </cell>
          <cell r="G8668">
            <v>0</v>
          </cell>
          <cell r="H8668">
            <v>0</v>
          </cell>
          <cell r="I8668">
            <v>0</v>
          </cell>
          <cell r="J8668">
            <v>0</v>
          </cell>
          <cell r="K8668">
            <v>0</v>
          </cell>
          <cell r="L8668">
            <v>0</v>
          </cell>
          <cell r="M8668">
            <v>0</v>
          </cell>
          <cell r="N8668">
            <v>0</v>
          </cell>
          <cell r="O8668">
            <v>0</v>
          </cell>
          <cell r="P8668">
            <v>0</v>
          </cell>
          <cell r="Q8668">
            <v>0</v>
          </cell>
        </row>
        <row r="8669">
          <cell r="A8669" t="str">
            <v>A6076&amp;T</v>
          </cell>
          <cell r="B8669" t="str">
            <v>Franklin St opp Tres</v>
          </cell>
          <cell r="C8669">
            <v>31</v>
          </cell>
          <cell r="D8669">
            <v>0</v>
          </cell>
          <cell r="E8669">
            <v>0</v>
          </cell>
          <cell r="F8669">
            <v>0</v>
          </cell>
          <cell r="G8669">
            <v>31</v>
          </cell>
          <cell r="H8669">
            <v>31</v>
          </cell>
          <cell r="I8669">
            <v>0</v>
          </cell>
          <cell r="J8669">
            <v>0</v>
          </cell>
          <cell r="K8669">
            <v>0</v>
          </cell>
          <cell r="L8669">
            <v>31</v>
          </cell>
          <cell r="M8669">
            <v>31</v>
          </cell>
          <cell r="N8669">
            <v>0</v>
          </cell>
          <cell r="O8669">
            <v>0</v>
          </cell>
          <cell r="P8669">
            <v>0</v>
          </cell>
          <cell r="Q8669">
            <v>31</v>
          </cell>
        </row>
        <row r="8670">
          <cell r="A8670" t="str">
            <v>A6161&amp;T</v>
          </cell>
          <cell r="B8670" t="str">
            <v>Blue Hills Pkwy @ Au</v>
          </cell>
          <cell r="C8670">
            <v>5</v>
          </cell>
          <cell r="D8670">
            <v>0</v>
          </cell>
          <cell r="E8670">
            <v>0</v>
          </cell>
          <cell r="F8670">
            <v>1</v>
          </cell>
          <cell r="G8670">
            <v>6</v>
          </cell>
          <cell r="H8670">
            <v>5</v>
          </cell>
          <cell r="I8670">
            <v>0</v>
          </cell>
          <cell r="J8670">
            <v>0</v>
          </cell>
          <cell r="K8670">
            <v>1</v>
          </cell>
          <cell r="L8670">
            <v>6</v>
          </cell>
          <cell r="M8670">
            <v>5</v>
          </cell>
          <cell r="N8670">
            <v>0</v>
          </cell>
          <cell r="O8670">
            <v>0</v>
          </cell>
          <cell r="P8670">
            <v>1</v>
          </cell>
          <cell r="Q8670">
            <v>6</v>
          </cell>
        </row>
        <row r="8671">
          <cell r="A8671" t="str">
            <v>A1023&amp;T</v>
          </cell>
          <cell r="B8671" t="str">
            <v>Centre St @ Interval</v>
          </cell>
          <cell r="C8671">
            <v>41</v>
          </cell>
          <cell r="D8671">
            <v>0</v>
          </cell>
          <cell r="E8671">
            <v>0</v>
          </cell>
          <cell r="F8671">
            <v>0</v>
          </cell>
          <cell r="G8671">
            <v>41</v>
          </cell>
          <cell r="H8671">
            <v>41</v>
          </cell>
          <cell r="I8671">
            <v>0</v>
          </cell>
          <cell r="J8671">
            <v>0</v>
          </cell>
          <cell r="K8671">
            <v>0</v>
          </cell>
          <cell r="L8671">
            <v>41</v>
          </cell>
          <cell r="M8671">
            <v>41</v>
          </cell>
          <cell r="N8671">
            <v>0</v>
          </cell>
          <cell r="O8671">
            <v>0</v>
          </cell>
          <cell r="P8671">
            <v>0</v>
          </cell>
          <cell r="Q8671">
            <v>41</v>
          </cell>
        </row>
        <row r="8672">
          <cell r="A8672" t="str">
            <v>A1024&amp;T</v>
          </cell>
          <cell r="B8672" t="str">
            <v>Centre St @ Brooks A</v>
          </cell>
          <cell r="C8672">
            <v>0</v>
          </cell>
          <cell r="D8672">
            <v>0</v>
          </cell>
          <cell r="E8672">
            <v>0</v>
          </cell>
          <cell r="F8672">
            <v>0</v>
          </cell>
          <cell r="G8672">
            <v>0</v>
          </cell>
          <cell r="H8672">
            <v>0</v>
          </cell>
          <cell r="I8672">
            <v>0</v>
          </cell>
          <cell r="J8672">
            <v>0</v>
          </cell>
          <cell r="K8672">
            <v>0</v>
          </cell>
          <cell r="L8672">
            <v>0</v>
          </cell>
          <cell r="M8672">
            <v>0</v>
          </cell>
          <cell r="N8672">
            <v>0</v>
          </cell>
          <cell r="O8672">
            <v>0</v>
          </cell>
          <cell r="P8672">
            <v>0</v>
          </cell>
          <cell r="Q8672">
            <v>0</v>
          </cell>
        </row>
        <row r="8673">
          <cell r="A8673" t="str">
            <v>A1026&amp;T</v>
          </cell>
          <cell r="B8673" t="str">
            <v>Centre St @ Kent St</v>
          </cell>
          <cell r="C8673">
            <v>0</v>
          </cell>
          <cell r="D8673">
            <v>0</v>
          </cell>
          <cell r="E8673">
            <v>0</v>
          </cell>
          <cell r="F8673">
            <v>0</v>
          </cell>
          <cell r="G8673">
            <v>0</v>
          </cell>
          <cell r="H8673">
            <v>0</v>
          </cell>
          <cell r="I8673">
            <v>0</v>
          </cell>
          <cell r="J8673">
            <v>0</v>
          </cell>
          <cell r="K8673">
            <v>0</v>
          </cell>
          <cell r="L8673">
            <v>0</v>
          </cell>
          <cell r="M8673">
            <v>0</v>
          </cell>
          <cell r="N8673">
            <v>0</v>
          </cell>
          <cell r="O8673">
            <v>0</v>
          </cell>
          <cell r="P8673">
            <v>0</v>
          </cell>
          <cell r="Q8673">
            <v>0</v>
          </cell>
        </row>
        <row r="8674">
          <cell r="A8674" t="str">
            <v>A1852&amp;T</v>
          </cell>
          <cell r="B8674" t="str">
            <v>Hancock St opp Butle</v>
          </cell>
          <cell r="C8674">
            <v>0</v>
          </cell>
          <cell r="D8674">
            <v>0</v>
          </cell>
          <cell r="E8674">
            <v>0</v>
          </cell>
          <cell r="F8674">
            <v>0</v>
          </cell>
          <cell r="G8674">
            <v>0</v>
          </cell>
          <cell r="H8674">
            <v>0</v>
          </cell>
          <cell r="I8674">
            <v>0</v>
          </cell>
          <cell r="J8674">
            <v>0</v>
          </cell>
          <cell r="K8674">
            <v>0</v>
          </cell>
          <cell r="L8674">
            <v>0</v>
          </cell>
          <cell r="M8674">
            <v>0</v>
          </cell>
          <cell r="N8674">
            <v>0</v>
          </cell>
          <cell r="O8674">
            <v>0</v>
          </cell>
          <cell r="P8674">
            <v>0</v>
          </cell>
          <cell r="Q8674">
            <v>0</v>
          </cell>
        </row>
        <row r="8675">
          <cell r="A8675" t="str">
            <v>A1857&amp;T</v>
          </cell>
          <cell r="B8675" t="str">
            <v>Hancock St @ Merrymo</v>
          </cell>
          <cell r="C8675">
            <v>39</v>
          </cell>
          <cell r="D8675">
            <v>0</v>
          </cell>
          <cell r="E8675">
            <v>0</v>
          </cell>
          <cell r="F8675">
            <v>2</v>
          </cell>
          <cell r="G8675">
            <v>41</v>
          </cell>
          <cell r="H8675">
            <v>39</v>
          </cell>
          <cell r="I8675">
            <v>0</v>
          </cell>
          <cell r="J8675">
            <v>0</v>
          </cell>
          <cell r="K8675">
            <v>2</v>
          </cell>
          <cell r="L8675">
            <v>41</v>
          </cell>
          <cell r="M8675">
            <v>39</v>
          </cell>
          <cell r="N8675">
            <v>0</v>
          </cell>
          <cell r="O8675">
            <v>0</v>
          </cell>
          <cell r="P8675">
            <v>2</v>
          </cell>
          <cell r="Q8675">
            <v>41</v>
          </cell>
        </row>
        <row r="8676">
          <cell r="A8676" t="str">
            <v>A1862&amp;T</v>
          </cell>
          <cell r="B8676" t="str">
            <v>Hancock St @ Fenno S</v>
          </cell>
          <cell r="C8676">
            <v>1</v>
          </cell>
          <cell r="D8676">
            <v>0</v>
          </cell>
          <cell r="E8676">
            <v>0</v>
          </cell>
          <cell r="F8676">
            <v>0</v>
          </cell>
          <cell r="G8676">
            <v>1</v>
          </cell>
          <cell r="H8676">
            <v>1</v>
          </cell>
          <cell r="I8676">
            <v>0</v>
          </cell>
          <cell r="J8676">
            <v>0</v>
          </cell>
          <cell r="K8676">
            <v>0</v>
          </cell>
          <cell r="L8676">
            <v>1</v>
          </cell>
          <cell r="M8676">
            <v>1</v>
          </cell>
          <cell r="N8676">
            <v>0</v>
          </cell>
          <cell r="O8676">
            <v>0</v>
          </cell>
          <cell r="P8676">
            <v>0</v>
          </cell>
          <cell r="Q8676">
            <v>1</v>
          </cell>
        </row>
        <row r="8677">
          <cell r="A8677" t="str">
            <v>A1908&amp;T</v>
          </cell>
          <cell r="B8677" t="str">
            <v>W Squantum St @ Bowd</v>
          </cell>
          <cell r="C8677">
            <v>0</v>
          </cell>
          <cell r="D8677">
            <v>0</v>
          </cell>
          <cell r="E8677">
            <v>0</v>
          </cell>
          <cell r="F8677">
            <v>0</v>
          </cell>
          <cell r="G8677">
            <v>0</v>
          </cell>
          <cell r="H8677">
            <v>0</v>
          </cell>
          <cell r="I8677">
            <v>0</v>
          </cell>
          <cell r="J8677">
            <v>0</v>
          </cell>
          <cell r="K8677">
            <v>0</v>
          </cell>
          <cell r="L8677">
            <v>0</v>
          </cell>
          <cell r="M8677">
            <v>0</v>
          </cell>
          <cell r="N8677">
            <v>0</v>
          </cell>
          <cell r="O8677">
            <v>0</v>
          </cell>
          <cell r="P8677">
            <v>0</v>
          </cell>
          <cell r="Q8677">
            <v>0</v>
          </cell>
        </row>
        <row r="8678">
          <cell r="A8678" t="str">
            <v>A1912&amp;T</v>
          </cell>
          <cell r="B8678" t="str">
            <v>W Squantum St @ Farr</v>
          </cell>
          <cell r="C8678">
            <v>26</v>
          </cell>
          <cell r="D8678">
            <v>0</v>
          </cell>
          <cell r="E8678">
            <v>0</v>
          </cell>
          <cell r="F8678">
            <v>0</v>
          </cell>
          <cell r="G8678">
            <v>26</v>
          </cell>
          <cell r="H8678">
            <v>26</v>
          </cell>
          <cell r="I8678">
            <v>0</v>
          </cell>
          <cell r="J8678">
            <v>0</v>
          </cell>
          <cell r="K8678">
            <v>0</v>
          </cell>
          <cell r="L8678">
            <v>26</v>
          </cell>
          <cell r="M8678">
            <v>26</v>
          </cell>
          <cell r="N8678">
            <v>0</v>
          </cell>
          <cell r="O8678">
            <v>0</v>
          </cell>
          <cell r="P8678">
            <v>0</v>
          </cell>
          <cell r="Q8678">
            <v>26</v>
          </cell>
        </row>
        <row r="8679">
          <cell r="A8679" t="str">
            <v>A1921&amp;T</v>
          </cell>
          <cell r="B8679" t="str">
            <v>E Squantum St @ Humm</v>
          </cell>
          <cell r="C8679">
            <v>4</v>
          </cell>
          <cell r="D8679">
            <v>0</v>
          </cell>
          <cell r="E8679">
            <v>0</v>
          </cell>
          <cell r="F8679">
            <v>0</v>
          </cell>
          <cell r="G8679">
            <v>4</v>
          </cell>
          <cell r="H8679">
            <v>4</v>
          </cell>
          <cell r="I8679">
            <v>0</v>
          </cell>
          <cell r="J8679">
            <v>0</v>
          </cell>
          <cell r="K8679">
            <v>0</v>
          </cell>
          <cell r="L8679">
            <v>4</v>
          </cell>
          <cell r="M8679">
            <v>4</v>
          </cell>
          <cell r="N8679">
            <v>0</v>
          </cell>
          <cell r="O8679">
            <v>0</v>
          </cell>
          <cell r="P8679">
            <v>0</v>
          </cell>
          <cell r="Q8679">
            <v>4</v>
          </cell>
        </row>
        <row r="8680">
          <cell r="A8680" t="str">
            <v>A1933&amp;T</v>
          </cell>
          <cell r="B8680" t="str">
            <v>E Squantum St opp He</v>
          </cell>
          <cell r="C8680">
            <v>124</v>
          </cell>
          <cell r="D8680">
            <v>0</v>
          </cell>
          <cell r="E8680">
            <v>0</v>
          </cell>
          <cell r="F8680">
            <v>0</v>
          </cell>
          <cell r="G8680">
            <v>124</v>
          </cell>
          <cell r="H8680">
            <v>124</v>
          </cell>
          <cell r="I8680">
            <v>0</v>
          </cell>
          <cell r="J8680">
            <v>0</v>
          </cell>
          <cell r="K8680">
            <v>0</v>
          </cell>
          <cell r="L8680">
            <v>124</v>
          </cell>
          <cell r="M8680">
            <v>124</v>
          </cell>
          <cell r="N8680">
            <v>0</v>
          </cell>
          <cell r="O8680">
            <v>0</v>
          </cell>
          <cell r="P8680">
            <v>0</v>
          </cell>
          <cell r="Q8680">
            <v>124</v>
          </cell>
        </row>
        <row r="8681">
          <cell r="A8681" t="str">
            <v>A1950&amp;T</v>
          </cell>
          <cell r="B8681" t="str">
            <v>Wilson Ave @ Bowdoin</v>
          </cell>
          <cell r="C8681">
            <v>0</v>
          </cell>
          <cell r="D8681">
            <v>0</v>
          </cell>
          <cell r="E8681">
            <v>0</v>
          </cell>
          <cell r="F8681">
            <v>0</v>
          </cell>
          <cell r="G8681">
            <v>0</v>
          </cell>
          <cell r="H8681">
            <v>0</v>
          </cell>
          <cell r="I8681">
            <v>0</v>
          </cell>
          <cell r="J8681">
            <v>0</v>
          </cell>
          <cell r="K8681">
            <v>0</v>
          </cell>
          <cell r="L8681">
            <v>0</v>
          </cell>
          <cell r="M8681">
            <v>0</v>
          </cell>
          <cell r="N8681">
            <v>0</v>
          </cell>
          <cell r="O8681">
            <v>0</v>
          </cell>
          <cell r="P8681">
            <v>0</v>
          </cell>
          <cell r="Q8681">
            <v>0</v>
          </cell>
        </row>
        <row r="8682">
          <cell r="A8682" t="str">
            <v>A1957&amp;T</v>
          </cell>
          <cell r="B8682" t="str">
            <v>Newport Ave @ Lincol</v>
          </cell>
          <cell r="C8682">
            <v>4</v>
          </cell>
          <cell r="D8682">
            <v>0</v>
          </cell>
          <cell r="E8682">
            <v>0</v>
          </cell>
          <cell r="F8682">
            <v>0</v>
          </cell>
          <cell r="G8682">
            <v>4</v>
          </cell>
          <cell r="H8682">
            <v>4</v>
          </cell>
          <cell r="I8682">
            <v>0</v>
          </cell>
          <cell r="J8682">
            <v>0</v>
          </cell>
          <cell r="K8682">
            <v>0</v>
          </cell>
          <cell r="L8682">
            <v>4</v>
          </cell>
          <cell r="M8682">
            <v>4</v>
          </cell>
          <cell r="N8682">
            <v>0</v>
          </cell>
          <cell r="O8682">
            <v>0</v>
          </cell>
          <cell r="P8682">
            <v>0</v>
          </cell>
          <cell r="Q8682">
            <v>4</v>
          </cell>
        </row>
        <row r="8683">
          <cell r="A8683" t="str">
            <v>A1962&amp;T</v>
          </cell>
          <cell r="B8683" t="str">
            <v>Newport Ave @ Furnac</v>
          </cell>
          <cell r="C8683">
            <v>5</v>
          </cell>
          <cell r="D8683">
            <v>0</v>
          </cell>
          <cell r="E8683">
            <v>0</v>
          </cell>
          <cell r="F8683">
            <v>0</v>
          </cell>
          <cell r="G8683">
            <v>5</v>
          </cell>
          <cell r="H8683">
            <v>5</v>
          </cell>
          <cell r="I8683">
            <v>0</v>
          </cell>
          <cell r="J8683">
            <v>0</v>
          </cell>
          <cell r="K8683">
            <v>0</v>
          </cell>
          <cell r="L8683">
            <v>5</v>
          </cell>
          <cell r="M8683">
            <v>5</v>
          </cell>
          <cell r="N8683">
            <v>0</v>
          </cell>
          <cell r="O8683">
            <v>0</v>
          </cell>
          <cell r="P8683">
            <v>0</v>
          </cell>
          <cell r="Q8683">
            <v>5</v>
          </cell>
        </row>
        <row r="8684">
          <cell r="A8684" t="str">
            <v>A1974&amp;T</v>
          </cell>
          <cell r="B8684" t="str">
            <v>Billings Rd @ Vassal</v>
          </cell>
          <cell r="C8684">
            <v>0</v>
          </cell>
          <cell r="D8684">
            <v>0</v>
          </cell>
          <cell r="E8684">
            <v>0</v>
          </cell>
          <cell r="F8684">
            <v>0</v>
          </cell>
          <cell r="G8684">
            <v>0</v>
          </cell>
          <cell r="H8684">
            <v>0</v>
          </cell>
          <cell r="I8684">
            <v>0</v>
          </cell>
          <cell r="J8684">
            <v>0</v>
          </cell>
          <cell r="K8684">
            <v>0</v>
          </cell>
          <cell r="L8684">
            <v>0</v>
          </cell>
          <cell r="M8684">
            <v>0</v>
          </cell>
          <cell r="N8684">
            <v>0</v>
          </cell>
          <cell r="O8684">
            <v>0</v>
          </cell>
          <cell r="P8684">
            <v>0</v>
          </cell>
          <cell r="Q8684">
            <v>0</v>
          </cell>
        </row>
        <row r="8685">
          <cell r="A8685" t="str">
            <v>A1975&amp;T</v>
          </cell>
          <cell r="B8685" t="str">
            <v>Billings Rd @ Apthor</v>
          </cell>
          <cell r="C8685">
            <v>0</v>
          </cell>
          <cell r="D8685">
            <v>0</v>
          </cell>
          <cell r="E8685">
            <v>0</v>
          </cell>
          <cell r="F8685">
            <v>0</v>
          </cell>
          <cell r="G8685">
            <v>0</v>
          </cell>
          <cell r="H8685">
            <v>0</v>
          </cell>
          <cell r="I8685">
            <v>0</v>
          </cell>
          <cell r="J8685">
            <v>0</v>
          </cell>
          <cell r="K8685">
            <v>0</v>
          </cell>
          <cell r="L8685">
            <v>0</v>
          </cell>
          <cell r="M8685">
            <v>0</v>
          </cell>
          <cell r="N8685">
            <v>0</v>
          </cell>
          <cell r="O8685">
            <v>0</v>
          </cell>
          <cell r="P8685">
            <v>0</v>
          </cell>
          <cell r="Q8685">
            <v>0</v>
          </cell>
        </row>
        <row r="8686">
          <cell r="A8686" t="str">
            <v>A1976&amp;T</v>
          </cell>
          <cell r="B8686" t="str">
            <v>Billings Rd @ French</v>
          </cell>
          <cell r="C8686">
            <v>0</v>
          </cell>
          <cell r="D8686">
            <v>0</v>
          </cell>
          <cell r="E8686">
            <v>0</v>
          </cell>
          <cell r="F8686">
            <v>0</v>
          </cell>
          <cell r="G8686">
            <v>0</v>
          </cell>
          <cell r="H8686">
            <v>0</v>
          </cell>
          <cell r="I8686">
            <v>0</v>
          </cell>
          <cell r="J8686">
            <v>0</v>
          </cell>
          <cell r="K8686">
            <v>0</v>
          </cell>
          <cell r="L8686">
            <v>0</v>
          </cell>
          <cell r="M8686">
            <v>0</v>
          </cell>
          <cell r="N8686">
            <v>0</v>
          </cell>
          <cell r="O8686">
            <v>0</v>
          </cell>
          <cell r="P8686">
            <v>0</v>
          </cell>
          <cell r="Q8686">
            <v>0</v>
          </cell>
        </row>
        <row r="8687">
          <cell r="A8687" t="str">
            <v>A2000&amp;T</v>
          </cell>
          <cell r="B8687" t="str">
            <v>Sea St opp Overlook</v>
          </cell>
          <cell r="C8687">
            <v>0</v>
          </cell>
          <cell r="D8687">
            <v>0</v>
          </cell>
          <cell r="E8687">
            <v>0</v>
          </cell>
          <cell r="F8687">
            <v>0</v>
          </cell>
          <cell r="G8687">
            <v>0</v>
          </cell>
          <cell r="H8687">
            <v>0</v>
          </cell>
          <cell r="I8687">
            <v>0</v>
          </cell>
          <cell r="J8687">
            <v>0</v>
          </cell>
          <cell r="K8687">
            <v>0</v>
          </cell>
          <cell r="L8687">
            <v>0</v>
          </cell>
          <cell r="M8687">
            <v>0</v>
          </cell>
          <cell r="N8687">
            <v>0</v>
          </cell>
          <cell r="O8687">
            <v>0</v>
          </cell>
          <cell r="P8687">
            <v>0</v>
          </cell>
          <cell r="Q8687">
            <v>0</v>
          </cell>
        </row>
        <row r="8688">
          <cell r="A8688" t="str">
            <v>A2036&amp;T</v>
          </cell>
          <cell r="B8688" t="str">
            <v>576 Sea St</v>
          </cell>
          <cell r="C8688">
            <v>0</v>
          </cell>
          <cell r="D8688">
            <v>0</v>
          </cell>
          <cell r="E8688">
            <v>0</v>
          </cell>
          <cell r="F8688">
            <v>0</v>
          </cell>
          <cell r="G8688">
            <v>0</v>
          </cell>
          <cell r="H8688">
            <v>0</v>
          </cell>
          <cell r="I8688">
            <v>0</v>
          </cell>
          <cell r="J8688">
            <v>0</v>
          </cell>
          <cell r="K8688">
            <v>0</v>
          </cell>
          <cell r="L8688">
            <v>0</v>
          </cell>
          <cell r="M8688">
            <v>0</v>
          </cell>
          <cell r="N8688">
            <v>0</v>
          </cell>
          <cell r="O8688">
            <v>0</v>
          </cell>
          <cell r="P8688">
            <v>0</v>
          </cell>
          <cell r="Q8688">
            <v>0</v>
          </cell>
        </row>
        <row r="8689">
          <cell r="A8689" t="str">
            <v>A2038&amp;T</v>
          </cell>
          <cell r="B8689" t="str">
            <v>Sea St @ Albatross R</v>
          </cell>
          <cell r="C8689">
            <v>0</v>
          </cell>
          <cell r="D8689">
            <v>0</v>
          </cell>
          <cell r="E8689">
            <v>0</v>
          </cell>
          <cell r="F8689">
            <v>0</v>
          </cell>
          <cell r="G8689">
            <v>0</v>
          </cell>
          <cell r="H8689">
            <v>0</v>
          </cell>
          <cell r="I8689">
            <v>0</v>
          </cell>
          <cell r="J8689">
            <v>0</v>
          </cell>
          <cell r="K8689">
            <v>0</v>
          </cell>
          <cell r="L8689">
            <v>0</v>
          </cell>
          <cell r="M8689">
            <v>0</v>
          </cell>
          <cell r="N8689">
            <v>0</v>
          </cell>
          <cell r="O8689">
            <v>0</v>
          </cell>
          <cell r="P8689">
            <v>0</v>
          </cell>
          <cell r="Q8689">
            <v>0</v>
          </cell>
        </row>
        <row r="8690">
          <cell r="A8690" t="str">
            <v>A2049&amp;T</v>
          </cell>
          <cell r="B8690" t="str">
            <v>Palmer St opp Brockt</v>
          </cell>
          <cell r="C8690">
            <v>0</v>
          </cell>
          <cell r="D8690">
            <v>0</v>
          </cell>
          <cell r="E8690">
            <v>0</v>
          </cell>
          <cell r="F8690">
            <v>0</v>
          </cell>
          <cell r="G8690">
            <v>0</v>
          </cell>
          <cell r="H8690">
            <v>0</v>
          </cell>
          <cell r="I8690">
            <v>0</v>
          </cell>
          <cell r="J8690">
            <v>0</v>
          </cell>
          <cell r="K8690">
            <v>0</v>
          </cell>
          <cell r="L8690">
            <v>0</v>
          </cell>
          <cell r="M8690">
            <v>0</v>
          </cell>
          <cell r="N8690">
            <v>0</v>
          </cell>
          <cell r="O8690">
            <v>0</v>
          </cell>
          <cell r="P8690">
            <v>0</v>
          </cell>
          <cell r="Q8690">
            <v>0</v>
          </cell>
        </row>
        <row r="8691">
          <cell r="A8691" t="str">
            <v>A2051&amp;T</v>
          </cell>
          <cell r="B8691" t="str">
            <v>Palmer St opp Bowes</v>
          </cell>
          <cell r="C8691">
            <v>0</v>
          </cell>
          <cell r="D8691">
            <v>0</v>
          </cell>
          <cell r="E8691">
            <v>0</v>
          </cell>
          <cell r="F8691">
            <v>0</v>
          </cell>
          <cell r="G8691">
            <v>0</v>
          </cell>
          <cell r="H8691">
            <v>0</v>
          </cell>
          <cell r="I8691">
            <v>0</v>
          </cell>
          <cell r="J8691">
            <v>0</v>
          </cell>
          <cell r="K8691">
            <v>0</v>
          </cell>
          <cell r="L8691">
            <v>0</v>
          </cell>
          <cell r="M8691">
            <v>0</v>
          </cell>
          <cell r="N8691">
            <v>0</v>
          </cell>
          <cell r="O8691">
            <v>0</v>
          </cell>
          <cell r="P8691">
            <v>0</v>
          </cell>
          <cell r="Q8691">
            <v>0</v>
          </cell>
        </row>
        <row r="8692">
          <cell r="A8692" t="str">
            <v>A2068&amp;T</v>
          </cell>
          <cell r="B8692" t="str">
            <v>Palmer St @ Sea St</v>
          </cell>
          <cell r="C8692">
            <v>0</v>
          </cell>
          <cell r="D8692">
            <v>0</v>
          </cell>
          <cell r="E8692">
            <v>0</v>
          </cell>
          <cell r="F8692">
            <v>0</v>
          </cell>
          <cell r="G8692">
            <v>0</v>
          </cell>
          <cell r="H8692">
            <v>0</v>
          </cell>
          <cell r="I8692">
            <v>0</v>
          </cell>
          <cell r="J8692">
            <v>0</v>
          </cell>
          <cell r="K8692">
            <v>0</v>
          </cell>
          <cell r="L8692">
            <v>0</v>
          </cell>
          <cell r="M8692">
            <v>0</v>
          </cell>
          <cell r="N8692">
            <v>0</v>
          </cell>
          <cell r="O8692">
            <v>0</v>
          </cell>
          <cell r="P8692">
            <v>0</v>
          </cell>
          <cell r="Q8692">
            <v>0</v>
          </cell>
        </row>
        <row r="8693">
          <cell r="A8693" t="str">
            <v>A2078&amp;T</v>
          </cell>
          <cell r="B8693" t="str">
            <v>35 Copeland St</v>
          </cell>
          <cell r="C8693">
            <v>0</v>
          </cell>
          <cell r="D8693">
            <v>0</v>
          </cell>
          <cell r="E8693">
            <v>0</v>
          </cell>
          <cell r="F8693">
            <v>0</v>
          </cell>
          <cell r="G8693">
            <v>0</v>
          </cell>
          <cell r="H8693">
            <v>0</v>
          </cell>
          <cell r="I8693">
            <v>0</v>
          </cell>
          <cell r="J8693">
            <v>0</v>
          </cell>
          <cell r="K8693">
            <v>0</v>
          </cell>
          <cell r="L8693">
            <v>0</v>
          </cell>
          <cell r="M8693">
            <v>0</v>
          </cell>
          <cell r="N8693">
            <v>0</v>
          </cell>
          <cell r="O8693">
            <v>0</v>
          </cell>
          <cell r="P8693">
            <v>0</v>
          </cell>
          <cell r="Q8693">
            <v>0</v>
          </cell>
        </row>
        <row r="8694">
          <cell r="A8694" t="str">
            <v>A2091&amp;T</v>
          </cell>
          <cell r="B8694" t="str">
            <v>Robertson St opp Ell</v>
          </cell>
          <cell r="C8694">
            <v>0</v>
          </cell>
          <cell r="D8694">
            <v>0</v>
          </cell>
          <cell r="E8694">
            <v>0</v>
          </cell>
          <cell r="F8694">
            <v>0</v>
          </cell>
          <cell r="G8694">
            <v>0</v>
          </cell>
          <cell r="H8694">
            <v>0</v>
          </cell>
          <cell r="I8694">
            <v>0</v>
          </cell>
          <cell r="J8694">
            <v>0</v>
          </cell>
          <cell r="K8694">
            <v>0</v>
          </cell>
          <cell r="L8694">
            <v>0</v>
          </cell>
          <cell r="M8694">
            <v>0</v>
          </cell>
          <cell r="N8694">
            <v>0</v>
          </cell>
          <cell r="O8694">
            <v>0</v>
          </cell>
          <cell r="P8694">
            <v>0</v>
          </cell>
          <cell r="Q8694">
            <v>0</v>
          </cell>
        </row>
        <row r="8695">
          <cell r="A8695" t="str">
            <v>A2092&amp;T</v>
          </cell>
          <cell r="B8695" t="str">
            <v>Robertson St @ Kimba</v>
          </cell>
          <cell r="C8695">
            <v>0</v>
          </cell>
          <cell r="D8695">
            <v>0</v>
          </cell>
          <cell r="E8695">
            <v>0</v>
          </cell>
          <cell r="F8695">
            <v>0</v>
          </cell>
          <cell r="G8695">
            <v>0</v>
          </cell>
          <cell r="H8695">
            <v>0</v>
          </cell>
          <cell r="I8695">
            <v>0</v>
          </cell>
          <cell r="J8695">
            <v>0</v>
          </cell>
          <cell r="K8695">
            <v>0</v>
          </cell>
          <cell r="L8695">
            <v>0</v>
          </cell>
          <cell r="M8695">
            <v>0</v>
          </cell>
          <cell r="N8695">
            <v>0</v>
          </cell>
          <cell r="O8695">
            <v>0</v>
          </cell>
          <cell r="P8695">
            <v>0</v>
          </cell>
          <cell r="Q8695">
            <v>0</v>
          </cell>
        </row>
        <row r="8696">
          <cell r="A8696" t="str">
            <v>A2122&amp;T</v>
          </cell>
          <cell r="B8696" t="str">
            <v>Adams St @ Hollis St</v>
          </cell>
          <cell r="C8696">
            <v>10</v>
          </cell>
          <cell r="D8696">
            <v>0</v>
          </cell>
          <cell r="E8696">
            <v>0</v>
          </cell>
          <cell r="F8696">
            <v>7</v>
          </cell>
          <cell r="G8696">
            <v>17</v>
          </cell>
          <cell r="H8696">
            <v>10</v>
          </cell>
          <cell r="I8696">
            <v>0</v>
          </cell>
          <cell r="J8696">
            <v>0</v>
          </cell>
          <cell r="K8696">
            <v>7</v>
          </cell>
          <cell r="L8696">
            <v>17</v>
          </cell>
          <cell r="M8696">
            <v>10</v>
          </cell>
          <cell r="N8696">
            <v>0</v>
          </cell>
          <cell r="O8696">
            <v>0</v>
          </cell>
          <cell r="P8696">
            <v>7</v>
          </cell>
          <cell r="Q8696">
            <v>17</v>
          </cell>
        </row>
        <row r="8697">
          <cell r="A8697" t="str">
            <v>A2128&amp;T</v>
          </cell>
          <cell r="B8697" t="str">
            <v>Robertson St opp Kim</v>
          </cell>
          <cell r="C8697">
            <v>0</v>
          </cell>
          <cell r="D8697">
            <v>0</v>
          </cell>
          <cell r="E8697">
            <v>0</v>
          </cell>
          <cell r="F8697">
            <v>0</v>
          </cell>
          <cell r="G8697">
            <v>0</v>
          </cell>
          <cell r="H8697">
            <v>0</v>
          </cell>
          <cell r="I8697">
            <v>0</v>
          </cell>
          <cell r="J8697">
            <v>0</v>
          </cell>
          <cell r="K8697">
            <v>0</v>
          </cell>
          <cell r="L8697">
            <v>0</v>
          </cell>
          <cell r="M8697">
            <v>0</v>
          </cell>
          <cell r="N8697">
            <v>0</v>
          </cell>
          <cell r="O8697">
            <v>0</v>
          </cell>
          <cell r="P8697">
            <v>0</v>
          </cell>
          <cell r="Q8697">
            <v>0</v>
          </cell>
        </row>
        <row r="8698">
          <cell r="A8698" t="str">
            <v>A2357&amp;T</v>
          </cell>
          <cell r="B8698" t="str">
            <v>Quincy Ave opp Charl</v>
          </cell>
          <cell r="C8698">
            <v>22</v>
          </cell>
          <cell r="D8698">
            <v>0</v>
          </cell>
          <cell r="E8698">
            <v>0</v>
          </cell>
          <cell r="F8698">
            <v>0</v>
          </cell>
          <cell r="G8698">
            <v>22</v>
          </cell>
          <cell r="H8698">
            <v>22</v>
          </cell>
          <cell r="I8698">
            <v>0</v>
          </cell>
          <cell r="J8698">
            <v>0</v>
          </cell>
          <cell r="K8698">
            <v>0</v>
          </cell>
          <cell r="L8698">
            <v>22</v>
          </cell>
          <cell r="M8698">
            <v>22</v>
          </cell>
          <cell r="N8698">
            <v>0</v>
          </cell>
          <cell r="O8698">
            <v>0</v>
          </cell>
          <cell r="P8698">
            <v>0</v>
          </cell>
          <cell r="Q8698">
            <v>22</v>
          </cell>
        </row>
        <row r="8699">
          <cell r="A8699" t="str">
            <v>A2388&amp;T</v>
          </cell>
          <cell r="B8699" t="str">
            <v>South St @ Southern</v>
          </cell>
          <cell r="C8699">
            <v>1</v>
          </cell>
          <cell r="D8699">
            <v>0</v>
          </cell>
          <cell r="E8699">
            <v>0</v>
          </cell>
          <cell r="F8699">
            <v>0</v>
          </cell>
          <cell r="G8699">
            <v>1</v>
          </cell>
          <cell r="H8699">
            <v>1</v>
          </cell>
          <cell r="I8699">
            <v>0</v>
          </cell>
          <cell r="J8699">
            <v>0</v>
          </cell>
          <cell r="K8699">
            <v>0</v>
          </cell>
          <cell r="L8699">
            <v>1</v>
          </cell>
          <cell r="M8699">
            <v>1</v>
          </cell>
          <cell r="N8699">
            <v>0</v>
          </cell>
          <cell r="O8699">
            <v>0</v>
          </cell>
          <cell r="P8699">
            <v>0</v>
          </cell>
          <cell r="Q8699">
            <v>1</v>
          </cell>
        </row>
        <row r="8700">
          <cell r="A8700" t="str">
            <v>A2398&amp;T</v>
          </cell>
          <cell r="B8700" t="str">
            <v>Independence Ave @ F</v>
          </cell>
          <cell r="C8700">
            <v>0</v>
          </cell>
          <cell r="D8700">
            <v>0</v>
          </cell>
          <cell r="E8700">
            <v>0</v>
          </cell>
          <cell r="F8700">
            <v>10</v>
          </cell>
          <cell r="G8700">
            <v>10</v>
          </cell>
          <cell r="H8700">
            <v>0</v>
          </cell>
          <cell r="I8700">
            <v>0</v>
          </cell>
          <cell r="J8700">
            <v>0</v>
          </cell>
          <cell r="K8700">
            <v>10</v>
          </cell>
          <cell r="L8700">
            <v>10</v>
          </cell>
          <cell r="M8700">
            <v>0</v>
          </cell>
          <cell r="N8700">
            <v>0</v>
          </cell>
          <cell r="O8700">
            <v>0</v>
          </cell>
          <cell r="P8700">
            <v>10</v>
          </cell>
          <cell r="Q8700">
            <v>10</v>
          </cell>
        </row>
        <row r="8701">
          <cell r="A8701" t="str">
            <v>A2582&amp;T</v>
          </cell>
          <cell r="B8701" t="str">
            <v>West St @ Trask Ave</v>
          </cell>
          <cell r="C8701">
            <v>0</v>
          </cell>
          <cell r="D8701">
            <v>0</v>
          </cell>
          <cell r="E8701">
            <v>0</v>
          </cell>
          <cell r="F8701">
            <v>0</v>
          </cell>
          <cell r="G8701">
            <v>0</v>
          </cell>
          <cell r="H8701">
            <v>0</v>
          </cell>
          <cell r="I8701">
            <v>0</v>
          </cell>
          <cell r="J8701">
            <v>0</v>
          </cell>
          <cell r="K8701">
            <v>0</v>
          </cell>
          <cell r="L8701">
            <v>0</v>
          </cell>
          <cell r="M8701">
            <v>0</v>
          </cell>
          <cell r="N8701">
            <v>0</v>
          </cell>
          <cell r="O8701">
            <v>0</v>
          </cell>
          <cell r="P8701">
            <v>0</v>
          </cell>
          <cell r="Q8701">
            <v>0</v>
          </cell>
        </row>
        <row r="8702">
          <cell r="A8702" t="str">
            <v>A2722&amp;T</v>
          </cell>
          <cell r="B8702" t="str">
            <v>Randolph Ave @ Chick</v>
          </cell>
          <cell r="C8702">
            <v>66</v>
          </cell>
          <cell r="D8702">
            <v>1</v>
          </cell>
          <cell r="E8702">
            <v>0</v>
          </cell>
          <cell r="F8702">
            <v>0</v>
          </cell>
          <cell r="G8702">
            <v>66</v>
          </cell>
          <cell r="H8702">
            <v>66</v>
          </cell>
          <cell r="I8702">
            <v>1</v>
          </cell>
          <cell r="J8702">
            <v>0</v>
          </cell>
          <cell r="K8702">
            <v>0</v>
          </cell>
          <cell r="L8702">
            <v>66</v>
          </cell>
          <cell r="M8702">
            <v>66</v>
          </cell>
          <cell r="N8702">
            <v>1</v>
          </cell>
          <cell r="O8702">
            <v>0</v>
          </cell>
          <cell r="P8702">
            <v>0</v>
          </cell>
          <cell r="Q8702">
            <v>66</v>
          </cell>
        </row>
        <row r="8703">
          <cell r="A8703" t="str">
            <v>A2729&amp;T</v>
          </cell>
          <cell r="B8703" t="str">
            <v>Randolph Ave opp Hal</v>
          </cell>
          <cell r="C8703">
            <v>0</v>
          </cell>
          <cell r="D8703">
            <v>0</v>
          </cell>
          <cell r="E8703">
            <v>0</v>
          </cell>
          <cell r="F8703">
            <v>0</v>
          </cell>
          <cell r="G8703">
            <v>0</v>
          </cell>
          <cell r="H8703">
            <v>0</v>
          </cell>
          <cell r="I8703">
            <v>0</v>
          </cell>
          <cell r="J8703">
            <v>0</v>
          </cell>
          <cell r="K8703">
            <v>0</v>
          </cell>
          <cell r="L8703">
            <v>0</v>
          </cell>
          <cell r="M8703">
            <v>0</v>
          </cell>
          <cell r="N8703">
            <v>0</v>
          </cell>
          <cell r="O8703">
            <v>0</v>
          </cell>
          <cell r="P8703">
            <v>0</v>
          </cell>
          <cell r="Q8703">
            <v>0</v>
          </cell>
        </row>
        <row r="8704">
          <cell r="A8704" t="str">
            <v>A2730&amp;T</v>
          </cell>
          <cell r="B8704" t="str">
            <v>Randolph Ave opp Hig</v>
          </cell>
          <cell r="C8704">
            <v>0</v>
          </cell>
          <cell r="D8704">
            <v>0</v>
          </cell>
          <cell r="E8704">
            <v>0</v>
          </cell>
          <cell r="F8704">
            <v>0</v>
          </cell>
          <cell r="G8704">
            <v>0</v>
          </cell>
          <cell r="H8704">
            <v>0</v>
          </cell>
          <cell r="I8704">
            <v>0</v>
          </cell>
          <cell r="J8704">
            <v>0</v>
          </cell>
          <cell r="K8704">
            <v>0</v>
          </cell>
          <cell r="L8704">
            <v>0</v>
          </cell>
          <cell r="M8704">
            <v>0</v>
          </cell>
          <cell r="N8704">
            <v>0</v>
          </cell>
          <cell r="O8704">
            <v>0</v>
          </cell>
          <cell r="P8704">
            <v>0</v>
          </cell>
          <cell r="Q8704">
            <v>0</v>
          </cell>
        </row>
        <row r="8705">
          <cell r="A8705" t="str">
            <v>A2731&amp;T</v>
          </cell>
          <cell r="B8705" t="str">
            <v>Randolph Ave @ Acces</v>
          </cell>
          <cell r="C8705">
            <v>0</v>
          </cell>
          <cell r="D8705">
            <v>0</v>
          </cell>
          <cell r="E8705">
            <v>0</v>
          </cell>
          <cell r="F8705">
            <v>0</v>
          </cell>
          <cell r="G8705">
            <v>0</v>
          </cell>
          <cell r="H8705">
            <v>0</v>
          </cell>
          <cell r="I8705">
            <v>0</v>
          </cell>
          <cell r="J8705">
            <v>0</v>
          </cell>
          <cell r="K8705">
            <v>0</v>
          </cell>
          <cell r="L8705">
            <v>0</v>
          </cell>
          <cell r="M8705">
            <v>0</v>
          </cell>
          <cell r="N8705">
            <v>0</v>
          </cell>
          <cell r="O8705">
            <v>0</v>
          </cell>
          <cell r="P8705">
            <v>0</v>
          </cell>
          <cell r="Q8705">
            <v>0</v>
          </cell>
        </row>
        <row r="8706">
          <cell r="A8706" t="str">
            <v>A5528&amp;T</v>
          </cell>
          <cell r="B8706" t="str">
            <v>Opp 150 Quarry St</v>
          </cell>
          <cell r="C8706">
            <v>9</v>
          </cell>
          <cell r="D8706">
            <v>0</v>
          </cell>
          <cell r="E8706">
            <v>0</v>
          </cell>
          <cell r="F8706">
            <v>0</v>
          </cell>
          <cell r="G8706">
            <v>9</v>
          </cell>
          <cell r="H8706">
            <v>9</v>
          </cell>
          <cell r="I8706">
            <v>0</v>
          </cell>
          <cell r="J8706">
            <v>0</v>
          </cell>
          <cell r="K8706">
            <v>0</v>
          </cell>
          <cell r="L8706">
            <v>9</v>
          </cell>
          <cell r="M8706">
            <v>9</v>
          </cell>
          <cell r="N8706">
            <v>0</v>
          </cell>
          <cell r="O8706">
            <v>0</v>
          </cell>
          <cell r="P8706">
            <v>0</v>
          </cell>
          <cell r="Q8706">
            <v>9</v>
          </cell>
        </row>
        <row r="8707">
          <cell r="A8707" t="str">
            <v>A5530&amp;T</v>
          </cell>
          <cell r="B8707" t="str">
            <v>125 Granite St</v>
          </cell>
          <cell r="C8707">
            <v>1</v>
          </cell>
          <cell r="D8707">
            <v>0</v>
          </cell>
          <cell r="E8707">
            <v>0</v>
          </cell>
          <cell r="F8707">
            <v>1</v>
          </cell>
          <cell r="G8707">
            <v>2</v>
          </cell>
          <cell r="H8707">
            <v>1</v>
          </cell>
          <cell r="I8707">
            <v>0</v>
          </cell>
          <cell r="J8707">
            <v>0</v>
          </cell>
          <cell r="K8707">
            <v>1</v>
          </cell>
          <cell r="L8707">
            <v>2</v>
          </cell>
          <cell r="M8707">
            <v>1</v>
          </cell>
          <cell r="N8707">
            <v>0</v>
          </cell>
          <cell r="O8707">
            <v>0</v>
          </cell>
          <cell r="P8707">
            <v>1</v>
          </cell>
          <cell r="Q8707">
            <v>2</v>
          </cell>
        </row>
        <row r="8708">
          <cell r="A8708" t="str">
            <v>A6015&amp;T</v>
          </cell>
          <cell r="B8708" t="str">
            <v>McGrath Hwy opp Sout</v>
          </cell>
          <cell r="C8708">
            <v>2</v>
          </cell>
          <cell r="D8708">
            <v>0</v>
          </cell>
          <cell r="E8708">
            <v>0</v>
          </cell>
          <cell r="F8708">
            <v>0</v>
          </cell>
          <cell r="G8708">
            <v>2</v>
          </cell>
          <cell r="H8708">
            <v>2</v>
          </cell>
          <cell r="I8708">
            <v>0</v>
          </cell>
          <cell r="J8708">
            <v>0</v>
          </cell>
          <cell r="K8708">
            <v>0</v>
          </cell>
          <cell r="L8708">
            <v>2</v>
          </cell>
          <cell r="M8708">
            <v>2</v>
          </cell>
          <cell r="N8708">
            <v>0</v>
          </cell>
          <cell r="O8708">
            <v>0</v>
          </cell>
          <cell r="P8708">
            <v>0</v>
          </cell>
          <cell r="Q8708">
            <v>2</v>
          </cell>
        </row>
        <row r="8709">
          <cell r="A8709" t="str">
            <v>A6016&amp;T</v>
          </cell>
          <cell r="B8709" t="str">
            <v>McGrath Hwy opp Brac</v>
          </cell>
          <cell r="C8709">
            <v>0</v>
          </cell>
          <cell r="D8709">
            <v>0</v>
          </cell>
          <cell r="E8709">
            <v>0</v>
          </cell>
          <cell r="F8709">
            <v>0</v>
          </cell>
          <cell r="G8709">
            <v>0</v>
          </cell>
          <cell r="H8709">
            <v>0</v>
          </cell>
          <cell r="I8709">
            <v>0</v>
          </cell>
          <cell r="J8709">
            <v>0</v>
          </cell>
          <cell r="K8709">
            <v>0</v>
          </cell>
          <cell r="L8709">
            <v>0</v>
          </cell>
          <cell r="M8709">
            <v>0</v>
          </cell>
          <cell r="N8709">
            <v>0</v>
          </cell>
          <cell r="O8709">
            <v>0</v>
          </cell>
          <cell r="P8709">
            <v>0</v>
          </cell>
          <cell r="Q8709">
            <v>0</v>
          </cell>
        </row>
        <row r="8710">
          <cell r="A8710" t="str">
            <v>A6020&amp;T</v>
          </cell>
          <cell r="B8710" t="str">
            <v>Granite St @ Hancock</v>
          </cell>
          <cell r="C8710">
            <v>22</v>
          </cell>
          <cell r="D8710">
            <v>0</v>
          </cell>
          <cell r="E8710">
            <v>0</v>
          </cell>
          <cell r="F8710">
            <v>214</v>
          </cell>
          <cell r="G8710">
            <v>236</v>
          </cell>
          <cell r="H8710">
            <v>22</v>
          </cell>
          <cell r="I8710">
            <v>0</v>
          </cell>
          <cell r="J8710">
            <v>0</v>
          </cell>
          <cell r="K8710">
            <v>214</v>
          </cell>
          <cell r="L8710">
            <v>236</v>
          </cell>
          <cell r="M8710">
            <v>22</v>
          </cell>
          <cell r="N8710">
            <v>0</v>
          </cell>
          <cell r="O8710">
            <v>0</v>
          </cell>
          <cell r="P8710">
            <v>214</v>
          </cell>
          <cell r="Q8710">
            <v>236</v>
          </cell>
        </row>
        <row r="8711">
          <cell r="A8711" t="str">
            <v>A6075&amp;T</v>
          </cell>
          <cell r="B8711" t="str">
            <v>South St @ Arnold St</v>
          </cell>
          <cell r="C8711">
            <v>1</v>
          </cell>
          <cell r="D8711">
            <v>0</v>
          </cell>
          <cell r="E8711">
            <v>0</v>
          </cell>
          <cell r="F8711">
            <v>0</v>
          </cell>
          <cell r="G8711">
            <v>1</v>
          </cell>
          <cell r="H8711">
            <v>1</v>
          </cell>
          <cell r="I8711">
            <v>0</v>
          </cell>
          <cell r="J8711">
            <v>0</v>
          </cell>
          <cell r="K8711">
            <v>0</v>
          </cell>
          <cell r="L8711">
            <v>1</v>
          </cell>
          <cell r="M8711">
            <v>1</v>
          </cell>
          <cell r="N8711">
            <v>0</v>
          </cell>
          <cell r="O8711">
            <v>0</v>
          </cell>
          <cell r="P8711">
            <v>0</v>
          </cell>
          <cell r="Q8711">
            <v>1</v>
          </cell>
        </row>
        <row r="8712">
          <cell r="A8712" t="str">
            <v>A1844&amp;T</v>
          </cell>
          <cell r="B8712" t="str">
            <v>Hancock St @ Woodbin</v>
          </cell>
          <cell r="C8712">
            <v>8</v>
          </cell>
          <cell r="D8712">
            <v>0</v>
          </cell>
          <cell r="E8712">
            <v>0</v>
          </cell>
          <cell r="F8712">
            <v>0</v>
          </cell>
          <cell r="G8712">
            <v>8</v>
          </cell>
          <cell r="H8712">
            <v>8</v>
          </cell>
          <cell r="I8712">
            <v>0</v>
          </cell>
          <cell r="J8712">
            <v>0</v>
          </cell>
          <cell r="K8712">
            <v>0</v>
          </cell>
          <cell r="L8712">
            <v>8</v>
          </cell>
          <cell r="M8712">
            <v>8</v>
          </cell>
          <cell r="N8712">
            <v>0</v>
          </cell>
          <cell r="O8712">
            <v>0</v>
          </cell>
          <cell r="P8712">
            <v>0</v>
          </cell>
          <cell r="Q8712">
            <v>8</v>
          </cell>
        </row>
        <row r="8713">
          <cell r="A8713" t="str">
            <v>A1848&amp;T</v>
          </cell>
          <cell r="B8713" t="str">
            <v>Hancock St @ Clay St</v>
          </cell>
          <cell r="C8713">
            <v>0</v>
          </cell>
          <cell r="D8713">
            <v>0</v>
          </cell>
          <cell r="E8713">
            <v>0</v>
          </cell>
          <cell r="F8713">
            <v>0</v>
          </cell>
          <cell r="G8713">
            <v>0</v>
          </cell>
          <cell r="H8713">
            <v>0</v>
          </cell>
          <cell r="I8713">
            <v>0</v>
          </cell>
          <cell r="J8713">
            <v>0</v>
          </cell>
          <cell r="K8713">
            <v>0</v>
          </cell>
          <cell r="L8713">
            <v>0</v>
          </cell>
          <cell r="M8713">
            <v>0</v>
          </cell>
          <cell r="N8713">
            <v>0</v>
          </cell>
          <cell r="O8713">
            <v>0</v>
          </cell>
          <cell r="P8713">
            <v>0</v>
          </cell>
          <cell r="Q8713">
            <v>0</v>
          </cell>
        </row>
        <row r="8714">
          <cell r="A8714" t="str">
            <v>A1850&amp;T</v>
          </cell>
          <cell r="B8714" t="str">
            <v>Hancock St @ Carruth</v>
          </cell>
          <cell r="C8714">
            <v>0</v>
          </cell>
          <cell r="D8714">
            <v>0</v>
          </cell>
          <cell r="E8714">
            <v>0</v>
          </cell>
          <cell r="F8714">
            <v>0</v>
          </cell>
          <cell r="G8714">
            <v>0</v>
          </cell>
          <cell r="H8714">
            <v>0</v>
          </cell>
          <cell r="I8714">
            <v>0</v>
          </cell>
          <cell r="J8714">
            <v>0</v>
          </cell>
          <cell r="K8714">
            <v>0</v>
          </cell>
          <cell r="L8714">
            <v>0</v>
          </cell>
          <cell r="M8714">
            <v>0</v>
          </cell>
          <cell r="N8714">
            <v>0</v>
          </cell>
          <cell r="O8714">
            <v>0</v>
          </cell>
          <cell r="P8714">
            <v>0</v>
          </cell>
          <cell r="Q8714">
            <v>0</v>
          </cell>
        </row>
        <row r="8715">
          <cell r="A8715" t="str">
            <v>A1855&amp;T</v>
          </cell>
          <cell r="B8715" t="str">
            <v>1250 Hancock St</v>
          </cell>
          <cell r="C8715">
            <v>29</v>
          </cell>
          <cell r="D8715">
            <v>0</v>
          </cell>
          <cell r="E8715">
            <v>0</v>
          </cell>
          <cell r="F8715">
            <v>200</v>
          </cell>
          <cell r="G8715">
            <v>228</v>
          </cell>
          <cell r="H8715">
            <v>29</v>
          </cell>
          <cell r="I8715">
            <v>0</v>
          </cell>
          <cell r="J8715">
            <v>0</v>
          </cell>
          <cell r="K8715">
            <v>200</v>
          </cell>
          <cell r="L8715">
            <v>228</v>
          </cell>
          <cell r="M8715">
            <v>29</v>
          </cell>
          <cell r="N8715">
            <v>0</v>
          </cell>
          <cell r="O8715">
            <v>0</v>
          </cell>
          <cell r="P8715">
            <v>200</v>
          </cell>
          <cell r="Q8715">
            <v>228</v>
          </cell>
        </row>
        <row r="8716">
          <cell r="A8716" t="str">
            <v>A1859&amp;T</v>
          </cell>
          <cell r="B8716" t="str">
            <v>Hancock St opp Gilmo</v>
          </cell>
          <cell r="C8716">
            <v>4</v>
          </cell>
          <cell r="D8716">
            <v>0</v>
          </cell>
          <cell r="E8716">
            <v>0</v>
          </cell>
          <cell r="F8716">
            <v>0</v>
          </cell>
          <cell r="G8716">
            <v>4</v>
          </cell>
          <cell r="H8716">
            <v>4</v>
          </cell>
          <cell r="I8716">
            <v>0</v>
          </cell>
          <cell r="J8716">
            <v>0</v>
          </cell>
          <cell r="K8716">
            <v>0</v>
          </cell>
          <cell r="L8716">
            <v>4</v>
          </cell>
          <cell r="M8716">
            <v>4</v>
          </cell>
          <cell r="N8716">
            <v>0</v>
          </cell>
          <cell r="O8716">
            <v>0</v>
          </cell>
          <cell r="P8716">
            <v>0</v>
          </cell>
          <cell r="Q8716">
            <v>4</v>
          </cell>
        </row>
        <row r="8717">
          <cell r="A8717" t="str">
            <v>A1861&amp;T</v>
          </cell>
          <cell r="B8717" t="str">
            <v>Hancock St opp Stand</v>
          </cell>
          <cell r="C8717">
            <v>0</v>
          </cell>
          <cell r="D8717">
            <v>0</v>
          </cell>
          <cell r="E8717">
            <v>0</v>
          </cell>
          <cell r="F8717">
            <v>0</v>
          </cell>
          <cell r="G8717">
            <v>0</v>
          </cell>
          <cell r="H8717">
            <v>0</v>
          </cell>
          <cell r="I8717">
            <v>0</v>
          </cell>
          <cell r="J8717">
            <v>0</v>
          </cell>
          <cell r="K8717">
            <v>0</v>
          </cell>
          <cell r="L8717">
            <v>0</v>
          </cell>
          <cell r="M8717">
            <v>0</v>
          </cell>
          <cell r="N8717">
            <v>0</v>
          </cell>
          <cell r="O8717">
            <v>0</v>
          </cell>
          <cell r="P8717">
            <v>0</v>
          </cell>
          <cell r="Q8717">
            <v>0</v>
          </cell>
        </row>
        <row r="8718">
          <cell r="A8718" t="str">
            <v>A1866&amp;T</v>
          </cell>
          <cell r="B8718" t="str">
            <v>Hancock St @ Willet</v>
          </cell>
          <cell r="C8718">
            <v>14</v>
          </cell>
          <cell r="D8718">
            <v>0</v>
          </cell>
          <cell r="E8718">
            <v>0</v>
          </cell>
          <cell r="F8718">
            <v>4</v>
          </cell>
          <cell r="G8718">
            <v>18</v>
          </cell>
          <cell r="H8718">
            <v>14</v>
          </cell>
          <cell r="I8718">
            <v>0</v>
          </cell>
          <cell r="J8718">
            <v>0</v>
          </cell>
          <cell r="K8718">
            <v>4</v>
          </cell>
          <cell r="L8718">
            <v>18</v>
          </cell>
          <cell r="M8718">
            <v>14</v>
          </cell>
          <cell r="N8718">
            <v>0</v>
          </cell>
          <cell r="O8718">
            <v>0</v>
          </cell>
          <cell r="P8718">
            <v>4</v>
          </cell>
          <cell r="Q8718">
            <v>18</v>
          </cell>
        </row>
        <row r="8719">
          <cell r="A8719" t="str">
            <v>A1870&amp;T</v>
          </cell>
          <cell r="B8719" t="str">
            <v>Hancock St @ Glover</v>
          </cell>
          <cell r="C8719">
            <v>0</v>
          </cell>
          <cell r="D8719">
            <v>0</v>
          </cell>
          <cell r="E8719">
            <v>0</v>
          </cell>
          <cell r="F8719">
            <v>0</v>
          </cell>
          <cell r="G8719">
            <v>0</v>
          </cell>
          <cell r="H8719">
            <v>0</v>
          </cell>
          <cell r="I8719">
            <v>0</v>
          </cell>
          <cell r="J8719">
            <v>0</v>
          </cell>
          <cell r="K8719">
            <v>0</v>
          </cell>
          <cell r="L8719">
            <v>0</v>
          </cell>
          <cell r="M8719">
            <v>0</v>
          </cell>
          <cell r="N8719">
            <v>0</v>
          </cell>
          <cell r="O8719">
            <v>0</v>
          </cell>
          <cell r="P8719">
            <v>0</v>
          </cell>
          <cell r="Q8719">
            <v>0</v>
          </cell>
        </row>
        <row r="8720">
          <cell r="A8720" t="str">
            <v>A1894&amp;T</v>
          </cell>
          <cell r="B8720" t="str">
            <v>Newport Ave @ Furnac</v>
          </cell>
          <cell r="C8720">
            <v>3</v>
          </cell>
          <cell r="D8720">
            <v>0</v>
          </cell>
          <cell r="E8720">
            <v>0</v>
          </cell>
          <cell r="F8720">
            <v>0</v>
          </cell>
          <cell r="G8720">
            <v>3</v>
          </cell>
          <cell r="H8720">
            <v>3</v>
          </cell>
          <cell r="I8720">
            <v>0</v>
          </cell>
          <cell r="J8720">
            <v>0</v>
          </cell>
          <cell r="K8720">
            <v>0</v>
          </cell>
          <cell r="L8720">
            <v>3</v>
          </cell>
          <cell r="M8720">
            <v>3</v>
          </cell>
          <cell r="N8720">
            <v>0</v>
          </cell>
          <cell r="O8720">
            <v>0</v>
          </cell>
          <cell r="P8720">
            <v>0</v>
          </cell>
          <cell r="Q8720">
            <v>3</v>
          </cell>
        </row>
        <row r="8721">
          <cell r="A8721" t="str">
            <v>A1899&amp;T</v>
          </cell>
          <cell r="B8721" t="str">
            <v>Highland Ave @ Wilso</v>
          </cell>
          <cell r="C8721">
            <v>0</v>
          </cell>
          <cell r="D8721">
            <v>0</v>
          </cell>
          <cell r="E8721">
            <v>0</v>
          </cell>
          <cell r="F8721">
            <v>0</v>
          </cell>
          <cell r="G8721">
            <v>0</v>
          </cell>
          <cell r="H8721">
            <v>0</v>
          </cell>
          <cell r="I8721">
            <v>0</v>
          </cell>
          <cell r="J8721">
            <v>0</v>
          </cell>
          <cell r="K8721">
            <v>0</v>
          </cell>
          <cell r="L8721">
            <v>0</v>
          </cell>
          <cell r="M8721">
            <v>0</v>
          </cell>
          <cell r="N8721">
            <v>0</v>
          </cell>
          <cell r="O8721">
            <v>0</v>
          </cell>
          <cell r="P8721">
            <v>0</v>
          </cell>
          <cell r="Q8721">
            <v>0</v>
          </cell>
        </row>
        <row r="8722">
          <cell r="A8722" t="str">
            <v>A1910&amp;T</v>
          </cell>
          <cell r="B8722" t="str">
            <v>W Squantun St opp Di</v>
          </cell>
          <cell r="C8722">
            <v>0</v>
          </cell>
          <cell r="D8722">
            <v>0</v>
          </cell>
          <cell r="E8722">
            <v>0</v>
          </cell>
          <cell r="F8722">
            <v>0</v>
          </cell>
          <cell r="G8722">
            <v>0</v>
          </cell>
          <cell r="H8722">
            <v>0</v>
          </cell>
          <cell r="I8722">
            <v>0</v>
          </cell>
          <cell r="J8722">
            <v>0</v>
          </cell>
          <cell r="K8722">
            <v>0</v>
          </cell>
          <cell r="L8722">
            <v>0</v>
          </cell>
          <cell r="M8722">
            <v>0</v>
          </cell>
          <cell r="N8722">
            <v>0</v>
          </cell>
          <cell r="O8722">
            <v>0</v>
          </cell>
          <cell r="P8722">
            <v>0</v>
          </cell>
          <cell r="Q8722">
            <v>0</v>
          </cell>
        </row>
        <row r="8723">
          <cell r="A8723" t="str">
            <v>A1914&amp;T</v>
          </cell>
          <cell r="B8723" t="str">
            <v>E Squantum St @ Hanc</v>
          </cell>
          <cell r="C8723">
            <v>5</v>
          </cell>
          <cell r="D8723">
            <v>0</v>
          </cell>
          <cell r="E8723">
            <v>0</v>
          </cell>
          <cell r="F8723">
            <v>67</v>
          </cell>
          <cell r="G8723">
            <v>73</v>
          </cell>
          <cell r="H8723">
            <v>5</v>
          </cell>
          <cell r="I8723">
            <v>0</v>
          </cell>
          <cell r="J8723">
            <v>0</v>
          </cell>
          <cell r="K8723">
            <v>67</v>
          </cell>
          <cell r="L8723">
            <v>73</v>
          </cell>
          <cell r="M8723">
            <v>5</v>
          </cell>
          <cell r="N8723">
            <v>0</v>
          </cell>
          <cell r="O8723">
            <v>0</v>
          </cell>
          <cell r="P8723">
            <v>67</v>
          </cell>
          <cell r="Q8723">
            <v>73</v>
          </cell>
        </row>
        <row r="8724">
          <cell r="A8724" t="str">
            <v>A1922&amp;T</v>
          </cell>
          <cell r="B8724" t="str">
            <v>E Squantum St @ Deer</v>
          </cell>
          <cell r="C8724">
            <v>20</v>
          </cell>
          <cell r="D8724">
            <v>0</v>
          </cell>
          <cell r="E8724">
            <v>0</v>
          </cell>
          <cell r="F8724">
            <v>0</v>
          </cell>
          <cell r="G8724">
            <v>20</v>
          </cell>
          <cell r="H8724">
            <v>20</v>
          </cell>
          <cell r="I8724">
            <v>0</v>
          </cell>
          <cell r="J8724">
            <v>0</v>
          </cell>
          <cell r="K8724">
            <v>0</v>
          </cell>
          <cell r="L8724">
            <v>20</v>
          </cell>
          <cell r="M8724">
            <v>20</v>
          </cell>
          <cell r="N8724">
            <v>0</v>
          </cell>
          <cell r="O8724">
            <v>0</v>
          </cell>
          <cell r="P8724">
            <v>0</v>
          </cell>
          <cell r="Q8724">
            <v>20</v>
          </cell>
        </row>
        <row r="8725">
          <cell r="A8725" t="str">
            <v>A1930&amp;T</v>
          </cell>
          <cell r="B8725" t="str">
            <v>Dorchester St opp Pr</v>
          </cell>
          <cell r="C8725">
            <v>0</v>
          </cell>
          <cell r="D8725">
            <v>0</v>
          </cell>
          <cell r="E8725">
            <v>0</v>
          </cell>
          <cell r="F8725">
            <v>0</v>
          </cell>
          <cell r="G8725">
            <v>0</v>
          </cell>
          <cell r="H8725">
            <v>0</v>
          </cell>
          <cell r="I8725">
            <v>0</v>
          </cell>
          <cell r="J8725">
            <v>0</v>
          </cell>
          <cell r="K8725">
            <v>0</v>
          </cell>
          <cell r="L8725">
            <v>0</v>
          </cell>
          <cell r="M8725">
            <v>0</v>
          </cell>
          <cell r="N8725">
            <v>0</v>
          </cell>
          <cell r="O8725">
            <v>0</v>
          </cell>
          <cell r="P8725">
            <v>0</v>
          </cell>
          <cell r="Q8725">
            <v>0</v>
          </cell>
        </row>
        <row r="8726">
          <cell r="A8726" t="str">
            <v>A1931&amp;T</v>
          </cell>
          <cell r="B8726" t="str">
            <v>Dorchester St @ E Sq</v>
          </cell>
          <cell r="C8726">
            <v>0</v>
          </cell>
          <cell r="D8726">
            <v>0</v>
          </cell>
          <cell r="E8726">
            <v>0</v>
          </cell>
          <cell r="F8726">
            <v>0</v>
          </cell>
          <cell r="G8726">
            <v>0</v>
          </cell>
          <cell r="H8726">
            <v>0</v>
          </cell>
          <cell r="I8726">
            <v>0</v>
          </cell>
          <cell r="J8726">
            <v>0</v>
          </cell>
          <cell r="K8726">
            <v>0</v>
          </cell>
          <cell r="L8726">
            <v>0</v>
          </cell>
          <cell r="M8726">
            <v>0</v>
          </cell>
          <cell r="N8726">
            <v>0</v>
          </cell>
          <cell r="O8726">
            <v>0</v>
          </cell>
          <cell r="P8726">
            <v>0</v>
          </cell>
          <cell r="Q8726">
            <v>0</v>
          </cell>
        </row>
        <row r="8727">
          <cell r="A8727" t="str">
            <v>A1946&amp;T</v>
          </cell>
          <cell r="B8727" t="str">
            <v>Harvard St @ Holbroo</v>
          </cell>
          <cell r="C8727">
            <v>2</v>
          </cell>
          <cell r="D8727">
            <v>0</v>
          </cell>
          <cell r="E8727">
            <v>0</v>
          </cell>
          <cell r="F8727">
            <v>0</v>
          </cell>
          <cell r="G8727">
            <v>2</v>
          </cell>
          <cell r="H8727">
            <v>2</v>
          </cell>
          <cell r="I8727">
            <v>0</v>
          </cell>
          <cell r="J8727">
            <v>0</v>
          </cell>
          <cell r="K8727">
            <v>0</v>
          </cell>
          <cell r="L8727">
            <v>2</v>
          </cell>
          <cell r="M8727">
            <v>2</v>
          </cell>
          <cell r="N8727">
            <v>0</v>
          </cell>
          <cell r="O8727">
            <v>0</v>
          </cell>
          <cell r="P8727">
            <v>0</v>
          </cell>
          <cell r="Q8727">
            <v>2</v>
          </cell>
        </row>
        <row r="8728">
          <cell r="A8728" t="str">
            <v>A1952&amp;T</v>
          </cell>
          <cell r="B8728" t="str">
            <v>Wilson Ave @ Highlan</v>
          </cell>
          <cell r="C8728">
            <v>1</v>
          </cell>
          <cell r="D8728">
            <v>0</v>
          </cell>
          <cell r="E8728">
            <v>0</v>
          </cell>
          <cell r="F8728">
            <v>0</v>
          </cell>
          <cell r="G8728">
            <v>1</v>
          </cell>
          <cell r="H8728">
            <v>1</v>
          </cell>
          <cell r="I8728">
            <v>0</v>
          </cell>
          <cell r="J8728">
            <v>0</v>
          </cell>
          <cell r="K8728">
            <v>0</v>
          </cell>
          <cell r="L8728">
            <v>1</v>
          </cell>
          <cell r="M8728">
            <v>1</v>
          </cell>
          <cell r="N8728">
            <v>0</v>
          </cell>
          <cell r="O8728">
            <v>0</v>
          </cell>
          <cell r="P8728">
            <v>0</v>
          </cell>
          <cell r="Q8728">
            <v>1</v>
          </cell>
        </row>
        <row r="8729">
          <cell r="A8729" t="str">
            <v>A2014&amp;T</v>
          </cell>
          <cell r="B8729" t="str">
            <v>Sea St opp Newton St</v>
          </cell>
          <cell r="C8729">
            <v>0</v>
          </cell>
          <cell r="D8729">
            <v>0</v>
          </cell>
          <cell r="E8729">
            <v>0</v>
          </cell>
          <cell r="F8729">
            <v>0</v>
          </cell>
          <cell r="G8729">
            <v>0</v>
          </cell>
          <cell r="H8729">
            <v>0</v>
          </cell>
          <cell r="I8729">
            <v>0</v>
          </cell>
          <cell r="J8729">
            <v>0</v>
          </cell>
          <cell r="K8729">
            <v>0</v>
          </cell>
          <cell r="L8729">
            <v>0</v>
          </cell>
          <cell r="M8729">
            <v>0</v>
          </cell>
          <cell r="N8729">
            <v>0</v>
          </cell>
          <cell r="O8729">
            <v>0</v>
          </cell>
          <cell r="P8729">
            <v>0</v>
          </cell>
          <cell r="Q8729">
            <v>0</v>
          </cell>
        </row>
        <row r="8730">
          <cell r="A8730" t="str">
            <v>A2028&amp;T</v>
          </cell>
          <cell r="B8730" t="str">
            <v>Sea St opp Darrow St</v>
          </cell>
          <cell r="C8730">
            <v>0</v>
          </cell>
          <cell r="D8730">
            <v>0</v>
          </cell>
          <cell r="E8730">
            <v>0</v>
          </cell>
          <cell r="F8730">
            <v>0</v>
          </cell>
          <cell r="G8730">
            <v>0</v>
          </cell>
          <cell r="H8730">
            <v>0</v>
          </cell>
          <cell r="I8730">
            <v>0</v>
          </cell>
          <cell r="J8730">
            <v>0</v>
          </cell>
          <cell r="K8730">
            <v>0</v>
          </cell>
          <cell r="L8730">
            <v>0</v>
          </cell>
          <cell r="M8730">
            <v>0</v>
          </cell>
          <cell r="N8730">
            <v>0</v>
          </cell>
          <cell r="O8730">
            <v>0</v>
          </cell>
          <cell r="P8730">
            <v>0</v>
          </cell>
          <cell r="Q8730">
            <v>0</v>
          </cell>
        </row>
        <row r="8731">
          <cell r="A8731" t="str">
            <v>A2034&amp;T</v>
          </cell>
          <cell r="B8731" t="str">
            <v>700 Sea St</v>
          </cell>
          <cell r="C8731">
            <v>239</v>
          </cell>
          <cell r="D8731">
            <v>0</v>
          </cell>
          <cell r="E8731">
            <v>0</v>
          </cell>
          <cell r="F8731">
            <v>0</v>
          </cell>
          <cell r="G8731">
            <v>239</v>
          </cell>
          <cell r="H8731">
            <v>239</v>
          </cell>
          <cell r="I8731">
            <v>0</v>
          </cell>
          <cell r="J8731">
            <v>0</v>
          </cell>
          <cell r="K8731">
            <v>0</v>
          </cell>
          <cell r="L8731">
            <v>239</v>
          </cell>
          <cell r="M8731">
            <v>239</v>
          </cell>
          <cell r="N8731">
            <v>0</v>
          </cell>
          <cell r="O8731">
            <v>0</v>
          </cell>
          <cell r="P8731">
            <v>0</v>
          </cell>
          <cell r="Q8731">
            <v>239</v>
          </cell>
        </row>
        <row r="8732">
          <cell r="A8732" t="str">
            <v>A2035&amp;T</v>
          </cell>
          <cell r="B8732" t="str">
            <v>Sea St @ Post Island</v>
          </cell>
          <cell r="C8732">
            <v>0</v>
          </cell>
          <cell r="D8732">
            <v>0</v>
          </cell>
          <cell r="E8732">
            <v>0</v>
          </cell>
          <cell r="F8732">
            <v>0</v>
          </cell>
          <cell r="G8732">
            <v>0</v>
          </cell>
          <cell r="H8732">
            <v>0</v>
          </cell>
          <cell r="I8732">
            <v>0</v>
          </cell>
          <cell r="J8732">
            <v>0</v>
          </cell>
          <cell r="K8732">
            <v>0</v>
          </cell>
          <cell r="L8732">
            <v>0</v>
          </cell>
          <cell r="M8732">
            <v>0</v>
          </cell>
          <cell r="N8732">
            <v>0</v>
          </cell>
          <cell r="O8732">
            <v>0</v>
          </cell>
          <cell r="P8732">
            <v>0</v>
          </cell>
          <cell r="Q8732">
            <v>0</v>
          </cell>
        </row>
        <row r="8733">
          <cell r="A8733" t="str">
            <v>A2043&amp;T</v>
          </cell>
          <cell r="B8733" t="str">
            <v>Sea St @ Cemetery</v>
          </cell>
          <cell r="C8733">
            <v>16</v>
          </cell>
          <cell r="D8733">
            <v>0</v>
          </cell>
          <cell r="E8733">
            <v>0</v>
          </cell>
          <cell r="F8733">
            <v>0</v>
          </cell>
          <cell r="G8733">
            <v>16</v>
          </cell>
          <cell r="H8733">
            <v>16</v>
          </cell>
          <cell r="I8733">
            <v>0</v>
          </cell>
          <cell r="J8733">
            <v>0</v>
          </cell>
          <cell r="K8733">
            <v>0</v>
          </cell>
          <cell r="L8733">
            <v>16</v>
          </cell>
          <cell r="M8733">
            <v>16</v>
          </cell>
          <cell r="N8733">
            <v>0</v>
          </cell>
          <cell r="O8733">
            <v>0</v>
          </cell>
          <cell r="P8733">
            <v>0</v>
          </cell>
          <cell r="Q8733">
            <v>16</v>
          </cell>
        </row>
        <row r="8734">
          <cell r="A8734" t="str">
            <v>A2061&amp;T</v>
          </cell>
          <cell r="B8734" t="str">
            <v>Palmer St @ Bowes Av</v>
          </cell>
          <cell r="C8734">
            <v>0</v>
          </cell>
          <cell r="D8734">
            <v>0</v>
          </cell>
          <cell r="E8734">
            <v>0</v>
          </cell>
          <cell r="F8734">
            <v>0</v>
          </cell>
          <cell r="G8734">
            <v>0</v>
          </cell>
          <cell r="H8734">
            <v>0</v>
          </cell>
          <cell r="I8734">
            <v>0</v>
          </cell>
          <cell r="J8734">
            <v>0</v>
          </cell>
          <cell r="K8734">
            <v>0</v>
          </cell>
          <cell r="L8734">
            <v>0</v>
          </cell>
          <cell r="M8734">
            <v>0</v>
          </cell>
          <cell r="N8734">
            <v>0</v>
          </cell>
          <cell r="O8734">
            <v>0</v>
          </cell>
          <cell r="P8734">
            <v>0</v>
          </cell>
          <cell r="Q8734">
            <v>0</v>
          </cell>
        </row>
        <row r="8735">
          <cell r="A8735" t="str">
            <v>A2098&amp;T</v>
          </cell>
          <cell r="B8735" t="str">
            <v>Granite Ave @ Wood S</v>
          </cell>
          <cell r="C8735">
            <v>0</v>
          </cell>
          <cell r="D8735">
            <v>0</v>
          </cell>
          <cell r="E8735">
            <v>0</v>
          </cell>
          <cell r="F8735">
            <v>0</v>
          </cell>
          <cell r="G8735">
            <v>0</v>
          </cell>
          <cell r="H8735">
            <v>0</v>
          </cell>
          <cell r="I8735">
            <v>0</v>
          </cell>
          <cell r="J8735">
            <v>0</v>
          </cell>
          <cell r="K8735">
            <v>0</v>
          </cell>
          <cell r="L8735">
            <v>0</v>
          </cell>
          <cell r="M8735">
            <v>0</v>
          </cell>
          <cell r="N8735">
            <v>0</v>
          </cell>
          <cell r="O8735">
            <v>0</v>
          </cell>
          <cell r="P8735">
            <v>0</v>
          </cell>
          <cell r="Q8735">
            <v>0</v>
          </cell>
        </row>
        <row r="8736">
          <cell r="A8736" t="str">
            <v>A2100&amp;T</v>
          </cell>
          <cell r="B8736" t="str">
            <v>Granite Ave @ Squant</v>
          </cell>
          <cell r="C8736">
            <v>16</v>
          </cell>
          <cell r="D8736">
            <v>0</v>
          </cell>
          <cell r="E8736">
            <v>0</v>
          </cell>
          <cell r="F8736">
            <v>0</v>
          </cell>
          <cell r="G8736">
            <v>16</v>
          </cell>
          <cell r="H8736">
            <v>16</v>
          </cell>
          <cell r="I8736">
            <v>0</v>
          </cell>
          <cell r="J8736">
            <v>0</v>
          </cell>
          <cell r="K8736">
            <v>0</v>
          </cell>
          <cell r="L8736">
            <v>16</v>
          </cell>
          <cell r="M8736">
            <v>16</v>
          </cell>
          <cell r="N8736">
            <v>0</v>
          </cell>
          <cell r="O8736">
            <v>0</v>
          </cell>
          <cell r="P8736">
            <v>0</v>
          </cell>
          <cell r="Q8736">
            <v>16</v>
          </cell>
        </row>
        <row r="8737">
          <cell r="A8737" t="str">
            <v>A2147&amp;T</v>
          </cell>
          <cell r="B8737" t="str">
            <v>Water St @ Liberty S</v>
          </cell>
          <cell r="C8737">
            <v>6</v>
          </cell>
          <cell r="D8737">
            <v>0</v>
          </cell>
          <cell r="E8737">
            <v>0</v>
          </cell>
          <cell r="F8737">
            <v>0</v>
          </cell>
          <cell r="G8737">
            <v>6</v>
          </cell>
          <cell r="H8737">
            <v>6</v>
          </cell>
          <cell r="I8737">
            <v>0</v>
          </cell>
          <cell r="J8737">
            <v>0</v>
          </cell>
          <cell r="K8737">
            <v>0</v>
          </cell>
          <cell r="L8737">
            <v>6</v>
          </cell>
          <cell r="M8737">
            <v>6</v>
          </cell>
          <cell r="N8737">
            <v>0</v>
          </cell>
          <cell r="O8737">
            <v>0</v>
          </cell>
          <cell r="P8737">
            <v>0</v>
          </cell>
          <cell r="Q8737">
            <v>6</v>
          </cell>
        </row>
        <row r="8738">
          <cell r="A8738" t="str">
            <v>A2163&amp;T</v>
          </cell>
          <cell r="B8738" t="str">
            <v>316 Adams St</v>
          </cell>
          <cell r="C8738">
            <v>0</v>
          </cell>
          <cell r="D8738">
            <v>0</v>
          </cell>
          <cell r="E8738">
            <v>0</v>
          </cell>
          <cell r="F8738">
            <v>0</v>
          </cell>
          <cell r="G8738">
            <v>0</v>
          </cell>
          <cell r="H8738">
            <v>0</v>
          </cell>
          <cell r="I8738">
            <v>0</v>
          </cell>
          <cell r="J8738">
            <v>0</v>
          </cell>
          <cell r="K8738">
            <v>0</v>
          </cell>
          <cell r="L8738">
            <v>0</v>
          </cell>
          <cell r="M8738">
            <v>0</v>
          </cell>
          <cell r="N8738">
            <v>0</v>
          </cell>
          <cell r="O8738">
            <v>0</v>
          </cell>
          <cell r="P8738">
            <v>0</v>
          </cell>
          <cell r="Q8738">
            <v>0</v>
          </cell>
        </row>
        <row r="8739">
          <cell r="A8739" t="str">
            <v>A2168&amp;T</v>
          </cell>
          <cell r="B8739" t="str">
            <v>Beale St @ Arlington</v>
          </cell>
          <cell r="C8739">
            <v>9</v>
          </cell>
          <cell r="D8739">
            <v>0</v>
          </cell>
          <cell r="E8739">
            <v>0</v>
          </cell>
          <cell r="F8739">
            <v>1</v>
          </cell>
          <cell r="G8739">
            <v>10</v>
          </cell>
          <cell r="H8739">
            <v>9</v>
          </cell>
          <cell r="I8739">
            <v>0</v>
          </cell>
          <cell r="J8739">
            <v>0</v>
          </cell>
          <cell r="K8739">
            <v>1</v>
          </cell>
          <cell r="L8739">
            <v>10</v>
          </cell>
          <cell r="M8739">
            <v>9</v>
          </cell>
          <cell r="N8739">
            <v>0</v>
          </cell>
          <cell r="O8739">
            <v>0</v>
          </cell>
          <cell r="P8739">
            <v>1</v>
          </cell>
          <cell r="Q8739">
            <v>10</v>
          </cell>
        </row>
        <row r="8740">
          <cell r="A8740" t="str">
            <v>A2281&amp;T</v>
          </cell>
          <cell r="B8740" t="str">
            <v>Washington St @ Codd</v>
          </cell>
          <cell r="C8740">
            <v>78</v>
          </cell>
          <cell r="D8740">
            <v>0</v>
          </cell>
          <cell r="E8740">
            <v>0</v>
          </cell>
          <cell r="F8740">
            <v>2</v>
          </cell>
          <cell r="G8740">
            <v>80</v>
          </cell>
          <cell r="H8740">
            <v>78</v>
          </cell>
          <cell r="I8740">
            <v>0</v>
          </cell>
          <cell r="J8740">
            <v>0</v>
          </cell>
          <cell r="K8740">
            <v>2</v>
          </cell>
          <cell r="L8740">
            <v>80</v>
          </cell>
          <cell r="M8740">
            <v>78</v>
          </cell>
          <cell r="N8740">
            <v>0</v>
          </cell>
          <cell r="O8740">
            <v>0</v>
          </cell>
          <cell r="P8740">
            <v>2</v>
          </cell>
          <cell r="Q8740">
            <v>80</v>
          </cell>
        </row>
        <row r="8741">
          <cell r="A8741" t="str">
            <v>A2353&amp;T</v>
          </cell>
          <cell r="B8741" t="str">
            <v>Quincy Ave @ Blancha</v>
          </cell>
          <cell r="C8741">
            <v>6</v>
          </cell>
          <cell r="D8741">
            <v>0</v>
          </cell>
          <cell r="E8741">
            <v>0</v>
          </cell>
          <cell r="F8741">
            <v>0</v>
          </cell>
          <cell r="G8741">
            <v>6</v>
          </cell>
          <cell r="H8741">
            <v>6</v>
          </cell>
          <cell r="I8741">
            <v>0</v>
          </cell>
          <cell r="J8741">
            <v>0</v>
          </cell>
          <cell r="K8741">
            <v>0</v>
          </cell>
          <cell r="L8741">
            <v>6</v>
          </cell>
          <cell r="M8741">
            <v>6</v>
          </cell>
          <cell r="N8741">
            <v>0</v>
          </cell>
          <cell r="O8741">
            <v>0</v>
          </cell>
          <cell r="P8741">
            <v>0</v>
          </cell>
          <cell r="Q8741">
            <v>6</v>
          </cell>
        </row>
        <row r="8742">
          <cell r="A8742" t="str">
            <v>A2355&amp;T</v>
          </cell>
          <cell r="B8742" t="str">
            <v>Quincy Ave opp Richa</v>
          </cell>
          <cell r="C8742">
            <v>0</v>
          </cell>
          <cell r="D8742">
            <v>0</v>
          </cell>
          <cell r="E8742">
            <v>0</v>
          </cell>
          <cell r="F8742">
            <v>0</v>
          </cell>
          <cell r="G8742">
            <v>0</v>
          </cell>
          <cell r="H8742">
            <v>0</v>
          </cell>
          <cell r="I8742">
            <v>0</v>
          </cell>
          <cell r="J8742">
            <v>0</v>
          </cell>
          <cell r="K8742">
            <v>0</v>
          </cell>
          <cell r="L8742">
            <v>0</v>
          </cell>
          <cell r="M8742">
            <v>0</v>
          </cell>
          <cell r="N8742">
            <v>0</v>
          </cell>
          <cell r="O8742">
            <v>0</v>
          </cell>
          <cell r="P8742">
            <v>0</v>
          </cell>
          <cell r="Q8742">
            <v>0</v>
          </cell>
        </row>
        <row r="8743">
          <cell r="A8743" t="str">
            <v>A2471&amp;T</v>
          </cell>
          <cell r="B8743" t="str">
            <v>Independence Ave @ V</v>
          </cell>
          <cell r="C8743">
            <v>0</v>
          </cell>
          <cell r="D8743">
            <v>0</v>
          </cell>
          <cell r="E8743">
            <v>0</v>
          </cell>
          <cell r="F8743">
            <v>131</v>
          </cell>
          <cell r="G8743">
            <v>131</v>
          </cell>
          <cell r="H8743">
            <v>0</v>
          </cell>
          <cell r="I8743">
            <v>0</v>
          </cell>
          <cell r="J8743">
            <v>0</v>
          </cell>
          <cell r="K8743">
            <v>131</v>
          </cell>
          <cell r="L8743">
            <v>131</v>
          </cell>
          <cell r="M8743">
            <v>0</v>
          </cell>
          <cell r="N8743">
            <v>0</v>
          </cell>
          <cell r="O8743">
            <v>0</v>
          </cell>
          <cell r="P8743">
            <v>131</v>
          </cell>
          <cell r="Q8743">
            <v>131</v>
          </cell>
        </row>
        <row r="8744">
          <cell r="A8744" t="str">
            <v>A2472&amp;T</v>
          </cell>
          <cell r="B8744" t="str">
            <v>Independence Ave @ F</v>
          </cell>
          <cell r="C8744">
            <v>0</v>
          </cell>
          <cell r="D8744">
            <v>0</v>
          </cell>
          <cell r="E8744">
            <v>0</v>
          </cell>
          <cell r="F8744">
            <v>4</v>
          </cell>
          <cell r="G8744">
            <v>4</v>
          </cell>
          <cell r="H8744">
            <v>0</v>
          </cell>
          <cell r="I8744">
            <v>0</v>
          </cell>
          <cell r="J8744">
            <v>0</v>
          </cell>
          <cell r="K8744">
            <v>4</v>
          </cell>
          <cell r="L8744">
            <v>4</v>
          </cell>
          <cell r="M8744">
            <v>0</v>
          </cell>
          <cell r="N8744">
            <v>0</v>
          </cell>
          <cell r="O8744">
            <v>0</v>
          </cell>
          <cell r="P8744">
            <v>4</v>
          </cell>
          <cell r="Q8744">
            <v>4</v>
          </cell>
        </row>
        <row r="8745">
          <cell r="A8745" t="str">
            <v>A2601&amp;T</v>
          </cell>
          <cell r="B8745" t="str">
            <v>Reedsdale Rd @ Centr</v>
          </cell>
          <cell r="C8745">
            <v>0</v>
          </cell>
          <cell r="D8745">
            <v>0</v>
          </cell>
          <cell r="E8745">
            <v>0</v>
          </cell>
          <cell r="F8745">
            <v>0</v>
          </cell>
          <cell r="G8745">
            <v>1</v>
          </cell>
          <cell r="H8745">
            <v>0</v>
          </cell>
          <cell r="I8745">
            <v>0</v>
          </cell>
          <cell r="J8745">
            <v>0</v>
          </cell>
          <cell r="K8745">
            <v>0</v>
          </cell>
          <cell r="L8745">
            <v>1</v>
          </cell>
          <cell r="M8745">
            <v>0</v>
          </cell>
          <cell r="N8745">
            <v>0</v>
          </cell>
          <cell r="O8745">
            <v>0</v>
          </cell>
          <cell r="P8745">
            <v>0</v>
          </cell>
          <cell r="Q8745">
            <v>1</v>
          </cell>
        </row>
        <row r="8746">
          <cell r="A8746" t="str">
            <v>A2603&amp;T</v>
          </cell>
          <cell r="B8746" t="str">
            <v>Reedsdale Rd @ Canto</v>
          </cell>
          <cell r="C8746">
            <v>25</v>
          </cell>
          <cell r="D8746">
            <v>0</v>
          </cell>
          <cell r="E8746">
            <v>0</v>
          </cell>
          <cell r="F8746">
            <v>0</v>
          </cell>
          <cell r="G8746">
            <v>25</v>
          </cell>
          <cell r="H8746">
            <v>25</v>
          </cell>
          <cell r="I8746">
            <v>0</v>
          </cell>
          <cell r="J8746">
            <v>0</v>
          </cell>
          <cell r="K8746">
            <v>0</v>
          </cell>
          <cell r="L8746">
            <v>25</v>
          </cell>
          <cell r="M8746">
            <v>25</v>
          </cell>
          <cell r="N8746">
            <v>0</v>
          </cell>
          <cell r="O8746">
            <v>0</v>
          </cell>
          <cell r="P8746">
            <v>0</v>
          </cell>
          <cell r="Q8746">
            <v>25</v>
          </cell>
        </row>
        <row r="8747">
          <cell r="A8747" t="str">
            <v>A2645&amp;T</v>
          </cell>
          <cell r="B8747" t="str">
            <v>Reedsdale Rd opp Cli</v>
          </cell>
          <cell r="C8747">
            <v>0</v>
          </cell>
          <cell r="D8747">
            <v>0</v>
          </cell>
          <cell r="E8747">
            <v>0</v>
          </cell>
          <cell r="F8747">
            <v>0</v>
          </cell>
          <cell r="G8747">
            <v>0</v>
          </cell>
          <cell r="H8747">
            <v>0</v>
          </cell>
          <cell r="I8747">
            <v>0</v>
          </cell>
          <cell r="J8747">
            <v>0</v>
          </cell>
          <cell r="K8747">
            <v>0</v>
          </cell>
          <cell r="L8747">
            <v>0</v>
          </cell>
          <cell r="M8747">
            <v>0</v>
          </cell>
          <cell r="N8747">
            <v>0</v>
          </cell>
          <cell r="O8747">
            <v>0</v>
          </cell>
          <cell r="P8747">
            <v>0</v>
          </cell>
          <cell r="Q8747">
            <v>0</v>
          </cell>
        </row>
        <row r="8748">
          <cell r="A8748" t="str">
            <v>A2650&amp;T</v>
          </cell>
          <cell r="B8748" t="str">
            <v>Reedsdale Rd @ Brook</v>
          </cell>
          <cell r="C8748">
            <v>1</v>
          </cell>
          <cell r="D8748">
            <v>0</v>
          </cell>
          <cell r="E8748">
            <v>0</v>
          </cell>
          <cell r="F8748">
            <v>4</v>
          </cell>
          <cell r="G8748">
            <v>5</v>
          </cell>
          <cell r="H8748">
            <v>1</v>
          </cell>
          <cell r="I8748">
            <v>0</v>
          </cell>
          <cell r="J8748">
            <v>0</v>
          </cell>
          <cell r="K8748">
            <v>4</v>
          </cell>
          <cell r="L8748">
            <v>5</v>
          </cell>
          <cell r="M8748">
            <v>1</v>
          </cell>
          <cell r="N8748">
            <v>0</v>
          </cell>
          <cell r="O8748">
            <v>0</v>
          </cell>
          <cell r="P8748">
            <v>4</v>
          </cell>
          <cell r="Q8748">
            <v>5</v>
          </cell>
        </row>
        <row r="8749">
          <cell r="A8749" t="str">
            <v>A2724&amp;T</v>
          </cell>
          <cell r="B8749" t="str">
            <v>Randolph Ave @ Eager</v>
          </cell>
          <cell r="C8749">
            <v>0</v>
          </cell>
          <cell r="D8749">
            <v>0</v>
          </cell>
          <cell r="E8749">
            <v>0</v>
          </cell>
          <cell r="F8749">
            <v>0</v>
          </cell>
          <cell r="G8749">
            <v>0</v>
          </cell>
          <cell r="H8749">
            <v>0</v>
          </cell>
          <cell r="I8749">
            <v>0</v>
          </cell>
          <cell r="J8749">
            <v>0</v>
          </cell>
          <cell r="K8749">
            <v>0</v>
          </cell>
          <cell r="L8749">
            <v>0</v>
          </cell>
          <cell r="M8749">
            <v>0</v>
          </cell>
          <cell r="N8749">
            <v>0</v>
          </cell>
          <cell r="O8749">
            <v>0</v>
          </cell>
          <cell r="P8749">
            <v>0</v>
          </cell>
          <cell r="Q8749">
            <v>0</v>
          </cell>
        </row>
        <row r="8750">
          <cell r="A8750" t="str">
            <v>A395&amp;T</v>
          </cell>
          <cell r="B8750" t="str">
            <v>River St opp Gladesi</v>
          </cell>
          <cell r="C8750">
            <v>0</v>
          </cell>
          <cell r="D8750">
            <v>0</v>
          </cell>
          <cell r="E8750">
            <v>0</v>
          </cell>
          <cell r="F8750">
            <v>0</v>
          </cell>
          <cell r="G8750">
            <v>0</v>
          </cell>
          <cell r="H8750">
            <v>0</v>
          </cell>
          <cell r="I8750">
            <v>0</v>
          </cell>
          <cell r="J8750">
            <v>0</v>
          </cell>
          <cell r="K8750">
            <v>0</v>
          </cell>
          <cell r="L8750">
            <v>0</v>
          </cell>
          <cell r="M8750">
            <v>0</v>
          </cell>
          <cell r="N8750">
            <v>0</v>
          </cell>
          <cell r="O8750">
            <v>0</v>
          </cell>
          <cell r="P8750">
            <v>0</v>
          </cell>
          <cell r="Q8750">
            <v>0</v>
          </cell>
        </row>
        <row r="8751">
          <cell r="A8751" t="str">
            <v>A5527&amp;T</v>
          </cell>
          <cell r="B8751" t="str">
            <v>Opp 254 Quarry St</v>
          </cell>
          <cell r="C8751">
            <v>0</v>
          </cell>
          <cell r="D8751">
            <v>0</v>
          </cell>
          <cell r="E8751">
            <v>0</v>
          </cell>
          <cell r="F8751">
            <v>0</v>
          </cell>
          <cell r="G8751">
            <v>0</v>
          </cell>
          <cell r="H8751">
            <v>0</v>
          </cell>
          <cell r="I8751">
            <v>0</v>
          </cell>
          <cell r="J8751">
            <v>0</v>
          </cell>
          <cell r="K8751">
            <v>0</v>
          </cell>
          <cell r="L8751">
            <v>0</v>
          </cell>
          <cell r="M8751">
            <v>0</v>
          </cell>
          <cell r="N8751">
            <v>0</v>
          </cell>
          <cell r="O8751">
            <v>0</v>
          </cell>
          <cell r="P8751">
            <v>0</v>
          </cell>
          <cell r="Q8751">
            <v>0</v>
          </cell>
        </row>
        <row r="8752">
          <cell r="A8752" t="str">
            <v>A5857&amp;T</v>
          </cell>
          <cell r="B8752" t="str">
            <v>270 Quarry St</v>
          </cell>
          <cell r="C8752">
            <v>0</v>
          </cell>
          <cell r="D8752">
            <v>0</v>
          </cell>
          <cell r="E8752">
            <v>0</v>
          </cell>
          <cell r="F8752">
            <v>0</v>
          </cell>
          <cell r="G8752">
            <v>0</v>
          </cell>
          <cell r="H8752">
            <v>0</v>
          </cell>
          <cell r="I8752">
            <v>0</v>
          </cell>
          <cell r="J8752">
            <v>0</v>
          </cell>
          <cell r="K8752">
            <v>0</v>
          </cell>
          <cell r="L8752">
            <v>0</v>
          </cell>
          <cell r="M8752">
            <v>0</v>
          </cell>
          <cell r="N8752">
            <v>0</v>
          </cell>
          <cell r="O8752">
            <v>0</v>
          </cell>
          <cell r="P8752">
            <v>0</v>
          </cell>
          <cell r="Q8752">
            <v>0</v>
          </cell>
        </row>
        <row r="8753">
          <cell r="A8753" t="str">
            <v>A6103&amp;T</v>
          </cell>
          <cell r="B8753" t="str">
            <v>Southern Artery @ So</v>
          </cell>
          <cell r="C8753">
            <v>0</v>
          </cell>
          <cell r="D8753">
            <v>0</v>
          </cell>
          <cell r="E8753">
            <v>0</v>
          </cell>
          <cell r="F8753">
            <v>0</v>
          </cell>
          <cell r="G8753">
            <v>0</v>
          </cell>
          <cell r="H8753">
            <v>0</v>
          </cell>
          <cell r="I8753">
            <v>0</v>
          </cell>
          <cell r="J8753">
            <v>0</v>
          </cell>
          <cell r="K8753">
            <v>0</v>
          </cell>
          <cell r="L8753">
            <v>0</v>
          </cell>
          <cell r="M8753">
            <v>0</v>
          </cell>
          <cell r="N8753">
            <v>0</v>
          </cell>
          <cell r="O8753">
            <v>0</v>
          </cell>
          <cell r="P8753">
            <v>0</v>
          </cell>
          <cell r="Q8753">
            <v>0</v>
          </cell>
        </row>
        <row r="8754">
          <cell r="A8754" t="str">
            <v>A1028&amp;T</v>
          </cell>
          <cell r="B8754" t="str">
            <v>West St @ Lyons St</v>
          </cell>
          <cell r="C8754">
            <v>0</v>
          </cell>
          <cell r="D8754">
            <v>0</v>
          </cell>
          <cell r="E8754">
            <v>0</v>
          </cell>
          <cell r="F8754">
            <v>1</v>
          </cell>
          <cell r="G8754">
            <v>1</v>
          </cell>
          <cell r="H8754">
            <v>0</v>
          </cell>
          <cell r="I8754">
            <v>0</v>
          </cell>
          <cell r="J8754">
            <v>0</v>
          </cell>
          <cell r="K8754">
            <v>1</v>
          </cell>
          <cell r="L8754">
            <v>1</v>
          </cell>
          <cell r="M8754">
            <v>0</v>
          </cell>
          <cell r="N8754">
            <v>0</v>
          </cell>
          <cell r="O8754">
            <v>0</v>
          </cell>
          <cell r="P8754">
            <v>1</v>
          </cell>
          <cell r="Q8754">
            <v>1</v>
          </cell>
        </row>
        <row r="8755">
          <cell r="A8755" t="str">
            <v>A1839&amp;T</v>
          </cell>
          <cell r="B8755" t="str">
            <v>Hancock St opp Glove</v>
          </cell>
          <cell r="C8755">
            <v>0</v>
          </cell>
          <cell r="D8755">
            <v>0</v>
          </cell>
          <cell r="E8755">
            <v>0</v>
          </cell>
          <cell r="F8755">
            <v>0</v>
          </cell>
          <cell r="G8755">
            <v>0</v>
          </cell>
          <cell r="H8755">
            <v>0</v>
          </cell>
          <cell r="I8755">
            <v>0</v>
          </cell>
          <cell r="J8755">
            <v>0</v>
          </cell>
          <cell r="K8755">
            <v>0</v>
          </cell>
          <cell r="L8755">
            <v>0</v>
          </cell>
          <cell r="M8755">
            <v>0</v>
          </cell>
          <cell r="N8755">
            <v>0</v>
          </cell>
          <cell r="O8755">
            <v>0</v>
          </cell>
          <cell r="P8755">
            <v>0</v>
          </cell>
          <cell r="Q8755">
            <v>0</v>
          </cell>
        </row>
        <row r="8756">
          <cell r="A8756" t="str">
            <v>A1898&amp;T</v>
          </cell>
          <cell r="B8756" t="str">
            <v>Highland Ave @ Hobar</v>
          </cell>
          <cell r="C8756">
            <v>0</v>
          </cell>
          <cell r="D8756">
            <v>0</v>
          </cell>
          <cell r="E8756">
            <v>0</v>
          </cell>
          <cell r="F8756">
            <v>0</v>
          </cell>
          <cell r="G8756">
            <v>0</v>
          </cell>
          <cell r="H8756">
            <v>0</v>
          </cell>
          <cell r="I8756">
            <v>0</v>
          </cell>
          <cell r="J8756">
            <v>0</v>
          </cell>
          <cell r="K8756">
            <v>0</v>
          </cell>
          <cell r="L8756">
            <v>0</v>
          </cell>
          <cell r="M8756">
            <v>0</v>
          </cell>
          <cell r="N8756">
            <v>0</v>
          </cell>
          <cell r="O8756">
            <v>0</v>
          </cell>
          <cell r="P8756">
            <v>0</v>
          </cell>
          <cell r="Q8756">
            <v>0</v>
          </cell>
        </row>
        <row r="8757">
          <cell r="A8757" t="str">
            <v>A1932&amp;T</v>
          </cell>
          <cell r="B8757" t="str">
            <v>E Squantum St opp Es</v>
          </cell>
          <cell r="C8757">
            <v>0</v>
          </cell>
          <cell r="D8757">
            <v>0</v>
          </cell>
          <cell r="E8757">
            <v>0</v>
          </cell>
          <cell r="F8757">
            <v>0</v>
          </cell>
          <cell r="G8757">
            <v>0</v>
          </cell>
          <cell r="H8757">
            <v>0</v>
          </cell>
          <cell r="I8757">
            <v>0</v>
          </cell>
          <cell r="J8757">
            <v>0</v>
          </cell>
          <cell r="K8757">
            <v>0</v>
          </cell>
          <cell r="L8757">
            <v>0</v>
          </cell>
          <cell r="M8757">
            <v>0</v>
          </cell>
          <cell r="N8757">
            <v>0</v>
          </cell>
          <cell r="O8757">
            <v>0</v>
          </cell>
          <cell r="P8757">
            <v>0</v>
          </cell>
          <cell r="Q8757">
            <v>0</v>
          </cell>
        </row>
        <row r="8758">
          <cell r="A8758" t="str">
            <v>A1940&amp;T</v>
          </cell>
          <cell r="B8758" t="str">
            <v>E Squantum St @ Newb</v>
          </cell>
          <cell r="C8758">
            <v>28</v>
          </cell>
          <cell r="D8758">
            <v>0</v>
          </cell>
          <cell r="E8758">
            <v>0</v>
          </cell>
          <cell r="F8758">
            <v>49</v>
          </cell>
          <cell r="G8758">
            <v>77</v>
          </cell>
          <cell r="H8758">
            <v>28</v>
          </cell>
          <cell r="I8758">
            <v>0</v>
          </cell>
          <cell r="J8758">
            <v>0</v>
          </cell>
          <cell r="K8758">
            <v>49</v>
          </cell>
          <cell r="L8758">
            <v>77</v>
          </cell>
          <cell r="M8758">
            <v>28</v>
          </cell>
          <cell r="N8758">
            <v>0</v>
          </cell>
          <cell r="O8758">
            <v>0</v>
          </cell>
          <cell r="P8758">
            <v>49</v>
          </cell>
          <cell r="Q8758">
            <v>77</v>
          </cell>
        </row>
        <row r="8759">
          <cell r="A8759" t="str">
            <v>A1956&amp;T</v>
          </cell>
          <cell r="B8759" t="str">
            <v>Newport Ave @ Beale</v>
          </cell>
          <cell r="C8759">
            <v>2</v>
          </cell>
          <cell r="D8759">
            <v>0</v>
          </cell>
          <cell r="E8759">
            <v>0</v>
          </cell>
          <cell r="F8759">
            <v>26</v>
          </cell>
          <cell r="G8759">
            <v>29</v>
          </cell>
          <cell r="H8759">
            <v>2</v>
          </cell>
          <cell r="I8759">
            <v>0</v>
          </cell>
          <cell r="J8759">
            <v>0</v>
          </cell>
          <cell r="K8759">
            <v>26</v>
          </cell>
          <cell r="L8759">
            <v>29</v>
          </cell>
          <cell r="M8759">
            <v>2</v>
          </cell>
          <cell r="N8759">
            <v>0</v>
          </cell>
          <cell r="O8759">
            <v>0</v>
          </cell>
          <cell r="P8759">
            <v>26</v>
          </cell>
          <cell r="Q8759">
            <v>29</v>
          </cell>
        </row>
        <row r="8760">
          <cell r="A8760" t="str">
            <v>A1960&amp;T</v>
          </cell>
          <cell r="B8760" t="str">
            <v>Newport Ave @ George</v>
          </cell>
          <cell r="C8760">
            <v>0</v>
          </cell>
          <cell r="D8760">
            <v>0</v>
          </cell>
          <cell r="E8760">
            <v>0</v>
          </cell>
          <cell r="F8760">
            <v>0</v>
          </cell>
          <cell r="G8760">
            <v>0</v>
          </cell>
          <cell r="H8760">
            <v>0</v>
          </cell>
          <cell r="I8760">
            <v>0</v>
          </cell>
          <cell r="J8760">
            <v>0</v>
          </cell>
          <cell r="K8760">
            <v>0</v>
          </cell>
          <cell r="L8760">
            <v>0</v>
          </cell>
          <cell r="M8760">
            <v>0</v>
          </cell>
          <cell r="N8760">
            <v>0</v>
          </cell>
          <cell r="O8760">
            <v>0</v>
          </cell>
          <cell r="P8760">
            <v>0</v>
          </cell>
          <cell r="Q8760">
            <v>0</v>
          </cell>
        </row>
        <row r="8761">
          <cell r="A8761" t="str">
            <v>A2015&amp;T</v>
          </cell>
          <cell r="B8761" t="str">
            <v>Sea St opp Malvern S</v>
          </cell>
          <cell r="C8761">
            <v>0</v>
          </cell>
          <cell r="D8761">
            <v>0</v>
          </cell>
          <cell r="E8761">
            <v>0</v>
          </cell>
          <cell r="F8761">
            <v>0</v>
          </cell>
          <cell r="G8761">
            <v>0</v>
          </cell>
          <cell r="H8761">
            <v>0</v>
          </cell>
          <cell r="I8761">
            <v>0</v>
          </cell>
          <cell r="J8761">
            <v>0</v>
          </cell>
          <cell r="K8761">
            <v>0</v>
          </cell>
          <cell r="L8761">
            <v>0</v>
          </cell>
          <cell r="M8761">
            <v>0</v>
          </cell>
          <cell r="N8761">
            <v>0</v>
          </cell>
          <cell r="O8761">
            <v>0</v>
          </cell>
          <cell r="P8761">
            <v>0</v>
          </cell>
          <cell r="Q8761">
            <v>0</v>
          </cell>
        </row>
        <row r="8762">
          <cell r="A8762" t="str">
            <v>A2064&amp;T</v>
          </cell>
          <cell r="B8762" t="str">
            <v>Palmer St @ Empire S</v>
          </cell>
          <cell r="C8762">
            <v>0</v>
          </cell>
          <cell r="D8762">
            <v>0</v>
          </cell>
          <cell r="E8762">
            <v>0</v>
          </cell>
          <cell r="F8762">
            <v>0</v>
          </cell>
          <cell r="G8762">
            <v>0</v>
          </cell>
          <cell r="H8762">
            <v>0</v>
          </cell>
          <cell r="I8762">
            <v>0</v>
          </cell>
          <cell r="J8762">
            <v>0</v>
          </cell>
          <cell r="K8762">
            <v>0</v>
          </cell>
          <cell r="L8762">
            <v>0</v>
          </cell>
          <cell r="M8762">
            <v>0</v>
          </cell>
          <cell r="N8762">
            <v>0</v>
          </cell>
          <cell r="O8762">
            <v>0</v>
          </cell>
          <cell r="P8762">
            <v>0</v>
          </cell>
          <cell r="Q8762">
            <v>0</v>
          </cell>
        </row>
        <row r="8763">
          <cell r="A8763" t="str">
            <v>A2130&amp;T</v>
          </cell>
          <cell r="B8763" t="str">
            <v>Robertson St @ Ballo</v>
          </cell>
          <cell r="C8763">
            <v>0</v>
          </cell>
          <cell r="D8763">
            <v>0</v>
          </cell>
          <cell r="E8763">
            <v>0</v>
          </cell>
          <cell r="F8763">
            <v>0</v>
          </cell>
          <cell r="G8763">
            <v>0</v>
          </cell>
          <cell r="H8763">
            <v>0</v>
          </cell>
          <cell r="I8763">
            <v>0</v>
          </cell>
          <cell r="J8763">
            <v>0</v>
          </cell>
          <cell r="K8763">
            <v>0</v>
          </cell>
          <cell r="L8763">
            <v>0</v>
          </cell>
          <cell r="M8763">
            <v>0</v>
          </cell>
          <cell r="N8763">
            <v>0</v>
          </cell>
          <cell r="O8763">
            <v>0</v>
          </cell>
          <cell r="P8763">
            <v>0</v>
          </cell>
          <cell r="Q8763">
            <v>0</v>
          </cell>
        </row>
        <row r="8764">
          <cell r="A8764" t="str">
            <v>A2131&amp;T</v>
          </cell>
          <cell r="B8764" t="str">
            <v>Robertson St @ Quarr</v>
          </cell>
          <cell r="C8764">
            <v>0</v>
          </cell>
          <cell r="D8764">
            <v>0</v>
          </cell>
          <cell r="E8764">
            <v>0</v>
          </cell>
          <cell r="F8764">
            <v>0</v>
          </cell>
          <cell r="G8764">
            <v>0</v>
          </cell>
          <cell r="H8764">
            <v>0</v>
          </cell>
          <cell r="I8764">
            <v>0</v>
          </cell>
          <cell r="J8764">
            <v>0</v>
          </cell>
          <cell r="K8764">
            <v>0</v>
          </cell>
          <cell r="L8764">
            <v>0</v>
          </cell>
          <cell r="M8764">
            <v>0</v>
          </cell>
          <cell r="N8764">
            <v>0</v>
          </cell>
          <cell r="O8764">
            <v>0</v>
          </cell>
          <cell r="P8764">
            <v>0</v>
          </cell>
          <cell r="Q8764">
            <v>0</v>
          </cell>
        </row>
        <row r="8765">
          <cell r="A8765" t="str">
            <v>A2137&amp;T</v>
          </cell>
          <cell r="B8765" t="str">
            <v>Copeland St @ Furnac</v>
          </cell>
          <cell r="C8765">
            <v>0</v>
          </cell>
          <cell r="D8765">
            <v>0</v>
          </cell>
          <cell r="E8765">
            <v>0</v>
          </cell>
          <cell r="F8765">
            <v>0</v>
          </cell>
          <cell r="G8765">
            <v>0</v>
          </cell>
          <cell r="H8765">
            <v>0</v>
          </cell>
          <cell r="I8765">
            <v>0</v>
          </cell>
          <cell r="J8765">
            <v>0</v>
          </cell>
          <cell r="K8765">
            <v>0</v>
          </cell>
          <cell r="L8765">
            <v>0</v>
          </cell>
          <cell r="M8765">
            <v>0</v>
          </cell>
          <cell r="N8765">
            <v>0</v>
          </cell>
          <cell r="O8765">
            <v>0</v>
          </cell>
          <cell r="P8765">
            <v>0</v>
          </cell>
          <cell r="Q8765">
            <v>0</v>
          </cell>
        </row>
        <row r="8766">
          <cell r="A8766" t="str">
            <v>A2183&amp;T</v>
          </cell>
          <cell r="B8766" t="str">
            <v>Beale St opp Safford</v>
          </cell>
          <cell r="C8766">
            <v>1</v>
          </cell>
          <cell r="D8766">
            <v>0</v>
          </cell>
          <cell r="E8766">
            <v>0</v>
          </cell>
          <cell r="F8766">
            <v>0</v>
          </cell>
          <cell r="G8766">
            <v>1</v>
          </cell>
          <cell r="H8766">
            <v>1</v>
          </cell>
          <cell r="I8766">
            <v>0</v>
          </cell>
          <cell r="J8766">
            <v>0</v>
          </cell>
          <cell r="K8766">
            <v>0</v>
          </cell>
          <cell r="L8766">
            <v>1</v>
          </cell>
          <cell r="M8766">
            <v>1</v>
          </cell>
          <cell r="N8766">
            <v>0</v>
          </cell>
          <cell r="O8766">
            <v>0</v>
          </cell>
          <cell r="P8766">
            <v>0</v>
          </cell>
          <cell r="Q8766">
            <v>1</v>
          </cell>
        </row>
        <row r="8767">
          <cell r="A8767" t="str">
            <v>A2359&amp;T</v>
          </cell>
          <cell r="B8767" t="str">
            <v>Quincy Ave @ W Howar</v>
          </cell>
          <cell r="C8767">
            <v>0</v>
          </cell>
          <cell r="D8767">
            <v>0</v>
          </cell>
          <cell r="E8767">
            <v>0</v>
          </cell>
          <cell r="F8767">
            <v>0</v>
          </cell>
          <cell r="G8767">
            <v>0</v>
          </cell>
          <cell r="H8767">
            <v>0</v>
          </cell>
          <cell r="I8767">
            <v>0</v>
          </cell>
          <cell r="J8767">
            <v>0</v>
          </cell>
          <cell r="K8767">
            <v>0</v>
          </cell>
          <cell r="L8767">
            <v>0</v>
          </cell>
          <cell r="M8767">
            <v>0</v>
          </cell>
          <cell r="N8767">
            <v>0</v>
          </cell>
          <cell r="O8767">
            <v>0</v>
          </cell>
          <cell r="P8767">
            <v>0</v>
          </cell>
          <cell r="Q8767">
            <v>0</v>
          </cell>
        </row>
        <row r="8768">
          <cell r="A8768" t="str">
            <v>A2382&amp;T</v>
          </cell>
          <cell r="B8768" t="str">
            <v>Scammell St @ Marten</v>
          </cell>
          <cell r="C8768">
            <v>0</v>
          </cell>
          <cell r="D8768">
            <v>0</v>
          </cell>
          <cell r="E8768">
            <v>0</v>
          </cell>
          <cell r="F8768">
            <v>0</v>
          </cell>
          <cell r="G8768">
            <v>0</v>
          </cell>
          <cell r="H8768">
            <v>0</v>
          </cell>
          <cell r="I8768">
            <v>0</v>
          </cell>
          <cell r="J8768">
            <v>0</v>
          </cell>
          <cell r="K8768">
            <v>0</v>
          </cell>
          <cell r="L8768">
            <v>0</v>
          </cell>
          <cell r="M8768">
            <v>0</v>
          </cell>
          <cell r="N8768">
            <v>0</v>
          </cell>
          <cell r="O8768">
            <v>0</v>
          </cell>
          <cell r="P8768">
            <v>0</v>
          </cell>
          <cell r="Q8768">
            <v>0</v>
          </cell>
        </row>
        <row r="8769">
          <cell r="A8769" t="str">
            <v>A2389&amp;T</v>
          </cell>
          <cell r="B8769" t="str">
            <v>South St @ Southern</v>
          </cell>
          <cell r="C8769">
            <v>0</v>
          </cell>
          <cell r="D8769">
            <v>0</v>
          </cell>
          <cell r="E8769">
            <v>0</v>
          </cell>
          <cell r="F8769">
            <v>0</v>
          </cell>
          <cell r="G8769">
            <v>0</v>
          </cell>
          <cell r="H8769">
            <v>0</v>
          </cell>
          <cell r="I8769">
            <v>0</v>
          </cell>
          <cell r="J8769">
            <v>0</v>
          </cell>
          <cell r="K8769">
            <v>0</v>
          </cell>
          <cell r="L8769">
            <v>0</v>
          </cell>
          <cell r="M8769">
            <v>0</v>
          </cell>
          <cell r="N8769">
            <v>0</v>
          </cell>
          <cell r="O8769">
            <v>0</v>
          </cell>
          <cell r="P8769">
            <v>0</v>
          </cell>
          <cell r="Q8769">
            <v>0</v>
          </cell>
        </row>
        <row r="8770">
          <cell r="A8770" t="str">
            <v>A2390&amp;T</v>
          </cell>
          <cell r="B8770" t="str">
            <v>South St @ Main St</v>
          </cell>
          <cell r="C8770">
            <v>42</v>
          </cell>
          <cell r="D8770">
            <v>0</v>
          </cell>
          <cell r="E8770">
            <v>0</v>
          </cell>
          <cell r="F8770">
            <v>0</v>
          </cell>
          <cell r="G8770">
            <v>42</v>
          </cell>
          <cell r="H8770">
            <v>42</v>
          </cell>
          <cell r="I8770">
            <v>0</v>
          </cell>
          <cell r="J8770">
            <v>0</v>
          </cell>
          <cell r="K8770">
            <v>0</v>
          </cell>
          <cell r="L8770">
            <v>42</v>
          </cell>
          <cell r="M8770">
            <v>42</v>
          </cell>
          <cell r="N8770">
            <v>0</v>
          </cell>
          <cell r="O8770">
            <v>0</v>
          </cell>
          <cell r="P8770">
            <v>0</v>
          </cell>
          <cell r="Q8770">
            <v>42</v>
          </cell>
        </row>
        <row r="8771">
          <cell r="A8771" t="str">
            <v>A2470&amp;T</v>
          </cell>
          <cell r="B8771" t="str">
            <v>Independence Ave @ L</v>
          </cell>
          <cell r="C8771">
            <v>0</v>
          </cell>
          <cell r="D8771">
            <v>0</v>
          </cell>
          <cell r="E8771">
            <v>0</v>
          </cell>
          <cell r="F8771">
            <v>0</v>
          </cell>
          <cell r="G8771">
            <v>0</v>
          </cell>
          <cell r="H8771">
            <v>0</v>
          </cell>
          <cell r="I8771">
            <v>0</v>
          </cell>
          <cell r="J8771">
            <v>0</v>
          </cell>
          <cell r="K8771">
            <v>0</v>
          </cell>
          <cell r="L8771">
            <v>0</v>
          </cell>
          <cell r="M8771">
            <v>0</v>
          </cell>
          <cell r="N8771">
            <v>0</v>
          </cell>
          <cell r="O8771">
            <v>0</v>
          </cell>
          <cell r="P8771">
            <v>0</v>
          </cell>
          <cell r="Q8771">
            <v>0</v>
          </cell>
        </row>
        <row r="8772">
          <cell r="A8772" t="str">
            <v>A2473&amp;T</v>
          </cell>
          <cell r="B8772" t="str">
            <v>Independence Ave @ B</v>
          </cell>
          <cell r="C8772">
            <v>0</v>
          </cell>
          <cell r="D8772">
            <v>0</v>
          </cell>
          <cell r="E8772">
            <v>0</v>
          </cell>
          <cell r="F8772">
            <v>0</v>
          </cell>
          <cell r="G8772">
            <v>0</v>
          </cell>
          <cell r="H8772">
            <v>0</v>
          </cell>
          <cell r="I8772">
            <v>0</v>
          </cell>
          <cell r="J8772">
            <v>0</v>
          </cell>
          <cell r="K8772">
            <v>0</v>
          </cell>
          <cell r="L8772">
            <v>0</v>
          </cell>
          <cell r="M8772">
            <v>0</v>
          </cell>
          <cell r="N8772">
            <v>0</v>
          </cell>
          <cell r="O8772">
            <v>0</v>
          </cell>
          <cell r="P8772">
            <v>0</v>
          </cell>
          <cell r="Q8772">
            <v>0</v>
          </cell>
        </row>
        <row r="8773">
          <cell r="A8773" t="str">
            <v>A2604&amp;T</v>
          </cell>
          <cell r="B8773" t="str">
            <v>Opp 202 Reedsdale Rd</v>
          </cell>
          <cell r="C8773">
            <v>0</v>
          </cell>
          <cell r="D8773">
            <v>0</v>
          </cell>
          <cell r="E8773">
            <v>0</v>
          </cell>
          <cell r="F8773">
            <v>0</v>
          </cell>
          <cell r="G8773">
            <v>0</v>
          </cell>
          <cell r="H8773">
            <v>0</v>
          </cell>
          <cell r="I8773">
            <v>0</v>
          </cell>
          <cell r="J8773">
            <v>0</v>
          </cell>
          <cell r="K8773">
            <v>0</v>
          </cell>
          <cell r="L8773">
            <v>0</v>
          </cell>
          <cell r="M8773">
            <v>0</v>
          </cell>
          <cell r="N8773">
            <v>0</v>
          </cell>
          <cell r="O8773">
            <v>0</v>
          </cell>
          <cell r="P8773">
            <v>0</v>
          </cell>
          <cell r="Q8773">
            <v>0</v>
          </cell>
        </row>
        <row r="8774">
          <cell r="A8774" t="str">
            <v>A393&amp;T</v>
          </cell>
          <cell r="B8774" t="str">
            <v>River St @ Gladeside</v>
          </cell>
          <cell r="C8774">
            <v>16</v>
          </cell>
          <cell r="D8774">
            <v>0</v>
          </cell>
          <cell r="E8774">
            <v>0</v>
          </cell>
          <cell r="F8774">
            <v>0</v>
          </cell>
          <cell r="G8774">
            <v>16</v>
          </cell>
          <cell r="H8774">
            <v>16</v>
          </cell>
          <cell r="I8774">
            <v>0</v>
          </cell>
          <cell r="J8774">
            <v>0</v>
          </cell>
          <cell r="K8774">
            <v>0</v>
          </cell>
          <cell r="L8774">
            <v>16</v>
          </cell>
          <cell r="M8774">
            <v>16</v>
          </cell>
          <cell r="N8774">
            <v>0</v>
          </cell>
          <cell r="O8774">
            <v>0</v>
          </cell>
          <cell r="P8774">
            <v>0</v>
          </cell>
          <cell r="Q8774">
            <v>16</v>
          </cell>
        </row>
        <row r="8775">
          <cell r="A8775" t="str">
            <v>A394&amp;T</v>
          </cell>
          <cell r="B8775" t="str">
            <v>River St @ Fremont S</v>
          </cell>
          <cell r="C8775">
            <v>1</v>
          </cell>
          <cell r="D8775">
            <v>0</v>
          </cell>
          <cell r="E8775">
            <v>0</v>
          </cell>
          <cell r="F8775">
            <v>0</v>
          </cell>
          <cell r="G8775">
            <v>1</v>
          </cell>
          <cell r="H8775">
            <v>1</v>
          </cell>
          <cell r="I8775">
            <v>0</v>
          </cell>
          <cell r="J8775">
            <v>0</v>
          </cell>
          <cell r="K8775">
            <v>0</v>
          </cell>
          <cell r="L8775">
            <v>1</v>
          </cell>
          <cell r="M8775">
            <v>1</v>
          </cell>
          <cell r="N8775">
            <v>0</v>
          </cell>
          <cell r="O8775">
            <v>0</v>
          </cell>
          <cell r="P8775">
            <v>0</v>
          </cell>
          <cell r="Q8775">
            <v>1</v>
          </cell>
        </row>
        <row r="8776">
          <cell r="A8776" t="str">
            <v>A398&amp;T</v>
          </cell>
          <cell r="B8776" t="str">
            <v>River St @ Meadowban</v>
          </cell>
          <cell r="C8776">
            <v>0</v>
          </cell>
          <cell r="D8776">
            <v>0</v>
          </cell>
          <cell r="E8776">
            <v>0</v>
          </cell>
          <cell r="F8776">
            <v>0</v>
          </cell>
          <cell r="G8776">
            <v>0</v>
          </cell>
          <cell r="H8776">
            <v>0</v>
          </cell>
          <cell r="I8776">
            <v>0</v>
          </cell>
          <cell r="J8776">
            <v>0</v>
          </cell>
          <cell r="K8776">
            <v>0</v>
          </cell>
          <cell r="L8776">
            <v>0</v>
          </cell>
          <cell r="M8776">
            <v>0</v>
          </cell>
          <cell r="N8776">
            <v>0</v>
          </cell>
          <cell r="O8776">
            <v>0</v>
          </cell>
          <cell r="P8776">
            <v>0</v>
          </cell>
          <cell r="Q8776">
            <v>0</v>
          </cell>
        </row>
        <row r="8777">
          <cell r="A8777" t="str">
            <v>A5971&amp;T</v>
          </cell>
          <cell r="B8777" t="str">
            <v>Newport Ave @ Hancoc</v>
          </cell>
          <cell r="C8777">
            <v>41</v>
          </cell>
          <cell r="D8777">
            <v>0</v>
          </cell>
          <cell r="E8777">
            <v>0</v>
          </cell>
          <cell r="F8777">
            <v>0</v>
          </cell>
          <cell r="G8777">
            <v>41</v>
          </cell>
          <cell r="H8777">
            <v>41</v>
          </cell>
          <cell r="I8777">
            <v>0</v>
          </cell>
          <cell r="J8777">
            <v>0</v>
          </cell>
          <cell r="K8777">
            <v>0</v>
          </cell>
          <cell r="L8777">
            <v>41</v>
          </cell>
          <cell r="M8777">
            <v>41</v>
          </cell>
          <cell r="N8777">
            <v>0</v>
          </cell>
          <cell r="O8777">
            <v>0</v>
          </cell>
          <cell r="P8777">
            <v>0</v>
          </cell>
          <cell r="Q8777">
            <v>41</v>
          </cell>
        </row>
        <row r="8778">
          <cell r="A8778" t="str">
            <v>A6028&amp;T</v>
          </cell>
          <cell r="B8778" t="str">
            <v>Willard St @ Bates A</v>
          </cell>
          <cell r="C8778">
            <v>10</v>
          </cell>
          <cell r="D8778">
            <v>0</v>
          </cell>
          <cell r="E8778">
            <v>0</v>
          </cell>
          <cell r="F8778">
            <v>0</v>
          </cell>
          <cell r="G8778">
            <v>10</v>
          </cell>
          <cell r="H8778">
            <v>10</v>
          </cell>
          <cell r="I8778">
            <v>0</v>
          </cell>
          <cell r="J8778">
            <v>0</v>
          </cell>
          <cell r="K8778">
            <v>0</v>
          </cell>
          <cell r="L8778">
            <v>10</v>
          </cell>
          <cell r="M8778">
            <v>10</v>
          </cell>
          <cell r="N8778">
            <v>0</v>
          </cell>
          <cell r="O8778">
            <v>0</v>
          </cell>
          <cell r="P8778">
            <v>0</v>
          </cell>
          <cell r="Q8778">
            <v>10</v>
          </cell>
        </row>
        <row r="8779">
          <cell r="A8779" t="str">
            <v>A1868&amp;T</v>
          </cell>
          <cell r="B8779" t="str">
            <v>Hancock St @ Albion</v>
          </cell>
          <cell r="C8779">
            <v>1</v>
          </cell>
          <cell r="D8779">
            <v>0</v>
          </cell>
          <cell r="E8779">
            <v>0</v>
          </cell>
          <cell r="F8779">
            <v>0</v>
          </cell>
          <cell r="G8779">
            <v>1</v>
          </cell>
          <cell r="H8779">
            <v>1</v>
          </cell>
          <cell r="I8779">
            <v>0</v>
          </cell>
          <cell r="J8779">
            <v>0</v>
          </cell>
          <cell r="K8779">
            <v>0</v>
          </cell>
          <cell r="L8779">
            <v>1</v>
          </cell>
          <cell r="M8779">
            <v>1</v>
          </cell>
          <cell r="N8779">
            <v>0</v>
          </cell>
          <cell r="O8779">
            <v>0</v>
          </cell>
          <cell r="P8779">
            <v>0</v>
          </cell>
          <cell r="Q8779">
            <v>1</v>
          </cell>
        </row>
        <row r="8780">
          <cell r="A8780" t="str">
            <v>A1869&amp;T</v>
          </cell>
          <cell r="B8780" t="str">
            <v>Hancock St @ Billing</v>
          </cell>
          <cell r="C8780">
            <v>61</v>
          </cell>
          <cell r="D8780">
            <v>0</v>
          </cell>
          <cell r="E8780">
            <v>0</v>
          </cell>
          <cell r="F8780">
            <v>0</v>
          </cell>
          <cell r="G8780">
            <v>61</v>
          </cell>
          <cell r="H8780">
            <v>61</v>
          </cell>
          <cell r="I8780">
            <v>0</v>
          </cell>
          <cell r="J8780">
            <v>0</v>
          </cell>
          <cell r="K8780">
            <v>0</v>
          </cell>
          <cell r="L8780">
            <v>61</v>
          </cell>
          <cell r="M8780">
            <v>61</v>
          </cell>
          <cell r="N8780">
            <v>0</v>
          </cell>
          <cell r="O8780">
            <v>0</v>
          </cell>
          <cell r="P8780">
            <v>0</v>
          </cell>
          <cell r="Q8780">
            <v>61</v>
          </cell>
        </row>
        <row r="8781">
          <cell r="A8781" t="str">
            <v>A1893&amp;T</v>
          </cell>
          <cell r="B8781" t="str">
            <v>Adams St @ Alleyne S</v>
          </cell>
          <cell r="C8781">
            <v>8</v>
          </cell>
          <cell r="D8781">
            <v>0</v>
          </cell>
          <cell r="E8781">
            <v>0</v>
          </cell>
          <cell r="F8781">
            <v>5</v>
          </cell>
          <cell r="G8781">
            <v>13</v>
          </cell>
          <cell r="H8781">
            <v>8</v>
          </cell>
          <cell r="I8781">
            <v>0</v>
          </cell>
          <cell r="J8781">
            <v>0</v>
          </cell>
          <cell r="K8781">
            <v>5</v>
          </cell>
          <cell r="L8781">
            <v>13</v>
          </cell>
          <cell r="M8781">
            <v>8</v>
          </cell>
          <cell r="N8781">
            <v>0</v>
          </cell>
          <cell r="O8781">
            <v>0</v>
          </cell>
          <cell r="P8781">
            <v>5</v>
          </cell>
          <cell r="Q8781">
            <v>13</v>
          </cell>
        </row>
        <row r="8782">
          <cell r="A8782" t="str">
            <v>A1896&amp;T</v>
          </cell>
          <cell r="B8782" t="str">
            <v>Highland Ave @ Elmwo</v>
          </cell>
          <cell r="C8782">
            <v>49</v>
          </cell>
          <cell r="D8782">
            <v>0</v>
          </cell>
          <cell r="E8782">
            <v>0</v>
          </cell>
          <cell r="F8782">
            <v>0</v>
          </cell>
          <cell r="G8782">
            <v>49</v>
          </cell>
          <cell r="H8782">
            <v>49</v>
          </cell>
          <cell r="I8782">
            <v>0</v>
          </cell>
          <cell r="J8782">
            <v>0</v>
          </cell>
          <cell r="K8782">
            <v>0</v>
          </cell>
          <cell r="L8782">
            <v>49</v>
          </cell>
          <cell r="M8782">
            <v>49</v>
          </cell>
          <cell r="N8782">
            <v>0</v>
          </cell>
          <cell r="O8782">
            <v>0</v>
          </cell>
          <cell r="P8782">
            <v>0</v>
          </cell>
          <cell r="Q8782">
            <v>49</v>
          </cell>
        </row>
        <row r="8783">
          <cell r="A8783" t="str">
            <v>A1897&amp;T</v>
          </cell>
          <cell r="B8783" t="str">
            <v>Highland Ave @ N Cen</v>
          </cell>
          <cell r="C8783">
            <v>0</v>
          </cell>
          <cell r="D8783">
            <v>0</v>
          </cell>
          <cell r="E8783">
            <v>0</v>
          </cell>
          <cell r="F8783">
            <v>0</v>
          </cell>
          <cell r="G8783">
            <v>0</v>
          </cell>
          <cell r="H8783">
            <v>0</v>
          </cell>
          <cell r="I8783">
            <v>0</v>
          </cell>
          <cell r="J8783">
            <v>0</v>
          </cell>
          <cell r="K8783">
            <v>0</v>
          </cell>
          <cell r="L8783">
            <v>0</v>
          </cell>
          <cell r="M8783">
            <v>0</v>
          </cell>
          <cell r="N8783">
            <v>0</v>
          </cell>
          <cell r="O8783">
            <v>0</v>
          </cell>
          <cell r="P8783">
            <v>0</v>
          </cell>
          <cell r="Q8783">
            <v>0</v>
          </cell>
        </row>
        <row r="8784">
          <cell r="A8784" t="str">
            <v>A1902&amp;T</v>
          </cell>
          <cell r="B8784" t="str">
            <v>Wilson Ave @ Bowdoin</v>
          </cell>
          <cell r="C8784">
            <v>0</v>
          </cell>
          <cell r="D8784">
            <v>0</v>
          </cell>
          <cell r="E8784">
            <v>0</v>
          </cell>
          <cell r="F8784">
            <v>0</v>
          </cell>
          <cell r="G8784">
            <v>0</v>
          </cell>
          <cell r="H8784">
            <v>0</v>
          </cell>
          <cell r="I8784">
            <v>0</v>
          </cell>
          <cell r="J8784">
            <v>0</v>
          </cell>
          <cell r="K8784">
            <v>0</v>
          </cell>
          <cell r="L8784">
            <v>0</v>
          </cell>
          <cell r="M8784">
            <v>0</v>
          </cell>
          <cell r="N8784">
            <v>0</v>
          </cell>
          <cell r="O8784">
            <v>0</v>
          </cell>
          <cell r="P8784">
            <v>0</v>
          </cell>
          <cell r="Q8784">
            <v>0</v>
          </cell>
        </row>
        <row r="8785">
          <cell r="A8785" t="str">
            <v>A1909&amp;T</v>
          </cell>
          <cell r="B8785" t="str">
            <v>W Squantum St opp Ha</v>
          </cell>
          <cell r="C8785">
            <v>18</v>
          </cell>
          <cell r="D8785">
            <v>0</v>
          </cell>
          <cell r="E8785">
            <v>0</v>
          </cell>
          <cell r="F8785">
            <v>0</v>
          </cell>
          <cell r="G8785">
            <v>18</v>
          </cell>
          <cell r="H8785">
            <v>18</v>
          </cell>
          <cell r="I8785">
            <v>0</v>
          </cell>
          <cell r="J8785">
            <v>0</v>
          </cell>
          <cell r="K8785">
            <v>0</v>
          </cell>
          <cell r="L8785">
            <v>18</v>
          </cell>
          <cell r="M8785">
            <v>18</v>
          </cell>
          <cell r="N8785">
            <v>0</v>
          </cell>
          <cell r="O8785">
            <v>0</v>
          </cell>
          <cell r="P8785">
            <v>0</v>
          </cell>
          <cell r="Q8785">
            <v>18</v>
          </cell>
        </row>
        <row r="8786">
          <cell r="A8786" t="str">
            <v>A1927&amp;T</v>
          </cell>
          <cell r="B8786" t="str">
            <v>Bellevue Rd @ Wegdew</v>
          </cell>
          <cell r="C8786">
            <v>0</v>
          </cell>
          <cell r="D8786">
            <v>0</v>
          </cell>
          <cell r="E8786">
            <v>0</v>
          </cell>
          <cell r="F8786">
            <v>0</v>
          </cell>
          <cell r="G8786">
            <v>0</v>
          </cell>
          <cell r="H8786">
            <v>0</v>
          </cell>
          <cell r="I8786">
            <v>0</v>
          </cell>
          <cell r="J8786">
            <v>0</v>
          </cell>
          <cell r="K8786">
            <v>0</v>
          </cell>
          <cell r="L8786">
            <v>0</v>
          </cell>
          <cell r="M8786">
            <v>0</v>
          </cell>
          <cell r="N8786">
            <v>0</v>
          </cell>
          <cell r="O8786">
            <v>0</v>
          </cell>
          <cell r="P8786">
            <v>0</v>
          </cell>
          <cell r="Q8786">
            <v>0</v>
          </cell>
        </row>
        <row r="8787">
          <cell r="A8787" t="str">
            <v>A1942&amp;T</v>
          </cell>
          <cell r="B8787" t="str">
            <v>W Squantum St opp Fa</v>
          </cell>
          <cell r="C8787">
            <v>6</v>
          </cell>
          <cell r="D8787">
            <v>0</v>
          </cell>
          <cell r="E8787">
            <v>0</v>
          </cell>
          <cell r="F8787">
            <v>0</v>
          </cell>
          <cell r="G8787">
            <v>6</v>
          </cell>
          <cell r="H8787">
            <v>6</v>
          </cell>
          <cell r="I8787">
            <v>0</v>
          </cell>
          <cell r="J8787">
            <v>0</v>
          </cell>
          <cell r="K8787">
            <v>0</v>
          </cell>
          <cell r="L8787">
            <v>6</v>
          </cell>
          <cell r="M8787">
            <v>6</v>
          </cell>
          <cell r="N8787">
            <v>0</v>
          </cell>
          <cell r="O8787">
            <v>0</v>
          </cell>
          <cell r="P8787">
            <v>0</v>
          </cell>
          <cell r="Q8787">
            <v>6</v>
          </cell>
        </row>
        <row r="8788">
          <cell r="A8788" t="str">
            <v>A1943&amp;T</v>
          </cell>
          <cell r="B8788" t="str">
            <v>W Squantum St @ Divi</v>
          </cell>
          <cell r="C8788">
            <v>9</v>
          </cell>
          <cell r="D8788">
            <v>0</v>
          </cell>
          <cell r="E8788">
            <v>0</v>
          </cell>
          <cell r="F8788">
            <v>0</v>
          </cell>
          <cell r="G8788">
            <v>9</v>
          </cell>
          <cell r="H8788">
            <v>9</v>
          </cell>
          <cell r="I8788">
            <v>0</v>
          </cell>
          <cell r="J8788">
            <v>0</v>
          </cell>
          <cell r="K8788">
            <v>0</v>
          </cell>
          <cell r="L8788">
            <v>9</v>
          </cell>
          <cell r="M8788">
            <v>9</v>
          </cell>
          <cell r="N8788">
            <v>0</v>
          </cell>
          <cell r="O8788">
            <v>0</v>
          </cell>
          <cell r="P8788">
            <v>0</v>
          </cell>
          <cell r="Q8788">
            <v>9</v>
          </cell>
        </row>
        <row r="8789">
          <cell r="A8789" t="str">
            <v>A1955&amp;T</v>
          </cell>
          <cell r="B8789" t="str">
            <v>Highland Ave @ Elmwo</v>
          </cell>
          <cell r="C8789">
            <v>21</v>
          </cell>
          <cell r="D8789">
            <v>0</v>
          </cell>
          <cell r="E8789">
            <v>0</v>
          </cell>
          <cell r="F8789">
            <v>0</v>
          </cell>
          <cell r="G8789">
            <v>21</v>
          </cell>
          <cell r="H8789">
            <v>21</v>
          </cell>
          <cell r="I8789">
            <v>0</v>
          </cell>
          <cell r="J8789">
            <v>0</v>
          </cell>
          <cell r="K8789">
            <v>0</v>
          </cell>
          <cell r="L8789">
            <v>21</v>
          </cell>
          <cell r="M8789">
            <v>21</v>
          </cell>
          <cell r="N8789">
            <v>0</v>
          </cell>
          <cell r="O8789">
            <v>0</v>
          </cell>
          <cell r="P8789">
            <v>0</v>
          </cell>
          <cell r="Q8789">
            <v>21</v>
          </cell>
        </row>
        <row r="8790">
          <cell r="A8790" t="str">
            <v>A1959&amp;T</v>
          </cell>
          <cell r="B8790" t="str">
            <v>Newport Ave @ Oaklan</v>
          </cell>
          <cell r="C8790">
            <v>0</v>
          </cell>
          <cell r="D8790">
            <v>0</v>
          </cell>
          <cell r="E8790">
            <v>0</v>
          </cell>
          <cell r="F8790">
            <v>0</v>
          </cell>
          <cell r="G8790">
            <v>0</v>
          </cell>
          <cell r="H8790">
            <v>0</v>
          </cell>
          <cell r="I8790">
            <v>0</v>
          </cell>
          <cell r="J8790">
            <v>0</v>
          </cell>
          <cell r="K8790">
            <v>0</v>
          </cell>
          <cell r="L8790">
            <v>0</v>
          </cell>
          <cell r="M8790">
            <v>0</v>
          </cell>
          <cell r="N8790">
            <v>0</v>
          </cell>
          <cell r="O8790">
            <v>0</v>
          </cell>
          <cell r="P8790">
            <v>0</v>
          </cell>
          <cell r="Q8790">
            <v>0</v>
          </cell>
        </row>
        <row r="8791">
          <cell r="A8791" t="str">
            <v>A1999&amp;T</v>
          </cell>
          <cell r="B8791" t="str">
            <v>55 Sea St</v>
          </cell>
          <cell r="C8791">
            <v>7</v>
          </cell>
          <cell r="D8791">
            <v>0</v>
          </cell>
          <cell r="E8791">
            <v>0</v>
          </cell>
          <cell r="F8791">
            <v>0</v>
          </cell>
          <cell r="G8791">
            <v>7</v>
          </cell>
          <cell r="H8791">
            <v>7</v>
          </cell>
          <cell r="I8791">
            <v>0</v>
          </cell>
          <cell r="J8791">
            <v>0</v>
          </cell>
          <cell r="K8791">
            <v>0</v>
          </cell>
          <cell r="L8791">
            <v>7</v>
          </cell>
          <cell r="M8791">
            <v>7</v>
          </cell>
          <cell r="N8791">
            <v>0</v>
          </cell>
          <cell r="O8791">
            <v>0</v>
          </cell>
          <cell r="P8791">
            <v>0</v>
          </cell>
          <cell r="Q8791">
            <v>7</v>
          </cell>
        </row>
        <row r="8792">
          <cell r="A8792" t="str">
            <v>A2047&amp;T</v>
          </cell>
          <cell r="B8792" t="str">
            <v>Palmer St @ Oakwood</v>
          </cell>
          <cell r="C8792">
            <v>0</v>
          </cell>
          <cell r="D8792">
            <v>0</v>
          </cell>
          <cell r="E8792">
            <v>0</v>
          </cell>
          <cell r="F8792">
            <v>0</v>
          </cell>
          <cell r="G8792">
            <v>0</v>
          </cell>
          <cell r="H8792">
            <v>0</v>
          </cell>
          <cell r="I8792">
            <v>0</v>
          </cell>
          <cell r="J8792">
            <v>0</v>
          </cell>
          <cell r="K8792">
            <v>0</v>
          </cell>
          <cell r="L8792">
            <v>0</v>
          </cell>
          <cell r="M8792">
            <v>0</v>
          </cell>
          <cell r="N8792">
            <v>0</v>
          </cell>
          <cell r="O8792">
            <v>0</v>
          </cell>
          <cell r="P8792">
            <v>0</v>
          </cell>
          <cell r="Q8792">
            <v>0</v>
          </cell>
        </row>
        <row r="8793">
          <cell r="A8793" t="str">
            <v>A2056&amp;T</v>
          </cell>
          <cell r="B8793" t="str">
            <v>Bicknell St @ O'Brie</v>
          </cell>
          <cell r="C8793">
            <v>0</v>
          </cell>
          <cell r="D8793">
            <v>0</v>
          </cell>
          <cell r="E8793">
            <v>0</v>
          </cell>
          <cell r="F8793">
            <v>0</v>
          </cell>
          <cell r="G8793">
            <v>0</v>
          </cell>
          <cell r="H8793">
            <v>0</v>
          </cell>
          <cell r="I8793">
            <v>0</v>
          </cell>
          <cell r="J8793">
            <v>0</v>
          </cell>
          <cell r="K8793">
            <v>0</v>
          </cell>
          <cell r="L8793">
            <v>0</v>
          </cell>
          <cell r="M8793">
            <v>0</v>
          </cell>
          <cell r="N8793">
            <v>0</v>
          </cell>
          <cell r="O8793">
            <v>0</v>
          </cell>
          <cell r="P8793">
            <v>0</v>
          </cell>
          <cell r="Q8793">
            <v>0</v>
          </cell>
        </row>
        <row r="8794">
          <cell r="A8794" t="str">
            <v>A2062&amp;T</v>
          </cell>
          <cell r="B8794" t="str">
            <v>Palmer St @ Roach St</v>
          </cell>
          <cell r="C8794">
            <v>0</v>
          </cell>
          <cell r="D8794">
            <v>0</v>
          </cell>
          <cell r="E8794">
            <v>0</v>
          </cell>
          <cell r="F8794">
            <v>0</v>
          </cell>
          <cell r="G8794">
            <v>0</v>
          </cell>
          <cell r="H8794">
            <v>0</v>
          </cell>
          <cell r="I8794">
            <v>0</v>
          </cell>
          <cell r="J8794">
            <v>0</v>
          </cell>
          <cell r="K8794">
            <v>0</v>
          </cell>
          <cell r="L8794">
            <v>0</v>
          </cell>
          <cell r="M8794">
            <v>0</v>
          </cell>
          <cell r="N8794">
            <v>0</v>
          </cell>
          <cell r="O8794">
            <v>0</v>
          </cell>
          <cell r="P8794">
            <v>0</v>
          </cell>
          <cell r="Q8794">
            <v>0</v>
          </cell>
        </row>
        <row r="8795">
          <cell r="A8795" t="str">
            <v>A2076&amp;T</v>
          </cell>
          <cell r="B8795" t="str">
            <v>Water St @ Gordon te</v>
          </cell>
          <cell r="C8795">
            <v>1</v>
          </cell>
          <cell r="D8795">
            <v>0</v>
          </cell>
          <cell r="E8795">
            <v>0</v>
          </cell>
          <cell r="F8795">
            <v>0</v>
          </cell>
          <cell r="G8795">
            <v>1</v>
          </cell>
          <cell r="H8795">
            <v>1</v>
          </cell>
          <cell r="I8795">
            <v>0</v>
          </cell>
          <cell r="J8795">
            <v>0</v>
          </cell>
          <cell r="K8795">
            <v>0</v>
          </cell>
          <cell r="L8795">
            <v>1</v>
          </cell>
          <cell r="M8795">
            <v>1</v>
          </cell>
          <cell r="N8795">
            <v>0</v>
          </cell>
          <cell r="O8795">
            <v>0</v>
          </cell>
          <cell r="P8795">
            <v>0</v>
          </cell>
          <cell r="Q8795">
            <v>1</v>
          </cell>
        </row>
        <row r="8796">
          <cell r="A8796" t="str">
            <v>A2084&amp;T</v>
          </cell>
          <cell r="B8796" t="str">
            <v>Copeland St @ Badger</v>
          </cell>
          <cell r="C8796">
            <v>0</v>
          </cell>
          <cell r="D8796">
            <v>0</v>
          </cell>
          <cell r="E8796">
            <v>0</v>
          </cell>
          <cell r="F8796">
            <v>0</v>
          </cell>
          <cell r="G8796">
            <v>0</v>
          </cell>
          <cell r="H8796">
            <v>0</v>
          </cell>
          <cell r="I8796">
            <v>0</v>
          </cell>
          <cell r="J8796">
            <v>0</v>
          </cell>
          <cell r="K8796">
            <v>0</v>
          </cell>
          <cell r="L8796">
            <v>0</v>
          </cell>
          <cell r="M8796">
            <v>0</v>
          </cell>
          <cell r="N8796">
            <v>0</v>
          </cell>
          <cell r="O8796">
            <v>0</v>
          </cell>
          <cell r="P8796">
            <v>0</v>
          </cell>
          <cell r="Q8796">
            <v>0</v>
          </cell>
        </row>
        <row r="8797">
          <cell r="A8797" t="str">
            <v>A2155&amp;T</v>
          </cell>
          <cell r="B8797" t="str">
            <v>Beale St @ N Central</v>
          </cell>
          <cell r="C8797">
            <v>1</v>
          </cell>
          <cell r="D8797">
            <v>0</v>
          </cell>
          <cell r="E8797">
            <v>0</v>
          </cell>
          <cell r="F8797">
            <v>0</v>
          </cell>
          <cell r="G8797">
            <v>1</v>
          </cell>
          <cell r="H8797">
            <v>1</v>
          </cell>
          <cell r="I8797">
            <v>0</v>
          </cell>
          <cell r="J8797">
            <v>0</v>
          </cell>
          <cell r="K8797">
            <v>0</v>
          </cell>
          <cell r="L8797">
            <v>1</v>
          </cell>
          <cell r="M8797">
            <v>1</v>
          </cell>
          <cell r="N8797">
            <v>0</v>
          </cell>
          <cell r="O8797">
            <v>0</v>
          </cell>
          <cell r="P8797">
            <v>0</v>
          </cell>
          <cell r="Q8797">
            <v>1</v>
          </cell>
        </row>
        <row r="8798">
          <cell r="A8798" t="str">
            <v>A2191&amp;T</v>
          </cell>
          <cell r="B8798" t="str">
            <v>Washington St @ Mass</v>
          </cell>
          <cell r="C8798">
            <v>23</v>
          </cell>
          <cell r="D8798">
            <v>0</v>
          </cell>
          <cell r="E8798">
            <v>0</v>
          </cell>
          <cell r="F8798">
            <v>0</v>
          </cell>
          <cell r="G8798">
            <v>23</v>
          </cell>
          <cell r="H8798">
            <v>23</v>
          </cell>
          <cell r="I8798">
            <v>0</v>
          </cell>
          <cell r="J8798">
            <v>0</v>
          </cell>
          <cell r="K8798">
            <v>0</v>
          </cell>
          <cell r="L8798">
            <v>23</v>
          </cell>
          <cell r="M8798">
            <v>23</v>
          </cell>
          <cell r="N8798">
            <v>0</v>
          </cell>
          <cell r="O8798">
            <v>0</v>
          </cell>
          <cell r="P8798">
            <v>0</v>
          </cell>
          <cell r="Q8798">
            <v>23</v>
          </cell>
        </row>
        <row r="8799">
          <cell r="A8799" t="str">
            <v>A2192&amp;T</v>
          </cell>
          <cell r="B8799" t="str">
            <v>Washington St @ Arno</v>
          </cell>
          <cell r="C8799">
            <v>0</v>
          </cell>
          <cell r="D8799">
            <v>0</v>
          </cell>
          <cell r="E8799">
            <v>0</v>
          </cell>
          <cell r="F8799">
            <v>0</v>
          </cell>
          <cell r="G8799">
            <v>0</v>
          </cell>
          <cell r="H8799">
            <v>0</v>
          </cell>
          <cell r="I8799">
            <v>0</v>
          </cell>
          <cell r="J8799">
            <v>0</v>
          </cell>
          <cell r="K8799">
            <v>0</v>
          </cell>
          <cell r="L8799">
            <v>0</v>
          </cell>
          <cell r="M8799">
            <v>0</v>
          </cell>
          <cell r="N8799">
            <v>0</v>
          </cell>
          <cell r="O8799">
            <v>0</v>
          </cell>
          <cell r="P8799">
            <v>0</v>
          </cell>
          <cell r="Q8799">
            <v>0</v>
          </cell>
        </row>
        <row r="8800">
          <cell r="A8800" t="str">
            <v>A2280&amp;T</v>
          </cell>
          <cell r="B8800" t="str">
            <v>Washington St @ McGr</v>
          </cell>
          <cell r="C8800">
            <v>63</v>
          </cell>
          <cell r="D8800">
            <v>0</v>
          </cell>
          <cell r="E8800">
            <v>0</v>
          </cell>
          <cell r="F8800">
            <v>5</v>
          </cell>
          <cell r="G8800">
            <v>67</v>
          </cell>
          <cell r="H8800">
            <v>63</v>
          </cell>
          <cell r="I8800">
            <v>0</v>
          </cell>
          <cell r="J8800">
            <v>0</v>
          </cell>
          <cell r="K8800">
            <v>5</v>
          </cell>
          <cell r="L8800">
            <v>67</v>
          </cell>
          <cell r="M8800">
            <v>63</v>
          </cell>
          <cell r="N8800">
            <v>0</v>
          </cell>
          <cell r="O8800">
            <v>0</v>
          </cell>
          <cell r="P8800">
            <v>5</v>
          </cell>
          <cell r="Q8800">
            <v>67</v>
          </cell>
        </row>
        <row r="8801">
          <cell r="A8801" t="str">
            <v>A2391&amp;T</v>
          </cell>
          <cell r="B8801" t="str">
            <v>South St @ Winthrop</v>
          </cell>
          <cell r="C8801">
            <v>0</v>
          </cell>
          <cell r="D8801">
            <v>0</v>
          </cell>
          <cell r="E8801">
            <v>0</v>
          </cell>
          <cell r="F8801">
            <v>0</v>
          </cell>
          <cell r="G8801">
            <v>0</v>
          </cell>
          <cell r="H8801">
            <v>0</v>
          </cell>
          <cell r="I8801">
            <v>0</v>
          </cell>
          <cell r="J8801">
            <v>0</v>
          </cell>
          <cell r="K8801">
            <v>0</v>
          </cell>
          <cell r="L8801">
            <v>0</v>
          </cell>
          <cell r="M8801">
            <v>0</v>
          </cell>
          <cell r="N8801">
            <v>0</v>
          </cell>
          <cell r="O8801">
            <v>0</v>
          </cell>
          <cell r="P8801">
            <v>0</v>
          </cell>
          <cell r="Q8801">
            <v>0</v>
          </cell>
        </row>
        <row r="8802">
          <cell r="A8802" t="str">
            <v>A2393&amp;T</v>
          </cell>
          <cell r="B8802" t="str">
            <v>Scammell St @ Dysart</v>
          </cell>
          <cell r="C8802">
            <v>0</v>
          </cell>
          <cell r="D8802">
            <v>0</v>
          </cell>
          <cell r="E8802">
            <v>0</v>
          </cell>
          <cell r="F8802">
            <v>0</v>
          </cell>
          <cell r="G8802">
            <v>0</v>
          </cell>
          <cell r="H8802">
            <v>0</v>
          </cell>
          <cell r="I8802">
            <v>0</v>
          </cell>
          <cell r="J8802">
            <v>0</v>
          </cell>
          <cell r="K8802">
            <v>0</v>
          </cell>
          <cell r="L8802">
            <v>0</v>
          </cell>
          <cell r="M8802">
            <v>0</v>
          </cell>
          <cell r="N8802">
            <v>0</v>
          </cell>
          <cell r="O8802">
            <v>0</v>
          </cell>
          <cell r="P8802">
            <v>0</v>
          </cell>
          <cell r="Q8802">
            <v>0</v>
          </cell>
        </row>
        <row r="8803">
          <cell r="A8803" t="str">
            <v>A2396&amp;T</v>
          </cell>
          <cell r="B8803" t="str">
            <v>Independence Ave @ G</v>
          </cell>
          <cell r="C8803">
            <v>0</v>
          </cell>
          <cell r="D8803">
            <v>0</v>
          </cell>
          <cell r="E8803">
            <v>0</v>
          </cell>
          <cell r="F8803">
            <v>0</v>
          </cell>
          <cell r="G8803">
            <v>0</v>
          </cell>
          <cell r="H8803">
            <v>0</v>
          </cell>
          <cell r="I8803">
            <v>0</v>
          </cell>
          <cell r="J8803">
            <v>0</v>
          </cell>
          <cell r="K8803">
            <v>0</v>
          </cell>
          <cell r="L8803">
            <v>0</v>
          </cell>
          <cell r="M8803">
            <v>0</v>
          </cell>
          <cell r="N8803">
            <v>0</v>
          </cell>
          <cell r="O8803">
            <v>0</v>
          </cell>
          <cell r="P8803">
            <v>0</v>
          </cell>
          <cell r="Q8803">
            <v>0</v>
          </cell>
        </row>
        <row r="8804">
          <cell r="A8804" t="str">
            <v>A2399&amp;T</v>
          </cell>
          <cell r="B8804" t="str">
            <v>Independence Ave opp</v>
          </cell>
          <cell r="C8804">
            <v>0</v>
          </cell>
          <cell r="D8804">
            <v>0</v>
          </cell>
          <cell r="E8804">
            <v>0</v>
          </cell>
          <cell r="F8804">
            <v>29</v>
          </cell>
          <cell r="G8804">
            <v>29</v>
          </cell>
          <cell r="H8804">
            <v>0</v>
          </cell>
          <cell r="I8804">
            <v>0</v>
          </cell>
          <cell r="J8804">
            <v>0</v>
          </cell>
          <cell r="K8804">
            <v>29</v>
          </cell>
          <cell r="L8804">
            <v>29</v>
          </cell>
          <cell r="M8804">
            <v>0</v>
          </cell>
          <cell r="N8804">
            <v>0</v>
          </cell>
          <cell r="O8804">
            <v>0</v>
          </cell>
          <cell r="P8804">
            <v>29</v>
          </cell>
          <cell r="Q8804">
            <v>29</v>
          </cell>
        </row>
        <row r="8805">
          <cell r="A8805" t="str">
            <v>A2400&amp;T</v>
          </cell>
          <cell r="B8805" t="str">
            <v>Independence Ave opp</v>
          </cell>
          <cell r="C8805">
            <v>0</v>
          </cell>
          <cell r="D8805">
            <v>0</v>
          </cell>
          <cell r="E8805">
            <v>0</v>
          </cell>
          <cell r="F8805">
            <v>0</v>
          </cell>
          <cell r="G8805">
            <v>0</v>
          </cell>
          <cell r="H8805">
            <v>0</v>
          </cell>
          <cell r="I8805">
            <v>0</v>
          </cell>
          <cell r="J8805">
            <v>0</v>
          </cell>
          <cell r="K8805">
            <v>0</v>
          </cell>
          <cell r="L8805">
            <v>0</v>
          </cell>
          <cell r="M8805">
            <v>0</v>
          </cell>
          <cell r="N8805">
            <v>0</v>
          </cell>
          <cell r="O8805">
            <v>0</v>
          </cell>
          <cell r="P8805">
            <v>0</v>
          </cell>
          <cell r="Q8805">
            <v>0</v>
          </cell>
        </row>
        <row r="8806">
          <cell r="A8806" t="str">
            <v>A2580&amp;T</v>
          </cell>
          <cell r="B8806" t="str">
            <v>Willard St @ Ames St</v>
          </cell>
          <cell r="C8806">
            <v>0</v>
          </cell>
          <cell r="D8806">
            <v>0</v>
          </cell>
          <cell r="E8806">
            <v>0</v>
          </cell>
          <cell r="F8806">
            <v>0</v>
          </cell>
          <cell r="G8806">
            <v>0</v>
          </cell>
          <cell r="H8806">
            <v>0</v>
          </cell>
          <cell r="I8806">
            <v>0</v>
          </cell>
          <cell r="J8806">
            <v>0</v>
          </cell>
          <cell r="K8806">
            <v>0</v>
          </cell>
          <cell r="L8806">
            <v>0</v>
          </cell>
          <cell r="M8806">
            <v>0</v>
          </cell>
          <cell r="N8806">
            <v>0</v>
          </cell>
          <cell r="O8806">
            <v>0</v>
          </cell>
          <cell r="P8806">
            <v>0</v>
          </cell>
          <cell r="Q8806">
            <v>0</v>
          </cell>
        </row>
        <row r="8807">
          <cell r="A8807" t="str">
            <v>A2584&amp;T</v>
          </cell>
          <cell r="B8807" t="str">
            <v>West St @ Doble St</v>
          </cell>
          <cell r="C8807">
            <v>0</v>
          </cell>
          <cell r="D8807">
            <v>0</v>
          </cell>
          <cell r="E8807">
            <v>0</v>
          </cell>
          <cell r="F8807">
            <v>0</v>
          </cell>
          <cell r="G8807">
            <v>0</v>
          </cell>
          <cell r="H8807">
            <v>0</v>
          </cell>
          <cell r="I8807">
            <v>0</v>
          </cell>
          <cell r="J8807">
            <v>0</v>
          </cell>
          <cell r="K8807">
            <v>0</v>
          </cell>
          <cell r="L8807">
            <v>0</v>
          </cell>
          <cell r="M8807">
            <v>0</v>
          </cell>
          <cell r="N8807">
            <v>0</v>
          </cell>
          <cell r="O8807">
            <v>0</v>
          </cell>
          <cell r="P8807">
            <v>0</v>
          </cell>
          <cell r="Q8807">
            <v>0</v>
          </cell>
        </row>
        <row r="8808">
          <cell r="A8808" t="str">
            <v>A2585&amp;T</v>
          </cell>
          <cell r="B8808" t="str">
            <v>West St @ Sullivan R</v>
          </cell>
          <cell r="C8808">
            <v>0</v>
          </cell>
          <cell r="D8808">
            <v>0</v>
          </cell>
          <cell r="E8808">
            <v>0</v>
          </cell>
          <cell r="F8808">
            <v>0</v>
          </cell>
          <cell r="G8808">
            <v>0</v>
          </cell>
          <cell r="H8808">
            <v>0</v>
          </cell>
          <cell r="I8808">
            <v>0</v>
          </cell>
          <cell r="J8808">
            <v>0</v>
          </cell>
          <cell r="K8808">
            <v>0</v>
          </cell>
          <cell r="L8808">
            <v>0</v>
          </cell>
          <cell r="M8808">
            <v>0</v>
          </cell>
          <cell r="N8808">
            <v>0</v>
          </cell>
          <cell r="O8808">
            <v>0</v>
          </cell>
          <cell r="P8808">
            <v>0</v>
          </cell>
          <cell r="Q8808">
            <v>0</v>
          </cell>
        </row>
        <row r="8809">
          <cell r="A8809" t="str">
            <v>A385&amp;T</v>
          </cell>
          <cell r="B8809" t="str">
            <v>Dorchester Ave @ St</v>
          </cell>
          <cell r="C8809">
            <v>0</v>
          </cell>
          <cell r="D8809">
            <v>0</v>
          </cell>
          <cell r="E8809">
            <v>0</v>
          </cell>
          <cell r="F8809">
            <v>0</v>
          </cell>
          <cell r="G8809">
            <v>0</v>
          </cell>
          <cell r="H8809">
            <v>0</v>
          </cell>
          <cell r="I8809">
            <v>0</v>
          </cell>
          <cell r="J8809">
            <v>0</v>
          </cell>
          <cell r="K8809">
            <v>0</v>
          </cell>
          <cell r="L8809">
            <v>0</v>
          </cell>
          <cell r="M8809">
            <v>0</v>
          </cell>
          <cell r="N8809">
            <v>0</v>
          </cell>
          <cell r="O8809">
            <v>0</v>
          </cell>
          <cell r="P8809">
            <v>0</v>
          </cell>
          <cell r="Q8809">
            <v>0</v>
          </cell>
        </row>
        <row r="8810">
          <cell r="A8810" t="str">
            <v>A5368&amp;T</v>
          </cell>
          <cell r="B8810" t="str">
            <v>2165 Dorchester Ave</v>
          </cell>
          <cell r="C8810">
            <v>1</v>
          </cell>
          <cell r="D8810">
            <v>0</v>
          </cell>
          <cell r="E8810">
            <v>0</v>
          </cell>
          <cell r="F8810">
            <v>0</v>
          </cell>
          <cell r="G8810">
            <v>1</v>
          </cell>
          <cell r="H8810">
            <v>1</v>
          </cell>
          <cell r="I8810">
            <v>0</v>
          </cell>
          <cell r="J8810">
            <v>0</v>
          </cell>
          <cell r="K8810">
            <v>0</v>
          </cell>
          <cell r="L8810">
            <v>1</v>
          </cell>
          <cell r="M8810">
            <v>1</v>
          </cell>
          <cell r="N8810">
            <v>0</v>
          </cell>
          <cell r="O8810">
            <v>0</v>
          </cell>
          <cell r="P8810">
            <v>0</v>
          </cell>
          <cell r="Q8810">
            <v>1</v>
          </cell>
        </row>
        <row r="8811">
          <cell r="A8811" t="str">
            <v>A6135&amp;T</v>
          </cell>
          <cell r="B8811" t="str">
            <v>Centre St @ Liberty</v>
          </cell>
          <cell r="C8811">
            <v>0</v>
          </cell>
          <cell r="D8811">
            <v>0</v>
          </cell>
          <cell r="E8811">
            <v>0</v>
          </cell>
          <cell r="F8811">
            <v>0</v>
          </cell>
          <cell r="G8811">
            <v>0</v>
          </cell>
          <cell r="H8811">
            <v>0</v>
          </cell>
          <cell r="I8811">
            <v>0</v>
          </cell>
          <cell r="J8811">
            <v>0</v>
          </cell>
          <cell r="K8811">
            <v>0</v>
          </cell>
          <cell r="L8811">
            <v>0</v>
          </cell>
          <cell r="M8811">
            <v>0</v>
          </cell>
          <cell r="N8811">
            <v>0</v>
          </cell>
          <cell r="O8811">
            <v>0</v>
          </cell>
          <cell r="P8811">
            <v>0</v>
          </cell>
          <cell r="Q8811">
            <v>0</v>
          </cell>
        </row>
        <row r="8812">
          <cell r="A8812" t="str">
            <v>A1845&amp;T</v>
          </cell>
          <cell r="B8812" t="str">
            <v>Hancock St @ Beale S</v>
          </cell>
          <cell r="C8812">
            <v>0</v>
          </cell>
          <cell r="D8812">
            <v>0</v>
          </cell>
          <cell r="E8812">
            <v>0</v>
          </cell>
          <cell r="F8812">
            <v>0</v>
          </cell>
          <cell r="G8812">
            <v>0</v>
          </cell>
          <cell r="H8812">
            <v>0</v>
          </cell>
          <cell r="I8812">
            <v>0</v>
          </cell>
          <cell r="J8812">
            <v>0</v>
          </cell>
          <cell r="K8812">
            <v>0</v>
          </cell>
          <cell r="L8812">
            <v>0</v>
          </cell>
          <cell r="M8812">
            <v>0</v>
          </cell>
          <cell r="N8812">
            <v>0</v>
          </cell>
          <cell r="O8812">
            <v>0</v>
          </cell>
          <cell r="P8812">
            <v>0</v>
          </cell>
          <cell r="Q8812">
            <v>0</v>
          </cell>
        </row>
        <row r="8813">
          <cell r="A8813" t="str">
            <v>A1856&amp;T</v>
          </cell>
          <cell r="B8813" t="str">
            <v>Hancock St @ Greenle</v>
          </cell>
          <cell r="C8813">
            <v>4</v>
          </cell>
          <cell r="D8813">
            <v>0</v>
          </cell>
          <cell r="E8813">
            <v>0</v>
          </cell>
          <cell r="F8813">
            <v>0</v>
          </cell>
          <cell r="G8813">
            <v>4</v>
          </cell>
          <cell r="H8813">
            <v>4</v>
          </cell>
          <cell r="I8813">
            <v>0</v>
          </cell>
          <cell r="J8813">
            <v>0</v>
          </cell>
          <cell r="K8813">
            <v>0</v>
          </cell>
          <cell r="L8813">
            <v>4</v>
          </cell>
          <cell r="M8813">
            <v>4</v>
          </cell>
          <cell r="N8813">
            <v>0</v>
          </cell>
          <cell r="O8813">
            <v>0</v>
          </cell>
          <cell r="P8813">
            <v>0</v>
          </cell>
          <cell r="Q8813">
            <v>4</v>
          </cell>
        </row>
        <row r="8814">
          <cell r="A8814" t="str">
            <v>A1864&amp;T</v>
          </cell>
          <cell r="B8814" t="str">
            <v>Hancock St @ Bass St</v>
          </cell>
          <cell r="C8814">
            <v>1</v>
          </cell>
          <cell r="D8814">
            <v>0</v>
          </cell>
          <cell r="E8814">
            <v>0</v>
          </cell>
          <cell r="F8814">
            <v>0</v>
          </cell>
          <cell r="G8814">
            <v>1</v>
          </cell>
          <cell r="H8814">
            <v>1</v>
          </cell>
          <cell r="I8814">
            <v>0</v>
          </cell>
          <cell r="J8814">
            <v>0</v>
          </cell>
          <cell r="K8814">
            <v>0</v>
          </cell>
          <cell r="L8814">
            <v>1</v>
          </cell>
          <cell r="M8814">
            <v>1</v>
          </cell>
          <cell r="N8814">
            <v>0</v>
          </cell>
          <cell r="O8814">
            <v>0</v>
          </cell>
          <cell r="P8814">
            <v>0</v>
          </cell>
          <cell r="Q8814">
            <v>1</v>
          </cell>
        </row>
        <row r="8815">
          <cell r="A8815" t="str">
            <v>A1865&amp;T</v>
          </cell>
          <cell r="B8815" t="str">
            <v>Hancock St @ Beach S</v>
          </cell>
          <cell r="C8815">
            <v>1</v>
          </cell>
          <cell r="D8815">
            <v>0</v>
          </cell>
          <cell r="E8815">
            <v>0</v>
          </cell>
          <cell r="F8815">
            <v>0</v>
          </cell>
          <cell r="G8815">
            <v>1</v>
          </cell>
          <cell r="H8815">
            <v>1</v>
          </cell>
          <cell r="I8815">
            <v>0</v>
          </cell>
          <cell r="J8815">
            <v>0</v>
          </cell>
          <cell r="K8815">
            <v>0</v>
          </cell>
          <cell r="L8815">
            <v>1</v>
          </cell>
          <cell r="M8815">
            <v>1</v>
          </cell>
          <cell r="N8815">
            <v>0</v>
          </cell>
          <cell r="O8815">
            <v>0</v>
          </cell>
          <cell r="P8815">
            <v>0</v>
          </cell>
          <cell r="Q8815">
            <v>1</v>
          </cell>
        </row>
        <row r="8816">
          <cell r="A8816" t="str">
            <v>A1867&amp;T</v>
          </cell>
          <cell r="B8816" t="str">
            <v>Hancock St opp Linde</v>
          </cell>
          <cell r="C8816">
            <v>38</v>
          </cell>
          <cell r="D8816">
            <v>0</v>
          </cell>
          <cell r="E8816">
            <v>0</v>
          </cell>
          <cell r="F8816">
            <v>0</v>
          </cell>
          <cell r="G8816">
            <v>38</v>
          </cell>
          <cell r="H8816">
            <v>38</v>
          </cell>
          <cell r="I8816">
            <v>0</v>
          </cell>
          <cell r="J8816">
            <v>0</v>
          </cell>
          <cell r="K8816">
            <v>0</v>
          </cell>
          <cell r="L8816">
            <v>38</v>
          </cell>
          <cell r="M8816">
            <v>38</v>
          </cell>
          <cell r="N8816">
            <v>0</v>
          </cell>
          <cell r="O8816">
            <v>0</v>
          </cell>
          <cell r="P8816">
            <v>0</v>
          </cell>
          <cell r="Q8816">
            <v>38</v>
          </cell>
        </row>
        <row r="8817">
          <cell r="A8817" t="str">
            <v>A1907&amp;T</v>
          </cell>
          <cell r="B8817" t="str">
            <v>W Squantum St @ Harv</v>
          </cell>
          <cell r="C8817">
            <v>15</v>
          </cell>
          <cell r="D8817">
            <v>0</v>
          </cell>
          <cell r="E8817">
            <v>0</v>
          </cell>
          <cell r="F8817">
            <v>0</v>
          </cell>
          <cell r="G8817">
            <v>15</v>
          </cell>
          <cell r="H8817">
            <v>15</v>
          </cell>
          <cell r="I8817">
            <v>0</v>
          </cell>
          <cell r="J8817">
            <v>0</v>
          </cell>
          <cell r="K8817">
            <v>0</v>
          </cell>
          <cell r="L8817">
            <v>15</v>
          </cell>
          <cell r="M8817">
            <v>15</v>
          </cell>
          <cell r="N8817">
            <v>0</v>
          </cell>
          <cell r="O8817">
            <v>0</v>
          </cell>
          <cell r="P8817">
            <v>0</v>
          </cell>
          <cell r="Q8817">
            <v>15</v>
          </cell>
        </row>
        <row r="8818">
          <cell r="A8818" t="str">
            <v>A2004&amp;T</v>
          </cell>
          <cell r="B8818" t="str">
            <v>405 Sea St</v>
          </cell>
          <cell r="C8818">
            <v>0</v>
          </cell>
          <cell r="D8818">
            <v>0</v>
          </cell>
          <cell r="E8818">
            <v>0</v>
          </cell>
          <cell r="F8818">
            <v>0</v>
          </cell>
          <cell r="G8818">
            <v>0</v>
          </cell>
          <cell r="H8818">
            <v>0</v>
          </cell>
          <cell r="I8818">
            <v>0</v>
          </cell>
          <cell r="J8818">
            <v>0</v>
          </cell>
          <cell r="K8818">
            <v>0</v>
          </cell>
          <cell r="L8818">
            <v>0</v>
          </cell>
          <cell r="M8818">
            <v>0</v>
          </cell>
          <cell r="N8818">
            <v>0</v>
          </cell>
          <cell r="O8818">
            <v>0</v>
          </cell>
          <cell r="P8818">
            <v>0</v>
          </cell>
          <cell r="Q8818">
            <v>0</v>
          </cell>
        </row>
        <row r="8819">
          <cell r="A8819" t="str">
            <v>A2018&amp;T</v>
          </cell>
          <cell r="B8819" t="str">
            <v>Sea St @ Manet Ave</v>
          </cell>
          <cell r="C8819">
            <v>0</v>
          </cell>
          <cell r="D8819">
            <v>0</v>
          </cell>
          <cell r="E8819">
            <v>0</v>
          </cell>
          <cell r="F8819">
            <v>0</v>
          </cell>
          <cell r="G8819">
            <v>0</v>
          </cell>
          <cell r="H8819">
            <v>0</v>
          </cell>
          <cell r="I8819">
            <v>0</v>
          </cell>
          <cell r="J8819">
            <v>0</v>
          </cell>
          <cell r="K8819">
            <v>0</v>
          </cell>
          <cell r="L8819">
            <v>0</v>
          </cell>
          <cell r="M8819">
            <v>0</v>
          </cell>
          <cell r="N8819">
            <v>0</v>
          </cell>
          <cell r="O8819">
            <v>0</v>
          </cell>
          <cell r="P8819">
            <v>0</v>
          </cell>
          <cell r="Q8819">
            <v>0</v>
          </cell>
        </row>
        <row r="8820">
          <cell r="A8820" t="str">
            <v>A2019&amp;T</v>
          </cell>
          <cell r="B8820" t="str">
            <v>Sea St @ Wall St</v>
          </cell>
          <cell r="C8820">
            <v>0</v>
          </cell>
          <cell r="D8820">
            <v>0</v>
          </cell>
          <cell r="E8820">
            <v>0</v>
          </cell>
          <cell r="F8820">
            <v>0</v>
          </cell>
          <cell r="G8820">
            <v>0</v>
          </cell>
          <cell r="H8820">
            <v>0</v>
          </cell>
          <cell r="I8820">
            <v>0</v>
          </cell>
          <cell r="J8820">
            <v>0</v>
          </cell>
          <cell r="K8820">
            <v>0</v>
          </cell>
          <cell r="L8820">
            <v>0</v>
          </cell>
          <cell r="M8820">
            <v>0</v>
          </cell>
          <cell r="N8820">
            <v>0</v>
          </cell>
          <cell r="O8820">
            <v>0</v>
          </cell>
          <cell r="P8820">
            <v>0</v>
          </cell>
          <cell r="Q8820">
            <v>0</v>
          </cell>
        </row>
        <row r="8821">
          <cell r="A8821" t="str">
            <v>A2026&amp;T</v>
          </cell>
          <cell r="B8821" t="str">
            <v>Sea St opp Macy St</v>
          </cell>
          <cell r="C8821">
            <v>0</v>
          </cell>
          <cell r="D8821">
            <v>0</v>
          </cell>
          <cell r="E8821">
            <v>0</v>
          </cell>
          <cell r="F8821">
            <v>0</v>
          </cell>
          <cell r="G8821">
            <v>0</v>
          </cell>
          <cell r="H8821">
            <v>0</v>
          </cell>
          <cell r="I8821">
            <v>0</v>
          </cell>
          <cell r="J8821">
            <v>0</v>
          </cell>
          <cell r="K8821">
            <v>0</v>
          </cell>
          <cell r="L8821">
            <v>0</v>
          </cell>
          <cell r="M8821">
            <v>0</v>
          </cell>
          <cell r="N8821">
            <v>0</v>
          </cell>
          <cell r="O8821">
            <v>0</v>
          </cell>
          <cell r="P8821">
            <v>0</v>
          </cell>
          <cell r="Q8821">
            <v>0</v>
          </cell>
        </row>
        <row r="8822">
          <cell r="A8822" t="str">
            <v>A2040&amp;T</v>
          </cell>
          <cell r="B8822" t="str">
            <v>Sea St @ Algonquin R</v>
          </cell>
          <cell r="C8822">
            <v>2</v>
          </cell>
          <cell r="D8822">
            <v>0</v>
          </cell>
          <cell r="E8822">
            <v>0</v>
          </cell>
          <cell r="F8822">
            <v>0</v>
          </cell>
          <cell r="G8822">
            <v>2</v>
          </cell>
          <cell r="H8822">
            <v>2</v>
          </cell>
          <cell r="I8822">
            <v>0</v>
          </cell>
          <cell r="J8822">
            <v>0</v>
          </cell>
          <cell r="K8822">
            <v>0</v>
          </cell>
          <cell r="L8822">
            <v>2</v>
          </cell>
          <cell r="M8822">
            <v>2</v>
          </cell>
          <cell r="N8822">
            <v>0</v>
          </cell>
          <cell r="O8822">
            <v>0</v>
          </cell>
          <cell r="P8822">
            <v>0</v>
          </cell>
          <cell r="Q8822">
            <v>2</v>
          </cell>
        </row>
        <row r="8823">
          <cell r="A8823" t="str">
            <v>A2063&amp;T</v>
          </cell>
          <cell r="B8823" t="str">
            <v>Palmer St @ Brockton</v>
          </cell>
          <cell r="C8823">
            <v>0</v>
          </cell>
          <cell r="D8823">
            <v>0</v>
          </cell>
          <cell r="E8823">
            <v>0</v>
          </cell>
          <cell r="F8823">
            <v>0</v>
          </cell>
          <cell r="G8823">
            <v>0</v>
          </cell>
          <cell r="H8823">
            <v>0</v>
          </cell>
          <cell r="I8823">
            <v>0</v>
          </cell>
          <cell r="J8823">
            <v>0</v>
          </cell>
          <cell r="K8823">
            <v>0</v>
          </cell>
          <cell r="L8823">
            <v>0</v>
          </cell>
          <cell r="M8823">
            <v>0</v>
          </cell>
          <cell r="N8823">
            <v>0</v>
          </cell>
          <cell r="O8823">
            <v>0</v>
          </cell>
          <cell r="P8823">
            <v>0</v>
          </cell>
          <cell r="Q8823">
            <v>0</v>
          </cell>
        </row>
        <row r="8824">
          <cell r="A8824" t="str">
            <v>A2065&amp;T</v>
          </cell>
          <cell r="B8824" t="str">
            <v>Palmer St opp Oakwoo</v>
          </cell>
          <cell r="C8824">
            <v>0</v>
          </cell>
          <cell r="D8824">
            <v>0</v>
          </cell>
          <cell r="E8824">
            <v>0</v>
          </cell>
          <cell r="F8824">
            <v>0</v>
          </cell>
          <cell r="G8824">
            <v>0</v>
          </cell>
          <cell r="H8824">
            <v>0</v>
          </cell>
          <cell r="I8824">
            <v>0</v>
          </cell>
          <cell r="J8824">
            <v>0</v>
          </cell>
          <cell r="K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  <cell r="Q8824">
            <v>0</v>
          </cell>
        </row>
        <row r="8825">
          <cell r="A8825" t="str">
            <v>A2073&amp;T</v>
          </cell>
          <cell r="B8825" t="str">
            <v>Water St @ Pleasant</v>
          </cell>
          <cell r="C8825">
            <v>1</v>
          </cell>
          <cell r="D8825">
            <v>0</v>
          </cell>
          <cell r="E8825">
            <v>0</v>
          </cell>
          <cell r="F8825">
            <v>1</v>
          </cell>
          <cell r="G8825">
            <v>2</v>
          </cell>
          <cell r="H8825">
            <v>1</v>
          </cell>
          <cell r="I8825">
            <v>0</v>
          </cell>
          <cell r="J8825">
            <v>0</v>
          </cell>
          <cell r="K8825">
            <v>1</v>
          </cell>
          <cell r="L8825">
            <v>2</v>
          </cell>
          <cell r="M8825">
            <v>1</v>
          </cell>
          <cell r="N8825">
            <v>0</v>
          </cell>
          <cell r="O8825">
            <v>0</v>
          </cell>
          <cell r="P8825">
            <v>1</v>
          </cell>
          <cell r="Q8825">
            <v>2</v>
          </cell>
        </row>
        <row r="8826">
          <cell r="A8826" t="str">
            <v>A2139&amp;T</v>
          </cell>
          <cell r="B8826" t="str">
            <v>Copeland St @ Furnac</v>
          </cell>
          <cell r="C8826">
            <v>0</v>
          </cell>
          <cell r="D8826">
            <v>0</v>
          </cell>
          <cell r="E8826">
            <v>0</v>
          </cell>
          <cell r="F8826">
            <v>0</v>
          </cell>
          <cell r="G8826">
            <v>0</v>
          </cell>
          <cell r="H8826">
            <v>0</v>
          </cell>
          <cell r="I8826">
            <v>0</v>
          </cell>
          <cell r="J8826">
            <v>0</v>
          </cell>
          <cell r="K8826">
            <v>0</v>
          </cell>
          <cell r="L8826">
            <v>0</v>
          </cell>
          <cell r="M8826">
            <v>0</v>
          </cell>
          <cell r="N8826">
            <v>0</v>
          </cell>
          <cell r="O8826">
            <v>0</v>
          </cell>
          <cell r="P8826">
            <v>0</v>
          </cell>
          <cell r="Q8826">
            <v>0</v>
          </cell>
        </row>
        <row r="8827">
          <cell r="A8827" t="str">
            <v>A2197&amp;T</v>
          </cell>
          <cell r="B8827" t="str">
            <v>Washington St @ Clev</v>
          </cell>
          <cell r="C8827">
            <v>0</v>
          </cell>
          <cell r="D8827">
            <v>0</v>
          </cell>
          <cell r="E8827">
            <v>0</v>
          </cell>
          <cell r="F8827">
            <v>0</v>
          </cell>
          <cell r="G8827">
            <v>0</v>
          </cell>
          <cell r="H8827">
            <v>0</v>
          </cell>
          <cell r="I8827">
            <v>0</v>
          </cell>
          <cell r="J8827">
            <v>0</v>
          </cell>
          <cell r="K8827">
            <v>0</v>
          </cell>
          <cell r="L8827">
            <v>0</v>
          </cell>
          <cell r="M8827">
            <v>0</v>
          </cell>
          <cell r="N8827">
            <v>0</v>
          </cell>
          <cell r="O8827">
            <v>0</v>
          </cell>
          <cell r="P8827">
            <v>0</v>
          </cell>
          <cell r="Q8827">
            <v>0</v>
          </cell>
        </row>
        <row r="8828">
          <cell r="A8828" t="str">
            <v>A2474&amp;T</v>
          </cell>
          <cell r="B8828" t="str">
            <v>Independence Ave @ F</v>
          </cell>
          <cell r="C8828">
            <v>15</v>
          </cell>
          <cell r="D8828">
            <v>0</v>
          </cell>
          <cell r="E8828">
            <v>0</v>
          </cell>
          <cell r="F8828">
            <v>0</v>
          </cell>
          <cell r="G8828">
            <v>15</v>
          </cell>
          <cell r="H8828">
            <v>15</v>
          </cell>
          <cell r="I8828">
            <v>0</v>
          </cell>
          <cell r="J8828">
            <v>0</v>
          </cell>
          <cell r="K8828">
            <v>0</v>
          </cell>
          <cell r="L8828">
            <v>15</v>
          </cell>
          <cell r="M8828">
            <v>15</v>
          </cell>
          <cell r="N8828">
            <v>0</v>
          </cell>
          <cell r="O8828">
            <v>0</v>
          </cell>
          <cell r="P8828">
            <v>0</v>
          </cell>
          <cell r="Q8828">
            <v>15</v>
          </cell>
        </row>
        <row r="8829">
          <cell r="A8829" t="str">
            <v>A2581&amp;T</v>
          </cell>
          <cell r="B8829" t="str">
            <v>West St @ Willard St</v>
          </cell>
          <cell r="C8829">
            <v>0</v>
          </cell>
          <cell r="D8829">
            <v>0</v>
          </cell>
          <cell r="E8829">
            <v>0</v>
          </cell>
          <cell r="F8829">
            <v>0</v>
          </cell>
          <cell r="G8829">
            <v>0</v>
          </cell>
          <cell r="H8829">
            <v>0</v>
          </cell>
          <cell r="I8829">
            <v>0</v>
          </cell>
          <cell r="J8829">
            <v>0</v>
          </cell>
          <cell r="K8829">
            <v>0</v>
          </cell>
          <cell r="L8829">
            <v>0</v>
          </cell>
          <cell r="M8829">
            <v>0</v>
          </cell>
          <cell r="N8829">
            <v>0</v>
          </cell>
          <cell r="O8829">
            <v>0</v>
          </cell>
          <cell r="P8829">
            <v>0</v>
          </cell>
          <cell r="Q8829">
            <v>0</v>
          </cell>
        </row>
        <row r="8830">
          <cell r="A8830" t="str">
            <v>A2644&amp;T</v>
          </cell>
          <cell r="B8830" t="str">
            <v>Randolph Ave @ Reeds</v>
          </cell>
          <cell r="C8830">
            <v>122</v>
          </cell>
          <cell r="D8830">
            <v>0</v>
          </cell>
          <cell r="E8830">
            <v>0</v>
          </cell>
          <cell r="F8830">
            <v>0</v>
          </cell>
          <cell r="G8830">
            <v>123</v>
          </cell>
          <cell r="H8830">
            <v>122</v>
          </cell>
          <cell r="I8830">
            <v>0</v>
          </cell>
          <cell r="J8830">
            <v>0</v>
          </cell>
          <cell r="K8830">
            <v>0</v>
          </cell>
          <cell r="L8830">
            <v>123</v>
          </cell>
          <cell r="M8830">
            <v>122</v>
          </cell>
          <cell r="N8830">
            <v>0</v>
          </cell>
          <cell r="O8830">
            <v>0</v>
          </cell>
          <cell r="P8830">
            <v>0</v>
          </cell>
          <cell r="Q8830">
            <v>123</v>
          </cell>
        </row>
        <row r="8831">
          <cell r="A8831" t="str">
            <v>A384&amp;T</v>
          </cell>
          <cell r="B8831" t="str">
            <v>Dorchester Ave @ Val</v>
          </cell>
          <cell r="C8831">
            <v>0</v>
          </cell>
          <cell r="D8831">
            <v>0</v>
          </cell>
          <cell r="E8831">
            <v>0</v>
          </cell>
          <cell r="F8831">
            <v>4</v>
          </cell>
          <cell r="G8831">
            <v>4</v>
          </cell>
          <cell r="H8831">
            <v>0</v>
          </cell>
          <cell r="I8831">
            <v>0</v>
          </cell>
          <cell r="J8831">
            <v>0</v>
          </cell>
          <cell r="K8831">
            <v>4</v>
          </cell>
          <cell r="L8831">
            <v>4</v>
          </cell>
          <cell r="M8831">
            <v>0</v>
          </cell>
          <cell r="N8831">
            <v>0</v>
          </cell>
          <cell r="O8831">
            <v>0</v>
          </cell>
          <cell r="P8831">
            <v>4</v>
          </cell>
          <cell r="Q8831">
            <v>4</v>
          </cell>
        </row>
        <row r="8832">
          <cell r="A8832" t="str">
            <v>A400&amp;T</v>
          </cell>
          <cell r="B8832" t="str">
            <v>River St opp Cedar S</v>
          </cell>
          <cell r="C8832">
            <v>0</v>
          </cell>
          <cell r="D8832">
            <v>0</v>
          </cell>
          <cell r="E8832">
            <v>0</v>
          </cell>
          <cell r="F8832">
            <v>0</v>
          </cell>
          <cell r="G8832">
            <v>1</v>
          </cell>
          <cell r="H8832">
            <v>0</v>
          </cell>
          <cell r="I8832">
            <v>0</v>
          </cell>
          <cell r="J8832">
            <v>0</v>
          </cell>
          <cell r="K8832">
            <v>0</v>
          </cell>
          <cell r="L8832">
            <v>1</v>
          </cell>
          <cell r="M8832">
            <v>0</v>
          </cell>
          <cell r="N8832">
            <v>0</v>
          </cell>
          <cell r="O8832">
            <v>0</v>
          </cell>
          <cell r="P8832">
            <v>0</v>
          </cell>
          <cell r="Q8832">
            <v>1</v>
          </cell>
        </row>
        <row r="8833">
          <cell r="A8833" t="str">
            <v>A5369&amp;T</v>
          </cell>
          <cell r="B8833" t="str">
            <v>River St opp Fremont</v>
          </cell>
          <cell r="C8833">
            <v>19</v>
          </cell>
          <cell r="D8833">
            <v>0</v>
          </cell>
          <cell r="E8833">
            <v>0</v>
          </cell>
          <cell r="F8833">
            <v>0</v>
          </cell>
          <cell r="G8833">
            <v>19</v>
          </cell>
          <cell r="H8833">
            <v>19</v>
          </cell>
          <cell r="I8833">
            <v>0</v>
          </cell>
          <cell r="J8833">
            <v>0</v>
          </cell>
          <cell r="K8833">
            <v>0</v>
          </cell>
          <cell r="L8833">
            <v>19</v>
          </cell>
          <cell r="M8833">
            <v>19</v>
          </cell>
          <cell r="N8833">
            <v>0</v>
          </cell>
          <cell r="O8833">
            <v>0</v>
          </cell>
          <cell r="P8833">
            <v>0</v>
          </cell>
          <cell r="Q8833">
            <v>19</v>
          </cell>
        </row>
        <row r="8834">
          <cell r="A8834" t="str">
            <v>A6136&amp;T</v>
          </cell>
          <cell r="B8834" t="str">
            <v>Centre St @ Crown Co</v>
          </cell>
          <cell r="C8834">
            <v>0</v>
          </cell>
          <cell r="D8834">
            <v>0</v>
          </cell>
          <cell r="E8834">
            <v>0</v>
          </cell>
          <cell r="F8834">
            <v>0</v>
          </cell>
          <cell r="G8834">
            <v>0</v>
          </cell>
          <cell r="H8834">
            <v>0</v>
          </cell>
          <cell r="I8834">
            <v>0</v>
          </cell>
          <cell r="J8834">
            <v>0</v>
          </cell>
          <cell r="K8834">
            <v>0</v>
          </cell>
          <cell r="L8834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  <cell r="Q8834">
            <v>0</v>
          </cell>
        </row>
        <row r="8835">
          <cell r="A8835" t="str">
            <v>A1842&amp;T</v>
          </cell>
          <cell r="B8835" t="str">
            <v>Hancock St @ Linden</v>
          </cell>
          <cell r="C8835">
            <v>19</v>
          </cell>
          <cell r="D8835">
            <v>0</v>
          </cell>
          <cell r="E8835">
            <v>0</v>
          </cell>
          <cell r="F8835">
            <v>0</v>
          </cell>
          <cell r="G8835">
            <v>19</v>
          </cell>
          <cell r="H8835">
            <v>19</v>
          </cell>
          <cell r="I8835">
            <v>0</v>
          </cell>
          <cell r="J8835">
            <v>0</v>
          </cell>
          <cell r="K8835">
            <v>0</v>
          </cell>
          <cell r="L8835">
            <v>19</v>
          </cell>
          <cell r="M8835">
            <v>19</v>
          </cell>
          <cell r="N8835">
            <v>0</v>
          </cell>
          <cell r="O8835">
            <v>0</v>
          </cell>
          <cell r="P8835">
            <v>0</v>
          </cell>
          <cell r="Q8835">
            <v>19</v>
          </cell>
        </row>
        <row r="8836">
          <cell r="A8836" t="str">
            <v>A1863&amp;T</v>
          </cell>
          <cell r="B8836" t="str">
            <v>Hancock St @ Merrymo</v>
          </cell>
          <cell r="C8836">
            <v>10</v>
          </cell>
          <cell r="D8836">
            <v>0</v>
          </cell>
          <cell r="E8836">
            <v>0</v>
          </cell>
          <cell r="F8836">
            <v>0</v>
          </cell>
          <cell r="G8836">
            <v>10</v>
          </cell>
          <cell r="H8836">
            <v>10</v>
          </cell>
          <cell r="I8836">
            <v>0</v>
          </cell>
          <cell r="J8836">
            <v>0</v>
          </cell>
          <cell r="K8836">
            <v>0</v>
          </cell>
          <cell r="L8836">
            <v>10</v>
          </cell>
          <cell r="M8836">
            <v>10</v>
          </cell>
          <cell r="N8836">
            <v>0</v>
          </cell>
          <cell r="O8836">
            <v>0</v>
          </cell>
          <cell r="P8836">
            <v>0</v>
          </cell>
          <cell r="Q8836">
            <v>10</v>
          </cell>
        </row>
        <row r="8837">
          <cell r="A8837" t="str">
            <v>A1904&amp;T</v>
          </cell>
          <cell r="B8837" t="str">
            <v>Harvard St @ Hamilto</v>
          </cell>
          <cell r="C8837">
            <v>78</v>
          </cell>
          <cell r="D8837">
            <v>0</v>
          </cell>
          <cell r="E8837">
            <v>0</v>
          </cell>
          <cell r="F8837">
            <v>0</v>
          </cell>
          <cell r="G8837">
            <v>78</v>
          </cell>
          <cell r="H8837">
            <v>78</v>
          </cell>
          <cell r="I8837">
            <v>0</v>
          </cell>
          <cell r="J8837">
            <v>0</v>
          </cell>
          <cell r="K8837">
            <v>0</v>
          </cell>
          <cell r="L8837">
            <v>78</v>
          </cell>
          <cell r="M8837">
            <v>78</v>
          </cell>
          <cell r="N8837">
            <v>0</v>
          </cell>
          <cell r="O8837">
            <v>0</v>
          </cell>
          <cell r="P8837">
            <v>0</v>
          </cell>
          <cell r="Q8837">
            <v>78</v>
          </cell>
        </row>
        <row r="8838">
          <cell r="A8838" t="str">
            <v>A1926&amp;T</v>
          </cell>
          <cell r="B8838" t="str">
            <v>Huckins Ave @ Bellev</v>
          </cell>
          <cell r="C8838">
            <v>58</v>
          </cell>
          <cell r="D8838">
            <v>0</v>
          </cell>
          <cell r="E8838">
            <v>0</v>
          </cell>
          <cell r="F8838">
            <v>0</v>
          </cell>
          <cell r="G8838">
            <v>58</v>
          </cell>
          <cell r="H8838">
            <v>58</v>
          </cell>
          <cell r="I8838">
            <v>0</v>
          </cell>
          <cell r="J8838">
            <v>0</v>
          </cell>
          <cell r="K8838">
            <v>0</v>
          </cell>
          <cell r="L8838">
            <v>58</v>
          </cell>
          <cell r="M8838">
            <v>58</v>
          </cell>
          <cell r="N8838">
            <v>0</v>
          </cell>
          <cell r="O8838">
            <v>0</v>
          </cell>
          <cell r="P8838">
            <v>0</v>
          </cell>
          <cell r="Q8838">
            <v>58</v>
          </cell>
        </row>
        <row r="8839">
          <cell r="A8839" t="str">
            <v>A1928&amp;T</v>
          </cell>
          <cell r="B8839" t="str">
            <v>Bellevue Rd @ Standi</v>
          </cell>
          <cell r="C8839">
            <v>0</v>
          </cell>
          <cell r="D8839">
            <v>0</v>
          </cell>
          <cell r="E8839">
            <v>0</v>
          </cell>
          <cell r="F8839">
            <v>0</v>
          </cell>
          <cell r="G8839">
            <v>0</v>
          </cell>
          <cell r="H8839">
            <v>0</v>
          </cell>
          <cell r="I8839">
            <v>0</v>
          </cell>
          <cell r="J8839">
            <v>0</v>
          </cell>
          <cell r="K8839">
            <v>0</v>
          </cell>
          <cell r="L8839">
            <v>0</v>
          </cell>
          <cell r="M8839">
            <v>0</v>
          </cell>
          <cell r="N8839">
            <v>0</v>
          </cell>
          <cell r="O8839">
            <v>0</v>
          </cell>
          <cell r="P8839">
            <v>0</v>
          </cell>
          <cell r="Q8839">
            <v>0</v>
          </cell>
        </row>
        <row r="8840">
          <cell r="A8840" t="str">
            <v>A1949&amp;T</v>
          </cell>
          <cell r="B8840" t="str">
            <v>Harvard St @ Wilson</v>
          </cell>
          <cell r="C8840">
            <v>0</v>
          </cell>
          <cell r="D8840">
            <v>0</v>
          </cell>
          <cell r="E8840">
            <v>0</v>
          </cell>
          <cell r="F8840">
            <v>0</v>
          </cell>
          <cell r="G8840">
            <v>0</v>
          </cell>
          <cell r="H8840">
            <v>0</v>
          </cell>
          <cell r="I8840">
            <v>0</v>
          </cell>
          <cell r="J8840">
            <v>0</v>
          </cell>
          <cell r="K8840">
            <v>0</v>
          </cell>
          <cell r="L8840">
            <v>0</v>
          </cell>
          <cell r="M8840">
            <v>0</v>
          </cell>
          <cell r="N8840">
            <v>0</v>
          </cell>
          <cell r="O8840">
            <v>0</v>
          </cell>
          <cell r="P8840">
            <v>0</v>
          </cell>
          <cell r="Q8840">
            <v>0</v>
          </cell>
        </row>
        <row r="8841">
          <cell r="A8841" t="str">
            <v>A2030&amp;T</v>
          </cell>
          <cell r="B8841" t="str">
            <v>Sea St @ Malvern St</v>
          </cell>
          <cell r="C8841">
            <v>0</v>
          </cell>
          <cell r="D8841">
            <v>0</v>
          </cell>
          <cell r="E8841">
            <v>0</v>
          </cell>
          <cell r="F8841">
            <v>0</v>
          </cell>
          <cell r="G8841">
            <v>0</v>
          </cell>
          <cell r="H8841">
            <v>0</v>
          </cell>
          <cell r="I8841">
            <v>0</v>
          </cell>
          <cell r="J8841">
            <v>0</v>
          </cell>
          <cell r="K8841">
            <v>0</v>
          </cell>
          <cell r="L8841">
            <v>0</v>
          </cell>
          <cell r="M8841">
            <v>0</v>
          </cell>
          <cell r="N8841">
            <v>0</v>
          </cell>
          <cell r="O8841">
            <v>0</v>
          </cell>
          <cell r="P8841">
            <v>0</v>
          </cell>
          <cell r="Q8841">
            <v>0</v>
          </cell>
        </row>
        <row r="8842">
          <cell r="A8842" t="str">
            <v>A2050&amp;T</v>
          </cell>
          <cell r="B8842" t="str">
            <v>Palmer St opp Roach</v>
          </cell>
          <cell r="C8842">
            <v>0</v>
          </cell>
          <cell r="D8842">
            <v>0</v>
          </cell>
          <cell r="E8842">
            <v>0</v>
          </cell>
          <cell r="F8842">
            <v>0</v>
          </cell>
          <cell r="G8842">
            <v>0</v>
          </cell>
          <cell r="H8842">
            <v>0</v>
          </cell>
          <cell r="I8842">
            <v>0</v>
          </cell>
          <cell r="J8842">
            <v>0</v>
          </cell>
          <cell r="K8842">
            <v>0</v>
          </cell>
          <cell r="L8842">
            <v>0</v>
          </cell>
          <cell r="M8842">
            <v>0</v>
          </cell>
          <cell r="N8842">
            <v>0</v>
          </cell>
          <cell r="O8842">
            <v>0</v>
          </cell>
          <cell r="P8842">
            <v>0</v>
          </cell>
          <cell r="Q8842">
            <v>0</v>
          </cell>
        </row>
        <row r="8843">
          <cell r="A8843" t="str">
            <v>A2066&amp;T</v>
          </cell>
          <cell r="B8843" t="str">
            <v>Palmer St opp Wilgus</v>
          </cell>
          <cell r="C8843">
            <v>0</v>
          </cell>
          <cell r="D8843">
            <v>0</v>
          </cell>
          <cell r="E8843">
            <v>0</v>
          </cell>
          <cell r="F8843">
            <v>0</v>
          </cell>
          <cell r="G8843">
            <v>0</v>
          </cell>
          <cell r="H8843">
            <v>0</v>
          </cell>
          <cell r="I8843">
            <v>0</v>
          </cell>
          <cell r="J8843">
            <v>0</v>
          </cell>
          <cell r="K8843">
            <v>0</v>
          </cell>
          <cell r="L8843">
            <v>0</v>
          </cell>
          <cell r="M8843">
            <v>0</v>
          </cell>
          <cell r="N8843">
            <v>0</v>
          </cell>
          <cell r="O8843">
            <v>0</v>
          </cell>
          <cell r="P8843">
            <v>0</v>
          </cell>
          <cell r="Q8843">
            <v>0</v>
          </cell>
        </row>
        <row r="8844">
          <cell r="A8844" t="str">
            <v>A2083&amp;T</v>
          </cell>
          <cell r="B8844" t="str">
            <v>Copeland St opp Furn</v>
          </cell>
          <cell r="C8844">
            <v>5</v>
          </cell>
          <cell r="D8844">
            <v>0</v>
          </cell>
          <cell r="E8844">
            <v>0</v>
          </cell>
          <cell r="F8844">
            <v>0</v>
          </cell>
          <cell r="G8844">
            <v>5</v>
          </cell>
          <cell r="H8844">
            <v>5</v>
          </cell>
          <cell r="I8844">
            <v>0</v>
          </cell>
          <cell r="J8844">
            <v>0</v>
          </cell>
          <cell r="K8844">
            <v>0</v>
          </cell>
          <cell r="L8844">
            <v>5</v>
          </cell>
          <cell r="M8844">
            <v>5</v>
          </cell>
          <cell r="N8844">
            <v>0</v>
          </cell>
          <cell r="O8844">
            <v>0</v>
          </cell>
          <cell r="P8844">
            <v>0</v>
          </cell>
          <cell r="Q8844">
            <v>5</v>
          </cell>
        </row>
        <row r="8845">
          <cell r="A8845" t="str">
            <v>A2087&amp;T</v>
          </cell>
          <cell r="B8845" t="str">
            <v>Willard St @ Rogers</v>
          </cell>
          <cell r="C8845">
            <v>0</v>
          </cell>
          <cell r="D8845">
            <v>0</v>
          </cell>
          <cell r="E8845">
            <v>0</v>
          </cell>
          <cell r="F8845">
            <v>0</v>
          </cell>
          <cell r="G8845">
            <v>0</v>
          </cell>
          <cell r="H8845">
            <v>0</v>
          </cell>
          <cell r="I8845">
            <v>0</v>
          </cell>
          <cell r="J8845">
            <v>0</v>
          </cell>
          <cell r="K8845">
            <v>0</v>
          </cell>
          <cell r="L8845">
            <v>0</v>
          </cell>
          <cell r="M8845">
            <v>0</v>
          </cell>
          <cell r="N8845">
            <v>0</v>
          </cell>
          <cell r="O8845">
            <v>0</v>
          </cell>
          <cell r="P8845">
            <v>0</v>
          </cell>
          <cell r="Q8845">
            <v>0</v>
          </cell>
        </row>
        <row r="8846">
          <cell r="A8846" t="str">
            <v>A2088&amp;T</v>
          </cell>
          <cell r="B8846" t="str">
            <v>Willard St @ Roberts</v>
          </cell>
          <cell r="C8846">
            <v>51</v>
          </cell>
          <cell r="D8846">
            <v>0</v>
          </cell>
          <cell r="E8846">
            <v>0</v>
          </cell>
          <cell r="F8846">
            <v>0</v>
          </cell>
          <cell r="G8846">
            <v>51</v>
          </cell>
          <cell r="H8846">
            <v>51</v>
          </cell>
          <cell r="I8846">
            <v>0</v>
          </cell>
          <cell r="J8846">
            <v>0</v>
          </cell>
          <cell r="K8846">
            <v>0</v>
          </cell>
          <cell r="L8846">
            <v>51</v>
          </cell>
          <cell r="M8846">
            <v>51</v>
          </cell>
          <cell r="N8846">
            <v>0</v>
          </cell>
          <cell r="O8846">
            <v>0</v>
          </cell>
          <cell r="P8846">
            <v>0</v>
          </cell>
          <cell r="Q8846">
            <v>51</v>
          </cell>
        </row>
        <row r="8847">
          <cell r="A8847" t="str">
            <v>A2090&amp;T</v>
          </cell>
          <cell r="B8847" t="str">
            <v>Robertson St @ Conne</v>
          </cell>
          <cell r="C8847">
            <v>0</v>
          </cell>
          <cell r="D8847">
            <v>0</v>
          </cell>
          <cell r="E8847">
            <v>0</v>
          </cell>
          <cell r="F8847">
            <v>0</v>
          </cell>
          <cell r="G8847">
            <v>0</v>
          </cell>
          <cell r="H8847">
            <v>0</v>
          </cell>
          <cell r="I8847">
            <v>0</v>
          </cell>
          <cell r="J8847">
            <v>0</v>
          </cell>
          <cell r="K8847">
            <v>0</v>
          </cell>
          <cell r="L8847">
            <v>0</v>
          </cell>
          <cell r="M8847">
            <v>0</v>
          </cell>
          <cell r="N8847">
            <v>0</v>
          </cell>
          <cell r="O8847">
            <v>0</v>
          </cell>
          <cell r="P8847">
            <v>0</v>
          </cell>
          <cell r="Q8847">
            <v>0</v>
          </cell>
        </row>
        <row r="8848">
          <cell r="A8848" t="str">
            <v>A2138&amp;T</v>
          </cell>
          <cell r="B8848" t="str">
            <v>Copeland St @ Cross</v>
          </cell>
          <cell r="C8848">
            <v>31</v>
          </cell>
          <cell r="D8848">
            <v>0</v>
          </cell>
          <cell r="E8848">
            <v>0</v>
          </cell>
          <cell r="F8848">
            <v>0</v>
          </cell>
          <cell r="G8848">
            <v>31</v>
          </cell>
          <cell r="H8848">
            <v>31</v>
          </cell>
          <cell r="I8848">
            <v>0</v>
          </cell>
          <cell r="J8848">
            <v>0</v>
          </cell>
          <cell r="K8848">
            <v>0</v>
          </cell>
          <cell r="L8848">
            <v>31</v>
          </cell>
          <cell r="M8848">
            <v>31</v>
          </cell>
          <cell r="N8848">
            <v>0</v>
          </cell>
          <cell r="O8848">
            <v>0</v>
          </cell>
          <cell r="P8848">
            <v>0</v>
          </cell>
          <cell r="Q8848">
            <v>31</v>
          </cell>
        </row>
        <row r="8849">
          <cell r="A8849" t="str">
            <v>A2142&amp;T</v>
          </cell>
          <cell r="B8849" t="str">
            <v>38 Copeland St</v>
          </cell>
          <cell r="C8849">
            <v>0</v>
          </cell>
          <cell r="D8849">
            <v>0</v>
          </cell>
          <cell r="E8849">
            <v>0</v>
          </cell>
          <cell r="F8849">
            <v>0</v>
          </cell>
          <cell r="G8849">
            <v>0</v>
          </cell>
          <cell r="H8849">
            <v>0</v>
          </cell>
          <cell r="I8849">
            <v>0</v>
          </cell>
          <cell r="J8849">
            <v>0</v>
          </cell>
          <cell r="K8849">
            <v>0</v>
          </cell>
          <cell r="L8849">
            <v>0</v>
          </cell>
          <cell r="M8849">
            <v>0</v>
          </cell>
          <cell r="N8849">
            <v>0</v>
          </cell>
          <cell r="O8849">
            <v>0</v>
          </cell>
          <cell r="P8849">
            <v>0</v>
          </cell>
          <cell r="Q8849">
            <v>0</v>
          </cell>
        </row>
        <row r="8850">
          <cell r="A8850" t="str">
            <v>A2344&amp;T</v>
          </cell>
          <cell r="B8850" t="str">
            <v>Quincy Ave opp Faxon</v>
          </cell>
          <cell r="C8850">
            <v>3</v>
          </cell>
          <cell r="D8850">
            <v>0</v>
          </cell>
          <cell r="E8850">
            <v>0</v>
          </cell>
          <cell r="F8850">
            <v>0</v>
          </cell>
          <cell r="G8850">
            <v>3</v>
          </cell>
          <cell r="H8850">
            <v>3</v>
          </cell>
          <cell r="I8850">
            <v>0</v>
          </cell>
          <cell r="J8850">
            <v>0</v>
          </cell>
          <cell r="K8850">
            <v>0</v>
          </cell>
          <cell r="L8850">
            <v>3</v>
          </cell>
          <cell r="M8850">
            <v>3</v>
          </cell>
          <cell r="N8850">
            <v>0</v>
          </cell>
          <cell r="O8850">
            <v>0</v>
          </cell>
          <cell r="P8850">
            <v>0</v>
          </cell>
          <cell r="Q8850">
            <v>3</v>
          </cell>
        </row>
        <row r="8851">
          <cell r="A8851" t="str">
            <v>A2346&amp;T</v>
          </cell>
          <cell r="B8851" t="str">
            <v>Quincy Ave opp Water</v>
          </cell>
          <cell r="C8851">
            <v>2</v>
          </cell>
          <cell r="D8851">
            <v>0</v>
          </cell>
          <cell r="E8851">
            <v>0</v>
          </cell>
          <cell r="F8851">
            <v>0</v>
          </cell>
          <cell r="G8851">
            <v>2</v>
          </cell>
          <cell r="H8851">
            <v>2</v>
          </cell>
          <cell r="I8851">
            <v>0</v>
          </cell>
          <cell r="J8851">
            <v>0</v>
          </cell>
          <cell r="K8851">
            <v>0</v>
          </cell>
          <cell r="L8851">
            <v>2</v>
          </cell>
          <cell r="M8851">
            <v>2</v>
          </cell>
          <cell r="N8851">
            <v>0</v>
          </cell>
          <cell r="O8851">
            <v>0</v>
          </cell>
          <cell r="P8851">
            <v>0</v>
          </cell>
          <cell r="Q8851">
            <v>2</v>
          </cell>
        </row>
        <row r="8852">
          <cell r="A8852" t="str">
            <v>A2352&amp;T</v>
          </cell>
          <cell r="B8852" t="str">
            <v>Quincy Ave @ Water S</v>
          </cell>
          <cell r="C8852">
            <v>2</v>
          </cell>
          <cell r="D8852">
            <v>0</v>
          </cell>
          <cell r="E8852">
            <v>0</v>
          </cell>
          <cell r="F8852">
            <v>0</v>
          </cell>
          <cell r="G8852">
            <v>2</v>
          </cell>
          <cell r="H8852">
            <v>2</v>
          </cell>
          <cell r="I8852">
            <v>0</v>
          </cell>
          <cell r="J8852">
            <v>0</v>
          </cell>
          <cell r="K8852">
            <v>0</v>
          </cell>
          <cell r="L8852">
            <v>2</v>
          </cell>
          <cell r="M8852">
            <v>2</v>
          </cell>
          <cell r="N8852">
            <v>0</v>
          </cell>
          <cell r="O8852">
            <v>0</v>
          </cell>
          <cell r="P8852">
            <v>0</v>
          </cell>
          <cell r="Q8852">
            <v>2</v>
          </cell>
        </row>
        <row r="8853">
          <cell r="A8853" t="str">
            <v>A2394&amp;T</v>
          </cell>
          <cell r="B8853" t="str">
            <v>Franklin St opp Pear</v>
          </cell>
          <cell r="C8853">
            <v>0</v>
          </cell>
          <cell r="D8853">
            <v>0</v>
          </cell>
          <cell r="E8853">
            <v>0</v>
          </cell>
          <cell r="F8853">
            <v>10</v>
          </cell>
          <cell r="G8853">
            <v>10</v>
          </cell>
          <cell r="H8853">
            <v>0</v>
          </cell>
          <cell r="I8853">
            <v>0</v>
          </cell>
          <cell r="J8853">
            <v>0</v>
          </cell>
          <cell r="K8853">
            <v>10</v>
          </cell>
          <cell r="L8853">
            <v>10</v>
          </cell>
          <cell r="M8853">
            <v>0</v>
          </cell>
          <cell r="N8853">
            <v>0</v>
          </cell>
          <cell r="O8853">
            <v>0</v>
          </cell>
          <cell r="P8853">
            <v>10</v>
          </cell>
          <cell r="Q8853">
            <v>10</v>
          </cell>
        </row>
        <row r="8854">
          <cell r="A8854" t="str">
            <v>A2587&amp;T</v>
          </cell>
          <cell r="B8854" t="str">
            <v>West St @ Centre St</v>
          </cell>
          <cell r="C8854">
            <v>10</v>
          </cell>
          <cell r="D8854">
            <v>0</v>
          </cell>
          <cell r="E8854">
            <v>0</v>
          </cell>
          <cell r="F8854">
            <v>0</v>
          </cell>
          <cell r="G8854">
            <v>10</v>
          </cell>
          <cell r="H8854">
            <v>10</v>
          </cell>
          <cell r="I8854">
            <v>0</v>
          </cell>
          <cell r="J8854">
            <v>0</v>
          </cell>
          <cell r="K8854">
            <v>0</v>
          </cell>
          <cell r="L8854">
            <v>10</v>
          </cell>
          <cell r="M8854">
            <v>10</v>
          </cell>
          <cell r="N8854">
            <v>0</v>
          </cell>
          <cell r="O8854">
            <v>0</v>
          </cell>
          <cell r="P8854">
            <v>0</v>
          </cell>
          <cell r="Q8854">
            <v>10</v>
          </cell>
        </row>
        <row r="8855">
          <cell r="A8855" t="str">
            <v>A2648&amp;T</v>
          </cell>
          <cell r="B8855" t="str">
            <v>Reedsdale Rd @ Acade</v>
          </cell>
          <cell r="C8855">
            <v>29</v>
          </cell>
          <cell r="D8855">
            <v>0</v>
          </cell>
          <cell r="E8855">
            <v>0</v>
          </cell>
          <cell r="F8855">
            <v>0</v>
          </cell>
          <cell r="G8855">
            <v>29</v>
          </cell>
          <cell r="H8855">
            <v>29</v>
          </cell>
          <cell r="I8855">
            <v>0</v>
          </cell>
          <cell r="J8855">
            <v>0</v>
          </cell>
          <cell r="K8855">
            <v>0</v>
          </cell>
          <cell r="L8855">
            <v>29</v>
          </cell>
          <cell r="M8855">
            <v>29</v>
          </cell>
          <cell r="N8855">
            <v>0</v>
          </cell>
          <cell r="O8855">
            <v>0</v>
          </cell>
          <cell r="P8855">
            <v>0</v>
          </cell>
          <cell r="Q8855">
            <v>29</v>
          </cell>
        </row>
        <row r="8856">
          <cell r="A8856" t="str">
            <v>A392&amp;T</v>
          </cell>
          <cell r="B8856" t="str">
            <v>River St @ Newcroft</v>
          </cell>
          <cell r="C8856">
            <v>3</v>
          </cell>
          <cell r="D8856">
            <v>0</v>
          </cell>
          <cell r="E8856">
            <v>0</v>
          </cell>
          <cell r="F8856">
            <v>0</v>
          </cell>
          <cell r="G8856">
            <v>3</v>
          </cell>
          <cell r="H8856">
            <v>3</v>
          </cell>
          <cell r="I8856">
            <v>0</v>
          </cell>
          <cell r="J8856">
            <v>0</v>
          </cell>
          <cell r="K8856">
            <v>0</v>
          </cell>
          <cell r="L8856">
            <v>3</v>
          </cell>
          <cell r="M8856">
            <v>3</v>
          </cell>
          <cell r="N8856">
            <v>0</v>
          </cell>
          <cell r="O8856">
            <v>0</v>
          </cell>
          <cell r="P8856">
            <v>0</v>
          </cell>
          <cell r="Q8856">
            <v>3</v>
          </cell>
        </row>
        <row r="8857">
          <cell r="A8857" t="str">
            <v>A5972&amp;T</v>
          </cell>
          <cell r="B8857" t="str">
            <v>Newport Ave @ Herita</v>
          </cell>
          <cell r="C8857">
            <v>18</v>
          </cell>
          <cell r="D8857">
            <v>0</v>
          </cell>
          <cell r="E8857">
            <v>0</v>
          </cell>
          <cell r="F8857">
            <v>0</v>
          </cell>
          <cell r="G8857">
            <v>18</v>
          </cell>
          <cell r="H8857">
            <v>18</v>
          </cell>
          <cell r="I8857">
            <v>0</v>
          </cell>
          <cell r="J8857">
            <v>0</v>
          </cell>
          <cell r="K8857">
            <v>0</v>
          </cell>
          <cell r="L8857">
            <v>18</v>
          </cell>
          <cell r="M8857">
            <v>18</v>
          </cell>
          <cell r="N8857">
            <v>0</v>
          </cell>
          <cell r="O8857">
            <v>0</v>
          </cell>
          <cell r="P8857">
            <v>0</v>
          </cell>
          <cell r="Q8857">
            <v>18</v>
          </cell>
        </row>
        <row r="8858">
          <cell r="A8858" t="str">
            <v>A1025&amp;T</v>
          </cell>
          <cell r="B8858" t="str">
            <v>Centre St @ Granite</v>
          </cell>
          <cell r="C8858">
            <v>1</v>
          </cell>
          <cell r="D8858">
            <v>0</v>
          </cell>
          <cell r="E8858">
            <v>0</v>
          </cell>
          <cell r="F8858">
            <v>0</v>
          </cell>
          <cell r="G8858">
            <v>1</v>
          </cell>
          <cell r="H8858">
            <v>1</v>
          </cell>
          <cell r="I8858">
            <v>0</v>
          </cell>
          <cell r="J8858">
            <v>0</v>
          </cell>
          <cell r="K8858">
            <v>0</v>
          </cell>
          <cell r="L8858">
            <v>1</v>
          </cell>
          <cell r="M8858">
            <v>1</v>
          </cell>
          <cell r="N8858">
            <v>0</v>
          </cell>
          <cell r="O8858">
            <v>0</v>
          </cell>
          <cell r="P8858">
            <v>0</v>
          </cell>
          <cell r="Q8858">
            <v>1</v>
          </cell>
        </row>
        <row r="8859">
          <cell r="A8859" t="str">
            <v>A2020&amp;T</v>
          </cell>
          <cell r="B8859" t="str">
            <v>Sea St @ Bell St</v>
          </cell>
          <cell r="C8859">
            <v>0</v>
          </cell>
          <cell r="D8859">
            <v>0</v>
          </cell>
          <cell r="E8859">
            <v>0</v>
          </cell>
          <cell r="F8859">
            <v>0</v>
          </cell>
          <cell r="G8859">
            <v>0</v>
          </cell>
          <cell r="H8859">
            <v>0</v>
          </cell>
          <cell r="I8859">
            <v>0</v>
          </cell>
          <cell r="J8859">
            <v>0</v>
          </cell>
          <cell r="K8859">
            <v>0</v>
          </cell>
          <cell r="L8859">
            <v>0</v>
          </cell>
          <cell r="M8859">
            <v>0</v>
          </cell>
          <cell r="N8859">
            <v>0</v>
          </cell>
          <cell r="O8859">
            <v>0</v>
          </cell>
          <cell r="P8859">
            <v>0</v>
          </cell>
          <cell r="Q8859">
            <v>0</v>
          </cell>
        </row>
        <row r="8860">
          <cell r="A8860" t="str">
            <v>A2024&amp;T</v>
          </cell>
          <cell r="B8860" t="str">
            <v>Sea St @ Bay View Av</v>
          </cell>
          <cell r="C8860">
            <v>0</v>
          </cell>
          <cell r="D8860">
            <v>0</v>
          </cell>
          <cell r="E8860">
            <v>0</v>
          </cell>
          <cell r="F8860">
            <v>0</v>
          </cell>
          <cell r="G8860">
            <v>0</v>
          </cell>
          <cell r="H8860">
            <v>0</v>
          </cell>
          <cell r="I8860">
            <v>0</v>
          </cell>
          <cell r="J8860">
            <v>0</v>
          </cell>
          <cell r="K8860">
            <v>0</v>
          </cell>
          <cell r="L8860">
            <v>0</v>
          </cell>
          <cell r="M8860">
            <v>0</v>
          </cell>
          <cell r="N8860">
            <v>0</v>
          </cell>
          <cell r="O8860">
            <v>0</v>
          </cell>
          <cell r="P8860">
            <v>0</v>
          </cell>
          <cell r="Q8860">
            <v>0</v>
          </cell>
        </row>
        <row r="8861">
          <cell r="A8861" t="str">
            <v>A2032&amp;T</v>
          </cell>
          <cell r="B8861" t="str">
            <v>Sea St @ Manet Ave</v>
          </cell>
          <cell r="C8861">
            <v>0</v>
          </cell>
          <cell r="D8861">
            <v>0</v>
          </cell>
          <cell r="E8861">
            <v>0</v>
          </cell>
          <cell r="F8861">
            <v>0</v>
          </cell>
          <cell r="G8861">
            <v>0</v>
          </cell>
          <cell r="H8861">
            <v>0</v>
          </cell>
          <cell r="I8861">
            <v>0</v>
          </cell>
          <cell r="J8861">
            <v>0</v>
          </cell>
          <cell r="K8861">
            <v>0</v>
          </cell>
          <cell r="L8861">
            <v>0</v>
          </cell>
          <cell r="M8861">
            <v>0</v>
          </cell>
          <cell r="N8861">
            <v>0</v>
          </cell>
          <cell r="O8861">
            <v>0</v>
          </cell>
          <cell r="P8861">
            <v>0</v>
          </cell>
          <cell r="Q8861">
            <v>0</v>
          </cell>
        </row>
        <row r="8862">
          <cell r="A8862" t="str">
            <v>A2133&amp;T</v>
          </cell>
          <cell r="B8862" t="str">
            <v>Willard St opp Roger</v>
          </cell>
          <cell r="C8862">
            <v>0</v>
          </cell>
          <cell r="D8862">
            <v>0</v>
          </cell>
          <cell r="E8862">
            <v>0</v>
          </cell>
          <cell r="F8862">
            <v>0</v>
          </cell>
          <cell r="G8862">
            <v>0</v>
          </cell>
          <cell r="H8862">
            <v>0</v>
          </cell>
          <cell r="I8862">
            <v>0</v>
          </cell>
          <cell r="J8862">
            <v>0</v>
          </cell>
          <cell r="K8862">
            <v>0</v>
          </cell>
          <cell r="L8862">
            <v>0</v>
          </cell>
          <cell r="M8862">
            <v>0</v>
          </cell>
          <cell r="N8862">
            <v>0</v>
          </cell>
          <cell r="O8862">
            <v>0</v>
          </cell>
          <cell r="P8862">
            <v>0</v>
          </cell>
          <cell r="Q8862">
            <v>0</v>
          </cell>
        </row>
        <row r="8863">
          <cell r="A8863" t="str">
            <v>A2136&amp;T</v>
          </cell>
          <cell r="B8863" t="str">
            <v>Copeland St opp Badg</v>
          </cell>
          <cell r="C8863">
            <v>0</v>
          </cell>
          <cell r="D8863">
            <v>0</v>
          </cell>
          <cell r="E8863">
            <v>0</v>
          </cell>
          <cell r="F8863">
            <v>0</v>
          </cell>
          <cell r="G8863">
            <v>0</v>
          </cell>
          <cell r="H8863">
            <v>0</v>
          </cell>
          <cell r="I8863">
            <v>0</v>
          </cell>
          <cell r="J8863">
            <v>0</v>
          </cell>
          <cell r="K8863">
            <v>0</v>
          </cell>
          <cell r="L8863">
            <v>0</v>
          </cell>
          <cell r="M8863">
            <v>0</v>
          </cell>
          <cell r="N8863">
            <v>0</v>
          </cell>
          <cell r="O8863">
            <v>0</v>
          </cell>
          <cell r="P8863">
            <v>0</v>
          </cell>
          <cell r="Q8863">
            <v>0</v>
          </cell>
        </row>
        <row r="8864">
          <cell r="A8864" t="str">
            <v>A2151&amp;T</v>
          </cell>
          <cell r="B8864" t="str">
            <v>Hancock St @ Cottage</v>
          </cell>
          <cell r="C8864">
            <v>72</v>
          </cell>
          <cell r="D8864">
            <v>0</v>
          </cell>
          <cell r="E8864">
            <v>0</v>
          </cell>
          <cell r="F8864">
            <v>67</v>
          </cell>
          <cell r="G8864">
            <v>138</v>
          </cell>
          <cell r="H8864">
            <v>72</v>
          </cell>
          <cell r="I8864">
            <v>0</v>
          </cell>
          <cell r="J8864">
            <v>0</v>
          </cell>
          <cell r="K8864">
            <v>67</v>
          </cell>
          <cell r="L8864">
            <v>138</v>
          </cell>
          <cell r="M8864">
            <v>72</v>
          </cell>
          <cell r="N8864">
            <v>0</v>
          </cell>
          <cell r="O8864">
            <v>0</v>
          </cell>
          <cell r="P8864">
            <v>67</v>
          </cell>
          <cell r="Q8864">
            <v>138</v>
          </cell>
        </row>
        <row r="8865">
          <cell r="A8865" t="str">
            <v>A2153&amp;T</v>
          </cell>
          <cell r="B8865" t="str">
            <v>McGrath Hwy @ Bracke</v>
          </cell>
          <cell r="C8865">
            <v>0</v>
          </cell>
          <cell r="D8865">
            <v>0</v>
          </cell>
          <cell r="E8865">
            <v>0</v>
          </cell>
          <cell r="F8865">
            <v>0</v>
          </cell>
          <cell r="G8865">
            <v>0</v>
          </cell>
          <cell r="H8865">
            <v>0</v>
          </cell>
          <cell r="I8865">
            <v>0</v>
          </cell>
          <cell r="J8865">
            <v>0</v>
          </cell>
          <cell r="K8865">
            <v>0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P8865">
            <v>0</v>
          </cell>
          <cell r="Q8865">
            <v>0</v>
          </cell>
        </row>
        <row r="8866">
          <cell r="A8866" t="str">
            <v>A2190&amp;T</v>
          </cell>
          <cell r="B8866" t="str">
            <v>Washington St @ Glen</v>
          </cell>
          <cell r="C8866">
            <v>0</v>
          </cell>
          <cell r="D8866">
            <v>0</v>
          </cell>
          <cell r="E8866">
            <v>0</v>
          </cell>
          <cell r="F8866">
            <v>2</v>
          </cell>
          <cell r="G8866">
            <v>2</v>
          </cell>
          <cell r="H8866">
            <v>0</v>
          </cell>
          <cell r="I8866">
            <v>0</v>
          </cell>
          <cell r="J8866">
            <v>0</v>
          </cell>
          <cell r="K8866">
            <v>2</v>
          </cell>
          <cell r="L8866">
            <v>2</v>
          </cell>
          <cell r="M8866">
            <v>0</v>
          </cell>
          <cell r="N8866">
            <v>0</v>
          </cell>
          <cell r="O8866">
            <v>0</v>
          </cell>
          <cell r="P8866">
            <v>2</v>
          </cell>
          <cell r="Q8866">
            <v>2</v>
          </cell>
        </row>
        <row r="8867">
          <cell r="A8867" t="str">
            <v>A2278&amp;T</v>
          </cell>
          <cell r="B8867" t="str">
            <v>236 Washington St op</v>
          </cell>
          <cell r="C8867">
            <v>0</v>
          </cell>
          <cell r="D8867">
            <v>0</v>
          </cell>
          <cell r="E8867">
            <v>0</v>
          </cell>
          <cell r="F8867">
            <v>0</v>
          </cell>
          <cell r="G8867">
            <v>0</v>
          </cell>
          <cell r="H8867">
            <v>0</v>
          </cell>
          <cell r="I8867">
            <v>0</v>
          </cell>
          <cell r="J8867">
            <v>0</v>
          </cell>
          <cell r="K8867">
            <v>0</v>
          </cell>
          <cell r="L8867">
            <v>0</v>
          </cell>
          <cell r="M8867">
            <v>0</v>
          </cell>
          <cell r="N8867">
            <v>0</v>
          </cell>
          <cell r="O8867">
            <v>0</v>
          </cell>
          <cell r="P8867">
            <v>0</v>
          </cell>
          <cell r="Q8867">
            <v>0</v>
          </cell>
        </row>
        <row r="8868">
          <cell r="A8868" t="str">
            <v>A2395&amp;T</v>
          </cell>
          <cell r="B8868" t="str">
            <v>Franklin St @ Presid</v>
          </cell>
          <cell r="C8868">
            <v>12</v>
          </cell>
          <cell r="D8868">
            <v>0</v>
          </cell>
          <cell r="E8868">
            <v>0</v>
          </cell>
          <cell r="F8868">
            <v>0</v>
          </cell>
          <cell r="G8868">
            <v>13</v>
          </cell>
          <cell r="H8868">
            <v>12</v>
          </cell>
          <cell r="I8868">
            <v>0</v>
          </cell>
          <cell r="J8868">
            <v>0</v>
          </cell>
          <cell r="K8868">
            <v>0</v>
          </cell>
          <cell r="L8868">
            <v>13</v>
          </cell>
          <cell r="M8868">
            <v>12</v>
          </cell>
          <cell r="N8868">
            <v>0</v>
          </cell>
          <cell r="O8868">
            <v>0</v>
          </cell>
          <cell r="P8868">
            <v>0</v>
          </cell>
          <cell r="Q8868">
            <v>13</v>
          </cell>
        </row>
        <row r="8869">
          <cell r="A8869" t="str">
            <v>A2583&amp;T</v>
          </cell>
          <cell r="B8869" t="str">
            <v>West St opp Hayden S</v>
          </cell>
          <cell r="C8869">
            <v>0</v>
          </cell>
          <cell r="D8869">
            <v>0</v>
          </cell>
          <cell r="E8869">
            <v>0</v>
          </cell>
          <cell r="F8869">
            <v>9</v>
          </cell>
          <cell r="G8869">
            <v>9</v>
          </cell>
          <cell r="H8869">
            <v>0</v>
          </cell>
          <cell r="I8869">
            <v>0</v>
          </cell>
          <cell r="J8869">
            <v>0</v>
          </cell>
          <cell r="K8869">
            <v>9</v>
          </cell>
          <cell r="L8869">
            <v>9</v>
          </cell>
          <cell r="M8869">
            <v>0</v>
          </cell>
          <cell r="N8869">
            <v>0</v>
          </cell>
          <cell r="O8869">
            <v>0</v>
          </cell>
          <cell r="P8869">
            <v>9</v>
          </cell>
          <cell r="Q8869">
            <v>9</v>
          </cell>
        </row>
        <row r="8870">
          <cell r="A8870" t="str">
            <v>A390&amp;T</v>
          </cell>
          <cell r="B8870" t="str">
            <v>River St opp Duxbury</v>
          </cell>
          <cell r="C8870">
            <v>0</v>
          </cell>
          <cell r="D8870">
            <v>0</v>
          </cell>
          <cell r="E8870">
            <v>0</v>
          </cell>
          <cell r="F8870">
            <v>0</v>
          </cell>
          <cell r="G8870">
            <v>0</v>
          </cell>
          <cell r="H8870">
            <v>0</v>
          </cell>
          <cell r="I8870">
            <v>0</v>
          </cell>
          <cell r="J8870">
            <v>0</v>
          </cell>
          <cell r="K8870">
            <v>0</v>
          </cell>
          <cell r="L8870">
            <v>0</v>
          </cell>
          <cell r="M8870">
            <v>0</v>
          </cell>
          <cell r="N8870">
            <v>0</v>
          </cell>
          <cell r="O8870">
            <v>0</v>
          </cell>
          <cell r="P8870">
            <v>0</v>
          </cell>
          <cell r="Q8870">
            <v>0</v>
          </cell>
        </row>
        <row r="8871">
          <cell r="A8871" t="str">
            <v>A6137&amp;T</v>
          </cell>
          <cell r="B8871" t="str">
            <v>Centre St @ Liberty</v>
          </cell>
          <cell r="C8871">
            <v>1</v>
          </cell>
          <cell r="D8871">
            <v>0</v>
          </cell>
          <cell r="E8871">
            <v>0</v>
          </cell>
          <cell r="F8871">
            <v>0</v>
          </cell>
          <cell r="G8871">
            <v>1</v>
          </cell>
          <cell r="H8871">
            <v>1</v>
          </cell>
          <cell r="I8871">
            <v>0</v>
          </cell>
          <cell r="J8871">
            <v>0</v>
          </cell>
          <cell r="K8871">
            <v>0</v>
          </cell>
          <cell r="L8871">
            <v>1</v>
          </cell>
          <cell r="M8871">
            <v>1</v>
          </cell>
          <cell r="N8871">
            <v>0</v>
          </cell>
          <cell r="O8871">
            <v>0</v>
          </cell>
          <cell r="P8871">
            <v>0</v>
          </cell>
          <cell r="Q8871">
            <v>1</v>
          </cell>
        </row>
        <row r="8872">
          <cell r="A8872" t="str">
            <v>A1903&amp;T</v>
          </cell>
          <cell r="B8872" t="str">
            <v>Wilson Ave @ Harvard</v>
          </cell>
          <cell r="C8872">
            <v>0</v>
          </cell>
          <cell r="D8872">
            <v>0</v>
          </cell>
          <cell r="E8872">
            <v>0</v>
          </cell>
          <cell r="F8872">
            <v>0</v>
          </cell>
          <cell r="G8872">
            <v>1</v>
          </cell>
          <cell r="H8872">
            <v>0</v>
          </cell>
          <cell r="I8872">
            <v>0</v>
          </cell>
          <cell r="J8872">
            <v>0</v>
          </cell>
          <cell r="K8872">
            <v>0</v>
          </cell>
          <cell r="L8872">
            <v>1</v>
          </cell>
          <cell r="M8872">
            <v>0</v>
          </cell>
          <cell r="N8872">
            <v>0</v>
          </cell>
          <cell r="O8872">
            <v>0</v>
          </cell>
          <cell r="P8872">
            <v>0</v>
          </cell>
          <cell r="Q8872">
            <v>1</v>
          </cell>
        </row>
        <row r="8873">
          <cell r="A8873" t="str">
            <v>A1944&amp;T</v>
          </cell>
          <cell r="B8873" t="str">
            <v>W Squantum St @ Mont</v>
          </cell>
          <cell r="C8873">
            <v>4</v>
          </cell>
          <cell r="D8873">
            <v>0</v>
          </cell>
          <cell r="E8873">
            <v>0</v>
          </cell>
          <cell r="F8873">
            <v>0</v>
          </cell>
          <cell r="G8873">
            <v>4</v>
          </cell>
          <cell r="H8873">
            <v>4</v>
          </cell>
          <cell r="I8873">
            <v>0</v>
          </cell>
          <cell r="J8873">
            <v>0</v>
          </cell>
          <cell r="K8873">
            <v>0</v>
          </cell>
          <cell r="L8873">
            <v>4</v>
          </cell>
          <cell r="M8873">
            <v>4</v>
          </cell>
          <cell r="N8873">
            <v>0</v>
          </cell>
          <cell r="O8873">
            <v>0</v>
          </cell>
          <cell r="P8873">
            <v>0</v>
          </cell>
          <cell r="Q8873">
            <v>4</v>
          </cell>
        </row>
        <row r="8874">
          <cell r="A8874" t="str">
            <v>A1954&amp;T</v>
          </cell>
          <cell r="B8874" t="str">
            <v>Highland Ave @ N Cen</v>
          </cell>
          <cell r="C8874">
            <v>0</v>
          </cell>
          <cell r="D8874">
            <v>0</v>
          </cell>
          <cell r="E8874">
            <v>0</v>
          </cell>
          <cell r="F8874">
            <v>0</v>
          </cell>
          <cell r="G8874">
            <v>0</v>
          </cell>
          <cell r="H8874">
            <v>0</v>
          </cell>
          <cell r="I8874">
            <v>0</v>
          </cell>
          <cell r="J8874">
            <v>0</v>
          </cell>
          <cell r="K8874">
            <v>0</v>
          </cell>
          <cell r="L8874">
            <v>0</v>
          </cell>
          <cell r="M8874">
            <v>0</v>
          </cell>
          <cell r="N8874">
            <v>0</v>
          </cell>
          <cell r="O8874">
            <v>0</v>
          </cell>
          <cell r="P8874">
            <v>0</v>
          </cell>
          <cell r="Q8874">
            <v>0</v>
          </cell>
        </row>
        <row r="8875">
          <cell r="A8875" t="str">
            <v>A2016&amp;T</v>
          </cell>
          <cell r="B8875" t="str">
            <v>Sea St @ Rockland St</v>
          </cell>
          <cell r="C8875">
            <v>0</v>
          </cell>
          <cell r="D8875">
            <v>0</v>
          </cell>
          <cell r="E8875">
            <v>0</v>
          </cell>
          <cell r="F8875">
            <v>0</v>
          </cell>
          <cell r="G8875">
            <v>0</v>
          </cell>
          <cell r="H8875">
            <v>0</v>
          </cell>
          <cell r="I8875">
            <v>0</v>
          </cell>
          <cell r="J8875">
            <v>0</v>
          </cell>
          <cell r="K8875">
            <v>0</v>
          </cell>
          <cell r="L8875">
            <v>0</v>
          </cell>
          <cell r="M8875">
            <v>0</v>
          </cell>
          <cell r="N8875">
            <v>0</v>
          </cell>
          <cell r="O8875">
            <v>0</v>
          </cell>
          <cell r="P8875">
            <v>0</v>
          </cell>
          <cell r="Q8875">
            <v>0</v>
          </cell>
        </row>
        <row r="8876">
          <cell r="A8876" t="str">
            <v>A2045&amp;T</v>
          </cell>
          <cell r="B8876" t="str">
            <v>Coddington St @ Quin</v>
          </cell>
          <cell r="C8876">
            <v>1</v>
          </cell>
          <cell r="D8876">
            <v>0</v>
          </cell>
          <cell r="E8876">
            <v>0</v>
          </cell>
          <cell r="F8876">
            <v>0</v>
          </cell>
          <cell r="G8876">
            <v>1</v>
          </cell>
          <cell r="H8876">
            <v>1</v>
          </cell>
          <cell r="I8876">
            <v>0</v>
          </cell>
          <cell r="J8876">
            <v>0</v>
          </cell>
          <cell r="K8876">
            <v>0</v>
          </cell>
          <cell r="L8876">
            <v>1</v>
          </cell>
          <cell r="M8876">
            <v>1</v>
          </cell>
          <cell r="N8876">
            <v>0</v>
          </cell>
          <cell r="O8876">
            <v>0</v>
          </cell>
          <cell r="P8876">
            <v>0</v>
          </cell>
          <cell r="Q8876">
            <v>1</v>
          </cell>
        </row>
        <row r="8877">
          <cell r="A8877" t="str">
            <v>A2046&amp;T</v>
          </cell>
          <cell r="B8877" t="str">
            <v>Palmer St @ Sea St</v>
          </cell>
          <cell r="C8877">
            <v>0</v>
          </cell>
          <cell r="D8877">
            <v>0</v>
          </cell>
          <cell r="E8877">
            <v>0</v>
          </cell>
          <cell r="F8877">
            <v>0</v>
          </cell>
          <cell r="G8877">
            <v>0</v>
          </cell>
          <cell r="H8877">
            <v>0</v>
          </cell>
          <cell r="I8877">
            <v>0</v>
          </cell>
          <cell r="J8877">
            <v>0</v>
          </cell>
          <cell r="K8877">
            <v>0</v>
          </cell>
          <cell r="L8877">
            <v>0</v>
          </cell>
          <cell r="M8877">
            <v>0</v>
          </cell>
          <cell r="N8877">
            <v>0</v>
          </cell>
          <cell r="O8877">
            <v>0</v>
          </cell>
          <cell r="P8877">
            <v>0</v>
          </cell>
          <cell r="Q8877">
            <v>0</v>
          </cell>
        </row>
        <row r="8878">
          <cell r="A8878" t="str">
            <v>A2074&amp;T</v>
          </cell>
          <cell r="B8878" t="str">
            <v>Water St @ Lincoln H</v>
          </cell>
          <cell r="C8878">
            <v>0</v>
          </cell>
          <cell r="D8878">
            <v>0</v>
          </cell>
          <cell r="E8878">
            <v>0</v>
          </cell>
          <cell r="F8878">
            <v>0</v>
          </cell>
          <cell r="G8878">
            <v>0</v>
          </cell>
          <cell r="H8878">
            <v>0</v>
          </cell>
          <cell r="I8878">
            <v>0</v>
          </cell>
          <cell r="J8878">
            <v>0</v>
          </cell>
          <cell r="K8878">
            <v>0</v>
          </cell>
          <cell r="L8878">
            <v>0</v>
          </cell>
          <cell r="M8878">
            <v>0</v>
          </cell>
          <cell r="N8878">
            <v>0</v>
          </cell>
          <cell r="O8878">
            <v>0</v>
          </cell>
          <cell r="P8878">
            <v>0</v>
          </cell>
          <cell r="Q8878">
            <v>0</v>
          </cell>
        </row>
        <row r="8879">
          <cell r="A8879" t="str">
            <v>A2085&amp;T</v>
          </cell>
          <cell r="B8879" t="str">
            <v>Willard St @ Copelan</v>
          </cell>
          <cell r="C8879">
            <v>0</v>
          </cell>
          <cell r="D8879">
            <v>0</v>
          </cell>
          <cell r="E8879">
            <v>0</v>
          </cell>
          <cell r="F8879">
            <v>0</v>
          </cell>
          <cell r="G8879">
            <v>0</v>
          </cell>
          <cell r="H8879">
            <v>0</v>
          </cell>
          <cell r="I8879">
            <v>0</v>
          </cell>
          <cell r="J8879">
            <v>0</v>
          </cell>
          <cell r="K8879">
            <v>0</v>
          </cell>
          <cell r="L8879">
            <v>0</v>
          </cell>
          <cell r="M8879">
            <v>0</v>
          </cell>
          <cell r="N8879">
            <v>0</v>
          </cell>
          <cell r="O8879">
            <v>0</v>
          </cell>
          <cell r="P8879">
            <v>0</v>
          </cell>
          <cell r="Q8879">
            <v>0</v>
          </cell>
        </row>
        <row r="8880">
          <cell r="A8880" t="str">
            <v>A2194&amp;T</v>
          </cell>
          <cell r="B8880" t="str">
            <v>Washington St @ Beac</v>
          </cell>
          <cell r="C8880">
            <v>4</v>
          </cell>
          <cell r="D8880">
            <v>0</v>
          </cell>
          <cell r="E8880">
            <v>0</v>
          </cell>
          <cell r="F8880">
            <v>0</v>
          </cell>
          <cell r="G8880">
            <v>4</v>
          </cell>
          <cell r="H8880">
            <v>4</v>
          </cell>
          <cell r="I8880">
            <v>0</v>
          </cell>
          <cell r="J8880">
            <v>0</v>
          </cell>
          <cell r="K8880">
            <v>0</v>
          </cell>
          <cell r="L8880">
            <v>4</v>
          </cell>
          <cell r="M8880">
            <v>4</v>
          </cell>
          <cell r="N8880">
            <v>0</v>
          </cell>
          <cell r="O8880">
            <v>0</v>
          </cell>
          <cell r="P8880">
            <v>0</v>
          </cell>
          <cell r="Q8880">
            <v>4</v>
          </cell>
        </row>
        <row r="8881">
          <cell r="A8881" t="str">
            <v>A2477&amp;T</v>
          </cell>
          <cell r="B8881" t="str">
            <v>Franklin St @ Pearl</v>
          </cell>
          <cell r="C8881">
            <v>4</v>
          </cell>
          <cell r="D8881">
            <v>0</v>
          </cell>
          <cell r="E8881">
            <v>0</v>
          </cell>
          <cell r="F8881">
            <v>12</v>
          </cell>
          <cell r="G8881">
            <v>16</v>
          </cell>
          <cell r="H8881">
            <v>4</v>
          </cell>
          <cell r="I8881">
            <v>0</v>
          </cell>
          <cell r="J8881">
            <v>0</v>
          </cell>
          <cell r="K8881">
            <v>12</v>
          </cell>
          <cell r="L8881">
            <v>16</v>
          </cell>
          <cell r="M8881">
            <v>4</v>
          </cell>
          <cell r="N8881">
            <v>0</v>
          </cell>
          <cell r="O8881">
            <v>0</v>
          </cell>
          <cell r="P8881">
            <v>12</v>
          </cell>
          <cell r="Q8881">
            <v>16</v>
          </cell>
        </row>
        <row r="8882">
          <cell r="A8882" t="str">
            <v>A2588&amp;T</v>
          </cell>
          <cell r="B8882" t="str">
            <v>Centre St @ McDonald</v>
          </cell>
          <cell r="C8882">
            <v>0</v>
          </cell>
          <cell r="D8882">
            <v>0</v>
          </cell>
          <cell r="E8882">
            <v>0</v>
          </cell>
          <cell r="F8882">
            <v>2</v>
          </cell>
          <cell r="G8882">
            <v>2</v>
          </cell>
          <cell r="H8882">
            <v>0</v>
          </cell>
          <cell r="I8882">
            <v>0</v>
          </cell>
          <cell r="J8882">
            <v>0</v>
          </cell>
          <cell r="K8882">
            <v>2</v>
          </cell>
          <cell r="L8882">
            <v>2</v>
          </cell>
          <cell r="M8882">
            <v>0</v>
          </cell>
          <cell r="N8882">
            <v>0</v>
          </cell>
          <cell r="O8882">
            <v>0</v>
          </cell>
          <cell r="P8882">
            <v>2</v>
          </cell>
          <cell r="Q8882">
            <v>2</v>
          </cell>
        </row>
        <row r="8883">
          <cell r="A8883" t="str">
            <v>A397&amp;T</v>
          </cell>
          <cell r="B8883" t="str">
            <v>River St @ Leahaven</v>
          </cell>
          <cell r="C8883">
            <v>49</v>
          </cell>
          <cell r="D8883">
            <v>0</v>
          </cell>
          <cell r="E8883">
            <v>0</v>
          </cell>
          <cell r="F8883">
            <v>0</v>
          </cell>
          <cell r="G8883">
            <v>49</v>
          </cell>
          <cell r="H8883">
            <v>49</v>
          </cell>
          <cell r="I8883">
            <v>0</v>
          </cell>
          <cell r="J8883">
            <v>0</v>
          </cell>
          <cell r="K8883">
            <v>0</v>
          </cell>
          <cell r="L8883">
            <v>49</v>
          </cell>
          <cell r="M8883">
            <v>49</v>
          </cell>
          <cell r="N8883">
            <v>0</v>
          </cell>
          <cell r="O8883">
            <v>0</v>
          </cell>
          <cell r="P8883">
            <v>0</v>
          </cell>
          <cell r="Q8883">
            <v>49</v>
          </cell>
        </row>
        <row r="8884">
          <cell r="A8884" t="str">
            <v>A5522&amp;T</v>
          </cell>
          <cell r="B8884" t="str">
            <v>Newland St @ Huckins</v>
          </cell>
          <cell r="C8884">
            <v>0</v>
          </cell>
          <cell r="D8884">
            <v>0</v>
          </cell>
          <cell r="E8884">
            <v>0</v>
          </cell>
          <cell r="F8884">
            <v>0</v>
          </cell>
          <cell r="G8884">
            <v>0</v>
          </cell>
          <cell r="H8884">
            <v>0</v>
          </cell>
          <cell r="I8884">
            <v>0</v>
          </cell>
          <cell r="J8884">
            <v>0</v>
          </cell>
          <cell r="K8884">
            <v>0</v>
          </cell>
          <cell r="L8884">
            <v>0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  <cell r="Q8884">
            <v>0</v>
          </cell>
        </row>
        <row r="8885">
          <cell r="A8885" t="str">
            <v>A6940&amp;T</v>
          </cell>
          <cell r="B8885" t="str">
            <v>Hollis Ave @ Newbury</v>
          </cell>
          <cell r="C8885">
            <v>0</v>
          </cell>
          <cell r="D8885">
            <v>0</v>
          </cell>
          <cell r="E8885">
            <v>0</v>
          </cell>
          <cell r="F8885">
            <v>0</v>
          </cell>
          <cell r="G8885">
            <v>0</v>
          </cell>
          <cell r="H8885">
            <v>0</v>
          </cell>
          <cell r="I8885">
            <v>0</v>
          </cell>
          <cell r="J8885">
            <v>0</v>
          </cell>
          <cell r="K8885">
            <v>0</v>
          </cell>
          <cell r="L8885">
            <v>0</v>
          </cell>
          <cell r="M8885">
            <v>0</v>
          </cell>
          <cell r="N8885">
            <v>0</v>
          </cell>
          <cell r="O8885">
            <v>0</v>
          </cell>
          <cell r="P8885">
            <v>0</v>
          </cell>
          <cell r="Q8885">
            <v>0</v>
          </cell>
        </row>
        <row r="8886">
          <cell r="A8886" t="str">
            <v>A1086&amp;T</v>
          </cell>
          <cell r="B8886" t="str">
            <v>Blue Hills Pkwy @ Ri</v>
          </cell>
          <cell r="C8886">
            <v>15</v>
          </cell>
          <cell r="D8886">
            <v>0</v>
          </cell>
          <cell r="E8886">
            <v>0</v>
          </cell>
          <cell r="F8886">
            <v>168</v>
          </cell>
          <cell r="G8886">
            <v>183</v>
          </cell>
          <cell r="H8886">
            <v>15</v>
          </cell>
          <cell r="I8886">
            <v>0</v>
          </cell>
          <cell r="J8886">
            <v>0</v>
          </cell>
          <cell r="K8886">
            <v>168</v>
          </cell>
          <cell r="L8886">
            <v>183</v>
          </cell>
          <cell r="M8886">
            <v>15</v>
          </cell>
          <cell r="N8886">
            <v>0</v>
          </cell>
          <cell r="O8886">
            <v>0</v>
          </cell>
          <cell r="P8886">
            <v>168</v>
          </cell>
          <cell r="Q8886">
            <v>183</v>
          </cell>
        </row>
        <row r="8887">
          <cell r="A8887" t="str">
            <v>A1840&amp;T</v>
          </cell>
          <cell r="B8887" t="str">
            <v>Hancock St @ Billing</v>
          </cell>
          <cell r="C8887">
            <v>33</v>
          </cell>
          <cell r="D8887">
            <v>0</v>
          </cell>
          <cell r="E8887">
            <v>0</v>
          </cell>
          <cell r="F8887">
            <v>0</v>
          </cell>
          <cell r="G8887">
            <v>33</v>
          </cell>
          <cell r="H8887">
            <v>33</v>
          </cell>
          <cell r="I8887">
            <v>0</v>
          </cell>
          <cell r="J8887">
            <v>0</v>
          </cell>
          <cell r="K8887">
            <v>0</v>
          </cell>
          <cell r="L8887">
            <v>33</v>
          </cell>
          <cell r="M8887">
            <v>33</v>
          </cell>
          <cell r="N8887">
            <v>0</v>
          </cell>
          <cell r="O8887">
            <v>0</v>
          </cell>
          <cell r="P8887">
            <v>0</v>
          </cell>
          <cell r="Q8887">
            <v>33</v>
          </cell>
        </row>
        <row r="8888">
          <cell r="A8888" t="str">
            <v>A1860&amp;T</v>
          </cell>
          <cell r="B8888" t="str">
            <v>Hancock St opp Saint</v>
          </cell>
          <cell r="C8888">
            <v>58</v>
          </cell>
          <cell r="D8888">
            <v>0</v>
          </cell>
          <cell r="E8888">
            <v>0</v>
          </cell>
          <cell r="F8888">
            <v>0</v>
          </cell>
          <cell r="G8888">
            <v>58</v>
          </cell>
          <cell r="H8888">
            <v>58</v>
          </cell>
          <cell r="I8888">
            <v>0</v>
          </cell>
          <cell r="J8888">
            <v>0</v>
          </cell>
          <cell r="K8888">
            <v>0</v>
          </cell>
          <cell r="L8888">
            <v>58</v>
          </cell>
          <cell r="M8888">
            <v>58</v>
          </cell>
          <cell r="N8888">
            <v>0</v>
          </cell>
          <cell r="O8888">
            <v>0</v>
          </cell>
          <cell r="P8888">
            <v>0</v>
          </cell>
          <cell r="Q8888">
            <v>58</v>
          </cell>
        </row>
        <row r="8889">
          <cell r="A8889" t="str">
            <v>A2025&amp;T</v>
          </cell>
          <cell r="B8889" t="str">
            <v>Sea St @ Winthrop St</v>
          </cell>
          <cell r="C8889">
            <v>0</v>
          </cell>
          <cell r="D8889">
            <v>0</v>
          </cell>
          <cell r="E8889">
            <v>0</v>
          </cell>
          <cell r="F8889">
            <v>0</v>
          </cell>
          <cell r="G8889">
            <v>0</v>
          </cell>
          <cell r="H8889">
            <v>0</v>
          </cell>
          <cell r="I8889">
            <v>0</v>
          </cell>
          <cell r="J8889">
            <v>0</v>
          </cell>
          <cell r="K8889">
            <v>0</v>
          </cell>
          <cell r="L8889">
            <v>0</v>
          </cell>
          <cell r="M8889">
            <v>0</v>
          </cell>
          <cell r="N8889">
            <v>0</v>
          </cell>
          <cell r="O8889">
            <v>0</v>
          </cell>
          <cell r="P8889">
            <v>0</v>
          </cell>
          <cell r="Q8889">
            <v>0</v>
          </cell>
        </row>
        <row r="8890">
          <cell r="A8890" t="str">
            <v>A2044&amp;T</v>
          </cell>
          <cell r="B8890" t="str">
            <v>Coddington St @ Sout</v>
          </cell>
          <cell r="C8890">
            <v>11</v>
          </cell>
          <cell r="D8890">
            <v>0</v>
          </cell>
          <cell r="E8890">
            <v>0</v>
          </cell>
          <cell r="F8890">
            <v>0</v>
          </cell>
          <cell r="G8890">
            <v>11</v>
          </cell>
          <cell r="H8890">
            <v>11</v>
          </cell>
          <cell r="I8890">
            <v>0</v>
          </cell>
          <cell r="J8890">
            <v>0</v>
          </cell>
          <cell r="K8890">
            <v>0</v>
          </cell>
          <cell r="L8890">
            <v>11</v>
          </cell>
          <cell r="M8890">
            <v>11</v>
          </cell>
          <cell r="N8890">
            <v>0</v>
          </cell>
          <cell r="O8890">
            <v>0</v>
          </cell>
          <cell r="P8890">
            <v>0</v>
          </cell>
          <cell r="Q8890">
            <v>11</v>
          </cell>
        </row>
        <row r="8891">
          <cell r="A8891" t="str">
            <v>A2075&amp;T</v>
          </cell>
          <cell r="B8891" t="str">
            <v>Water St @ Quincy St</v>
          </cell>
          <cell r="C8891">
            <v>0</v>
          </cell>
          <cell r="D8891">
            <v>0</v>
          </cell>
          <cell r="E8891">
            <v>0</v>
          </cell>
          <cell r="F8891">
            <v>0</v>
          </cell>
          <cell r="G8891">
            <v>0</v>
          </cell>
          <cell r="H8891">
            <v>0</v>
          </cell>
          <cell r="I8891">
            <v>0</v>
          </cell>
          <cell r="J8891">
            <v>0</v>
          </cell>
          <cell r="K8891">
            <v>0</v>
          </cell>
          <cell r="L8891">
            <v>0</v>
          </cell>
          <cell r="M8891">
            <v>0</v>
          </cell>
          <cell r="N8891">
            <v>0</v>
          </cell>
          <cell r="O8891">
            <v>0</v>
          </cell>
          <cell r="P8891">
            <v>0</v>
          </cell>
          <cell r="Q8891">
            <v>0</v>
          </cell>
        </row>
        <row r="8892">
          <cell r="A8892" t="str">
            <v>A2081&amp;T</v>
          </cell>
          <cell r="B8892" t="str">
            <v>Copeland St @ Furnac</v>
          </cell>
          <cell r="C8892">
            <v>20</v>
          </cell>
          <cell r="D8892">
            <v>0</v>
          </cell>
          <cell r="E8892">
            <v>0</v>
          </cell>
          <cell r="F8892">
            <v>0</v>
          </cell>
          <cell r="G8892">
            <v>20</v>
          </cell>
          <cell r="H8892">
            <v>20</v>
          </cell>
          <cell r="I8892">
            <v>0</v>
          </cell>
          <cell r="J8892">
            <v>0</v>
          </cell>
          <cell r="K8892">
            <v>0</v>
          </cell>
          <cell r="L8892">
            <v>20</v>
          </cell>
          <cell r="M8892">
            <v>20</v>
          </cell>
          <cell r="N8892">
            <v>0</v>
          </cell>
          <cell r="O8892">
            <v>0</v>
          </cell>
          <cell r="P8892">
            <v>0</v>
          </cell>
          <cell r="Q8892">
            <v>20</v>
          </cell>
        </row>
        <row r="8893">
          <cell r="A8893" t="str">
            <v>A2135&amp;T</v>
          </cell>
          <cell r="B8893" t="str">
            <v>307 Willard St</v>
          </cell>
          <cell r="C8893">
            <v>0</v>
          </cell>
          <cell r="D8893">
            <v>0</v>
          </cell>
          <cell r="E8893">
            <v>0</v>
          </cell>
          <cell r="F8893">
            <v>0</v>
          </cell>
          <cell r="G8893">
            <v>0</v>
          </cell>
          <cell r="H8893">
            <v>0</v>
          </cell>
          <cell r="I8893">
            <v>0</v>
          </cell>
          <cell r="J8893">
            <v>0</v>
          </cell>
          <cell r="K8893">
            <v>0</v>
          </cell>
          <cell r="L8893">
            <v>0</v>
          </cell>
          <cell r="M8893">
            <v>0</v>
          </cell>
          <cell r="N8893">
            <v>0</v>
          </cell>
          <cell r="O8893">
            <v>0</v>
          </cell>
          <cell r="P8893">
            <v>0</v>
          </cell>
          <cell r="Q8893">
            <v>0</v>
          </cell>
        </row>
        <row r="8894">
          <cell r="A8894" t="str">
            <v>A2196&amp;T</v>
          </cell>
          <cell r="B8894" t="str">
            <v>Washington St @ Chub</v>
          </cell>
          <cell r="C8894">
            <v>105</v>
          </cell>
          <cell r="D8894">
            <v>0</v>
          </cell>
          <cell r="E8894">
            <v>0</v>
          </cell>
          <cell r="F8894">
            <v>0</v>
          </cell>
          <cell r="G8894">
            <v>105</v>
          </cell>
          <cell r="H8894">
            <v>105</v>
          </cell>
          <cell r="I8894">
            <v>0</v>
          </cell>
          <cell r="J8894">
            <v>0</v>
          </cell>
          <cell r="K8894">
            <v>0</v>
          </cell>
          <cell r="L8894">
            <v>105</v>
          </cell>
          <cell r="M8894">
            <v>105</v>
          </cell>
          <cell r="N8894">
            <v>0</v>
          </cell>
          <cell r="O8894">
            <v>0</v>
          </cell>
          <cell r="P8894">
            <v>0</v>
          </cell>
          <cell r="Q8894">
            <v>105</v>
          </cell>
        </row>
        <row r="8895">
          <cell r="A8895" t="str">
            <v>A2279&amp;T</v>
          </cell>
          <cell r="B8895" t="str">
            <v>Washington St @ Elm</v>
          </cell>
          <cell r="C8895">
            <v>0</v>
          </cell>
          <cell r="D8895">
            <v>0</v>
          </cell>
          <cell r="E8895">
            <v>0</v>
          </cell>
          <cell r="F8895">
            <v>1</v>
          </cell>
          <cell r="G8895">
            <v>1</v>
          </cell>
          <cell r="H8895">
            <v>0</v>
          </cell>
          <cell r="I8895">
            <v>0</v>
          </cell>
          <cell r="J8895">
            <v>0</v>
          </cell>
          <cell r="K8895">
            <v>1</v>
          </cell>
          <cell r="L8895">
            <v>1</v>
          </cell>
          <cell r="M8895">
            <v>0</v>
          </cell>
          <cell r="N8895">
            <v>0</v>
          </cell>
          <cell r="O8895">
            <v>0</v>
          </cell>
          <cell r="P8895">
            <v>1</v>
          </cell>
          <cell r="Q8895">
            <v>1</v>
          </cell>
        </row>
        <row r="8896">
          <cell r="A8896" t="str">
            <v>A303&amp;T</v>
          </cell>
          <cell r="B8896" t="str">
            <v>Norfolk St @ Willoww</v>
          </cell>
          <cell r="C8896">
            <v>12</v>
          </cell>
          <cell r="D8896">
            <v>0</v>
          </cell>
          <cell r="E8896">
            <v>0</v>
          </cell>
          <cell r="F8896">
            <v>0</v>
          </cell>
          <cell r="G8896">
            <v>12</v>
          </cell>
          <cell r="H8896">
            <v>12</v>
          </cell>
          <cell r="I8896">
            <v>0</v>
          </cell>
          <cell r="J8896">
            <v>0</v>
          </cell>
          <cell r="K8896">
            <v>0</v>
          </cell>
          <cell r="L8896">
            <v>12</v>
          </cell>
          <cell r="M8896">
            <v>12</v>
          </cell>
          <cell r="N8896">
            <v>0</v>
          </cell>
          <cell r="O8896">
            <v>0</v>
          </cell>
          <cell r="P8896">
            <v>0</v>
          </cell>
          <cell r="Q8896">
            <v>12</v>
          </cell>
        </row>
        <row r="8897">
          <cell r="A8897" t="str">
            <v>A396&amp;T</v>
          </cell>
          <cell r="B8897" t="str">
            <v>River St opp Newcrof</v>
          </cell>
          <cell r="C8897">
            <v>0</v>
          </cell>
          <cell r="D8897">
            <v>0</v>
          </cell>
          <cell r="E8897">
            <v>0</v>
          </cell>
          <cell r="F8897">
            <v>0</v>
          </cell>
          <cell r="G8897">
            <v>0</v>
          </cell>
          <cell r="H8897">
            <v>0</v>
          </cell>
          <cell r="I8897">
            <v>0</v>
          </cell>
          <cell r="J8897">
            <v>0</v>
          </cell>
          <cell r="K8897">
            <v>0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P8897">
            <v>0</v>
          </cell>
          <cell r="Q8897">
            <v>0</v>
          </cell>
        </row>
        <row r="8898">
          <cell r="A8898" t="str">
            <v>A1925&amp;T</v>
          </cell>
          <cell r="B8898" t="str">
            <v>Huckins Ave @ Standi</v>
          </cell>
          <cell r="C8898">
            <v>0</v>
          </cell>
          <cell r="D8898">
            <v>0</v>
          </cell>
          <cell r="E8898">
            <v>0</v>
          </cell>
          <cell r="F8898">
            <v>0</v>
          </cell>
          <cell r="G8898">
            <v>0</v>
          </cell>
          <cell r="H8898">
            <v>0</v>
          </cell>
          <cell r="I8898">
            <v>0</v>
          </cell>
          <cell r="J8898">
            <v>0</v>
          </cell>
          <cell r="K8898">
            <v>0</v>
          </cell>
          <cell r="L8898">
            <v>0</v>
          </cell>
          <cell r="M8898">
            <v>0</v>
          </cell>
          <cell r="N8898">
            <v>0</v>
          </cell>
          <cell r="O8898">
            <v>0</v>
          </cell>
          <cell r="P8898">
            <v>0</v>
          </cell>
          <cell r="Q8898">
            <v>0</v>
          </cell>
        </row>
        <row r="8899">
          <cell r="A8899" t="str">
            <v>A2148&amp;T</v>
          </cell>
          <cell r="B8899" t="str">
            <v>Franklin St @ Water</v>
          </cell>
          <cell r="C8899">
            <v>23</v>
          </cell>
          <cell r="D8899">
            <v>0</v>
          </cell>
          <cell r="E8899">
            <v>0</v>
          </cell>
          <cell r="F8899">
            <v>9</v>
          </cell>
          <cell r="G8899">
            <v>32</v>
          </cell>
          <cell r="H8899">
            <v>23</v>
          </cell>
          <cell r="I8899">
            <v>0</v>
          </cell>
          <cell r="J8899">
            <v>0</v>
          </cell>
          <cell r="K8899">
            <v>9</v>
          </cell>
          <cell r="L8899">
            <v>32</v>
          </cell>
          <cell r="M8899">
            <v>23</v>
          </cell>
          <cell r="N8899">
            <v>0</v>
          </cell>
          <cell r="O8899">
            <v>0</v>
          </cell>
          <cell r="P8899">
            <v>9</v>
          </cell>
          <cell r="Q8899">
            <v>32</v>
          </cell>
        </row>
        <row r="8900">
          <cell r="A8900" t="str">
            <v>A2189&amp;T</v>
          </cell>
          <cell r="B8900" t="str">
            <v>Washington St @ Lowe</v>
          </cell>
          <cell r="C8900">
            <v>7</v>
          </cell>
          <cell r="D8900">
            <v>0</v>
          </cell>
          <cell r="E8900">
            <v>0</v>
          </cell>
          <cell r="F8900">
            <v>0</v>
          </cell>
          <cell r="G8900">
            <v>7</v>
          </cell>
          <cell r="H8900">
            <v>7</v>
          </cell>
          <cell r="I8900">
            <v>0</v>
          </cell>
          <cell r="J8900">
            <v>0</v>
          </cell>
          <cell r="K8900">
            <v>0</v>
          </cell>
          <cell r="L8900">
            <v>7</v>
          </cell>
          <cell r="M8900">
            <v>7</v>
          </cell>
          <cell r="N8900">
            <v>0</v>
          </cell>
          <cell r="O8900">
            <v>0</v>
          </cell>
          <cell r="P8900">
            <v>0</v>
          </cell>
          <cell r="Q8900">
            <v>7</v>
          </cell>
        </row>
        <row r="8901">
          <cell r="A8901" t="str">
            <v>A2193&amp;T</v>
          </cell>
          <cell r="B8901" t="str">
            <v>Washington St @ Ring</v>
          </cell>
          <cell r="C8901">
            <v>0</v>
          </cell>
          <cell r="D8901">
            <v>0</v>
          </cell>
          <cell r="E8901">
            <v>0</v>
          </cell>
          <cell r="F8901">
            <v>0</v>
          </cell>
          <cell r="G8901">
            <v>0</v>
          </cell>
          <cell r="H8901">
            <v>0</v>
          </cell>
          <cell r="I8901">
            <v>0</v>
          </cell>
          <cell r="J8901">
            <v>0</v>
          </cell>
          <cell r="K8901">
            <v>0</v>
          </cell>
          <cell r="L8901">
            <v>0</v>
          </cell>
          <cell r="M8901">
            <v>0</v>
          </cell>
          <cell r="N8901">
            <v>0</v>
          </cell>
          <cell r="O8901">
            <v>0</v>
          </cell>
          <cell r="P8901">
            <v>0</v>
          </cell>
          <cell r="Q8901">
            <v>0</v>
          </cell>
        </row>
        <row r="8902">
          <cell r="A8902" t="str">
            <v>A2342&amp;T</v>
          </cell>
          <cell r="B8902" t="str">
            <v>Quincy Ave @ Charles</v>
          </cell>
          <cell r="C8902">
            <v>1</v>
          </cell>
          <cell r="D8902">
            <v>0</v>
          </cell>
          <cell r="E8902">
            <v>0</v>
          </cell>
          <cell r="F8902">
            <v>0</v>
          </cell>
          <cell r="G8902">
            <v>1</v>
          </cell>
          <cell r="H8902">
            <v>1</v>
          </cell>
          <cell r="I8902">
            <v>0</v>
          </cell>
          <cell r="J8902">
            <v>0</v>
          </cell>
          <cell r="K8902">
            <v>0</v>
          </cell>
          <cell r="L8902">
            <v>1</v>
          </cell>
          <cell r="M8902">
            <v>1</v>
          </cell>
          <cell r="N8902">
            <v>0</v>
          </cell>
          <cell r="O8902">
            <v>0</v>
          </cell>
          <cell r="P8902">
            <v>0</v>
          </cell>
          <cell r="Q8902">
            <v>1</v>
          </cell>
        </row>
        <row r="8903">
          <cell r="A8903" t="str">
            <v>A5525&amp;T</v>
          </cell>
          <cell r="B8903" t="str">
            <v>Bryant Ave @ Upton S</v>
          </cell>
          <cell r="C8903">
            <v>34</v>
          </cell>
          <cell r="D8903">
            <v>0</v>
          </cell>
          <cell r="E8903">
            <v>0</v>
          </cell>
          <cell r="F8903">
            <v>0</v>
          </cell>
          <cell r="G8903">
            <v>34</v>
          </cell>
          <cell r="H8903">
            <v>34</v>
          </cell>
          <cell r="I8903">
            <v>0</v>
          </cell>
          <cell r="J8903">
            <v>0</v>
          </cell>
          <cell r="K8903">
            <v>0</v>
          </cell>
          <cell r="L8903">
            <v>34</v>
          </cell>
          <cell r="M8903">
            <v>34</v>
          </cell>
          <cell r="N8903">
            <v>0</v>
          </cell>
          <cell r="O8903">
            <v>0</v>
          </cell>
          <cell r="P8903">
            <v>0</v>
          </cell>
          <cell r="Q8903">
            <v>34</v>
          </cell>
        </row>
        <row r="8904">
          <cell r="A8904" t="str">
            <v>A1939&amp;T</v>
          </cell>
          <cell r="B8904" t="str">
            <v>E Squantum St @ Thor</v>
          </cell>
          <cell r="C8904">
            <v>3</v>
          </cell>
          <cell r="D8904">
            <v>0</v>
          </cell>
          <cell r="E8904">
            <v>0</v>
          </cell>
          <cell r="F8904">
            <v>0</v>
          </cell>
          <cell r="G8904">
            <v>3</v>
          </cell>
          <cell r="H8904">
            <v>3</v>
          </cell>
          <cell r="I8904">
            <v>0</v>
          </cell>
          <cell r="J8904">
            <v>0</v>
          </cell>
          <cell r="K8904">
            <v>0</v>
          </cell>
          <cell r="L8904">
            <v>3</v>
          </cell>
          <cell r="M8904">
            <v>3</v>
          </cell>
          <cell r="N8904">
            <v>0</v>
          </cell>
          <cell r="O8904">
            <v>0</v>
          </cell>
          <cell r="P8904">
            <v>0</v>
          </cell>
          <cell r="Q8904">
            <v>3</v>
          </cell>
        </row>
        <row r="8905">
          <cell r="A8905" t="str">
            <v>A2029&amp;T</v>
          </cell>
          <cell r="B8905" t="str">
            <v>Sea St @ Winthrop St</v>
          </cell>
          <cell r="C8905">
            <v>0</v>
          </cell>
          <cell r="D8905">
            <v>0</v>
          </cell>
          <cell r="E8905">
            <v>0</v>
          </cell>
          <cell r="F8905">
            <v>0</v>
          </cell>
          <cell r="G8905">
            <v>0</v>
          </cell>
          <cell r="H8905">
            <v>0</v>
          </cell>
          <cell r="I8905">
            <v>0</v>
          </cell>
          <cell r="J8905">
            <v>0</v>
          </cell>
          <cell r="K8905">
            <v>0</v>
          </cell>
          <cell r="L8905">
            <v>0</v>
          </cell>
          <cell r="M8905">
            <v>0</v>
          </cell>
          <cell r="N8905">
            <v>0</v>
          </cell>
          <cell r="O8905">
            <v>0</v>
          </cell>
          <cell r="P8905">
            <v>0</v>
          </cell>
          <cell r="Q8905">
            <v>0</v>
          </cell>
        </row>
        <row r="8906">
          <cell r="A8906" t="str">
            <v>A2031&amp;T</v>
          </cell>
          <cell r="B8906" t="str">
            <v>Sea St @ Newton St</v>
          </cell>
          <cell r="C8906">
            <v>0</v>
          </cell>
          <cell r="D8906">
            <v>0</v>
          </cell>
          <cell r="E8906">
            <v>0</v>
          </cell>
          <cell r="F8906">
            <v>0</v>
          </cell>
          <cell r="G8906">
            <v>0</v>
          </cell>
          <cell r="H8906">
            <v>0</v>
          </cell>
          <cell r="I8906">
            <v>0</v>
          </cell>
          <cell r="J8906">
            <v>0</v>
          </cell>
          <cell r="K8906">
            <v>0</v>
          </cell>
          <cell r="L8906">
            <v>0</v>
          </cell>
          <cell r="M8906">
            <v>0</v>
          </cell>
          <cell r="N8906">
            <v>0</v>
          </cell>
          <cell r="O8906">
            <v>0</v>
          </cell>
          <cell r="P8906">
            <v>0</v>
          </cell>
          <cell r="Q8906">
            <v>0</v>
          </cell>
        </row>
        <row r="8907">
          <cell r="A8907" t="str">
            <v>A2079&amp;T</v>
          </cell>
          <cell r="B8907" t="str">
            <v>Copeland St @ Buckle</v>
          </cell>
          <cell r="C8907">
            <v>0</v>
          </cell>
          <cell r="D8907">
            <v>0</v>
          </cell>
          <cell r="E8907">
            <v>0</v>
          </cell>
          <cell r="F8907">
            <v>1</v>
          </cell>
          <cell r="G8907">
            <v>1</v>
          </cell>
          <cell r="H8907">
            <v>0</v>
          </cell>
          <cell r="I8907">
            <v>0</v>
          </cell>
          <cell r="J8907">
            <v>0</v>
          </cell>
          <cell r="K8907">
            <v>1</v>
          </cell>
          <cell r="L8907">
            <v>1</v>
          </cell>
          <cell r="M8907">
            <v>0</v>
          </cell>
          <cell r="N8907">
            <v>0</v>
          </cell>
          <cell r="O8907">
            <v>0</v>
          </cell>
          <cell r="P8907">
            <v>1</v>
          </cell>
          <cell r="Q8907">
            <v>1</v>
          </cell>
        </row>
        <row r="8908">
          <cell r="A8908" t="str">
            <v>A2094&amp;T</v>
          </cell>
          <cell r="B8908" t="str">
            <v>Adams St @ Washingto</v>
          </cell>
          <cell r="C8908">
            <v>5</v>
          </cell>
          <cell r="D8908">
            <v>0</v>
          </cell>
          <cell r="E8908">
            <v>0</v>
          </cell>
          <cell r="F8908">
            <v>0</v>
          </cell>
          <cell r="G8908">
            <v>5</v>
          </cell>
          <cell r="H8908">
            <v>5</v>
          </cell>
          <cell r="I8908">
            <v>0</v>
          </cell>
          <cell r="J8908">
            <v>0</v>
          </cell>
          <cell r="K8908">
            <v>0</v>
          </cell>
          <cell r="L8908">
            <v>5</v>
          </cell>
          <cell r="M8908">
            <v>5</v>
          </cell>
          <cell r="N8908">
            <v>0</v>
          </cell>
          <cell r="O8908">
            <v>0</v>
          </cell>
          <cell r="P8908">
            <v>0</v>
          </cell>
          <cell r="Q8908">
            <v>5</v>
          </cell>
        </row>
        <row r="8909">
          <cell r="A8909" t="str">
            <v>A2123&amp;T</v>
          </cell>
          <cell r="B8909" t="str">
            <v>Adams St @ Mechanic</v>
          </cell>
          <cell r="C8909">
            <v>0</v>
          </cell>
          <cell r="D8909">
            <v>0</v>
          </cell>
          <cell r="E8909">
            <v>0</v>
          </cell>
          <cell r="F8909">
            <v>0</v>
          </cell>
          <cell r="G8909">
            <v>0</v>
          </cell>
          <cell r="H8909">
            <v>0</v>
          </cell>
          <cell r="I8909">
            <v>0</v>
          </cell>
          <cell r="J8909">
            <v>0</v>
          </cell>
          <cell r="K8909">
            <v>0</v>
          </cell>
          <cell r="L8909">
            <v>0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  <cell r="Q8909">
            <v>0</v>
          </cell>
        </row>
        <row r="8910">
          <cell r="A8910" t="str">
            <v>A2144&amp;T</v>
          </cell>
          <cell r="B8910" t="str">
            <v>Water St @ Roberts S</v>
          </cell>
          <cell r="C8910">
            <v>7</v>
          </cell>
          <cell r="D8910">
            <v>0</v>
          </cell>
          <cell r="E8910">
            <v>0</v>
          </cell>
          <cell r="F8910">
            <v>0</v>
          </cell>
          <cell r="G8910">
            <v>7</v>
          </cell>
          <cell r="H8910">
            <v>7</v>
          </cell>
          <cell r="I8910">
            <v>0</v>
          </cell>
          <cell r="J8910">
            <v>0</v>
          </cell>
          <cell r="K8910">
            <v>0</v>
          </cell>
          <cell r="L8910">
            <v>7</v>
          </cell>
          <cell r="M8910">
            <v>7</v>
          </cell>
          <cell r="N8910">
            <v>0</v>
          </cell>
          <cell r="O8910">
            <v>0</v>
          </cell>
          <cell r="P8910">
            <v>0</v>
          </cell>
          <cell r="Q8910">
            <v>7</v>
          </cell>
        </row>
        <row r="8911">
          <cell r="A8911" t="str">
            <v>A2392&amp;T</v>
          </cell>
          <cell r="B8911" t="str">
            <v>South St opp Keating</v>
          </cell>
          <cell r="C8911">
            <v>0</v>
          </cell>
          <cell r="D8911">
            <v>0</v>
          </cell>
          <cell r="E8911">
            <v>0</v>
          </cell>
          <cell r="F8911">
            <v>0</v>
          </cell>
          <cell r="G8911">
            <v>0</v>
          </cell>
          <cell r="H8911">
            <v>0</v>
          </cell>
          <cell r="I8911">
            <v>0</v>
          </cell>
          <cell r="J8911">
            <v>0</v>
          </cell>
          <cell r="K8911">
            <v>0</v>
          </cell>
          <cell r="L8911">
            <v>0</v>
          </cell>
          <cell r="M8911">
            <v>0</v>
          </cell>
          <cell r="N8911">
            <v>0</v>
          </cell>
          <cell r="O8911">
            <v>0</v>
          </cell>
          <cell r="P8911">
            <v>0</v>
          </cell>
          <cell r="Q8911">
            <v>0</v>
          </cell>
        </row>
        <row r="8912">
          <cell r="A8912" t="str">
            <v>A2590&amp;T</v>
          </cell>
          <cell r="B8912" t="str">
            <v>Centre St @ Albertin</v>
          </cell>
          <cell r="C8912">
            <v>0</v>
          </cell>
          <cell r="D8912">
            <v>0</v>
          </cell>
          <cell r="E8912">
            <v>0</v>
          </cell>
          <cell r="F8912">
            <v>0</v>
          </cell>
          <cell r="G8912">
            <v>0</v>
          </cell>
          <cell r="H8912">
            <v>0</v>
          </cell>
          <cell r="I8912">
            <v>0</v>
          </cell>
          <cell r="J8912">
            <v>0</v>
          </cell>
          <cell r="K8912">
            <v>0</v>
          </cell>
          <cell r="L8912">
            <v>0</v>
          </cell>
          <cell r="M8912">
            <v>0</v>
          </cell>
          <cell r="N8912">
            <v>0</v>
          </cell>
          <cell r="O8912">
            <v>0</v>
          </cell>
          <cell r="P8912">
            <v>0</v>
          </cell>
          <cell r="Q8912">
            <v>0</v>
          </cell>
        </row>
        <row r="8913">
          <cell r="A8913" t="str">
            <v>A391&amp;T</v>
          </cell>
          <cell r="B8913" t="str">
            <v>River St opp Leahave</v>
          </cell>
          <cell r="C8913">
            <v>54</v>
          </cell>
          <cell r="D8913">
            <v>0</v>
          </cell>
          <cell r="E8913">
            <v>0</v>
          </cell>
          <cell r="F8913">
            <v>0</v>
          </cell>
          <cell r="G8913">
            <v>54</v>
          </cell>
          <cell r="H8913">
            <v>54</v>
          </cell>
          <cell r="I8913">
            <v>0</v>
          </cell>
          <cell r="J8913">
            <v>0</v>
          </cell>
          <cell r="K8913">
            <v>0</v>
          </cell>
          <cell r="L8913">
            <v>54</v>
          </cell>
          <cell r="M8913">
            <v>54</v>
          </cell>
          <cell r="N8913">
            <v>0</v>
          </cell>
          <cell r="O8913">
            <v>0</v>
          </cell>
          <cell r="P8913">
            <v>0</v>
          </cell>
          <cell r="Q8913">
            <v>54</v>
          </cell>
        </row>
        <row r="8914">
          <cell r="A8914" t="str">
            <v>A5588&amp;T</v>
          </cell>
          <cell r="B8914" t="str">
            <v>Central Ave @ Centra</v>
          </cell>
          <cell r="C8914">
            <v>3</v>
          </cell>
          <cell r="D8914">
            <v>0</v>
          </cell>
          <cell r="E8914">
            <v>0</v>
          </cell>
          <cell r="F8914">
            <v>43</v>
          </cell>
          <cell r="G8914">
            <v>46</v>
          </cell>
          <cell r="H8914">
            <v>3</v>
          </cell>
          <cell r="I8914">
            <v>0</v>
          </cell>
          <cell r="J8914">
            <v>0</v>
          </cell>
          <cell r="K8914">
            <v>43</v>
          </cell>
          <cell r="L8914">
            <v>46</v>
          </cell>
          <cell r="M8914">
            <v>3</v>
          </cell>
          <cell r="N8914">
            <v>0</v>
          </cell>
          <cell r="O8914">
            <v>0</v>
          </cell>
          <cell r="P8914">
            <v>43</v>
          </cell>
          <cell r="Q8914">
            <v>46</v>
          </cell>
        </row>
        <row r="8915">
          <cell r="A8915" t="str">
            <v>A1027&amp;T</v>
          </cell>
          <cell r="B8915" t="str">
            <v>West St @ Centre St</v>
          </cell>
          <cell r="C8915">
            <v>1</v>
          </cell>
          <cell r="D8915">
            <v>0</v>
          </cell>
          <cell r="E8915">
            <v>0</v>
          </cell>
          <cell r="F8915">
            <v>0</v>
          </cell>
          <cell r="G8915">
            <v>1</v>
          </cell>
          <cell r="H8915">
            <v>1</v>
          </cell>
          <cell r="I8915">
            <v>0</v>
          </cell>
          <cell r="J8915">
            <v>0</v>
          </cell>
          <cell r="K8915">
            <v>0</v>
          </cell>
          <cell r="L8915">
            <v>1</v>
          </cell>
          <cell r="M8915">
            <v>1</v>
          </cell>
          <cell r="N8915">
            <v>0</v>
          </cell>
          <cell r="O8915">
            <v>0</v>
          </cell>
          <cell r="P8915">
            <v>0</v>
          </cell>
          <cell r="Q8915">
            <v>1</v>
          </cell>
        </row>
        <row r="8916">
          <cell r="A8916" t="str">
            <v>A1858&amp;T</v>
          </cell>
          <cell r="B8916" t="str">
            <v>Hancock St @ Butler</v>
          </cell>
          <cell r="C8916">
            <v>0</v>
          </cell>
          <cell r="D8916">
            <v>0</v>
          </cell>
          <cell r="E8916">
            <v>0</v>
          </cell>
          <cell r="F8916">
            <v>0</v>
          </cell>
          <cell r="G8916">
            <v>0</v>
          </cell>
          <cell r="H8916">
            <v>0</v>
          </cell>
          <cell r="I8916">
            <v>0</v>
          </cell>
          <cell r="J8916">
            <v>0</v>
          </cell>
          <cell r="K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  <cell r="Q8916">
            <v>0</v>
          </cell>
        </row>
        <row r="8917">
          <cell r="A8917" t="str">
            <v>A1906&amp;T</v>
          </cell>
          <cell r="B8917" t="str">
            <v>Harvard St @ Holbroo</v>
          </cell>
          <cell r="C8917">
            <v>1</v>
          </cell>
          <cell r="D8917">
            <v>0</v>
          </cell>
          <cell r="E8917">
            <v>0</v>
          </cell>
          <cell r="F8917">
            <v>0</v>
          </cell>
          <cell r="G8917">
            <v>1</v>
          </cell>
          <cell r="H8917">
            <v>1</v>
          </cell>
          <cell r="I8917">
            <v>0</v>
          </cell>
          <cell r="J8917">
            <v>0</v>
          </cell>
          <cell r="K8917">
            <v>0</v>
          </cell>
          <cell r="L8917">
            <v>1</v>
          </cell>
          <cell r="M8917">
            <v>1</v>
          </cell>
          <cell r="N8917">
            <v>0</v>
          </cell>
          <cell r="O8917">
            <v>0</v>
          </cell>
          <cell r="P8917">
            <v>0</v>
          </cell>
          <cell r="Q8917">
            <v>1</v>
          </cell>
        </row>
        <row r="8918">
          <cell r="A8918" t="str">
            <v>A1938&amp;T</v>
          </cell>
          <cell r="B8918" t="str">
            <v>E Squantum St @ Holy</v>
          </cell>
          <cell r="C8918">
            <v>9</v>
          </cell>
          <cell r="D8918">
            <v>0</v>
          </cell>
          <cell r="E8918">
            <v>0</v>
          </cell>
          <cell r="F8918">
            <v>0</v>
          </cell>
          <cell r="G8918">
            <v>9</v>
          </cell>
          <cell r="H8918">
            <v>9</v>
          </cell>
          <cell r="I8918">
            <v>0</v>
          </cell>
          <cell r="J8918">
            <v>0</v>
          </cell>
          <cell r="K8918">
            <v>0</v>
          </cell>
          <cell r="L8918">
            <v>9</v>
          </cell>
          <cell r="M8918">
            <v>9</v>
          </cell>
          <cell r="N8918">
            <v>0</v>
          </cell>
          <cell r="O8918">
            <v>0</v>
          </cell>
          <cell r="P8918">
            <v>0</v>
          </cell>
          <cell r="Q8918">
            <v>9</v>
          </cell>
        </row>
        <row r="8919">
          <cell r="A8919" t="str">
            <v>A2058&amp;T</v>
          </cell>
          <cell r="B8919" t="str">
            <v>Bicknell St @ Binnac</v>
          </cell>
          <cell r="C8919">
            <v>0</v>
          </cell>
          <cell r="D8919">
            <v>0</v>
          </cell>
          <cell r="E8919">
            <v>0</v>
          </cell>
          <cell r="F8919">
            <v>0</v>
          </cell>
          <cell r="G8919">
            <v>0</v>
          </cell>
          <cell r="H8919">
            <v>0</v>
          </cell>
          <cell r="I8919">
            <v>0</v>
          </cell>
          <cell r="J8919">
            <v>0</v>
          </cell>
          <cell r="K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  <cell r="Q8919">
            <v>0</v>
          </cell>
        </row>
        <row r="8920">
          <cell r="A8920" t="str">
            <v>A2097&amp;T</v>
          </cell>
          <cell r="B8920" t="str">
            <v>Granite Ave @ Basset</v>
          </cell>
          <cell r="C8920">
            <v>1</v>
          </cell>
          <cell r="D8920">
            <v>0</v>
          </cell>
          <cell r="E8920">
            <v>0</v>
          </cell>
          <cell r="F8920">
            <v>5</v>
          </cell>
          <cell r="G8920">
            <v>6</v>
          </cell>
          <cell r="H8920">
            <v>1</v>
          </cell>
          <cell r="I8920">
            <v>0</v>
          </cell>
          <cell r="J8920">
            <v>0</v>
          </cell>
          <cell r="K8920">
            <v>5</v>
          </cell>
          <cell r="L8920">
            <v>6</v>
          </cell>
          <cell r="M8920">
            <v>1</v>
          </cell>
          <cell r="N8920">
            <v>0</v>
          </cell>
          <cell r="O8920">
            <v>0</v>
          </cell>
          <cell r="P8920">
            <v>5</v>
          </cell>
          <cell r="Q8920">
            <v>6</v>
          </cell>
        </row>
        <row r="8921">
          <cell r="A8921" t="str">
            <v>A2132&amp;T</v>
          </cell>
          <cell r="B8921" t="str">
            <v>Willard St @ Roberts</v>
          </cell>
          <cell r="C8921">
            <v>10</v>
          </cell>
          <cell r="D8921">
            <v>0</v>
          </cell>
          <cell r="E8921">
            <v>0</v>
          </cell>
          <cell r="F8921">
            <v>0</v>
          </cell>
          <cell r="G8921">
            <v>10</v>
          </cell>
          <cell r="H8921">
            <v>10</v>
          </cell>
          <cell r="I8921">
            <v>0</v>
          </cell>
          <cell r="J8921">
            <v>0</v>
          </cell>
          <cell r="K8921">
            <v>0</v>
          </cell>
          <cell r="L8921">
            <v>10</v>
          </cell>
          <cell r="M8921">
            <v>10</v>
          </cell>
          <cell r="N8921">
            <v>0</v>
          </cell>
          <cell r="O8921">
            <v>0</v>
          </cell>
          <cell r="P8921">
            <v>0</v>
          </cell>
          <cell r="Q8921">
            <v>10</v>
          </cell>
        </row>
        <row r="8922">
          <cell r="A8922" t="str">
            <v>A2343&amp;T</v>
          </cell>
          <cell r="B8922" t="str">
            <v>Quincy Ave opp Presi</v>
          </cell>
          <cell r="C8922">
            <v>156</v>
          </cell>
          <cell r="D8922">
            <v>0</v>
          </cell>
          <cell r="E8922">
            <v>0</v>
          </cell>
          <cell r="F8922">
            <v>0</v>
          </cell>
          <cell r="G8922">
            <v>156</v>
          </cell>
          <cell r="H8922">
            <v>156</v>
          </cell>
          <cell r="I8922">
            <v>0</v>
          </cell>
          <cell r="J8922">
            <v>0</v>
          </cell>
          <cell r="K8922">
            <v>0</v>
          </cell>
          <cell r="L8922">
            <v>156</v>
          </cell>
          <cell r="M8922">
            <v>156</v>
          </cell>
          <cell r="N8922">
            <v>0</v>
          </cell>
          <cell r="O8922">
            <v>0</v>
          </cell>
          <cell r="P8922">
            <v>0</v>
          </cell>
          <cell r="Q8922">
            <v>156</v>
          </cell>
        </row>
        <row r="8923">
          <cell r="A8923" t="str">
            <v>A2647&amp;T</v>
          </cell>
          <cell r="B8923" t="str">
            <v>184 Reedsdale Rd</v>
          </cell>
          <cell r="C8923">
            <v>0</v>
          </cell>
          <cell r="D8923">
            <v>0</v>
          </cell>
          <cell r="E8923">
            <v>0</v>
          </cell>
          <cell r="F8923">
            <v>0</v>
          </cell>
          <cell r="G8923">
            <v>0</v>
          </cell>
          <cell r="H8923">
            <v>0</v>
          </cell>
          <cell r="I8923">
            <v>0</v>
          </cell>
          <cell r="J8923">
            <v>0</v>
          </cell>
          <cell r="K8923">
            <v>0</v>
          </cell>
          <cell r="L8923">
            <v>0</v>
          </cell>
          <cell r="M8923">
            <v>0</v>
          </cell>
          <cell r="N8923">
            <v>0</v>
          </cell>
          <cell r="O8923">
            <v>0</v>
          </cell>
          <cell r="P8923">
            <v>0</v>
          </cell>
          <cell r="Q8923">
            <v>0</v>
          </cell>
        </row>
        <row r="8924">
          <cell r="A8924" t="str">
            <v>A352&amp;T</v>
          </cell>
          <cell r="B8924" t="str">
            <v>Gallivan Blvd @ Ston</v>
          </cell>
          <cell r="C8924">
            <v>0</v>
          </cell>
          <cell r="D8924">
            <v>0</v>
          </cell>
          <cell r="E8924">
            <v>0</v>
          </cell>
          <cell r="F8924">
            <v>0</v>
          </cell>
          <cell r="G8924">
            <v>0</v>
          </cell>
          <cell r="H8924">
            <v>0</v>
          </cell>
          <cell r="I8924">
            <v>0</v>
          </cell>
          <cell r="J8924">
            <v>0</v>
          </cell>
          <cell r="K8924">
            <v>0</v>
          </cell>
          <cell r="L8924">
            <v>0</v>
          </cell>
          <cell r="M8924">
            <v>0</v>
          </cell>
          <cell r="N8924">
            <v>0</v>
          </cell>
          <cell r="O8924">
            <v>0</v>
          </cell>
          <cell r="P8924">
            <v>0</v>
          </cell>
          <cell r="Q8924">
            <v>0</v>
          </cell>
        </row>
        <row r="8925">
          <cell r="A8925" t="str">
            <v>A2055&amp;T</v>
          </cell>
          <cell r="B8925" t="str">
            <v>Taffrail Rd @ Bickne</v>
          </cell>
          <cell r="C8925">
            <v>0</v>
          </cell>
          <cell r="D8925">
            <v>0</v>
          </cell>
          <cell r="E8925">
            <v>0</v>
          </cell>
          <cell r="F8925">
            <v>0</v>
          </cell>
          <cell r="G8925">
            <v>0</v>
          </cell>
          <cell r="H8925">
            <v>0</v>
          </cell>
          <cell r="I8925">
            <v>0</v>
          </cell>
          <cell r="J8925">
            <v>0</v>
          </cell>
          <cell r="K8925">
            <v>0</v>
          </cell>
          <cell r="L8925">
            <v>0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  <cell r="Q8925">
            <v>0</v>
          </cell>
        </row>
        <row r="8926">
          <cell r="A8926" t="str">
            <v>A2096&amp;T</v>
          </cell>
          <cell r="B8926" t="str">
            <v>Adams St @ Church St</v>
          </cell>
          <cell r="C8926">
            <v>0</v>
          </cell>
          <cell r="D8926">
            <v>0</v>
          </cell>
          <cell r="E8926">
            <v>0</v>
          </cell>
          <cell r="F8926">
            <v>0</v>
          </cell>
          <cell r="G8926">
            <v>0</v>
          </cell>
          <cell r="H8926">
            <v>0</v>
          </cell>
          <cell r="I8926">
            <v>0</v>
          </cell>
          <cell r="J8926">
            <v>0</v>
          </cell>
          <cell r="K8926">
            <v>0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P8926">
            <v>0</v>
          </cell>
          <cell r="Q8926">
            <v>0</v>
          </cell>
        </row>
        <row r="8927">
          <cell r="A8927" t="str">
            <v>A2198&amp;T</v>
          </cell>
          <cell r="B8927" t="str">
            <v>Washington St @ Sout</v>
          </cell>
          <cell r="C8927">
            <v>6</v>
          </cell>
          <cell r="D8927">
            <v>0</v>
          </cell>
          <cell r="E8927">
            <v>0</v>
          </cell>
          <cell r="F8927">
            <v>0</v>
          </cell>
          <cell r="G8927">
            <v>6</v>
          </cell>
          <cell r="H8927">
            <v>6</v>
          </cell>
          <cell r="I8927">
            <v>0</v>
          </cell>
          <cell r="J8927">
            <v>0</v>
          </cell>
          <cell r="K8927">
            <v>0</v>
          </cell>
          <cell r="L8927">
            <v>6</v>
          </cell>
          <cell r="M8927">
            <v>6</v>
          </cell>
          <cell r="N8927">
            <v>0</v>
          </cell>
          <cell r="O8927">
            <v>0</v>
          </cell>
          <cell r="P8927">
            <v>0</v>
          </cell>
          <cell r="Q8927">
            <v>6</v>
          </cell>
        </row>
        <row r="8928">
          <cell r="A8928" t="str">
            <v>A544&amp;T</v>
          </cell>
          <cell r="B8928" t="str">
            <v>Dorchester Ave @ Ric</v>
          </cell>
          <cell r="C8928">
            <v>3</v>
          </cell>
          <cell r="D8928">
            <v>0</v>
          </cell>
          <cell r="E8928">
            <v>0</v>
          </cell>
          <cell r="F8928">
            <v>5</v>
          </cell>
          <cell r="G8928">
            <v>8</v>
          </cell>
          <cell r="H8928">
            <v>3</v>
          </cell>
          <cell r="I8928">
            <v>0</v>
          </cell>
          <cell r="J8928">
            <v>0</v>
          </cell>
          <cell r="K8928">
            <v>5</v>
          </cell>
          <cell r="L8928">
            <v>8</v>
          </cell>
          <cell r="M8928">
            <v>3</v>
          </cell>
          <cell r="N8928">
            <v>0</v>
          </cell>
          <cell r="O8928">
            <v>0</v>
          </cell>
          <cell r="P8928">
            <v>5</v>
          </cell>
          <cell r="Q8928">
            <v>8</v>
          </cell>
        </row>
        <row r="8929">
          <cell r="A8929" t="str">
            <v>A5970&amp;T</v>
          </cell>
          <cell r="B8929" t="str">
            <v>Newport Ave @ Hancoc</v>
          </cell>
          <cell r="C8929">
            <v>51</v>
          </cell>
          <cell r="D8929">
            <v>0</v>
          </cell>
          <cell r="E8929">
            <v>0</v>
          </cell>
          <cell r="F8929">
            <v>0</v>
          </cell>
          <cell r="G8929">
            <v>51</v>
          </cell>
          <cell r="H8929">
            <v>51</v>
          </cell>
          <cell r="I8929">
            <v>0</v>
          </cell>
          <cell r="J8929">
            <v>0</v>
          </cell>
          <cell r="K8929">
            <v>0</v>
          </cell>
          <cell r="L8929">
            <v>51</v>
          </cell>
          <cell r="M8929">
            <v>51</v>
          </cell>
          <cell r="N8929">
            <v>0</v>
          </cell>
          <cell r="O8929">
            <v>0</v>
          </cell>
          <cell r="P8929">
            <v>0</v>
          </cell>
          <cell r="Q8929">
            <v>51</v>
          </cell>
        </row>
        <row r="8930">
          <cell r="A8930" t="str">
            <v>A1924&amp;T</v>
          </cell>
          <cell r="B8930" t="str">
            <v>Huckins Ave @ E Squa</v>
          </cell>
          <cell r="C8930">
            <v>0</v>
          </cell>
          <cell r="D8930">
            <v>0</v>
          </cell>
          <cell r="E8930">
            <v>0</v>
          </cell>
          <cell r="F8930">
            <v>0</v>
          </cell>
          <cell r="G8930">
            <v>0</v>
          </cell>
          <cell r="H8930">
            <v>0</v>
          </cell>
          <cell r="I8930">
            <v>0</v>
          </cell>
          <cell r="J8930">
            <v>0</v>
          </cell>
          <cell r="K8930">
            <v>0</v>
          </cell>
          <cell r="L8930">
            <v>0</v>
          </cell>
          <cell r="M8930">
            <v>0</v>
          </cell>
          <cell r="N8930">
            <v>0</v>
          </cell>
          <cell r="O8930">
            <v>0</v>
          </cell>
          <cell r="P8930">
            <v>0</v>
          </cell>
          <cell r="Q8930">
            <v>0</v>
          </cell>
        </row>
        <row r="8931">
          <cell r="A8931" t="str">
            <v>A2086&amp;T</v>
          </cell>
          <cell r="B8931" t="str">
            <v>Willard St opp Calif</v>
          </cell>
          <cell r="C8931">
            <v>0</v>
          </cell>
          <cell r="D8931">
            <v>0</v>
          </cell>
          <cell r="E8931">
            <v>0</v>
          </cell>
          <cell r="F8931">
            <v>0</v>
          </cell>
          <cell r="G8931">
            <v>0</v>
          </cell>
          <cell r="H8931">
            <v>0</v>
          </cell>
          <cell r="I8931">
            <v>0</v>
          </cell>
          <cell r="J8931">
            <v>0</v>
          </cell>
          <cell r="K8931">
            <v>0</v>
          </cell>
          <cell r="L8931">
            <v>0</v>
          </cell>
          <cell r="M8931">
            <v>0</v>
          </cell>
          <cell r="N8931">
            <v>0</v>
          </cell>
          <cell r="O8931">
            <v>0</v>
          </cell>
          <cell r="P8931">
            <v>0</v>
          </cell>
          <cell r="Q8931">
            <v>0</v>
          </cell>
        </row>
        <row r="8932">
          <cell r="A8932" t="str">
            <v>A2145&amp;T</v>
          </cell>
          <cell r="B8932" t="str">
            <v>315 Water St</v>
          </cell>
          <cell r="C8932">
            <v>0</v>
          </cell>
          <cell r="D8932">
            <v>0</v>
          </cell>
          <cell r="E8932">
            <v>0</v>
          </cell>
          <cell r="F8932">
            <v>0</v>
          </cell>
          <cell r="G8932">
            <v>0</v>
          </cell>
          <cell r="H8932">
            <v>0</v>
          </cell>
          <cell r="I8932">
            <v>0</v>
          </cell>
          <cell r="J8932">
            <v>0</v>
          </cell>
          <cell r="K8932">
            <v>0</v>
          </cell>
          <cell r="L8932">
            <v>0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  <cell r="Q8932">
            <v>0</v>
          </cell>
        </row>
        <row r="8933">
          <cell r="A8933" t="str">
            <v>A2146&amp;T</v>
          </cell>
          <cell r="B8933" t="str">
            <v>Water St @ Quincy St</v>
          </cell>
          <cell r="C8933">
            <v>0</v>
          </cell>
          <cell r="D8933">
            <v>0</v>
          </cell>
          <cell r="E8933">
            <v>0</v>
          </cell>
          <cell r="F8933">
            <v>0</v>
          </cell>
          <cell r="G8933">
            <v>0</v>
          </cell>
          <cell r="H8933">
            <v>0</v>
          </cell>
          <cell r="I8933">
            <v>0</v>
          </cell>
          <cell r="J8933">
            <v>0</v>
          </cell>
          <cell r="K8933">
            <v>0</v>
          </cell>
          <cell r="L8933">
            <v>0</v>
          </cell>
          <cell r="M8933">
            <v>0</v>
          </cell>
          <cell r="N8933">
            <v>0</v>
          </cell>
          <cell r="O8933">
            <v>0</v>
          </cell>
          <cell r="P8933">
            <v>0</v>
          </cell>
          <cell r="Q8933">
            <v>0</v>
          </cell>
        </row>
        <row r="8934">
          <cell r="A8934" t="str">
            <v>A2475&amp;T</v>
          </cell>
          <cell r="B8934" t="str">
            <v>Franklin St @ Payne</v>
          </cell>
          <cell r="C8934">
            <v>0</v>
          </cell>
          <cell r="D8934">
            <v>0</v>
          </cell>
          <cell r="E8934">
            <v>0</v>
          </cell>
          <cell r="F8934">
            <v>1</v>
          </cell>
          <cell r="G8934">
            <v>1</v>
          </cell>
          <cell r="H8934">
            <v>0</v>
          </cell>
          <cell r="I8934">
            <v>0</v>
          </cell>
          <cell r="J8934">
            <v>0</v>
          </cell>
          <cell r="K8934">
            <v>1</v>
          </cell>
          <cell r="L8934">
            <v>1</v>
          </cell>
          <cell r="M8934">
            <v>0</v>
          </cell>
          <cell r="N8934">
            <v>0</v>
          </cell>
          <cell r="O8934">
            <v>0</v>
          </cell>
          <cell r="P8934">
            <v>1</v>
          </cell>
          <cell r="Q8934">
            <v>1</v>
          </cell>
        </row>
        <row r="8935">
          <cell r="A8935" t="str">
            <v>A388&amp;T</v>
          </cell>
          <cell r="B8935" t="str">
            <v>River St @ Cedar St</v>
          </cell>
          <cell r="C8935">
            <v>11</v>
          </cell>
          <cell r="D8935">
            <v>0</v>
          </cell>
          <cell r="E8935">
            <v>0</v>
          </cell>
          <cell r="F8935">
            <v>0</v>
          </cell>
          <cell r="G8935">
            <v>11</v>
          </cell>
          <cell r="H8935">
            <v>11</v>
          </cell>
          <cell r="I8935">
            <v>0</v>
          </cell>
          <cell r="J8935">
            <v>0</v>
          </cell>
          <cell r="K8935">
            <v>0</v>
          </cell>
          <cell r="L8935">
            <v>11</v>
          </cell>
          <cell r="M8935">
            <v>11</v>
          </cell>
          <cell r="N8935">
            <v>0</v>
          </cell>
          <cell r="O8935">
            <v>0</v>
          </cell>
          <cell r="P8935">
            <v>0</v>
          </cell>
          <cell r="Q8935">
            <v>11</v>
          </cell>
        </row>
        <row r="8936">
          <cell r="A8936" t="str">
            <v>A5993&amp;T</v>
          </cell>
          <cell r="B8936" t="str">
            <v>N Central @ Beale St</v>
          </cell>
          <cell r="C8936">
            <v>3</v>
          </cell>
          <cell r="D8936">
            <v>0</v>
          </cell>
          <cell r="E8936">
            <v>0</v>
          </cell>
          <cell r="F8936">
            <v>0</v>
          </cell>
          <cell r="G8936">
            <v>3</v>
          </cell>
          <cell r="H8936">
            <v>3</v>
          </cell>
          <cell r="I8936">
            <v>0</v>
          </cell>
          <cell r="J8936">
            <v>0</v>
          </cell>
          <cell r="K8936">
            <v>0</v>
          </cell>
          <cell r="L8936">
            <v>3</v>
          </cell>
          <cell r="M8936">
            <v>3</v>
          </cell>
          <cell r="N8936">
            <v>0</v>
          </cell>
          <cell r="O8936">
            <v>0</v>
          </cell>
          <cell r="P8936">
            <v>0</v>
          </cell>
          <cell r="Q8936">
            <v>3</v>
          </cell>
        </row>
        <row r="8937">
          <cell r="A8937" t="str">
            <v>A1841&amp;T</v>
          </cell>
          <cell r="B8937" t="str">
            <v>Hancock St opp Albio</v>
          </cell>
          <cell r="C8937">
            <v>1</v>
          </cell>
          <cell r="D8937">
            <v>0</v>
          </cell>
          <cell r="E8937">
            <v>0</v>
          </cell>
          <cell r="F8937">
            <v>0</v>
          </cell>
          <cell r="G8937">
            <v>1</v>
          </cell>
          <cell r="H8937">
            <v>1</v>
          </cell>
          <cell r="I8937">
            <v>0</v>
          </cell>
          <cell r="J8937">
            <v>0</v>
          </cell>
          <cell r="K8937">
            <v>0</v>
          </cell>
          <cell r="L8937">
            <v>1</v>
          </cell>
          <cell r="M8937">
            <v>1</v>
          </cell>
          <cell r="N8937">
            <v>0</v>
          </cell>
          <cell r="O8937">
            <v>0</v>
          </cell>
          <cell r="P8937">
            <v>0</v>
          </cell>
          <cell r="Q8937">
            <v>1</v>
          </cell>
        </row>
        <row r="8938">
          <cell r="A8938" t="str">
            <v>A2039&amp;T</v>
          </cell>
          <cell r="B8938" t="str">
            <v>410 Sea St</v>
          </cell>
          <cell r="C8938">
            <v>0</v>
          </cell>
          <cell r="D8938">
            <v>0</v>
          </cell>
          <cell r="E8938">
            <v>0</v>
          </cell>
          <cell r="F8938">
            <v>0</v>
          </cell>
          <cell r="G8938">
            <v>0</v>
          </cell>
          <cell r="H8938">
            <v>0</v>
          </cell>
          <cell r="I8938">
            <v>0</v>
          </cell>
          <cell r="J8938">
            <v>0</v>
          </cell>
          <cell r="K8938">
            <v>0</v>
          </cell>
          <cell r="L8938">
            <v>0</v>
          </cell>
          <cell r="M8938">
            <v>0</v>
          </cell>
          <cell r="N8938">
            <v>0</v>
          </cell>
          <cell r="O8938">
            <v>0</v>
          </cell>
          <cell r="P8938">
            <v>0</v>
          </cell>
          <cell r="Q8938">
            <v>0</v>
          </cell>
        </row>
        <row r="8939">
          <cell r="A8939" t="str">
            <v>A2134&amp;T</v>
          </cell>
          <cell r="B8939" t="str">
            <v>Willard St @ Califor</v>
          </cell>
          <cell r="C8939">
            <v>0</v>
          </cell>
          <cell r="D8939">
            <v>0</v>
          </cell>
          <cell r="E8939">
            <v>0</v>
          </cell>
          <cell r="F8939">
            <v>0</v>
          </cell>
          <cell r="G8939">
            <v>0</v>
          </cell>
          <cell r="H8939">
            <v>0</v>
          </cell>
          <cell r="I8939">
            <v>0</v>
          </cell>
          <cell r="J8939">
            <v>0</v>
          </cell>
          <cell r="K8939">
            <v>0</v>
          </cell>
          <cell r="L8939">
            <v>0</v>
          </cell>
          <cell r="M8939">
            <v>0</v>
          </cell>
          <cell r="N8939">
            <v>0</v>
          </cell>
          <cell r="O8939">
            <v>0</v>
          </cell>
          <cell r="P8939">
            <v>0</v>
          </cell>
          <cell r="Q8939">
            <v>0</v>
          </cell>
        </row>
        <row r="8940">
          <cell r="A8940" t="str">
            <v>A2127&amp;T</v>
          </cell>
          <cell r="B8940" t="str">
            <v>Robertson St @ Adams</v>
          </cell>
          <cell r="C8940">
            <v>7</v>
          </cell>
          <cell r="D8940">
            <v>0</v>
          </cell>
          <cell r="E8940">
            <v>0</v>
          </cell>
          <cell r="F8940">
            <v>0</v>
          </cell>
          <cell r="G8940">
            <v>7</v>
          </cell>
          <cell r="H8940">
            <v>7</v>
          </cell>
          <cell r="I8940">
            <v>0</v>
          </cell>
          <cell r="J8940">
            <v>0</v>
          </cell>
          <cell r="K8940">
            <v>0</v>
          </cell>
          <cell r="L8940">
            <v>7</v>
          </cell>
          <cell r="M8940">
            <v>7</v>
          </cell>
          <cell r="N8940">
            <v>0</v>
          </cell>
          <cell r="O8940">
            <v>0</v>
          </cell>
          <cell r="P8940">
            <v>0</v>
          </cell>
          <cell r="Q8940">
            <v>7</v>
          </cell>
        </row>
        <row r="8941">
          <cell r="A8941" t="str">
            <v>A2150&amp;T</v>
          </cell>
          <cell r="B8941" t="str">
            <v>Hancock St @ Walter</v>
          </cell>
          <cell r="C8941">
            <v>148</v>
          </cell>
          <cell r="D8941">
            <v>0</v>
          </cell>
          <cell r="E8941">
            <v>0</v>
          </cell>
          <cell r="F8941">
            <v>10</v>
          </cell>
          <cell r="G8941">
            <v>158</v>
          </cell>
          <cell r="H8941">
            <v>148</v>
          </cell>
          <cell r="I8941">
            <v>0</v>
          </cell>
          <cell r="J8941">
            <v>0</v>
          </cell>
          <cell r="K8941">
            <v>10</v>
          </cell>
          <cell r="L8941">
            <v>158</v>
          </cell>
          <cell r="M8941">
            <v>148</v>
          </cell>
          <cell r="N8941">
            <v>0</v>
          </cell>
          <cell r="O8941">
            <v>0</v>
          </cell>
          <cell r="P8941">
            <v>10</v>
          </cell>
          <cell r="Q8941">
            <v>158</v>
          </cell>
        </row>
        <row r="8942">
          <cell r="A8942" t="str">
            <v>A386&amp;T</v>
          </cell>
          <cell r="B8942" t="str">
            <v>Dorchester Ave @ Was</v>
          </cell>
          <cell r="C8942">
            <v>6</v>
          </cell>
          <cell r="D8942">
            <v>1</v>
          </cell>
          <cell r="E8942">
            <v>1</v>
          </cell>
          <cell r="F8942">
            <v>0</v>
          </cell>
          <cell r="G8942">
            <v>8</v>
          </cell>
          <cell r="H8942">
            <v>6</v>
          </cell>
          <cell r="I8942">
            <v>1</v>
          </cell>
          <cell r="J8942">
            <v>1</v>
          </cell>
          <cell r="K8942">
            <v>0</v>
          </cell>
          <cell r="L8942">
            <v>8</v>
          </cell>
          <cell r="M8942">
            <v>6</v>
          </cell>
          <cell r="N8942">
            <v>1</v>
          </cell>
          <cell r="O8942">
            <v>1</v>
          </cell>
          <cell r="P8942">
            <v>0</v>
          </cell>
          <cell r="Q8942">
            <v>8</v>
          </cell>
        </row>
        <row r="8943">
          <cell r="A8943" t="str">
            <v>A6010&amp;T</v>
          </cell>
          <cell r="B8943" t="str">
            <v>Sea St @ Parkhurst S</v>
          </cell>
          <cell r="C8943">
            <v>0</v>
          </cell>
          <cell r="D8943">
            <v>0</v>
          </cell>
          <cell r="E8943">
            <v>0</v>
          </cell>
          <cell r="F8943">
            <v>0</v>
          </cell>
          <cell r="G8943">
            <v>0</v>
          </cell>
          <cell r="H8943">
            <v>0</v>
          </cell>
          <cell r="I8943">
            <v>0</v>
          </cell>
          <cell r="J8943">
            <v>0</v>
          </cell>
          <cell r="K8943">
            <v>0</v>
          </cell>
          <cell r="L8943">
            <v>0</v>
          </cell>
          <cell r="M8943">
            <v>0</v>
          </cell>
          <cell r="N8943">
            <v>0</v>
          </cell>
          <cell r="O8943">
            <v>0</v>
          </cell>
          <cell r="P8943">
            <v>0</v>
          </cell>
          <cell r="Q8943">
            <v>0</v>
          </cell>
        </row>
        <row r="8944">
          <cell r="A8944" t="str">
            <v>A1846&amp;T</v>
          </cell>
          <cell r="B8944" t="str">
            <v>Hancock St @ Wentwor</v>
          </cell>
          <cell r="C8944">
            <v>0</v>
          </cell>
          <cell r="D8944">
            <v>0</v>
          </cell>
          <cell r="E8944">
            <v>0</v>
          </cell>
          <cell r="F8944">
            <v>0</v>
          </cell>
          <cell r="G8944">
            <v>0</v>
          </cell>
          <cell r="H8944">
            <v>0</v>
          </cell>
          <cell r="I8944">
            <v>0</v>
          </cell>
          <cell r="J8944">
            <v>0</v>
          </cell>
          <cell r="K8944">
            <v>0</v>
          </cell>
          <cell r="L8944">
            <v>0</v>
          </cell>
          <cell r="M8944">
            <v>0</v>
          </cell>
          <cell r="N8944">
            <v>0</v>
          </cell>
          <cell r="O8944">
            <v>0</v>
          </cell>
          <cell r="P8944">
            <v>0</v>
          </cell>
          <cell r="Q8944">
            <v>0</v>
          </cell>
        </row>
        <row r="8945">
          <cell r="A8945" t="str">
            <v>A2042&amp;T</v>
          </cell>
          <cell r="B8945" t="str">
            <v>Sea St @ Overlook Rd</v>
          </cell>
          <cell r="C8945">
            <v>1</v>
          </cell>
          <cell r="D8945">
            <v>0</v>
          </cell>
          <cell r="E8945">
            <v>0</v>
          </cell>
          <cell r="F8945">
            <v>0</v>
          </cell>
          <cell r="G8945">
            <v>1</v>
          </cell>
          <cell r="H8945">
            <v>1</v>
          </cell>
          <cell r="I8945">
            <v>0</v>
          </cell>
          <cell r="J8945">
            <v>0</v>
          </cell>
          <cell r="K8945">
            <v>0</v>
          </cell>
          <cell r="L8945">
            <v>1</v>
          </cell>
          <cell r="M8945">
            <v>1</v>
          </cell>
          <cell r="N8945">
            <v>0</v>
          </cell>
          <cell r="O8945">
            <v>0</v>
          </cell>
          <cell r="P8945">
            <v>0</v>
          </cell>
          <cell r="Q8945">
            <v>1</v>
          </cell>
        </row>
        <row r="8946">
          <cell r="A8946" t="str">
            <v>A2054&amp;T</v>
          </cell>
          <cell r="B8946" t="str">
            <v>26 Taffrail Rd</v>
          </cell>
          <cell r="C8946">
            <v>0</v>
          </cell>
          <cell r="D8946">
            <v>0</v>
          </cell>
          <cell r="E8946">
            <v>0</v>
          </cell>
          <cell r="F8946">
            <v>0</v>
          </cell>
          <cell r="G8946">
            <v>0</v>
          </cell>
          <cell r="H8946">
            <v>0</v>
          </cell>
          <cell r="I8946">
            <v>0</v>
          </cell>
          <cell r="J8946">
            <v>0</v>
          </cell>
          <cell r="K8946">
            <v>0</v>
          </cell>
          <cell r="L8946">
            <v>0</v>
          </cell>
          <cell r="M8946">
            <v>0</v>
          </cell>
          <cell r="N8946">
            <v>0</v>
          </cell>
          <cell r="O8946">
            <v>0</v>
          </cell>
          <cell r="P8946">
            <v>0</v>
          </cell>
          <cell r="Q8946">
            <v>0</v>
          </cell>
        </row>
        <row r="8947">
          <cell r="A8947" t="str">
            <v>A2093&amp;T</v>
          </cell>
          <cell r="B8947" t="str">
            <v>Robertson St @ Adams</v>
          </cell>
          <cell r="C8947">
            <v>28</v>
          </cell>
          <cell r="D8947">
            <v>0</v>
          </cell>
          <cell r="E8947">
            <v>0</v>
          </cell>
          <cell r="F8947">
            <v>3</v>
          </cell>
          <cell r="G8947">
            <v>31</v>
          </cell>
          <cell r="H8947">
            <v>28</v>
          </cell>
          <cell r="I8947">
            <v>0</v>
          </cell>
          <cell r="J8947">
            <v>0</v>
          </cell>
          <cell r="K8947">
            <v>3</v>
          </cell>
          <cell r="L8947">
            <v>31</v>
          </cell>
          <cell r="M8947">
            <v>28</v>
          </cell>
          <cell r="N8947">
            <v>0</v>
          </cell>
          <cell r="O8947">
            <v>0</v>
          </cell>
          <cell r="P8947">
            <v>3</v>
          </cell>
          <cell r="Q8947">
            <v>31</v>
          </cell>
        </row>
        <row r="8948">
          <cell r="A8948" t="str">
            <v>A2141&amp;T</v>
          </cell>
          <cell r="B8948" t="str">
            <v>62 Copeland St</v>
          </cell>
          <cell r="C8948">
            <v>0</v>
          </cell>
          <cell r="D8948">
            <v>0</v>
          </cell>
          <cell r="E8948">
            <v>0</v>
          </cell>
          <cell r="F8948">
            <v>1</v>
          </cell>
          <cell r="G8948">
            <v>1</v>
          </cell>
          <cell r="H8948">
            <v>0</v>
          </cell>
          <cell r="I8948">
            <v>0</v>
          </cell>
          <cell r="J8948">
            <v>0</v>
          </cell>
          <cell r="K8948">
            <v>1</v>
          </cell>
          <cell r="L8948">
            <v>1</v>
          </cell>
          <cell r="M8948">
            <v>0</v>
          </cell>
          <cell r="N8948">
            <v>0</v>
          </cell>
          <cell r="O8948">
            <v>0</v>
          </cell>
          <cell r="P8948">
            <v>1</v>
          </cell>
          <cell r="Q8948">
            <v>1</v>
          </cell>
        </row>
        <row r="8949">
          <cell r="A8949" t="str">
            <v>A2149&amp;T</v>
          </cell>
          <cell r="B8949" t="str">
            <v>School St @ Phipps S</v>
          </cell>
          <cell r="C8949">
            <v>12</v>
          </cell>
          <cell r="D8949">
            <v>0</v>
          </cell>
          <cell r="E8949">
            <v>0</v>
          </cell>
          <cell r="F8949">
            <v>2</v>
          </cell>
          <cell r="G8949">
            <v>14</v>
          </cell>
          <cell r="H8949">
            <v>12</v>
          </cell>
          <cell r="I8949">
            <v>0</v>
          </cell>
          <cell r="J8949">
            <v>0</v>
          </cell>
          <cell r="K8949">
            <v>2</v>
          </cell>
          <cell r="L8949">
            <v>14</v>
          </cell>
          <cell r="M8949">
            <v>12</v>
          </cell>
          <cell r="N8949">
            <v>0</v>
          </cell>
          <cell r="O8949">
            <v>0</v>
          </cell>
          <cell r="P8949">
            <v>2</v>
          </cell>
          <cell r="Q8949">
            <v>14</v>
          </cell>
        </row>
        <row r="8950">
          <cell r="A8950" t="str">
            <v>A2276&amp;T</v>
          </cell>
          <cell r="B8950" t="str">
            <v>Washington St opp Lo</v>
          </cell>
          <cell r="C8950">
            <v>51</v>
          </cell>
          <cell r="D8950">
            <v>0</v>
          </cell>
          <cell r="E8950">
            <v>0</v>
          </cell>
          <cell r="F8950">
            <v>0</v>
          </cell>
          <cell r="G8950">
            <v>52</v>
          </cell>
          <cell r="H8950">
            <v>51</v>
          </cell>
          <cell r="I8950">
            <v>0</v>
          </cell>
          <cell r="J8950">
            <v>0</v>
          </cell>
          <cell r="K8950">
            <v>0</v>
          </cell>
          <cell r="L8950">
            <v>52</v>
          </cell>
          <cell r="M8950">
            <v>51</v>
          </cell>
          <cell r="N8950">
            <v>0</v>
          </cell>
          <cell r="O8950">
            <v>0</v>
          </cell>
          <cell r="P8950">
            <v>0</v>
          </cell>
          <cell r="Q8950">
            <v>52</v>
          </cell>
        </row>
        <row r="8951">
          <cell r="A8951" t="str">
            <v>A333&amp;T</v>
          </cell>
          <cell r="B8951" t="str">
            <v>Gallivan Blvd @ Oakr</v>
          </cell>
          <cell r="C8951">
            <v>65</v>
          </cell>
          <cell r="D8951">
            <v>0</v>
          </cell>
          <cell r="E8951">
            <v>0</v>
          </cell>
          <cell r="F8951">
            <v>0</v>
          </cell>
          <cell r="G8951">
            <v>65</v>
          </cell>
          <cell r="H8951">
            <v>65</v>
          </cell>
          <cell r="I8951">
            <v>0</v>
          </cell>
          <cell r="J8951">
            <v>0</v>
          </cell>
          <cell r="K8951">
            <v>0</v>
          </cell>
          <cell r="L8951">
            <v>65</v>
          </cell>
          <cell r="M8951">
            <v>65</v>
          </cell>
          <cell r="N8951">
            <v>0</v>
          </cell>
          <cell r="O8951">
            <v>0</v>
          </cell>
          <cell r="P8951">
            <v>0</v>
          </cell>
          <cell r="Q8951">
            <v>65</v>
          </cell>
        </row>
        <row r="8952">
          <cell r="A8952" t="str">
            <v>A401&amp;T</v>
          </cell>
          <cell r="B8952" t="str">
            <v>River St opp Wichita</v>
          </cell>
          <cell r="C8952">
            <v>23</v>
          </cell>
          <cell r="D8952">
            <v>0</v>
          </cell>
          <cell r="E8952">
            <v>0</v>
          </cell>
          <cell r="F8952">
            <v>3</v>
          </cell>
          <cell r="G8952">
            <v>26</v>
          </cell>
          <cell r="H8952">
            <v>23</v>
          </cell>
          <cell r="I8952">
            <v>0</v>
          </cell>
          <cell r="J8952">
            <v>0</v>
          </cell>
          <cell r="K8952">
            <v>3</v>
          </cell>
          <cell r="L8952">
            <v>26</v>
          </cell>
          <cell r="M8952">
            <v>23</v>
          </cell>
          <cell r="N8952">
            <v>0</v>
          </cell>
          <cell r="O8952">
            <v>0</v>
          </cell>
          <cell r="P8952">
            <v>3</v>
          </cell>
          <cell r="Q8952">
            <v>26</v>
          </cell>
        </row>
        <row r="8953">
          <cell r="A8953" t="str">
            <v>A2027&amp;T</v>
          </cell>
          <cell r="B8953" t="str">
            <v>Sea St @ Manet Ave</v>
          </cell>
          <cell r="C8953">
            <v>0</v>
          </cell>
          <cell r="D8953">
            <v>0</v>
          </cell>
          <cell r="E8953">
            <v>0</v>
          </cell>
          <cell r="F8953">
            <v>0</v>
          </cell>
          <cell r="G8953">
            <v>0</v>
          </cell>
          <cell r="H8953">
            <v>0</v>
          </cell>
          <cell r="I8953">
            <v>0</v>
          </cell>
          <cell r="J8953">
            <v>0</v>
          </cell>
          <cell r="K8953">
            <v>0</v>
          </cell>
          <cell r="L8953">
            <v>0</v>
          </cell>
          <cell r="M8953">
            <v>0</v>
          </cell>
          <cell r="N8953">
            <v>0</v>
          </cell>
          <cell r="O8953">
            <v>0</v>
          </cell>
          <cell r="P8953">
            <v>0</v>
          </cell>
          <cell r="Q8953">
            <v>0</v>
          </cell>
        </row>
        <row r="8954">
          <cell r="A8954" t="str">
            <v>A2187&amp;T</v>
          </cell>
          <cell r="B8954" t="str">
            <v>Washington St @ Edwa</v>
          </cell>
          <cell r="C8954">
            <v>0</v>
          </cell>
          <cell r="D8954">
            <v>0</v>
          </cell>
          <cell r="E8954">
            <v>0</v>
          </cell>
          <cell r="F8954">
            <v>0</v>
          </cell>
          <cell r="G8954">
            <v>1</v>
          </cell>
          <cell r="H8954">
            <v>0</v>
          </cell>
          <cell r="I8954">
            <v>0</v>
          </cell>
          <cell r="J8954">
            <v>0</v>
          </cell>
          <cell r="K8954">
            <v>0</v>
          </cell>
          <cell r="L8954">
            <v>1</v>
          </cell>
          <cell r="M8954">
            <v>0</v>
          </cell>
          <cell r="N8954">
            <v>0</v>
          </cell>
          <cell r="O8954">
            <v>0</v>
          </cell>
          <cell r="P8954">
            <v>0</v>
          </cell>
          <cell r="Q8954">
            <v>1</v>
          </cell>
        </row>
        <row r="8955">
          <cell r="A8955" t="str">
            <v>A1937&amp;T</v>
          </cell>
          <cell r="B8955" t="str">
            <v>E Squantun St @ Atla</v>
          </cell>
          <cell r="C8955">
            <v>3</v>
          </cell>
          <cell r="D8955">
            <v>0</v>
          </cell>
          <cell r="E8955">
            <v>0</v>
          </cell>
          <cell r="F8955">
            <v>0</v>
          </cell>
          <cell r="G8955">
            <v>3</v>
          </cell>
          <cell r="H8955">
            <v>3</v>
          </cell>
          <cell r="I8955">
            <v>0</v>
          </cell>
          <cell r="J8955">
            <v>0</v>
          </cell>
          <cell r="K8955">
            <v>0</v>
          </cell>
          <cell r="L8955">
            <v>3</v>
          </cell>
          <cell r="M8955">
            <v>3</v>
          </cell>
          <cell r="N8955">
            <v>0</v>
          </cell>
          <cell r="O8955">
            <v>0</v>
          </cell>
          <cell r="P8955">
            <v>0</v>
          </cell>
          <cell r="Q8955">
            <v>3</v>
          </cell>
        </row>
        <row r="8956">
          <cell r="A8956" t="str">
            <v>A2140&amp;T</v>
          </cell>
          <cell r="B8956" t="str">
            <v>Copeland St @ Centre</v>
          </cell>
          <cell r="C8956">
            <v>0</v>
          </cell>
          <cell r="D8956">
            <v>0</v>
          </cell>
          <cell r="E8956">
            <v>0</v>
          </cell>
          <cell r="F8956">
            <v>1</v>
          </cell>
          <cell r="G8956">
            <v>1</v>
          </cell>
          <cell r="H8956">
            <v>0</v>
          </cell>
          <cell r="I8956">
            <v>0</v>
          </cell>
          <cell r="J8956">
            <v>0</v>
          </cell>
          <cell r="K8956">
            <v>1</v>
          </cell>
          <cell r="L8956">
            <v>1</v>
          </cell>
          <cell r="M8956">
            <v>0</v>
          </cell>
          <cell r="N8956">
            <v>0</v>
          </cell>
          <cell r="O8956">
            <v>0</v>
          </cell>
          <cell r="P8956">
            <v>1</v>
          </cell>
          <cell r="Q8956">
            <v>1</v>
          </cell>
        </row>
        <row r="8957">
          <cell r="A8957" t="str">
            <v>A2277&amp;T</v>
          </cell>
          <cell r="B8957" t="str">
            <v>Washington St @ Pond</v>
          </cell>
          <cell r="C8957">
            <v>0</v>
          </cell>
          <cell r="D8957">
            <v>0</v>
          </cell>
          <cell r="E8957">
            <v>0</v>
          </cell>
          <cell r="F8957">
            <v>0</v>
          </cell>
          <cell r="G8957">
            <v>0</v>
          </cell>
          <cell r="H8957">
            <v>0</v>
          </cell>
          <cell r="I8957">
            <v>0</v>
          </cell>
          <cell r="J8957">
            <v>0</v>
          </cell>
          <cell r="K8957">
            <v>0</v>
          </cell>
          <cell r="L8957">
            <v>0</v>
          </cell>
          <cell r="M8957">
            <v>0</v>
          </cell>
          <cell r="N8957">
            <v>0</v>
          </cell>
          <cell r="O8957">
            <v>0</v>
          </cell>
          <cell r="P8957">
            <v>0</v>
          </cell>
          <cell r="Q8957">
            <v>0</v>
          </cell>
        </row>
        <row r="8958">
          <cell r="A8958" t="str">
            <v>A332&amp;T</v>
          </cell>
          <cell r="B8958" t="str">
            <v>Gallivan Blvd opp Ar</v>
          </cell>
          <cell r="C8958">
            <v>0</v>
          </cell>
          <cell r="D8958">
            <v>0</v>
          </cell>
          <cell r="E8958">
            <v>0</v>
          </cell>
          <cell r="F8958">
            <v>0</v>
          </cell>
          <cell r="G8958">
            <v>0</v>
          </cell>
          <cell r="H8958">
            <v>0</v>
          </cell>
          <cell r="I8958">
            <v>0</v>
          </cell>
          <cell r="J8958">
            <v>0</v>
          </cell>
          <cell r="K8958">
            <v>0</v>
          </cell>
          <cell r="L8958">
            <v>0</v>
          </cell>
          <cell r="M8958">
            <v>0</v>
          </cell>
          <cell r="N8958">
            <v>0</v>
          </cell>
          <cell r="O8958">
            <v>0</v>
          </cell>
          <cell r="P8958">
            <v>0</v>
          </cell>
          <cell r="Q8958">
            <v>0</v>
          </cell>
        </row>
        <row r="8959">
          <cell r="A8959" t="str">
            <v>A1936&amp;T</v>
          </cell>
          <cell r="B8959" t="str">
            <v>E Squantum St @ Edge</v>
          </cell>
          <cell r="C8959">
            <v>0</v>
          </cell>
          <cell r="D8959">
            <v>0</v>
          </cell>
          <cell r="E8959">
            <v>0</v>
          </cell>
          <cell r="F8959">
            <v>0</v>
          </cell>
          <cell r="G8959">
            <v>0</v>
          </cell>
          <cell r="H8959">
            <v>0</v>
          </cell>
          <cell r="I8959">
            <v>0</v>
          </cell>
          <cell r="J8959">
            <v>0</v>
          </cell>
          <cell r="K8959">
            <v>0</v>
          </cell>
          <cell r="L8959">
            <v>0</v>
          </cell>
          <cell r="M8959">
            <v>0</v>
          </cell>
          <cell r="N8959">
            <v>0</v>
          </cell>
          <cell r="O8959">
            <v>0</v>
          </cell>
          <cell r="P8959">
            <v>0</v>
          </cell>
          <cell r="Q8959">
            <v>0</v>
          </cell>
        </row>
        <row r="8960">
          <cell r="A8960" t="str">
            <v>A2041&amp;T</v>
          </cell>
          <cell r="B8960" t="str">
            <v>Sea St @ Samoset Ave</v>
          </cell>
          <cell r="C8960">
            <v>29</v>
          </cell>
          <cell r="D8960">
            <v>0</v>
          </cell>
          <cell r="E8960">
            <v>0</v>
          </cell>
          <cell r="F8960">
            <v>0</v>
          </cell>
          <cell r="G8960">
            <v>29</v>
          </cell>
          <cell r="H8960">
            <v>29</v>
          </cell>
          <cell r="I8960">
            <v>0</v>
          </cell>
          <cell r="J8960">
            <v>0</v>
          </cell>
          <cell r="K8960">
            <v>0</v>
          </cell>
          <cell r="L8960">
            <v>29</v>
          </cell>
          <cell r="M8960">
            <v>29</v>
          </cell>
          <cell r="N8960">
            <v>0</v>
          </cell>
          <cell r="O8960">
            <v>0</v>
          </cell>
          <cell r="P8960">
            <v>0</v>
          </cell>
          <cell r="Q8960">
            <v>29</v>
          </cell>
        </row>
        <row r="8961">
          <cell r="A8961" t="str">
            <v>A2186&amp;T</v>
          </cell>
          <cell r="B8961" t="str">
            <v>Washington St @ McGr</v>
          </cell>
          <cell r="C8961">
            <v>6</v>
          </cell>
          <cell r="D8961">
            <v>0</v>
          </cell>
          <cell r="E8961">
            <v>0</v>
          </cell>
          <cell r="F8961">
            <v>7</v>
          </cell>
          <cell r="G8961">
            <v>13</v>
          </cell>
          <cell r="H8961">
            <v>6</v>
          </cell>
          <cell r="I8961">
            <v>0</v>
          </cell>
          <cell r="J8961">
            <v>0</v>
          </cell>
          <cell r="K8961">
            <v>7</v>
          </cell>
          <cell r="L8961">
            <v>13</v>
          </cell>
          <cell r="M8961">
            <v>6</v>
          </cell>
          <cell r="N8961">
            <v>0</v>
          </cell>
          <cell r="O8961">
            <v>0</v>
          </cell>
          <cell r="P8961">
            <v>7</v>
          </cell>
          <cell r="Q8961">
            <v>13</v>
          </cell>
        </row>
        <row r="8962">
          <cell r="A8962" t="str">
            <v>A334&amp;T</v>
          </cell>
          <cell r="B8962" t="str">
            <v>Gallivan Blvd @ Plea</v>
          </cell>
          <cell r="C8962">
            <v>23</v>
          </cell>
          <cell r="D8962">
            <v>0</v>
          </cell>
          <cell r="E8962">
            <v>0</v>
          </cell>
          <cell r="F8962">
            <v>4</v>
          </cell>
          <cell r="G8962">
            <v>27</v>
          </cell>
          <cell r="H8962">
            <v>23</v>
          </cell>
          <cell r="I8962">
            <v>0</v>
          </cell>
          <cell r="J8962">
            <v>0</v>
          </cell>
          <cell r="K8962">
            <v>4</v>
          </cell>
          <cell r="L8962">
            <v>27</v>
          </cell>
          <cell r="M8962">
            <v>23</v>
          </cell>
          <cell r="N8962">
            <v>0</v>
          </cell>
          <cell r="O8962">
            <v>0</v>
          </cell>
          <cell r="P8962">
            <v>4</v>
          </cell>
          <cell r="Q8962">
            <v>27</v>
          </cell>
        </row>
        <row r="8963">
          <cell r="A8963" t="str">
            <v>A387&amp;T</v>
          </cell>
          <cell r="B8963" t="str">
            <v>River St @ Wichita T</v>
          </cell>
          <cell r="C8963">
            <v>46</v>
          </cell>
          <cell r="D8963">
            <v>0</v>
          </cell>
          <cell r="E8963">
            <v>0</v>
          </cell>
          <cell r="F8963">
            <v>3</v>
          </cell>
          <cell r="G8963">
            <v>49</v>
          </cell>
          <cell r="H8963">
            <v>46</v>
          </cell>
          <cell r="I8963">
            <v>0</v>
          </cell>
          <cell r="J8963">
            <v>0</v>
          </cell>
          <cell r="K8963">
            <v>3</v>
          </cell>
          <cell r="L8963">
            <v>49</v>
          </cell>
          <cell r="M8963">
            <v>46</v>
          </cell>
          <cell r="N8963">
            <v>0</v>
          </cell>
          <cell r="O8963">
            <v>0</v>
          </cell>
          <cell r="P8963">
            <v>3</v>
          </cell>
          <cell r="Q8963">
            <v>49</v>
          </cell>
        </row>
        <row r="8964">
          <cell r="A8964" t="str">
            <v>A2188&amp;T</v>
          </cell>
          <cell r="B8964" t="str">
            <v>Washington St @ Fowl</v>
          </cell>
          <cell r="C8964">
            <v>2</v>
          </cell>
          <cell r="D8964">
            <v>0</v>
          </cell>
          <cell r="E8964">
            <v>0</v>
          </cell>
          <cell r="F8964">
            <v>0</v>
          </cell>
          <cell r="G8964">
            <v>2</v>
          </cell>
          <cell r="H8964">
            <v>2</v>
          </cell>
          <cell r="I8964">
            <v>0</v>
          </cell>
          <cell r="J8964">
            <v>0</v>
          </cell>
          <cell r="K8964">
            <v>0</v>
          </cell>
          <cell r="L8964">
            <v>2</v>
          </cell>
          <cell r="M8964">
            <v>2</v>
          </cell>
          <cell r="N8964">
            <v>0</v>
          </cell>
          <cell r="O8964">
            <v>0</v>
          </cell>
          <cell r="P8964">
            <v>0</v>
          </cell>
          <cell r="Q8964">
            <v>2</v>
          </cell>
        </row>
        <row r="8965">
          <cell r="A8965" t="str">
            <v>A2358&amp;T</v>
          </cell>
          <cell r="B8965" t="str">
            <v>Quincy Ave @ Souther</v>
          </cell>
          <cell r="C8965">
            <v>26</v>
          </cell>
          <cell r="D8965">
            <v>0</v>
          </cell>
          <cell r="E8965">
            <v>0</v>
          </cell>
          <cell r="F8965">
            <v>0</v>
          </cell>
          <cell r="G8965">
            <v>26</v>
          </cell>
          <cell r="H8965">
            <v>26</v>
          </cell>
          <cell r="I8965">
            <v>0</v>
          </cell>
          <cell r="J8965">
            <v>0</v>
          </cell>
          <cell r="K8965">
            <v>0</v>
          </cell>
          <cell r="L8965">
            <v>26</v>
          </cell>
          <cell r="M8965">
            <v>26</v>
          </cell>
          <cell r="N8965">
            <v>0</v>
          </cell>
          <cell r="O8965">
            <v>0</v>
          </cell>
          <cell r="P8965">
            <v>0</v>
          </cell>
          <cell r="Q8965">
            <v>26</v>
          </cell>
        </row>
        <row r="8966">
          <cell r="A8966" t="str">
            <v>A2589&amp;T</v>
          </cell>
          <cell r="B8966" t="str">
            <v>Centre St @ Bartlett</v>
          </cell>
          <cell r="C8966">
            <v>6</v>
          </cell>
          <cell r="D8966">
            <v>0</v>
          </cell>
          <cell r="E8966">
            <v>0</v>
          </cell>
          <cell r="F8966">
            <v>0</v>
          </cell>
          <cell r="G8966">
            <v>6</v>
          </cell>
          <cell r="H8966">
            <v>6</v>
          </cell>
          <cell r="I8966">
            <v>0</v>
          </cell>
          <cell r="J8966">
            <v>0</v>
          </cell>
          <cell r="K8966">
            <v>0</v>
          </cell>
          <cell r="L8966">
            <v>6</v>
          </cell>
          <cell r="M8966">
            <v>6</v>
          </cell>
          <cell r="N8966">
            <v>0</v>
          </cell>
          <cell r="O8966">
            <v>0</v>
          </cell>
          <cell r="P8966">
            <v>0</v>
          </cell>
          <cell r="Q8966">
            <v>6</v>
          </cell>
        </row>
        <row r="8967">
          <cell r="A8967" t="str">
            <v>A1849&amp;T</v>
          </cell>
          <cell r="B8967" t="str">
            <v>Hancock St @ Saint A</v>
          </cell>
          <cell r="C8967">
            <v>14</v>
          </cell>
          <cell r="D8967">
            <v>0</v>
          </cell>
          <cell r="E8967">
            <v>0</v>
          </cell>
          <cell r="F8967">
            <v>0</v>
          </cell>
          <cell r="G8967">
            <v>14</v>
          </cell>
          <cell r="H8967">
            <v>14</v>
          </cell>
          <cell r="I8967">
            <v>0</v>
          </cell>
          <cell r="J8967">
            <v>0</v>
          </cell>
          <cell r="K8967">
            <v>0</v>
          </cell>
          <cell r="L8967">
            <v>14</v>
          </cell>
          <cell r="M8967">
            <v>14</v>
          </cell>
          <cell r="N8967">
            <v>0</v>
          </cell>
          <cell r="O8967">
            <v>0</v>
          </cell>
          <cell r="P8967">
            <v>0</v>
          </cell>
          <cell r="Q8967">
            <v>14</v>
          </cell>
        </row>
        <row r="8968">
          <cell r="A8968" t="str">
            <v>A1934&amp;T</v>
          </cell>
          <cell r="B8968" t="str">
            <v>E Squantum St opp Hu</v>
          </cell>
          <cell r="C8968">
            <v>0</v>
          </cell>
          <cell r="D8968">
            <v>0</v>
          </cell>
          <cell r="E8968">
            <v>0</v>
          </cell>
          <cell r="F8968">
            <v>0</v>
          </cell>
          <cell r="G8968">
            <v>0</v>
          </cell>
          <cell r="H8968">
            <v>0</v>
          </cell>
          <cell r="I8968">
            <v>0</v>
          </cell>
          <cell r="J8968">
            <v>0</v>
          </cell>
          <cell r="K8968">
            <v>0</v>
          </cell>
          <cell r="L8968">
            <v>0</v>
          </cell>
          <cell r="M8968">
            <v>0</v>
          </cell>
          <cell r="N8968">
            <v>0</v>
          </cell>
          <cell r="O8968">
            <v>0</v>
          </cell>
          <cell r="P8968">
            <v>0</v>
          </cell>
          <cell r="Q8968">
            <v>0</v>
          </cell>
        </row>
        <row r="8969">
          <cell r="A8969" t="str">
            <v>A2023&amp;T</v>
          </cell>
          <cell r="B8969" t="str">
            <v>Sea St @ Fensmere Av</v>
          </cell>
          <cell r="C8969">
            <v>0</v>
          </cell>
          <cell r="D8969">
            <v>0</v>
          </cell>
          <cell r="E8969">
            <v>0</v>
          </cell>
          <cell r="F8969">
            <v>0</v>
          </cell>
          <cell r="G8969">
            <v>0</v>
          </cell>
          <cell r="H8969">
            <v>0</v>
          </cell>
          <cell r="I8969">
            <v>0</v>
          </cell>
          <cell r="J8969">
            <v>0</v>
          </cell>
          <cell r="K8969">
            <v>0</v>
          </cell>
          <cell r="L8969">
            <v>0</v>
          </cell>
          <cell r="M8969">
            <v>0</v>
          </cell>
          <cell r="N8969">
            <v>0</v>
          </cell>
          <cell r="O8969">
            <v>0</v>
          </cell>
          <cell r="P8969">
            <v>0</v>
          </cell>
          <cell r="Q8969">
            <v>0</v>
          </cell>
        </row>
        <row r="8970">
          <cell r="A8970" t="str">
            <v>A2578&amp;T</v>
          </cell>
          <cell r="B8970" t="str">
            <v>Opp 859 Willard St</v>
          </cell>
          <cell r="C8970">
            <v>0</v>
          </cell>
          <cell r="D8970">
            <v>0</v>
          </cell>
          <cell r="E8970">
            <v>0</v>
          </cell>
          <cell r="F8970">
            <v>1</v>
          </cell>
          <cell r="G8970">
            <v>1</v>
          </cell>
          <cell r="H8970">
            <v>0</v>
          </cell>
          <cell r="I8970">
            <v>0</v>
          </cell>
          <cell r="J8970">
            <v>0</v>
          </cell>
          <cell r="K8970">
            <v>1</v>
          </cell>
          <cell r="L8970">
            <v>1</v>
          </cell>
          <cell r="M8970">
            <v>0</v>
          </cell>
          <cell r="N8970">
            <v>0</v>
          </cell>
          <cell r="O8970">
            <v>0</v>
          </cell>
          <cell r="P8970">
            <v>1</v>
          </cell>
          <cell r="Q8970">
            <v>1</v>
          </cell>
        </row>
        <row r="8971">
          <cell r="A8971" t="str">
            <v>A2077&amp;T</v>
          </cell>
          <cell r="B8971" t="str">
            <v>Copeland St @ Granit</v>
          </cell>
          <cell r="C8971">
            <v>74</v>
          </cell>
          <cell r="D8971">
            <v>0</v>
          </cell>
          <cell r="E8971">
            <v>0</v>
          </cell>
          <cell r="F8971">
            <v>0</v>
          </cell>
          <cell r="G8971">
            <v>74</v>
          </cell>
          <cell r="H8971">
            <v>74</v>
          </cell>
          <cell r="I8971">
            <v>0</v>
          </cell>
          <cell r="J8971">
            <v>0</v>
          </cell>
          <cell r="K8971">
            <v>0</v>
          </cell>
          <cell r="L8971">
            <v>74</v>
          </cell>
          <cell r="M8971">
            <v>74</v>
          </cell>
          <cell r="N8971">
            <v>0</v>
          </cell>
          <cell r="O8971">
            <v>0</v>
          </cell>
          <cell r="P8971">
            <v>0</v>
          </cell>
          <cell r="Q8971">
            <v>74</v>
          </cell>
        </row>
        <row r="8972">
          <cell r="A8972" t="str">
            <v>A2089&amp;T</v>
          </cell>
          <cell r="B8972" t="str">
            <v>Robertson St @ Quarr</v>
          </cell>
          <cell r="C8972">
            <v>0</v>
          </cell>
          <cell r="D8972">
            <v>0</v>
          </cell>
          <cell r="E8972">
            <v>0</v>
          </cell>
          <cell r="F8972">
            <v>0</v>
          </cell>
          <cell r="G8972">
            <v>0</v>
          </cell>
          <cell r="H8972">
            <v>0</v>
          </cell>
          <cell r="I8972">
            <v>0</v>
          </cell>
          <cell r="J8972">
            <v>0</v>
          </cell>
          <cell r="K8972">
            <v>0</v>
          </cell>
          <cell r="L8972">
            <v>0</v>
          </cell>
          <cell r="M8972">
            <v>0</v>
          </cell>
          <cell r="N8972">
            <v>0</v>
          </cell>
          <cell r="O8972">
            <v>0</v>
          </cell>
          <cell r="P8972">
            <v>0</v>
          </cell>
          <cell r="Q8972">
            <v>0</v>
          </cell>
        </row>
        <row r="8973">
          <cell r="A8973" t="str">
            <v>A6013&amp;T</v>
          </cell>
          <cell r="B8973" t="str">
            <v>Sea St @ Norton Rd</v>
          </cell>
          <cell r="C8973">
            <v>0</v>
          </cell>
          <cell r="D8973">
            <v>0</v>
          </cell>
          <cell r="E8973">
            <v>0</v>
          </cell>
          <cell r="F8973">
            <v>0</v>
          </cell>
          <cell r="G8973">
            <v>0</v>
          </cell>
          <cell r="H8973">
            <v>0</v>
          </cell>
          <cell r="I8973">
            <v>0</v>
          </cell>
          <cell r="J8973">
            <v>0</v>
          </cell>
          <cell r="K8973">
            <v>0</v>
          </cell>
          <cell r="L8973">
            <v>0</v>
          </cell>
          <cell r="M8973">
            <v>0</v>
          </cell>
          <cell r="N8973">
            <v>0</v>
          </cell>
          <cell r="O8973">
            <v>0</v>
          </cell>
          <cell r="P8973">
            <v>0</v>
          </cell>
          <cell r="Q8973">
            <v>0</v>
          </cell>
        </row>
        <row r="8974">
          <cell r="A8974" t="str">
            <v>A2080&amp;T</v>
          </cell>
          <cell r="B8974" t="str">
            <v>165 Copeland St</v>
          </cell>
          <cell r="C8974">
            <v>0</v>
          </cell>
          <cell r="D8974">
            <v>0</v>
          </cell>
          <cell r="E8974">
            <v>0</v>
          </cell>
          <cell r="F8974">
            <v>0</v>
          </cell>
          <cell r="G8974">
            <v>0</v>
          </cell>
          <cell r="H8974">
            <v>0</v>
          </cell>
          <cell r="I8974">
            <v>0</v>
          </cell>
          <cell r="J8974">
            <v>0</v>
          </cell>
          <cell r="K8974">
            <v>0</v>
          </cell>
          <cell r="L8974">
            <v>0</v>
          </cell>
          <cell r="M8974">
            <v>0</v>
          </cell>
          <cell r="N8974">
            <v>0</v>
          </cell>
          <cell r="O8974">
            <v>0</v>
          </cell>
          <cell r="P8974">
            <v>0</v>
          </cell>
          <cell r="Q8974">
            <v>0</v>
          </cell>
        </row>
        <row r="8975">
          <cell r="A8975" t="str">
            <v>A2152&amp;T</v>
          </cell>
          <cell r="B8975" t="str">
            <v>Coddington St @ Sout</v>
          </cell>
          <cell r="C8975">
            <v>2</v>
          </cell>
          <cell r="D8975">
            <v>0</v>
          </cell>
          <cell r="E8975">
            <v>0</v>
          </cell>
          <cell r="F8975">
            <v>0</v>
          </cell>
          <cell r="G8975">
            <v>2</v>
          </cell>
          <cell r="H8975">
            <v>2</v>
          </cell>
          <cell r="I8975">
            <v>0</v>
          </cell>
          <cell r="J8975">
            <v>0</v>
          </cell>
          <cell r="K8975">
            <v>0</v>
          </cell>
          <cell r="L8975">
            <v>2</v>
          </cell>
          <cell r="M8975">
            <v>2</v>
          </cell>
          <cell r="N8975">
            <v>0</v>
          </cell>
          <cell r="O8975">
            <v>0</v>
          </cell>
          <cell r="P8975">
            <v>0</v>
          </cell>
          <cell r="Q8975">
            <v>2</v>
          </cell>
        </row>
        <row r="8976">
          <cell r="A8976" t="str">
            <v>A399&amp;T</v>
          </cell>
          <cell r="B8976" t="str">
            <v>168 River St opp Sta</v>
          </cell>
          <cell r="C8976">
            <v>0</v>
          </cell>
          <cell r="D8976">
            <v>0</v>
          </cell>
          <cell r="E8976">
            <v>0</v>
          </cell>
          <cell r="F8976">
            <v>0</v>
          </cell>
          <cell r="G8976">
            <v>0</v>
          </cell>
          <cell r="H8976">
            <v>0</v>
          </cell>
          <cell r="I8976">
            <v>0</v>
          </cell>
          <cell r="J8976">
            <v>0</v>
          </cell>
          <cell r="K8976">
            <v>0</v>
          </cell>
          <cell r="L8976">
            <v>0</v>
          </cell>
          <cell r="M8976">
            <v>0</v>
          </cell>
          <cell r="N8976">
            <v>0</v>
          </cell>
          <cell r="O8976">
            <v>0</v>
          </cell>
          <cell r="P8976">
            <v>0</v>
          </cell>
          <cell r="Q8976">
            <v>0</v>
          </cell>
        </row>
        <row r="8977">
          <cell r="A8977" t="str">
            <v>A2341&amp;T</v>
          </cell>
          <cell r="B8977" t="str">
            <v>Quincy Ave @ Faxon C</v>
          </cell>
          <cell r="C8977">
            <v>0</v>
          </cell>
          <cell r="D8977">
            <v>0</v>
          </cell>
          <cell r="E8977">
            <v>0</v>
          </cell>
          <cell r="F8977">
            <v>0</v>
          </cell>
          <cell r="G8977">
            <v>0</v>
          </cell>
          <cell r="H8977">
            <v>0</v>
          </cell>
          <cell r="I8977">
            <v>0</v>
          </cell>
          <cell r="J8977">
            <v>0</v>
          </cell>
          <cell r="K8977">
            <v>0</v>
          </cell>
          <cell r="L8977">
            <v>0</v>
          </cell>
          <cell r="M8977">
            <v>0</v>
          </cell>
          <cell r="N8977">
            <v>0</v>
          </cell>
          <cell r="O8977">
            <v>0</v>
          </cell>
          <cell r="P8977">
            <v>0</v>
          </cell>
          <cell r="Q8977">
            <v>0</v>
          </cell>
        </row>
        <row r="8978">
          <cell r="A8978" t="str">
            <v>A2071&amp;T</v>
          </cell>
          <cell r="B8978" t="str">
            <v>School St opp Gay St</v>
          </cell>
          <cell r="C8978">
            <v>2</v>
          </cell>
          <cell r="D8978">
            <v>0</v>
          </cell>
          <cell r="E8978">
            <v>0</v>
          </cell>
          <cell r="F8978">
            <v>0</v>
          </cell>
          <cell r="G8978">
            <v>2</v>
          </cell>
          <cell r="H8978">
            <v>2</v>
          </cell>
          <cell r="I8978">
            <v>0</v>
          </cell>
          <cell r="J8978">
            <v>0</v>
          </cell>
          <cell r="K8978">
            <v>0</v>
          </cell>
          <cell r="L8978">
            <v>2</v>
          </cell>
          <cell r="M8978">
            <v>2</v>
          </cell>
          <cell r="N8978">
            <v>0</v>
          </cell>
          <cell r="O8978">
            <v>0</v>
          </cell>
          <cell r="P8978">
            <v>0</v>
          </cell>
          <cell r="Q8978">
            <v>2</v>
          </cell>
        </row>
        <row r="8979">
          <cell r="A8979" t="str">
            <v>A2351&amp;T</v>
          </cell>
          <cell r="B8979" t="str">
            <v>Quincy Ave @ School</v>
          </cell>
          <cell r="C8979">
            <v>3</v>
          </cell>
          <cell r="D8979">
            <v>0</v>
          </cell>
          <cell r="E8979">
            <v>0</v>
          </cell>
          <cell r="F8979">
            <v>4</v>
          </cell>
          <cell r="G8979">
            <v>7</v>
          </cell>
          <cell r="H8979">
            <v>3</v>
          </cell>
          <cell r="I8979">
            <v>0</v>
          </cell>
          <cell r="J8979">
            <v>0</v>
          </cell>
          <cell r="K8979">
            <v>4</v>
          </cell>
          <cell r="L8979">
            <v>7</v>
          </cell>
          <cell r="M8979">
            <v>3</v>
          </cell>
          <cell r="N8979">
            <v>0</v>
          </cell>
          <cell r="O8979">
            <v>0</v>
          </cell>
          <cell r="P8979">
            <v>4</v>
          </cell>
          <cell r="Q8979">
            <v>7</v>
          </cell>
        </row>
        <row r="8980">
          <cell r="A8980" t="str">
            <v>A2274&amp;T</v>
          </cell>
          <cell r="B8980" t="str">
            <v>Washington St @ Edis</v>
          </cell>
          <cell r="C8980">
            <v>106</v>
          </cell>
          <cell r="D8980">
            <v>0</v>
          </cell>
          <cell r="E8980">
            <v>0</v>
          </cell>
          <cell r="F8980">
            <v>0</v>
          </cell>
          <cell r="G8980">
            <v>106</v>
          </cell>
          <cell r="H8980">
            <v>106</v>
          </cell>
          <cell r="I8980">
            <v>0</v>
          </cell>
          <cell r="J8980">
            <v>0</v>
          </cell>
          <cell r="K8980">
            <v>0</v>
          </cell>
          <cell r="L8980">
            <v>106</v>
          </cell>
          <cell r="M8980">
            <v>106</v>
          </cell>
          <cell r="N8980">
            <v>0</v>
          </cell>
          <cell r="O8980">
            <v>0</v>
          </cell>
          <cell r="P8980">
            <v>0</v>
          </cell>
          <cell r="Q8980">
            <v>106</v>
          </cell>
        </row>
        <row r="8981">
          <cell r="A8981" t="str">
            <v>A6074&amp;T</v>
          </cell>
          <cell r="B8981" t="str">
            <v>Southern Artery @ Pr</v>
          </cell>
          <cell r="C8981">
            <v>2</v>
          </cell>
          <cell r="D8981">
            <v>0</v>
          </cell>
          <cell r="E8981">
            <v>0</v>
          </cell>
          <cell r="F8981">
            <v>0</v>
          </cell>
          <cell r="G8981">
            <v>2</v>
          </cell>
          <cell r="H8981">
            <v>2</v>
          </cell>
          <cell r="I8981">
            <v>0</v>
          </cell>
          <cell r="J8981">
            <v>0</v>
          </cell>
          <cell r="K8981">
            <v>0</v>
          </cell>
          <cell r="L8981">
            <v>2</v>
          </cell>
          <cell r="M8981">
            <v>2</v>
          </cell>
          <cell r="N8981">
            <v>0</v>
          </cell>
          <cell r="O8981">
            <v>0</v>
          </cell>
          <cell r="P8981">
            <v>0</v>
          </cell>
          <cell r="Q8981">
            <v>2</v>
          </cell>
        </row>
        <row r="8982">
          <cell r="A8982" t="str">
            <v>A1895&amp;T</v>
          </cell>
          <cell r="B8982" t="str">
            <v>Newport Ave opp Will</v>
          </cell>
          <cell r="C8982">
            <v>1</v>
          </cell>
          <cell r="D8982">
            <v>0</v>
          </cell>
          <cell r="E8982">
            <v>0</v>
          </cell>
          <cell r="F8982">
            <v>0</v>
          </cell>
          <cell r="G8982">
            <v>1</v>
          </cell>
          <cell r="H8982">
            <v>1</v>
          </cell>
          <cell r="I8982">
            <v>0</v>
          </cell>
          <cell r="J8982">
            <v>0</v>
          </cell>
          <cell r="K8982">
            <v>0</v>
          </cell>
          <cell r="L8982">
            <v>1</v>
          </cell>
          <cell r="M8982">
            <v>1</v>
          </cell>
          <cell r="N8982">
            <v>0</v>
          </cell>
          <cell r="O8982">
            <v>0</v>
          </cell>
          <cell r="P8982">
            <v>0</v>
          </cell>
          <cell r="Q8982">
            <v>1</v>
          </cell>
        </row>
        <row r="8983">
          <cell r="A8983" t="str">
            <v>A2059&amp;T</v>
          </cell>
          <cell r="B8983" t="str">
            <v>Bicknell St @ Yardar</v>
          </cell>
          <cell r="C8983">
            <v>0</v>
          </cell>
          <cell r="D8983">
            <v>0</v>
          </cell>
          <cell r="E8983">
            <v>0</v>
          </cell>
          <cell r="F8983">
            <v>0</v>
          </cell>
          <cell r="G8983">
            <v>0</v>
          </cell>
          <cell r="H8983">
            <v>0</v>
          </cell>
          <cell r="I8983">
            <v>0</v>
          </cell>
          <cell r="J8983">
            <v>0</v>
          </cell>
          <cell r="K8983">
            <v>0</v>
          </cell>
          <cell r="L8983">
            <v>0</v>
          </cell>
          <cell r="M8983">
            <v>0</v>
          </cell>
          <cell r="N8983">
            <v>0</v>
          </cell>
          <cell r="O8983">
            <v>0</v>
          </cell>
          <cell r="P8983">
            <v>0</v>
          </cell>
          <cell r="Q8983">
            <v>0</v>
          </cell>
        </row>
        <row r="8984">
          <cell r="A8984" t="str">
            <v>A2275&amp;T</v>
          </cell>
          <cell r="B8984" t="str">
            <v>Washington St @ Mill</v>
          </cell>
          <cell r="C8984">
            <v>0</v>
          </cell>
          <cell r="D8984">
            <v>0</v>
          </cell>
          <cell r="E8984">
            <v>0</v>
          </cell>
          <cell r="F8984">
            <v>2</v>
          </cell>
          <cell r="G8984">
            <v>2</v>
          </cell>
          <cell r="H8984">
            <v>0</v>
          </cell>
          <cell r="I8984">
            <v>0</v>
          </cell>
          <cell r="J8984">
            <v>0</v>
          </cell>
          <cell r="K8984">
            <v>2</v>
          </cell>
          <cell r="L8984">
            <v>2</v>
          </cell>
          <cell r="M8984">
            <v>0</v>
          </cell>
          <cell r="N8984">
            <v>0</v>
          </cell>
          <cell r="O8984">
            <v>0</v>
          </cell>
          <cell r="P8984">
            <v>2</v>
          </cell>
          <cell r="Q8984">
            <v>2</v>
          </cell>
        </row>
        <row r="8985">
          <cell r="A8985" t="str">
            <v>A1997&amp;T</v>
          </cell>
          <cell r="B8985" t="str">
            <v>Coddington St @ Wash</v>
          </cell>
          <cell r="C8985">
            <v>6</v>
          </cell>
          <cell r="D8985">
            <v>0</v>
          </cell>
          <cell r="E8985">
            <v>0</v>
          </cell>
          <cell r="F8985">
            <v>34</v>
          </cell>
          <cell r="G8985">
            <v>39</v>
          </cell>
          <cell r="H8985">
            <v>6</v>
          </cell>
          <cell r="I8985">
            <v>0</v>
          </cell>
          <cell r="J8985">
            <v>0</v>
          </cell>
          <cell r="K8985">
            <v>34</v>
          </cell>
          <cell r="L8985">
            <v>39</v>
          </cell>
          <cell r="M8985">
            <v>6</v>
          </cell>
          <cell r="N8985">
            <v>0</v>
          </cell>
          <cell r="O8985">
            <v>0</v>
          </cell>
          <cell r="P8985">
            <v>34</v>
          </cell>
          <cell r="Q8985">
            <v>39</v>
          </cell>
        </row>
        <row r="8986">
          <cell r="A8986" t="str">
            <v>A2269&amp;T</v>
          </cell>
          <cell r="B8986" t="str">
            <v>Washington St @ Bake</v>
          </cell>
          <cell r="C8986">
            <v>24</v>
          </cell>
          <cell r="D8986">
            <v>0</v>
          </cell>
          <cell r="E8986">
            <v>0</v>
          </cell>
          <cell r="F8986">
            <v>0</v>
          </cell>
          <cell r="G8986">
            <v>24</v>
          </cell>
          <cell r="H8986">
            <v>24</v>
          </cell>
          <cell r="I8986">
            <v>0</v>
          </cell>
          <cell r="J8986">
            <v>0</v>
          </cell>
          <cell r="K8986">
            <v>0</v>
          </cell>
          <cell r="L8986">
            <v>24</v>
          </cell>
          <cell r="M8986">
            <v>24</v>
          </cell>
          <cell r="N8986">
            <v>0</v>
          </cell>
          <cell r="O8986">
            <v>0</v>
          </cell>
          <cell r="P8986">
            <v>0</v>
          </cell>
          <cell r="Q8986">
            <v>24</v>
          </cell>
        </row>
        <row r="8987">
          <cell r="A8987" t="str">
            <v>A2053&amp;T</v>
          </cell>
          <cell r="B8987" t="str">
            <v>Palmer St @ Taffrail</v>
          </cell>
          <cell r="C8987">
            <v>0</v>
          </cell>
          <cell r="D8987">
            <v>0</v>
          </cell>
          <cell r="E8987">
            <v>0</v>
          </cell>
          <cell r="F8987">
            <v>0</v>
          </cell>
          <cell r="G8987">
            <v>0</v>
          </cell>
          <cell r="H8987">
            <v>0</v>
          </cell>
          <cell r="I8987">
            <v>0</v>
          </cell>
          <cell r="J8987">
            <v>0</v>
          </cell>
          <cell r="K8987">
            <v>0</v>
          </cell>
          <cell r="L8987">
            <v>0</v>
          </cell>
          <cell r="M8987">
            <v>0</v>
          </cell>
          <cell r="N8987">
            <v>0</v>
          </cell>
          <cell r="O8987">
            <v>0</v>
          </cell>
          <cell r="P8987">
            <v>0</v>
          </cell>
          <cell r="Q8987">
            <v>0</v>
          </cell>
        </row>
        <row r="8988">
          <cell r="A8988" t="str">
            <v>A304&amp;T</v>
          </cell>
          <cell r="B8988" t="str">
            <v>Norfolk St @ Morton</v>
          </cell>
          <cell r="C8988">
            <v>18</v>
          </cell>
          <cell r="D8988">
            <v>0</v>
          </cell>
          <cell r="E8988">
            <v>0</v>
          </cell>
          <cell r="F8988">
            <v>5</v>
          </cell>
          <cell r="G8988">
            <v>23</v>
          </cell>
          <cell r="H8988">
            <v>18</v>
          </cell>
          <cell r="I8988">
            <v>0</v>
          </cell>
          <cell r="J8988">
            <v>0</v>
          </cell>
          <cell r="K8988">
            <v>5</v>
          </cell>
          <cell r="L8988">
            <v>23</v>
          </cell>
          <cell r="M8988">
            <v>18</v>
          </cell>
          <cell r="N8988">
            <v>0</v>
          </cell>
          <cell r="O8988">
            <v>0</v>
          </cell>
          <cell r="P8988">
            <v>5</v>
          </cell>
          <cell r="Q8988">
            <v>23</v>
          </cell>
        </row>
        <row r="8989">
          <cell r="A8989" t="str">
            <v>A2345&amp;T</v>
          </cell>
          <cell r="B8989" t="str">
            <v>Quincy Ave @ Scammel</v>
          </cell>
          <cell r="C8989">
            <v>39</v>
          </cell>
          <cell r="D8989">
            <v>0</v>
          </cell>
          <cell r="E8989">
            <v>0</v>
          </cell>
          <cell r="F8989">
            <v>0</v>
          </cell>
          <cell r="G8989">
            <v>39</v>
          </cell>
          <cell r="H8989">
            <v>39</v>
          </cell>
          <cell r="I8989">
            <v>0</v>
          </cell>
          <cell r="J8989">
            <v>0</v>
          </cell>
          <cell r="K8989">
            <v>0</v>
          </cell>
          <cell r="L8989">
            <v>39</v>
          </cell>
          <cell r="M8989">
            <v>39</v>
          </cell>
          <cell r="N8989">
            <v>0</v>
          </cell>
          <cell r="O8989">
            <v>0</v>
          </cell>
          <cell r="P8989">
            <v>0</v>
          </cell>
          <cell r="Q8989">
            <v>39</v>
          </cell>
        </row>
        <row r="8990">
          <cell r="A8990" t="str">
            <v>A2339&amp;T</v>
          </cell>
          <cell r="B8990" t="str">
            <v>Quincy Ave @ E Howar</v>
          </cell>
          <cell r="C8990">
            <v>0</v>
          </cell>
          <cell r="D8990">
            <v>0</v>
          </cell>
          <cell r="E8990">
            <v>0</v>
          </cell>
          <cell r="F8990">
            <v>0</v>
          </cell>
          <cell r="G8990">
            <v>0</v>
          </cell>
          <cell r="H8990">
            <v>0</v>
          </cell>
          <cell r="I8990">
            <v>0</v>
          </cell>
          <cell r="J8990">
            <v>0</v>
          </cell>
          <cell r="K8990">
            <v>0</v>
          </cell>
          <cell r="L8990">
            <v>0</v>
          </cell>
          <cell r="M8990">
            <v>0</v>
          </cell>
          <cell r="N8990">
            <v>0</v>
          </cell>
          <cell r="O8990">
            <v>0</v>
          </cell>
          <cell r="P8990">
            <v>0</v>
          </cell>
          <cell r="Q8990">
            <v>0</v>
          </cell>
        </row>
        <row r="8991">
          <cell r="A8991" t="str">
            <v>A389&amp;T</v>
          </cell>
          <cell r="B8991" t="str">
            <v>River St @ Standard</v>
          </cell>
          <cell r="C8991">
            <v>2</v>
          </cell>
          <cell r="D8991">
            <v>0</v>
          </cell>
          <cell r="E8991">
            <v>0</v>
          </cell>
          <cell r="F8991">
            <v>0</v>
          </cell>
          <cell r="G8991">
            <v>2</v>
          </cell>
          <cell r="H8991">
            <v>2</v>
          </cell>
          <cell r="I8991">
            <v>0</v>
          </cell>
          <cell r="J8991">
            <v>0</v>
          </cell>
          <cell r="K8991">
            <v>0</v>
          </cell>
          <cell r="L8991">
            <v>2</v>
          </cell>
          <cell r="M8991">
            <v>2</v>
          </cell>
          <cell r="N8991">
            <v>0</v>
          </cell>
          <cell r="O8991">
            <v>0</v>
          </cell>
          <cell r="P8991">
            <v>0</v>
          </cell>
          <cell r="Q8991">
            <v>2</v>
          </cell>
        </row>
        <row r="8992">
          <cell r="A8992" t="str">
            <v>A2072&amp;T</v>
          </cell>
          <cell r="B8992" t="str">
            <v>Franklin St @ Water</v>
          </cell>
          <cell r="C8992">
            <v>29</v>
          </cell>
          <cell r="D8992">
            <v>0</v>
          </cell>
          <cell r="E8992">
            <v>0</v>
          </cell>
          <cell r="F8992">
            <v>16</v>
          </cell>
          <cell r="G8992">
            <v>45</v>
          </cell>
          <cell r="H8992">
            <v>29</v>
          </cell>
          <cell r="I8992">
            <v>0</v>
          </cell>
          <cell r="J8992">
            <v>0</v>
          </cell>
          <cell r="K8992">
            <v>16</v>
          </cell>
          <cell r="L8992">
            <v>45</v>
          </cell>
          <cell r="M8992">
            <v>29</v>
          </cell>
          <cell r="N8992">
            <v>0</v>
          </cell>
          <cell r="O8992">
            <v>0</v>
          </cell>
          <cell r="P8992">
            <v>16</v>
          </cell>
          <cell r="Q8992">
            <v>45</v>
          </cell>
        </row>
        <row r="8993">
          <cell r="A8993" t="str">
            <v>A2143&amp;T</v>
          </cell>
          <cell r="B8993" t="str">
            <v>Copeland St @ Granit</v>
          </cell>
          <cell r="C8993">
            <v>110</v>
          </cell>
          <cell r="D8993">
            <v>0</v>
          </cell>
          <cell r="E8993">
            <v>0</v>
          </cell>
          <cell r="F8993">
            <v>0</v>
          </cell>
          <cell r="G8993">
            <v>110</v>
          </cell>
          <cell r="H8993">
            <v>110</v>
          </cell>
          <cell r="I8993">
            <v>0</v>
          </cell>
          <cell r="J8993">
            <v>0</v>
          </cell>
          <cell r="K8993">
            <v>0</v>
          </cell>
          <cell r="L8993">
            <v>110</v>
          </cell>
          <cell r="M8993">
            <v>110</v>
          </cell>
          <cell r="N8993">
            <v>0</v>
          </cell>
          <cell r="O8993">
            <v>0</v>
          </cell>
          <cell r="P8993">
            <v>0</v>
          </cell>
          <cell r="Q8993">
            <v>110</v>
          </cell>
        </row>
        <row r="8994">
          <cell r="A8994" t="str">
            <v>A2273&amp;T</v>
          </cell>
          <cell r="B8994" t="str">
            <v>Washington St @ Rive</v>
          </cell>
          <cell r="C8994">
            <v>3</v>
          </cell>
          <cell r="D8994">
            <v>0</v>
          </cell>
          <cell r="E8994">
            <v>0</v>
          </cell>
          <cell r="F8994">
            <v>0</v>
          </cell>
          <cell r="G8994">
            <v>3</v>
          </cell>
          <cell r="H8994">
            <v>3</v>
          </cell>
          <cell r="I8994">
            <v>0</v>
          </cell>
          <cell r="J8994">
            <v>0</v>
          </cell>
          <cell r="K8994">
            <v>0</v>
          </cell>
          <cell r="L8994">
            <v>3</v>
          </cell>
          <cell r="M8994">
            <v>3</v>
          </cell>
          <cell r="N8994">
            <v>0</v>
          </cell>
          <cell r="O8994">
            <v>0</v>
          </cell>
          <cell r="P8994">
            <v>0</v>
          </cell>
          <cell r="Q8994">
            <v>3</v>
          </cell>
        </row>
        <row r="8995">
          <cell r="A8995" t="str">
            <v>A2037&amp;T</v>
          </cell>
          <cell r="B8995" t="str">
            <v>Sea St @ Gannett Rd</v>
          </cell>
          <cell r="C8995">
            <v>0</v>
          </cell>
          <cell r="D8995">
            <v>0</v>
          </cell>
          <cell r="E8995">
            <v>0</v>
          </cell>
          <cell r="F8995">
            <v>0</v>
          </cell>
          <cell r="G8995">
            <v>0</v>
          </cell>
          <cell r="H8995">
            <v>0</v>
          </cell>
          <cell r="I8995">
            <v>0</v>
          </cell>
          <cell r="J8995">
            <v>0</v>
          </cell>
          <cell r="K8995">
            <v>0</v>
          </cell>
          <cell r="L8995">
            <v>0</v>
          </cell>
          <cell r="M8995">
            <v>0</v>
          </cell>
          <cell r="N8995">
            <v>0</v>
          </cell>
          <cell r="O8995">
            <v>0</v>
          </cell>
          <cell r="P8995">
            <v>0</v>
          </cell>
          <cell r="Q8995">
            <v>0</v>
          </cell>
        </row>
        <row r="8996">
          <cell r="A8996" t="str">
            <v>A2070&amp;T</v>
          </cell>
          <cell r="B8996" t="str">
            <v>School St @ Hancock</v>
          </cell>
          <cell r="C8996">
            <v>122</v>
          </cell>
          <cell r="D8996">
            <v>1</v>
          </cell>
          <cell r="E8996">
            <v>0</v>
          </cell>
          <cell r="F8996">
            <v>7</v>
          </cell>
          <cell r="G8996">
            <v>130</v>
          </cell>
          <cell r="H8996">
            <v>122</v>
          </cell>
          <cell r="I8996">
            <v>1</v>
          </cell>
          <cell r="J8996">
            <v>0</v>
          </cell>
          <cell r="K8996">
            <v>7</v>
          </cell>
          <cell r="L8996">
            <v>130</v>
          </cell>
          <cell r="M8996">
            <v>122</v>
          </cell>
          <cell r="N8996">
            <v>1</v>
          </cell>
          <cell r="O8996">
            <v>0</v>
          </cell>
          <cell r="P8996">
            <v>7</v>
          </cell>
          <cell r="Q8996">
            <v>130</v>
          </cell>
        </row>
        <row r="8997">
          <cell r="A8997" t="str">
            <v>A359&amp;T</v>
          </cell>
          <cell r="B8997" t="str">
            <v>Morton St @ Theodore</v>
          </cell>
          <cell r="C8997">
            <v>58</v>
          </cell>
          <cell r="D8997">
            <v>0</v>
          </cell>
          <cell r="E8997">
            <v>0</v>
          </cell>
          <cell r="F8997">
            <v>28</v>
          </cell>
          <cell r="G8997">
            <v>86</v>
          </cell>
          <cell r="H8997">
            <v>58</v>
          </cell>
          <cell r="I8997">
            <v>0</v>
          </cell>
          <cell r="J8997">
            <v>0</v>
          </cell>
          <cell r="K8997">
            <v>28</v>
          </cell>
          <cell r="L8997">
            <v>86</v>
          </cell>
          <cell r="M8997">
            <v>58</v>
          </cell>
          <cell r="N8997">
            <v>0</v>
          </cell>
          <cell r="O8997">
            <v>0</v>
          </cell>
          <cell r="P8997">
            <v>28</v>
          </cell>
          <cell r="Q8997">
            <v>86</v>
          </cell>
        </row>
        <row r="8998">
          <cell r="A8998" t="str">
            <v>A6104&amp;T</v>
          </cell>
          <cell r="B8998" t="str">
            <v>Southern Artery @ So</v>
          </cell>
          <cell r="C8998">
            <v>0</v>
          </cell>
          <cell r="D8998">
            <v>0</v>
          </cell>
          <cell r="E8998">
            <v>0</v>
          </cell>
          <cell r="F8998">
            <v>0</v>
          </cell>
          <cell r="G8998">
            <v>0</v>
          </cell>
          <cell r="H8998">
            <v>0</v>
          </cell>
          <cell r="I8998">
            <v>0</v>
          </cell>
          <cell r="J8998">
            <v>0</v>
          </cell>
          <cell r="K8998">
            <v>0</v>
          </cell>
          <cell r="L8998">
            <v>0</v>
          </cell>
          <cell r="M8998">
            <v>0</v>
          </cell>
          <cell r="N8998">
            <v>0</v>
          </cell>
          <cell r="O8998">
            <v>0</v>
          </cell>
          <cell r="P8998">
            <v>0</v>
          </cell>
          <cell r="Q8998">
            <v>0</v>
          </cell>
        </row>
        <row r="8999">
          <cell r="A8999" t="str">
            <v>A6939&amp;T</v>
          </cell>
          <cell r="B8999" t="str">
            <v>Atlantic Middle Scho</v>
          </cell>
          <cell r="C8999">
            <v>0</v>
          </cell>
          <cell r="D8999">
            <v>0</v>
          </cell>
          <cell r="E8999">
            <v>0</v>
          </cell>
          <cell r="F8999">
            <v>0</v>
          </cell>
          <cell r="G8999">
            <v>0</v>
          </cell>
          <cell r="H8999">
            <v>0</v>
          </cell>
          <cell r="I8999">
            <v>0</v>
          </cell>
          <cell r="J8999">
            <v>0</v>
          </cell>
          <cell r="K8999">
            <v>0</v>
          </cell>
          <cell r="L8999">
            <v>0</v>
          </cell>
          <cell r="M8999">
            <v>0</v>
          </cell>
          <cell r="N8999">
            <v>0</v>
          </cell>
          <cell r="O8999">
            <v>0</v>
          </cell>
          <cell r="P8999">
            <v>0</v>
          </cell>
          <cell r="Q8999">
            <v>0</v>
          </cell>
        </row>
        <row r="9000">
          <cell r="A9000" t="str">
            <v>A2060&amp;T</v>
          </cell>
          <cell r="B9000" t="str">
            <v>Palmer St @ Shed St</v>
          </cell>
          <cell r="C9000">
            <v>0</v>
          </cell>
          <cell r="D9000">
            <v>0</v>
          </cell>
          <cell r="E9000">
            <v>0</v>
          </cell>
          <cell r="F9000">
            <v>0</v>
          </cell>
          <cell r="G9000">
            <v>0</v>
          </cell>
          <cell r="H9000">
            <v>0</v>
          </cell>
          <cell r="I9000">
            <v>0</v>
          </cell>
          <cell r="J9000">
            <v>0</v>
          </cell>
          <cell r="K9000">
            <v>0</v>
          </cell>
          <cell r="L9000">
            <v>0</v>
          </cell>
          <cell r="M9000">
            <v>0</v>
          </cell>
          <cell r="N9000">
            <v>0</v>
          </cell>
          <cell r="O9000">
            <v>0</v>
          </cell>
          <cell r="P9000">
            <v>0</v>
          </cell>
          <cell r="Q9000">
            <v>0</v>
          </cell>
        </row>
        <row r="9001">
          <cell r="A9001" t="str">
            <v>A2272&amp;T</v>
          </cell>
          <cell r="B9001" t="str">
            <v>Washington St @ Sout</v>
          </cell>
          <cell r="C9001">
            <v>2</v>
          </cell>
          <cell r="D9001">
            <v>0</v>
          </cell>
          <cell r="E9001">
            <v>0</v>
          </cell>
          <cell r="F9001">
            <v>0</v>
          </cell>
          <cell r="G9001">
            <v>2</v>
          </cell>
          <cell r="H9001">
            <v>2</v>
          </cell>
          <cell r="I9001">
            <v>0</v>
          </cell>
          <cell r="J9001">
            <v>0</v>
          </cell>
          <cell r="K9001">
            <v>0</v>
          </cell>
          <cell r="L9001">
            <v>2</v>
          </cell>
          <cell r="M9001">
            <v>2</v>
          </cell>
          <cell r="N9001">
            <v>0</v>
          </cell>
          <cell r="O9001">
            <v>0</v>
          </cell>
          <cell r="P9001">
            <v>0</v>
          </cell>
          <cell r="Q9001">
            <v>2</v>
          </cell>
        </row>
        <row r="9002">
          <cell r="A9002" t="str">
            <v>A2052&amp;T</v>
          </cell>
          <cell r="B9002" t="str">
            <v>375 Palmer St</v>
          </cell>
          <cell r="C9002">
            <v>0</v>
          </cell>
          <cell r="D9002">
            <v>0</v>
          </cell>
          <cell r="E9002">
            <v>0</v>
          </cell>
          <cell r="F9002">
            <v>0</v>
          </cell>
          <cell r="G9002">
            <v>0</v>
          </cell>
          <cell r="H9002">
            <v>0</v>
          </cell>
          <cell r="I9002">
            <v>0</v>
          </cell>
          <cell r="J9002">
            <v>0</v>
          </cell>
          <cell r="K9002">
            <v>0</v>
          </cell>
          <cell r="L9002">
            <v>0</v>
          </cell>
          <cell r="M9002">
            <v>0</v>
          </cell>
          <cell r="N9002">
            <v>0</v>
          </cell>
          <cell r="O9002">
            <v>0</v>
          </cell>
          <cell r="P9002">
            <v>0</v>
          </cell>
          <cell r="Q9002">
            <v>0</v>
          </cell>
        </row>
        <row r="9003">
          <cell r="A9003" t="str">
            <v>A5523&amp;T</v>
          </cell>
          <cell r="B9003" t="str">
            <v>Sea St @ Moffat Rd</v>
          </cell>
          <cell r="C9003">
            <v>0</v>
          </cell>
          <cell r="D9003">
            <v>0</v>
          </cell>
          <cell r="E9003">
            <v>0</v>
          </cell>
          <cell r="F9003">
            <v>0</v>
          </cell>
          <cell r="G9003">
            <v>0</v>
          </cell>
          <cell r="H9003">
            <v>0</v>
          </cell>
          <cell r="I9003">
            <v>0</v>
          </cell>
          <cell r="J9003">
            <v>0</v>
          </cell>
          <cell r="K9003">
            <v>0</v>
          </cell>
          <cell r="L9003">
            <v>0</v>
          </cell>
          <cell r="M9003">
            <v>0</v>
          </cell>
          <cell r="N9003">
            <v>0</v>
          </cell>
          <cell r="O9003">
            <v>0</v>
          </cell>
          <cell r="P9003">
            <v>0</v>
          </cell>
          <cell r="Q9003">
            <v>0</v>
          </cell>
        </row>
        <row r="9004">
          <cell r="A9004" t="str">
            <v>A348&amp;T</v>
          </cell>
          <cell r="B9004" t="str">
            <v>Morton St @ Wildwood</v>
          </cell>
          <cell r="C9004">
            <v>1</v>
          </cell>
          <cell r="D9004">
            <v>0</v>
          </cell>
          <cell r="E9004">
            <v>0</v>
          </cell>
          <cell r="F9004">
            <v>0</v>
          </cell>
          <cell r="G9004">
            <v>1</v>
          </cell>
          <cell r="H9004">
            <v>1</v>
          </cell>
          <cell r="I9004">
            <v>0</v>
          </cell>
          <cell r="J9004">
            <v>0</v>
          </cell>
          <cell r="K9004">
            <v>0</v>
          </cell>
          <cell r="L9004">
            <v>1</v>
          </cell>
          <cell r="M9004">
            <v>1</v>
          </cell>
          <cell r="N9004">
            <v>0</v>
          </cell>
          <cell r="O9004">
            <v>0</v>
          </cell>
          <cell r="P9004">
            <v>0</v>
          </cell>
          <cell r="Q9004">
            <v>1</v>
          </cell>
        </row>
        <row r="9005">
          <cell r="A9005" t="str">
            <v>A2185&amp;T</v>
          </cell>
          <cell r="B9005" t="str">
            <v>Washington St @ Fost</v>
          </cell>
          <cell r="C9005">
            <v>4</v>
          </cell>
          <cell r="D9005">
            <v>0</v>
          </cell>
          <cell r="E9005">
            <v>0</v>
          </cell>
          <cell r="F9005">
            <v>17</v>
          </cell>
          <cell r="G9005">
            <v>21</v>
          </cell>
          <cell r="H9005">
            <v>4</v>
          </cell>
          <cell r="I9005">
            <v>0</v>
          </cell>
          <cell r="J9005">
            <v>0</v>
          </cell>
          <cell r="K9005">
            <v>17</v>
          </cell>
          <cell r="L9005">
            <v>21</v>
          </cell>
          <cell r="M9005">
            <v>4</v>
          </cell>
          <cell r="N9005">
            <v>0</v>
          </cell>
          <cell r="O9005">
            <v>0</v>
          </cell>
          <cell r="P9005">
            <v>17</v>
          </cell>
          <cell r="Q9005">
            <v>21</v>
          </cell>
        </row>
        <row r="9006">
          <cell r="A9006" t="str">
            <v>A2271&amp;T</v>
          </cell>
          <cell r="B9006" t="str">
            <v>Washington St @ Leba</v>
          </cell>
          <cell r="C9006">
            <v>143</v>
          </cell>
          <cell r="D9006">
            <v>0</v>
          </cell>
          <cell r="E9006">
            <v>0</v>
          </cell>
          <cell r="F9006">
            <v>0</v>
          </cell>
          <cell r="G9006">
            <v>143</v>
          </cell>
          <cell r="H9006">
            <v>143</v>
          </cell>
          <cell r="I9006">
            <v>0</v>
          </cell>
          <cell r="J9006">
            <v>0</v>
          </cell>
          <cell r="K9006">
            <v>0</v>
          </cell>
          <cell r="L9006">
            <v>143</v>
          </cell>
          <cell r="M9006">
            <v>143</v>
          </cell>
          <cell r="N9006">
            <v>0</v>
          </cell>
          <cell r="O9006">
            <v>0</v>
          </cell>
          <cell r="P9006">
            <v>0</v>
          </cell>
          <cell r="Q9006">
            <v>143</v>
          </cell>
        </row>
        <row r="9007">
          <cell r="A9007" t="str">
            <v>A350&amp;T</v>
          </cell>
          <cell r="B9007" t="str">
            <v>Morton St @ Evans St</v>
          </cell>
          <cell r="C9007">
            <v>9</v>
          </cell>
          <cell r="D9007">
            <v>0</v>
          </cell>
          <cell r="E9007">
            <v>0</v>
          </cell>
          <cell r="F9007">
            <v>3</v>
          </cell>
          <cell r="G9007">
            <v>12</v>
          </cell>
          <cell r="H9007">
            <v>9</v>
          </cell>
          <cell r="I9007">
            <v>0</v>
          </cell>
          <cell r="J9007">
            <v>0</v>
          </cell>
          <cell r="K9007">
            <v>3</v>
          </cell>
          <cell r="L9007">
            <v>12</v>
          </cell>
          <cell r="M9007">
            <v>9</v>
          </cell>
          <cell r="N9007">
            <v>0</v>
          </cell>
          <cell r="O9007">
            <v>0</v>
          </cell>
          <cell r="P9007">
            <v>3</v>
          </cell>
          <cell r="Q9007">
            <v>12</v>
          </cell>
        </row>
        <row r="9008">
          <cell r="A9008" t="str">
            <v>A6134&amp;T</v>
          </cell>
          <cell r="B9008" t="str">
            <v>Quincy Adams</v>
          </cell>
          <cell r="C9008">
            <v>0</v>
          </cell>
          <cell r="D9008">
            <v>0</v>
          </cell>
          <cell r="E9008">
            <v>0</v>
          </cell>
          <cell r="F9008">
            <v>37</v>
          </cell>
          <cell r="G9008">
            <v>37</v>
          </cell>
          <cell r="H9008">
            <v>0</v>
          </cell>
          <cell r="I9008">
            <v>0</v>
          </cell>
          <cell r="J9008">
            <v>0</v>
          </cell>
          <cell r="K9008">
            <v>37</v>
          </cell>
          <cell r="L9008">
            <v>37</v>
          </cell>
          <cell r="M9008">
            <v>0</v>
          </cell>
          <cell r="N9008">
            <v>0</v>
          </cell>
          <cell r="O9008">
            <v>0</v>
          </cell>
          <cell r="P9008">
            <v>37</v>
          </cell>
          <cell r="Q9008">
            <v>37</v>
          </cell>
        </row>
        <row r="9009">
          <cell r="A9009" t="str">
            <v>A331&amp;T</v>
          </cell>
          <cell r="B9009" t="str">
            <v>Gallivan Blvd @ Mort</v>
          </cell>
          <cell r="C9009">
            <v>21</v>
          </cell>
          <cell r="D9009">
            <v>0</v>
          </cell>
          <cell r="E9009">
            <v>0</v>
          </cell>
          <cell r="F9009">
            <v>0</v>
          </cell>
          <cell r="G9009">
            <v>21</v>
          </cell>
          <cell r="H9009">
            <v>21</v>
          </cell>
          <cell r="I9009">
            <v>0</v>
          </cell>
          <cell r="J9009">
            <v>0</v>
          </cell>
          <cell r="K9009">
            <v>0</v>
          </cell>
          <cell r="L9009">
            <v>21</v>
          </cell>
          <cell r="M9009">
            <v>21</v>
          </cell>
          <cell r="N9009">
            <v>0</v>
          </cell>
          <cell r="O9009">
            <v>0</v>
          </cell>
          <cell r="P9009">
            <v>0</v>
          </cell>
          <cell r="Q9009">
            <v>21</v>
          </cell>
        </row>
        <row r="9010">
          <cell r="A9010" t="str">
            <v>A2592&amp;T</v>
          </cell>
          <cell r="B9010" t="str">
            <v>Central Ave @ Centra</v>
          </cell>
          <cell r="C9010">
            <v>0</v>
          </cell>
          <cell r="D9010">
            <v>0</v>
          </cell>
          <cell r="E9010">
            <v>0</v>
          </cell>
          <cell r="F9010">
            <v>25</v>
          </cell>
          <cell r="G9010">
            <v>25</v>
          </cell>
          <cell r="H9010">
            <v>0</v>
          </cell>
          <cell r="I9010">
            <v>0</v>
          </cell>
          <cell r="J9010">
            <v>0</v>
          </cell>
          <cell r="K9010">
            <v>25</v>
          </cell>
          <cell r="L9010">
            <v>25</v>
          </cell>
          <cell r="M9010">
            <v>0</v>
          </cell>
          <cell r="N9010">
            <v>0</v>
          </cell>
          <cell r="O9010">
            <v>0</v>
          </cell>
          <cell r="P9010">
            <v>25</v>
          </cell>
          <cell r="Q9010">
            <v>25</v>
          </cell>
        </row>
        <row r="9011">
          <cell r="A9011" t="str">
            <v>A2057&amp;T</v>
          </cell>
          <cell r="B9011" t="str">
            <v>O'Brien Towers</v>
          </cell>
          <cell r="C9011">
            <v>0</v>
          </cell>
          <cell r="D9011">
            <v>0</v>
          </cell>
          <cell r="E9011">
            <v>0</v>
          </cell>
          <cell r="F9011">
            <v>0</v>
          </cell>
          <cell r="G9011">
            <v>0</v>
          </cell>
          <cell r="H9011">
            <v>0</v>
          </cell>
          <cell r="I9011">
            <v>0</v>
          </cell>
          <cell r="J9011">
            <v>0</v>
          </cell>
          <cell r="K9011">
            <v>0</v>
          </cell>
          <cell r="L9011">
            <v>0</v>
          </cell>
          <cell r="M9011">
            <v>0</v>
          </cell>
          <cell r="N9011">
            <v>0</v>
          </cell>
          <cell r="O9011">
            <v>0</v>
          </cell>
          <cell r="P9011">
            <v>0</v>
          </cell>
          <cell r="Q9011">
            <v>0</v>
          </cell>
        </row>
        <row r="9012">
          <cell r="A9012" t="str">
            <v>A349&amp;T</v>
          </cell>
          <cell r="B9012" t="str">
            <v>Morton St @ Norfolk</v>
          </cell>
          <cell r="C9012">
            <v>110</v>
          </cell>
          <cell r="D9012">
            <v>0</v>
          </cell>
          <cell r="E9012">
            <v>0</v>
          </cell>
          <cell r="F9012">
            <v>0</v>
          </cell>
          <cell r="G9012">
            <v>110</v>
          </cell>
          <cell r="H9012">
            <v>110</v>
          </cell>
          <cell r="I9012">
            <v>0</v>
          </cell>
          <cell r="J9012">
            <v>0</v>
          </cell>
          <cell r="K9012">
            <v>0</v>
          </cell>
          <cell r="L9012">
            <v>110</v>
          </cell>
          <cell r="M9012">
            <v>110</v>
          </cell>
          <cell r="N9012">
            <v>0</v>
          </cell>
          <cell r="O9012">
            <v>0</v>
          </cell>
          <cell r="P9012">
            <v>0</v>
          </cell>
          <cell r="Q9012">
            <v>110</v>
          </cell>
        </row>
        <row r="9013">
          <cell r="A9013" t="str">
            <v>A1998&amp;T</v>
          </cell>
          <cell r="B9013" t="str">
            <v>Coddington St @ Quin</v>
          </cell>
          <cell r="C9013">
            <v>0</v>
          </cell>
          <cell r="D9013">
            <v>0</v>
          </cell>
          <cell r="E9013">
            <v>0</v>
          </cell>
          <cell r="F9013">
            <v>0</v>
          </cell>
          <cell r="G9013">
            <v>0</v>
          </cell>
          <cell r="H9013">
            <v>0</v>
          </cell>
          <cell r="I9013">
            <v>0</v>
          </cell>
          <cell r="J9013">
            <v>0</v>
          </cell>
          <cell r="K9013">
            <v>0</v>
          </cell>
          <cell r="L9013">
            <v>0</v>
          </cell>
          <cell r="M9013">
            <v>0</v>
          </cell>
          <cell r="N9013">
            <v>0</v>
          </cell>
          <cell r="O9013">
            <v>0</v>
          </cell>
          <cell r="P9013">
            <v>0</v>
          </cell>
          <cell r="Q9013">
            <v>0</v>
          </cell>
        </row>
        <row r="9014">
          <cell r="A9014" t="str">
            <v>A2340&amp;T</v>
          </cell>
          <cell r="B9014" t="str">
            <v>Quincy Ave @ Souther</v>
          </cell>
          <cell r="C9014">
            <v>108</v>
          </cell>
          <cell r="D9014">
            <v>0</v>
          </cell>
          <cell r="E9014">
            <v>0</v>
          </cell>
          <cell r="F9014">
            <v>0</v>
          </cell>
          <cell r="G9014">
            <v>108</v>
          </cell>
          <cell r="H9014">
            <v>108</v>
          </cell>
          <cell r="I9014">
            <v>0</v>
          </cell>
          <cell r="J9014">
            <v>0</v>
          </cell>
          <cell r="K9014">
            <v>0</v>
          </cell>
          <cell r="L9014">
            <v>108</v>
          </cell>
          <cell r="M9014">
            <v>108</v>
          </cell>
          <cell r="N9014">
            <v>0</v>
          </cell>
          <cell r="O9014">
            <v>0</v>
          </cell>
          <cell r="P9014">
            <v>0</v>
          </cell>
          <cell r="Q9014">
            <v>108</v>
          </cell>
        </row>
        <row r="9015">
          <cell r="A9015" t="str">
            <v>A2270&amp;T</v>
          </cell>
          <cell r="B9015" t="str">
            <v>Washington St @ Wash</v>
          </cell>
          <cell r="C9015">
            <v>32</v>
          </cell>
          <cell r="D9015">
            <v>0</v>
          </cell>
          <cell r="E9015">
            <v>0</v>
          </cell>
          <cell r="F9015">
            <v>0</v>
          </cell>
          <cell r="G9015">
            <v>32</v>
          </cell>
          <cell r="H9015">
            <v>32</v>
          </cell>
          <cell r="I9015">
            <v>0</v>
          </cell>
          <cell r="J9015">
            <v>0</v>
          </cell>
          <cell r="K9015">
            <v>0</v>
          </cell>
          <cell r="L9015">
            <v>32</v>
          </cell>
          <cell r="M9015">
            <v>32</v>
          </cell>
          <cell r="N9015">
            <v>0</v>
          </cell>
          <cell r="O9015">
            <v>0</v>
          </cell>
          <cell r="P9015">
            <v>0</v>
          </cell>
          <cell r="Q9015">
            <v>32</v>
          </cell>
        </row>
        <row r="9016">
          <cell r="A9016" t="str">
            <v>A2069&amp;T</v>
          </cell>
          <cell r="B9016" t="str">
            <v>1445 Hancock St</v>
          </cell>
          <cell r="C9016">
            <v>11</v>
          </cell>
          <cell r="D9016">
            <v>1</v>
          </cell>
          <cell r="E9016">
            <v>0</v>
          </cell>
          <cell r="F9016">
            <v>87</v>
          </cell>
          <cell r="G9016">
            <v>99</v>
          </cell>
          <cell r="H9016">
            <v>11</v>
          </cell>
          <cell r="I9016">
            <v>1</v>
          </cell>
          <cell r="J9016">
            <v>0</v>
          </cell>
          <cell r="K9016">
            <v>87</v>
          </cell>
          <cell r="L9016">
            <v>99</v>
          </cell>
          <cell r="M9016">
            <v>11</v>
          </cell>
          <cell r="N9016">
            <v>1</v>
          </cell>
          <cell r="O9016">
            <v>0</v>
          </cell>
          <cell r="P9016">
            <v>87</v>
          </cell>
          <cell r="Q9016">
            <v>99</v>
          </cell>
        </row>
        <row r="9017">
          <cell r="A9017" t="str">
            <v>A329&amp;T</v>
          </cell>
          <cell r="B9017" t="str">
            <v>Gallivan Blvd @ Fair</v>
          </cell>
          <cell r="C9017">
            <v>0</v>
          </cell>
          <cell r="D9017">
            <v>0</v>
          </cell>
          <cell r="E9017">
            <v>0</v>
          </cell>
          <cell r="F9017">
            <v>0</v>
          </cell>
          <cell r="G9017">
            <v>0</v>
          </cell>
          <cell r="H9017">
            <v>0</v>
          </cell>
          <cell r="I9017">
            <v>0</v>
          </cell>
          <cell r="J9017">
            <v>0</v>
          </cell>
          <cell r="K9017">
            <v>0</v>
          </cell>
          <cell r="L9017">
            <v>0</v>
          </cell>
          <cell r="M9017">
            <v>0</v>
          </cell>
          <cell r="N9017">
            <v>0</v>
          </cell>
          <cell r="O9017">
            <v>0</v>
          </cell>
          <cell r="P9017">
            <v>0</v>
          </cell>
          <cell r="Q9017">
            <v>0</v>
          </cell>
        </row>
        <row r="9018">
          <cell r="A9018" t="str">
            <v>A358&amp;T</v>
          </cell>
          <cell r="B9018" t="str">
            <v>Morton St @ Norfolk</v>
          </cell>
          <cell r="C9018">
            <v>33</v>
          </cell>
          <cell r="D9018">
            <v>0</v>
          </cell>
          <cell r="E9018">
            <v>0</v>
          </cell>
          <cell r="F9018">
            <v>5</v>
          </cell>
          <cell r="G9018">
            <v>38</v>
          </cell>
          <cell r="H9018">
            <v>33</v>
          </cell>
          <cell r="I9018">
            <v>0</v>
          </cell>
          <cell r="J9018">
            <v>0</v>
          </cell>
          <cell r="K9018">
            <v>5</v>
          </cell>
          <cell r="L9018">
            <v>38</v>
          </cell>
          <cell r="M9018">
            <v>33</v>
          </cell>
          <cell r="N9018">
            <v>0</v>
          </cell>
          <cell r="O9018">
            <v>0</v>
          </cell>
          <cell r="P9018">
            <v>5</v>
          </cell>
          <cell r="Q9018">
            <v>38</v>
          </cell>
        </row>
        <row r="9019">
          <cell r="A9019" t="str">
            <v>A351&amp;T</v>
          </cell>
          <cell r="B9019" t="str">
            <v>Morton St @ Lorna Rd</v>
          </cell>
          <cell r="C9019">
            <v>33</v>
          </cell>
          <cell r="D9019">
            <v>0</v>
          </cell>
          <cell r="E9019">
            <v>0</v>
          </cell>
          <cell r="F9019">
            <v>0</v>
          </cell>
          <cell r="G9019">
            <v>33</v>
          </cell>
          <cell r="H9019">
            <v>33</v>
          </cell>
          <cell r="I9019">
            <v>0</v>
          </cell>
          <cell r="J9019">
            <v>0</v>
          </cell>
          <cell r="K9019">
            <v>0</v>
          </cell>
          <cell r="L9019">
            <v>33</v>
          </cell>
          <cell r="M9019">
            <v>33</v>
          </cell>
          <cell r="N9019">
            <v>0</v>
          </cell>
          <cell r="O9019">
            <v>0</v>
          </cell>
          <cell r="P9019">
            <v>0</v>
          </cell>
          <cell r="Q9019">
            <v>33</v>
          </cell>
        </row>
        <row r="9020">
          <cell r="A9020" t="str">
            <v>A1089&amp;T</v>
          </cell>
          <cell r="B9020" t="str">
            <v>Blue Hill Ave opp Wo</v>
          </cell>
          <cell r="C9020">
            <v>49</v>
          </cell>
          <cell r="D9020">
            <v>0</v>
          </cell>
          <cell r="E9020">
            <v>0</v>
          </cell>
          <cell r="F9020">
            <v>28</v>
          </cell>
          <cell r="G9020">
            <v>77</v>
          </cell>
          <cell r="H9020">
            <v>49</v>
          </cell>
          <cell r="I9020">
            <v>0</v>
          </cell>
          <cell r="J9020">
            <v>0</v>
          </cell>
          <cell r="K9020">
            <v>28</v>
          </cell>
          <cell r="L9020">
            <v>77</v>
          </cell>
          <cell r="M9020">
            <v>49</v>
          </cell>
          <cell r="N9020">
            <v>0</v>
          </cell>
          <cell r="O9020">
            <v>0</v>
          </cell>
          <cell r="P9020">
            <v>28</v>
          </cell>
          <cell r="Q9020">
            <v>77</v>
          </cell>
        </row>
        <row r="9021">
          <cell r="A9021" t="str">
            <v>A347&amp;T</v>
          </cell>
          <cell r="B9021" t="str">
            <v>Morton St @ Blue Hil</v>
          </cell>
          <cell r="C9021">
            <v>0</v>
          </cell>
          <cell r="D9021">
            <v>0</v>
          </cell>
          <cell r="E9021">
            <v>0</v>
          </cell>
          <cell r="F9021">
            <v>54</v>
          </cell>
          <cell r="G9021">
            <v>54</v>
          </cell>
          <cell r="H9021">
            <v>0</v>
          </cell>
          <cell r="I9021">
            <v>0</v>
          </cell>
          <cell r="J9021">
            <v>0</v>
          </cell>
          <cell r="K9021">
            <v>54</v>
          </cell>
          <cell r="L9021">
            <v>54</v>
          </cell>
          <cell r="M9021">
            <v>0</v>
          </cell>
          <cell r="N9021">
            <v>0</v>
          </cell>
          <cell r="O9021">
            <v>0</v>
          </cell>
          <cell r="P9021">
            <v>54</v>
          </cell>
          <cell r="Q9021">
            <v>54</v>
          </cell>
        </row>
        <row r="9022">
          <cell r="A9022" t="str">
            <v>A1090&amp;T</v>
          </cell>
          <cell r="B9022" t="str">
            <v>1458 Blue Hill Ave o</v>
          </cell>
          <cell r="C9022">
            <v>27</v>
          </cell>
          <cell r="D9022">
            <v>0</v>
          </cell>
          <cell r="E9022">
            <v>0</v>
          </cell>
          <cell r="F9022">
            <v>4</v>
          </cell>
          <cell r="G9022">
            <v>31</v>
          </cell>
          <cell r="H9022">
            <v>27</v>
          </cell>
          <cell r="I9022">
            <v>0</v>
          </cell>
          <cell r="J9022">
            <v>0</v>
          </cell>
          <cell r="K9022">
            <v>4</v>
          </cell>
          <cell r="L9022">
            <v>31</v>
          </cell>
          <cell r="M9022">
            <v>27</v>
          </cell>
          <cell r="N9022">
            <v>0</v>
          </cell>
          <cell r="O9022">
            <v>0</v>
          </cell>
          <cell r="P9022">
            <v>4</v>
          </cell>
          <cell r="Q9022">
            <v>31</v>
          </cell>
        </row>
        <row r="9023">
          <cell r="A9023" t="str">
            <v>A6003&amp;T</v>
          </cell>
          <cell r="B9023" t="str">
            <v>Quincy Center</v>
          </cell>
          <cell r="C9023">
            <v>48</v>
          </cell>
          <cell r="D9023">
            <v>1</v>
          </cell>
          <cell r="E9023">
            <v>0</v>
          </cell>
          <cell r="F9023">
            <v>78</v>
          </cell>
          <cell r="G9023">
            <v>127</v>
          </cell>
          <cell r="H9023">
            <v>48</v>
          </cell>
          <cell r="I9023">
            <v>1</v>
          </cell>
          <cell r="J9023">
            <v>0</v>
          </cell>
          <cell r="K9023">
            <v>78</v>
          </cell>
          <cell r="L9023">
            <v>127</v>
          </cell>
          <cell r="M9023">
            <v>48</v>
          </cell>
          <cell r="N9023">
            <v>1</v>
          </cell>
          <cell r="O9023">
            <v>0</v>
          </cell>
          <cell r="P9023">
            <v>78</v>
          </cell>
          <cell r="Q9023">
            <v>127</v>
          </cell>
        </row>
        <row r="9024">
          <cell r="A9024" t="str">
            <v>A1913&amp;T</v>
          </cell>
          <cell r="B9024" t="str">
            <v>North Quincy</v>
          </cell>
          <cell r="C9024">
            <v>54</v>
          </cell>
          <cell r="D9024">
            <v>0</v>
          </cell>
          <cell r="E9024">
            <v>0</v>
          </cell>
          <cell r="F9024">
            <v>137</v>
          </cell>
          <cell r="G9024">
            <v>191</v>
          </cell>
          <cell r="H9024">
            <v>54</v>
          </cell>
          <cell r="I9024">
            <v>0</v>
          </cell>
          <cell r="J9024">
            <v>0</v>
          </cell>
          <cell r="K9024">
            <v>137</v>
          </cell>
          <cell r="L9024">
            <v>191</v>
          </cell>
          <cell r="M9024">
            <v>54</v>
          </cell>
          <cell r="N9024">
            <v>0</v>
          </cell>
          <cell r="O9024">
            <v>0</v>
          </cell>
          <cell r="P9024">
            <v>137</v>
          </cell>
          <cell r="Q9024">
            <v>191</v>
          </cell>
        </row>
        <row r="9025">
          <cell r="A9025" t="str">
            <v>A1093&amp;T</v>
          </cell>
          <cell r="B9025" t="str">
            <v>Blue Hill Ave @ Wool</v>
          </cell>
          <cell r="C9025">
            <v>1</v>
          </cell>
          <cell r="D9025">
            <v>0</v>
          </cell>
          <cell r="E9025">
            <v>0</v>
          </cell>
          <cell r="F9025">
            <v>176</v>
          </cell>
          <cell r="G9025">
            <v>177</v>
          </cell>
          <cell r="H9025">
            <v>1</v>
          </cell>
          <cell r="I9025">
            <v>0</v>
          </cell>
          <cell r="J9025">
            <v>0</v>
          </cell>
          <cell r="K9025">
            <v>176</v>
          </cell>
          <cell r="L9025">
            <v>177</v>
          </cell>
          <cell r="M9025">
            <v>1</v>
          </cell>
          <cell r="N9025">
            <v>0</v>
          </cell>
          <cell r="O9025">
            <v>0</v>
          </cell>
          <cell r="P9025">
            <v>176</v>
          </cell>
          <cell r="Q9025">
            <v>177</v>
          </cell>
        </row>
        <row r="9026">
          <cell r="A9026" t="str">
            <v>A1092&amp;T</v>
          </cell>
          <cell r="B9026" t="str">
            <v>Blue Hill Ave @ Fess</v>
          </cell>
          <cell r="C9026">
            <v>432</v>
          </cell>
          <cell r="D9026">
            <v>0</v>
          </cell>
          <cell r="E9026">
            <v>0</v>
          </cell>
          <cell r="F9026">
            <v>3</v>
          </cell>
          <cell r="G9026">
            <v>436</v>
          </cell>
          <cell r="H9026">
            <v>432</v>
          </cell>
          <cell r="I9026">
            <v>0</v>
          </cell>
          <cell r="J9026">
            <v>0</v>
          </cell>
          <cell r="K9026">
            <v>3</v>
          </cell>
          <cell r="L9026">
            <v>436</v>
          </cell>
          <cell r="M9026">
            <v>432</v>
          </cell>
          <cell r="N9026">
            <v>0</v>
          </cell>
          <cell r="O9026">
            <v>0</v>
          </cell>
          <cell r="P9026">
            <v>3</v>
          </cell>
          <cell r="Q9026">
            <v>436</v>
          </cell>
        </row>
        <row r="9027">
          <cell r="A9027" t="str">
            <v>A1091&amp;T</v>
          </cell>
          <cell r="B9027" t="str">
            <v>Blue Hill Ave @ Matt</v>
          </cell>
          <cell r="C9027">
            <v>198</v>
          </cell>
          <cell r="D9027">
            <v>1</v>
          </cell>
          <cell r="E9027">
            <v>0</v>
          </cell>
          <cell r="F9027">
            <v>0</v>
          </cell>
          <cell r="G9027">
            <v>199</v>
          </cell>
          <cell r="H9027">
            <v>198</v>
          </cell>
          <cell r="I9027">
            <v>1</v>
          </cell>
          <cell r="J9027">
            <v>0</v>
          </cell>
          <cell r="K9027">
            <v>0</v>
          </cell>
          <cell r="L9027">
            <v>199</v>
          </cell>
          <cell r="M9027">
            <v>198</v>
          </cell>
          <cell r="N9027">
            <v>1</v>
          </cell>
          <cell r="O9027">
            <v>0</v>
          </cell>
          <cell r="P9027">
            <v>0</v>
          </cell>
          <cell r="Q9027">
            <v>199</v>
          </cell>
        </row>
        <row r="9028">
          <cell r="A9028" t="str">
            <v>A1094&amp;T</v>
          </cell>
          <cell r="B9028" t="str">
            <v>Blue Hill Ave @ Mort</v>
          </cell>
          <cell r="C9028">
            <v>104</v>
          </cell>
          <cell r="D9028">
            <v>0</v>
          </cell>
          <cell r="E9028">
            <v>0</v>
          </cell>
          <cell r="F9028">
            <v>100</v>
          </cell>
          <cell r="G9028">
            <v>205</v>
          </cell>
          <cell r="H9028">
            <v>104</v>
          </cell>
          <cell r="I9028">
            <v>0</v>
          </cell>
          <cell r="J9028">
            <v>0</v>
          </cell>
          <cell r="K9028">
            <v>100</v>
          </cell>
          <cell r="L9028">
            <v>205</v>
          </cell>
          <cell r="M9028">
            <v>104</v>
          </cell>
          <cell r="N9028">
            <v>0</v>
          </cell>
          <cell r="O9028">
            <v>0</v>
          </cell>
          <cell r="P9028">
            <v>100</v>
          </cell>
          <cell r="Q9028">
            <v>205</v>
          </cell>
        </row>
        <row r="9029">
          <cell r="A9029" t="str">
            <v>A6000&amp;T</v>
          </cell>
          <cell r="B9029" t="str">
            <v>Quincy Center</v>
          </cell>
          <cell r="C9029">
            <v>10</v>
          </cell>
          <cell r="D9029">
            <v>0</v>
          </cell>
          <cell r="E9029">
            <v>0</v>
          </cell>
          <cell r="F9029">
            <v>152</v>
          </cell>
          <cell r="G9029">
            <v>162</v>
          </cell>
          <cell r="H9029">
            <v>10</v>
          </cell>
          <cell r="I9029">
            <v>0</v>
          </cell>
          <cell r="J9029">
            <v>0</v>
          </cell>
          <cell r="K9029">
            <v>152</v>
          </cell>
          <cell r="L9029">
            <v>162</v>
          </cell>
          <cell r="M9029">
            <v>10</v>
          </cell>
          <cell r="N9029">
            <v>0</v>
          </cell>
          <cell r="O9029">
            <v>0</v>
          </cell>
          <cell r="P9029">
            <v>152</v>
          </cell>
          <cell r="Q9029">
            <v>162</v>
          </cell>
        </row>
        <row r="9030">
          <cell r="A9030" t="str">
            <v>A6001&amp;T</v>
          </cell>
          <cell r="B9030" t="str">
            <v>Quincy Center</v>
          </cell>
          <cell r="C9030">
            <v>14</v>
          </cell>
          <cell r="D9030">
            <v>0</v>
          </cell>
          <cell r="E9030">
            <v>0</v>
          </cell>
          <cell r="F9030">
            <v>86</v>
          </cell>
          <cell r="G9030">
            <v>100</v>
          </cell>
          <cell r="H9030">
            <v>14</v>
          </cell>
          <cell r="I9030">
            <v>0</v>
          </cell>
          <cell r="J9030">
            <v>0</v>
          </cell>
          <cell r="K9030">
            <v>86</v>
          </cell>
          <cell r="L9030">
            <v>100</v>
          </cell>
          <cell r="M9030">
            <v>14</v>
          </cell>
          <cell r="N9030">
            <v>0</v>
          </cell>
          <cell r="O9030">
            <v>0</v>
          </cell>
          <cell r="P9030">
            <v>86</v>
          </cell>
          <cell r="Q9030">
            <v>100</v>
          </cell>
        </row>
        <row r="9031">
          <cell r="A9031" t="str">
            <v>A5999&amp;T</v>
          </cell>
          <cell r="B9031" t="str">
            <v>Quincy Center</v>
          </cell>
          <cell r="C9031">
            <v>45</v>
          </cell>
          <cell r="D9031">
            <v>1</v>
          </cell>
          <cell r="E9031">
            <v>0</v>
          </cell>
          <cell r="F9031">
            <v>298</v>
          </cell>
          <cell r="G9031">
            <v>344</v>
          </cell>
          <cell r="H9031">
            <v>45</v>
          </cell>
          <cell r="I9031">
            <v>1</v>
          </cell>
          <cell r="J9031">
            <v>0</v>
          </cell>
          <cell r="K9031">
            <v>298</v>
          </cell>
          <cell r="L9031">
            <v>344</v>
          </cell>
          <cell r="M9031">
            <v>45</v>
          </cell>
          <cell r="N9031">
            <v>1</v>
          </cell>
          <cell r="O9031">
            <v>0</v>
          </cell>
          <cell r="P9031">
            <v>298</v>
          </cell>
          <cell r="Q9031">
            <v>344</v>
          </cell>
        </row>
        <row r="9032">
          <cell r="A9032" t="str">
            <v>A6002&amp;T</v>
          </cell>
          <cell r="B9032" t="str">
            <v>Quincy Center</v>
          </cell>
          <cell r="C9032">
            <v>60</v>
          </cell>
          <cell r="D9032">
            <v>1</v>
          </cell>
          <cell r="E9032">
            <v>0</v>
          </cell>
          <cell r="F9032">
            <v>685</v>
          </cell>
          <cell r="G9032">
            <v>746</v>
          </cell>
          <cell r="H9032">
            <v>60</v>
          </cell>
          <cell r="I9032">
            <v>1</v>
          </cell>
          <cell r="J9032">
            <v>0</v>
          </cell>
          <cell r="K9032">
            <v>685</v>
          </cell>
          <cell r="L9032">
            <v>746</v>
          </cell>
          <cell r="M9032">
            <v>60</v>
          </cell>
          <cell r="N9032">
            <v>1</v>
          </cell>
          <cell r="O9032">
            <v>0</v>
          </cell>
          <cell r="P9032">
            <v>685</v>
          </cell>
          <cell r="Q9032">
            <v>746</v>
          </cell>
        </row>
        <row r="9033">
          <cell r="A9033" t="str">
            <v>A1150&amp;T</v>
          </cell>
          <cell r="B9033" t="str">
            <v>VFW Pkwy @ Corey St</v>
          </cell>
          <cell r="C9033">
            <v>13</v>
          </cell>
          <cell r="D9033">
            <v>0</v>
          </cell>
          <cell r="E9033">
            <v>0</v>
          </cell>
          <cell r="F9033">
            <v>0</v>
          </cell>
          <cell r="G9033">
            <v>13</v>
          </cell>
          <cell r="H9033">
            <v>13</v>
          </cell>
          <cell r="I9033">
            <v>0</v>
          </cell>
          <cell r="J9033">
            <v>0</v>
          </cell>
          <cell r="K9033">
            <v>0</v>
          </cell>
          <cell r="L9033">
            <v>13</v>
          </cell>
          <cell r="M9033">
            <v>13</v>
          </cell>
          <cell r="N9033">
            <v>0</v>
          </cell>
          <cell r="O9033">
            <v>0</v>
          </cell>
          <cell r="P9033">
            <v>0</v>
          </cell>
          <cell r="Q9033">
            <v>13</v>
          </cell>
        </row>
        <row r="9034">
          <cell r="A9034" t="str">
            <v>A1172&amp;T</v>
          </cell>
          <cell r="B9034" t="str">
            <v>Weld St @ Morey St</v>
          </cell>
          <cell r="C9034">
            <v>0</v>
          </cell>
          <cell r="D9034">
            <v>0</v>
          </cell>
          <cell r="E9034">
            <v>0</v>
          </cell>
          <cell r="F9034">
            <v>0</v>
          </cell>
          <cell r="G9034">
            <v>0</v>
          </cell>
          <cell r="H9034">
            <v>0</v>
          </cell>
          <cell r="I9034">
            <v>0</v>
          </cell>
          <cell r="J9034">
            <v>0</v>
          </cell>
          <cell r="K9034">
            <v>0</v>
          </cell>
          <cell r="L9034">
            <v>0</v>
          </cell>
          <cell r="M9034">
            <v>0</v>
          </cell>
          <cell r="N9034">
            <v>0</v>
          </cell>
          <cell r="O9034">
            <v>0</v>
          </cell>
          <cell r="P9034">
            <v>0</v>
          </cell>
          <cell r="Q9034">
            <v>0</v>
          </cell>
        </row>
        <row r="9035">
          <cell r="A9035" t="str">
            <v>A1173&amp;T</v>
          </cell>
          <cell r="B9035" t="str">
            <v>Weld St @ Gretter Rd</v>
          </cell>
          <cell r="C9035">
            <v>0</v>
          </cell>
          <cell r="D9035">
            <v>0</v>
          </cell>
          <cell r="E9035">
            <v>0</v>
          </cell>
          <cell r="F9035">
            <v>0</v>
          </cell>
          <cell r="G9035">
            <v>0</v>
          </cell>
          <cell r="H9035">
            <v>0</v>
          </cell>
          <cell r="I9035">
            <v>0</v>
          </cell>
          <cell r="J9035">
            <v>0</v>
          </cell>
          <cell r="K9035">
            <v>0</v>
          </cell>
          <cell r="L9035">
            <v>0</v>
          </cell>
          <cell r="M9035">
            <v>0</v>
          </cell>
          <cell r="N9035">
            <v>0</v>
          </cell>
          <cell r="O9035">
            <v>0</v>
          </cell>
          <cell r="P9035">
            <v>0</v>
          </cell>
          <cell r="Q9035">
            <v>0</v>
          </cell>
        </row>
        <row r="9036">
          <cell r="A9036" t="str">
            <v>A1736&amp;T</v>
          </cell>
          <cell r="B9036" t="str">
            <v>529 Poplar St</v>
          </cell>
          <cell r="C9036">
            <v>0</v>
          </cell>
          <cell r="D9036">
            <v>0</v>
          </cell>
          <cell r="E9036">
            <v>0</v>
          </cell>
          <cell r="F9036">
            <v>0</v>
          </cell>
          <cell r="G9036">
            <v>0</v>
          </cell>
          <cell r="H9036">
            <v>0</v>
          </cell>
          <cell r="I9036">
            <v>0</v>
          </cell>
          <cell r="J9036">
            <v>0</v>
          </cell>
          <cell r="K9036">
            <v>0</v>
          </cell>
          <cell r="L9036">
            <v>0</v>
          </cell>
          <cell r="M9036">
            <v>0</v>
          </cell>
          <cell r="N9036">
            <v>0</v>
          </cell>
          <cell r="O9036">
            <v>0</v>
          </cell>
          <cell r="P9036">
            <v>0</v>
          </cell>
          <cell r="Q9036">
            <v>0</v>
          </cell>
        </row>
        <row r="9037">
          <cell r="A9037" t="str">
            <v>A1738&amp;T</v>
          </cell>
          <cell r="B9037" t="str">
            <v>Poplar St @ West St</v>
          </cell>
          <cell r="C9037">
            <v>57</v>
          </cell>
          <cell r="D9037">
            <v>0</v>
          </cell>
          <cell r="E9037">
            <v>0</v>
          </cell>
          <cell r="F9037">
            <v>0</v>
          </cell>
          <cell r="G9037">
            <v>57</v>
          </cell>
          <cell r="H9037">
            <v>57</v>
          </cell>
          <cell r="I9037">
            <v>0</v>
          </cell>
          <cell r="J9037">
            <v>0</v>
          </cell>
          <cell r="K9037">
            <v>0</v>
          </cell>
          <cell r="L9037">
            <v>57</v>
          </cell>
          <cell r="M9037">
            <v>57</v>
          </cell>
          <cell r="N9037">
            <v>0</v>
          </cell>
          <cell r="O9037">
            <v>0</v>
          </cell>
          <cell r="P9037">
            <v>0</v>
          </cell>
          <cell r="Q9037">
            <v>57</v>
          </cell>
        </row>
        <row r="9038">
          <cell r="A9038" t="str">
            <v>A3199&amp;T</v>
          </cell>
          <cell r="B9038" t="str">
            <v>Centre St opp Walter</v>
          </cell>
          <cell r="C9038">
            <v>0</v>
          </cell>
          <cell r="D9038">
            <v>0</v>
          </cell>
          <cell r="E9038">
            <v>0</v>
          </cell>
          <cell r="F9038">
            <v>0</v>
          </cell>
          <cell r="G9038">
            <v>0</v>
          </cell>
          <cell r="H9038">
            <v>0</v>
          </cell>
          <cell r="I9038">
            <v>0</v>
          </cell>
          <cell r="J9038">
            <v>0</v>
          </cell>
          <cell r="K9038">
            <v>0</v>
          </cell>
          <cell r="L9038">
            <v>0</v>
          </cell>
          <cell r="M9038">
            <v>0</v>
          </cell>
          <cell r="N9038">
            <v>0</v>
          </cell>
          <cell r="O9038">
            <v>0</v>
          </cell>
          <cell r="P9038">
            <v>0</v>
          </cell>
          <cell r="Q9038">
            <v>0</v>
          </cell>
        </row>
        <row r="9039">
          <cell r="A9039" t="str">
            <v>A3201&amp;T</v>
          </cell>
          <cell r="B9039" t="str">
            <v>Centre St @ Buchanan</v>
          </cell>
          <cell r="C9039">
            <v>0</v>
          </cell>
          <cell r="D9039">
            <v>0</v>
          </cell>
          <cell r="E9039">
            <v>0</v>
          </cell>
          <cell r="F9039">
            <v>0</v>
          </cell>
          <cell r="G9039">
            <v>0</v>
          </cell>
          <cell r="H9039">
            <v>0</v>
          </cell>
          <cell r="I9039">
            <v>0</v>
          </cell>
          <cell r="J9039">
            <v>0</v>
          </cell>
          <cell r="K9039">
            <v>0</v>
          </cell>
          <cell r="L9039">
            <v>0</v>
          </cell>
          <cell r="M9039">
            <v>0</v>
          </cell>
          <cell r="N9039">
            <v>0</v>
          </cell>
          <cell r="O9039">
            <v>0</v>
          </cell>
          <cell r="P9039">
            <v>0</v>
          </cell>
          <cell r="Q9039">
            <v>0</v>
          </cell>
        </row>
        <row r="9040">
          <cell r="A9040" t="str">
            <v>A3202&amp;T</v>
          </cell>
          <cell r="B9040" t="str">
            <v>Centre St @ Weld St</v>
          </cell>
          <cell r="C9040">
            <v>0</v>
          </cell>
          <cell r="D9040">
            <v>0</v>
          </cell>
          <cell r="E9040">
            <v>0</v>
          </cell>
          <cell r="F9040">
            <v>0</v>
          </cell>
          <cell r="G9040">
            <v>0</v>
          </cell>
          <cell r="H9040">
            <v>0</v>
          </cell>
          <cell r="I9040">
            <v>0</v>
          </cell>
          <cell r="J9040">
            <v>0</v>
          </cell>
          <cell r="K9040">
            <v>0</v>
          </cell>
          <cell r="L9040">
            <v>0</v>
          </cell>
          <cell r="M9040">
            <v>0</v>
          </cell>
          <cell r="N9040">
            <v>0</v>
          </cell>
          <cell r="O9040">
            <v>0</v>
          </cell>
          <cell r="P9040">
            <v>0</v>
          </cell>
          <cell r="Q9040">
            <v>0</v>
          </cell>
        </row>
        <row r="9041">
          <cell r="A9041" t="str">
            <v>A3205&amp;T</v>
          </cell>
          <cell r="B9041" t="str">
            <v>Centre St @ Fletcher</v>
          </cell>
          <cell r="C9041">
            <v>33</v>
          </cell>
          <cell r="D9041">
            <v>0</v>
          </cell>
          <cell r="E9041">
            <v>0</v>
          </cell>
          <cell r="F9041">
            <v>0</v>
          </cell>
          <cell r="G9041">
            <v>33</v>
          </cell>
          <cell r="H9041">
            <v>33</v>
          </cell>
          <cell r="I9041">
            <v>0</v>
          </cell>
          <cell r="J9041">
            <v>0</v>
          </cell>
          <cell r="K9041">
            <v>0</v>
          </cell>
          <cell r="L9041">
            <v>33</v>
          </cell>
          <cell r="M9041">
            <v>33</v>
          </cell>
          <cell r="N9041">
            <v>0</v>
          </cell>
          <cell r="O9041">
            <v>0</v>
          </cell>
          <cell r="P9041">
            <v>0</v>
          </cell>
          <cell r="Q9041">
            <v>33</v>
          </cell>
        </row>
        <row r="9042">
          <cell r="A9042" t="str">
            <v>A3206&amp;T</v>
          </cell>
          <cell r="B9042" t="str">
            <v>1539 Centre St opp B</v>
          </cell>
          <cell r="C9042">
            <v>0</v>
          </cell>
          <cell r="D9042">
            <v>0</v>
          </cell>
          <cell r="E9042">
            <v>0</v>
          </cell>
          <cell r="F9042">
            <v>0</v>
          </cell>
          <cell r="G9042">
            <v>0</v>
          </cell>
          <cell r="H9042">
            <v>0</v>
          </cell>
          <cell r="I9042">
            <v>0</v>
          </cell>
          <cell r="J9042">
            <v>0</v>
          </cell>
          <cell r="K9042">
            <v>0</v>
          </cell>
          <cell r="L9042">
            <v>0</v>
          </cell>
          <cell r="M9042">
            <v>0</v>
          </cell>
          <cell r="N9042">
            <v>0</v>
          </cell>
          <cell r="O9042">
            <v>0</v>
          </cell>
          <cell r="P9042">
            <v>0</v>
          </cell>
          <cell r="Q9042">
            <v>0</v>
          </cell>
        </row>
        <row r="9043">
          <cell r="A9043" t="str">
            <v>A3207&amp;T</v>
          </cell>
          <cell r="B9043" t="str">
            <v>Centre St @ Montclai</v>
          </cell>
          <cell r="C9043">
            <v>0</v>
          </cell>
          <cell r="D9043">
            <v>0</v>
          </cell>
          <cell r="E9043">
            <v>0</v>
          </cell>
          <cell r="F9043">
            <v>0</v>
          </cell>
          <cell r="G9043">
            <v>0</v>
          </cell>
          <cell r="H9043">
            <v>0</v>
          </cell>
          <cell r="I9043">
            <v>0</v>
          </cell>
          <cell r="J9043">
            <v>0</v>
          </cell>
          <cell r="K9043">
            <v>0</v>
          </cell>
          <cell r="L9043">
            <v>0</v>
          </cell>
          <cell r="M9043">
            <v>0</v>
          </cell>
          <cell r="N9043">
            <v>0</v>
          </cell>
          <cell r="O9043">
            <v>0</v>
          </cell>
          <cell r="P9043">
            <v>0</v>
          </cell>
          <cell r="Q9043">
            <v>0</v>
          </cell>
        </row>
        <row r="9044">
          <cell r="A9044" t="str">
            <v>A3208&amp;T</v>
          </cell>
          <cell r="B9044" t="str">
            <v>Centre St @ Church S</v>
          </cell>
          <cell r="C9044">
            <v>0</v>
          </cell>
          <cell r="D9044">
            <v>0</v>
          </cell>
          <cell r="E9044">
            <v>0</v>
          </cell>
          <cell r="F9044">
            <v>0</v>
          </cell>
          <cell r="G9044">
            <v>0</v>
          </cell>
          <cell r="H9044">
            <v>0</v>
          </cell>
          <cell r="I9044">
            <v>0</v>
          </cell>
          <cell r="J9044">
            <v>0</v>
          </cell>
          <cell r="K9044">
            <v>0</v>
          </cell>
          <cell r="L9044">
            <v>0</v>
          </cell>
          <cell r="M9044">
            <v>0</v>
          </cell>
          <cell r="N9044">
            <v>0</v>
          </cell>
          <cell r="O9044">
            <v>0</v>
          </cell>
          <cell r="P9044">
            <v>0</v>
          </cell>
          <cell r="Q9044">
            <v>0</v>
          </cell>
        </row>
        <row r="9045">
          <cell r="A9045" t="str">
            <v>A3209&amp;T</v>
          </cell>
          <cell r="B9045" t="str">
            <v>Centre St @ W Roxbur</v>
          </cell>
          <cell r="C9045">
            <v>1</v>
          </cell>
          <cell r="D9045">
            <v>0</v>
          </cell>
          <cell r="E9045">
            <v>0</v>
          </cell>
          <cell r="F9045">
            <v>0</v>
          </cell>
          <cell r="G9045">
            <v>1</v>
          </cell>
          <cell r="H9045">
            <v>1</v>
          </cell>
          <cell r="I9045">
            <v>0</v>
          </cell>
          <cell r="J9045">
            <v>0</v>
          </cell>
          <cell r="K9045">
            <v>0</v>
          </cell>
          <cell r="L9045">
            <v>1</v>
          </cell>
          <cell r="M9045">
            <v>1</v>
          </cell>
          <cell r="N9045">
            <v>0</v>
          </cell>
          <cell r="O9045">
            <v>0</v>
          </cell>
          <cell r="P9045">
            <v>0</v>
          </cell>
          <cell r="Q9045">
            <v>1</v>
          </cell>
        </row>
        <row r="9046">
          <cell r="A9046" t="str">
            <v>A3210&amp;T</v>
          </cell>
          <cell r="B9046" t="str">
            <v>W Roxbury Pkwy @ Bee</v>
          </cell>
          <cell r="C9046">
            <v>0</v>
          </cell>
          <cell r="D9046">
            <v>0</v>
          </cell>
          <cell r="E9046">
            <v>0</v>
          </cell>
          <cell r="F9046">
            <v>12</v>
          </cell>
          <cell r="G9046">
            <v>12</v>
          </cell>
          <cell r="H9046">
            <v>0</v>
          </cell>
          <cell r="I9046">
            <v>0</v>
          </cell>
          <cell r="J9046">
            <v>0</v>
          </cell>
          <cell r="K9046">
            <v>12</v>
          </cell>
          <cell r="L9046">
            <v>12</v>
          </cell>
          <cell r="M9046">
            <v>0</v>
          </cell>
          <cell r="N9046">
            <v>0</v>
          </cell>
          <cell r="O9046">
            <v>0</v>
          </cell>
          <cell r="P9046">
            <v>12</v>
          </cell>
          <cell r="Q9046">
            <v>12</v>
          </cell>
        </row>
        <row r="9047">
          <cell r="A9047" t="str">
            <v>A3212&amp;T</v>
          </cell>
          <cell r="B9047" t="str">
            <v>101 Anawan Ave opp A</v>
          </cell>
          <cell r="C9047">
            <v>0</v>
          </cell>
          <cell r="D9047">
            <v>0</v>
          </cell>
          <cell r="E9047">
            <v>0</v>
          </cell>
          <cell r="F9047">
            <v>0</v>
          </cell>
          <cell r="G9047">
            <v>0</v>
          </cell>
          <cell r="H9047">
            <v>0</v>
          </cell>
          <cell r="I9047">
            <v>0</v>
          </cell>
          <cell r="J9047">
            <v>0</v>
          </cell>
          <cell r="K9047">
            <v>0</v>
          </cell>
          <cell r="L9047">
            <v>0</v>
          </cell>
          <cell r="M9047">
            <v>0</v>
          </cell>
          <cell r="N9047">
            <v>0</v>
          </cell>
          <cell r="O9047">
            <v>0</v>
          </cell>
          <cell r="P9047">
            <v>0</v>
          </cell>
          <cell r="Q9047">
            <v>0</v>
          </cell>
        </row>
        <row r="9048">
          <cell r="A9048" t="str">
            <v>A3214&amp;T</v>
          </cell>
          <cell r="B9048" t="str">
            <v>Park St @ Gertrude R</v>
          </cell>
          <cell r="C9048">
            <v>0</v>
          </cell>
          <cell r="D9048">
            <v>0</v>
          </cell>
          <cell r="E9048">
            <v>0</v>
          </cell>
          <cell r="F9048">
            <v>0</v>
          </cell>
          <cell r="G9048">
            <v>0</v>
          </cell>
          <cell r="H9048">
            <v>0</v>
          </cell>
          <cell r="I9048">
            <v>0</v>
          </cell>
          <cell r="J9048">
            <v>0</v>
          </cell>
          <cell r="K9048">
            <v>0</v>
          </cell>
          <cell r="L9048">
            <v>0</v>
          </cell>
          <cell r="M9048">
            <v>0</v>
          </cell>
          <cell r="N9048">
            <v>0</v>
          </cell>
          <cell r="O9048">
            <v>0</v>
          </cell>
          <cell r="P9048">
            <v>0</v>
          </cell>
          <cell r="Q9048">
            <v>0</v>
          </cell>
        </row>
        <row r="9049">
          <cell r="A9049" t="str">
            <v>A3900&amp;T</v>
          </cell>
          <cell r="B9049" t="str">
            <v>Beacon St @ Albion S</v>
          </cell>
          <cell r="C9049">
            <v>6</v>
          </cell>
          <cell r="D9049">
            <v>0</v>
          </cell>
          <cell r="E9049">
            <v>0</v>
          </cell>
          <cell r="F9049">
            <v>0</v>
          </cell>
          <cell r="G9049">
            <v>6</v>
          </cell>
          <cell r="H9049">
            <v>6</v>
          </cell>
          <cell r="I9049">
            <v>0</v>
          </cell>
          <cell r="J9049">
            <v>0</v>
          </cell>
          <cell r="K9049">
            <v>0</v>
          </cell>
          <cell r="L9049">
            <v>6</v>
          </cell>
          <cell r="M9049">
            <v>6</v>
          </cell>
          <cell r="N9049">
            <v>0</v>
          </cell>
          <cell r="O9049">
            <v>0</v>
          </cell>
          <cell r="P9049">
            <v>0</v>
          </cell>
          <cell r="Q9049">
            <v>6</v>
          </cell>
        </row>
        <row r="9050">
          <cell r="A9050" t="str">
            <v>A3903&amp;T</v>
          </cell>
          <cell r="B9050" t="str">
            <v>Summit St @ Metropol</v>
          </cell>
          <cell r="C9050">
            <v>12</v>
          </cell>
          <cell r="D9050">
            <v>0</v>
          </cell>
          <cell r="E9050">
            <v>0</v>
          </cell>
          <cell r="F9050">
            <v>0</v>
          </cell>
          <cell r="G9050">
            <v>12</v>
          </cell>
          <cell r="H9050">
            <v>12</v>
          </cell>
          <cell r="I9050">
            <v>0</v>
          </cell>
          <cell r="J9050">
            <v>0</v>
          </cell>
          <cell r="K9050">
            <v>0</v>
          </cell>
          <cell r="L9050">
            <v>12</v>
          </cell>
          <cell r="M9050">
            <v>12</v>
          </cell>
          <cell r="N9050">
            <v>0</v>
          </cell>
          <cell r="O9050">
            <v>0</v>
          </cell>
          <cell r="P9050">
            <v>0</v>
          </cell>
          <cell r="Q9050">
            <v>12</v>
          </cell>
        </row>
        <row r="9051">
          <cell r="A9051" t="str">
            <v>A3906&amp;T</v>
          </cell>
          <cell r="B9051" t="str">
            <v>Highland St @ Albion</v>
          </cell>
          <cell r="C9051">
            <v>2</v>
          </cell>
          <cell r="D9051">
            <v>0</v>
          </cell>
          <cell r="E9051">
            <v>0</v>
          </cell>
          <cell r="F9051">
            <v>0</v>
          </cell>
          <cell r="G9051">
            <v>2</v>
          </cell>
          <cell r="H9051">
            <v>2</v>
          </cell>
          <cell r="I9051">
            <v>0</v>
          </cell>
          <cell r="J9051">
            <v>0</v>
          </cell>
          <cell r="K9051">
            <v>0</v>
          </cell>
          <cell r="L9051">
            <v>2</v>
          </cell>
          <cell r="M9051">
            <v>2</v>
          </cell>
          <cell r="N9051">
            <v>0</v>
          </cell>
          <cell r="O9051">
            <v>0</v>
          </cell>
          <cell r="P9051">
            <v>0</v>
          </cell>
          <cell r="Q9051">
            <v>2</v>
          </cell>
        </row>
        <row r="9052">
          <cell r="A9052" t="str">
            <v>A4813&amp;T</v>
          </cell>
          <cell r="B9052" t="str">
            <v>1 W Milton St opp Er</v>
          </cell>
          <cell r="C9052">
            <v>0</v>
          </cell>
          <cell r="D9052">
            <v>0</v>
          </cell>
          <cell r="E9052">
            <v>0</v>
          </cell>
          <cell r="F9052">
            <v>0</v>
          </cell>
          <cell r="G9052">
            <v>0</v>
          </cell>
          <cell r="H9052">
            <v>0</v>
          </cell>
          <cell r="I9052">
            <v>0</v>
          </cell>
          <cell r="J9052">
            <v>0</v>
          </cell>
          <cell r="K9052">
            <v>0</v>
          </cell>
          <cell r="L9052">
            <v>0</v>
          </cell>
          <cell r="M9052">
            <v>0</v>
          </cell>
          <cell r="N9052">
            <v>0</v>
          </cell>
          <cell r="O9052">
            <v>0</v>
          </cell>
          <cell r="P9052">
            <v>0</v>
          </cell>
          <cell r="Q9052">
            <v>0</v>
          </cell>
        </row>
        <row r="9053">
          <cell r="A9053" t="str">
            <v>A4815&amp;T</v>
          </cell>
          <cell r="B9053" t="str">
            <v>113 W Milton St opp</v>
          </cell>
          <cell r="C9053">
            <v>0</v>
          </cell>
          <cell r="D9053">
            <v>0</v>
          </cell>
          <cell r="E9053">
            <v>0</v>
          </cell>
          <cell r="F9053">
            <v>0</v>
          </cell>
          <cell r="G9053">
            <v>0</v>
          </cell>
          <cell r="H9053">
            <v>0</v>
          </cell>
          <cell r="I9053">
            <v>0</v>
          </cell>
          <cell r="J9053">
            <v>0</v>
          </cell>
          <cell r="K9053">
            <v>0</v>
          </cell>
          <cell r="L9053">
            <v>0</v>
          </cell>
          <cell r="M9053">
            <v>0</v>
          </cell>
          <cell r="N9053">
            <v>0</v>
          </cell>
          <cell r="O9053">
            <v>0</v>
          </cell>
          <cell r="P9053">
            <v>0</v>
          </cell>
          <cell r="Q9053">
            <v>0</v>
          </cell>
        </row>
        <row r="9054">
          <cell r="A9054" t="str">
            <v>A4821&amp;T</v>
          </cell>
          <cell r="B9054" t="str">
            <v>River St opp Turtle</v>
          </cell>
          <cell r="C9054">
            <v>0</v>
          </cell>
          <cell r="D9054">
            <v>0</v>
          </cell>
          <cell r="E9054">
            <v>0</v>
          </cell>
          <cell r="F9054">
            <v>0</v>
          </cell>
          <cell r="G9054">
            <v>0</v>
          </cell>
          <cell r="H9054">
            <v>0</v>
          </cell>
          <cell r="I9054">
            <v>0</v>
          </cell>
          <cell r="J9054">
            <v>0</v>
          </cell>
          <cell r="K9054">
            <v>0</v>
          </cell>
          <cell r="L9054">
            <v>0</v>
          </cell>
          <cell r="M9054">
            <v>0</v>
          </cell>
          <cell r="N9054">
            <v>0</v>
          </cell>
          <cell r="O9054">
            <v>0</v>
          </cell>
          <cell r="P9054">
            <v>0</v>
          </cell>
          <cell r="Q9054">
            <v>0</v>
          </cell>
        </row>
        <row r="9055">
          <cell r="A9055" t="str">
            <v>A4827&amp;T</v>
          </cell>
          <cell r="B9055" t="str">
            <v>Opp 1557 River St</v>
          </cell>
          <cell r="C9055">
            <v>0</v>
          </cell>
          <cell r="D9055">
            <v>0</v>
          </cell>
          <cell r="E9055">
            <v>0</v>
          </cell>
          <cell r="F9055">
            <v>0</v>
          </cell>
          <cell r="G9055">
            <v>0</v>
          </cell>
          <cell r="H9055">
            <v>0</v>
          </cell>
          <cell r="I9055">
            <v>0</v>
          </cell>
          <cell r="J9055">
            <v>0</v>
          </cell>
          <cell r="K9055">
            <v>0</v>
          </cell>
          <cell r="L9055">
            <v>0</v>
          </cell>
          <cell r="M9055">
            <v>0</v>
          </cell>
          <cell r="N9055">
            <v>0</v>
          </cell>
          <cell r="O9055">
            <v>0</v>
          </cell>
          <cell r="P9055">
            <v>0</v>
          </cell>
          <cell r="Q9055">
            <v>0</v>
          </cell>
        </row>
        <row r="9056">
          <cell r="A9056" t="str">
            <v>A4828&amp;T</v>
          </cell>
          <cell r="B9056" t="str">
            <v>River St @ Reservati</v>
          </cell>
          <cell r="C9056">
            <v>0</v>
          </cell>
          <cell r="D9056">
            <v>0</v>
          </cell>
          <cell r="E9056">
            <v>0</v>
          </cell>
          <cell r="F9056">
            <v>0</v>
          </cell>
          <cell r="G9056">
            <v>0</v>
          </cell>
          <cell r="H9056">
            <v>0</v>
          </cell>
          <cell r="I9056">
            <v>0</v>
          </cell>
          <cell r="J9056">
            <v>0</v>
          </cell>
          <cell r="K9056">
            <v>0</v>
          </cell>
          <cell r="L9056">
            <v>0</v>
          </cell>
          <cell r="M9056">
            <v>0</v>
          </cell>
          <cell r="N9056">
            <v>0</v>
          </cell>
          <cell r="O9056">
            <v>0</v>
          </cell>
          <cell r="P9056">
            <v>0</v>
          </cell>
          <cell r="Q9056">
            <v>0</v>
          </cell>
        </row>
        <row r="9057">
          <cell r="A9057" t="str">
            <v>A5063&amp;T</v>
          </cell>
          <cell r="B9057" t="str">
            <v>Alwin St @ Stonehill</v>
          </cell>
          <cell r="C9057">
            <v>1</v>
          </cell>
          <cell r="D9057">
            <v>0</v>
          </cell>
          <cell r="E9057">
            <v>0</v>
          </cell>
          <cell r="F9057">
            <v>0</v>
          </cell>
          <cell r="G9057">
            <v>1</v>
          </cell>
          <cell r="H9057">
            <v>1</v>
          </cell>
          <cell r="I9057">
            <v>0</v>
          </cell>
          <cell r="J9057">
            <v>0</v>
          </cell>
          <cell r="K9057">
            <v>0</v>
          </cell>
          <cell r="L9057">
            <v>1</v>
          </cell>
          <cell r="M9057">
            <v>1</v>
          </cell>
          <cell r="N9057">
            <v>0</v>
          </cell>
          <cell r="O9057">
            <v>0</v>
          </cell>
          <cell r="P9057">
            <v>0</v>
          </cell>
          <cell r="Q9057">
            <v>1</v>
          </cell>
        </row>
        <row r="9058">
          <cell r="A9058" t="str">
            <v>A5064&amp;T</v>
          </cell>
          <cell r="B9058" t="str">
            <v>Alwin St opp Leighto</v>
          </cell>
          <cell r="C9058">
            <v>13</v>
          </cell>
          <cell r="D9058">
            <v>0</v>
          </cell>
          <cell r="E9058">
            <v>0</v>
          </cell>
          <cell r="F9058">
            <v>1</v>
          </cell>
          <cell r="G9058">
            <v>14</v>
          </cell>
          <cell r="H9058">
            <v>13</v>
          </cell>
          <cell r="I9058">
            <v>0</v>
          </cell>
          <cell r="J9058">
            <v>0</v>
          </cell>
          <cell r="K9058">
            <v>1</v>
          </cell>
          <cell r="L9058">
            <v>14</v>
          </cell>
          <cell r="M9058">
            <v>13</v>
          </cell>
          <cell r="N9058">
            <v>0</v>
          </cell>
          <cell r="O9058">
            <v>0</v>
          </cell>
          <cell r="P9058">
            <v>1</v>
          </cell>
          <cell r="Q9058">
            <v>14</v>
          </cell>
        </row>
        <row r="9059">
          <cell r="A9059" t="str">
            <v>A5065&amp;T</v>
          </cell>
          <cell r="B9059" t="str">
            <v>Alwin St @ Dedham Pk</v>
          </cell>
          <cell r="C9059">
            <v>1</v>
          </cell>
          <cell r="D9059">
            <v>0</v>
          </cell>
          <cell r="E9059">
            <v>0</v>
          </cell>
          <cell r="F9059">
            <v>0</v>
          </cell>
          <cell r="G9059">
            <v>1</v>
          </cell>
          <cell r="H9059">
            <v>1</v>
          </cell>
          <cell r="I9059">
            <v>0</v>
          </cell>
          <cell r="J9059">
            <v>0</v>
          </cell>
          <cell r="K9059">
            <v>0</v>
          </cell>
          <cell r="L9059">
            <v>1</v>
          </cell>
          <cell r="M9059">
            <v>1</v>
          </cell>
          <cell r="N9059">
            <v>0</v>
          </cell>
          <cell r="O9059">
            <v>0</v>
          </cell>
          <cell r="P9059">
            <v>0</v>
          </cell>
          <cell r="Q9059">
            <v>1</v>
          </cell>
        </row>
        <row r="9060">
          <cell r="A9060" t="str">
            <v>A5066&amp;T</v>
          </cell>
          <cell r="B9060" t="str">
            <v>Dedham Pkwy opp Geor</v>
          </cell>
          <cell r="C9060">
            <v>2</v>
          </cell>
          <cell r="D9060">
            <v>0</v>
          </cell>
          <cell r="E9060">
            <v>0</v>
          </cell>
          <cell r="F9060">
            <v>0</v>
          </cell>
          <cell r="G9060">
            <v>2</v>
          </cell>
          <cell r="H9060">
            <v>2</v>
          </cell>
          <cell r="I9060">
            <v>0</v>
          </cell>
          <cell r="J9060">
            <v>0</v>
          </cell>
          <cell r="K9060">
            <v>0</v>
          </cell>
          <cell r="L9060">
            <v>2</v>
          </cell>
          <cell r="M9060">
            <v>2</v>
          </cell>
          <cell r="N9060">
            <v>0</v>
          </cell>
          <cell r="O9060">
            <v>0</v>
          </cell>
          <cell r="P9060">
            <v>0</v>
          </cell>
          <cell r="Q9060">
            <v>2</v>
          </cell>
        </row>
        <row r="9061">
          <cell r="A9061" t="str">
            <v>A5067&amp;T</v>
          </cell>
          <cell r="B9061" t="str">
            <v>Turtle Pond Pkwy @ A</v>
          </cell>
          <cell r="C9061">
            <v>2</v>
          </cell>
          <cell r="D9061">
            <v>0</v>
          </cell>
          <cell r="E9061">
            <v>0</v>
          </cell>
          <cell r="F9061">
            <v>0</v>
          </cell>
          <cell r="G9061">
            <v>2</v>
          </cell>
          <cell r="H9061">
            <v>2</v>
          </cell>
          <cell r="I9061">
            <v>0</v>
          </cell>
          <cell r="J9061">
            <v>0</v>
          </cell>
          <cell r="K9061">
            <v>0</v>
          </cell>
          <cell r="L9061">
            <v>2</v>
          </cell>
          <cell r="M9061">
            <v>2</v>
          </cell>
          <cell r="N9061">
            <v>0</v>
          </cell>
          <cell r="O9061">
            <v>0</v>
          </cell>
          <cell r="P9061">
            <v>0</v>
          </cell>
          <cell r="Q9061">
            <v>2</v>
          </cell>
        </row>
        <row r="9062">
          <cell r="A9062" t="str">
            <v>A5068&amp;T</v>
          </cell>
          <cell r="B9062" t="str">
            <v>Turtle Pond Pkwy opp</v>
          </cell>
          <cell r="C9062">
            <v>0</v>
          </cell>
          <cell r="D9062">
            <v>0</v>
          </cell>
          <cell r="E9062">
            <v>0</v>
          </cell>
          <cell r="F9062">
            <v>0</v>
          </cell>
          <cell r="G9062">
            <v>0</v>
          </cell>
          <cell r="H9062">
            <v>0</v>
          </cell>
          <cell r="I9062">
            <v>0</v>
          </cell>
          <cell r="J9062">
            <v>0</v>
          </cell>
          <cell r="K9062">
            <v>0</v>
          </cell>
          <cell r="L9062">
            <v>0</v>
          </cell>
          <cell r="M9062">
            <v>0</v>
          </cell>
          <cell r="N9062">
            <v>0</v>
          </cell>
          <cell r="O9062">
            <v>0</v>
          </cell>
          <cell r="P9062">
            <v>0</v>
          </cell>
          <cell r="Q9062">
            <v>0</v>
          </cell>
        </row>
        <row r="9063">
          <cell r="A9063" t="str">
            <v>A5069&amp;T</v>
          </cell>
          <cell r="B9063" t="str">
            <v>Turtle Pond Pkwy @ F</v>
          </cell>
          <cell r="C9063">
            <v>0</v>
          </cell>
          <cell r="D9063">
            <v>0</v>
          </cell>
          <cell r="E9063">
            <v>0</v>
          </cell>
          <cell r="F9063">
            <v>0</v>
          </cell>
          <cell r="G9063">
            <v>0</v>
          </cell>
          <cell r="H9063">
            <v>0</v>
          </cell>
          <cell r="I9063">
            <v>0</v>
          </cell>
          <cell r="J9063">
            <v>0</v>
          </cell>
          <cell r="K9063">
            <v>0</v>
          </cell>
          <cell r="L9063">
            <v>0</v>
          </cell>
          <cell r="M9063">
            <v>0</v>
          </cell>
          <cell r="N9063">
            <v>0</v>
          </cell>
          <cell r="O9063">
            <v>0</v>
          </cell>
          <cell r="P9063">
            <v>0</v>
          </cell>
          <cell r="Q9063">
            <v>0</v>
          </cell>
        </row>
        <row r="9064">
          <cell r="A9064" t="str">
            <v>A5073&amp;T</v>
          </cell>
          <cell r="B9064" t="str">
            <v>W Milton St @ Pine A</v>
          </cell>
          <cell r="C9064">
            <v>0</v>
          </cell>
          <cell r="D9064">
            <v>0</v>
          </cell>
          <cell r="E9064">
            <v>0</v>
          </cell>
          <cell r="F9064">
            <v>0</v>
          </cell>
          <cell r="G9064">
            <v>0</v>
          </cell>
          <cell r="H9064">
            <v>0</v>
          </cell>
          <cell r="I9064">
            <v>0</v>
          </cell>
          <cell r="J9064">
            <v>0</v>
          </cell>
          <cell r="K9064">
            <v>0</v>
          </cell>
          <cell r="L9064">
            <v>0</v>
          </cell>
          <cell r="M9064">
            <v>0</v>
          </cell>
          <cell r="N9064">
            <v>0</v>
          </cell>
          <cell r="O9064">
            <v>0</v>
          </cell>
          <cell r="P9064">
            <v>0</v>
          </cell>
          <cell r="Q9064">
            <v>0</v>
          </cell>
        </row>
        <row r="9065">
          <cell r="A9065" t="str">
            <v>A5074&amp;T</v>
          </cell>
          <cell r="B9065" t="str">
            <v>W Milton St @ W Milt</v>
          </cell>
          <cell r="C9065">
            <v>0</v>
          </cell>
          <cell r="D9065">
            <v>0</v>
          </cell>
          <cell r="E9065">
            <v>0</v>
          </cell>
          <cell r="F9065">
            <v>0</v>
          </cell>
          <cell r="G9065">
            <v>0</v>
          </cell>
          <cell r="H9065">
            <v>0</v>
          </cell>
          <cell r="I9065">
            <v>0</v>
          </cell>
          <cell r="J9065">
            <v>0</v>
          </cell>
          <cell r="K9065">
            <v>0</v>
          </cell>
          <cell r="L9065">
            <v>0</v>
          </cell>
          <cell r="M9065">
            <v>0</v>
          </cell>
          <cell r="N9065">
            <v>0</v>
          </cell>
          <cell r="O9065">
            <v>0</v>
          </cell>
          <cell r="P9065">
            <v>0</v>
          </cell>
          <cell r="Q9065">
            <v>0</v>
          </cell>
        </row>
        <row r="9066">
          <cell r="A9066" t="str">
            <v>A5075&amp;T</v>
          </cell>
          <cell r="B9066" t="str">
            <v>W Milton St @ Ernest</v>
          </cell>
          <cell r="C9066">
            <v>0</v>
          </cell>
          <cell r="D9066">
            <v>0</v>
          </cell>
          <cell r="E9066">
            <v>0</v>
          </cell>
          <cell r="F9066">
            <v>0</v>
          </cell>
          <cell r="G9066">
            <v>0</v>
          </cell>
          <cell r="H9066">
            <v>0</v>
          </cell>
          <cell r="I9066">
            <v>0</v>
          </cell>
          <cell r="J9066">
            <v>0</v>
          </cell>
          <cell r="K9066">
            <v>0</v>
          </cell>
          <cell r="L9066">
            <v>0</v>
          </cell>
          <cell r="M9066">
            <v>0</v>
          </cell>
          <cell r="N9066">
            <v>0</v>
          </cell>
          <cell r="O9066">
            <v>0</v>
          </cell>
          <cell r="P9066">
            <v>0</v>
          </cell>
          <cell r="Q9066">
            <v>0</v>
          </cell>
        </row>
        <row r="9067">
          <cell r="A9067" t="str">
            <v>A5076&amp;T</v>
          </cell>
          <cell r="B9067" t="str">
            <v>River St opp Neponse</v>
          </cell>
          <cell r="C9067">
            <v>0</v>
          </cell>
          <cell r="D9067">
            <v>0</v>
          </cell>
          <cell r="E9067">
            <v>0</v>
          </cell>
          <cell r="F9067">
            <v>0</v>
          </cell>
          <cell r="G9067">
            <v>0</v>
          </cell>
          <cell r="H9067">
            <v>0</v>
          </cell>
          <cell r="I9067">
            <v>0</v>
          </cell>
          <cell r="J9067">
            <v>0</v>
          </cell>
          <cell r="K9067">
            <v>0</v>
          </cell>
          <cell r="L9067">
            <v>0</v>
          </cell>
          <cell r="M9067">
            <v>0</v>
          </cell>
          <cell r="N9067">
            <v>0</v>
          </cell>
          <cell r="O9067">
            <v>0</v>
          </cell>
          <cell r="P9067">
            <v>0</v>
          </cell>
          <cell r="Q9067">
            <v>0</v>
          </cell>
        </row>
        <row r="9068">
          <cell r="A9068" t="str">
            <v>A512&amp;T</v>
          </cell>
          <cell r="B9068" t="str">
            <v>Centre St @ Fairlane</v>
          </cell>
          <cell r="C9068">
            <v>0</v>
          </cell>
          <cell r="D9068">
            <v>0</v>
          </cell>
          <cell r="E9068">
            <v>0</v>
          </cell>
          <cell r="F9068">
            <v>0</v>
          </cell>
          <cell r="G9068">
            <v>0</v>
          </cell>
          <cell r="H9068">
            <v>0</v>
          </cell>
          <cell r="I9068">
            <v>0</v>
          </cell>
          <cell r="J9068">
            <v>0</v>
          </cell>
          <cell r="K9068">
            <v>0</v>
          </cell>
          <cell r="L9068">
            <v>0</v>
          </cell>
          <cell r="M9068">
            <v>0</v>
          </cell>
          <cell r="N9068">
            <v>0</v>
          </cell>
          <cell r="O9068">
            <v>0</v>
          </cell>
          <cell r="P9068">
            <v>0</v>
          </cell>
          <cell r="Q9068">
            <v>0</v>
          </cell>
        </row>
        <row r="9069">
          <cell r="A9069" t="str">
            <v>A513&amp;T</v>
          </cell>
          <cell r="B9069" t="str">
            <v>2519 Centre St</v>
          </cell>
          <cell r="C9069">
            <v>0</v>
          </cell>
          <cell r="D9069">
            <v>0</v>
          </cell>
          <cell r="E9069">
            <v>0</v>
          </cell>
          <cell r="F9069">
            <v>0</v>
          </cell>
          <cell r="G9069">
            <v>0</v>
          </cell>
          <cell r="H9069">
            <v>0</v>
          </cell>
          <cell r="I9069">
            <v>0</v>
          </cell>
          <cell r="J9069">
            <v>0</v>
          </cell>
          <cell r="K9069">
            <v>0</v>
          </cell>
          <cell r="L9069">
            <v>0</v>
          </cell>
          <cell r="M9069">
            <v>0</v>
          </cell>
          <cell r="N9069">
            <v>0</v>
          </cell>
          <cell r="O9069">
            <v>0</v>
          </cell>
          <cell r="P9069">
            <v>0</v>
          </cell>
          <cell r="Q9069">
            <v>0</v>
          </cell>
        </row>
        <row r="9070">
          <cell r="A9070" t="str">
            <v>A515&amp;T</v>
          </cell>
          <cell r="B9070" t="str">
            <v>80 Stimson St</v>
          </cell>
          <cell r="C9070">
            <v>0</v>
          </cell>
          <cell r="D9070">
            <v>0</v>
          </cell>
          <cell r="E9070">
            <v>0</v>
          </cell>
          <cell r="F9070">
            <v>0</v>
          </cell>
          <cell r="G9070">
            <v>0</v>
          </cell>
          <cell r="H9070">
            <v>0</v>
          </cell>
          <cell r="I9070">
            <v>0</v>
          </cell>
          <cell r="J9070">
            <v>0</v>
          </cell>
          <cell r="K9070">
            <v>0</v>
          </cell>
          <cell r="L9070">
            <v>0</v>
          </cell>
          <cell r="M9070">
            <v>0</v>
          </cell>
          <cell r="N9070">
            <v>0</v>
          </cell>
          <cell r="O9070">
            <v>0</v>
          </cell>
          <cell r="P9070">
            <v>0</v>
          </cell>
          <cell r="Q9070">
            <v>0</v>
          </cell>
        </row>
        <row r="9071">
          <cell r="A9071" t="str">
            <v>A529&amp;T</v>
          </cell>
          <cell r="B9071" t="str">
            <v>Lagrange St @ Westmo</v>
          </cell>
          <cell r="C9071">
            <v>0</v>
          </cell>
          <cell r="D9071">
            <v>0</v>
          </cell>
          <cell r="E9071">
            <v>0</v>
          </cell>
          <cell r="F9071">
            <v>0</v>
          </cell>
          <cell r="G9071">
            <v>0</v>
          </cell>
          <cell r="H9071">
            <v>0</v>
          </cell>
          <cell r="I9071">
            <v>0</v>
          </cell>
          <cell r="J9071">
            <v>0</v>
          </cell>
          <cell r="K9071">
            <v>0</v>
          </cell>
          <cell r="L9071">
            <v>0</v>
          </cell>
          <cell r="M9071">
            <v>0</v>
          </cell>
          <cell r="N9071">
            <v>0</v>
          </cell>
          <cell r="O9071">
            <v>0</v>
          </cell>
          <cell r="P9071">
            <v>0</v>
          </cell>
          <cell r="Q9071">
            <v>0</v>
          </cell>
        </row>
        <row r="9072">
          <cell r="A9072" t="str">
            <v>A530&amp;T</v>
          </cell>
          <cell r="B9072" t="str">
            <v>Lagrange St opp Virg</v>
          </cell>
          <cell r="C9072">
            <v>0</v>
          </cell>
          <cell r="D9072">
            <v>0</v>
          </cell>
          <cell r="E9072">
            <v>0</v>
          </cell>
          <cell r="F9072">
            <v>0</v>
          </cell>
          <cell r="G9072">
            <v>0</v>
          </cell>
          <cell r="H9072">
            <v>0</v>
          </cell>
          <cell r="I9072">
            <v>0</v>
          </cell>
          <cell r="J9072">
            <v>0</v>
          </cell>
          <cell r="K9072">
            <v>0</v>
          </cell>
          <cell r="L9072">
            <v>0</v>
          </cell>
          <cell r="M9072">
            <v>0</v>
          </cell>
          <cell r="N9072">
            <v>0</v>
          </cell>
          <cell r="O9072">
            <v>0</v>
          </cell>
          <cell r="P9072">
            <v>0</v>
          </cell>
          <cell r="Q9072">
            <v>0</v>
          </cell>
        </row>
        <row r="9073">
          <cell r="A9073" t="str">
            <v>A531&amp;T</v>
          </cell>
          <cell r="B9073" t="str">
            <v>Lagrange St opp Pend</v>
          </cell>
          <cell r="C9073">
            <v>0</v>
          </cell>
          <cell r="D9073">
            <v>0</v>
          </cell>
          <cell r="E9073">
            <v>0</v>
          </cell>
          <cell r="F9073">
            <v>0</v>
          </cell>
          <cell r="G9073">
            <v>0</v>
          </cell>
          <cell r="H9073">
            <v>0</v>
          </cell>
          <cell r="I9073">
            <v>0</v>
          </cell>
          <cell r="J9073">
            <v>0</v>
          </cell>
          <cell r="K9073">
            <v>0</v>
          </cell>
          <cell r="L9073">
            <v>0</v>
          </cell>
          <cell r="M9073">
            <v>0</v>
          </cell>
          <cell r="N9073">
            <v>0</v>
          </cell>
          <cell r="O9073">
            <v>0</v>
          </cell>
          <cell r="P9073">
            <v>0</v>
          </cell>
          <cell r="Q9073">
            <v>0</v>
          </cell>
        </row>
        <row r="9074">
          <cell r="A9074" t="str">
            <v>A532&amp;T</v>
          </cell>
          <cell r="B9074" t="str">
            <v>Lagrange St opp Bura</v>
          </cell>
          <cell r="C9074">
            <v>0</v>
          </cell>
          <cell r="D9074">
            <v>0</v>
          </cell>
          <cell r="E9074">
            <v>0</v>
          </cell>
          <cell r="F9074">
            <v>0</v>
          </cell>
          <cell r="G9074">
            <v>0</v>
          </cell>
          <cell r="H9074">
            <v>0</v>
          </cell>
          <cell r="I9074">
            <v>0</v>
          </cell>
          <cell r="J9074">
            <v>0</v>
          </cell>
          <cell r="K9074">
            <v>0</v>
          </cell>
          <cell r="L9074">
            <v>0</v>
          </cell>
          <cell r="M9074">
            <v>0</v>
          </cell>
          <cell r="N9074">
            <v>0</v>
          </cell>
          <cell r="O9074">
            <v>0</v>
          </cell>
          <cell r="P9074">
            <v>0</v>
          </cell>
          <cell r="Q9074">
            <v>0</v>
          </cell>
        </row>
        <row r="9075">
          <cell r="A9075" t="str">
            <v>A533&amp;T</v>
          </cell>
          <cell r="B9075" t="str">
            <v>Lagrange St @ Vermon</v>
          </cell>
          <cell r="C9075">
            <v>0</v>
          </cell>
          <cell r="D9075">
            <v>0</v>
          </cell>
          <cell r="E9075">
            <v>0</v>
          </cell>
          <cell r="F9075">
            <v>0</v>
          </cell>
          <cell r="G9075">
            <v>0</v>
          </cell>
          <cell r="H9075">
            <v>0</v>
          </cell>
          <cell r="I9075">
            <v>0</v>
          </cell>
          <cell r="J9075">
            <v>0</v>
          </cell>
          <cell r="K9075">
            <v>0</v>
          </cell>
          <cell r="L9075">
            <v>0</v>
          </cell>
          <cell r="M9075">
            <v>0</v>
          </cell>
          <cell r="N9075">
            <v>0</v>
          </cell>
          <cell r="O9075">
            <v>0</v>
          </cell>
          <cell r="P9075">
            <v>0</v>
          </cell>
          <cell r="Q9075">
            <v>0</v>
          </cell>
        </row>
        <row r="9076">
          <cell r="A9076" t="str">
            <v>A534&amp;T</v>
          </cell>
          <cell r="B9076" t="str">
            <v>Vermont St @ Carroll</v>
          </cell>
          <cell r="C9076">
            <v>0</v>
          </cell>
          <cell r="D9076">
            <v>0</v>
          </cell>
          <cell r="E9076">
            <v>0</v>
          </cell>
          <cell r="F9076">
            <v>0</v>
          </cell>
          <cell r="G9076">
            <v>0</v>
          </cell>
          <cell r="H9076">
            <v>0</v>
          </cell>
          <cell r="I9076">
            <v>0</v>
          </cell>
          <cell r="J9076">
            <v>0</v>
          </cell>
          <cell r="K9076">
            <v>0</v>
          </cell>
          <cell r="L9076">
            <v>0</v>
          </cell>
          <cell r="M9076">
            <v>0</v>
          </cell>
          <cell r="N9076">
            <v>0</v>
          </cell>
          <cell r="O9076">
            <v>0</v>
          </cell>
          <cell r="P9076">
            <v>0</v>
          </cell>
          <cell r="Q9076">
            <v>0</v>
          </cell>
        </row>
        <row r="9077">
          <cell r="A9077" t="str">
            <v>A5382&amp;T</v>
          </cell>
          <cell r="B9077" t="str">
            <v>17 Charles Park Rd</v>
          </cell>
          <cell r="C9077">
            <v>0</v>
          </cell>
          <cell r="D9077">
            <v>0</v>
          </cell>
          <cell r="E9077">
            <v>0</v>
          </cell>
          <cell r="F9077">
            <v>0</v>
          </cell>
          <cell r="G9077">
            <v>0</v>
          </cell>
          <cell r="H9077">
            <v>0</v>
          </cell>
          <cell r="I9077">
            <v>0</v>
          </cell>
          <cell r="J9077">
            <v>0</v>
          </cell>
          <cell r="K9077">
            <v>0</v>
          </cell>
          <cell r="L9077">
            <v>0</v>
          </cell>
          <cell r="M9077">
            <v>0</v>
          </cell>
          <cell r="N9077">
            <v>0</v>
          </cell>
          <cell r="O9077">
            <v>0</v>
          </cell>
          <cell r="P9077">
            <v>0</v>
          </cell>
          <cell r="Q9077">
            <v>0</v>
          </cell>
        </row>
        <row r="9078">
          <cell r="A9078" t="str">
            <v>A5449&amp;T</v>
          </cell>
          <cell r="B9078" t="str">
            <v>Corey St @ LaGrange</v>
          </cell>
          <cell r="C9078">
            <v>0</v>
          </cell>
          <cell r="D9078">
            <v>0</v>
          </cell>
          <cell r="E9078">
            <v>0</v>
          </cell>
          <cell r="F9078">
            <v>0</v>
          </cell>
          <cell r="G9078">
            <v>0</v>
          </cell>
          <cell r="H9078">
            <v>0</v>
          </cell>
          <cell r="I9078">
            <v>0</v>
          </cell>
          <cell r="J9078">
            <v>0</v>
          </cell>
          <cell r="K9078">
            <v>0</v>
          </cell>
          <cell r="L9078">
            <v>0</v>
          </cell>
          <cell r="M9078">
            <v>0</v>
          </cell>
          <cell r="N9078">
            <v>0</v>
          </cell>
          <cell r="O9078">
            <v>0</v>
          </cell>
          <cell r="P9078">
            <v>0</v>
          </cell>
          <cell r="Q9078">
            <v>0</v>
          </cell>
        </row>
        <row r="9079">
          <cell r="A9079" t="str">
            <v>A5652&amp;T</v>
          </cell>
          <cell r="B9079" t="str">
            <v>525 Washington St op</v>
          </cell>
          <cell r="C9079">
            <v>0</v>
          </cell>
          <cell r="D9079">
            <v>0</v>
          </cell>
          <cell r="E9079">
            <v>0</v>
          </cell>
          <cell r="F9079">
            <v>0</v>
          </cell>
          <cell r="G9079">
            <v>0</v>
          </cell>
          <cell r="H9079">
            <v>0</v>
          </cell>
          <cell r="I9079">
            <v>0</v>
          </cell>
          <cell r="J9079">
            <v>0</v>
          </cell>
          <cell r="K9079">
            <v>0</v>
          </cell>
          <cell r="L9079">
            <v>0</v>
          </cell>
          <cell r="M9079">
            <v>0</v>
          </cell>
          <cell r="N9079">
            <v>0</v>
          </cell>
          <cell r="O9079">
            <v>0</v>
          </cell>
          <cell r="P9079">
            <v>0</v>
          </cell>
          <cell r="Q9079">
            <v>0</v>
          </cell>
        </row>
        <row r="9080">
          <cell r="A9080" t="str">
            <v>A5838&amp;T</v>
          </cell>
          <cell r="B9080" t="str">
            <v>Corey St @ Marlin Rd</v>
          </cell>
          <cell r="C9080">
            <v>0</v>
          </cell>
          <cell r="D9080">
            <v>0</v>
          </cell>
          <cell r="E9080">
            <v>0</v>
          </cell>
          <cell r="F9080">
            <v>0</v>
          </cell>
          <cell r="G9080">
            <v>0</v>
          </cell>
          <cell r="H9080">
            <v>0</v>
          </cell>
          <cell r="I9080">
            <v>0</v>
          </cell>
          <cell r="J9080">
            <v>0</v>
          </cell>
          <cell r="K9080">
            <v>0</v>
          </cell>
          <cell r="L9080">
            <v>0</v>
          </cell>
          <cell r="M9080">
            <v>0</v>
          </cell>
          <cell r="N9080">
            <v>0</v>
          </cell>
          <cell r="O9080">
            <v>0</v>
          </cell>
          <cell r="P9080">
            <v>0</v>
          </cell>
          <cell r="Q9080">
            <v>0</v>
          </cell>
        </row>
        <row r="9081">
          <cell r="A9081" t="str">
            <v>A5991&amp;T</v>
          </cell>
          <cell r="B9081" t="str">
            <v>Corey St opp Mount B</v>
          </cell>
          <cell r="C9081">
            <v>0</v>
          </cell>
          <cell r="D9081">
            <v>0</v>
          </cell>
          <cell r="E9081">
            <v>0</v>
          </cell>
          <cell r="F9081">
            <v>0</v>
          </cell>
          <cell r="G9081">
            <v>0</v>
          </cell>
          <cell r="H9081">
            <v>0</v>
          </cell>
          <cell r="I9081">
            <v>0</v>
          </cell>
          <cell r="J9081">
            <v>0</v>
          </cell>
          <cell r="K9081">
            <v>0</v>
          </cell>
          <cell r="L9081">
            <v>0</v>
          </cell>
          <cell r="M9081">
            <v>0</v>
          </cell>
          <cell r="N9081">
            <v>0</v>
          </cell>
          <cell r="O9081">
            <v>0</v>
          </cell>
          <cell r="P9081">
            <v>0</v>
          </cell>
          <cell r="Q9081">
            <v>0</v>
          </cell>
        </row>
        <row r="9082">
          <cell r="A9082" t="str">
            <v>A6012&amp;T</v>
          </cell>
          <cell r="B9082" t="str">
            <v>1661 Hyde Park Ave</v>
          </cell>
          <cell r="C9082">
            <v>0</v>
          </cell>
          <cell r="D9082">
            <v>0</v>
          </cell>
          <cell r="E9082">
            <v>0</v>
          </cell>
          <cell r="F9082">
            <v>1</v>
          </cell>
          <cell r="G9082">
            <v>1</v>
          </cell>
          <cell r="H9082">
            <v>0</v>
          </cell>
          <cell r="I9082">
            <v>0</v>
          </cell>
          <cell r="J9082">
            <v>0</v>
          </cell>
          <cell r="K9082">
            <v>1</v>
          </cell>
          <cell r="L9082">
            <v>1</v>
          </cell>
          <cell r="M9082">
            <v>0</v>
          </cell>
          <cell r="N9082">
            <v>0</v>
          </cell>
          <cell r="O9082">
            <v>0</v>
          </cell>
          <cell r="P9082">
            <v>1</v>
          </cell>
          <cell r="Q9082">
            <v>1</v>
          </cell>
        </row>
        <row r="9083">
          <cell r="A9083" t="str">
            <v>A614&amp;T</v>
          </cell>
          <cell r="B9083" t="str">
            <v>Grove St opp Altair</v>
          </cell>
          <cell r="C9083">
            <v>1</v>
          </cell>
          <cell r="D9083">
            <v>0</v>
          </cell>
          <cell r="E9083">
            <v>0</v>
          </cell>
          <cell r="F9083">
            <v>0</v>
          </cell>
          <cell r="G9083">
            <v>1</v>
          </cell>
          <cell r="H9083">
            <v>1</v>
          </cell>
          <cell r="I9083">
            <v>0</v>
          </cell>
          <cell r="J9083">
            <v>0</v>
          </cell>
          <cell r="K9083">
            <v>0</v>
          </cell>
          <cell r="L9083">
            <v>1</v>
          </cell>
          <cell r="M9083">
            <v>1</v>
          </cell>
          <cell r="N9083">
            <v>0</v>
          </cell>
          <cell r="O9083">
            <v>0</v>
          </cell>
          <cell r="P9083">
            <v>0</v>
          </cell>
          <cell r="Q9083">
            <v>1</v>
          </cell>
        </row>
        <row r="9084">
          <cell r="A9084" t="str">
            <v>A6147&amp;T</v>
          </cell>
          <cell r="B9084" t="str">
            <v>LaGrange St @ Brookf</v>
          </cell>
          <cell r="C9084">
            <v>0</v>
          </cell>
          <cell r="D9084">
            <v>0</v>
          </cell>
          <cell r="E9084">
            <v>0</v>
          </cell>
          <cell r="F9084">
            <v>0</v>
          </cell>
          <cell r="G9084">
            <v>0</v>
          </cell>
          <cell r="H9084">
            <v>0</v>
          </cell>
          <cell r="I9084">
            <v>0</v>
          </cell>
          <cell r="J9084">
            <v>0</v>
          </cell>
          <cell r="K9084">
            <v>0</v>
          </cell>
          <cell r="L9084">
            <v>0</v>
          </cell>
          <cell r="M9084">
            <v>0</v>
          </cell>
          <cell r="N9084">
            <v>0</v>
          </cell>
          <cell r="O9084">
            <v>0</v>
          </cell>
          <cell r="P9084">
            <v>0</v>
          </cell>
          <cell r="Q9084">
            <v>0</v>
          </cell>
        </row>
        <row r="9085">
          <cell r="A9085" t="str">
            <v>A6318&amp;T</v>
          </cell>
          <cell r="B9085" t="str">
            <v>LaGrange St @ Andere</v>
          </cell>
          <cell r="C9085">
            <v>0</v>
          </cell>
          <cell r="D9085">
            <v>0</v>
          </cell>
          <cell r="E9085">
            <v>0</v>
          </cell>
          <cell r="F9085">
            <v>0</v>
          </cell>
          <cell r="G9085">
            <v>0</v>
          </cell>
          <cell r="H9085">
            <v>0</v>
          </cell>
          <cell r="I9085">
            <v>0</v>
          </cell>
          <cell r="J9085">
            <v>0</v>
          </cell>
          <cell r="K9085">
            <v>0</v>
          </cell>
          <cell r="L9085">
            <v>0</v>
          </cell>
          <cell r="M9085">
            <v>0</v>
          </cell>
          <cell r="N9085">
            <v>0</v>
          </cell>
          <cell r="O9085">
            <v>0</v>
          </cell>
          <cell r="P9085">
            <v>0</v>
          </cell>
          <cell r="Q9085">
            <v>0</v>
          </cell>
        </row>
        <row r="9086">
          <cell r="A9086" t="str">
            <v>A6785&amp;T</v>
          </cell>
          <cell r="B9086" t="str">
            <v>14 Washington St opp</v>
          </cell>
          <cell r="C9086">
            <v>14</v>
          </cell>
          <cell r="D9086">
            <v>0</v>
          </cell>
          <cell r="E9086">
            <v>0</v>
          </cell>
          <cell r="F9086">
            <v>0</v>
          </cell>
          <cell r="G9086">
            <v>14</v>
          </cell>
          <cell r="H9086">
            <v>14</v>
          </cell>
          <cell r="I9086">
            <v>0</v>
          </cell>
          <cell r="J9086">
            <v>0</v>
          </cell>
          <cell r="K9086">
            <v>0</v>
          </cell>
          <cell r="L9086">
            <v>14</v>
          </cell>
          <cell r="M9086">
            <v>14</v>
          </cell>
          <cell r="N9086">
            <v>0</v>
          </cell>
          <cell r="O9086">
            <v>0</v>
          </cell>
          <cell r="P9086">
            <v>0</v>
          </cell>
          <cell r="Q9086">
            <v>14</v>
          </cell>
        </row>
        <row r="9087">
          <cell r="A9087" t="str">
            <v>A6858&amp;T</v>
          </cell>
          <cell r="B9087" t="str">
            <v>Baker St @ VFW Pkwy</v>
          </cell>
          <cell r="C9087">
            <v>13</v>
          </cell>
          <cell r="D9087">
            <v>0</v>
          </cell>
          <cell r="E9087">
            <v>0</v>
          </cell>
          <cell r="F9087">
            <v>0</v>
          </cell>
          <cell r="G9087">
            <v>13</v>
          </cell>
          <cell r="H9087">
            <v>13</v>
          </cell>
          <cell r="I9087">
            <v>0</v>
          </cell>
          <cell r="J9087">
            <v>0</v>
          </cell>
          <cell r="K9087">
            <v>0</v>
          </cell>
          <cell r="L9087">
            <v>13</v>
          </cell>
          <cell r="M9087">
            <v>13</v>
          </cell>
          <cell r="N9087">
            <v>0</v>
          </cell>
          <cell r="O9087">
            <v>0</v>
          </cell>
          <cell r="P9087">
            <v>0</v>
          </cell>
          <cell r="Q9087">
            <v>13</v>
          </cell>
        </row>
        <row r="9088">
          <cell r="A9088" t="str">
            <v>A6859&amp;T</v>
          </cell>
          <cell r="B9088" t="str">
            <v>Baker St @ VFW Pkwy</v>
          </cell>
          <cell r="C9088">
            <v>0</v>
          </cell>
          <cell r="D9088">
            <v>0</v>
          </cell>
          <cell r="E9088">
            <v>0</v>
          </cell>
          <cell r="F9088">
            <v>0</v>
          </cell>
          <cell r="G9088">
            <v>0</v>
          </cell>
          <cell r="H9088">
            <v>0</v>
          </cell>
          <cell r="I9088">
            <v>0</v>
          </cell>
          <cell r="J9088">
            <v>0</v>
          </cell>
          <cell r="K9088">
            <v>0</v>
          </cell>
          <cell r="L9088">
            <v>0</v>
          </cell>
          <cell r="M9088">
            <v>0</v>
          </cell>
          <cell r="N9088">
            <v>0</v>
          </cell>
          <cell r="O9088">
            <v>0</v>
          </cell>
          <cell r="P9088">
            <v>0</v>
          </cell>
          <cell r="Q9088">
            <v>0</v>
          </cell>
        </row>
        <row r="9089">
          <cell r="A9089" t="str">
            <v>A6860&amp;T</v>
          </cell>
          <cell r="B9089" t="str">
            <v>Baker St @ Capital S</v>
          </cell>
          <cell r="C9089">
            <v>0</v>
          </cell>
          <cell r="D9089">
            <v>0</v>
          </cell>
          <cell r="E9089">
            <v>0</v>
          </cell>
          <cell r="F9089">
            <v>2</v>
          </cell>
          <cell r="G9089">
            <v>2</v>
          </cell>
          <cell r="H9089">
            <v>0</v>
          </cell>
          <cell r="I9089">
            <v>0</v>
          </cell>
          <cell r="J9089">
            <v>0</v>
          </cell>
          <cell r="K9089">
            <v>2</v>
          </cell>
          <cell r="L9089">
            <v>2</v>
          </cell>
          <cell r="M9089">
            <v>0</v>
          </cell>
          <cell r="N9089">
            <v>0</v>
          </cell>
          <cell r="O9089">
            <v>0</v>
          </cell>
          <cell r="P9089">
            <v>2</v>
          </cell>
          <cell r="Q9089">
            <v>2</v>
          </cell>
        </row>
        <row r="9090">
          <cell r="A9090" t="str">
            <v>A6861&amp;T</v>
          </cell>
          <cell r="B9090" t="str">
            <v>Baker St opp Varick</v>
          </cell>
          <cell r="C9090">
            <v>3</v>
          </cell>
          <cell r="D9090">
            <v>0</v>
          </cell>
          <cell r="E9090">
            <v>0</v>
          </cell>
          <cell r="F9090">
            <v>0</v>
          </cell>
          <cell r="G9090">
            <v>3</v>
          </cell>
          <cell r="H9090">
            <v>3</v>
          </cell>
          <cell r="I9090">
            <v>0</v>
          </cell>
          <cell r="J9090">
            <v>0</v>
          </cell>
          <cell r="K9090">
            <v>0</v>
          </cell>
          <cell r="L9090">
            <v>3</v>
          </cell>
          <cell r="M9090">
            <v>3</v>
          </cell>
          <cell r="N9090">
            <v>0</v>
          </cell>
          <cell r="O9090">
            <v>0</v>
          </cell>
          <cell r="P9090">
            <v>0</v>
          </cell>
          <cell r="Q9090">
            <v>3</v>
          </cell>
        </row>
        <row r="9091">
          <cell r="A9091" t="str">
            <v>A6862&amp;T</v>
          </cell>
          <cell r="B9091" t="str">
            <v>Baker St @ Amesbury</v>
          </cell>
          <cell r="C9091">
            <v>0</v>
          </cell>
          <cell r="D9091">
            <v>0</v>
          </cell>
          <cell r="E9091">
            <v>0</v>
          </cell>
          <cell r="F9091">
            <v>0</v>
          </cell>
          <cell r="G9091">
            <v>0</v>
          </cell>
          <cell r="H9091">
            <v>0</v>
          </cell>
          <cell r="I9091">
            <v>0</v>
          </cell>
          <cell r="J9091">
            <v>0</v>
          </cell>
          <cell r="K9091">
            <v>0</v>
          </cell>
          <cell r="L9091">
            <v>0</v>
          </cell>
          <cell r="M9091">
            <v>0</v>
          </cell>
          <cell r="N9091">
            <v>0</v>
          </cell>
          <cell r="O9091">
            <v>0</v>
          </cell>
          <cell r="P9091">
            <v>0</v>
          </cell>
          <cell r="Q9091">
            <v>0</v>
          </cell>
        </row>
        <row r="9092">
          <cell r="A9092" t="str">
            <v>A6863&amp;T</v>
          </cell>
          <cell r="B9092" t="str">
            <v>Baker St @ Cutter Rd</v>
          </cell>
          <cell r="C9092">
            <v>0</v>
          </cell>
          <cell r="D9092">
            <v>0</v>
          </cell>
          <cell r="E9092">
            <v>0</v>
          </cell>
          <cell r="F9092">
            <v>0</v>
          </cell>
          <cell r="G9092">
            <v>0</v>
          </cell>
          <cell r="H9092">
            <v>0</v>
          </cell>
          <cell r="I9092">
            <v>0</v>
          </cell>
          <cell r="J9092">
            <v>0</v>
          </cell>
          <cell r="K9092">
            <v>0</v>
          </cell>
          <cell r="L9092">
            <v>0</v>
          </cell>
          <cell r="M9092">
            <v>0</v>
          </cell>
          <cell r="N9092">
            <v>0</v>
          </cell>
          <cell r="O9092">
            <v>0</v>
          </cell>
          <cell r="P9092">
            <v>0</v>
          </cell>
          <cell r="Q9092">
            <v>0</v>
          </cell>
        </row>
        <row r="9093">
          <cell r="A9093" t="str">
            <v>A6919&amp;T</v>
          </cell>
          <cell r="B9093" t="str">
            <v>Neponset Valley Park</v>
          </cell>
          <cell r="C9093">
            <v>1</v>
          </cell>
          <cell r="D9093">
            <v>0</v>
          </cell>
          <cell r="E9093">
            <v>0</v>
          </cell>
          <cell r="F9093">
            <v>0</v>
          </cell>
          <cell r="G9093">
            <v>1</v>
          </cell>
          <cell r="H9093">
            <v>1</v>
          </cell>
          <cell r="I9093">
            <v>0</v>
          </cell>
          <cell r="J9093">
            <v>0</v>
          </cell>
          <cell r="K9093">
            <v>0</v>
          </cell>
          <cell r="L9093">
            <v>1</v>
          </cell>
          <cell r="M9093">
            <v>1</v>
          </cell>
          <cell r="N9093">
            <v>0</v>
          </cell>
          <cell r="O9093">
            <v>0</v>
          </cell>
          <cell r="P9093">
            <v>0</v>
          </cell>
          <cell r="Q9093">
            <v>1</v>
          </cell>
        </row>
        <row r="9094">
          <cell r="A9094" t="str">
            <v>A7270&amp;T</v>
          </cell>
          <cell r="B9094" t="str">
            <v>Readville - Lower Pa</v>
          </cell>
          <cell r="C9094">
            <v>0</v>
          </cell>
          <cell r="D9094">
            <v>0</v>
          </cell>
          <cell r="E9094">
            <v>0</v>
          </cell>
          <cell r="F9094">
            <v>0</v>
          </cell>
          <cell r="G9094">
            <v>0</v>
          </cell>
          <cell r="H9094">
            <v>0</v>
          </cell>
          <cell r="I9094">
            <v>0</v>
          </cell>
          <cell r="J9094">
            <v>0</v>
          </cell>
          <cell r="K9094">
            <v>0</v>
          </cell>
          <cell r="L9094">
            <v>0</v>
          </cell>
          <cell r="M9094">
            <v>0</v>
          </cell>
          <cell r="N9094">
            <v>0</v>
          </cell>
          <cell r="O9094">
            <v>0</v>
          </cell>
          <cell r="P9094">
            <v>0</v>
          </cell>
          <cell r="Q9094">
            <v>0</v>
          </cell>
        </row>
        <row r="9095">
          <cell r="A9095" t="str">
            <v>A7274&amp;T</v>
          </cell>
          <cell r="B9095" t="str">
            <v>Fairmount - Fairmoun</v>
          </cell>
          <cell r="C9095">
            <v>0</v>
          </cell>
          <cell r="D9095">
            <v>0</v>
          </cell>
          <cell r="E9095">
            <v>0</v>
          </cell>
          <cell r="F9095">
            <v>0</v>
          </cell>
          <cell r="G9095">
            <v>0</v>
          </cell>
          <cell r="H9095">
            <v>0</v>
          </cell>
          <cell r="I9095">
            <v>0</v>
          </cell>
          <cell r="J9095">
            <v>0</v>
          </cell>
          <cell r="K9095">
            <v>0</v>
          </cell>
          <cell r="L9095">
            <v>0</v>
          </cell>
          <cell r="M9095">
            <v>0</v>
          </cell>
          <cell r="N9095">
            <v>0</v>
          </cell>
          <cell r="O9095">
            <v>0</v>
          </cell>
          <cell r="P9095">
            <v>0</v>
          </cell>
          <cell r="Q9095">
            <v>0</v>
          </cell>
        </row>
        <row r="9096">
          <cell r="A9096" t="str">
            <v>A7275&amp;T</v>
          </cell>
          <cell r="B9096" t="str">
            <v>Fairmount - Fairmoun</v>
          </cell>
          <cell r="C9096">
            <v>0</v>
          </cell>
          <cell r="D9096">
            <v>0</v>
          </cell>
          <cell r="E9096">
            <v>0</v>
          </cell>
          <cell r="F9096">
            <v>0</v>
          </cell>
          <cell r="G9096">
            <v>0</v>
          </cell>
          <cell r="H9096">
            <v>0</v>
          </cell>
          <cell r="I9096">
            <v>0</v>
          </cell>
          <cell r="J9096">
            <v>0</v>
          </cell>
          <cell r="K9096">
            <v>0</v>
          </cell>
          <cell r="L9096">
            <v>0</v>
          </cell>
          <cell r="M9096">
            <v>0</v>
          </cell>
          <cell r="N9096">
            <v>0</v>
          </cell>
          <cell r="O9096">
            <v>0</v>
          </cell>
          <cell r="P9096">
            <v>0</v>
          </cell>
          <cell r="Q9096">
            <v>0</v>
          </cell>
        </row>
        <row r="9097">
          <cell r="A9097" t="str">
            <v>A7279&amp;T</v>
          </cell>
          <cell r="B9097" t="str">
            <v>Blue Hill Avenue - B</v>
          </cell>
          <cell r="C9097">
            <v>0</v>
          </cell>
          <cell r="D9097">
            <v>0</v>
          </cell>
          <cell r="E9097">
            <v>0</v>
          </cell>
          <cell r="F9097">
            <v>0</v>
          </cell>
          <cell r="G9097">
            <v>0</v>
          </cell>
          <cell r="H9097">
            <v>0</v>
          </cell>
          <cell r="I9097">
            <v>0</v>
          </cell>
          <cell r="J9097">
            <v>0</v>
          </cell>
          <cell r="K9097">
            <v>0</v>
          </cell>
          <cell r="L9097">
            <v>0</v>
          </cell>
          <cell r="M9097">
            <v>0</v>
          </cell>
          <cell r="N9097">
            <v>0</v>
          </cell>
          <cell r="O9097">
            <v>0</v>
          </cell>
          <cell r="P9097">
            <v>0</v>
          </cell>
          <cell r="Q9097">
            <v>0</v>
          </cell>
        </row>
        <row r="9098">
          <cell r="A9098" t="str">
            <v>A7305&amp;T</v>
          </cell>
          <cell r="B9098" t="str">
            <v>Dedham Corp Center</v>
          </cell>
          <cell r="C9098">
            <v>0</v>
          </cell>
          <cell r="D9098">
            <v>0</v>
          </cell>
          <cell r="E9098">
            <v>0</v>
          </cell>
          <cell r="F9098">
            <v>0</v>
          </cell>
          <cell r="G9098">
            <v>0</v>
          </cell>
          <cell r="H9098">
            <v>0</v>
          </cell>
          <cell r="I9098">
            <v>0</v>
          </cell>
          <cell r="J9098">
            <v>0</v>
          </cell>
          <cell r="K9098">
            <v>0</v>
          </cell>
          <cell r="L9098">
            <v>0</v>
          </cell>
          <cell r="M9098">
            <v>0</v>
          </cell>
          <cell r="N9098">
            <v>0</v>
          </cell>
          <cell r="O9098">
            <v>0</v>
          </cell>
          <cell r="P9098">
            <v>0</v>
          </cell>
          <cell r="Q9098">
            <v>0</v>
          </cell>
        </row>
        <row r="9099">
          <cell r="A9099" t="str">
            <v>A7475&amp;T</v>
          </cell>
          <cell r="B9099" t="str">
            <v>Mattapan - Neponset</v>
          </cell>
          <cell r="C9099">
            <v>0</v>
          </cell>
          <cell r="D9099">
            <v>0</v>
          </cell>
          <cell r="E9099">
            <v>0</v>
          </cell>
          <cell r="F9099">
            <v>0</v>
          </cell>
          <cell r="G9099">
            <v>0</v>
          </cell>
          <cell r="H9099">
            <v>0</v>
          </cell>
          <cell r="I9099">
            <v>0</v>
          </cell>
          <cell r="J9099">
            <v>0</v>
          </cell>
          <cell r="K9099">
            <v>0</v>
          </cell>
          <cell r="L9099">
            <v>0</v>
          </cell>
          <cell r="M9099">
            <v>0</v>
          </cell>
          <cell r="N9099">
            <v>0</v>
          </cell>
          <cell r="O9099">
            <v>0</v>
          </cell>
          <cell r="P9099">
            <v>0</v>
          </cell>
          <cell r="Q9099">
            <v>0</v>
          </cell>
        </row>
        <row r="9100">
          <cell r="A9100" t="str">
            <v>A7476&amp;T</v>
          </cell>
          <cell r="B9100" t="str">
            <v>Mattapan - Upper Bus</v>
          </cell>
          <cell r="C9100">
            <v>0</v>
          </cell>
          <cell r="D9100">
            <v>0</v>
          </cell>
          <cell r="E9100">
            <v>0</v>
          </cell>
          <cell r="F9100">
            <v>0</v>
          </cell>
          <cell r="G9100">
            <v>0</v>
          </cell>
          <cell r="H9100">
            <v>0</v>
          </cell>
          <cell r="I9100">
            <v>0</v>
          </cell>
          <cell r="J9100">
            <v>0</v>
          </cell>
          <cell r="K9100">
            <v>0</v>
          </cell>
          <cell r="L9100">
            <v>0</v>
          </cell>
          <cell r="M9100">
            <v>0</v>
          </cell>
          <cell r="N9100">
            <v>0</v>
          </cell>
          <cell r="O9100">
            <v>0</v>
          </cell>
          <cell r="P9100">
            <v>0</v>
          </cell>
          <cell r="Q9100">
            <v>0</v>
          </cell>
        </row>
        <row r="9101">
          <cell r="A9101" t="str">
            <v>A7477&amp;T</v>
          </cell>
          <cell r="B9101" t="str">
            <v>Mattapan - Lower Bus</v>
          </cell>
          <cell r="C9101">
            <v>0</v>
          </cell>
          <cell r="D9101">
            <v>0</v>
          </cell>
          <cell r="E9101">
            <v>0</v>
          </cell>
          <cell r="F9101">
            <v>0</v>
          </cell>
          <cell r="G9101">
            <v>0</v>
          </cell>
          <cell r="H9101">
            <v>0</v>
          </cell>
          <cell r="I9101">
            <v>0</v>
          </cell>
          <cell r="J9101">
            <v>0</v>
          </cell>
          <cell r="K9101">
            <v>0</v>
          </cell>
          <cell r="L9101">
            <v>0</v>
          </cell>
          <cell r="M9101">
            <v>0</v>
          </cell>
          <cell r="N9101">
            <v>0</v>
          </cell>
          <cell r="O9101">
            <v>0</v>
          </cell>
          <cell r="P9101">
            <v>0</v>
          </cell>
          <cell r="Q9101">
            <v>0</v>
          </cell>
        </row>
        <row r="9102">
          <cell r="A9102" t="str">
            <v>A7478&amp;T</v>
          </cell>
          <cell r="B9102" t="str">
            <v>Mattapan - Mattapan</v>
          </cell>
          <cell r="C9102">
            <v>0</v>
          </cell>
          <cell r="D9102">
            <v>0</v>
          </cell>
          <cell r="E9102">
            <v>0</v>
          </cell>
          <cell r="F9102">
            <v>0</v>
          </cell>
          <cell r="G9102">
            <v>0</v>
          </cell>
          <cell r="H9102">
            <v>0</v>
          </cell>
          <cell r="I9102">
            <v>0</v>
          </cell>
          <cell r="J9102">
            <v>0</v>
          </cell>
          <cell r="K9102">
            <v>0</v>
          </cell>
          <cell r="L9102">
            <v>0</v>
          </cell>
          <cell r="M9102">
            <v>0</v>
          </cell>
          <cell r="N9102">
            <v>0</v>
          </cell>
          <cell r="O9102">
            <v>0</v>
          </cell>
          <cell r="P9102">
            <v>0</v>
          </cell>
          <cell r="Q9102">
            <v>0</v>
          </cell>
        </row>
        <row r="9103">
          <cell r="A9103" t="str">
            <v>A7825&amp;T</v>
          </cell>
          <cell r="B9103" t="str">
            <v>Roslindale Village -</v>
          </cell>
          <cell r="C9103">
            <v>0</v>
          </cell>
          <cell r="D9103">
            <v>0</v>
          </cell>
          <cell r="E9103">
            <v>0</v>
          </cell>
          <cell r="F9103">
            <v>0</v>
          </cell>
          <cell r="G9103">
            <v>0</v>
          </cell>
          <cell r="H9103">
            <v>0</v>
          </cell>
          <cell r="I9103">
            <v>0</v>
          </cell>
          <cell r="J9103">
            <v>0</v>
          </cell>
          <cell r="K9103">
            <v>0</v>
          </cell>
          <cell r="L9103">
            <v>0</v>
          </cell>
          <cell r="M9103">
            <v>0</v>
          </cell>
          <cell r="N9103">
            <v>0</v>
          </cell>
          <cell r="O9103">
            <v>0</v>
          </cell>
          <cell r="P9103">
            <v>0</v>
          </cell>
          <cell r="Q9103">
            <v>0</v>
          </cell>
        </row>
        <row r="9104">
          <cell r="A9104" t="str">
            <v>A7826&amp;T</v>
          </cell>
          <cell r="B9104" t="str">
            <v>Roslindale Village</v>
          </cell>
          <cell r="C9104">
            <v>0</v>
          </cell>
          <cell r="D9104">
            <v>0</v>
          </cell>
          <cell r="E9104">
            <v>0</v>
          </cell>
          <cell r="F9104">
            <v>0</v>
          </cell>
          <cell r="G9104">
            <v>0</v>
          </cell>
          <cell r="H9104">
            <v>0</v>
          </cell>
          <cell r="I9104">
            <v>0</v>
          </cell>
          <cell r="J9104">
            <v>0</v>
          </cell>
          <cell r="K9104">
            <v>0</v>
          </cell>
          <cell r="L9104">
            <v>0</v>
          </cell>
          <cell r="M9104">
            <v>0</v>
          </cell>
          <cell r="N9104">
            <v>0</v>
          </cell>
          <cell r="O9104">
            <v>0</v>
          </cell>
          <cell r="P9104">
            <v>0</v>
          </cell>
          <cell r="Q9104">
            <v>0</v>
          </cell>
        </row>
        <row r="9105">
          <cell r="A9105" t="str">
            <v>A7827&amp;T</v>
          </cell>
          <cell r="B9105" t="str">
            <v>Roslindale Village -</v>
          </cell>
          <cell r="C9105">
            <v>0</v>
          </cell>
          <cell r="D9105">
            <v>0</v>
          </cell>
          <cell r="E9105">
            <v>0</v>
          </cell>
          <cell r="F9105">
            <v>0</v>
          </cell>
          <cell r="G9105">
            <v>0</v>
          </cell>
          <cell r="H9105">
            <v>0</v>
          </cell>
          <cell r="I9105">
            <v>0</v>
          </cell>
          <cell r="J9105">
            <v>0</v>
          </cell>
          <cell r="K9105">
            <v>0</v>
          </cell>
          <cell r="L9105">
            <v>0</v>
          </cell>
          <cell r="M9105">
            <v>0</v>
          </cell>
          <cell r="N9105">
            <v>0</v>
          </cell>
          <cell r="O9105">
            <v>0</v>
          </cell>
          <cell r="P9105">
            <v>0</v>
          </cell>
          <cell r="Q9105">
            <v>0</v>
          </cell>
        </row>
        <row r="9106">
          <cell r="A9106" t="str">
            <v>A7829&amp;T</v>
          </cell>
          <cell r="B9106" t="str">
            <v>Bellevue</v>
          </cell>
          <cell r="C9106">
            <v>0</v>
          </cell>
          <cell r="D9106">
            <v>0</v>
          </cell>
          <cell r="E9106">
            <v>0</v>
          </cell>
          <cell r="F9106">
            <v>0</v>
          </cell>
          <cell r="G9106">
            <v>0</v>
          </cell>
          <cell r="H9106">
            <v>0</v>
          </cell>
          <cell r="I9106">
            <v>0</v>
          </cell>
          <cell r="J9106">
            <v>0</v>
          </cell>
          <cell r="K9106">
            <v>0</v>
          </cell>
          <cell r="L9106">
            <v>0</v>
          </cell>
          <cell r="M9106">
            <v>0</v>
          </cell>
          <cell r="N9106">
            <v>0</v>
          </cell>
          <cell r="O9106">
            <v>0</v>
          </cell>
          <cell r="P9106">
            <v>0</v>
          </cell>
          <cell r="Q9106">
            <v>0</v>
          </cell>
        </row>
        <row r="9107">
          <cell r="A9107" t="str">
            <v>A7830&amp;T</v>
          </cell>
          <cell r="B9107" t="str">
            <v>Bellevue - Belgrade</v>
          </cell>
          <cell r="C9107">
            <v>0</v>
          </cell>
          <cell r="D9107">
            <v>0</v>
          </cell>
          <cell r="E9107">
            <v>0</v>
          </cell>
          <cell r="F9107">
            <v>0</v>
          </cell>
          <cell r="G9107">
            <v>0</v>
          </cell>
          <cell r="H9107">
            <v>0</v>
          </cell>
          <cell r="I9107">
            <v>0</v>
          </cell>
          <cell r="J9107">
            <v>0</v>
          </cell>
          <cell r="K9107">
            <v>0</v>
          </cell>
          <cell r="L9107">
            <v>0</v>
          </cell>
          <cell r="M9107">
            <v>0</v>
          </cell>
          <cell r="N9107">
            <v>0</v>
          </cell>
          <cell r="O9107">
            <v>0</v>
          </cell>
          <cell r="P9107">
            <v>0</v>
          </cell>
          <cell r="Q9107">
            <v>0</v>
          </cell>
        </row>
        <row r="9108">
          <cell r="A9108" t="str">
            <v>A7831&amp;T</v>
          </cell>
          <cell r="B9108" t="str">
            <v>Bellevue - Belgrade</v>
          </cell>
          <cell r="C9108">
            <v>0</v>
          </cell>
          <cell r="D9108">
            <v>0</v>
          </cell>
          <cell r="E9108">
            <v>0</v>
          </cell>
          <cell r="F9108">
            <v>0</v>
          </cell>
          <cell r="G9108">
            <v>0</v>
          </cell>
          <cell r="H9108">
            <v>0</v>
          </cell>
          <cell r="I9108">
            <v>0</v>
          </cell>
          <cell r="J9108">
            <v>0</v>
          </cell>
          <cell r="K9108">
            <v>0</v>
          </cell>
          <cell r="L9108">
            <v>0</v>
          </cell>
          <cell r="M9108">
            <v>0</v>
          </cell>
          <cell r="N9108">
            <v>0</v>
          </cell>
          <cell r="O9108">
            <v>0</v>
          </cell>
          <cell r="P9108">
            <v>0</v>
          </cell>
          <cell r="Q9108">
            <v>0</v>
          </cell>
        </row>
        <row r="9109">
          <cell r="A9109" t="str">
            <v>A7833&amp;T</v>
          </cell>
          <cell r="B9109" t="str">
            <v>Highland</v>
          </cell>
          <cell r="C9109">
            <v>0</v>
          </cell>
          <cell r="D9109">
            <v>0</v>
          </cell>
          <cell r="E9109">
            <v>0</v>
          </cell>
          <cell r="F9109">
            <v>0</v>
          </cell>
          <cell r="G9109">
            <v>0</v>
          </cell>
          <cell r="H9109">
            <v>0</v>
          </cell>
          <cell r="I9109">
            <v>0</v>
          </cell>
          <cell r="J9109">
            <v>0</v>
          </cell>
          <cell r="K9109">
            <v>0</v>
          </cell>
          <cell r="L9109">
            <v>0</v>
          </cell>
          <cell r="M9109">
            <v>0</v>
          </cell>
          <cell r="N9109">
            <v>0</v>
          </cell>
          <cell r="O9109">
            <v>0</v>
          </cell>
          <cell r="P9109">
            <v>0</v>
          </cell>
          <cell r="Q9109">
            <v>0</v>
          </cell>
        </row>
        <row r="9110">
          <cell r="A9110" t="str">
            <v>A7834&amp;T</v>
          </cell>
          <cell r="B9110" t="str">
            <v>Highland - Centre St</v>
          </cell>
          <cell r="C9110">
            <v>0</v>
          </cell>
          <cell r="D9110">
            <v>0</v>
          </cell>
          <cell r="E9110">
            <v>0</v>
          </cell>
          <cell r="F9110">
            <v>0</v>
          </cell>
          <cell r="G9110">
            <v>0</v>
          </cell>
          <cell r="H9110">
            <v>0</v>
          </cell>
          <cell r="I9110">
            <v>0</v>
          </cell>
          <cell r="J9110">
            <v>0</v>
          </cell>
          <cell r="K9110">
            <v>0</v>
          </cell>
          <cell r="L9110">
            <v>0</v>
          </cell>
          <cell r="M9110">
            <v>0</v>
          </cell>
          <cell r="N9110">
            <v>0</v>
          </cell>
          <cell r="O9110">
            <v>0</v>
          </cell>
          <cell r="P9110">
            <v>0</v>
          </cell>
          <cell r="Q9110">
            <v>0</v>
          </cell>
        </row>
        <row r="9111">
          <cell r="A9111" t="str">
            <v>A7835&amp;T</v>
          </cell>
          <cell r="B9111" t="str">
            <v>Highland - Centre St</v>
          </cell>
          <cell r="C9111">
            <v>0</v>
          </cell>
          <cell r="D9111">
            <v>0</v>
          </cell>
          <cell r="E9111">
            <v>0</v>
          </cell>
          <cell r="F9111">
            <v>0</v>
          </cell>
          <cell r="G9111">
            <v>0</v>
          </cell>
          <cell r="H9111">
            <v>0</v>
          </cell>
          <cell r="I9111">
            <v>0</v>
          </cell>
          <cell r="J9111">
            <v>0</v>
          </cell>
          <cell r="K9111">
            <v>0</v>
          </cell>
          <cell r="L9111">
            <v>0</v>
          </cell>
          <cell r="M9111">
            <v>0</v>
          </cell>
          <cell r="N9111">
            <v>0</v>
          </cell>
          <cell r="O9111">
            <v>0</v>
          </cell>
          <cell r="P9111">
            <v>0</v>
          </cell>
          <cell r="Q9111">
            <v>0</v>
          </cell>
        </row>
        <row r="9112">
          <cell r="A9112" t="str">
            <v>A7837&amp;T</v>
          </cell>
          <cell r="B9112" t="str">
            <v>West Roxbury</v>
          </cell>
          <cell r="C9112">
            <v>0</v>
          </cell>
          <cell r="D9112">
            <v>0</v>
          </cell>
          <cell r="E9112">
            <v>0</v>
          </cell>
          <cell r="F9112">
            <v>0</v>
          </cell>
          <cell r="G9112">
            <v>0</v>
          </cell>
          <cell r="H9112">
            <v>0</v>
          </cell>
          <cell r="I9112">
            <v>0</v>
          </cell>
          <cell r="J9112">
            <v>0</v>
          </cell>
          <cell r="K9112">
            <v>0</v>
          </cell>
          <cell r="L9112">
            <v>0</v>
          </cell>
          <cell r="M9112">
            <v>0</v>
          </cell>
          <cell r="N9112">
            <v>0</v>
          </cell>
          <cell r="O9112">
            <v>0</v>
          </cell>
          <cell r="P9112">
            <v>0</v>
          </cell>
          <cell r="Q9112">
            <v>0</v>
          </cell>
        </row>
        <row r="9113">
          <cell r="A9113" t="str">
            <v>A7838&amp;T</v>
          </cell>
          <cell r="B9113" t="str">
            <v>West Roxbury</v>
          </cell>
          <cell r="C9113">
            <v>0</v>
          </cell>
          <cell r="D9113">
            <v>0</v>
          </cell>
          <cell r="E9113">
            <v>0</v>
          </cell>
          <cell r="F9113">
            <v>0</v>
          </cell>
          <cell r="G9113">
            <v>0</v>
          </cell>
          <cell r="H9113">
            <v>0</v>
          </cell>
          <cell r="I9113">
            <v>0</v>
          </cell>
          <cell r="J9113">
            <v>0</v>
          </cell>
          <cell r="K9113">
            <v>0</v>
          </cell>
          <cell r="L9113">
            <v>0</v>
          </cell>
          <cell r="M9113">
            <v>0</v>
          </cell>
          <cell r="N9113">
            <v>0</v>
          </cell>
          <cell r="O9113">
            <v>0</v>
          </cell>
          <cell r="P9113">
            <v>0</v>
          </cell>
          <cell r="Q9113">
            <v>0</v>
          </cell>
        </row>
        <row r="9114">
          <cell r="A9114" t="str">
            <v>A7839&amp;T</v>
          </cell>
          <cell r="B9114" t="str">
            <v>West Roxbury - Centr</v>
          </cell>
          <cell r="C9114">
            <v>0</v>
          </cell>
          <cell r="D9114">
            <v>0</v>
          </cell>
          <cell r="E9114">
            <v>0</v>
          </cell>
          <cell r="F9114">
            <v>0</v>
          </cell>
          <cell r="G9114">
            <v>0</v>
          </cell>
          <cell r="H9114">
            <v>0</v>
          </cell>
          <cell r="I9114">
            <v>0</v>
          </cell>
          <cell r="J9114">
            <v>0</v>
          </cell>
          <cell r="K9114">
            <v>0</v>
          </cell>
          <cell r="L9114">
            <v>0</v>
          </cell>
          <cell r="M9114">
            <v>0</v>
          </cell>
          <cell r="N9114">
            <v>0</v>
          </cell>
          <cell r="O9114">
            <v>0</v>
          </cell>
          <cell r="P9114">
            <v>0</v>
          </cell>
          <cell r="Q9114">
            <v>0</v>
          </cell>
        </row>
        <row r="9115">
          <cell r="A9115" t="str">
            <v>A7840&amp;T</v>
          </cell>
          <cell r="B9115" t="str">
            <v>West Roxbury - Centr</v>
          </cell>
          <cell r="C9115">
            <v>0</v>
          </cell>
          <cell r="D9115">
            <v>0</v>
          </cell>
          <cell r="E9115">
            <v>0</v>
          </cell>
          <cell r="F9115">
            <v>0</v>
          </cell>
          <cell r="G9115">
            <v>0</v>
          </cell>
          <cell r="H9115">
            <v>0</v>
          </cell>
          <cell r="I9115">
            <v>0</v>
          </cell>
          <cell r="J9115">
            <v>0</v>
          </cell>
          <cell r="K9115">
            <v>0</v>
          </cell>
          <cell r="L9115">
            <v>0</v>
          </cell>
          <cell r="M9115">
            <v>0</v>
          </cell>
          <cell r="N9115">
            <v>0</v>
          </cell>
          <cell r="O9115">
            <v>0</v>
          </cell>
          <cell r="P9115">
            <v>0</v>
          </cell>
          <cell r="Q9115">
            <v>0</v>
          </cell>
        </row>
        <row r="9116">
          <cell r="A9116" t="str">
            <v>A7888&amp;T</v>
          </cell>
          <cell r="B9116" t="str">
            <v>Route 128</v>
          </cell>
          <cell r="C9116">
            <v>0</v>
          </cell>
          <cell r="D9116">
            <v>0</v>
          </cell>
          <cell r="E9116">
            <v>0</v>
          </cell>
          <cell r="F9116">
            <v>0</v>
          </cell>
          <cell r="G9116">
            <v>0</v>
          </cell>
          <cell r="H9116">
            <v>0</v>
          </cell>
          <cell r="I9116">
            <v>0</v>
          </cell>
          <cell r="J9116">
            <v>0</v>
          </cell>
          <cell r="K9116">
            <v>0</v>
          </cell>
          <cell r="L9116">
            <v>0</v>
          </cell>
          <cell r="M9116">
            <v>0</v>
          </cell>
          <cell r="N9116">
            <v>0</v>
          </cell>
          <cell r="O9116">
            <v>0</v>
          </cell>
          <cell r="P9116">
            <v>0</v>
          </cell>
          <cell r="Q9116">
            <v>0</v>
          </cell>
        </row>
        <row r="9117">
          <cell r="A9117" t="str">
            <v>A9096&amp;T</v>
          </cell>
          <cell r="B9117" t="str">
            <v>Mattapan</v>
          </cell>
          <cell r="C9117">
            <v>0</v>
          </cell>
          <cell r="D9117">
            <v>0</v>
          </cell>
          <cell r="E9117">
            <v>0</v>
          </cell>
          <cell r="F9117">
            <v>0</v>
          </cell>
          <cell r="G9117">
            <v>0</v>
          </cell>
          <cell r="H9117">
            <v>0</v>
          </cell>
          <cell r="I9117">
            <v>0</v>
          </cell>
          <cell r="J9117">
            <v>0</v>
          </cell>
          <cell r="K9117">
            <v>0</v>
          </cell>
          <cell r="L9117">
            <v>0</v>
          </cell>
          <cell r="M9117">
            <v>0</v>
          </cell>
          <cell r="N9117">
            <v>0</v>
          </cell>
          <cell r="O9117">
            <v>0</v>
          </cell>
          <cell r="P9117">
            <v>0</v>
          </cell>
          <cell r="Q9117">
            <v>0</v>
          </cell>
        </row>
        <row r="9118">
          <cell r="A9118" t="str">
            <v>A1013&amp;T</v>
          </cell>
          <cell r="B9118" t="str">
            <v>W Boundary Rd @ Ceda</v>
          </cell>
          <cell r="C9118">
            <v>1</v>
          </cell>
          <cell r="D9118">
            <v>0</v>
          </cell>
          <cell r="E9118">
            <v>0</v>
          </cell>
          <cell r="F9118">
            <v>0</v>
          </cell>
          <cell r="G9118">
            <v>1</v>
          </cell>
          <cell r="H9118">
            <v>1</v>
          </cell>
          <cell r="I9118">
            <v>0</v>
          </cell>
          <cell r="J9118">
            <v>0</v>
          </cell>
          <cell r="K9118">
            <v>0</v>
          </cell>
          <cell r="L9118">
            <v>1</v>
          </cell>
          <cell r="M9118">
            <v>1</v>
          </cell>
          <cell r="N9118">
            <v>0</v>
          </cell>
          <cell r="O9118">
            <v>0</v>
          </cell>
          <cell r="P9118">
            <v>0</v>
          </cell>
          <cell r="Q9118">
            <v>1</v>
          </cell>
        </row>
        <row r="9119">
          <cell r="A9119" t="str">
            <v>A102&amp;T</v>
          </cell>
          <cell r="B9119" t="str">
            <v>Charles Park Rd @ Ri</v>
          </cell>
          <cell r="C9119">
            <v>0</v>
          </cell>
          <cell r="D9119">
            <v>0</v>
          </cell>
          <cell r="E9119">
            <v>0</v>
          </cell>
          <cell r="F9119">
            <v>0</v>
          </cell>
          <cell r="G9119">
            <v>0</v>
          </cell>
          <cell r="H9119">
            <v>0</v>
          </cell>
          <cell r="I9119">
            <v>0</v>
          </cell>
          <cell r="J9119">
            <v>0</v>
          </cell>
          <cell r="K9119">
            <v>0</v>
          </cell>
          <cell r="L9119">
            <v>0</v>
          </cell>
          <cell r="M9119">
            <v>0</v>
          </cell>
          <cell r="N9119">
            <v>0</v>
          </cell>
          <cell r="O9119">
            <v>0</v>
          </cell>
          <cell r="P9119">
            <v>0</v>
          </cell>
          <cell r="Q9119">
            <v>0</v>
          </cell>
        </row>
        <row r="9120">
          <cell r="A9120" t="str">
            <v>A1153&amp;T</v>
          </cell>
          <cell r="B9120" t="str">
            <v>Weld St @ Ruskin St</v>
          </cell>
          <cell r="C9120">
            <v>0</v>
          </cell>
          <cell r="D9120">
            <v>0</v>
          </cell>
          <cell r="E9120">
            <v>0</v>
          </cell>
          <cell r="F9120">
            <v>0</v>
          </cell>
          <cell r="G9120">
            <v>0</v>
          </cell>
          <cell r="H9120">
            <v>0</v>
          </cell>
          <cell r="I9120">
            <v>0</v>
          </cell>
          <cell r="J9120">
            <v>0</v>
          </cell>
          <cell r="K9120">
            <v>0</v>
          </cell>
          <cell r="L9120">
            <v>0</v>
          </cell>
          <cell r="M9120">
            <v>0</v>
          </cell>
          <cell r="N9120">
            <v>0</v>
          </cell>
          <cell r="O9120">
            <v>0</v>
          </cell>
          <cell r="P9120">
            <v>0</v>
          </cell>
          <cell r="Q9120">
            <v>0</v>
          </cell>
        </row>
        <row r="9121">
          <cell r="A9121" t="str">
            <v>A1161&amp;T</v>
          </cell>
          <cell r="B9121" t="str">
            <v>Weld St @ Ravenna Rd</v>
          </cell>
          <cell r="C9121">
            <v>0</v>
          </cell>
          <cell r="D9121">
            <v>0</v>
          </cell>
          <cell r="E9121">
            <v>0</v>
          </cell>
          <cell r="F9121">
            <v>0</v>
          </cell>
          <cell r="G9121">
            <v>0</v>
          </cell>
          <cell r="H9121">
            <v>0</v>
          </cell>
          <cell r="I9121">
            <v>0</v>
          </cell>
          <cell r="J9121">
            <v>0</v>
          </cell>
          <cell r="K9121">
            <v>0</v>
          </cell>
          <cell r="L9121">
            <v>0</v>
          </cell>
          <cell r="M9121">
            <v>0</v>
          </cell>
          <cell r="N9121">
            <v>0</v>
          </cell>
          <cell r="O9121">
            <v>0</v>
          </cell>
          <cell r="P9121">
            <v>0</v>
          </cell>
          <cell r="Q9121">
            <v>0</v>
          </cell>
        </row>
        <row r="9122">
          <cell r="A9122" t="str">
            <v>A1165&amp;T</v>
          </cell>
          <cell r="B9122" t="str">
            <v>170 Walter St</v>
          </cell>
          <cell r="C9122">
            <v>0</v>
          </cell>
          <cell r="D9122">
            <v>0</v>
          </cell>
          <cell r="E9122">
            <v>0</v>
          </cell>
          <cell r="F9122">
            <v>0</v>
          </cell>
          <cell r="G9122">
            <v>0</v>
          </cell>
          <cell r="H9122">
            <v>0</v>
          </cell>
          <cell r="I9122">
            <v>0</v>
          </cell>
          <cell r="J9122">
            <v>0</v>
          </cell>
          <cell r="K9122">
            <v>0</v>
          </cell>
          <cell r="L9122">
            <v>0</v>
          </cell>
          <cell r="M9122">
            <v>0</v>
          </cell>
          <cell r="N9122">
            <v>0</v>
          </cell>
          <cell r="O9122">
            <v>0</v>
          </cell>
          <cell r="P9122">
            <v>0</v>
          </cell>
          <cell r="Q9122">
            <v>0</v>
          </cell>
        </row>
        <row r="9123">
          <cell r="A9123" t="str">
            <v>A1168&amp;T</v>
          </cell>
          <cell r="B9123" t="str">
            <v>Walter St @ Mendum S</v>
          </cell>
          <cell r="C9123">
            <v>3</v>
          </cell>
          <cell r="D9123">
            <v>0</v>
          </cell>
          <cell r="E9123">
            <v>0</v>
          </cell>
          <cell r="F9123">
            <v>0</v>
          </cell>
          <cell r="G9123">
            <v>3</v>
          </cell>
          <cell r="H9123">
            <v>3</v>
          </cell>
          <cell r="I9123">
            <v>0</v>
          </cell>
          <cell r="J9123">
            <v>0</v>
          </cell>
          <cell r="K9123">
            <v>0</v>
          </cell>
          <cell r="L9123">
            <v>3</v>
          </cell>
          <cell r="M9123">
            <v>3</v>
          </cell>
          <cell r="N9123">
            <v>0</v>
          </cell>
          <cell r="O9123">
            <v>0</v>
          </cell>
          <cell r="P9123">
            <v>0</v>
          </cell>
          <cell r="Q9123">
            <v>3</v>
          </cell>
        </row>
        <row r="9124">
          <cell r="A9124" t="str">
            <v>A1174&amp;T</v>
          </cell>
          <cell r="B9124" t="str">
            <v>Weld St @ Lantern Ln</v>
          </cell>
          <cell r="C9124">
            <v>0</v>
          </cell>
          <cell r="D9124">
            <v>0</v>
          </cell>
          <cell r="E9124">
            <v>0</v>
          </cell>
          <cell r="F9124">
            <v>0</v>
          </cell>
          <cell r="G9124">
            <v>0</v>
          </cell>
          <cell r="H9124">
            <v>0</v>
          </cell>
          <cell r="I9124">
            <v>0</v>
          </cell>
          <cell r="J9124">
            <v>0</v>
          </cell>
          <cell r="K9124">
            <v>0</v>
          </cell>
          <cell r="L9124">
            <v>0</v>
          </cell>
          <cell r="M9124">
            <v>0</v>
          </cell>
          <cell r="N9124">
            <v>0</v>
          </cell>
          <cell r="O9124">
            <v>0</v>
          </cell>
          <cell r="P9124">
            <v>0</v>
          </cell>
          <cell r="Q9124">
            <v>0</v>
          </cell>
        </row>
        <row r="9125">
          <cell r="A9125" t="str">
            <v>A1175&amp;T</v>
          </cell>
          <cell r="B9125" t="str">
            <v>Weld St @ Parklawn R</v>
          </cell>
          <cell r="C9125">
            <v>0</v>
          </cell>
          <cell r="D9125">
            <v>0</v>
          </cell>
          <cell r="E9125">
            <v>0</v>
          </cell>
          <cell r="F9125">
            <v>0</v>
          </cell>
          <cell r="G9125">
            <v>0</v>
          </cell>
          <cell r="H9125">
            <v>0</v>
          </cell>
          <cell r="I9125">
            <v>0</v>
          </cell>
          <cell r="J9125">
            <v>0</v>
          </cell>
          <cell r="K9125">
            <v>0</v>
          </cell>
          <cell r="L9125">
            <v>0</v>
          </cell>
          <cell r="M9125">
            <v>0</v>
          </cell>
          <cell r="N9125">
            <v>0</v>
          </cell>
          <cell r="O9125">
            <v>0</v>
          </cell>
          <cell r="P9125">
            <v>0</v>
          </cell>
          <cell r="Q9125">
            <v>0</v>
          </cell>
        </row>
        <row r="9126">
          <cell r="A9126" t="str">
            <v>A1181&amp;T</v>
          </cell>
          <cell r="B9126" t="str">
            <v>Weld St @ Avalon Rd</v>
          </cell>
          <cell r="C9126">
            <v>0</v>
          </cell>
          <cell r="D9126">
            <v>0</v>
          </cell>
          <cell r="E9126">
            <v>0</v>
          </cell>
          <cell r="F9126">
            <v>0</v>
          </cell>
          <cell r="G9126">
            <v>0</v>
          </cell>
          <cell r="H9126">
            <v>0</v>
          </cell>
          <cell r="I9126">
            <v>0</v>
          </cell>
          <cell r="J9126">
            <v>0</v>
          </cell>
          <cell r="K9126">
            <v>0</v>
          </cell>
          <cell r="L9126">
            <v>0</v>
          </cell>
          <cell r="M9126">
            <v>0</v>
          </cell>
          <cell r="N9126">
            <v>0</v>
          </cell>
          <cell r="O9126">
            <v>0</v>
          </cell>
          <cell r="P9126">
            <v>0</v>
          </cell>
          <cell r="Q9126">
            <v>0</v>
          </cell>
        </row>
        <row r="9127">
          <cell r="A9127" t="str">
            <v>A1723&amp;T</v>
          </cell>
          <cell r="B9127" t="str">
            <v>544 Poplar St</v>
          </cell>
          <cell r="C9127">
            <v>94</v>
          </cell>
          <cell r="D9127">
            <v>0</v>
          </cell>
          <cell r="E9127">
            <v>0</v>
          </cell>
          <cell r="F9127">
            <v>0</v>
          </cell>
          <cell r="G9127">
            <v>94</v>
          </cell>
          <cell r="H9127">
            <v>94</v>
          </cell>
          <cell r="I9127">
            <v>0</v>
          </cell>
          <cell r="J9127">
            <v>0</v>
          </cell>
          <cell r="K9127">
            <v>0</v>
          </cell>
          <cell r="L9127">
            <v>94</v>
          </cell>
          <cell r="M9127">
            <v>94</v>
          </cell>
          <cell r="N9127">
            <v>0</v>
          </cell>
          <cell r="O9127">
            <v>0</v>
          </cell>
          <cell r="P9127">
            <v>0</v>
          </cell>
          <cell r="Q9127">
            <v>94</v>
          </cell>
        </row>
        <row r="9128">
          <cell r="A9128" t="str">
            <v>A1731&amp;T</v>
          </cell>
          <cell r="B9128" t="str">
            <v>Metropolitan Ave @ M</v>
          </cell>
          <cell r="C9128">
            <v>95</v>
          </cell>
          <cell r="D9128">
            <v>0</v>
          </cell>
          <cell r="E9128">
            <v>0</v>
          </cell>
          <cell r="F9128">
            <v>0</v>
          </cell>
          <cell r="G9128">
            <v>95</v>
          </cell>
          <cell r="H9128">
            <v>95</v>
          </cell>
          <cell r="I9128">
            <v>0</v>
          </cell>
          <cell r="J9128">
            <v>0</v>
          </cell>
          <cell r="K9128">
            <v>0</v>
          </cell>
          <cell r="L9128">
            <v>95</v>
          </cell>
          <cell r="M9128">
            <v>95</v>
          </cell>
          <cell r="N9128">
            <v>0</v>
          </cell>
          <cell r="O9128">
            <v>0</v>
          </cell>
          <cell r="P9128">
            <v>0</v>
          </cell>
          <cell r="Q9128">
            <v>95</v>
          </cell>
        </row>
        <row r="9129">
          <cell r="A9129" t="str">
            <v>A1732&amp;T</v>
          </cell>
          <cell r="B9129" t="str">
            <v>Metropolitan Ave @ H</v>
          </cell>
          <cell r="C9129">
            <v>0</v>
          </cell>
          <cell r="D9129">
            <v>0</v>
          </cell>
          <cell r="E9129">
            <v>0</v>
          </cell>
          <cell r="F9129">
            <v>0</v>
          </cell>
          <cell r="G9129">
            <v>0</v>
          </cell>
          <cell r="H9129">
            <v>0</v>
          </cell>
          <cell r="I9129">
            <v>0</v>
          </cell>
          <cell r="J9129">
            <v>0</v>
          </cell>
          <cell r="K9129">
            <v>0</v>
          </cell>
          <cell r="L9129">
            <v>0</v>
          </cell>
          <cell r="M9129">
            <v>0</v>
          </cell>
          <cell r="N9129">
            <v>0</v>
          </cell>
          <cell r="O9129">
            <v>0</v>
          </cell>
          <cell r="P9129">
            <v>0</v>
          </cell>
          <cell r="Q9129">
            <v>0</v>
          </cell>
        </row>
        <row r="9130">
          <cell r="A9130" t="str">
            <v>A1737&amp;T</v>
          </cell>
          <cell r="B9130" t="str">
            <v>575 Poplar St opp De</v>
          </cell>
          <cell r="C9130">
            <v>0</v>
          </cell>
          <cell r="D9130">
            <v>0</v>
          </cell>
          <cell r="E9130">
            <v>0</v>
          </cell>
          <cell r="F9130">
            <v>0</v>
          </cell>
          <cell r="G9130">
            <v>0</v>
          </cell>
          <cell r="H9130">
            <v>0</v>
          </cell>
          <cell r="I9130">
            <v>0</v>
          </cell>
          <cell r="J9130">
            <v>0</v>
          </cell>
          <cell r="K9130">
            <v>0</v>
          </cell>
          <cell r="L9130">
            <v>0</v>
          </cell>
          <cell r="M9130">
            <v>0</v>
          </cell>
          <cell r="N9130">
            <v>0</v>
          </cell>
          <cell r="O9130">
            <v>0</v>
          </cell>
          <cell r="P9130">
            <v>0</v>
          </cell>
          <cell r="Q9130">
            <v>0</v>
          </cell>
        </row>
        <row r="9131">
          <cell r="A9131" t="str">
            <v>A1739&amp;T</v>
          </cell>
          <cell r="B9131" t="str">
            <v>338 West St</v>
          </cell>
          <cell r="C9131">
            <v>0</v>
          </cell>
          <cell r="D9131">
            <v>0</v>
          </cell>
          <cell r="E9131">
            <v>0</v>
          </cell>
          <cell r="F9131">
            <v>0</v>
          </cell>
          <cell r="G9131">
            <v>0</v>
          </cell>
          <cell r="H9131">
            <v>0</v>
          </cell>
          <cell r="I9131">
            <v>0</v>
          </cell>
          <cell r="J9131">
            <v>0</v>
          </cell>
          <cell r="K9131">
            <v>0</v>
          </cell>
          <cell r="L9131">
            <v>0</v>
          </cell>
          <cell r="M9131">
            <v>0</v>
          </cell>
          <cell r="N9131">
            <v>0</v>
          </cell>
          <cell r="O9131">
            <v>0</v>
          </cell>
          <cell r="P9131">
            <v>0</v>
          </cell>
          <cell r="Q9131">
            <v>0</v>
          </cell>
        </row>
        <row r="9132">
          <cell r="A9132" t="str">
            <v>A1741&amp;T</v>
          </cell>
          <cell r="B9132" t="str">
            <v>West St @ Myopia Rd</v>
          </cell>
          <cell r="C9132">
            <v>0</v>
          </cell>
          <cell r="D9132">
            <v>0</v>
          </cell>
          <cell r="E9132">
            <v>0</v>
          </cell>
          <cell r="F9132">
            <v>0</v>
          </cell>
          <cell r="G9132">
            <v>0</v>
          </cell>
          <cell r="H9132">
            <v>0</v>
          </cell>
          <cell r="I9132">
            <v>0</v>
          </cell>
          <cell r="J9132">
            <v>0</v>
          </cell>
          <cell r="K9132">
            <v>0</v>
          </cell>
          <cell r="L9132">
            <v>0</v>
          </cell>
          <cell r="M9132">
            <v>0</v>
          </cell>
          <cell r="N9132">
            <v>0</v>
          </cell>
          <cell r="O9132">
            <v>0</v>
          </cell>
          <cell r="P9132">
            <v>0</v>
          </cell>
          <cell r="Q9132">
            <v>0</v>
          </cell>
        </row>
        <row r="9133">
          <cell r="A9133" t="str">
            <v>A1742&amp;T</v>
          </cell>
          <cell r="B9133" t="str">
            <v>West St @ Summer St</v>
          </cell>
          <cell r="C9133">
            <v>0</v>
          </cell>
          <cell r="D9133">
            <v>0</v>
          </cell>
          <cell r="E9133">
            <v>0</v>
          </cell>
          <cell r="F9133">
            <v>0</v>
          </cell>
          <cell r="G9133">
            <v>0</v>
          </cell>
          <cell r="H9133">
            <v>0</v>
          </cell>
          <cell r="I9133">
            <v>0</v>
          </cell>
          <cell r="J9133">
            <v>0</v>
          </cell>
          <cell r="K9133">
            <v>0</v>
          </cell>
          <cell r="L9133">
            <v>0</v>
          </cell>
          <cell r="M9133">
            <v>0</v>
          </cell>
          <cell r="N9133">
            <v>0</v>
          </cell>
          <cell r="O9133">
            <v>0</v>
          </cell>
          <cell r="P9133">
            <v>0</v>
          </cell>
          <cell r="Q9133">
            <v>0</v>
          </cell>
        </row>
        <row r="9134">
          <cell r="A9134" t="str">
            <v>A3204&amp;T</v>
          </cell>
          <cell r="B9134" t="str">
            <v>1467 Centre St opp H</v>
          </cell>
          <cell r="C9134">
            <v>0</v>
          </cell>
          <cell r="D9134">
            <v>0</v>
          </cell>
          <cell r="E9134">
            <v>0</v>
          </cell>
          <cell r="F9134">
            <v>0</v>
          </cell>
          <cell r="G9134">
            <v>0</v>
          </cell>
          <cell r="H9134">
            <v>0</v>
          </cell>
          <cell r="I9134">
            <v>0</v>
          </cell>
          <cell r="J9134">
            <v>0</v>
          </cell>
          <cell r="K9134">
            <v>0</v>
          </cell>
          <cell r="L9134">
            <v>0</v>
          </cell>
          <cell r="M9134">
            <v>0</v>
          </cell>
          <cell r="N9134">
            <v>0</v>
          </cell>
          <cell r="O9134">
            <v>0</v>
          </cell>
          <cell r="P9134">
            <v>0</v>
          </cell>
          <cell r="Q9134">
            <v>0</v>
          </cell>
        </row>
        <row r="9135">
          <cell r="A9135" t="str">
            <v>A3211&amp;T</v>
          </cell>
          <cell r="B9135" t="str">
            <v>Anawan Ave @ W Roxbu</v>
          </cell>
          <cell r="C9135">
            <v>1</v>
          </cell>
          <cell r="D9135">
            <v>0</v>
          </cell>
          <cell r="E9135">
            <v>0</v>
          </cell>
          <cell r="F9135">
            <v>0</v>
          </cell>
          <cell r="G9135">
            <v>1</v>
          </cell>
          <cell r="H9135">
            <v>1</v>
          </cell>
          <cell r="I9135">
            <v>0</v>
          </cell>
          <cell r="J9135">
            <v>0</v>
          </cell>
          <cell r="K9135">
            <v>0</v>
          </cell>
          <cell r="L9135">
            <v>1</v>
          </cell>
          <cell r="M9135">
            <v>1</v>
          </cell>
          <cell r="N9135">
            <v>0</v>
          </cell>
          <cell r="O9135">
            <v>0</v>
          </cell>
          <cell r="P9135">
            <v>0</v>
          </cell>
          <cell r="Q9135">
            <v>1</v>
          </cell>
        </row>
        <row r="9136">
          <cell r="A9136" t="str">
            <v>A3213&amp;T</v>
          </cell>
          <cell r="B9136" t="str">
            <v>Park St @ Gilmore Te</v>
          </cell>
          <cell r="C9136">
            <v>4</v>
          </cell>
          <cell r="D9136">
            <v>0</v>
          </cell>
          <cell r="E9136">
            <v>0</v>
          </cell>
          <cell r="F9136">
            <v>0</v>
          </cell>
          <cell r="G9136">
            <v>4</v>
          </cell>
          <cell r="H9136">
            <v>4</v>
          </cell>
          <cell r="I9136">
            <v>0</v>
          </cell>
          <cell r="J9136">
            <v>0</v>
          </cell>
          <cell r="K9136">
            <v>0</v>
          </cell>
          <cell r="L9136">
            <v>4</v>
          </cell>
          <cell r="M9136">
            <v>4</v>
          </cell>
          <cell r="N9136">
            <v>0</v>
          </cell>
          <cell r="O9136">
            <v>0</v>
          </cell>
          <cell r="P9136">
            <v>0</v>
          </cell>
          <cell r="Q9136">
            <v>4</v>
          </cell>
        </row>
        <row r="9137">
          <cell r="A9137" t="str">
            <v>A3215&amp;T</v>
          </cell>
          <cell r="B9137" t="str">
            <v>Park St @ Woodard Rd</v>
          </cell>
          <cell r="C9137">
            <v>0</v>
          </cell>
          <cell r="D9137">
            <v>0</v>
          </cell>
          <cell r="E9137">
            <v>0</v>
          </cell>
          <cell r="F9137">
            <v>0</v>
          </cell>
          <cell r="G9137">
            <v>0</v>
          </cell>
          <cell r="H9137">
            <v>0</v>
          </cell>
          <cell r="I9137">
            <v>0</v>
          </cell>
          <cell r="J9137">
            <v>0</v>
          </cell>
          <cell r="K9137">
            <v>0</v>
          </cell>
          <cell r="L9137">
            <v>0</v>
          </cell>
          <cell r="M9137">
            <v>0</v>
          </cell>
          <cell r="N9137">
            <v>0</v>
          </cell>
          <cell r="O9137">
            <v>0</v>
          </cell>
          <cell r="P9137">
            <v>0</v>
          </cell>
          <cell r="Q9137">
            <v>0</v>
          </cell>
        </row>
        <row r="9138">
          <cell r="A9138" t="str">
            <v>A3908&amp;T</v>
          </cell>
          <cell r="B9138" t="str">
            <v>17 Pond St</v>
          </cell>
          <cell r="C9138">
            <v>0</v>
          </cell>
          <cell r="D9138">
            <v>0</v>
          </cell>
          <cell r="E9138">
            <v>0</v>
          </cell>
          <cell r="F9138">
            <v>0</v>
          </cell>
          <cell r="G9138">
            <v>0</v>
          </cell>
          <cell r="H9138">
            <v>0</v>
          </cell>
          <cell r="I9138">
            <v>0</v>
          </cell>
          <cell r="J9138">
            <v>0</v>
          </cell>
          <cell r="K9138">
            <v>0</v>
          </cell>
          <cell r="L9138">
            <v>0</v>
          </cell>
          <cell r="M9138">
            <v>0</v>
          </cell>
          <cell r="N9138">
            <v>0</v>
          </cell>
          <cell r="O9138">
            <v>0</v>
          </cell>
          <cell r="P9138">
            <v>0</v>
          </cell>
          <cell r="Q9138">
            <v>0</v>
          </cell>
        </row>
        <row r="9139">
          <cell r="A9139" t="str">
            <v>A3966&amp;T</v>
          </cell>
          <cell r="B9139" t="str">
            <v>272 Reservation Rd o</v>
          </cell>
          <cell r="C9139">
            <v>24</v>
          </cell>
          <cell r="D9139">
            <v>0</v>
          </cell>
          <cell r="E9139">
            <v>0</v>
          </cell>
          <cell r="F9139">
            <v>0</v>
          </cell>
          <cell r="G9139">
            <v>24</v>
          </cell>
          <cell r="H9139">
            <v>24</v>
          </cell>
          <cell r="I9139">
            <v>0</v>
          </cell>
          <cell r="J9139">
            <v>0</v>
          </cell>
          <cell r="K9139">
            <v>0</v>
          </cell>
          <cell r="L9139">
            <v>24</v>
          </cell>
          <cell r="M9139">
            <v>24</v>
          </cell>
          <cell r="N9139">
            <v>0</v>
          </cell>
          <cell r="O9139">
            <v>0</v>
          </cell>
          <cell r="P9139">
            <v>0</v>
          </cell>
          <cell r="Q9139">
            <v>24</v>
          </cell>
        </row>
        <row r="9140">
          <cell r="A9140" t="str">
            <v>A4814&amp;T</v>
          </cell>
          <cell r="B9140" t="str">
            <v>49 W Milton St opp W</v>
          </cell>
          <cell r="C9140">
            <v>0</v>
          </cell>
          <cell r="D9140">
            <v>0</v>
          </cell>
          <cell r="E9140">
            <v>0</v>
          </cell>
          <cell r="F9140">
            <v>0</v>
          </cell>
          <cell r="G9140">
            <v>0</v>
          </cell>
          <cell r="H9140">
            <v>0</v>
          </cell>
          <cell r="I9140">
            <v>0</v>
          </cell>
          <cell r="J9140">
            <v>0</v>
          </cell>
          <cell r="K9140">
            <v>0</v>
          </cell>
          <cell r="L9140">
            <v>0</v>
          </cell>
          <cell r="M9140">
            <v>0</v>
          </cell>
          <cell r="N9140">
            <v>0</v>
          </cell>
          <cell r="O9140">
            <v>0</v>
          </cell>
          <cell r="P9140">
            <v>0</v>
          </cell>
          <cell r="Q9140">
            <v>0</v>
          </cell>
        </row>
        <row r="9141">
          <cell r="A9141" t="str">
            <v>A4831&amp;T</v>
          </cell>
          <cell r="B9141" t="str">
            <v>Baker St @ Cutter Rd</v>
          </cell>
          <cell r="C9141">
            <v>0</v>
          </cell>
          <cell r="D9141">
            <v>0</v>
          </cell>
          <cell r="E9141">
            <v>0</v>
          </cell>
          <cell r="F9141">
            <v>0</v>
          </cell>
          <cell r="G9141">
            <v>0</v>
          </cell>
          <cell r="H9141">
            <v>0</v>
          </cell>
          <cell r="I9141">
            <v>0</v>
          </cell>
          <cell r="J9141">
            <v>0</v>
          </cell>
          <cell r="K9141">
            <v>0</v>
          </cell>
          <cell r="L9141">
            <v>0</v>
          </cell>
          <cell r="M9141">
            <v>0</v>
          </cell>
          <cell r="N9141">
            <v>0</v>
          </cell>
          <cell r="O9141">
            <v>0</v>
          </cell>
          <cell r="P9141">
            <v>0</v>
          </cell>
          <cell r="Q9141">
            <v>0</v>
          </cell>
        </row>
        <row r="9142">
          <cell r="A9142" t="str">
            <v>A4832&amp;T</v>
          </cell>
          <cell r="B9142" t="str">
            <v>Baker St @ Rumford R</v>
          </cell>
          <cell r="C9142">
            <v>0</v>
          </cell>
          <cell r="D9142">
            <v>0</v>
          </cell>
          <cell r="E9142">
            <v>0</v>
          </cell>
          <cell r="F9142">
            <v>0</v>
          </cell>
          <cell r="G9142">
            <v>0</v>
          </cell>
          <cell r="H9142">
            <v>0</v>
          </cell>
          <cell r="I9142">
            <v>0</v>
          </cell>
          <cell r="J9142">
            <v>0</v>
          </cell>
          <cell r="K9142">
            <v>0</v>
          </cell>
          <cell r="L9142">
            <v>0</v>
          </cell>
          <cell r="M9142">
            <v>0</v>
          </cell>
          <cell r="N9142">
            <v>0</v>
          </cell>
          <cell r="O9142">
            <v>0</v>
          </cell>
          <cell r="P9142">
            <v>0</v>
          </cell>
          <cell r="Q9142">
            <v>0</v>
          </cell>
        </row>
        <row r="9143">
          <cell r="A9143" t="str">
            <v>A4871&amp;T</v>
          </cell>
          <cell r="B9143" t="str">
            <v>Baker St @ VFW Pkwy</v>
          </cell>
          <cell r="C9143">
            <v>29</v>
          </cell>
          <cell r="D9143">
            <v>0</v>
          </cell>
          <cell r="E9143">
            <v>0</v>
          </cell>
          <cell r="F9143">
            <v>0</v>
          </cell>
          <cell r="G9143">
            <v>29</v>
          </cell>
          <cell r="H9143">
            <v>29</v>
          </cell>
          <cell r="I9143">
            <v>0</v>
          </cell>
          <cell r="J9143">
            <v>0</v>
          </cell>
          <cell r="K9143">
            <v>0</v>
          </cell>
          <cell r="L9143">
            <v>29</v>
          </cell>
          <cell r="M9143">
            <v>29</v>
          </cell>
          <cell r="N9143">
            <v>0</v>
          </cell>
          <cell r="O9143">
            <v>0</v>
          </cell>
          <cell r="P9143">
            <v>0</v>
          </cell>
          <cell r="Q9143">
            <v>29</v>
          </cell>
        </row>
        <row r="9144">
          <cell r="A9144" t="str">
            <v>A498&amp;T</v>
          </cell>
          <cell r="B9144" t="str">
            <v>Spring St @ Temple S</v>
          </cell>
          <cell r="C9144">
            <v>0</v>
          </cell>
          <cell r="D9144">
            <v>0</v>
          </cell>
          <cell r="E9144">
            <v>0</v>
          </cell>
          <cell r="F9144">
            <v>0</v>
          </cell>
          <cell r="G9144">
            <v>0</v>
          </cell>
          <cell r="H9144">
            <v>0</v>
          </cell>
          <cell r="I9144">
            <v>0</v>
          </cell>
          <cell r="J9144">
            <v>0</v>
          </cell>
          <cell r="K9144">
            <v>0</v>
          </cell>
          <cell r="L9144">
            <v>0</v>
          </cell>
          <cell r="M9144">
            <v>0</v>
          </cell>
          <cell r="N9144">
            <v>0</v>
          </cell>
          <cell r="O9144">
            <v>0</v>
          </cell>
          <cell r="P9144">
            <v>0</v>
          </cell>
          <cell r="Q9144">
            <v>0</v>
          </cell>
        </row>
        <row r="9145">
          <cell r="A9145" t="str">
            <v>A500&amp;T</v>
          </cell>
          <cell r="B9145" t="str">
            <v>Spring St @ Gardner</v>
          </cell>
          <cell r="C9145">
            <v>6</v>
          </cell>
          <cell r="D9145">
            <v>0</v>
          </cell>
          <cell r="E9145">
            <v>0</v>
          </cell>
          <cell r="F9145">
            <v>0</v>
          </cell>
          <cell r="G9145">
            <v>6</v>
          </cell>
          <cell r="H9145">
            <v>6</v>
          </cell>
          <cell r="I9145">
            <v>0</v>
          </cell>
          <cell r="J9145">
            <v>0</v>
          </cell>
          <cell r="K9145">
            <v>0</v>
          </cell>
          <cell r="L9145">
            <v>6</v>
          </cell>
          <cell r="M9145">
            <v>6</v>
          </cell>
          <cell r="N9145">
            <v>0</v>
          </cell>
          <cell r="O9145">
            <v>0</v>
          </cell>
          <cell r="P9145">
            <v>0</v>
          </cell>
          <cell r="Q9145">
            <v>6</v>
          </cell>
        </row>
        <row r="9146">
          <cell r="A9146" t="str">
            <v>A501&amp;T</v>
          </cell>
          <cell r="B9146" t="str">
            <v>Spring St @ Baker St</v>
          </cell>
          <cell r="C9146">
            <v>1</v>
          </cell>
          <cell r="D9146">
            <v>0</v>
          </cell>
          <cell r="E9146">
            <v>0</v>
          </cell>
          <cell r="F9146">
            <v>0</v>
          </cell>
          <cell r="G9146">
            <v>1</v>
          </cell>
          <cell r="H9146">
            <v>1</v>
          </cell>
          <cell r="I9146">
            <v>0</v>
          </cell>
          <cell r="J9146">
            <v>0</v>
          </cell>
          <cell r="K9146">
            <v>0</v>
          </cell>
          <cell r="L9146">
            <v>1</v>
          </cell>
          <cell r="M9146">
            <v>1</v>
          </cell>
          <cell r="N9146">
            <v>0</v>
          </cell>
          <cell r="O9146">
            <v>0</v>
          </cell>
          <cell r="P9146">
            <v>0</v>
          </cell>
          <cell r="Q9146">
            <v>1</v>
          </cell>
        </row>
        <row r="9147">
          <cell r="A9147" t="str">
            <v>A502&amp;T</v>
          </cell>
          <cell r="B9147" t="str">
            <v>Spring St @ Moville</v>
          </cell>
          <cell r="C9147">
            <v>14</v>
          </cell>
          <cell r="D9147">
            <v>0</v>
          </cell>
          <cell r="E9147">
            <v>0</v>
          </cell>
          <cell r="F9147">
            <v>7</v>
          </cell>
          <cell r="G9147">
            <v>21</v>
          </cell>
          <cell r="H9147">
            <v>14</v>
          </cell>
          <cell r="I9147">
            <v>0</v>
          </cell>
          <cell r="J9147">
            <v>0</v>
          </cell>
          <cell r="K9147">
            <v>7</v>
          </cell>
          <cell r="L9147">
            <v>21</v>
          </cell>
          <cell r="M9147">
            <v>14</v>
          </cell>
          <cell r="N9147">
            <v>0</v>
          </cell>
          <cell r="O9147">
            <v>0</v>
          </cell>
          <cell r="P9147">
            <v>7</v>
          </cell>
          <cell r="Q9147">
            <v>21</v>
          </cell>
        </row>
        <row r="9148">
          <cell r="A9148" t="str">
            <v>A5071&amp;T</v>
          </cell>
          <cell r="B9148" t="str">
            <v>Readville St @ Como</v>
          </cell>
          <cell r="C9148">
            <v>0</v>
          </cell>
          <cell r="D9148">
            <v>0</v>
          </cell>
          <cell r="E9148">
            <v>0</v>
          </cell>
          <cell r="F9148">
            <v>0</v>
          </cell>
          <cell r="G9148">
            <v>0</v>
          </cell>
          <cell r="H9148">
            <v>0</v>
          </cell>
          <cell r="I9148">
            <v>0</v>
          </cell>
          <cell r="J9148">
            <v>0</v>
          </cell>
          <cell r="K9148">
            <v>0</v>
          </cell>
          <cell r="L9148">
            <v>0</v>
          </cell>
          <cell r="M9148">
            <v>0</v>
          </cell>
          <cell r="N9148">
            <v>0</v>
          </cell>
          <cell r="O9148">
            <v>0</v>
          </cell>
          <cell r="P9148">
            <v>0</v>
          </cell>
          <cell r="Q9148">
            <v>0</v>
          </cell>
        </row>
        <row r="9149">
          <cell r="A9149" t="str">
            <v>A5077&amp;T</v>
          </cell>
          <cell r="B9149" t="str">
            <v>1799 River St opp No</v>
          </cell>
          <cell r="C9149">
            <v>0</v>
          </cell>
          <cell r="D9149">
            <v>0</v>
          </cell>
          <cell r="E9149">
            <v>0</v>
          </cell>
          <cell r="F9149">
            <v>0</v>
          </cell>
          <cell r="G9149">
            <v>0</v>
          </cell>
          <cell r="H9149">
            <v>0</v>
          </cell>
          <cell r="I9149">
            <v>0</v>
          </cell>
          <cell r="J9149">
            <v>0</v>
          </cell>
          <cell r="K9149">
            <v>0</v>
          </cell>
          <cell r="L9149">
            <v>0</v>
          </cell>
          <cell r="M9149">
            <v>0</v>
          </cell>
          <cell r="N9149">
            <v>0</v>
          </cell>
          <cell r="O9149">
            <v>0</v>
          </cell>
          <cell r="P9149">
            <v>0</v>
          </cell>
          <cell r="Q9149">
            <v>0</v>
          </cell>
        </row>
        <row r="9150">
          <cell r="A9150" t="str">
            <v>A5078&amp;T</v>
          </cell>
          <cell r="B9150" t="str">
            <v>River St opp Vallaro</v>
          </cell>
          <cell r="C9150">
            <v>0</v>
          </cell>
          <cell r="D9150">
            <v>0</v>
          </cell>
          <cell r="E9150">
            <v>0</v>
          </cell>
          <cell r="F9150">
            <v>0</v>
          </cell>
          <cell r="G9150">
            <v>0</v>
          </cell>
          <cell r="H9150">
            <v>0</v>
          </cell>
          <cell r="I9150">
            <v>0</v>
          </cell>
          <cell r="J9150">
            <v>0</v>
          </cell>
          <cell r="K9150">
            <v>0</v>
          </cell>
          <cell r="L9150">
            <v>0</v>
          </cell>
          <cell r="M9150">
            <v>0</v>
          </cell>
          <cell r="N9150">
            <v>0</v>
          </cell>
          <cell r="O9150">
            <v>0</v>
          </cell>
          <cell r="P9150">
            <v>0</v>
          </cell>
          <cell r="Q9150">
            <v>0</v>
          </cell>
        </row>
        <row r="9151">
          <cell r="A9151" t="str">
            <v>A5079&amp;T</v>
          </cell>
          <cell r="B9151" t="str">
            <v>River St @ Solaris R</v>
          </cell>
          <cell r="C9151">
            <v>0</v>
          </cell>
          <cell r="D9151">
            <v>0</v>
          </cell>
          <cell r="E9151">
            <v>0</v>
          </cell>
          <cell r="F9151">
            <v>0</v>
          </cell>
          <cell r="G9151">
            <v>0</v>
          </cell>
          <cell r="H9151">
            <v>0</v>
          </cell>
          <cell r="I9151">
            <v>0</v>
          </cell>
          <cell r="J9151">
            <v>0</v>
          </cell>
          <cell r="K9151">
            <v>0</v>
          </cell>
          <cell r="L9151">
            <v>0</v>
          </cell>
          <cell r="M9151">
            <v>0</v>
          </cell>
          <cell r="N9151">
            <v>0</v>
          </cell>
          <cell r="O9151">
            <v>0</v>
          </cell>
          <cell r="P9151">
            <v>0</v>
          </cell>
          <cell r="Q9151">
            <v>0</v>
          </cell>
        </row>
        <row r="9152">
          <cell r="A9152" t="str">
            <v>A508&amp;T</v>
          </cell>
          <cell r="B9152" t="str">
            <v>Centre St @ Bronx Rd</v>
          </cell>
          <cell r="C9152">
            <v>0</v>
          </cell>
          <cell r="D9152">
            <v>0</v>
          </cell>
          <cell r="E9152">
            <v>0</v>
          </cell>
          <cell r="F9152">
            <v>0</v>
          </cell>
          <cell r="G9152">
            <v>0</v>
          </cell>
          <cell r="H9152">
            <v>0</v>
          </cell>
          <cell r="I9152">
            <v>0</v>
          </cell>
          <cell r="J9152">
            <v>0</v>
          </cell>
          <cell r="K9152">
            <v>0</v>
          </cell>
          <cell r="L9152">
            <v>0</v>
          </cell>
          <cell r="M9152">
            <v>0</v>
          </cell>
          <cell r="N9152">
            <v>0</v>
          </cell>
          <cell r="O9152">
            <v>0</v>
          </cell>
          <cell r="P9152">
            <v>0</v>
          </cell>
          <cell r="Q9152">
            <v>0</v>
          </cell>
        </row>
        <row r="9153">
          <cell r="A9153" t="str">
            <v>A509&amp;T</v>
          </cell>
          <cell r="B9153" t="str">
            <v>Centre St opp Wedgem</v>
          </cell>
          <cell r="C9153">
            <v>15</v>
          </cell>
          <cell r="D9153">
            <v>0</v>
          </cell>
          <cell r="E9153">
            <v>0</v>
          </cell>
          <cell r="F9153">
            <v>0</v>
          </cell>
          <cell r="G9153">
            <v>15</v>
          </cell>
          <cell r="H9153">
            <v>15</v>
          </cell>
          <cell r="I9153">
            <v>0</v>
          </cell>
          <cell r="J9153">
            <v>0</v>
          </cell>
          <cell r="K9153">
            <v>0</v>
          </cell>
          <cell r="L9153">
            <v>15</v>
          </cell>
          <cell r="M9153">
            <v>15</v>
          </cell>
          <cell r="N9153">
            <v>0</v>
          </cell>
          <cell r="O9153">
            <v>0</v>
          </cell>
          <cell r="P9153">
            <v>0</v>
          </cell>
          <cell r="Q9153">
            <v>15</v>
          </cell>
        </row>
        <row r="9154">
          <cell r="A9154" t="str">
            <v>A511&amp;T</v>
          </cell>
          <cell r="B9154" t="str">
            <v>Centre St @ Northdal</v>
          </cell>
          <cell r="C9154">
            <v>0</v>
          </cell>
          <cell r="D9154">
            <v>0</v>
          </cell>
          <cell r="E9154">
            <v>0</v>
          </cell>
          <cell r="F9154">
            <v>0</v>
          </cell>
          <cell r="G9154">
            <v>0</v>
          </cell>
          <cell r="H9154">
            <v>0</v>
          </cell>
          <cell r="I9154">
            <v>0</v>
          </cell>
          <cell r="J9154">
            <v>0</v>
          </cell>
          <cell r="K9154">
            <v>0</v>
          </cell>
          <cell r="L9154">
            <v>0</v>
          </cell>
          <cell r="M9154">
            <v>0</v>
          </cell>
          <cell r="N9154">
            <v>0</v>
          </cell>
          <cell r="O9154">
            <v>0</v>
          </cell>
          <cell r="P9154">
            <v>0</v>
          </cell>
          <cell r="Q9154">
            <v>0</v>
          </cell>
        </row>
        <row r="9155">
          <cell r="A9155" t="str">
            <v>A514&amp;T</v>
          </cell>
          <cell r="B9155" t="str">
            <v>Stimson St @ Centre</v>
          </cell>
          <cell r="C9155">
            <v>4</v>
          </cell>
          <cell r="D9155">
            <v>0</v>
          </cell>
          <cell r="E9155">
            <v>0</v>
          </cell>
          <cell r="F9155">
            <v>0</v>
          </cell>
          <cell r="G9155">
            <v>4</v>
          </cell>
          <cell r="H9155">
            <v>4</v>
          </cell>
          <cell r="I9155">
            <v>0</v>
          </cell>
          <cell r="J9155">
            <v>0</v>
          </cell>
          <cell r="K9155">
            <v>0</v>
          </cell>
          <cell r="L9155">
            <v>4</v>
          </cell>
          <cell r="M9155">
            <v>4</v>
          </cell>
          <cell r="N9155">
            <v>0</v>
          </cell>
          <cell r="O9155">
            <v>0</v>
          </cell>
          <cell r="P9155">
            <v>0</v>
          </cell>
          <cell r="Q9155">
            <v>4</v>
          </cell>
        </row>
        <row r="9156">
          <cell r="A9156" t="str">
            <v>A527&amp;T</v>
          </cell>
          <cell r="B9156" t="str">
            <v>Lagrange St @ Dent S</v>
          </cell>
          <cell r="C9156">
            <v>0</v>
          </cell>
          <cell r="D9156">
            <v>0</v>
          </cell>
          <cell r="E9156">
            <v>0</v>
          </cell>
          <cell r="F9156">
            <v>0</v>
          </cell>
          <cell r="G9156">
            <v>0</v>
          </cell>
          <cell r="H9156">
            <v>0</v>
          </cell>
          <cell r="I9156">
            <v>0</v>
          </cell>
          <cell r="J9156">
            <v>0</v>
          </cell>
          <cell r="K9156">
            <v>0</v>
          </cell>
          <cell r="L9156">
            <v>0</v>
          </cell>
          <cell r="M9156">
            <v>0</v>
          </cell>
          <cell r="N9156">
            <v>0</v>
          </cell>
          <cell r="O9156">
            <v>0</v>
          </cell>
          <cell r="P9156">
            <v>0</v>
          </cell>
          <cell r="Q9156">
            <v>0</v>
          </cell>
        </row>
        <row r="9157">
          <cell r="A9157" t="str">
            <v>A5362&amp;T</v>
          </cell>
          <cell r="B9157" t="str">
            <v>American Legion Hwy</v>
          </cell>
          <cell r="C9157">
            <v>0</v>
          </cell>
          <cell r="D9157">
            <v>0</v>
          </cell>
          <cell r="E9157">
            <v>0</v>
          </cell>
          <cell r="F9157">
            <v>0</v>
          </cell>
          <cell r="G9157">
            <v>0</v>
          </cell>
          <cell r="H9157">
            <v>0</v>
          </cell>
          <cell r="I9157">
            <v>0</v>
          </cell>
          <cell r="J9157">
            <v>0</v>
          </cell>
          <cell r="K9157">
            <v>0</v>
          </cell>
          <cell r="L9157">
            <v>0</v>
          </cell>
          <cell r="M9157">
            <v>0</v>
          </cell>
          <cell r="N9157">
            <v>0</v>
          </cell>
          <cell r="O9157">
            <v>0</v>
          </cell>
          <cell r="P9157">
            <v>0</v>
          </cell>
          <cell r="Q9157">
            <v>0</v>
          </cell>
        </row>
        <row r="9158">
          <cell r="A9158" t="str">
            <v>A5377&amp;T</v>
          </cell>
          <cell r="B9158" t="str">
            <v>Centre St @ Grove St</v>
          </cell>
          <cell r="C9158">
            <v>21</v>
          </cell>
          <cell r="D9158">
            <v>0</v>
          </cell>
          <cell r="E9158">
            <v>0</v>
          </cell>
          <cell r="F9158">
            <v>0</v>
          </cell>
          <cell r="G9158">
            <v>21</v>
          </cell>
          <cell r="H9158">
            <v>21</v>
          </cell>
          <cell r="I9158">
            <v>0</v>
          </cell>
          <cell r="J9158">
            <v>0</v>
          </cell>
          <cell r="K9158">
            <v>0</v>
          </cell>
          <cell r="L9158">
            <v>21</v>
          </cell>
          <cell r="M9158">
            <v>21</v>
          </cell>
          <cell r="N9158">
            <v>0</v>
          </cell>
          <cell r="O9158">
            <v>0</v>
          </cell>
          <cell r="P9158">
            <v>0</v>
          </cell>
          <cell r="Q9158">
            <v>21</v>
          </cell>
        </row>
        <row r="9159">
          <cell r="A9159" t="str">
            <v>A5452&amp;T</v>
          </cell>
          <cell r="B9159" t="str">
            <v>Robert St @ Belgrade</v>
          </cell>
          <cell r="C9159">
            <v>0</v>
          </cell>
          <cell r="D9159">
            <v>0</v>
          </cell>
          <cell r="E9159">
            <v>0</v>
          </cell>
          <cell r="F9159">
            <v>3</v>
          </cell>
          <cell r="G9159">
            <v>3</v>
          </cell>
          <cell r="H9159">
            <v>0</v>
          </cell>
          <cell r="I9159">
            <v>0</v>
          </cell>
          <cell r="J9159">
            <v>0</v>
          </cell>
          <cell r="K9159">
            <v>3</v>
          </cell>
          <cell r="L9159">
            <v>3</v>
          </cell>
          <cell r="M9159">
            <v>0</v>
          </cell>
          <cell r="N9159">
            <v>0</v>
          </cell>
          <cell r="O9159">
            <v>0</v>
          </cell>
          <cell r="P9159">
            <v>3</v>
          </cell>
          <cell r="Q9159">
            <v>3</v>
          </cell>
        </row>
        <row r="9160">
          <cell r="A9160" t="str">
            <v>A5500&amp;T</v>
          </cell>
          <cell r="B9160" t="str">
            <v>West St opp Lodge Hi</v>
          </cell>
          <cell r="C9160">
            <v>0</v>
          </cell>
          <cell r="D9160">
            <v>0</v>
          </cell>
          <cell r="E9160">
            <v>0</v>
          </cell>
          <cell r="F9160">
            <v>0</v>
          </cell>
          <cell r="G9160">
            <v>0</v>
          </cell>
          <cell r="H9160">
            <v>0</v>
          </cell>
          <cell r="I9160">
            <v>0</v>
          </cell>
          <cell r="J9160">
            <v>0</v>
          </cell>
          <cell r="K9160">
            <v>0</v>
          </cell>
          <cell r="L9160">
            <v>0</v>
          </cell>
          <cell r="M9160">
            <v>0</v>
          </cell>
          <cell r="N9160">
            <v>0</v>
          </cell>
          <cell r="O9160">
            <v>0</v>
          </cell>
          <cell r="P9160">
            <v>0</v>
          </cell>
          <cell r="Q9160">
            <v>0</v>
          </cell>
        </row>
        <row r="9161">
          <cell r="A9161" t="str">
            <v>A5722&amp;T</v>
          </cell>
          <cell r="B9161" t="str">
            <v>Washington St @ Rich</v>
          </cell>
          <cell r="C9161">
            <v>0</v>
          </cell>
          <cell r="D9161">
            <v>0</v>
          </cell>
          <cell r="E9161">
            <v>0</v>
          </cell>
          <cell r="F9161">
            <v>0</v>
          </cell>
          <cell r="G9161">
            <v>0</v>
          </cell>
          <cell r="H9161">
            <v>0</v>
          </cell>
          <cell r="I9161">
            <v>0</v>
          </cell>
          <cell r="J9161">
            <v>0</v>
          </cell>
          <cell r="K9161">
            <v>0</v>
          </cell>
          <cell r="L9161">
            <v>0</v>
          </cell>
          <cell r="M9161">
            <v>0</v>
          </cell>
          <cell r="N9161">
            <v>0</v>
          </cell>
          <cell r="O9161">
            <v>0</v>
          </cell>
          <cell r="P9161">
            <v>0</v>
          </cell>
          <cell r="Q9161">
            <v>0</v>
          </cell>
        </row>
        <row r="9162">
          <cell r="A9162" t="str">
            <v>A5800&amp;T</v>
          </cell>
          <cell r="B9162" t="str">
            <v>Walter St @ Ashfield</v>
          </cell>
          <cell r="C9162">
            <v>0</v>
          </cell>
          <cell r="D9162">
            <v>0</v>
          </cell>
          <cell r="E9162">
            <v>0</v>
          </cell>
          <cell r="F9162">
            <v>0</v>
          </cell>
          <cell r="G9162">
            <v>0</v>
          </cell>
          <cell r="H9162">
            <v>0</v>
          </cell>
          <cell r="I9162">
            <v>0</v>
          </cell>
          <cell r="J9162">
            <v>0</v>
          </cell>
          <cell r="K9162">
            <v>0</v>
          </cell>
          <cell r="L9162">
            <v>0</v>
          </cell>
          <cell r="M9162">
            <v>0</v>
          </cell>
          <cell r="N9162">
            <v>0</v>
          </cell>
          <cell r="O9162">
            <v>0</v>
          </cell>
          <cell r="P9162">
            <v>0</v>
          </cell>
          <cell r="Q9162">
            <v>0</v>
          </cell>
        </row>
        <row r="9163">
          <cell r="A9163" t="str">
            <v>A5834&amp;T</v>
          </cell>
          <cell r="B9163" t="str">
            <v>Washington St @ Chic</v>
          </cell>
          <cell r="C9163">
            <v>0</v>
          </cell>
          <cell r="D9163">
            <v>0</v>
          </cell>
          <cell r="E9163">
            <v>0</v>
          </cell>
          <cell r="F9163">
            <v>0</v>
          </cell>
          <cell r="G9163">
            <v>0</v>
          </cell>
          <cell r="H9163">
            <v>0</v>
          </cell>
          <cell r="I9163">
            <v>0</v>
          </cell>
          <cell r="J9163">
            <v>0</v>
          </cell>
          <cell r="K9163">
            <v>0</v>
          </cell>
          <cell r="L9163">
            <v>0</v>
          </cell>
          <cell r="M9163">
            <v>0</v>
          </cell>
          <cell r="N9163">
            <v>0</v>
          </cell>
          <cell r="O9163">
            <v>0</v>
          </cell>
          <cell r="P9163">
            <v>0</v>
          </cell>
          <cell r="Q9163">
            <v>0</v>
          </cell>
        </row>
        <row r="9164">
          <cell r="A9164" t="str">
            <v>A615&amp;T</v>
          </cell>
          <cell r="B9164" t="str">
            <v>Grove St @ Overlook</v>
          </cell>
          <cell r="C9164">
            <v>0</v>
          </cell>
          <cell r="D9164">
            <v>0</v>
          </cell>
          <cell r="E9164">
            <v>0</v>
          </cell>
          <cell r="F9164">
            <v>0</v>
          </cell>
          <cell r="G9164">
            <v>0</v>
          </cell>
          <cell r="H9164">
            <v>0</v>
          </cell>
          <cell r="I9164">
            <v>0</v>
          </cell>
          <cell r="J9164">
            <v>0</v>
          </cell>
          <cell r="K9164">
            <v>0</v>
          </cell>
          <cell r="L9164">
            <v>0</v>
          </cell>
          <cell r="M9164">
            <v>0</v>
          </cell>
          <cell r="N9164">
            <v>0</v>
          </cell>
          <cell r="O9164">
            <v>0</v>
          </cell>
          <cell r="P9164">
            <v>0</v>
          </cell>
          <cell r="Q9164">
            <v>0</v>
          </cell>
        </row>
        <row r="9165">
          <cell r="A9165" t="str">
            <v>A6155&amp;T</v>
          </cell>
          <cell r="B9165" t="str">
            <v>Neponset Valley Pkwy</v>
          </cell>
          <cell r="C9165">
            <v>9</v>
          </cell>
          <cell r="D9165">
            <v>0</v>
          </cell>
          <cell r="E9165">
            <v>0</v>
          </cell>
          <cell r="F9165">
            <v>0</v>
          </cell>
          <cell r="G9165">
            <v>10</v>
          </cell>
          <cell r="H9165">
            <v>9</v>
          </cell>
          <cell r="I9165">
            <v>0</v>
          </cell>
          <cell r="J9165">
            <v>0</v>
          </cell>
          <cell r="K9165">
            <v>0</v>
          </cell>
          <cell r="L9165">
            <v>10</v>
          </cell>
          <cell r="M9165">
            <v>9</v>
          </cell>
          <cell r="N9165">
            <v>0</v>
          </cell>
          <cell r="O9165">
            <v>0</v>
          </cell>
          <cell r="P9165">
            <v>0</v>
          </cell>
          <cell r="Q9165">
            <v>10</v>
          </cell>
        </row>
        <row r="9166">
          <cell r="A9166" t="str">
            <v>A6371&amp;T</v>
          </cell>
          <cell r="B9166" t="str">
            <v>Highland St @ Warren</v>
          </cell>
          <cell r="C9166">
            <v>22</v>
          </cell>
          <cell r="D9166">
            <v>0</v>
          </cell>
          <cell r="E9166">
            <v>0</v>
          </cell>
          <cell r="F9166">
            <v>0</v>
          </cell>
          <cell r="G9166">
            <v>22</v>
          </cell>
          <cell r="H9166">
            <v>22</v>
          </cell>
          <cell r="I9166">
            <v>0</v>
          </cell>
          <cell r="J9166">
            <v>0</v>
          </cell>
          <cell r="K9166">
            <v>0</v>
          </cell>
          <cell r="L9166">
            <v>22</v>
          </cell>
          <cell r="M9166">
            <v>22</v>
          </cell>
          <cell r="N9166">
            <v>0</v>
          </cell>
          <cell r="O9166">
            <v>0</v>
          </cell>
          <cell r="P9166">
            <v>0</v>
          </cell>
          <cell r="Q9166">
            <v>22</v>
          </cell>
        </row>
        <row r="9167">
          <cell r="A9167" t="str">
            <v>A6864&amp;T</v>
          </cell>
          <cell r="B9167" t="str">
            <v>Baker St @ Dunwell S</v>
          </cell>
          <cell r="C9167">
            <v>3</v>
          </cell>
          <cell r="D9167">
            <v>0</v>
          </cell>
          <cell r="E9167">
            <v>0</v>
          </cell>
          <cell r="F9167">
            <v>0</v>
          </cell>
          <cell r="G9167">
            <v>3</v>
          </cell>
          <cell r="H9167">
            <v>3</v>
          </cell>
          <cell r="I9167">
            <v>0</v>
          </cell>
          <cell r="J9167">
            <v>0</v>
          </cell>
          <cell r="K9167">
            <v>0</v>
          </cell>
          <cell r="L9167">
            <v>3</v>
          </cell>
          <cell r="M9167">
            <v>3</v>
          </cell>
          <cell r="N9167">
            <v>0</v>
          </cell>
          <cell r="O9167">
            <v>0</v>
          </cell>
          <cell r="P9167">
            <v>0</v>
          </cell>
          <cell r="Q9167">
            <v>3</v>
          </cell>
        </row>
        <row r="9168">
          <cell r="A9168" t="str">
            <v>A6865&amp;T</v>
          </cell>
          <cell r="B9168" t="str">
            <v>Baker St @ Wycliff A</v>
          </cell>
          <cell r="C9168">
            <v>0</v>
          </cell>
          <cell r="D9168">
            <v>0</v>
          </cell>
          <cell r="E9168">
            <v>0</v>
          </cell>
          <cell r="F9168">
            <v>0</v>
          </cell>
          <cell r="G9168">
            <v>0</v>
          </cell>
          <cell r="H9168">
            <v>0</v>
          </cell>
          <cell r="I9168">
            <v>0</v>
          </cell>
          <cell r="J9168">
            <v>0</v>
          </cell>
          <cell r="K9168">
            <v>0</v>
          </cell>
          <cell r="L9168">
            <v>0</v>
          </cell>
          <cell r="M9168">
            <v>0</v>
          </cell>
          <cell r="N9168">
            <v>0</v>
          </cell>
          <cell r="O9168">
            <v>0</v>
          </cell>
          <cell r="P9168">
            <v>0</v>
          </cell>
          <cell r="Q9168">
            <v>0</v>
          </cell>
        </row>
        <row r="9169">
          <cell r="A9169" t="str">
            <v>A96&amp;T</v>
          </cell>
          <cell r="B9169" t="str">
            <v>Rivermoor St @ Charl</v>
          </cell>
          <cell r="C9169">
            <v>0</v>
          </cell>
          <cell r="D9169">
            <v>0</v>
          </cell>
          <cell r="E9169">
            <v>0</v>
          </cell>
          <cell r="F9169">
            <v>0</v>
          </cell>
          <cell r="G9169">
            <v>0</v>
          </cell>
          <cell r="H9169">
            <v>0</v>
          </cell>
          <cell r="I9169">
            <v>0</v>
          </cell>
          <cell r="J9169">
            <v>0</v>
          </cell>
          <cell r="K9169">
            <v>0</v>
          </cell>
          <cell r="L9169">
            <v>0</v>
          </cell>
          <cell r="M9169">
            <v>0</v>
          </cell>
          <cell r="N9169">
            <v>0</v>
          </cell>
          <cell r="O9169">
            <v>0</v>
          </cell>
          <cell r="P9169">
            <v>0</v>
          </cell>
          <cell r="Q9169">
            <v>0</v>
          </cell>
        </row>
        <row r="9170">
          <cell r="A9170" t="str">
            <v>A1014&amp;T</v>
          </cell>
          <cell r="B9170" t="str">
            <v>W Boundary Rd @ Ohre</v>
          </cell>
          <cell r="C9170">
            <v>0</v>
          </cell>
          <cell r="D9170">
            <v>0</v>
          </cell>
          <cell r="E9170">
            <v>0</v>
          </cell>
          <cell r="F9170">
            <v>0</v>
          </cell>
          <cell r="G9170">
            <v>0</v>
          </cell>
          <cell r="H9170">
            <v>0</v>
          </cell>
          <cell r="I9170">
            <v>0</v>
          </cell>
          <cell r="J9170">
            <v>0</v>
          </cell>
          <cell r="K9170">
            <v>0</v>
          </cell>
          <cell r="L9170">
            <v>0</v>
          </cell>
          <cell r="M9170">
            <v>0</v>
          </cell>
          <cell r="N9170">
            <v>0</v>
          </cell>
          <cell r="O9170">
            <v>0</v>
          </cell>
          <cell r="P9170">
            <v>0</v>
          </cell>
          <cell r="Q9170">
            <v>0</v>
          </cell>
        </row>
        <row r="9171">
          <cell r="A9171" t="str">
            <v>A1152&amp;T</v>
          </cell>
          <cell r="B9171" t="str">
            <v>Corey St @ Weld St</v>
          </cell>
          <cell r="C9171">
            <v>7</v>
          </cell>
          <cell r="D9171">
            <v>0</v>
          </cell>
          <cell r="E9171">
            <v>0</v>
          </cell>
          <cell r="F9171">
            <v>0</v>
          </cell>
          <cell r="G9171">
            <v>7</v>
          </cell>
          <cell r="H9171">
            <v>7</v>
          </cell>
          <cell r="I9171">
            <v>0</v>
          </cell>
          <cell r="J9171">
            <v>0</v>
          </cell>
          <cell r="K9171">
            <v>0</v>
          </cell>
          <cell r="L9171">
            <v>7</v>
          </cell>
          <cell r="M9171">
            <v>7</v>
          </cell>
          <cell r="N9171">
            <v>0</v>
          </cell>
          <cell r="O9171">
            <v>0</v>
          </cell>
          <cell r="P9171">
            <v>0</v>
          </cell>
          <cell r="Q9171">
            <v>7</v>
          </cell>
        </row>
        <row r="9172">
          <cell r="A9172" t="str">
            <v>A1159&amp;T</v>
          </cell>
          <cell r="B9172" t="str">
            <v>Weld St @ Parklawn R</v>
          </cell>
          <cell r="C9172">
            <v>0</v>
          </cell>
          <cell r="D9172">
            <v>0</v>
          </cell>
          <cell r="E9172">
            <v>0</v>
          </cell>
          <cell r="F9172">
            <v>0</v>
          </cell>
          <cell r="G9172">
            <v>0</v>
          </cell>
          <cell r="H9172">
            <v>0</v>
          </cell>
          <cell r="I9172">
            <v>0</v>
          </cell>
          <cell r="J9172">
            <v>0</v>
          </cell>
          <cell r="K9172">
            <v>0</v>
          </cell>
          <cell r="L9172">
            <v>0</v>
          </cell>
          <cell r="M9172">
            <v>0</v>
          </cell>
          <cell r="N9172">
            <v>0</v>
          </cell>
          <cell r="O9172">
            <v>0</v>
          </cell>
          <cell r="P9172">
            <v>0</v>
          </cell>
          <cell r="Q9172">
            <v>0</v>
          </cell>
        </row>
        <row r="9173">
          <cell r="A9173" t="str">
            <v>A1160&amp;T</v>
          </cell>
          <cell r="B9173" t="str">
            <v>Weld St @ Burnside A</v>
          </cell>
          <cell r="C9173">
            <v>0</v>
          </cell>
          <cell r="D9173">
            <v>0</v>
          </cell>
          <cell r="E9173">
            <v>0</v>
          </cell>
          <cell r="F9173">
            <v>0</v>
          </cell>
          <cell r="G9173">
            <v>0</v>
          </cell>
          <cell r="H9173">
            <v>0</v>
          </cell>
          <cell r="I9173">
            <v>0</v>
          </cell>
          <cell r="J9173">
            <v>0</v>
          </cell>
          <cell r="K9173">
            <v>0</v>
          </cell>
          <cell r="L9173">
            <v>0</v>
          </cell>
          <cell r="M9173">
            <v>0</v>
          </cell>
          <cell r="N9173">
            <v>0</v>
          </cell>
          <cell r="O9173">
            <v>0</v>
          </cell>
          <cell r="P9173">
            <v>0</v>
          </cell>
          <cell r="Q9173">
            <v>0</v>
          </cell>
        </row>
        <row r="9174">
          <cell r="A9174" t="str">
            <v>A1162&amp;T</v>
          </cell>
          <cell r="B9174" t="str">
            <v>Weld St @ Cerdan Ave</v>
          </cell>
          <cell r="C9174">
            <v>0</v>
          </cell>
          <cell r="D9174">
            <v>0</v>
          </cell>
          <cell r="E9174">
            <v>0</v>
          </cell>
          <cell r="F9174">
            <v>0</v>
          </cell>
          <cell r="G9174">
            <v>0</v>
          </cell>
          <cell r="H9174">
            <v>0</v>
          </cell>
          <cell r="I9174">
            <v>0</v>
          </cell>
          <cell r="J9174">
            <v>0</v>
          </cell>
          <cell r="K9174">
            <v>0</v>
          </cell>
          <cell r="L9174">
            <v>0</v>
          </cell>
          <cell r="M9174">
            <v>0</v>
          </cell>
          <cell r="N9174">
            <v>0</v>
          </cell>
          <cell r="O9174">
            <v>0</v>
          </cell>
          <cell r="P9174">
            <v>0</v>
          </cell>
          <cell r="Q9174">
            <v>0</v>
          </cell>
        </row>
        <row r="9175">
          <cell r="A9175" t="str">
            <v>A1171&amp;T</v>
          </cell>
          <cell r="B9175" t="str">
            <v>Weld St @ Alward Rd</v>
          </cell>
          <cell r="C9175">
            <v>11</v>
          </cell>
          <cell r="D9175">
            <v>0</v>
          </cell>
          <cell r="E9175">
            <v>0</v>
          </cell>
          <cell r="F9175">
            <v>0</v>
          </cell>
          <cell r="G9175">
            <v>11</v>
          </cell>
          <cell r="H9175">
            <v>11</v>
          </cell>
          <cell r="I9175">
            <v>0</v>
          </cell>
          <cell r="J9175">
            <v>0</v>
          </cell>
          <cell r="K9175">
            <v>0</v>
          </cell>
          <cell r="L9175">
            <v>11</v>
          </cell>
          <cell r="M9175">
            <v>11</v>
          </cell>
          <cell r="N9175">
            <v>0</v>
          </cell>
          <cell r="O9175">
            <v>0</v>
          </cell>
          <cell r="P9175">
            <v>0</v>
          </cell>
          <cell r="Q9175">
            <v>11</v>
          </cell>
        </row>
        <row r="9176">
          <cell r="A9176" t="str">
            <v>A1176&amp;T</v>
          </cell>
          <cell r="B9176" t="str">
            <v>Weld St @ Church St</v>
          </cell>
          <cell r="C9176">
            <v>0</v>
          </cell>
          <cell r="D9176">
            <v>0</v>
          </cell>
          <cell r="E9176">
            <v>0</v>
          </cell>
          <cell r="F9176">
            <v>0</v>
          </cell>
          <cell r="G9176">
            <v>0</v>
          </cell>
          <cell r="H9176">
            <v>0</v>
          </cell>
          <cell r="I9176">
            <v>0</v>
          </cell>
          <cell r="J9176">
            <v>0</v>
          </cell>
          <cell r="K9176">
            <v>0</v>
          </cell>
          <cell r="L9176">
            <v>0</v>
          </cell>
          <cell r="M9176">
            <v>0</v>
          </cell>
          <cell r="N9176">
            <v>0</v>
          </cell>
          <cell r="O9176">
            <v>0</v>
          </cell>
          <cell r="P9176">
            <v>0</v>
          </cell>
          <cell r="Q9176">
            <v>0</v>
          </cell>
        </row>
        <row r="9177">
          <cell r="A9177" t="str">
            <v>A1180&amp;T</v>
          </cell>
          <cell r="B9177" t="str">
            <v>Weld St @ Maple St</v>
          </cell>
          <cell r="C9177">
            <v>0</v>
          </cell>
          <cell r="D9177">
            <v>0</v>
          </cell>
          <cell r="E9177">
            <v>0</v>
          </cell>
          <cell r="F9177">
            <v>0</v>
          </cell>
          <cell r="G9177">
            <v>0</v>
          </cell>
          <cell r="H9177">
            <v>0</v>
          </cell>
          <cell r="I9177">
            <v>0</v>
          </cell>
          <cell r="J9177">
            <v>0</v>
          </cell>
          <cell r="K9177">
            <v>0</v>
          </cell>
          <cell r="L9177">
            <v>0</v>
          </cell>
          <cell r="M9177">
            <v>0</v>
          </cell>
          <cell r="N9177">
            <v>0</v>
          </cell>
          <cell r="O9177">
            <v>0</v>
          </cell>
          <cell r="P9177">
            <v>0</v>
          </cell>
          <cell r="Q9177">
            <v>0</v>
          </cell>
        </row>
        <row r="9178">
          <cell r="A9178" t="str">
            <v>A1721&amp;T</v>
          </cell>
          <cell r="B9178" t="str">
            <v>403 West St</v>
          </cell>
          <cell r="C9178">
            <v>0</v>
          </cell>
          <cell r="D9178">
            <v>0</v>
          </cell>
          <cell r="E9178">
            <v>0</v>
          </cell>
          <cell r="F9178">
            <v>0</v>
          </cell>
          <cell r="G9178">
            <v>0</v>
          </cell>
          <cell r="H9178">
            <v>0</v>
          </cell>
          <cell r="I9178">
            <v>0</v>
          </cell>
          <cell r="J9178">
            <v>0</v>
          </cell>
          <cell r="K9178">
            <v>0</v>
          </cell>
          <cell r="L9178">
            <v>0</v>
          </cell>
          <cell r="M9178">
            <v>0</v>
          </cell>
          <cell r="N9178">
            <v>0</v>
          </cell>
          <cell r="O9178">
            <v>0</v>
          </cell>
          <cell r="P9178">
            <v>0</v>
          </cell>
          <cell r="Q9178">
            <v>0</v>
          </cell>
        </row>
        <row r="9179">
          <cell r="A9179" t="str">
            <v>A1734&amp;T</v>
          </cell>
          <cell r="B9179" t="str">
            <v>Poplar St @ Cornell</v>
          </cell>
          <cell r="C9179">
            <v>0</v>
          </cell>
          <cell r="D9179">
            <v>0</v>
          </cell>
          <cell r="E9179">
            <v>0</v>
          </cell>
          <cell r="F9179">
            <v>0</v>
          </cell>
          <cell r="G9179">
            <v>0</v>
          </cell>
          <cell r="H9179">
            <v>0</v>
          </cell>
          <cell r="I9179">
            <v>0</v>
          </cell>
          <cell r="J9179">
            <v>0</v>
          </cell>
          <cell r="K9179">
            <v>0</v>
          </cell>
          <cell r="L9179">
            <v>0</v>
          </cell>
          <cell r="M9179">
            <v>0</v>
          </cell>
          <cell r="N9179">
            <v>0</v>
          </cell>
          <cell r="O9179">
            <v>0</v>
          </cell>
          <cell r="P9179">
            <v>0</v>
          </cell>
          <cell r="Q9179">
            <v>0</v>
          </cell>
        </row>
        <row r="9180">
          <cell r="A9180" t="str">
            <v>A1740&amp;T</v>
          </cell>
          <cell r="B9180" t="str">
            <v>West St opp Deforest</v>
          </cell>
          <cell r="C9180">
            <v>0</v>
          </cell>
          <cell r="D9180">
            <v>0</v>
          </cell>
          <cell r="E9180">
            <v>0</v>
          </cell>
          <cell r="F9180">
            <v>0</v>
          </cell>
          <cell r="G9180">
            <v>0</v>
          </cell>
          <cell r="H9180">
            <v>0</v>
          </cell>
          <cell r="I9180">
            <v>0</v>
          </cell>
          <cell r="J9180">
            <v>0</v>
          </cell>
          <cell r="K9180">
            <v>0</v>
          </cell>
          <cell r="L9180">
            <v>0</v>
          </cell>
          <cell r="M9180">
            <v>0</v>
          </cell>
          <cell r="N9180">
            <v>0</v>
          </cell>
          <cell r="O9180">
            <v>0</v>
          </cell>
          <cell r="P9180">
            <v>0</v>
          </cell>
          <cell r="Q9180">
            <v>0</v>
          </cell>
        </row>
        <row r="9181">
          <cell r="A9181" t="str">
            <v>A3181&amp;T</v>
          </cell>
          <cell r="B9181" t="str">
            <v>Centre St opp Buchan</v>
          </cell>
          <cell r="C9181">
            <v>0</v>
          </cell>
          <cell r="D9181">
            <v>0</v>
          </cell>
          <cell r="E9181">
            <v>0</v>
          </cell>
          <cell r="F9181">
            <v>0</v>
          </cell>
          <cell r="G9181">
            <v>0</v>
          </cell>
          <cell r="H9181">
            <v>0</v>
          </cell>
          <cell r="I9181">
            <v>0</v>
          </cell>
          <cell r="J9181">
            <v>0</v>
          </cell>
          <cell r="K9181">
            <v>0</v>
          </cell>
          <cell r="L9181">
            <v>0</v>
          </cell>
          <cell r="M9181">
            <v>0</v>
          </cell>
          <cell r="N9181">
            <v>0</v>
          </cell>
          <cell r="O9181">
            <v>0</v>
          </cell>
          <cell r="P9181">
            <v>0</v>
          </cell>
          <cell r="Q9181">
            <v>0</v>
          </cell>
        </row>
        <row r="9182">
          <cell r="A9182" t="str">
            <v>A3183&amp;T</v>
          </cell>
          <cell r="B9182" t="str">
            <v>Centre St @ Walter S</v>
          </cell>
          <cell r="C9182">
            <v>0</v>
          </cell>
          <cell r="D9182">
            <v>0</v>
          </cell>
          <cell r="E9182">
            <v>0</v>
          </cell>
          <cell r="F9182">
            <v>0</v>
          </cell>
          <cell r="G9182">
            <v>0</v>
          </cell>
          <cell r="H9182">
            <v>0</v>
          </cell>
          <cell r="I9182">
            <v>0</v>
          </cell>
          <cell r="J9182">
            <v>0</v>
          </cell>
          <cell r="K9182">
            <v>0</v>
          </cell>
          <cell r="L9182">
            <v>0</v>
          </cell>
          <cell r="M9182">
            <v>0</v>
          </cell>
          <cell r="N9182">
            <v>0</v>
          </cell>
          <cell r="O9182">
            <v>0</v>
          </cell>
          <cell r="P9182">
            <v>0</v>
          </cell>
          <cell r="Q9182">
            <v>0</v>
          </cell>
        </row>
        <row r="9183">
          <cell r="A9183" t="str">
            <v>A3200&amp;T</v>
          </cell>
          <cell r="B9183" t="str">
            <v>Centre St @ VFW Pkwy</v>
          </cell>
          <cell r="C9183">
            <v>70</v>
          </cell>
          <cell r="D9183">
            <v>0</v>
          </cell>
          <cell r="E9183">
            <v>0</v>
          </cell>
          <cell r="F9183">
            <v>0</v>
          </cell>
          <cell r="G9183">
            <v>70</v>
          </cell>
          <cell r="H9183">
            <v>70</v>
          </cell>
          <cell r="I9183">
            <v>0</v>
          </cell>
          <cell r="J9183">
            <v>0</v>
          </cell>
          <cell r="K9183">
            <v>0</v>
          </cell>
          <cell r="L9183">
            <v>70</v>
          </cell>
          <cell r="M9183">
            <v>70</v>
          </cell>
          <cell r="N9183">
            <v>0</v>
          </cell>
          <cell r="O9183">
            <v>0</v>
          </cell>
          <cell r="P9183">
            <v>0</v>
          </cell>
          <cell r="Q9183">
            <v>70</v>
          </cell>
        </row>
        <row r="9184">
          <cell r="A9184" t="str">
            <v>A3203&amp;T</v>
          </cell>
          <cell r="B9184" t="str">
            <v>1437 Centre St opp A</v>
          </cell>
          <cell r="C9184">
            <v>0</v>
          </cell>
          <cell r="D9184">
            <v>0</v>
          </cell>
          <cell r="E9184">
            <v>0</v>
          </cell>
          <cell r="F9184">
            <v>0</v>
          </cell>
          <cell r="G9184">
            <v>0</v>
          </cell>
          <cell r="H9184">
            <v>0</v>
          </cell>
          <cell r="I9184">
            <v>0</v>
          </cell>
          <cell r="J9184">
            <v>0</v>
          </cell>
          <cell r="K9184">
            <v>0</v>
          </cell>
          <cell r="L9184">
            <v>0</v>
          </cell>
          <cell r="M9184">
            <v>0</v>
          </cell>
          <cell r="N9184">
            <v>0</v>
          </cell>
          <cell r="O9184">
            <v>0</v>
          </cell>
          <cell r="P9184">
            <v>0</v>
          </cell>
          <cell r="Q9184">
            <v>0</v>
          </cell>
        </row>
        <row r="9185">
          <cell r="A9185" t="str">
            <v>A3901&amp;T</v>
          </cell>
          <cell r="B9185" t="str">
            <v>Beacon St @ Metropol</v>
          </cell>
          <cell r="C9185">
            <v>0</v>
          </cell>
          <cell r="D9185">
            <v>0</v>
          </cell>
          <cell r="E9185">
            <v>0</v>
          </cell>
          <cell r="F9185">
            <v>0</v>
          </cell>
          <cell r="G9185">
            <v>0</v>
          </cell>
          <cell r="H9185">
            <v>0</v>
          </cell>
          <cell r="I9185">
            <v>0</v>
          </cell>
          <cell r="J9185">
            <v>0</v>
          </cell>
          <cell r="K9185">
            <v>0</v>
          </cell>
          <cell r="L9185">
            <v>0</v>
          </cell>
          <cell r="M9185">
            <v>0</v>
          </cell>
          <cell r="N9185">
            <v>0</v>
          </cell>
          <cell r="O9185">
            <v>0</v>
          </cell>
          <cell r="P9185">
            <v>0</v>
          </cell>
          <cell r="Q9185">
            <v>0</v>
          </cell>
        </row>
        <row r="9186">
          <cell r="A9186" t="str">
            <v>A3902&amp;T</v>
          </cell>
          <cell r="B9186" t="str">
            <v>Metropolitan Ave @ H</v>
          </cell>
          <cell r="C9186">
            <v>0</v>
          </cell>
          <cell r="D9186">
            <v>0</v>
          </cell>
          <cell r="E9186">
            <v>0</v>
          </cell>
          <cell r="F9186">
            <v>0</v>
          </cell>
          <cell r="G9186">
            <v>0</v>
          </cell>
          <cell r="H9186">
            <v>0</v>
          </cell>
          <cell r="I9186">
            <v>0</v>
          </cell>
          <cell r="J9186">
            <v>0</v>
          </cell>
          <cell r="K9186">
            <v>0</v>
          </cell>
          <cell r="L9186">
            <v>0</v>
          </cell>
          <cell r="M9186">
            <v>0</v>
          </cell>
          <cell r="N9186">
            <v>0</v>
          </cell>
          <cell r="O9186">
            <v>0</v>
          </cell>
          <cell r="P9186">
            <v>0</v>
          </cell>
          <cell r="Q9186">
            <v>0</v>
          </cell>
        </row>
        <row r="9187">
          <cell r="A9187" t="str">
            <v>A3904&amp;T</v>
          </cell>
          <cell r="B9187" t="str">
            <v>Summit St @ Milton A</v>
          </cell>
          <cell r="C9187">
            <v>0</v>
          </cell>
          <cell r="D9187">
            <v>0</v>
          </cell>
          <cell r="E9187">
            <v>0</v>
          </cell>
          <cell r="F9187">
            <v>0</v>
          </cell>
          <cell r="G9187">
            <v>0</v>
          </cell>
          <cell r="H9187">
            <v>0</v>
          </cell>
          <cell r="I9187">
            <v>0</v>
          </cell>
          <cell r="J9187">
            <v>0</v>
          </cell>
          <cell r="K9187">
            <v>0</v>
          </cell>
          <cell r="L9187">
            <v>0</v>
          </cell>
          <cell r="M9187">
            <v>0</v>
          </cell>
          <cell r="N9187">
            <v>0</v>
          </cell>
          <cell r="O9187">
            <v>0</v>
          </cell>
          <cell r="P9187">
            <v>0</v>
          </cell>
          <cell r="Q9187">
            <v>0</v>
          </cell>
        </row>
        <row r="9188">
          <cell r="A9188" t="str">
            <v>A3907&amp;T</v>
          </cell>
          <cell r="B9188" t="str">
            <v>Highland St @ Fairmo</v>
          </cell>
          <cell r="C9188">
            <v>2</v>
          </cell>
          <cell r="D9188">
            <v>0</v>
          </cell>
          <cell r="E9188">
            <v>0</v>
          </cell>
          <cell r="F9188">
            <v>0</v>
          </cell>
          <cell r="G9188">
            <v>2</v>
          </cell>
          <cell r="H9188">
            <v>2</v>
          </cell>
          <cell r="I9188">
            <v>0</v>
          </cell>
          <cell r="J9188">
            <v>0</v>
          </cell>
          <cell r="K9188">
            <v>0</v>
          </cell>
          <cell r="L9188">
            <v>2</v>
          </cell>
          <cell r="M9188">
            <v>2</v>
          </cell>
          <cell r="N9188">
            <v>0</v>
          </cell>
          <cell r="O9188">
            <v>0</v>
          </cell>
          <cell r="P9188">
            <v>0</v>
          </cell>
          <cell r="Q9188">
            <v>2</v>
          </cell>
        </row>
        <row r="9189">
          <cell r="A9189" t="str">
            <v>A3959&amp;T</v>
          </cell>
          <cell r="B9189" t="str">
            <v>Turtle Pond Pkwy @ F</v>
          </cell>
          <cell r="C9189">
            <v>0</v>
          </cell>
          <cell r="D9189">
            <v>0</v>
          </cell>
          <cell r="E9189">
            <v>0</v>
          </cell>
          <cell r="F9189">
            <v>0</v>
          </cell>
          <cell r="G9189">
            <v>0</v>
          </cell>
          <cell r="H9189">
            <v>0</v>
          </cell>
          <cell r="I9189">
            <v>0</v>
          </cell>
          <cell r="J9189">
            <v>0</v>
          </cell>
          <cell r="K9189">
            <v>0</v>
          </cell>
          <cell r="L9189">
            <v>0</v>
          </cell>
          <cell r="M9189">
            <v>0</v>
          </cell>
          <cell r="N9189">
            <v>0</v>
          </cell>
          <cell r="O9189">
            <v>0</v>
          </cell>
          <cell r="P9189">
            <v>0</v>
          </cell>
          <cell r="Q9189">
            <v>0</v>
          </cell>
        </row>
        <row r="9190">
          <cell r="A9190" t="str">
            <v>A3960&amp;T</v>
          </cell>
          <cell r="B9190" t="str">
            <v>Turtle Pond Pkwy @ B</v>
          </cell>
          <cell r="C9190">
            <v>0</v>
          </cell>
          <cell r="D9190">
            <v>0</v>
          </cell>
          <cell r="E9190">
            <v>0</v>
          </cell>
          <cell r="F9190">
            <v>0</v>
          </cell>
          <cell r="G9190">
            <v>0</v>
          </cell>
          <cell r="H9190">
            <v>0</v>
          </cell>
          <cell r="I9190">
            <v>0</v>
          </cell>
          <cell r="J9190">
            <v>0</v>
          </cell>
          <cell r="K9190">
            <v>0</v>
          </cell>
          <cell r="L9190">
            <v>0</v>
          </cell>
          <cell r="M9190">
            <v>0</v>
          </cell>
          <cell r="N9190">
            <v>0</v>
          </cell>
          <cell r="O9190">
            <v>0</v>
          </cell>
          <cell r="P9190">
            <v>0</v>
          </cell>
          <cell r="Q9190">
            <v>0</v>
          </cell>
        </row>
        <row r="9191">
          <cell r="A9191" t="str">
            <v>A3961&amp;T</v>
          </cell>
          <cell r="B9191" t="str">
            <v>Turtle Pond Pkwy @ A</v>
          </cell>
          <cell r="C9191">
            <v>0</v>
          </cell>
          <cell r="D9191">
            <v>0</v>
          </cell>
          <cell r="E9191">
            <v>0</v>
          </cell>
          <cell r="F9191">
            <v>0</v>
          </cell>
          <cell r="G9191">
            <v>0</v>
          </cell>
          <cell r="H9191">
            <v>0</v>
          </cell>
          <cell r="I9191">
            <v>0</v>
          </cell>
          <cell r="J9191">
            <v>0</v>
          </cell>
          <cell r="K9191">
            <v>0</v>
          </cell>
          <cell r="L9191">
            <v>0</v>
          </cell>
          <cell r="M9191">
            <v>0</v>
          </cell>
          <cell r="N9191">
            <v>0</v>
          </cell>
          <cell r="O9191">
            <v>0</v>
          </cell>
          <cell r="P9191">
            <v>0</v>
          </cell>
          <cell r="Q9191">
            <v>0</v>
          </cell>
        </row>
        <row r="9192">
          <cell r="A9192" t="str">
            <v>A456&amp;T</v>
          </cell>
          <cell r="B9192" t="str">
            <v>2508 Centre St</v>
          </cell>
          <cell r="C9192">
            <v>22</v>
          </cell>
          <cell r="D9192">
            <v>0</v>
          </cell>
          <cell r="E9192">
            <v>0</v>
          </cell>
          <cell r="F9192">
            <v>0</v>
          </cell>
          <cell r="G9192">
            <v>22</v>
          </cell>
          <cell r="H9192">
            <v>22</v>
          </cell>
          <cell r="I9192">
            <v>0</v>
          </cell>
          <cell r="J9192">
            <v>0</v>
          </cell>
          <cell r="K9192">
            <v>0</v>
          </cell>
          <cell r="L9192">
            <v>22</v>
          </cell>
          <cell r="M9192">
            <v>22</v>
          </cell>
          <cell r="N9192">
            <v>0</v>
          </cell>
          <cell r="O9192">
            <v>0</v>
          </cell>
          <cell r="P9192">
            <v>0</v>
          </cell>
          <cell r="Q9192">
            <v>22</v>
          </cell>
        </row>
        <row r="9193">
          <cell r="A9193" t="str">
            <v>A461&amp;T</v>
          </cell>
          <cell r="B9193" t="str">
            <v>Centre St opp Acacia</v>
          </cell>
          <cell r="C9193">
            <v>0</v>
          </cell>
          <cell r="D9193">
            <v>0</v>
          </cell>
          <cell r="E9193">
            <v>0</v>
          </cell>
          <cell r="F9193">
            <v>0</v>
          </cell>
          <cell r="G9193">
            <v>0</v>
          </cell>
          <cell r="H9193">
            <v>0</v>
          </cell>
          <cell r="I9193">
            <v>0</v>
          </cell>
          <cell r="J9193">
            <v>0</v>
          </cell>
          <cell r="K9193">
            <v>0</v>
          </cell>
          <cell r="L9193">
            <v>0</v>
          </cell>
          <cell r="M9193">
            <v>0</v>
          </cell>
          <cell r="N9193">
            <v>0</v>
          </cell>
          <cell r="O9193">
            <v>0</v>
          </cell>
          <cell r="P9193">
            <v>0</v>
          </cell>
          <cell r="Q9193">
            <v>0</v>
          </cell>
        </row>
        <row r="9194">
          <cell r="A9194" t="str">
            <v>A4817&amp;T</v>
          </cell>
          <cell r="B9194" t="str">
            <v>Readville St opp Com</v>
          </cell>
          <cell r="C9194">
            <v>0</v>
          </cell>
          <cell r="D9194">
            <v>0</v>
          </cell>
          <cell r="E9194">
            <v>0</v>
          </cell>
          <cell r="F9194">
            <v>0</v>
          </cell>
          <cell r="G9194">
            <v>0</v>
          </cell>
          <cell r="H9194">
            <v>0</v>
          </cell>
          <cell r="I9194">
            <v>0</v>
          </cell>
          <cell r="J9194">
            <v>0</v>
          </cell>
          <cell r="K9194">
            <v>0</v>
          </cell>
          <cell r="L9194">
            <v>0</v>
          </cell>
          <cell r="M9194">
            <v>0</v>
          </cell>
          <cell r="N9194">
            <v>0</v>
          </cell>
          <cell r="O9194">
            <v>0</v>
          </cell>
          <cell r="P9194">
            <v>0</v>
          </cell>
          <cell r="Q9194">
            <v>0</v>
          </cell>
        </row>
        <row r="9195">
          <cell r="A9195" t="str">
            <v>A486&amp;T</v>
          </cell>
          <cell r="B9195" t="str">
            <v>Belgrade Ave opp Pin</v>
          </cell>
          <cell r="C9195">
            <v>0</v>
          </cell>
          <cell r="D9195">
            <v>0</v>
          </cell>
          <cell r="E9195">
            <v>0</v>
          </cell>
          <cell r="F9195">
            <v>1</v>
          </cell>
          <cell r="G9195">
            <v>1</v>
          </cell>
          <cell r="H9195">
            <v>0</v>
          </cell>
          <cell r="I9195">
            <v>0</v>
          </cell>
          <cell r="J9195">
            <v>0</v>
          </cell>
          <cell r="K9195">
            <v>1</v>
          </cell>
          <cell r="L9195">
            <v>1</v>
          </cell>
          <cell r="M9195">
            <v>0</v>
          </cell>
          <cell r="N9195">
            <v>0</v>
          </cell>
          <cell r="O9195">
            <v>0</v>
          </cell>
          <cell r="P9195">
            <v>1</v>
          </cell>
          <cell r="Q9195">
            <v>1</v>
          </cell>
        </row>
        <row r="9196">
          <cell r="A9196" t="str">
            <v>A507&amp;T</v>
          </cell>
          <cell r="B9196" t="str">
            <v>Centre St @ Cass St</v>
          </cell>
          <cell r="C9196">
            <v>0</v>
          </cell>
          <cell r="D9196">
            <v>0</v>
          </cell>
          <cell r="E9196">
            <v>0</v>
          </cell>
          <cell r="F9196">
            <v>0</v>
          </cell>
          <cell r="G9196">
            <v>0</v>
          </cell>
          <cell r="H9196">
            <v>0</v>
          </cell>
          <cell r="I9196">
            <v>0</v>
          </cell>
          <cell r="J9196">
            <v>0</v>
          </cell>
          <cell r="K9196">
            <v>0</v>
          </cell>
          <cell r="L9196">
            <v>0</v>
          </cell>
          <cell r="M9196">
            <v>0</v>
          </cell>
          <cell r="N9196">
            <v>0</v>
          </cell>
          <cell r="O9196">
            <v>0</v>
          </cell>
          <cell r="P9196">
            <v>0</v>
          </cell>
          <cell r="Q9196">
            <v>0</v>
          </cell>
        </row>
        <row r="9197">
          <cell r="A9197" t="str">
            <v>A5072&amp;T</v>
          </cell>
          <cell r="B9197" t="str">
            <v>Readville St @ W Mil</v>
          </cell>
          <cell r="C9197">
            <v>4</v>
          </cell>
          <cell r="D9197">
            <v>0</v>
          </cell>
          <cell r="E9197">
            <v>0</v>
          </cell>
          <cell r="F9197">
            <v>5</v>
          </cell>
          <cell r="G9197">
            <v>9</v>
          </cell>
          <cell r="H9197">
            <v>4</v>
          </cell>
          <cell r="I9197">
            <v>0</v>
          </cell>
          <cell r="J9197">
            <v>0</v>
          </cell>
          <cell r="K9197">
            <v>5</v>
          </cell>
          <cell r="L9197">
            <v>9</v>
          </cell>
          <cell r="M9197">
            <v>4</v>
          </cell>
          <cell r="N9197">
            <v>0</v>
          </cell>
          <cell r="O9197">
            <v>0</v>
          </cell>
          <cell r="P9197">
            <v>5</v>
          </cell>
          <cell r="Q9197">
            <v>9</v>
          </cell>
        </row>
        <row r="9198">
          <cell r="A9198" t="str">
            <v>A510&amp;T</v>
          </cell>
          <cell r="B9198" t="str">
            <v>Centre St @ Glenhave</v>
          </cell>
          <cell r="C9198">
            <v>2</v>
          </cell>
          <cell r="D9198">
            <v>0</v>
          </cell>
          <cell r="E9198">
            <v>0</v>
          </cell>
          <cell r="F9198">
            <v>0</v>
          </cell>
          <cell r="G9198">
            <v>2</v>
          </cell>
          <cell r="H9198">
            <v>2</v>
          </cell>
          <cell r="I9198">
            <v>0</v>
          </cell>
          <cell r="J9198">
            <v>0</v>
          </cell>
          <cell r="K9198">
            <v>0</v>
          </cell>
          <cell r="L9198">
            <v>2</v>
          </cell>
          <cell r="M9198">
            <v>2</v>
          </cell>
          <cell r="N9198">
            <v>0</v>
          </cell>
          <cell r="O9198">
            <v>0</v>
          </cell>
          <cell r="P9198">
            <v>0</v>
          </cell>
          <cell r="Q9198">
            <v>2</v>
          </cell>
        </row>
        <row r="9199">
          <cell r="A9199" t="str">
            <v>A516&amp;T</v>
          </cell>
          <cell r="B9199" t="str">
            <v>Stimson St @ Washing</v>
          </cell>
          <cell r="C9199">
            <v>2</v>
          </cell>
          <cell r="D9199">
            <v>0</v>
          </cell>
          <cell r="E9199">
            <v>0</v>
          </cell>
          <cell r="F9199">
            <v>0</v>
          </cell>
          <cell r="G9199">
            <v>2</v>
          </cell>
          <cell r="H9199">
            <v>2</v>
          </cell>
          <cell r="I9199">
            <v>0</v>
          </cell>
          <cell r="J9199">
            <v>0</v>
          </cell>
          <cell r="K9199">
            <v>0</v>
          </cell>
          <cell r="L9199">
            <v>2</v>
          </cell>
          <cell r="M9199">
            <v>2</v>
          </cell>
          <cell r="N9199">
            <v>0</v>
          </cell>
          <cell r="O9199">
            <v>0</v>
          </cell>
          <cell r="P9199">
            <v>0</v>
          </cell>
          <cell r="Q9199">
            <v>2</v>
          </cell>
        </row>
        <row r="9200">
          <cell r="A9200" t="str">
            <v>A518&amp;T</v>
          </cell>
          <cell r="B9200" t="str">
            <v>Lasell St @ Temple S</v>
          </cell>
          <cell r="C9200">
            <v>19</v>
          </cell>
          <cell r="D9200">
            <v>0</v>
          </cell>
          <cell r="E9200">
            <v>0</v>
          </cell>
          <cell r="F9200">
            <v>0</v>
          </cell>
          <cell r="G9200">
            <v>19</v>
          </cell>
          <cell r="H9200">
            <v>19</v>
          </cell>
          <cell r="I9200">
            <v>0</v>
          </cell>
          <cell r="J9200">
            <v>0</v>
          </cell>
          <cell r="K9200">
            <v>0</v>
          </cell>
          <cell r="L9200">
            <v>19</v>
          </cell>
          <cell r="M9200">
            <v>19</v>
          </cell>
          <cell r="N9200">
            <v>0</v>
          </cell>
          <cell r="O9200">
            <v>0</v>
          </cell>
          <cell r="P9200">
            <v>0</v>
          </cell>
          <cell r="Q9200">
            <v>19</v>
          </cell>
        </row>
        <row r="9201">
          <cell r="A9201" t="str">
            <v>A520&amp;T</v>
          </cell>
          <cell r="B9201" t="str">
            <v>Lasell St opp Atlant</v>
          </cell>
          <cell r="C9201">
            <v>0</v>
          </cell>
          <cell r="D9201">
            <v>0</v>
          </cell>
          <cell r="E9201">
            <v>0</v>
          </cell>
          <cell r="F9201">
            <v>0</v>
          </cell>
          <cell r="G9201">
            <v>0</v>
          </cell>
          <cell r="H9201">
            <v>0</v>
          </cell>
          <cell r="I9201">
            <v>0</v>
          </cell>
          <cell r="J9201">
            <v>0</v>
          </cell>
          <cell r="K9201">
            <v>0</v>
          </cell>
          <cell r="L9201">
            <v>0</v>
          </cell>
          <cell r="M9201">
            <v>0</v>
          </cell>
          <cell r="N9201">
            <v>0</v>
          </cell>
          <cell r="O9201">
            <v>0</v>
          </cell>
          <cell r="P9201">
            <v>0</v>
          </cell>
          <cell r="Q9201">
            <v>0</v>
          </cell>
        </row>
        <row r="9202">
          <cell r="A9202" t="str">
            <v>A526&amp;T</v>
          </cell>
          <cell r="B9202" t="str">
            <v>Lagrange St @ Westmo</v>
          </cell>
          <cell r="C9202">
            <v>0</v>
          </cell>
          <cell r="D9202">
            <v>0</v>
          </cell>
          <cell r="E9202">
            <v>0</v>
          </cell>
          <cell r="F9202">
            <v>0</v>
          </cell>
          <cell r="G9202">
            <v>0</v>
          </cell>
          <cell r="H9202">
            <v>0</v>
          </cell>
          <cell r="I9202">
            <v>0</v>
          </cell>
          <cell r="J9202">
            <v>0</v>
          </cell>
          <cell r="K9202">
            <v>0</v>
          </cell>
          <cell r="L9202">
            <v>0</v>
          </cell>
          <cell r="M9202">
            <v>0</v>
          </cell>
          <cell r="N9202">
            <v>0</v>
          </cell>
          <cell r="O9202">
            <v>0</v>
          </cell>
          <cell r="P9202">
            <v>0</v>
          </cell>
          <cell r="Q9202">
            <v>0</v>
          </cell>
        </row>
        <row r="9203">
          <cell r="A9203" t="str">
            <v>A535&amp;T</v>
          </cell>
          <cell r="B9203" t="str">
            <v>Vermont St @ Temple</v>
          </cell>
          <cell r="C9203">
            <v>16</v>
          </cell>
          <cell r="D9203">
            <v>0</v>
          </cell>
          <cell r="E9203">
            <v>0</v>
          </cell>
          <cell r="F9203">
            <v>0</v>
          </cell>
          <cell r="G9203">
            <v>16</v>
          </cell>
          <cell r="H9203">
            <v>16</v>
          </cell>
          <cell r="I9203">
            <v>0</v>
          </cell>
          <cell r="J9203">
            <v>0</v>
          </cell>
          <cell r="K9203">
            <v>0</v>
          </cell>
          <cell r="L9203">
            <v>16</v>
          </cell>
          <cell r="M9203">
            <v>16</v>
          </cell>
          <cell r="N9203">
            <v>0</v>
          </cell>
          <cell r="O9203">
            <v>0</v>
          </cell>
          <cell r="P9203">
            <v>0</v>
          </cell>
          <cell r="Q9203">
            <v>16</v>
          </cell>
        </row>
        <row r="9204">
          <cell r="A9204" t="str">
            <v>A5445&amp;T</v>
          </cell>
          <cell r="B9204" t="str">
            <v>Spring St @ Spring S</v>
          </cell>
          <cell r="C9204">
            <v>0</v>
          </cell>
          <cell r="D9204">
            <v>0</v>
          </cell>
          <cell r="E9204">
            <v>0</v>
          </cell>
          <cell r="F9204">
            <v>0</v>
          </cell>
          <cell r="G9204">
            <v>0</v>
          </cell>
          <cell r="H9204">
            <v>0</v>
          </cell>
          <cell r="I9204">
            <v>0</v>
          </cell>
          <cell r="J9204">
            <v>0</v>
          </cell>
          <cell r="K9204">
            <v>0</v>
          </cell>
          <cell r="L9204">
            <v>0</v>
          </cell>
          <cell r="M9204">
            <v>0</v>
          </cell>
          <cell r="N9204">
            <v>0</v>
          </cell>
          <cell r="O9204">
            <v>0</v>
          </cell>
          <cell r="P9204">
            <v>0</v>
          </cell>
          <cell r="Q9204">
            <v>0</v>
          </cell>
        </row>
        <row r="9205">
          <cell r="A9205" t="str">
            <v>A5609&amp;T</v>
          </cell>
          <cell r="B9205" t="str">
            <v>Opp 450 Washington S</v>
          </cell>
          <cell r="C9205">
            <v>0</v>
          </cell>
          <cell r="D9205">
            <v>0</v>
          </cell>
          <cell r="E9205">
            <v>0</v>
          </cell>
          <cell r="F9205">
            <v>0</v>
          </cell>
          <cell r="G9205">
            <v>0</v>
          </cell>
          <cell r="H9205">
            <v>0</v>
          </cell>
          <cell r="I9205">
            <v>0</v>
          </cell>
          <cell r="J9205">
            <v>0</v>
          </cell>
          <cell r="K9205">
            <v>0</v>
          </cell>
          <cell r="L9205">
            <v>0</v>
          </cell>
          <cell r="M9205">
            <v>0</v>
          </cell>
          <cell r="N9205">
            <v>0</v>
          </cell>
          <cell r="O9205">
            <v>0</v>
          </cell>
          <cell r="P9205">
            <v>0</v>
          </cell>
          <cell r="Q9205">
            <v>0</v>
          </cell>
        </row>
        <row r="9206">
          <cell r="A9206" t="str">
            <v>A5798&amp;T</v>
          </cell>
          <cell r="B9206" t="str">
            <v>Washington St @ Sylv</v>
          </cell>
          <cell r="C9206">
            <v>0</v>
          </cell>
          <cell r="D9206">
            <v>0</v>
          </cell>
          <cell r="E9206">
            <v>0</v>
          </cell>
          <cell r="F9206">
            <v>0</v>
          </cell>
          <cell r="G9206">
            <v>0</v>
          </cell>
          <cell r="H9206">
            <v>0</v>
          </cell>
          <cell r="I9206">
            <v>0</v>
          </cell>
          <cell r="J9206">
            <v>0</v>
          </cell>
          <cell r="K9206">
            <v>0</v>
          </cell>
          <cell r="L9206">
            <v>0</v>
          </cell>
          <cell r="M9206">
            <v>0</v>
          </cell>
          <cell r="N9206">
            <v>0</v>
          </cell>
          <cell r="O9206">
            <v>0</v>
          </cell>
          <cell r="P9206">
            <v>0</v>
          </cell>
          <cell r="Q9206">
            <v>0</v>
          </cell>
        </row>
        <row r="9207">
          <cell r="A9207" t="str">
            <v>A5853&amp;T</v>
          </cell>
          <cell r="B9207" t="str">
            <v>1587 Hyde Park Ave</v>
          </cell>
          <cell r="C9207">
            <v>0</v>
          </cell>
          <cell r="D9207">
            <v>0</v>
          </cell>
          <cell r="E9207">
            <v>0</v>
          </cell>
          <cell r="F9207">
            <v>0</v>
          </cell>
          <cell r="G9207">
            <v>0</v>
          </cell>
          <cell r="H9207">
            <v>0</v>
          </cell>
          <cell r="I9207">
            <v>0</v>
          </cell>
          <cell r="J9207">
            <v>0</v>
          </cell>
          <cell r="K9207">
            <v>0</v>
          </cell>
          <cell r="L9207">
            <v>0</v>
          </cell>
          <cell r="M9207">
            <v>0</v>
          </cell>
          <cell r="N9207">
            <v>0</v>
          </cell>
          <cell r="O9207">
            <v>0</v>
          </cell>
          <cell r="P9207">
            <v>0</v>
          </cell>
          <cell r="Q9207">
            <v>0</v>
          </cell>
        </row>
        <row r="9208">
          <cell r="A9208" t="str">
            <v>A6876&amp;T</v>
          </cell>
          <cell r="B9208" t="str">
            <v>Cummins Hwy @ Rosewo</v>
          </cell>
          <cell r="C9208">
            <v>2</v>
          </cell>
          <cell r="D9208">
            <v>0</v>
          </cell>
          <cell r="E9208">
            <v>0</v>
          </cell>
          <cell r="F9208">
            <v>11</v>
          </cell>
          <cell r="G9208">
            <v>13</v>
          </cell>
          <cell r="H9208">
            <v>2</v>
          </cell>
          <cell r="I9208">
            <v>0</v>
          </cell>
          <cell r="J9208">
            <v>0</v>
          </cell>
          <cell r="K9208">
            <v>11</v>
          </cell>
          <cell r="L9208">
            <v>13</v>
          </cell>
          <cell r="M9208">
            <v>2</v>
          </cell>
          <cell r="N9208">
            <v>0</v>
          </cell>
          <cell r="O9208">
            <v>0</v>
          </cell>
          <cell r="P9208">
            <v>11</v>
          </cell>
          <cell r="Q9208">
            <v>13</v>
          </cell>
        </row>
        <row r="9209">
          <cell r="A9209" t="str">
            <v>A6948&amp;T</v>
          </cell>
          <cell r="B9209" t="str">
            <v>Cummins Hwy @ River</v>
          </cell>
          <cell r="C9209">
            <v>2</v>
          </cell>
          <cell r="D9209">
            <v>0</v>
          </cell>
          <cell r="E9209">
            <v>0</v>
          </cell>
          <cell r="F9209">
            <v>38</v>
          </cell>
          <cell r="G9209">
            <v>40</v>
          </cell>
          <cell r="H9209">
            <v>2</v>
          </cell>
          <cell r="I9209">
            <v>0</v>
          </cell>
          <cell r="J9209">
            <v>0</v>
          </cell>
          <cell r="K9209">
            <v>38</v>
          </cell>
          <cell r="L9209">
            <v>40</v>
          </cell>
          <cell r="M9209">
            <v>2</v>
          </cell>
          <cell r="N9209">
            <v>0</v>
          </cell>
          <cell r="O9209">
            <v>0</v>
          </cell>
          <cell r="P9209">
            <v>38</v>
          </cell>
          <cell r="Q9209">
            <v>40</v>
          </cell>
        </row>
        <row r="9210">
          <cell r="A9210" t="str">
            <v>A1163&amp;T</v>
          </cell>
          <cell r="B9210" t="str">
            <v>Weld St @ Colby Rd</v>
          </cell>
          <cell r="C9210">
            <v>8</v>
          </cell>
          <cell r="D9210">
            <v>0</v>
          </cell>
          <cell r="E9210">
            <v>0</v>
          </cell>
          <cell r="F9210">
            <v>0</v>
          </cell>
          <cell r="G9210">
            <v>8</v>
          </cell>
          <cell r="H9210">
            <v>8</v>
          </cell>
          <cell r="I9210">
            <v>0</v>
          </cell>
          <cell r="J9210">
            <v>0</v>
          </cell>
          <cell r="K9210">
            <v>0</v>
          </cell>
          <cell r="L9210">
            <v>8</v>
          </cell>
          <cell r="M9210">
            <v>8</v>
          </cell>
          <cell r="N9210">
            <v>0</v>
          </cell>
          <cell r="O9210">
            <v>0</v>
          </cell>
          <cell r="P9210">
            <v>0</v>
          </cell>
          <cell r="Q9210">
            <v>8</v>
          </cell>
        </row>
        <row r="9211">
          <cell r="A9211" t="str">
            <v>A1166&amp;T</v>
          </cell>
          <cell r="B9211" t="str">
            <v>144 Walter St opp Me</v>
          </cell>
          <cell r="C9211">
            <v>1</v>
          </cell>
          <cell r="D9211">
            <v>0</v>
          </cell>
          <cell r="E9211">
            <v>0</v>
          </cell>
          <cell r="F9211">
            <v>0</v>
          </cell>
          <cell r="G9211">
            <v>1</v>
          </cell>
          <cell r="H9211">
            <v>1</v>
          </cell>
          <cell r="I9211">
            <v>0</v>
          </cell>
          <cell r="J9211">
            <v>0</v>
          </cell>
          <cell r="K9211">
            <v>0</v>
          </cell>
          <cell r="L9211">
            <v>1</v>
          </cell>
          <cell r="M9211">
            <v>1</v>
          </cell>
          <cell r="N9211">
            <v>0</v>
          </cell>
          <cell r="O9211">
            <v>0</v>
          </cell>
          <cell r="P9211">
            <v>0</v>
          </cell>
          <cell r="Q9211">
            <v>1</v>
          </cell>
        </row>
        <row r="9212">
          <cell r="A9212" t="str">
            <v>A1177&amp;T</v>
          </cell>
          <cell r="B9212" t="str">
            <v>Weld St @ Russet Rd</v>
          </cell>
          <cell r="C9212">
            <v>2</v>
          </cell>
          <cell r="D9212">
            <v>0</v>
          </cell>
          <cell r="E9212">
            <v>0</v>
          </cell>
          <cell r="F9212">
            <v>0</v>
          </cell>
          <cell r="G9212">
            <v>2</v>
          </cell>
          <cell r="H9212">
            <v>2</v>
          </cell>
          <cell r="I9212">
            <v>0</v>
          </cell>
          <cell r="J9212">
            <v>0</v>
          </cell>
          <cell r="K9212">
            <v>0</v>
          </cell>
          <cell r="L9212">
            <v>2</v>
          </cell>
          <cell r="M9212">
            <v>2</v>
          </cell>
          <cell r="N9212">
            <v>0</v>
          </cell>
          <cell r="O9212">
            <v>0</v>
          </cell>
          <cell r="P9212">
            <v>0</v>
          </cell>
          <cell r="Q9212">
            <v>2</v>
          </cell>
        </row>
        <row r="9213">
          <cell r="A9213" t="str">
            <v>A1182&amp;T</v>
          </cell>
          <cell r="B9213" t="str">
            <v>Weld St @ Corey St</v>
          </cell>
          <cell r="C9213">
            <v>12</v>
          </cell>
          <cell r="D9213">
            <v>0</v>
          </cell>
          <cell r="E9213">
            <v>0</v>
          </cell>
          <cell r="F9213">
            <v>0</v>
          </cell>
          <cell r="G9213">
            <v>12</v>
          </cell>
          <cell r="H9213">
            <v>12</v>
          </cell>
          <cell r="I9213">
            <v>0</v>
          </cell>
          <cell r="J9213">
            <v>0</v>
          </cell>
          <cell r="K9213">
            <v>0</v>
          </cell>
          <cell r="L9213">
            <v>12</v>
          </cell>
          <cell r="M9213">
            <v>12</v>
          </cell>
          <cell r="N9213">
            <v>0</v>
          </cell>
          <cell r="O9213">
            <v>0</v>
          </cell>
          <cell r="P9213">
            <v>0</v>
          </cell>
          <cell r="Q9213">
            <v>12</v>
          </cell>
        </row>
        <row r="9214">
          <cell r="A9214" t="str">
            <v>A3174&amp;T</v>
          </cell>
          <cell r="B9214" t="str">
            <v>Centre St @ South St</v>
          </cell>
          <cell r="C9214">
            <v>0</v>
          </cell>
          <cell r="D9214">
            <v>0</v>
          </cell>
          <cell r="E9214">
            <v>0</v>
          </cell>
          <cell r="F9214">
            <v>0</v>
          </cell>
          <cell r="G9214">
            <v>0</v>
          </cell>
          <cell r="H9214">
            <v>0</v>
          </cell>
          <cell r="I9214">
            <v>0</v>
          </cell>
          <cell r="J9214">
            <v>0</v>
          </cell>
          <cell r="K9214">
            <v>0</v>
          </cell>
          <cell r="L9214">
            <v>0</v>
          </cell>
          <cell r="M9214">
            <v>0</v>
          </cell>
          <cell r="N9214">
            <v>0</v>
          </cell>
          <cell r="O9214">
            <v>0</v>
          </cell>
          <cell r="P9214">
            <v>0</v>
          </cell>
          <cell r="Q9214">
            <v>0</v>
          </cell>
        </row>
        <row r="9215">
          <cell r="A9215" t="str">
            <v>A3905&amp;T</v>
          </cell>
          <cell r="B9215" t="str">
            <v>Milton Ave @ Highlan</v>
          </cell>
          <cell r="C9215">
            <v>0</v>
          </cell>
          <cell r="D9215">
            <v>0</v>
          </cell>
          <cell r="E9215">
            <v>0</v>
          </cell>
          <cell r="F9215">
            <v>0</v>
          </cell>
          <cell r="G9215">
            <v>0</v>
          </cell>
          <cell r="H9215">
            <v>0</v>
          </cell>
          <cell r="I9215">
            <v>0</v>
          </cell>
          <cell r="J9215">
            <v>0</v>
          </cell>
          <cell r="K9215">
            <v>0</v>
          </cell>
          <cell r="L9215">
            <v>0</v>
          </cell>
          <cell r="M9215">
            <v>0</v>
          </cell>
          <cell r="N9215">
            <v>0</v>
          </cell>
          <cell r="O9215">
            <v>0</v>
          </cell>
          <cell r="P9215">
            <v>0</v>
          </cell>
          <cell r="Q9215">
            <v>0</v>
          </cell>
        </row>
        <row r="9216">
          <cell r="A9216" t="str">
            <v>A3932&amp;T</v>
          </cell>
          <cell r="B9216" t="str">
            <v>Cummins Hwy @ Floren</v>
          </cell>
          <cell r="C9216">
            <v>0</v>
          </cell>
          <cell r="D9216">
            <v>0</v>
          </cell>
          <cell r="E9216">
            <v>0</v>
          </cell>
          <cell r="F9216">
            <v>8</v>
          </cell>
          <cell r="G9216">
            <v>8</v>
          </cell>
          <cell r="H9216">
            <v>0</v>
          </cell>
          <cell r="I9216">
            <v>0</v>
          </cell>
          <cell r="J9216">
            <v>0</v>
          </cell>
          <cell r="K9216">
            <v>8</v>
          </cell>
          <cell r="L9216">
            <v>8</v>
          </cell>
          <cell r="M9216">
            <v>0</v>
          </cell>
          <cell r="N9216">
            <v>0</v>
          </cell>
          <cell r="O9216">
            <v>0</v>
          </cell>
          <cell r="P9216">
            <v>8</v>
          </cell>
          <cell r="Q9216">
            <v>8</v>
          </cell>
        </row>
        <row r="9217">
          <cell r="A9217" t="str">
            <v>A3953&amp;T</v>
          </cell>
          <cell r="B9217" t="str">
            <v>Hyde Park Ave opp We</v>
          </cell>
          <cell r="C9217">
            <v>0</v>
          </cell>
          <cell r="D9217">
            <v>0</v>
          </cell>
          <cell r="E9217">
            <v>0</v>
          </cell>
          <cell r="F9217">
            <v>8</v>
          </cell>
          <cell r="G9217">
            <v>8</v>
          </cell>
          <cell r="H9217">
            <v>0</v>
          </cell>
          <cell r="I9217">
            <v>0</v>
          </cell>
          <cell r="J9217">
            <v>0</v>
          </cell>
          <cell r="K9217">
            <v>8</v>
          </cell>
          <cell r="L9217">
            <v>8</v>
          </cell>
          <cell r="M9217">
            <v>0</v>
          </cell>
          <cell r="N9217">
            <v>0</v>
          </cell>
          <cell r="O9217">
            <v>0</v>
          </cell>
          <cell r="P9217">
            <v>8</v>
          </cell>
          <cell r="Q9217">
            <v>8</v>
          </cell>
        </row>
        <row r="9218">
          <cell r="A9218" t="str">
            <v>A3958&amp;T</v>
          </cell>
          <cell r="B9218" t="str">
            <v>River St @ Neponset</v>
          </cell>
          <cell r="C9218">
            <v>0</v>
          </cell>
          <cell r="D9218">
            <v>0</v>
          </cell>
          <cell r="E9218">
            <v>0</v>
          </cell>
          <cell r="F9218">
            <v>0</v>
          </cell>
          <cell r="G9218">
            <v>0</v>
          </cell>
          <cell r="H9218">
            <v>0</v>
          </cell>
          <cell r="I9218">
            <v>0</v>
          </cell>
          <cell r="J9218">
            <v>0</v>
          </cell>
          <cell r="K9218">
            <v>0</v>
          </cell>
          <cell r="L9218">
            <v>0</v>
          </cell>
          <cell r="M9218">
            <v>0</v>
          </cell>
          <cell r="N9218">
            <v>0</v>
          </cell>
          <cell r="O9218">
            <v>0</v>
          </cell>
          <cell r="P9218">
            <v>0</v>
          </cell>
          <cell r="Q9218">
            <v>0</v>
          </cell>
        </row>
        <row r="9219">
          <cell r="A9219" t="str">
            <v>A420&amp;T</v>
          </cell>
          <cell r="B9219" t="str">
            <v>Washington St @ Cowi</v>
          </cell>
          <cell r="C9219">
            <v>0</v>
          </cell>
          <cell r="D9219">
            <v>0</v>
          </cell>
          <cell r="E9219">
            <v>0</v>
          </cell>
          <cell r="F9219">
            <v>0</v>
          </cell>
          <cell r="G9219">
            <v>0</v>
          </cell>
          <cell r="H9219">
            <v>0</v>
          </cell>
          <cell r="I9219">
            <v>0</v>
          </cell>
          <cell r="J9219">
            <v>0</v>
          </cell>
          <cell r="K9219">
            <v>0</v>
          </cell>
          <cell r="L9219">
            <v>0</v>
          </cell>
          <cell r="M9219">
            <v>0</v>
          </cell>
          <cell r="N9219">
            <v>0</v>
          </cell>
          <cell r="O9219">
            <v>0</v>
          </cell>
          <cell r="P9219">
            <v>0</v>
          </cell>
          <cell r="Q9219">
            <v>0</v>
          </cell>
        </row>
        <row r="9220">
          <cell r="A9220" t="str">
            <v>A454&amp;T</v>
          </cell>
          <cell r="B9220" t="str">
            <v>85 Stimson St</v>
          </cell>
          <cell r="C9220">
            <v>0</v>
          </cell>
          <cell r="D9220">
            <v>0</v>
          </cell>
          <cell r="E9220">
            <v>0</v>
          </cell>
          <cell r="F9220">
            <v>0</v>
          </cell>
          <cell r="G9220">
            <v>0</v>
          </cell>
          <cell r="H9220">
            <v>0</v>
          </cell>
          <cell r="I9220">
            <v>0</v>
          </cell>
          <cell r="J9220">
            <v>0</v>
          </cell>
          <cell r="K9220">
            <v>0</v>
          </cell>
          <cell r="L9220">
            <v>0</v>
          </cell>
          <cell r="M9220">
            <v>0</v>
          </cell>
          <cell r="N9220">
            <v>0</v>
          </cell>
          <cell r="O9220">
            <v>0</v>
          </cell>
          <cell r="P9220">
            <v>0</v>
          </cell>
          <cell r="Q9220">
            <v>0</v>
          </cell>
        </row>
        <row r="9221">
          <cell r="A9221" t="str">
            <v>A528&amp;T</v>
          </cell>
          <cell r="B9221" t="str">
            <v>Lagrange St @ Centre</v>
          </cell>
          <cell r="C9221">
            <v>5</v>
          </cell>
          <cell r="D9221">
            <v>0</v>
          </cell>
          <cell r="E9221">
            <v>0</v>
          </cell>
          <cell r="F9221">
            <v>4</v>
          </cell>
          <cell r="G9221">
            <v>9</v>
          </cell>
          <cell r="H9221">
            <v>5</v>
          </cell>
          <cell r="I9221">
            <v>0</v>
          </cell>
          <cell r="J9221">
            <v>0</v>
          </cell>
          <cell r="K9221">
            <v>4</v>
          </cell>
          <cell r="L9221">
            <v>9</v>
          </cell>
          <cell r="M9221">
            <v>5</v>
          </cell>
          <cell r="N9221">
            <v>0</v>
          </cell>
          <cell r="O9221">
            <v>0</v>
          </cell>
          <cell r="P9221">
            <v>4</v>
          </cell>
          <cell r="Q9221">
            <v>9</v>
          </cell>
        </row>
        <row r="9222">
          <cell r="A9222" t="str">
            <v>A5360&amp;T</v>
          </cell>
          <cell r="B9222" t="str">
            <v>American Legion Hwy</v>
          </cell>
          <cell r="C9222">
            <v>1</v>
          </cell>
          <cell r="D9222">
            <v>0</v>
          </cell>
          <cell r="E9222">
            <v>0</v>
          </cell>
          <cell r="F9222">
            <v>0</v>
          </cell>
          <cell r="G9222">
            <v>1</v>
          </cell>
          <cell r="H9222">
            <v>1</v>
          </cell>
          <cell r="I9222">
            <v>0</v>
          </cell>
          <cell r="J9222">
            <v>0</v>
          </cell>
          <cell r="K9222">
            <v>0</v>
          </cell>
          <cell r="L9222">
            <v>1</v>
          </cell>
          <cell r="M9222">
            <v>1</v>
          </cell>
          <cell r="N9222">
            <v>0</v>
          </cell>
          <cell r="O9222">
            <v>0</v>
          </cell>
          <cell r="P9222">
            <v>0</v>
          </cell>
          <cell r="Q9222">
            <v>1</v>
          </cell>
        </row>
        <row r="9223">
          <cell r="A9223" t="str">
            <v>A5363&amp;T</v>
          </cell>
          <cell r="B9223" t="str">
            <v>American Legion Hwy</v>
          </cell>
          <cell r="C9223">
            <v>1</v>
          </cell>
          <cell r="D9223">
            <v>0</v>
          </cell>
          <cell r="E9223">
            <v>0</v>
          </cell>
          <cell r="F9223">
            <v>0</v>
          </cell>
          <cell r="G9223">
            <v>1</v>
          </cell>
          <cell r="H9223">
            <v>1</v>
          </cell>
          <cell r="I9223">
            <v>0</v>
          </cell>
          <cell r="J9223">
            <v>0</v>
          </cell>
          <cell r="K9223">
            <v>0</v>
          </cell>
          <cell r="L9223">
            <v>1</v>
          </cell>
          <cell r="M9223">
            <v>1</v>
          </cell>
          <cell r="N9223">
            <v>0</v>
          </cell>
          <cell r="O9223">
            <v>0</v>
          </cell>
          <cell r="P9223">
            <v>0</v>
          </cell>
          <cell r="Q9223">
            <v>1</v>
          </cell>
        </row>
        <row r="9224">
          <cell r="A9224" t="str">
            <v>A5364&amp;T</v>
          </cell>
          <cell r="B9224" t="str">
            <v>Opp 950 American Leg</v>
          </cell>
          <cell r="C9224">
            <v>0</v>
          </cell>
          <cell r="D9224">
            <v>0</v>
          </cell>
          <cell r="E9224">
            <v>0</v>
          </cell>
          <cell r="F9224">
            <v>0</v>
          </cell>
          <cell r="G9224">
            <v>0</v>
          </cell>
          <cell r="H9224">
            <v>0</v>
          </cell>
          <cell r="I9224">
            <v>0</v>
          </cell>
          <cell r="J9224">
            <v>0</v>
          </cell>
          <cell r="K9224">
            <v>0</v>
          </cell>
          <cell r="L9224">
            <v>0</v>
          </cell>
          <cell r="M9224">
            <v>0</v>
          </cell>
          <cell r="N9224">
            <v>0</v>
          </cell>
          <cell r="O9224">
            <v>0</v>
          </cell>
          <cell r="P9224">
            <v>0</v>
          </cell>
          <cell r="Q9224">
            <v>0</v>
          </cell>
        </row>
        <row r="9225">
          <cell r="A9225" t="str">
            <v>A5819&amp;T</v>
          </cell>
          <cell r="B9225" t="str">
            <v>Washington St opp Ho</v>
          </cell>
          <cell r="C9225">
            <v>0</v>
          </cell>
          <cell r="D9225">
            <v>0</v>
          </cell>
          <cell r="E9225">
            <v>0</v>
          </cell>
          <cell r="F9225">
            <v>0</v>
          </cell>
          <cell r="G9225">
            <v>0</v>
          </cell>
          <cell r="H9225">
            <v>0</v>
          </cell>
          <cell r="I9225">
            <v>0</v>
          </cell>
          <cell r="J9225">
            <v>0</v>
          </cell>
          <cell r="K9225">
            <v>0</v>
          </cell>
          <cell r="L9225">
            <v>0</v>
          </cell>
          <cell r="M9225">
            <v>0</v>
          </cell>
          <cell r="N9225">
            <v>0</v>
          </cell>
          <cell r="O9225">
            <v>0</v>
          </cell>
          <cell r="P9225">
            <v>0</v>
          </cell>
          <cell r="Q9225">
            <v>0</v>
          </cell>
        </row>
        <row r="9226">
          <cell r="A9226" t="str">
            <v>A1154&amp;T</v>
          </cell>
          <cell r="B9226" t="str">
            <v>Weld St @ Maple St</v>
          </cell>
          <cell r="C9226">
            <v>0</v>
          </cell>
          <cell r="D9226">
            <v>0</v>
          </cell>
          <cell r="E9226">
            <v>0</v>
          </cell>
          <cell r="F9226">
            <v>0</v>
          </cell>
          <cell r="G9226">
            <v>0</v>
          </cell>
          <cell r="H9226">
            <v>0</v>
          </cell>
          <cell r="I9226">
            <v>0</v>
          </cell>
          <cell r="J9226">
            <v>0</v>
          </cell>
          <cell r="K9226">
            <v>0</v>
          </cell>
          <cell r="L9226">
            <v>0</v>
          </cell>
          <cell r="M9226">
            <v>0</v>
          </cell>
          <cell r="N9226">
            <v>0</v>
          </cell>
          <cell r="O9226">
            <v>0</v>
          </cell>
          <cell r="P9226">
            <v>0</v>
          </cell>
          <cell r="Q9226">
            <v>0</v>
          </cell>
        </row>
        <row r="9227">
          <cell r="A9227" t="str">
            <v>A1169&amp;T</v>
          </cell>
          <cell r="B9227" t="str">
            <v>Opp 174 Walter St</v>
          </cell>
          <cell r="C9227">
            <v>0</v>
          </cell>
          <cell r="D9227">
            <v>0</v>
          </cell>
          <cell r="E9227">
            <v>0</v>
          </cell>
          <cell r="F9227">
            <v>0</v>
          </cell>
          <cell r="G9227">
            <v>0</v>
          </cell>
          <cell r="H9227">
            <v>0</v>
          </cell>
          <cell r="I9227">
            <v>0</v>
          </cell>
          <cell r="J9227">
            <v>0</v>
          </cell>
          <cell r="K9227">
            <v>0</v>
          </cell>
          <cell r="L9227">
            <v>0</v>
          </cell>
          <cell r="M9227">
            <v>0</v>
          </cell>
          <cell r="N9227">
            <v>0</v>
          </cell>
          <cell r="O9227">
            <v>0</v>
          </cell>
          <cell r="P9227">
            <v>0</v>
          </cell>
          <cell r="Q9227">
            <v>0</v>
          </cell>
        </row>
        <row r="9228">
          <cell r="A9228" t="str">
            <v>A1720&amp;T</v>
          </cell>
          <cell r="B9228" t="str">
            <v>347 West St</v>
          </cell>
          <cell r="C9228">
            <v>0</v>
          </cell>
          <cell r="D9228">
            <v>0</v>
          </cell>
          <cell r="E9228">
            <v>0</v>
          </cell>
          <cell r="F9228">
            <v>0</v>
          </cell>
          <cell r="G9228">
            <v>0</v>
          </cell>
          <cell r="H9228">
            <v>0</v>
          </cell>
          <cell r="I9228">
            <v>0</v>
          </cell>
          <cell r="J9228">
            <v>0</v>
          </cell>
          <cell r="K9228">
            <v>0</v>
          </cell>
          <cell r="L9228">
            <v>0</v>
          </cell>
          <cell r="M9228">
            <v>0</v>
          </cell>
          <cell r="N9228">
            <v>0</v>
          </cell>
          <cell r="O9228">
            <v>0</v>
          </cell>
          <cell r="P9228">
            <v>0</v>
          </cell>
          <cell r="Q9228">
            <v>0</v>
          </cell>
        </row>
        <row r="9229">
          <cell r="A9229" t="str">
            <v>A1730&amp;T</v>
          </cell>
          <cell r="B9229" t="str">
            <v>Metropolitan Ave @ K</v>
          </cell>
          <cell r="C9229">
            <v>155</v>
          </cell>
          <cell r="D9229">
            <v>0</v>
          </cell>
          <cell r="E9229">
            <v>0</v>
          </cell>
          <cell r="F9229">
            <v>0</v>
          </cell>
          <cell r="G9229">
            <v>155</v>
          </cell>
          <cell r="H9229">
            <v>155</v>
          </cell>
          <cell r="I9229">
            <v>0</v>
          </cell>
          <cell r="J9229">
            <v>0</v>
          </cell>
          <cell r="K9229">
            <v>0</v>
          </cell>
          <cell r="L9229">
            <v>155</v>
          </cell>
          <cell r="M9229">
            <v>155</v>
          </cell>
          <cell r="N9229">
            <v>0</v>
          </cell>
          <cell r="O9229">
            <v>0</v>
          </cell>
          <cell r="P9229">
            <v>0</v>
          </cell>
          <cell r="Q9229">
            <v>155</v>
          </cell>
        </row>
        <row r="9230">
          <cell r="A9230" t="str">
            <v>A1733&amp;T</v>
          </cell>
          <cell r="B9230" t="str">
            <v>Poplar St @ Metropol</v>
          </cell>
          <cell r="C9230">
            <v>1</v>
          </cell>
          <cell r="D9230">
            <v>0</v>
          </cell>
          <cell r="E9230">
            <v>0</v>
          </cell>
          <cell r="F9230">
            <v>0</v>
          </cell>
          <cell r="G9230">
            <v>1</v>
          </cell>
          <cell r="H9230">
            <v>1</v>
          </cell>
          <cell r="I9230">
            <v>0</v>
          </cell>
          <cell r="J9230">
            <v>0</v>
          </cell>
          <cell r="K9230">
            <v>0</v>
          </cell>
          <cell r="L9230">
            <v>1</v>
          </cell>
          <cell r="M9230">
            <v>1</v>
          </cell>
          <cell r="N9230">
            <v>0</v>
          </cell>
          <cell r="O9230">
            <v>0</v>
          </cell>
          <cell r="P9230">
            <v>0</v>
          </cell>
          <cell r="Q9230">
            <v>1</v>
          </cell>
        </row>
        <row r="9231">
          <cell r="A9231" t="str">
            <v>A3168&amp;T</v>
          </cell>
          <cell r="B9231" t="str">
            <v>Park St @ Saville St</v>
          </cell>
          <cell r="C9231">
            <v>14</v>
          </cell>
          <cell r="D9231">
            <v>0</v>
          </cell>
          <cell r="E9231">
            <v>0</v>
          </cell>
          <cell r="F9231">
            <v>0</v>
          </cell>
          <cell r="G9231">
            <v>14</v>
          </cell>
          <cell r="H9231">
            <v>14</v>
          </cell>
          <cell r="I9231">
            <v>0</v>
          </cell>
          <cell r="J9231">
            <v>0</v>
          </cell>
          <cell r="K9231">
            <v>0</v>
          </cell>
          <cell r="L9231">
            <v>14</v>
          </cell>
          <cell r="M9231">
            <v>14</v>
          </cell>
          <cell r="N9231">
            <v>0</v>
          </cell>
          <cell r="O9231">
            <v>0</v>
          </cell>
          <cell r="P9231">
            <v>0</v>
          </cell>
          <cell r="Q9231">
            <v>14</v>
          </cell>
        </row>
        <row r="9232">
          <cell r="A9232" t="str">
            <v>A3169&amp;T</v>
          </cell>
          <cell r="B9232" t="str">
            <v>Park St opp Gertrude</v>
          </cell>
          <cell r="C9232">
            <v>0</v>
          </cell>
          <cell r="D9232">
            <v>0</v>
          </cell>
          <cell r="E9232">
            <v>0</v>
          </cell>
          <cell r="F9232">
            <v>0</v>
          </cell>
          <cell r="G9232">
            <v>0</v>
          </cell>
          <cell r="H9232">
            <v>0</v>
          </cell>
          <cell r="I9232">
            <v>0</v>
          </cell>
          <cell r="J9232">
            <v>0</v>
          </cell>
          <cell r="K9232">
            <v>0</v>
          </cell>
          <cell r="L9232">
            <v>0</v>
          </cell>
          <cell r="M9232">
            <v>0</v>
          </cell>
          <cell r="N9232">
            <v>0</v>
          </cell>
          <cell r="O9232">
            <v>0</v>
          </cell>
          <cell r="P9232">
            <v>0</v>
          </cell>
          <cell r="Q9232">
            <v>0</v>
          </cell>
        </row>
        <row r="9233">
          <cell r="A9233" t="str">
            <v>A3171&amp;T</v>
          </cell>
          <cell r="B9233" t="str">
            <v>Anawan Ave @ Allenwo</v>
          </cell>
          <cell r="C9233">
            <v>0</v>
          </cell>
          <cell r="D9233">
            <v>0</v>
          </cell>
          <cell r="E9233">
            <v>6</v>
          </cell>
          <cell r="F9233">
            <v>0</v>
          </cell>
          <cell r="G9233">
            <v>6</v>
          </cell>
          <cell r="H9233">
            <v>0</v>
          </cell>
          <cell r="I9233">
            <v>0</v>
          </cell>
          <cell r="J9233">
            <v>6</v>
          </cell>
          <cell r="K9233">
            <v>0</v>
          </cell>
          <cell r="L9233">
            <v>6</v>
          </cell>
          <cell r="M9233">
            <v>0</v>
          </cell>
          <cell r="N9233">
            <v>0</v>
          </cell>
          <cell r="O9233">
            <v>6</v>
          </cell>
          <cell r="P9233">
            <v>0</v>
          </cell>
          <cell r="Q9233">
            <v>6</v>
          </cell>
        </row>
        <row r="9234">
          <cell r="A9234" t="str">
            <v>A3924&amp;T</v>
          </cell>
          <cell r="B9234" t="str">
            <v>93 Cummins Hwy opp S</v>
          </cell>
          <cell r="C9234">
            <v>80</v>
          </cell>
          <cell r="D9234">
            <v>0</v>
          </cell>
          <cell r="E9234">
            <v>0</v>
          </cell>
          <cell r="F9234">
            <v>0</v>
          </cell>
          <cell r="G9234">
            <v>80</v>
          </cell>
          <cell r="H9234">
            <v>80</v>
          </cell>
          <cell r="I9234">
            <v>0</v>
          </cell>
          <cell r="J9234">
            <v>0</v>
          </cell>
          <cell r="K9234">
            <v>0</v>
          </cell>
          <cell r="L9234">
            <v>80</v>
          </cell>
          <cell r="M9234">
            <v>80</v>
          </cell>
          <cell r="N9234">
            <v>0</v>
          </cell>
          <cell r="O9234">
            <v>0</v>
          </cell>
          <cell r="P9234">
            <v>0</v>
          </cell>
          <cell r="Q9234">
            <v>80</v>
          </cell>
        </row>
        <row r="9235">
          <cell r="A9235" t="str">
            <v>A422&amp;T</v>
          </cell>
          <cell r="B9235" t="str">
            <v>Washington St @ Hero</v>
          </cell>
          <cell r="C9235">
            <v>0</v>
          </cell>
          <cell r="D9235">
            <v>0</v>
          </cell>
          <cell r="E9235">
            <v>0</v>
          </cell>
          <cell r="F9235">
            <v>0</v>
          </cell>
          <cell r="G9235">
            <v>0</v>
          </cell>
          <cell r="H9235">
            <v>0</v>
          </cell>
          <cell r="I9235">
            <v>0</v>
          </cell>
          <cell r="J9235">
            <v>0</v>
          </cell>
          <cell r="K9235">
            <v>0</v>
          </cell>
          <cell r="L9235">
            <v>0</v>
          </cell>
          <cell r="M9235">
            <v>0</v>
          </cell>
          <cell r="N9235">
            <v>0</v>
          </cell>
          <cell r="O9235">
            <v>0</v>
          </cell>
          <cell r="P9235">
            <v>0</v>
          </cell>
          <cell r="Q9235">
            <v>0</v>
          </cell>
        </row>
        <row r="9236">
          <cell r="A9236" t="str">
            <v>A499&amp;T</v>
          </cell>
          <cell r="B9236" t="str">
            <v>Spring St opp Powell</v>
          </cell>
          <cell r="C9236">
            <v>10</v>
          </cell>
          <cell r="D9236">
            <v>0</v>
          </cell>
          <cell r="E9236">
            <v>0</v>
          </cell>
          <cell r="F9236">
            <v>0</v>
          </cell>
          <cell r="G9236">
            <v>10</v>
          </cell>
          <cell r="H9236">
            <v>10</v>
          </cell>
          <cell r="I9236">
            <v>0</v>
          </cell>
          <cell r="J9236">
            <v>0</v>
          </cell>
          <cell r="K9236">
            <v>0</v>
          </cell>
          <cell r="L9236">
            <v>10</v>
          </cell>
          <cell r="M9236">
            <v>10</v>
          </cell>
          <cell r="N9236">
            <v>0</v>
          </cell>
          <cell r="O9236">
            <v>0</v>
          </cell>
          <cell r="P9236">
            <v>0</v>
          </cell>
          <cell r="Q9236">
            <v>10</v>
          </cell>
        </row>
        <row r="9237">
          <cell r="A9237" t="str">
            <v>A506&amp;T</v>
          </cell>
          <cell r="B9237" t="str">
            <v>Centre St @ Autumn S</v>
          </cell>
          <cell r="C9237">
            <v>1</v>
          </cell>
          <cell r="D9237">
            <v>0</v>
          </cell>
          <cell r="E9237">
            <v>0</v>
          </cell>
          <cell r="F9237">
            <v>0</v>
          </cell>
          <cell r="G9237">
            <v>1</v>
          </cell>
          <cell r="H9237">
            <v>1</v>
          </cell>
          <cell r="I9237">
            <v>0</v>
          </cell>
          <cell r="J9237">
            <v>0</v>
          </cell>
          <cell r="K9237">
            <v>0</v>
          </cell>
          <cell r="L9237">
            <v>1</v>
          </cell>
          <cell r="M9237">
            <v>1</v>
          </cell>
          <cell r="N9237">
            <v>0</v>
          </cell>
          <cell r="O9237">
            <v>0</v>
          </cell>
          <cell r="P9237">
            <v>0</v>
          </cell>
          <cell r="Q9237">
            <v>1</v>
          </cell>
        </row>
        <row r="9238">
          <cell r="A9238" t="str">
            <v>A519&amp;T</v>
          </cell>
          <cell r="B9238" t="str">
            <v>Lasell St @ Perham S</v>
          </cell>
          <cell r="C9238">
            <v>100</v>
          </cell>
          <cell r="D9238">
            <v>0</v>
          </cell>
          <cell r="E9238">
            <v>0</v>
          </cell>
          <cell r="F9238">
            <v>0</v>
          </cell>
          <cell r="G9238">
            <v>100</v>
          </cell>
          <cell r="H9238">
            <v>100</v>
          </cell>
          <cell r="I9238">
            <v>0</v>
          </cell>
          <cell r="J9238">
            <v>0</v>
          </cell>
          <cell r="K9238">
            <v>0</v>
          </cell>
          <cell r="L9238">
            <v>100</v>
          </cell>
          <cell r="M9238">
            <v>100</v>
          </cell>
          <cell r="N9238">
            <v>0</v>
          </cell>
          <cell r="O9238">
            <v>0</v>
          </cell>
          <cell r="P9238">
            <v>0</v>
          </cell>
          <cell r="Q9238">
            <v>100</v>
          </cell>
        </row>
        <row r="9239">
          <cell r="A9239" t="str">
            <v>A523&amp;T</v>
          </cell>
          <cell r="B9239" t="str">
            <v>Lagrange St @ Burard</v>
          </cell>
          <cell r="C9239">
            <v>0</v>
          </cell>
          <cell r="D9239">
            <v>0</v>
          </cell>
          <cell r="E9239">
            <v>0</v>
          </cell>
          <cell r="F9239">
            <v>0</v>
          </cell>
          <cell r="G9239">
            <v>0</v>
          </cell>
          <cell r="H9239">
            <v>0</v>
          </cell>
          <cell r="I9239">
            <v>0</v>
          </cell>
          <cell r="J9239">
            <v>0</v>
          </cell>
          <cell r="K9239">
            <v>0</v>
          </cell>
          <cell r="L9239">
            <v>0</v>
          </cell>
          <cell r="M9239">
            <v>0</v>
          </cell>
          <cell r="N9239">
            <v>0</v>
          </cell>
          <cell r="O9239">
            <v>0</v>
          </cell>
          <cell r="P9239">
            <v>0</v>
          </cell>
          <cell r="Q9239">
            <v>0</v>
          </cell>
        </row>
        <row r="9240">
          <cell r="A9240" t="str">
            <v>A5705&amp;T</v>
          </cell>
          <cell r="B9240" t="str">
            <v>River St @ Tesla St</v>
          </cell>
          <cell r="C9240">
            <v>0</v>
          </cell>
          <cell r="D9240">
            <v>0</v>
          </cell>
          <cell r="E9240">
            <v>0</v>
          </cell>
          <cell r="F9240">
            <v>0</v>
          </cell>
          <cell r="G9240">
            <v>0</v>
          </cell>
          <cell r="H9240">
            <v>0</v>
          </cell>
          <cell r="I9240">
            <v>0</v>
          </cell>
          <cell r="J9240">
            <v>0</v>
          </cell>
          <cell r="K9240">
            <v>0</v>
          </cell>
          <cell r="L9240">
            <v>0</v>
          </cell>
          <cell r="M9240">
            <v>0</v>
          </cell>
          <cell r="N9240">
            <v>0</v>
          </cell>
          <cell r="O9240">
            <v>0</v>
          </cell>
          <cell r="P9240">
            <v>0</v>
          </cell>
          <cell r="Q9240">
            <v>0</v>
          </cell>
        </row>
        <row r="9241">
          <cell r="A9241" t="str">
            <v>A6050&amp;T</v>
          </cell>
          <cell r="B9241" t="str">
            <v>Cummins Hwy @ Pleasa</v>
          </cell>
          <cell r="C9241">
            <v>0</v>
          </cell>
          <cell r="D9241">
            <v>0</v>
          </cell>
          <cell r="E9241">
            <v>0</v>
          </cell>
          <cell r="F9241">
            <v>0</v>
          </cell>
          <cell r="G9241">
            <v>0</v>
          </cell>
          <cell r="H9241">
            <v>0</v>
          </cell>
          <cell r="I9241">
            <v>0</v>
          </cell>
          <cell r="J9241">
            <v>0</v>
          </cell>
          <cell r="K9241">
            <v>0</v>
          </cell>
          <cell r="L9241">
            <v>0</v>
          </cell>
          <cell r="M9241">
            <v>0</v>
          </cell>
          <cell r="N9241">
            <v>0</v>
          </cell>
          <cell r="O9241">
            <v>0</v>
          </cell>
          <cell r="P9241">
            <v>0</v>
          </cell>
          <cell r="Q9241">
            <v>0</v>
          </cell>
        </row>
        <row r="9242">
          <cell r="A9242" t="str">
            <v>A6364&amp;T</v>
          </cell>
          <cell r="B9242" t="str">
            <v>Washington St @ Metc</v>
          </cell>
          <cell r="C9242">
            <v>15</v>
          </cell>
          <cell r="D9242">
            <v>0</v>
          </cell>
          <cell r="E9242">
            <v>0</v>
          </cell>
          <cell r="F9242">
            <v>0</v>
          </cell>
          <cell r="G9242">
            <v>15</v>
          </cell>
          <cell r="H9242">
            <v>15</v>
          </cell>
          <cell r="I9242">
            <v>0</v>
          </cell>
          <cell r="J9242">
            <v>0</v>
          </cell>
          <cell r="K9242">
            <v>0</v>
          </cell>
          <cell r="L9242">
            <v>15</v>
          </cell>
          <cell r="M9242">
            <v>15</v>
          </cell>
          <cell r="N9242">
            <v>0</v>
          </cell>
          <cell r="O9242">
            <v>0</v>
          </cell>
          <cell r="P9242">
            <v>0</v>
          </cell>
          <cell r="Q9242">
            <v>15</v>
          </cell>
        </row>
        <row r="9243">
          <cell r="A9243" t="str">
            <v>A88&amp;T</v>
          </cell>
          <cell r="B9243" t="str">
            <v>Rivermoor St @ Indus</v>
          </cell>
          <cell r="C9243">
            <v>0</v>
          </cell>
          <cell r="D9243">
            <v>0</v>
          </cell>
          <cell r="E9243">
            <v>0</v>
          </cell>
          <cell r="F9243">
            <v>0</v>
          </cell>
          <cell r="G9243">
            <v>0</v>
          </cell>
          <cell r="H9243">
            <v>0</v>
          </cell>
          <cell r="I9243">
            <v>0</v>
          </cell>
          <cell r="J9243">
            <v>0</v>
          </cell>
          <cell r="K9243">
            <v>0</v>
          </cell>
          <cell r="L9243">
            <v>0</v>
          </cell>
          <cell r="M9243">
            <v>0</v>
          </cell>
          <cell r="N9243">
            <v>0</v>
          </cell>
          <cell r="O9243">
            <v>0</v>
          </cell>
          <cell r="P9243">
            <v>0</v>
          </cell>
          <cell r="Q9243">
            <v>0</v>
          </cell>
        </row>
        <row r="9244">
          <cell r="A9244" t="str">
            <v>A3172&amp;T</v>
          </cell>
          <cell r="B9244" t="str">
            <v>Anawan Ave @ W Roxbu</v>
          </cell>
          <cell r="C9244">
            <v>9</v>
          </cell>
          <cell r="D9244">
            <v>0</v>
          </cell>
          <cell r="E9244">
            <v>0</v>
          </cell>
          <cell r="F9244">
            <v>0</v>
          </cell>
          <cell r="G9244">
            <v>9</v>
          </cell>
          <cell r="H9244">
            <v>9</v>
          </cell>
          <cell r="I9244">
            <v>0</v>
          </cell>
          <cell r="J9244">
            <v>0</v>
          </cell>
          <cell r="K9244">
            <v>0</v>
          </cell>
          <cell r="L9244">
            <v>9</v>
          </cell>
          <cell r="M9244">
            <v>9</v>
          </cell>
          <cell r="N9244">
            <v>0</v>
          </cell>
          <cell r="O9244">
            <v>0</v>
          </cell>
          <cell r="P9244">
            <v>0</v>
          </cell>
          <cell r="Q9244">
            <v>9</v>
          </cell>
        </row>
        <row r="9245">
          <cell r="A9245" t="str">
            <v>A3176&amp;T</v>
          </cell>
          <cell r="B9245" t="str">
            <v>Centre St @ Bradfiel</v>
          </cell>
          <cell r="C9245">
            <v>0</v>
          </cell>
          <cell r="D9245">
            <v>0</v>
          </cell>
          <cell r="E9245">
            <v>0</v>
          </cell>
          <cell r="F9245">
            <v>0</v>
          </cell>
          <cell r="G9245">
            <v>0</v>
          </cell>
          <cell r="H9245">
            <v>0</v>
          </cell>
          <cell r="I9245">
            <v>0</v>
          </cell>
          <cell r="J9245">
            <v>0</v>
          </cell>
          <cell r="K9245">
            <v>0</v>
          </cell>
          <cell r="L9245">
            <v>0</v>
          </cell>
          <cell r="M9245">
            <v>0</v>
          </cell>
          <cell r="N9245">
            <v>0</v>
          </cell>
          <cell r="O9245">
            <v>0</v>
          </cell>
          <cell r="P9245">
            <v>0</v>
          </cell>
          <cell r="Q9245">
            <v>0</v>
          </cell>
        </row>
        <row r="9246">
          <cell r="A9246" t="str">
            <v>A3909&amp;T</v>
          </cell>
          <cell r="B9246" t="str">
            <v>Williams St @ Summit</v>
          </cell>
          <cell r="C9246">
            <v>0</v>
          </cell>
          <cell r="D9246">
            <v>0</v>
          </cell>
          <cell r="E9246">
            <v>0</v>
          </cell>
          <cell r="F9246">
            <v>0</v>
          </cell>
          <cell r="G9246">
            <v>0</v>
          </cell>
          <cell r="H9246">
            <v>0</v>
          </cell>
          <cell r="I9246">
            <v>0</v>
          </cell>
          <cell r="J9246">
            <v>0</v>
          </cell>
          <cell r="K9246">
            <v>0</v>
          </cell>
          <cell r="L9246">
            <v>0</v>
          </cell>
          <cell r="M9246">
            <v>0</v>
          </cell>
          <cell r="N9246">
            <v>0</v>
          </cell>
          <cell r="O9246">
            <v>0</v>
          </cell>
          <cell r="P9246">
            <v>0</v>
          </cell>
          <cell r="Q9246">
            <v>0</v>
          </cell>
        </row>
        <row r="9247">
          <cell r="A9247" t="str">
            <v>A3956&amp;T</v>
          </cell>
          <cell r="B9247" t="str">
            <v>River St @ Vallaro R</v>
          </cell>
          <cell r="C9247">
            <v>0</v>
          </cell>
          <cell r="D9247">
            <v>0</v>
          </cell>
          <cell r="E9247">
            <v>0</v>
          </cell>
          <cell r="F9247">
            <v>0</v>
          </cell>
          <cell r="G9247">
            <v>0</v>
          </cell>
          <cell r="H9247">
            <v>0</v>
          </cell>
          <cell r="I9247">
            <v>0</v>
          </cell>
          <cell r="J9247">
            <v>0</v>
          </cell>
          <cell r="K9247">
            <v>0</v>
          </cell>
          <cell r="L9247">
            <v>0</v>
          </cell>
          <cell r="M9247">
            <v>0</v>
          </cell>
          <cell r="N9247">
            <v>0</v>
          </cell>
          <cell r="O9247">
            <v>0</v>
          </cell>
          <cell r="P9247">
            <v>0</v>
          </cell>
          <cell r="Q9247">
            <v>0</v>
          </cell>
        </row>
        <row r="9248">
          <cell r="A9248" t="str">
            <v>A3957&amp;T</v>
          </cell>
          <cell r="B9248" t="str">
            <v>River St @ Norton St</v>
          </cell>
          <cell r="C9248">
            <v>6</v>
          </cell>
          <cell r="D9248">
            <v>0</v>
          </cell>
          <cell r="E9248">
            <v>0</v>
          </cell>
          <cell r="F9248">
            <v>0</v>
          </cell>
          <cell r="G9248">
            <v>6</v>
          </cell>
          <cell r="H9248">
            <v>6</v>
          </cell>
          <cell r="I9248">
            <v>0</v>
          </cell>
          <cell r="J9248">
            <v>0</v>
          </cell>
          <cell r="K9248">
            <v>0</v>
          </cell>
          <cell r="L9248">
            <v>6</v>
          </cell>
          <cell r="M9248">
            <v>6</v>
          </cell>
          <cell r="N9248">
            <v>0</v>
          </cell>
          <cell r="O9248">
            <v>0</v>
          </cell>
          <cell r="P9248">
            <v>0</v>
          </cell>
          <cell r="Q9248">
            <v>6</v>
          </cell>
        </row>
        <row r="9249">
          <cell r="A9249" t="str">
            <v>A3963&amp;T</v>
          </cell>
          <cell r="B9249" t="str">
            <v>Alwin St @ Dedham Pk</v>
          </cell>
          <cell r="C9249">
            <v>12</v>
          </cell>
          <cell r="D9249">
            <v>0</v>
          </cell>
          <cell r="E9249">
            <v>0</v>
          </cell>
          <cell r="F9249">
            <v>0</v>
          </cell>
          <cell r="G9249">
            <v>12</v>
          </cell>
          <cell r="H9249">
            <v>12</v>
          </cell>
          <cell r="I9249">
            <v>0</v>
          </cell>
          <cell r="J9249">
            <v>0</v>
          </cell>
          <cell r="K9249">
            <v>0</v>
          </cell>
          <cell r="L9249">
            <v>12</v>
          </cell>
          <cell r="M9249">
            <v>12</v>
          </cell>
          <cell r="N9249">
            <v>0</v>
          </cell>
          <cell r="O9249">
            <v>0</v>
          </cell>
          <cell r="P9249">
            <v>0</v>
          </cell>
          <cell r="Q9249">
            <v>12</v>
          </cell>
        </row>
        <row r="9250">
          <cell r="A9250" t="str">
            <v>A424&amp;T</v>
          </cell>
          <cell r="B9250" t="str">
            <v>Washington St @ Rock</v>
          </cell>
          <cell r="C9250">
            <v>0</v>
          </cell>
          <cell r="D9250">
            <v>0</v>
          </cell>
          <cell r="E9250">
            <v>0</v>
          </cell>
          <cell r="F9250">
            <v>0</v>
          </cell>
          <cell r="G9250">
            <v>0</v>
          </cell>
          <cell r="H9250">
            <v>0</v>
          </cell>
          <cell r="I9250">
            <v>0</v>
          </cell>
          <cell r="J9250">
            <v>0</v>
          </cell>
          <cell r="K9250">
            <v>0</v>
          </cell>
          <cell r="L9250">
            <v>0</v>
          </cell>
          <cell r="M9250">
            <v>0</v>
          </cell>
          <cell r="N9250">
            <v>0</v>
          </cell>
          <cell r="O9250">
            <v>0</v>
          </cell>
          <cell r="P9250">
            <v>0</v>
          </cell>
          <cell r="Q9250">
            <v>0</v>
          </cell>
        </row>
        <row r="9251">
          <cell r="A9251" t="str">
            <v>A463&amp;T</v>
          </cell>
          <cell r="B9251" t="str">
            <v>Centre St @ Bogandal</v>
          </cell>
          <cell r="C9251">
            <v>0</v>
          </cell>
          <cell r="D9251">
            <v>0</v>
          </cell>
          <cell r="E9251">
            <v>0</v>
          </cell>
          <cell r="F9251">
            <v>0</v>
          </cell>
          <cell r="G9251">
            <v>0</v>
          </cell>
          <cell r="H9251">
            <v>0</v>
          </cell>
          <cell r="I9251">
            <v>0</v>
          </cell>
          <cell r="J9251">
            <v>0</v>
          </cell>
          <cell r="K9251">
            <v>0</v>
          </cell>
          <cell r="L9251">
            <v>0</v>
          </cell>
          <cell r="M9251">
            <v>0</v>
          </cell>
          <cell r="N9251">
            <v>0</v>
          </cell>
          <cell r="O9251">
            <v>0</v>
          </cell>
          <cell r="P9251">
            <v>0</v>
          </cell>
          <cell r="Q9251">
            <v>0</v>
          </cell>
        </row>
        <row r="9252">
          <cell r="A9252" t="str">
            <v>A4816&amp;T</v>
          </cell>
          <cell r="B9252" t="str">
            <v>Readville St @ W Mil</v>
          </cell>
          <cell r="C9252">
            <v>0</v>
          </cell>
          <cell r="D9252">
            <v>0</v>
          </cell>
          <cell r="E9252">
            <v>0</v>
          </cell>
          <cell r="F9252">
            <v>0</v>
          </cell>
          <cell r="G9252">
            <v>0</v>
          </cell>
          <cell r="H9252">
            <v>0</v>
          </cell>
          <cell r="I9252">
            <v>0</v>
          </cell>
          <cell r="J9252">
            <v>0</v>
          </cell>
          <cell r="K9252">
            <v>0</v>
          </cell>
          <cell r="L9252">
            <v>0</v>
          </cell>
          <cell r="M9252">
            <v>0</v>
          </cell>
          <cell r="N9252">
            <v>0</v>
          </cell>
          <cell r="O9252">
            <v>0</v>
          </cell>
          <cell r="P9252">
            <v>0</v>
          </cell>
          <cell r="Q9252">
            <v>0</v>
          </cell>
        </row>
        <row r="9253">
          <cell r="A9253" t="str">
            <v>A525&amp;T</v>
          </cell>
          <cell r="B9253" t="str">
            <v>Lagrange St @ Virgil</v>
          </cell>
          <cell r="C9253">
            <v>0</v>
          </cell>
          <cell r="D9253">
            <v>0</v>
          </cell>
          <cell r="E9253">
            <v>0</v>
          </cell>
          <cell r="F9253">
            <v>0</v>
          </cell>
          <cell r="G9253">
            <v>0</v>
          </cell>
          <cell r="H9253">
            <v>0</v>
          </cell>
          <cell r="I9253">
            <v>0</v>
          </cell>
          <cell r="J9253">
            <v>0</v>
          </cell>
          <cell r="K9253">
            <v>0</v>
          </cell>
          <cell r="L9253">
            <v>0</v>
          </cell>
          <cell r="M9253">
            <v>0</v>
          </cell>
          <cell r="N9253">
            <v>0</v>
          </cell>
          <cell r="O9253">
            <v>0</v>
          </cell>
          <cell r="P9253">
            <v>0</v>
          </cell>
          <cell r="Q9253">
            <v>0</v>
          </cell>
        </row>
        <row r="9254">
          <cell r="A9254" t="str">
            <v>A5373&amp;T</v>
          </cell>
          <cell r="B9254" t="str">
            <v>Washington St @ Sumn</v>
          </cell>
          <cell r="C9254">
            <v>7</v>
          </cell>
          <cell r="D9254">
            <v>0</v>
          </cell>
          <cell r="E9254">
            <v>0</v>
          </cell>
          <cell r="F9254">
            <v>9</v>
          </cell>
          <cell r="G9254">
            <v>16</v>
          </cell>
          <cell r="H9254">
            <v>7</v>
          </cell>
          <cell r="I9254">
            <v>0</v>
          </cell>
          <cell r="J9254">
            <v>0</v>
          </cell>
          <cell r="K9254">
            <v>9</v>
          </cell>
          <cell r="L9254">
            <v>16</v>
          </cell>
          <cell r="M9254">
            <v>7</v>
          </cell>
          <cell r="N9254">
            <v>0</v>
          </cell>
          <cell r="O9254">
            <v>0</v>
          </cell>
          <cell r="P9254">
            <v>9</v>
          </cell>
          <cell r="Q9254">
            <v>16</v>
          </cell>
        </row>
        <row r="9255">
          <cell r="A9255" t="str">
            <v>A5707&amp;T</v>
          </cell>
          <cell r="B9255" t="str">
            <v>Fairmount Ave opp Pi</v>
          </cell>
          <cell r="C9255">
            <v>2</v>
          </cell>
          <cell r="D9255">
            <v>0</v>
          </cell>
          <cell r="E9255">
            <v>0</v>
          </cell>
          <cell r="F9255">
            <v>10</v>
          </cell>
          <cell r="G9255">
            <v>12</v>
          </cell>
          <cell r="H9255">
            <v>2</v>
          </cell>
          <cell r="I9255">
            <v>0</v>
          </cell>
          <cell r="J9255">
            <v>0</v>
          </cell>
          <cell r="K9255">
            <v>10</v>
          </cell>
          <cell r="L9255">
            <v>12</v>
          </cell>
          <cell r="M9255">
            <v>2</v>
          </cell>
          <cell r="N9255">
            <v>0</v>
          </cell>
          <cell r="O9255">
            <v>0</v>
          </cell>
          <cell r="P9255">
            <v>10</v>
          </cell>
          <cell r="Q9255">
            <v>12</v>
          </cell>
        </row>
        <row r="9256">
          <cell r="A9256" t="str">
            <v>A6395&amp;T</v>
          </cell>
          <cell r="B9256" t="str">
            <v>450 Washington St</v>
          </cell>
          <cell r="C9256">
            <v>0</v>
          </cell>
          <cell r="D9256">
            <v>0</v>
          </cell>
          <cell r="E9256">
            <v>0</v>
          </cell>
          <cell r="F9256">
            <v>0</v>
          </cell>
          <cell r="G9256">
            <v>0</v>
          </cell>
          <cell r="H9256">
            <v>0</v>
          </cell>
          <cell r="I9256">
            <v>0</v>
          </cell>
          <cell r="J9256">
            <v>0</v>
          </cell>
          <cell r="K9256">
            <v>0</v>
          </cell>
          <cell r="L9256">
            <v>0</v>
          </cell>
          <cell r="M9256">
            <v>0</v>
          </cell>
          <cell r="N9256">
            <v>0</v>
          </cell>
          <cell r="O9256">
            <v>0</v>
          </cell>
          <cell r="P9256">
            <v>0</v>
          </cell>
          <cell r="Q9256">
            <v>0</v>
          </cell>
        </row>
        <row r="9257">
          <cell r="A9257" t="str">
            <v>A1164&amp;T</v>
          </cell>
          <cell r="B9257" t="str">
            <v>Weld St opp Wedgewoo</v>
          </cell>
          <cell r="C9257">
            <v>10</v>
          </cell>
          <cell r="D9257">
            <v>0</v>
          </cell>
          <cell r="E9257">
            <v>0</v>
          </cell>
          <cell r="F9257">
            <v>1</v>
          </cell>
          <cell r="G9257">
            <v>10</v>
          </cell>
          <cell r="H9257">
            <v>10</v>
          </cell>
          <cell r="I9257">
            <v>0</v>
          </cell>
          <cell r="J9257">
            <v>0</v>
          </cell>
          <cell r="K9257">
            <v>1</v>
          </cell>
          <cell r="L9257">
            <v>10</v>
          </cell>
          <cell r="M9257">
            <v>10</v>
          </cell>
          <cell r="N9257">
            <v>0</v>
          </cell>
          <cell r="O9257">
            <v>0</v>
          </cell>
          <cell r="P9257">
            <v>1</v>
          </cell>
          <cell r="Q9257">
            <v>10</v>
          </cell>
        </row>
        <row r="9258">
          <cell r="A9258" t="str">
            <v>A1178&amp;T</v>
          </cell>
          <cell r="B9258" t="str">
            <v>Weld St @ Manthorne</v>
          </cell>
          <cell r="C9258">
            <v>3</v>
          </cell>
          <cell r="D9258">
            <v>0</v>
          </cell>
          <cell r="E9258">
            <v>0</v>
          </cell>
          <cell r="F9258">
            <v>0</v>
          </cell>
          <cell r="G9258">
            <v>3</v>
          </cell>
          <cell r="H9258">
            <v>3</v>
          </cell>
          <cell r="I9258">
            <v>0</v>
          </cell>
          <cell r="J9258">
            <v>0</v>
          </cell>
          <cell r="K9258">
            <v>0</v>
          </cell>
          <cell r="L9258">
            <v>3</v>
          </cell>
          <cell r="M9258">
            <v>3</v>
          </cell>
          <cell r="N9258">
            <v>0</v>
          </cell>
          <cell r="O9258">
            <v>0</v>
          </cell>
          <cell r="P9258">
            <v>0</v>
          </cell>
          <cell r="Q9258">
            <v>3</v>
          </cell>
        </row>
        <row r="9259">
          <cell r="A9259" t="str">
            <v>A1179&amp;T</v>
          </cell>
          <cell r="B9259" t="str">
            <v>Weld St @ Willow St</v>
          </cell>
          <cell r="C9259">
            <v>10</v>
          </cell>
          <cell r="D9259">
            <v>0</v>
          </cell>
          <cell r="E9259">
            <v>0</v>
          </cell>
          <cell r="F9259">
            <v>0</v>
          </cell>
          <cell r="G9259">
            <v>10</v>
          </cell>
          <cell r="H9259">
            <v>10</v>
          </cell>
          <cell r="I9259">
            <v>0</v>
          </cell>
          <cell r="J9259">
            <v>0</v>
          </cell>
          <cell r="K9259">
            <v>0</v>
          </cell>
          <cell r="L9259">
            <v>10</v>
          </cell>
          <cell r="M9259">
            <v>10</v>
          </cell>
          <cell r="N9259">
            <v>0</v>
          </cell>
          <cell r="O9259">
            <v>0</v>
          </cell>
          <cell r="P9259">
            <v>0</v>
          </cell>
          <cell r="Q9259">
            <v>10</v>
          </cell>
        </row>
        <row r="9260">
          <cell r="A9260" t="str">
            <v>A1718&amp;T</v>
          </cell>
          <cell r="B9260" t="str">
            <v>243 West St opp Myop</v>
          </cell>
          <cell r="C9260">
            <v>0</v>
          </cell>
          <cell r="D9260">
            <v>0</v>
          </cell>
          <cell r="E9260">
            <v>0</v>
          </cell>
          <cell r="F9260">
            <v>0</v>
          </cell>
          <cell r="G9260">
            <v>0</v>
          </cell>
          <cell r="H9260">
            <v>0</v>
          </cell>
          <cell r="I9260">
            <v>0</v>
          </cell>
          <cell r="J9260">
            <v>0</v>
          </cell>
          <cell r="K9260">
            <v>0</v>
          </cell>
          <cell r="L9260">
            <v>0</v>
          </cell>
          <cell r="M9260">
            <v>0</v>
          </cell>
          <cell r="N9260">
            <v>0</v>
          </cell>
          <cell r="O9260">
            <v>0</v>
          </cell>
          <cell r="P9260">
            <v>0</v>
          </cell>
          <cell r="Q9260">
            <v>0</v>
          </cell>
        </row>
        <row r="9261">
          <cell r="A9261" t="str">
            <v>A1722&amp;T</v>
          </cell>
          <cell r="B9261" t="str">
            <v>Poplar St @ Deforest</v>
          </cell>
          <cell r="C9261">
            <v>0</v>
          </cell>
          <cell r="D9261">
            <v>0</v>
          </cell>
          <cell r="E9261">
            <v>0</v>
          </cell>
          <cell r="F9261">
            <v>0</v>
          </cell>
          <cell r="G9261">
            <v>0</v>
          </cell>
          <cell r="H9261">
            <v>0</v>
          </cell>
          <cell r="I9261">
            <v>0</v>
          </cell>
          <cell r="J9261">
            <v>0</v>
          </cell>
          <cell r="K9261">
            <v>0</v>
          </cell>
          <cell r="L9261">
            <v>0</v>
          </cell>
          <cell r="M9261">
            <v>0</v>
          </cell>
          <cell r="N9261">
            <v>0</v>
          </cell>
          <cell r="O9261">
            <v>0</v>
          </cell>
          <cell r="P9261">
            <v>0</v>
          </cell>
          <cell r="Q9261">
            <v>0</v>
          </cell>
        </row>
        <row r="9262">
          <cell r="A9262" t="str">
            <v>A3170&amp;T</v>
          </cell>
          <cell r="B9262" t="str">
            <v>230 Park St opp Gilm</v>
          </cell>
          <cell r="C9262">
            <v>17</v>
          </cell>
          <cell r="D9262">
            <v>0</v>
          </cell>
          <cell r="E9262">
            <v>0</v>
          </cell>
          <cell r="F9262">
            <v>0</v>
          </cell>
          <cell r="G9262">
            <v>17</v>
          </cell>
          <cell r="H9262">
            <v>17</v>
          </cell>
          <cell r="I9262">
            <v>0</v>
          </cell>
          <cell r="J9262">
            <v>0</v>
          </cell>
          <cell r="K9262">
            <v>0</v>
          </cell>
          <cell r="L9262">
            <v>17</v>
          </cell>
          <cell r="M9262">
            <v>17</v>
          </cell>
          <cell r="N9262">
            <v>0</v>
          </cell>
          <cell r="O9262">
            <v>0</v>
          </cell>
          <cell r="P9262">
            <v>0</v>
          </cell>
          <cell r="Q9262">
            <v>17</v>
          </cell>
        </row>
        <row r="9263">
          <cell r="A9263" t="str">
            <v>A3897&amp;T</v>
          </cell>
          <cell r="B9263" t="str">
            <v>River St @ West St</v>
          </cell>
          <cell r="C9263">
            <v>16</v>
          </cell>
          <cell r="D9263">
            <v>0</v>
          </cell>
          <cell r="E9263">
            <v>0</v>
          </cell>
          <cell r="F9263">
            <v>1</v>
          </cell>
          <cell r="G9263">
            <v>17</v>
          </cell>
          <cell r="H9263">
            <v>16</v>
          </cell>
          <cell r="I9263">
            <v>0</v>
          </cell>
          <cell r="J9263">
            <v>0</v>
          </cell>
          <cell r="K9263">
            <v>1</v>
          </cell>
          <cell r="L9263">
            <v>17</v>
          </cell>
          <cell r="M9263">
            <v>16</v>
          </cell>
          <cell r="N9263">
            <v>0</v>
          </cell>
          <cell r="O9263">
            <v>0</v>
          </cell>
          <cell r="P9263">
            <v>1</v>
          </cell>
          <cell r="Q9263">
            <v>17</v>
          </cell>
        </row>
        <row r="9264">
          <cell r="A9264" t="str">
            <v>A3912&amp;T</v>
          </cell>
          <cell r="B9264" t="str">
            <v>Washington St @ Chit</v>
          </cell>
          <cell r="C9264">
            <v>0</v>
          </cell>
          <cell r="D9264">
            <v>0</v>
          </cell>
          <cell r="E9264">
            <v>0</v>
          </cell>
          <cell r="F9264">
            <v>0</v>
          </cell>
          <cell r="G9264">
            <v>0</v>
          </cell>
          <cell r="H9264">
            <v>0</v>
          </cell>
          <cell r="I9264">
            <v>0</v>
          </cell>
          <cell r="J9264">
            <v>0</v>
          </cell>
          <cell r="K9264">
            <v>0</v>
          </cell>
          <cell r="L9264">
            <v>0</v>
          </cell>
          <cell r="M9264">
            <v>0</v>
          </cell>
          <cell r="N9264">
            <v>0</v>
          </cell>
          <cell r="O9264">
            <v>0</v>
          </cell>
          <cell r="P9264">
            <v>0</v>
          </cell>
          <cell r="Q9264">
            <v>0</v>
          </cell>
        </row>
        <row r="9265">
          <cell r="A9265" t="str">
            <v>A4833&amp;T</v>
          </cell>
          <cell r="B9265" t="str">
            <v>Baker St @ Varick Rd</v>
          </cell>
          <cell r="C9265">
            <v>4</v>
          </cell>
          <cell r="D9265">
            <v>0</v>
          </cell>
          <cell r="E9265">
            <v>0</v>
          </cell>
          <cell r="F9265">
            <v>0</v>
          </cell>
          <cell r="G9265">
            <v>4</v>
          </cell>
          <cell r="H9265">
            <v>4</v>
          </cell>
          <cell r="I9265">
            <v>0</v>
          </cell>
          <cell r="J9265">
            <v>0</v>
          </cell>
          <cell r="K9265">
            <v>0</v>
          </cell>
          <cell r="L9265">
            <v>4</v>
          </cell>
          <cell r="M9265">
            <v>4</v>
          </cell>
          <cell r="N9265">
            <v>0</v>
          </cell>
          <cell r="O9265">
            <v>0</v>
          </cell>
          <cell r="P9265">
            <v>0</v>
          </cell>
          <cell r="Q9265">
            <v>4</v>
          </cell>
        </row>
        <row r="9266">
          <cell r="A9266" t="str">
            <v>A489&amp;T</v>
          </cell>
          <cell r="B9266" t="str">
            <v>Belgrade Ave opp Ald</v>
          </cell>
          <cell r="C9266">
            <v>0</v>
          </cell>
          <cell r="D9266">
            <v>0</v>
          </cell>
          <cell r="E9266">
            <v>0</v>
          </cell>
          <cell r="F9266">
            <v>0</v>
          </cell>
          <cell r="G9266">
            <v>0</v>
          </cell>
          <cell r="H9266">
            <v>0</v>
          </cell>
          <cell r="I9266">
            <v>0</v>
          </cell>
          <cell r="J9266">
            <v>0</v>
          </cell>
          <cell r="K9266">
            <v>0</v>
          </cell>
          <cell r="L9266">
            <v>0</v>
          </cell>
          <cell r="M9266">
            <v>0</v>
          </cell>
          <cell r="N9266">
            <v>0</v>
          </cell>
          <cell r="O9266">
            <v>0</v>
          </cell>
          <cell r="P9266">
            <v>0</v>
          </cell>
          <cell r="Q9266">
            <v>0</v>
          </cell>
        </row>
        <row r="9267">
          <cell r="A9267" t="str">
            <v>A490&amp;T</v>
          </cell>
          <cell r="B9267" t="str">
            <v>Belgrade Ave opp Rex</v>
          </cell>
          <cell r="C9267">
            <v>3</v>
          </cell>
          <cell r="D9267">
            <v>0</v>
          </cell>
          <cell r="E9267">
            <v>0</v>
          </cell>
          <cell r="F9267">
            <v>0</v>
          </cell>
          <cell r="G9267">
            <v>3</v>
          </cell>
          <cell r="H9267">
            <v>3</v>
          </cell>
          <cell r="I9267">
            <v>0</v>
          </cell>
          <cell r="J9267">
            <v>0</v>
          </cell>
          <cell r="K9267">
            <v>0</v>
          </cell>
          <cell r="L9267">
            <v>3</v>
          </cell>
          <cell r="M9267">
            <v>3</v>
          </cell>
          <cell r="N9267">
            <v>0</v>
          </cell>
          <cell r="O9267">
            <v>0</v>
          </cell>
          <cell r="P9267">
            <v>0</v>
          </cell>
          <cell r="Q9267">
            <v>3</v>
          </cell>
        </row>
        <row r="9268">
          <cell r="A9268" t="str">
            <v>A492&amp;T</v>
          </cell>
          <cell r="B9268" t="str">
            <v>Belgrade Ave @ West</v>
          </cell>
          <cell r="C9268">
            <v>22</v>
          </cell>
          <cell r="D9268">
            <v>0</v>
          </cell>
          <cell r="E9268">
            <v>0</v>
          </cell>
          <cell r="F9268">
            <v>4</v>
          </cell>
          <cell r="G9268">
            <v>27</v>
          </cell>
          <cell r="H9268">
            <v>22</v>
          </cell>
          <cell r="I9268">
            <v>0</v>
          </cell>
          <cell r="J9268">
            <v>0</v>
          </cell>
          <cell r="K9268">
            <v>4</v>
          </cell>
          <cell r="L9268">
            <v>27</v>
          </cell>
          <cell r="M9268">
            <v>22</v>
          </cell>
          <cell r="N9268">
            <v>0</v>
          </cell>
          <cell r="O9268">
            <v>0</v>
          </cell>
          <cell r="P9268">
            <v>4</v>
          </cell>
          <cell r="Q9268">
            <v>27</v>
          </cell>
        </row>
        <row r="9269">
          <cell r="A9269" t="str">
            <v>A5378&amp;T</v>
          </cell>
          <cell r="B9269" t="str">
            <v>Centre St @ Grove St</v>
          </cell>
          <cell r="C9269">
            <v>37</v>
          </cell>
          <cell r="D9269">
            <v>0</v>
          </cell>
          <cell r="E9269">
            <v>0</v>
          </cell>
          <cell r="F9269">
            <v>0</v>
          </cell>
          <cell r="G9269">
            <v>37</v>
          </cell>
          <cell r="H9269">
            <v>37</v>
          </cell>
          <cell r="I9269">
            <v>0</v>
          </cell>
          <cell r="J9269">
            <v>0</v>
          </cell>
          <cell r="K9269">
            <v>0</v>
          </cell>
          <cell r="L9269">
            <v>37</v>
          </cell>
          <cell r="M9269">
            <v>37</v>
          </cell>
          <cell r="N9269">
            <v>0</v>
          </cell>
          <cell r="O9269">
            <v>0</v>
          </cell>
          <cell r="P9269">
            <v>0</v>
          </cell>
          <cell r="Q9269">
            <v>37</v>
          </cell>
        </row>
        <row r="9270">
          <cell r="A9270" t="str">
            <v>A5708&amp;T</v>
          </cell>
          <cell r="B9270" t="str">
            <v>Summit St @ Neponset</v>
          </cell>
          <cell r="C9270">
            <v>3</v>
          </cell>
          <cell r="D9270">
            <v>0</v>
          </cell>
          <cell r="E9270">
            <v>0</v>
          </cell>
          <cell r="F9270">
            <v>0</v>
          </cell>
          <cell r="G9270">
            <v>3</v>
          </cell>
          <cell r="H9270">
            <v>3</v>
          </cell>
          <cell r="I9270">
            <v>0</v>
          </cell>
          <cell r="J9270">
            <v>0</v>
          </cell>
          <cell r="K9270">
            <v>0</v>
          </cell>
          <cell r="L9270">
            <v>3</v>
          </cell>
          <cell r="M9270">
            <v>3</v>
          </cell>
          <cell r="N9270">
            <v>0</v>
          </cell>
          <cell r="O9270">
            <v>0</v>
          </cell>
          <cell r="P9270">
            <v>0</v>
          </cell>
          <cell r="Q9270">
            <v>3</v>
          </cell>
        </row>
        <row r="9271">
          <cell r="A9271" t="str">
            <v>A5847&amp;T</v>
          </cell>
          <cell r="B9271" t="str">
            <v>Washington St opp De</v>
          </cell>
          <cell r="C9271">
            <v>7</v>
          </cell>
          <cell r="D9271">
            <v>0</v>
          </cell>
          <cell r="E9271">
            <v>0</v>
          </cell>
          <cell r="F9271">
            <v>0</v>
          </cell>
          <cell r="G9271">
            <v>7</v>
          </cell>
          <cell r="H9271">
            <v>7</v>
          </cell>
          <cell r="I9271">
            <v>0</v>
          </cell>
          <cell r="J9271">
            <v>0</v>
          </cell>
          <cell r="K9271">
            <v>0</v>
          </cell>
          <cell r="L9271">
            <v>7</v>
          </cell>
          <cell r="M9271">
            <v>7</v>
          </cell>
          <cell r="N9271">
            <v>0</v>
          </cell>
          <cell r="O9271">
            <v>0</v>
          </cell>
          <cell r="P9271">
            <v>0</v>
          </cell>
          <cell r="Q9271">
            <v>7</v>
          </cell>
        </row>
        <row r="9272">
          <cell r="A9272" t="str">
            <v>A6365&amp;T</v>
          </cell>
          <cell r="B9272" t="str">
            <v>Washington St @ Oak</v>
          </cell>
          <cell r="C9272">
            <v>0</v>
          </cell>
          <cell r="D9272">
            <v>0</v>
          </cell>
          <cell r="E9272">
            <v>0</v>
          </cell>
          <cell r="F9272">
            <v>0</v>
          </cell>
          <cell r="G9272">
            <v>0</v>
          </cell>
          <cell r="H9272">
            <v>0</v>
          </cell>
          <cell r="I9272">
            <v>0</v>
          </cell>
          <cell r="J9272">
            <v>0</v>
          </cell>
          <cell r="K9272">
            <v>0</v>
          </cell>
          <cell r="L9272">
            <v>0</v>
          </cell>
          <cell r="M9272">
            <v>0</v>
          </cell>
          <cell r="N9272">
            <v>0</v>
          </cell>
          <cell r="O9272">
            <v>0</v>
          </cell>
          <cell r="P9272">
            <v>0</v>
          </cell>
          <cell r="Q9272">
            <v>0</v>
          </cell>
        </row>
        <row r="9273">
          <cell r="A9273" t="str">
            <v>A6374&amp;T</v>
          </cell>
          <cell r="B9273" t="str">
            <v>960 Washington St op</v>
          </cell>
          <cell r="C9273">
            <v>0</v>
          </cell>
          <cell r="D9273">
            <v>0</v>
          </cell>
          <cell r="E9273">
            <v>0</v>
          </cell>
          <cell r="F9273">
            <v>0</v>
          </cell>
          <cell r="G9273">
            <v>0</v>
          </cell>
          <cell r="H9273">
            <v>0</v>
          </cell>
          <cell r="I9273">
            <v>0</v>
          </cell>
          <cell r="J9273">
            <v>0</v>
          </cell>
          <cell r="K9273">
            <v>0</v>
          </cell>
          <cell r="L9273">
            <v>0</v>
          </cell>
          <cell r="M9273">
            <v>0</v>
          </cell>
          <cell r="N9273">
            <v>0</v>
          </cell>
          <cell r="O9273">
            <v>0</v>
          </cell>
          <cell r="P9273">
            <v>0</v>
          </cell>
          <cell r="Q9273">
            <v>0</v>
          </cell>
        </row>
        <row r="9274">
          <cell r="A9274" t="str">
            <v>A6717&amp;T</v>
          </cell>
          <cell r="B9274" t="str">
            <v>River St @ Webster S</v>
          </cell>
          <cell r="C9274">
            <v>0</v>
          </cell>
          <cell r="D9274">
            <v>0</v>
          </cell>
          <cell r="E9274">
            <v>0</v>
          </cell>
          <cell r="F9274">
            <v>1</v>
          </cell>
          <cell r="G9274">
            <v>1</v>
          </cell>
          <cell r="H9274">
            <v>0</v>
          </cell>
          <cell r="I9274">
            <v>0</v>
          </cell>
          <cell r="J9274">
            <v>0</v>
          </cell>
          <cell r="K9274">
            <v>1</v>
          </cell>
          <cell r="L9274">
            <v>1</v>
          </cell>
          <cell r="M9274">
            <v>0</v>
          </cell>
          <cell r="N9274">
            <v>0</v>
          </cell>
          <cell r="O9274">
            <v>0</v>
          </cell>
          <cell r="P9274">
            <v>1</v>
          </cell>
          <cell r="Q9274">
            <v>1</v>
          </cell>
        </row>
        <row r="9275">
          <cell r="A9275" t="str">
            <v>A6878&amp;T</v>
          </cell>
          <cell r="B9275" t="str">
            <v>Cummins Hwy opp Plea</v>
          </cell>
          <cell r="C9275">
            <v>0</v>
          </cell>
          <cell r="D9275">
            <v>0</v>
          </cell>
          <cell r="E9275">
            <v>0</v>
          </cell>
          <cell r="F9275">
            <v>0</v>
          </cell>
          <cell r="G9275">
            <v>0</v>
          </cell>
          <cell r="H9275">
            <v>0</v>
          </cell>
          <cell r="I9275">
            <v>0</v>
          </cell>
          <cell r="J9275">
            <v>0</v>
          </cell>
          <cell r="K9275">
            <v>0</v>
          </cell>
          <cell r="L9275">
            <v>0</v>
          </cell>
          <cell r="M9275">
            <v>0</v>
          </cell>
          <cell r="N9275">
            <v>0</v>
          </cell>
          <cell r="O9275">
            <v>0</v>
          </cell>
          <cell r="P9275">
            <v>0</v>
          </cell>
          <cell r="Q9275">
            <v>0</v>
          </cell>
        </row>
        <row r="9276">
          <cell r="A9276" t="str">
            <v>A1735&amp;T</v>
          </cell>
          <cell r="B9276" t="str">
            <v>Poplar St @ Beech St</v>
          </cell>
          <cell r="C9276">
            <v>6</v>
          </cell>
          <cell r="D9276">
            <v>0</v>
          </cell>
          <cell r="E9276">
            <v>0</v>
          </cell>
          <cell r="F9276">
            <v>0</v>
          </cell>
          <cell r="G9276">
            <v>6</v>
          </cell>
          <cell r="H9276">
            <v>6</v>
          </cell>
          <cell r="I9276">
            <v>0</v>
          </cell>
          <cell r="J9276">
            <v>0</v>
          </cell>
          <cell r="K9276">
            <v>0</v>
          </cell>
          <cell r="L9276">
            <v>6</v>
          </cell>
          <cell r="M9276">
            <v>6</v>
          </cell>
          <cell r="N9276">
            <v>0</v>
          </cell>
          <cell r="O9276">
            <v>0</v>
          </cell>
          <cell r="P9276">
            <v>0</v>
          </cell>
          <cell r="Q9276">
            <v>6</v>
          </cell>
        </row>
        <row r="9277">
          <cell r="A9277" t="str">
            <v>A3178&amp;T</v>
          </cell>
          <cell r="B9277" t="str">
            <v>Centre St @ Hewlett</v>
          </cell>
          <cell r="C9277">
            <v>0</v>
          </cell>
          <cell r="D9277">
            <v>0</v>
          </cell>
          <cell r="E9277">
            <v>0</v>
          </cell>
          <cell r="F9277">
            <v>0</v>
          </cell>
          <cell r="G9277">
            <v>0</v>
          </cell>
          <cell r="H9277">
            <v>0</v>
          </cell>
          <cell r="I9277">
            <v>0</v>
          </cell>
          <cell r="J9277">
            <v>0</v>
          </cell>
          <cell r="K9277">
            <v>0</v>
          </cell>
          <cell r="L9277">
            <v>0</v>
          </cell>
          <cell r="M9277">
            <v>0</v>
          </cell>
          <cell r="N9277">
            <v>0</v>
          </cell>
          <cell r="O9277">
            <v>0</v>
          </cell>
          <cell r="P9277">
            <v>0</v>
          </cell>
          <cell r="Q9277">
            <v>0</v>
          </cell>
        </row>
        <row r="9278">
          <cell r="A9278" t="str">
            <v>A3180&amp;T</v>
          </cell>
          <cell r="B9278" t="str">
            <v>Centre St @ Weld St</v>
          </cell>
          <cell r="C9278">
            <v>0</v>
          </cell>
          <cell r="D9278">
            <v>0</v>
          </cell>
          <cell r="E9278">
            <v>0</v>
          </cell>
          <cell r="F9278">
            <v>4</v>
          </cell>
          <cell r="G9278">
            <v>4</v>
          </cell>
          <cell r="H9278">
            <v>0</v>
          </cell>
          <cell r="I9278">
            <v>0</v>
          </cell>
          <cell r="J9278">
            <v>0</v>
          </cell>
          <cell r="K9278">
            <v>4</v>
          </cell>
          <cell r="L9278">
            <v>4</v>
          </cell>
          <cell r="M9278">
            <v>0</v>
          </cell>
          <cell r="N9278">
            <v>0</v>
          </cell>
          <cell r="O9278">
            <v>0</v>
          </cell>
          <cell r="P9278">
            <v>4</v>
          </cell>
          <cell r="Q9278">
            <v>4</v>
          </cell>
        </row>
        <row r="9279">
          <cell r="A9279" t="str">
            <v>A3919&amp;T</v>
          </cell>
          <cell r="B9279" t="str">
            <v>Truman Hwy @ Dana Av</v>
          </cell>
          <cell r="C9279">
            <v>0</v>
          </cell>
          <cell r="D9279">
            <v>0</v>
          </cell>
          <cell r="E9279">
            <v>0</v>
          </cell>
          <cell r="F9279">
            <v>0</v>
          </cell>
          <cell r="G9279">
            <v>0</v>
          </cell>
          <cell r="H9279">
            <v>0</v>
          </cell>
          <cell r="I9279">
            <v>0</v>
          </cell>
          <cell r="J9279">
            <v>0</v>
          </cell>
          <cell r="K9279">
            <v>0</v>
          </cell>
          <cell r="L9279">
            <v>0</v>
          </cell>
          <cell r="M9279">
            <v>0</v>
          </cell>
          <cell r="N9279">
            <v>0</v>
          </cell>
          <cell r="O9279">
            <v>0</v>
          </cell>
          <cell r="P9279">
            <v>0</v>
          </cell>
          <cell r="Q9279">
            <v>0</v>
          </cell>
        </row>
        <row r="9280">
          <cell r="A9280" t="str">
            <v>A3931&amp;T</v>
          </cell>
          <cell r="B9280" t="str">
            <v>Cummins Hwy @ Sycamo</v>
          </cell>
          <cell r="C9280">
            <v>26</v>
          </cell>
          <cell r="D9280">
            <v>0</v>
          </cell>
          <cell r="E9280">
            <v>0</v>
          </cell>
          <cell r="F9280">
            <v>0</v>
          </cell>
          <cell r="G9280">
            <v>26</v>
          </cell>
          <cell r="H9280">
            <v>26</v>
          </cell>
          <cell r="I9280">
            <v>0</v>
          </cell>
          <cell r="J9280">
            <v>0</v>
          </cell>
          <cell r="K9280">
            <v>0</v>
          </cell>
          <cell r="L9280">
            <v>26</v>
          </cell>
          <cell r="M9280">
            <v>26</v>
          </cell>
          <cell r="N9280">
            <v>0</v>
          </cell>
          <cell r="O9280">
            <v>0</v>
          </cell>
          <cell r="P9280">
            <v>0</v>
          </cell>
          <cell r="Q9280">
            <v>26</v>
          </cell>
        </row>
        <row r="9281">
          <cell r="A9281" t="str">
            <v>A3955&amp;T</v>
          </cell>
          <cell r="B9281" t="str">
            <v>River St @ Ernest Av</v>
          </cell>
          <cell r="C9281">
            <v>0</v>
          </cell>
          <cell r="D9281">
            <v>0</v>
          </cell>
          <cell r="E9281">
            <v>0</v>
          </cell>
          <cell r="F9281">
            <v>0</v>
          </cell>
          <cell r="G9281">
            <v>0</v>
          </cell>
          <cell r="H9281">
            <v>0</v>
          </cell>
          <cell r="I9281">
            <v>0</v>
          </cell>
          <cell r="J9281">
            <v>0</v>
          </cell>
          <cell r="K9281">
            <v>0</v>
          </cell>
          <cell r="L9281">
            <v>0</v>
          </cell>
          <cell r="M9281">
            <v>0</v>
          </cell>
          <cell r="N9281">
            <v>0</v>
          </cell>
          <cell r="O9281">
            <v>0</v>
          </cell>
          <cell r="P9281">
            <v>0</v>
          </cell>
          <cell r="Q9281">
            <v>0</v>
          </cell>
        </row>
        <row r="9282">
          <cell r="A9282" t="str">
            <v>A419&amp;T</v>
          </cell>
          <cell r="B9282" t="str">
            <v>Washington St @ Lagr</v>
          </cell>
          <cell r="C9282">
            <v>20</v>
          </cell>
          <cell r="D9282">
            <v>1</v>
          </cell>
          <cell r="E9282">
            <v>0</v>
          </cell>
          <cell r="F9282">
            <v>0</v>
          </cell>
          <cell r="G9282">
            <v>20</v>
          </cell>
          <cell r="H9282">
            <v>20</v>
          </cell>
          <cell r="I9282">
            <v>1</v>
          </cell>
          <cell r="J9282">
            <v>0</v>
          </cell>
          <cell r="K9282">
            <v>0</v>
          </cell>
          <cell r="L9282">
            <v>20</v>
          </cell>
          <cell r="M9282">
            <v>20</v>
          </cell>
          <cell r="N9282">
            <v>1</v>
          </cell>
          <cell r="O9282">
            <v>0</v>
          </cell>
          <cell r="P9282">
            <v>0</v>
          </cell>
          <cell r="Q9282">
            <v>20</v>
          </cell>
        </row>
        <row r="9283">
          <cell r="A9283" t="str">
            <v>A421&amp;T</v>
          </cell>
          <cell r="B9283" t="str">
            <v>Washington St @ Mapl</v>
          </cell>
          <cell r="C9283">
            <v>0</v>
          </cell>
          <cell r="D9283">
            <v>0</v>
          </cell>
          <cell r="E9283">
            <v>0</v>
          </cell>
          <cell r="F9283">
            <v>8</v>
          </cell>
          <cell r="G9283">
            <v>8</v>
          </cell>
          <cell r="H9283">
            <v>0</v>
          </cell>
          <cell r="I9283">
            <v>0</v>
          </cell>
          <cell r="J9283">
            <v>0</v>
          </cell>
          <cell r="K9283">
            <v>8</v>
          </cell>
          <cell r="L9283">
            <v>8</v>
          </cell>
          <cell r="M9283">
            <v>0</v>
          </cell>
          <cell r="N9283">
            <v>0</v>
          </cell>
          <cell r="O9283">
            <v>0</v>
          </cell>
          <cell r="P9283">
            <v>8</v>
          </cell>
          <cell r="Q9283">
            <v>8</v>
          </cell>
        </row>
        <row r="9284">
          <cell r="A9284" t="str">
            <v>A423&amp;T</v>
          </cell>
          <cell r="B9284" t="str">
            <v>Washington St @ Weym</v>
          </cell>
          <cell r="C9284">
            <v>55</v>
          </cell>
          <cell r="D9284">
            <v>0</v>
          </cell>
          <cell r="E9284">
            <v>0</v>
          </cell>
          <cell r="F9284">
            <v>0</v>
          </cell>
          <cell r="G9284">
            <v>55</v>
          </cell>
          <cell r="H9284">
            <v>55</v>
          </cell>
          <cell r="I9284">
            <v>0</v>
          </cell>
          <cell r="J9284">
            <v>0</v>
          </cell>
          <cell r="K9284">
            <v>0</v>
          </cell>
          <cell r="L9284">
            <v>55</v>
          </cell>
          <cell r="M9284">
            <v>55</v>
          </cell>
          <cell r="N9284">
            <v>0</v>
          </cell>
          <cell r="O9284">
            <v>0</v>
          </cell>
          <cell r="P9284">
            <v>0</v>
          </cell>
          <cell r="Q9284">
            <v>55</v>
          </cell>
        </row>
        <row r="9285">
          <cell r="A9285" t="str">
            <v>A451&amp;T</v>
          </cell>
          <cell r="B9285" t="str">
            <v>Washington St @ Toll</v>
          </cell>
          <cell r="C9285">
            <v>0</v>
          </cell>
          <cell r="D9285">
            <v>0</v>
          </cell>
          <cell r="E9285">
            <v>0</v>
          </cell>
          <cell r="F9285">
            <v>62</v>
          </cell>
          <cell r="G9285">
            <v>62</v>
          </cell>
          <cell r="H9285">
            <v>0</v>
          </cell>
          <cell r="I9285">
            <v>0</v>
          </cell>
          <cell r="J9285">
            <v>0</v>
          </cell>
          <cell r="K9285">
            <v>62</v>
          </cell>
          <cell r="L9285">
            <v>62</v>
          </cell>
          <cell r="M9285">
            <v>0</v>
          </cell>
          <cell r="N9285">
            <v>0</v>
          </cell>
          <cell r="O9285">
            <v>0</v>
          </cell>
          <cell r="P9285">
            <v>62</v>
          </cell>
          <cell r="Q9285">
            <v>62</v>
          </cell>
        </row>
        <row r="9286">
          <cell r="A9286" t="str">
            <v>A4818&amp;T</v>
          </cell>
          <cell r="B9286" t="str">
            <v>Readville St @ Alber</v>
          </cell>
          <cell r="C9286">
            <v>0</v>
          </cell>
          <cell r="D9286">
            <v>0</v>
          </cell>
          <cell r="E9286">
            <v>0</v>
          </cell>
          <cell r="F9286">
            <v>0</v>
          </cell>
          <cell r="G9286">
            <v>0</v>
          </cell>
          <cell r="H9286">
            <v>0</v>
          </cell>
          <cell r="I9286">
            <v>0</v>
          </cell>
          <cell r="J9286">
            <v>0</v>
          </cell>
          <cell r="K9286">
            <v>0</v>
          </cell>
          <cell r="L9286">
            <v>0</v>
          </cell>
          <cell r="M9286">
            <v>0</v>
          </cell>
          <cell r="N9286">
            <v>0</v>
          </cell>
          <cell r="O9286">
            <v>0</v>
          </cell>
          <cell r="P9286">
            <v>0</v>
          </cell>
          <cell r="Q9286">
            <v>0</v>
          </cell>
        </row>
        <row r="9287">
          <cell r="A9287" t="str">
            <v>A503&amp;T</v>
          </cell>
          <cell r="B9287" t="str">
            <v>Spring St @ VA Hospi</v>
          </cell>
          <cell r="C9287">
            <v>179</v>
          </cell>
          <cell r="D9287">
            <v>0</v>
          </cell>
          <cell r="E9287">
            <v>0</v>
          </cell>
          <cell r="F9287">
            <v>2</v>
          </cell>
          <cell r="G9287">
            <v>181</v>
          </cell>
          <cell r="H9287">
            <v>179</v>
          </cell>
          <cell r="I9287">
            <v>0</v>
          </cell>
          <cell r="J9287">
            <v>0</v>
          </cell>
          <cell r="K9287">
            <v>2</v>
          </cell>
          <cell r="L9287">
            <v>181</v>
          </cell>
          <cell r="M9287">
            <v>179</v>
          </cell>
          <cell r="N9287">
            <v>0</v>
          </cell>
          <cell r="O9287">
            <v>0</v>
          </cell>
          <cell r="P9287">
            <v>2</v>
          </cell>
          <cell r="Q9287">
            <v>181</v>
          </cell>
        </row>
        <row r="9288">
          <cell r="A9288" t="str">
            <v>A504&amp;T</v>
          </cell>
          <cell r="B9288" t="str">
            <v>Charles River Loop</v>
          </cell>
          <cell r="C9288">
            <v>17</v>
          </cell>
          <cell r="D9288">
            <v>0</v>
          </cell>
          <cell r="E9288">
            <v>0</v>
          </cell>
          <cell r="F9288">
            <v>0</v>
          </cell>
          <cell r="G9288">
            <v>18</v>
          </cell>
          <cell r="H9288">
            <v>17</v>
          </cell>
          <cell r="I9288">
            <v>0</v>
          </cell>
          <cell r="J9288">
            <v>0</v>
          </cell>
          <cell r="K9288">
            <v>0</v>
          </cell>
          <cell r="L9288">
            <v>18</v>
          </cell>
          <cell r="M9288">
            <v>17</v>
          </cell>
          <cell r="N9288">
            <v>0</v>
          </cell>
          <cell r="O9288">
            <v>0</v>
          </cell>
          <cell r="P9288">
            <v>0</v>
          </cell>
          <cell r="Q9288">
            <v>18</v>
          </cell>
        </row>
        <row r="9289">
          <cell r="A9289" t="str">
            <v>A5070&amp;T</v>
          </cell>
          <cell r="B9289" t="str">
            <v>Readville St @ Norto</v>
          </cell>
          <cell r="C9289">
            <v>27</v>
          </cell>
          <cell r="D9289">
            <v>0</v>
          </cell>
          <cell r="E9289">
            <v>0</v>
          </cell>
          <cell r="F9289">
            <v>0</v>
          </cell>
          <cell r="G9289">
            <v>27</v>
          </cell>
          <cell r="H9289">
            <v>27</v>
          </cell>
          <cell r="I9289">
            <v>0</v>
          </cell>
          <cell r="J9289">
            <v>0</v>
          </cell>
          <cell r="K9289">
            <v>0</v>
          </cell>
          <cell r="L9289">
            <v>27</v>
          </cell>
          <cell r="M9289">
            <v>27</v>
          </cell>
          <cell r="N9289">
            <v>0</v>
          </cell>
          <cell r="O9289">
            <v>0</v>
          </cell>
          <cell r="P9289">
            <v>0</v>
          </cell>
          <cell r="Q9289">
            <v>27</v>
          </cell>
        </row>
        <row r="9290">
          <cell r="A9290" t="str">
            <v>A521&amp;T</v>
          </cell>
          <cell r="B9290" t="str">
            <v>Lasell St @ Lagrange</v>
          </cell>
          <cell r="C9290">
            <v>0</v>
          </cell>
          <cell r="D9290">
            <v>0</v>
          </cell>
          <cell r="E9290">
            <v>0</v>
          </cell>
          <cell r="F9290">
            <v>0</v>
          </cell>
          <cell r="G9290">
            <v>0</v>
          </cell>
          <cell r="H9290">
            <v>0</v>
          </cell>
          <cell r="I9290">
            <v>0</v>
          </cell>
          <cell r="J9290">
            <v>0</v>
          </cell>
          <cell r="K9290">
            <v>0</v>
          </cell>
          <cell r="L9290">
            <v>0</v>
          </cell>
          <cell r="M9290">
            <v>0</v>
          </cell>
          <cell r="N9290">
            <v>0</v>
          </cell>
          <cell r="O9290">
            <v>0</v>
          </cell>
          <cell r="P9290">
            <v>0</v>
          </cell>
          <cell r="Q9290">
            <v>0</v>
          </cell>
        </row>
        <row r="9291">
          <cell r="A9291" t="str">
            <v>A5359&amp;T</v>
          </cell>
          <cell r="B9291" t="str">
            <v>American Legion Hwy</v>
          </cell>
          <cell r="C9291">
            <v>42</v>
          </cell>
          <cell r="D9291">
            <v>0</v>
          </cell>
          <cell r="E9291">
            <v>0</v>
          </cell>
          <cell r="F9291">
            <v>0</v>
          </cell>
          <cell r="G9291">
            <v>42</v>
          </cell>
          <cell r="H9291">
            <v>42</v>
          </cell>
          <cell r="I9291">
            <v>0</v>
          </cell>
          <cell r="J9291">
            <v>0</v>
          </cell>
          <cell r="K9291">
            <v>0</v>
          </cell>
          <cell r="L9291">
            <v>42</v>
          </cell>
          <cell r="M9291">
            <v>42</v>
          </cell>
          <cell r="N9291">
            <v>0</v>
          </cell>
          <cell r="O9291">
            <v>0</v>
          </cell>
          <cell r="P9291">
            <v>0</v>
          </cell>
          <cell r="Q9291">
            <v>42</v>
          </cell>
        </row>
        <row r="9292">
          <cell r="A9292" t="str">
            <v>A5427&amp;T</v>
          </cell>
          <cell r="B9292" t="str">
            <v>W Boundary Rd @ Wash</v>
          </cell>
          <cell r="C9292">
            <v>6</v>
          </cell>
          <cell r="D9292">
            <v>0</v>
          </cell>
          <cell r="E9292">
            <v>0</v>
          </cell>
          <cell r="F9292">
            <v>0</v>
          </cell>
          <cell r="G9292">
            <v>6</v>
          </cell>
          <cell r="H9292">
            <v>6</v>
          </cell>
          <cell r="I9292">
            <v>0</v>
          </cell>
          <cell r="J9292">
            <v>0</v>
          </cell>
          <cell r="K9292">
            <v>0</v>
          </cell>
          <cell r="L9292">
            <v>6</v>
          </cell>
          <cell r="M9292">
            <v>6</v>
          </cell>
          <cell r="N9292">
            <v>0</v>
          </cell>
          <cell r="O9292">
            <v>0</v>
          </cell>
          <cell r="P9292">
            <v>0</v>
          </cell>
          <cell r="Q9292">
            <v>6</v>
          </cell>
        </row>
        <row r="9293">
          <cell r="A9293" t="str">
            <v>A5851&amp;T</v>
          </cell>
          <cell r="B9293" t="str">
            <v>Hyde Park Ave @ Rese</v>
          </cell>
          <cell r="C9293">
            <v>0</v>
          </cell>
          <cell r="D9293">
            <v>0</v>
          </cell>
          <cell r="E9293">
            <v>0</v>
          </cell>
          <cell r="F9293">
            <v>2</v>
          </cell>
          <cell r="G9293">
            <v>3</v>
          </cell>
          <cell r="H9293">
            <v>0</v>
          </cell>
          <cell r="I9293">
            <v>0</v>
          </cell>
          <cell r="J9293">
            <v>0</v>
          </cell>
          <cell r="K9293">
            <v>2</v>
          </cell>
          <cell r="L9293">
            <v>3</v>
          </cell>
          <cell r="M9293">
            <v>0</v>
          </cell>
          <cell r="N9293">
            <v>0</v>
          </cell>
          <cell r="O9293">
            <v>0</v>
          </cell>
          <cell r="P9293">
            <v>2</v>
          </cell>
          <cell r="Q9293">
            <v>3</v>
          </cell>
        </row>
        <row r="9294">
          <cell r="A9294" t="str">
            <v>A6373&amp;T</v>
          </cell>
          <cell r="B9294" t="str">
            <v>Truman Hwy @ Mountfa</v>
          </cell>
          <cell r="C9294">
            <v>6</v>
          </cell>
          <cell r="D9294">
            <v>0</v>
          </cell>
          <cell r="E9294">
            <v>0</v>
          </cell>
          <cell r="F9294">
            <v>0</v>
          </cell>
          <cell r="G9294">
            <v>6</v>
          </cell>
          <cell r="H9294">
            <v>6</v>
          </cell>
          <cell r="I9294">
            <v>0</v>
          </cell>
          <cell r="J9294">
            <v>0</v>
          </cell>
          <cell r="K9294">
            <v>0</v>
          </cell>
          <cell r="L9294">
            <v>6</v>
          </cell>
          <cell r="M9294">
            <v>6</v>
          </cell>
          <cell r="N9294">
            <v>0</v>
          </cell>
          <cell r="O9294">
            <v>0</v>
          </cell>
          <cell r="P9294">
            <v>0</v>
          </cell>
          <cell r="Q9294">
            <v>6</v>
          </cell>
        </row>
        <row r="9295">
          <cell r="A9295" t="str">
            <v>A1151&amp;T</v>
          </cell>
          <cell r="B9295" t="str">
            <v>310 Corey St</v>
          </cell>
          <cell r="C9295">
            <v>0</v>
          </cell>
          <cell r="D9295">
            <v>0</v>
          </cell>
          <cell r="E9295">
            <v>0</v>
          </cell>
          <cell r="F9295">
            <v>0</v>
          </cell>
          <cell r="G9295">
            <v>0</v>
          </cell>
          <cell r="H9295">
            <v>0</v>
          </cell>
          <cell r="I9295">
            <v>0</v>
          </cell>
          <cell r="J9295">
            <v>0</v>
          </cell>
          <cell r="K9295">
            <v>0</v>
          </cell>
          <cell r="L9295">
            <v>0</v>
          </cell>
          <cell r="M9295">
            <v>0</v>
          </cell>
          <cell r="N9295">
            <v>0</v>
          </cell>
          <cell r="O9295">
            <v>0</v>
          </cell>
          <cell r="P9295">
            <v>0</v>
          </cell>
          <cell r="Q9295">
            <v>0</v>
          </cell>
        </row>
        <row r="9296">
          <cell r="A9296" t="str">
            <v>A1158&amp;T</v>
          </cell>
          <cell r="B9296" t="str">
            <v>Weld St @ Church St</v>
          </cell>
          <cell r="C9296">
            <v>0</v>
          </cell>
          <cell r="D9296">
            <v>0</v>
          </cell>
          <cell r="E9296">
            <v>0</v>
          </cell>
          <cell r="F9296">
            <v>0</v>
          </cell>
          <cell r="G9296">
            <v>0</v>
          </cell>
          <cell r="H9296">
            <v>0</v>
          </cell>
          <cell r="I9296">
            <v>0</v>
          </cell>
          <cell r="J9296">
            <v>0</v>
          </cell>
          <cell r="K9296">
            <v>0</v>
          </cell>
          <cell r="L9296">
            <v>0</v>
          </cell>
          <cell r="M9296">
            <v>0</v>
          </cell>
          <cell r="N9296">
            <v>0</v>
          </cell>
          <cell r="O9296">
            <v>0</v>
          </cell>
          <cell r="P9296">
            <v>0</v>
          </cell>
          <cell r="Q9296">
            <v>0</v>
          </cell>
        </row>
        <row r="9297">
          <cell r="A9297" t="str">
            <v>A1727&amp;T</v>
          </cell>
          <cell r="B9297" t="str">
            <v>Metropolitan Ave @ H</v>
          </cell>
          <cell r="C9297">
            <v>0</v>
          </cell>
          <cell r="D9297">
            <v>0</v>
          </cell>
          <cell r="E9297">
            <v>0</v>
          </cell>
          <cell r="F9297">
            <v>0</v>
          </cell>
          <cell r="G9297">
            <v>0</v>
          </cell>
          <cell r="H9297">
            <v>0</v>
          </cell>
          <cell r="I9297">
            <v>0</v>
          </cell>
          <cell r="J9297">
            <v>0</v>
          </cell>
          <cell r="K9297">
            <v>0</v>
          </cell>
          <cell r="L9297">
            <v>0</v>
          </cell>
          <cell r="M9297">
            <v>0</v>
          </cell>
          <cell r="N9297">
            <v>0</v>
          </cell>
          <cell r="O9297">
            <v>0</v>
          </cell>
          <cell r="P9297">
            <v>0</v>
          </cell>
          <cell r="Q9297">
            <v>0</v>
          </cell>
        </row>
        <row r="9298">
          <cell r="A9298" t="str">
            <v>A3175&amp;T</v>
          </cell>
          <cell r="B9298" t="str">
            <v>Centre St @ Guernsey</v>
          </cell>
          <cell r="C9298">
            <v>0</v>
          </cell>
          <cell r="D9298">
            <v>0</v>
          </cell>
          <cell r="E9298">
            <v>0</v>
          </cell>
          <cell r="F9298">
            <v>0</v>
          </cell>
          <cell r="G9298">
            <v>0</v>
          </cell>
          <cell r="H9298">
            <v>0</v>
          </cell>
          <cell r="I9298">
            <v>0</v>
          </cell>
          <cell r="J9298">
            <v>0</v>
          </cell>
          <cell r="K9298">
            <v>0</v>
          </cell>
          <cell r="L9298">
            <v>0</v>
          </cell>
          <cell r="M9298">
            <v>0</v>
          </cell>
          <cell r="N9298">
            <v>0</v>
          </cell>
          <cell r="O9298">
            <v>0</v>
          </cell>
          <cell r="P9298">
            <v>0</v>
          </cell>
          <cell r="Q9298">
            <v>0</v>
          </cell>
        </row>
        <row r="9299">
          <cell r="A9299" t="str">
            <v>A3914&amp;T</v>
          </cell>
          <cell r="B9299" t="str">
            <v>Washington St @ Fara</v>
          </cell>
          <cell r="C9299">
            <v>0</v>
          </cell>
          <cell r="D9299">
            <v>0</v>
          </cell>
          <cell r="E9299">
            <v>0</v>
          </cell>
          <cell r="F9299">
            <v>0</v>
          </cell>
          <cell r="G9299">
            <v>0</v>
          </cell>
          <cell r="H9299">
            <v>0</v>
          </cell>
          <cell r="I9299">
            <v>0</v>
          </cell>
          <cell r="J9299">
            <v>0</v>
          </cell>
          <cell r="K9299">
            <v>0</v>
          </cell>
          <cell r="L9299">
            <v>0</v>
          </cell>
          <cell r="M9299">
            <v>0</v>
          </cell>
          <cell r="N9299">
            <v>0</v>
          </cell>
          <cell r="O9299">
            <v>0</v>
          </cell>
          <cell r="P9299">
            <v>0</v>
          </cell>
          <cell r="Q9299">
            <v>0</v>
          </cell>
        </row>
        <row r="9300">
          <cell r="A9300" t="str">
            <v>A3920&amp;T</v>
          </cell>
          <cell r="B9300" t="str">
            <v>Truman Hwy @ William</v>
          </cell>
          <cell r="C9300">
            <v>0</v>
          </cell>
          <cell r="D9300">
            <v>0</v>
          </cell>
          <cell r="E9300">
            <v>0</v>
          </cell>
          <cell r="F9300">
            <v>0</v>
          </cell>
          <cell r="G9300">
            <v>0</v>
          </cell>
          <cell r="H9300">
            <v>0</v>
          </cell>
          <cell r="I9300">
            <v>0</v>
          </cell>
          <cell r="J9300">
            <v>0</v>
          </cell>
          <cell r="K9300">
            <v>0</v>
          </cell>
          <cell r="L9300">
            <v>0</v>
          </cell>
          <cell r="M9300">
            <v>0</v>
          </cell>
          <cell r="N9300">
            <v>0</v>
          </cell>
          <cell r="O9300">
            <v>0</v>
          </cell>
          <cell r="P9300">
            <v>0</v>
          </cell>
          <cell r="Q9300">
            <v>0</v>
          </cell>
        </row>
        <row r="9301">
          <cell r="A9301" t="str">
            <v>A3930&amp;T</v>
          </cell>
          <cell r="B9301" t="str">
            <v>Cummins Hwy @ Sherwo</v>
          </cell>
          <cell r="C9301">
            <v>49</v>
          </cell>
          <cell r="D9301">
            <v>0</v>
          </cell>
          <cell r="E9301">
            <v>0</v>
          </cell>
          <cell r="F9301">
            <v>0</v>
          </cell>
          <cell r="G9301">
            <v>49</v>
          </cell>
          <cell r="H9301">
            <v>49</v>
          </cell>
          <cell r="I9301">
            <v>0</v>
          </cell>
          <cell r="J9301">
            <v>0</v>
          </cell>
          <cell r="K9301">
            <v>0</v>
          </cell>
          <cell r="L9301">
            <v>49</v>
          </cell>
          <cell r="M9301">
            <v>49</v>
          </cell>
          <cell r="N9301">
            <v>0</v>
          </cell>
          <cell r="O9301">
            <v>0</v>
          </cell>
          <cell r="P9301">
            <v>0</v>
          </cell>
          <cell r="Q9301">
            <v>49</v>
          </cell>
        </row>
        <row r="9302">
          <cell r="A9302" t="str">
            <v>A429&amp;T</v>
          </cell>
          <cell r="B9302" t="str">
            <v>Washington St @ Birc</v>
          </cell>
          <cell r="C9302">
            <v>47</v>
          </cell>
          <cell r="D9302">
            <v>0</v>
          </cell>
          <cell r="E9302">
            <v>0</v>
          </cell>
          <cell r="F9302">
            <v>7</v>
          </cell>
          <cell r="G9302">
            <v>54</v>
          </cell>
          <cell r="H9302">
            <v>47</v>
          </cell>
          <cell r="I9302">
            <v>0</v>
          </cell>
          <cell r="J9302">
            <v>0</v>
          </cell>
          <cell r="K9302">
            <v>7</v>
          </cell>
          <cell r="L9302">
            <v>54</v>
          </cell>
          <cell r="M9302">
            <v>47</v>
          </cell>
          <cell r="N9302">
            <v>0</v>
          </cell>
          <cell r="O9302">
            <v>0</v>
          </cell>
          <cell r="P9302">
            <v>7</v>
          </cell>
          <cell r="Q9302">
            <v>54</v>
          </cell>
        </row>
        <row r="9303">
          <cell r="A9303" t="str">
            <v>A487&amp;T</v>
          </cell>
          <cell r="B9303" t="str">
            <v>Belgrade Ave opp Pen</v>
          </cell>
          <cell r="C9303">
            <v>0</v>
          </cell>
          <cell r="D9303">
            <v>0</v>
          </cell>
          <cell r="E9303">
            <v>0</v>
          </cell>
          <cell r="F9303">
            <v>0</v>
          </cell>
          <cell r="G9303">
            <v>0</v>
          </cell>
          <cell r="H9303">
            <v>0</v>
          </cell>
          <cell r="I9303">
            <v>0</v>
          </cell>
          <cell r="J9303">
            <v>0</v>
          </cell>
          <cell r="K9303">
            <v>0</v>
          </cell>
          <cell r="L9303">
            <v>0</v>
          </cell>
          <cell r="M9303">
            <v>0</v>
          </cell>
          <cell r="N9303">
            <v>0</v>
          </cell>
          <cell r="O9303">
            <v>0</v>
          </cell>
          <cell r="P9303">
            <v>0</v>
          </cell>
          <cell r="Q9303">
            <v>0</v>
          </cell>
        </row>
        <row r="9304">
          <cell r="A9304" t="str">
            <v>A517&amp;T</v>
          </cell>
          <cell r="B9304" t="str">
            <v>Baker St @ Lasell St</v>
          </cell>
          <cell r="C9304">
            <v>8</v>
          </cell>
          <cell r="D9304">
            <v>0</v>
          </cell>
          <cell r="E9304">
            <v>0</v>
          </cell>
          <cell r="F9304">
            <v>101</v>
          </cell>
          <cell r="G9304">
            <v>108</v>
          </cell>
          <cell r="H9304">
            <v>8</v>
          </cell>
          <cell r="I9304">
            <v>0</v>
          </cell>
          <cell r="J9304">
            <v>0</v>
          </cell>
          <cell r="K9304">
            <v>101</v>
          </cell>
          <cell r="L9304">
            <v>108</v>
          </cell>
          <cell r="M9304">
            <v>8</v>
          </cell>
          <cell r="N9304">
            <v>0</v>
          </cell>
          <cell r="O9304">
            <v>0</v>
          </cell>
          <cell r="P9304">
            <v>101</v>
          </cell>
          <cell r="Q9304">
            <v>108</v>
          </cell>
        </row>
        <row r="9305">
          <cell r="A9305" t="str">
            <v>A522&amp;T</v>
          </cell>
          <cell r="B9305" t="str">
            <v>Lagrange St @ Vermon</v>
          </cell>
          <cell r="C9305">
            <v>0</v>
          </cell>
          <cell r="D9305">
            <v>0</v>
          </cell>
          <cell r="E9305">
            <v>0</v>
          </cell>
          <cell r="F9305">
            <v>0</v>
          </cell>
          <cell r="G9305">
            <v>0</v>
          </cell>
          <cell r="H9305">
            <v>0</v>
          </cell>
          <cell r="I9305">
            <v>0</v>
          </cell>
          <cell r="J9305">
            <v>0</v>
          </cell>
          <cell r="K9305">
            <v>0</v>
          </cell>
          <cell r="L9305">
            <v>0</v>
          </cell>
          <cell r="M9305">
            <v>0</v>
          </cell>
          <cell r="N9305">
            <v>0</v>
          </cell>
          <cell r="O9305">
            <v>0</v>
          </cell>
          <cell r="P9305">
            <v>0</v>
          </cell>
          <cell r="Q9305">
            <v>0</v>
          </cell>
        </row>
        <row r="9306">
          <cell r="A9306" t="str">
            <v>A524&amp;T</v>
          </cell>
          <cell r="B9306" t="str">
            <v>Lagrange St @ Pender</v>
          </cell>
          <cell r="C9306">
            <v>0</v>
          </cell>
          <cell r="D9306">
            <v>0</v>
          </cell>
          <cell r="E9306">
            <v>0</v>
          </cell>
          <cell r="F9306">
            <v>0</v>
          </cell>
          <cell r="G9306">
            <v>0</v>
          </cell>
          <cell r="H9306">
            <v>0</v>
          </cell>
          <cell r="I9306">
            <v>0</v>
          </cell>
          <cell r="J9306">
            <v>0</v>
          </cell>
          <cell r="K9306">
            <v>0</v>
          </cell>
          <cell r="L9306">
            <v>0</v>
          </cell>
          <cell r="M9306">
            <v>0</v>
          </cell>
          <cell r="N9306">
            <v>0</v>
          </cell>
          <cell r="O9306">
            <v>0</v>
          </cell>
          <cell r="P9306">
            <v>0</v>
          </cell>
          <cell r="Q9306">
            <v>0</v>
          </cell>
        </row>
        <row r="9307">
          <cell r="A9307" t="str">
            <v>A5852&amp;T</v>
          </cell>
          <cell r="B9307" t="str">
            <v>Hyde Park Ave @ Glen</v>
          </cell>
          <cell r="C9307">
            <v>0</v>
          </cell>
          <cell r="D9307">
            <v>0</v>
          </cell>
          <cell r="E9307">
            <v>0</v>
          </cell>
          <cell r="F9307">
            <v>2</v>
          </cell>
          <cell r="G9307">
            <v>2</v>
          </cell>
          <cell r="H9307">
            <v>0</v>
          </cell>
          <cell r="I9307">
            <v>0</v>
          </cell>
          <cell r="J9307">
            <v>0</v>
          </cell>
          <cell r="K9307">
            <v>2</v>
          </cell>
          <cell r="L9307">
            <v>2</v>
          </cell>
          <cell r="M9307">
            <v>0</v>
          </cell>
          <cell r="N9307">
            <v>0</v>
          </cell>
          <cell r="O9307">
            <v>0</v>
          </cell>
          <cell r="P9307">
            <v>2</v>
          </cell>
          <cell r="Q9307">
            <v>2</v>
          </cell>
        </row>
        <row r="9308">
          <cell r="A9308" t="str">
            <v>A6394&amp;T</v>
          </cell>
          <cell r="B9308" t="str">
            <v>Washington St @ Mont</v>
          </cell>
          <cell r="C9308">
            <v>10</v>
          </cell>
          <cell r="D9308">
            <v>0</v>
          </cell>
          <cell r="E9308">
            <v>0</v>
          </cell>
          <cell r="F9308">
            <v>0</v>
          </cell>
          <cell r="G9308">
            <v>10</v>
          </cell>
          <cell r="H9308">
            <v>10</v>
          </cell>
          <cell r="I9308">
            <v>0</v>
          </cell>
          <cell r="J9308">
            <v>0</v>
          </cell>
          <cell r="K9308">
            <v>0</v>
          </cell>
          <cell r="L9308">
            <v>10</v>
          </cell>
          <cell r="M9308">
            <v>10</v>
          </cell>
          <cell r="N9308">
            <v>0</v>
          </cell>
          <cell r="O9308">
            <v>0</v>
          </cell>
          <cell r="P9308">
            <v>0</v>
          </cell>
          <cell r="Q9308">
            <v>10</v>
          </cell>
        </row>
        <row r="9309">
          <cell r="A9309" t="str">
            <v>A1155&amp;T</v>
          </cell>
          <cell r="B9309" t="str">
            <v>Weld St @ Willow St</v>
          </cell>
          <cell r="C9309">
            <v>7</v>
          </cell>
          <cell r="D9309">
            <v>0</v>
          </cell>
          <cell r="E9309">
            <v>0</v>
          </cell>
          <cell r="F9309">
            <v>0</v>
          </cell>
          <cell r="G9309">
            <v>7</v>
          </cell>
          <cell r="H9309">
            <v>7</v>
          </cell>
          <cell r="I9309">
            <v>0</v>
          </cell>
          <cell r="J9309">
            <v>0</v>
          </cell>
          <cell r="K9309">
            <v>0</v>
          </cell>
          <cell r="L9309">
            <v>7</v>
          </cell>
          <cell r="M9309">
            <v>7</v>
          </cell>
          <cell r="N9309">
            <v>0</v>
          </cell>
          <cell r="O9309">
            <v>0</v>
          </cell>
          <cell r="P9309">
            <v>0</v>
          </cell>
          <cell r="Q9309">
            <v>7</v>
          </cell>
        </row>
        <row r="9310">
          <cell r="A9310" t="str">
            <v>A3177&amp;T</v>
          </cell>
          <cell r="B9310" t="str">
            <v>Centre St @ Fletcher</v>
          </cell>
          <cell r="C9310">
            <v>57</v>
          </cell>
          <cell r="D9310">
            <v>0</v>
          </cell>
          <cell r="E9310">
            <v>0</v>
          </cell>
          <cell r="F9310">
            <v>0</v>
          </cell>
          <cell r="G9310">
            <v>57</v>
          </cell>
          <cell r="H9310">
            <v>57</v>
          </cell>
          <cell r="I9310">
            <v>0</v>
          </cell>
          <cell r="J9310">
            <v>0</v>
          </cell>
          <cell r="K9310">
            <v>0</v>
          </cell>
          <cell r="L9310">
            <v>57</v>
          </cell>
          <cell r="M9310">
            <v>57</v>
          </cell>
          <cell r="N9310">
            <v>0</v>
          </cell>
          <cell r="O9310">
            <v>0</v>
          </cell>
          <cell r="P9310">
            <v>0</v>
          </cell>
          <cell r="Q9310">
            <v>57</v>
          </cell>
        </row>
        <row r="9311">
          <cell r="A9311" t="str">
            <v>A3899&amp;T</v>
          </cell>
          <cell r="B9311" t="str">
            <v>Beacon St @ Fairmoun</v>
          </cell>
          <cell r="C9311">
            <v>27</v>
          </cell>
          <cell r="D9311">
            <v>0</v>
          </cell>
          <cell r="E9311">
            <v>0</v>
          </cell>
          <cell r="F9311">
            <v>0</v>
          </cell>
          <cell r="G9311">
            <v>27</v>
          </cell>
          <cell r="H9311">
            <v>27</v>
          </cell>
          <cell r="I9311">
            <v>0</v>
          </cell>
          <cell r="J9311">
            <v>0</v>
          </cell>
          <cell r="K9311">
            <v>0</v>
          </cell>
          <cell r="L9311">
            <v>27</v>
          </cell>
          <cell r="M9311">
            <v>27</v>
          </cell>
          <cell r="N9311">
            <v>0</v>
          </cell>
          <cell r="O9311">
            <v>0</v>
          </cell>
          <cell r="P9311">
            <v>0</v>
          </cell>
          <cell r="Q9311">
            <v>27</v>
          </cell>
        </row>
        <row r="9312">
          <cell r="A9312" t="str">
            <v>A3910&amp;T</v>
          </cell>
          <cell r="B9312" t="str">
            <v>Washington St @ Dana</v>
          </cell>
          <cell r="C9312">
            <v>0</v>
          </cell>
          <cell r="D9312">
            <v>0</v>
          </cell>
          <cell r="E9312">
            <v>0</v>
          </cell>
          <cell r="F9312">
            <v>0</v>
          </cell>
          <cell r="G9312">
            <v>0</v>
          </cell>
          <cell r="H9312">
            <v>0</v>
          </cell>
          <cell r="I9312">
            <v>0</v>
          </cell>
          <cell r="J9312">
            <v>0</v>
          </cell>
          <cell r="K9312">
            <v>0</v>
          </cell>
          <cell r="L9312">
            <v>0</v>
          </cell>
          <cell r="M9312">
            <v>0</v>
          </cell>
          <cell r="N9312">
            <v>0</v>
          </cell>
          <cell r="O9312">
            <v>0</v>
          </cell>
          <cell r="P9312">
            <v>0</v>
          </cell>
          <cell r="Q9312">
            <v>0</v>
          </cell>
        </row>
        <row r="9313">
          <cell r="A9313" t="str">
            <v>A491&amp;T</v>
          </cell>
          <cell r="B9313" t="str">
            <v>Belgrade Ave @ McCra</v>
          </cell>
          <cell r="C9313">
            <v>1</v>
          </cell>
          <cell r="D9313">
            <v>0</v>
          </cell>
          <cell r="E9313">
            <v>0</v>
          </cell>
          <cell r="F9313">
            <v>3</v>
          </cell>
          <cell r="G9313">
            <v>4</v>
          </cell>
          <cell r="H9313">
            <v>1</v>
          </cell>
          <cell r="I9313">
            <v>0</v>
          </cell>
          <cell r="J9313">
            <v>0</v>
          </cell>
          <cell r="K9313">
            <v>3</v>
          </cell>
          <cell r="L9313">
            <v>4</v>
          </cell>
          <cell r="M9313">
            <v>1</v>
          </cell>
          <cell r="N9313">
            <v>0</v>
          </cell>
          <cell r="O9313">
            <v>0</v>
          </cell>
          <cell r="P9313">
            <v>3</v>
          </cell>
          <cell r="Q9313">
            <v>4</v>
          </cell>
        </row>
        <row r="9314">
          <cell r="A9314" t="str">
            <v>A497&amp;T</v>
          </cell>
          <cell r="B9314" t="str">
            <v>Centre St @ Lagrange</v>
          </cell>
          <cell r="C9314">
            <v>7</v>
          </cell>
          <cell r="D9314">
            <v>0</v>
          </cell>
          <cell r="E9314">
            <v>0</v>
          </cell>
          <cell r="F9314">
            <v>2</v>
          </cell>
          <cell r="G9314">
            <v>9</v>
          </cell>
          <cell r="H9314">
            <v>7</v>
          </cell>
          <cell r="I9314">
            <v>0</v>
          </cell>
          <cell r="J9314">
            <v>0</v>
          </cell>
          <cell r="K9314">
            <v>2</v>
          </cell>
          <cell r="L9314">
            <v>9</v>
          </cell>
          <cell r="M9314">
            <v>7</v>
          </cell>
          <cell r="N9314">
            <v>0</v>
          </cell>
          <cell r="O9314">
            <v>0</v>
          </cell>
          <cell r="P9314">
            <v>2</v>
          </cell>
          <cell r="Q9314">
            <v>9</v>
          </cell>
        </row>
        <row r="9315">
          <cell r="A9315" t="str">
            <v>A5479&amp;T</v>
          </cell>
          <cell r="B9315" t="str">
            <v>Washington St opp Ha</v>
          </cell>
          <cell r="C9315">
            <v>9</v>
          </cell>
          <cell r="D9315">
            <v>0</v>
          </cell>
          <cell r="E9315">
            <v>0</v>
          </cell>
          <cell r="F9315">
            <v>0</v>
          </cell>
          <cell r="G9315">
            <v>9</v>
          </cell>
          <cell r="H9315">
            <v>9</v>
          </cell>
          <cell r="I9315">
            <v>0</v>
          </cell>
          <cell r="J9315">
            <v>0</v>
          </cell>
          <cell r="K9315">
            <v>0</v>
          </cell>
          <cell r="L9315">
            <v>9</v>
          </cell>
          <cell r="M9315">
            <v>9</v>
          </cell>
          <cell r="N9315">
            <v>0</v>
          </cell>
          <cell r="O9315">
            <v>0</v>
          </cell>
          <cell r="P9315">
            <v>0</v>
          </cell>
          <cell r="Q9315">
            <v>9</v>
          </cell>
        </row>
        <row r="9316">
          <cell r="A9316" t="str">
            <v>A5796&amp;T</v>
          </cell>
          <cell r="B9316" t="str">
            <v>Walter St opp Ashfie</v>
          </cell>
          <cell r="C9316">
            <v>11</v>
          </cell>
          <cell r="D9316">
            <v>0</v>
          </cell>
          <cell r="E9316">
            <v>0</v>
          </cell>
          <cell r="F9316">
            <v>0</v>
          </cell>
          <cell r="G9316">
            <v>11</v>
          </cell>
          <cell r="H9316">
            <v>11</v>
          </cell>
          <cell r="I9316">
            <v>0</v>
          </cell>
          <cell r="J9316">
            <v>0</v>
          </cell>
          <cell r="K9316">
            <v>0</v>
          </cell>
          <cell r="L9316">
            <v>11</v>
          </cell>
          <cell r="M9316">
            <v>11</v>
          </cell>
          <cell r="N9316">
            <v>0</v>
          </cell>
          <cell r="O9316">
            <v>0</v>
          </cell>
          <cell r="P9316">
            <v>0</v>
          </cell>
          <cell r="Q9316">
            <v>11</v>
          </cell>
        </row>
        <row r="9317">
          <cell r="A9317" t="str">
            <v>A5806&amp;T</v>
          </cell>
          <cell r="B9317" t="str">
            <v>River St @ Milton St</v>
          </cell>
          <cell r="C9317">
            <v>0</v>
          </cell>
          <cell r="D9317">
            <v>0</v>
          </cell>
          <cell r="E9317">
            <v>0</v>
          </cell>
          <cell r="F9317">
            <v>0</v>
          </cell>
          <cell r="G9317">
            <v>0</v>
          </cell>
          <cell r="H9317">
            <v>0</v>
          </cell>
          <cell r="I9317">
            <v>0</v>
          </cell>
          <cell r="J9317">
            <v>0</v>
          </cell>
          <cell r="K9317">
            <v>0</v>
          </cell>
          <cell r="L9317">
            <v>0</v>
          </cell>
          <cell r="M9317">
            <v>0</v>
          </cell>
          <cell r="N9317">
            <v>0</v>
          </cell>
          <cell r="O9317">
            <v>0</v>
          </cell>
          <cell r="P9317">
            <v>0</v>
          </cell>
          <cell r="Q9317">
            <v>0</v>
          </cell>
        </row>
        <row r="9318">
          <cell r="A9318" t="str">
            <v>A1015&amp;T</v>
          </cell>
          <cell r="B9318" t="str">
            <v>W Boundary Rd @ Geor</v>
          </cell>
          <cell r="C9318">
            <v>0</v>
          </cell>
          <cell r="D9318">
            <v>0</v>
          </cell>
          <cell r="E9318">
            <v>0</v>
          </cell>
          <cell r="F9318">
            <v>0</v>
          </cell>
          <cell r="G9318">
            <v>0</v>
          </cell>
          <cell r="H9318">
            <v>0</v>
          </cell>
          <cell r="I9318">
            <v>0</v>
          </cell>
          <cell r="J9318">
            <v>0</v>
          </cell>
          <cell r="K9318">
            <v>0</v>
          </cell>
          <cell r="L9318">
            <v>0</v>
          </cell>
          <cell r="M9318">
            <v>0</v>
          </cell>
          <cell r="N9318">
            <v>0</v>
          </cell>
          <cell r="O9318">
            <v>0</v>
          </cell>
          <cell r="P9318">
            <v>0</v>
          </cell>
          <cell r="Q9318">
            <v>0</v>
          </cell>
        </row>
        <row r="9319">
          <cell r="A9319" t="str">
            <v>A1170&amp;T</v>
          </cell>
          <cell r="B9319" t="str">
            <v>Weld St @ Wedgewood</v>
          </cell>
          <cell r="C9319">
            <v>6</v>
          </cell>
          <cell r="D9319">
            <v>0</v>
          </cell>
          <cell r="E9319">
            <v>0</v>
          </cell>
          <cell r="F9319">
            <v>3</v>
          </cell>
          <cell r="G9319">
            <v>9</v>
          </cell>
          <cell r="H9319">
            <v>6</v>
          </cell>
          <cell r="I9319">
            <v>0</v>
          </cell>
          <cell r="J9319">
            <v>0</v>
          </cell>
          <cell r="K9319">
            <v>3</v>
          </cell>
          <cell r="L9319">
            <v>9</v>
          </cell>
          <cell r="M9319">
            <v>6</v>
          </cell>
          <cell r="N9319">
            <v>0</v>
          </cell>
          <cell r="O9319">
            <v>0</v>
          </cell>
          <cell r="P9319">
            <v>3</v>
          </cell>
          <cell r="Q9319">
            <v>9</v>
          </cell>
        </row>
        <row r="9320">
          <cell r="A9320" t="str">
            <v>A3917&amp;T</v>
          </cell>
          <cell r="B9320" t="str">
            <v>Truman Hwy @ Tyler S</v>
          </cell>
          <cell r="C9320">
            <v>15</v>
          </cell>
          <cell r="D9320">
            <v>0</v>
          </cell>
          <cell r="E9320">
            <v>0</v>
          </cell>
          <cell r="F9320">
            <v>7</v>
          </cell>
          <cell r="G9320">
            <v>22</v>
          </cell>
          <cell r="H9320">
            <v>15</v>
          </cell>
          <cell r="I9320">
            <v>0</v>
          </cell>
          <cell r="J9320">
            <v>0</v>
          </cell>
          <cell r="K9320">
            <v>7</v>
          </cell>
          <cell r="L9320">
            <v>22</v>
          </cell>
          <cell r="M9320">
            <v>15</v>
          </cell>
          <cell r="N9320">
            <v>0</v>
          </cell>
          <cell r="O9320">
            <v>0</v>
          </cell>
          <cell r="P9320">
            <v>7</v>
          </cell>
          <cell r="Q9320">
            <v>22</v>
          </cell>
        </row>
        <row r="9321">
          <cell r="A9321" t="str">
            <v>A3967&amp;T</v>
          </cell>
          <cell r="B9321" t="str">
            <v>Reservation Rd @ Tho</v>
          </cell>
          <cell r="C9321">
            <v>0</v>
          </cell>
          <cell r="D9321">
            <v>0</v>
          </cell>
          <cell r="E9321">
            <v>0</v>
          </cell>
          <cell r="F9321">
            <v>0</v>
          </cell>
          <cell r="G9321">
            <v>0</v>
          </cell>
          <cell r="H9321">
            <v>0</v>
          </cell>
          <cell r="I9321">
            <v>0</v>
          </cell>
          <cell r="J9321">
            <v>0</v>
          </cell>
          <cell r="K9321">
            <v>0</v>
          </cell>
          <cell r="L9321">
            <v>0</v>
          </cell>
          <cell r="M9321">
            <v>0</v>
          </cell>
          <cell r="N9321">
            <v>0</v>
          </cell>
          <cell r="O9321">
            <v>0</v>
          </cell>
          <cell r="P9321">
            <v>0</v>
          </cell>
          <cell r="Q9321">
            <v>0</v>
          </cell>
        </row>
        <row r="9322">
          <cell r="A9322" t="str">
            <v>A5361&amp;T</v>
          </cell>
          <cell r="B9322" t="str">
            <v>Opp 684 American Leg</v>
          </cell>
          <cell r="C9322">
            <v>0</v>
          </cell>
          <cell r="D9322">
            <v>0</v>
          </cell>
          <cell r="E9322">
            <v>0</v>
          </cell>
          <cell r="F9322">
            <v>0</v>
          </cell>
          <cell r="G9322">
            <v>0</v>
          </cell>
          <cell r="H9322">
            <v>0</v>
          </cell>
          <cell r="I9322">
            <v>0</v>
          </cell>
          <cell r="J9322">
            <v>0</v>
          </cell>
          <cell r="K9322">
            <v>0</v>
          </cell>
          <cell r="L9322">
            <v>0</v>
          </cell>
          <cell r="M9322">
            <v>0</v>
          </cell>
          <cell r="N9322">
            <v>0</v>
          </cell>
          <cell r="O9322">
            <v>0</v>
          </cell>
          <cell r="P9322">
            <v>0</v>
          </cell>
          <cell r="Q9322">
            <v>0</v>
          </cell>
        </row>
        <row r="9323">
          <cell r="A9323" t="str">
            <v>A5499&amp;T</v>
          </cell>
          <cell r="B9323" t="str">
            <v>West St @ Lodge Hill</v>
          </cell>
          <cell r="C9323">
            <v>0</v>
          </cell>
          <cell r="D9323">
            <v>0</v>
          </cell>
          <cell r="E9323">
            <v>0</v>
          </cell>
          <cell r="F9323">
            <v>0</v>
          </cell>
          <cell r="G9323">
            <v>0</v>
          </cell>
          <cell r="H9323">
            <v>0</v>
          </cell>
          <cell r="I9323">
            <v>0</v>
          </cell>
          <cell r="J9323">
            <v>0</v>
          </cell>
          <cell r="K9323">
            <v>0</v>
          </cell>
          <cell r="L9323">
            <v>0</v>
          </cell>
          <cell r="M9323">
            <v>0</v>
          </cell>
          <cell r="N9323">
            <v>0</v>
          </cell>
          <cell r="O9323">
            <v>0</v>
          </cell>
          <cell r="P9323">
            <v>0</v>
          </cell>
          <cell r="Q9323">
            <v>0</v>
          </cell>
        </row>
        <row r="9324">
          <cell r="A9324" t="str">
            <v>A6055&amp;T</v>
          </cell>
          <cell r="B9324" t="str">
            <v>American Legion Hwy</v>
          </cell>
          <cell r="C9324">
            <v>0</v>
          </cell>
          <cell r="D9324">
            <v>0</v>
          </cell>
          <cell r="E9324">
            <v>0</v>
          </cell>
          <cell r="F9324">
            <v>0</v>
          </cell>
          <cell r="G9324">
            <v>0</v>
          </cell>
          <cell r="H9324">
            <v>0</v>
          </cell>
          <cell r="I9324">
            <v>0</v>
          </cell>
          <cell r="J9324">
            <v>0</v>
          </cell>
          <cell r="K9324">
            <v>0</v>
          </cell>
          <cell r="L9324">
            <v>0</v>
          </cell>
          <cell r="M9324">
            <v>0</v>
          </cell>
          <cell r="N9324">
            <v>0</v>
          </cell>
          <cell r="O9324">
            <v>0</v>
          </cell>
          <cell r="P9324">
            <v>0</v>
          </cell>
          <cell r="Q9324">
            <v>0</v>
          </cell>
        </row>
        <row r="9325">
          <cell r="A9325" t="str">
            <v>A6956&amp;T</v>
          </cell>
          <cell r="B9325" t="str">
            <v>245 Washington St</v>
          </cell>
          <cell r="C9325">
            <v>0</v>
          </cell>
          <cell r="D9325">
            <v>0</v>
          </cell>
          <cell r="E9325">
            <v>0</v>
          </cell>
          <cell r="F9325">
            <v>0</v>
          </cell>
          <cell r="G9325">
            <v>1</v>
          </cell>
          <cell r="H9325">
            <v>0</v>
          </cell>
          <cell r="I9325">
            <v>0</v>
          </cell>
          <cell r="J9325">
            <v>0</v>
          </cell>
          <cell r="K9325">
            <v>0</v>
          </cell>
          <cell r="L9325">
            <v>1</v>
          </cell>
          <cell r="M9325">
            <v>0</v>
          </cell>
          <cell r="N9325">
            <v>0</v>
          </cell>
          <cell r="O9325">
            <v>0</v>
          </cell>
          <cell r="P9325">
            <v>0</v>
          </cell>
          <cell r="Q9325">
            <v>1</v>
          </cell>
        </row>
        <row r="9326">
          <cell r="A9326" t="str">
            <v>A1016&amp;T</v>
          </cell>
          <cell r="B9326" t="str">
            <v>Georgetowne Dr @ Mar</v>
          </cell>
          <cell r="C9326">
            <v>1</v>
          </cell>
          <cell r="D9326">
            <v>0</v>
          </cell>
          <cell r="E9326">
            <v>0</v>
          </cell>
          <cell r="F9326">
            <v>0</v>
          </cell>
          <cell r="G9326">
            <v>1</v>
          </cell>
          <cell r="H9326">
            <v>1</v>
          </cell>
          <cell r="I9326">
            <v>0</v>
          </cell>
          <cell r="J9326">
            <v>0</v>
          </cell>
          <cell r="K9326">
            <v>0</v>
          </cell>
          <cell r="L9326">
            <v>1</v>
          </cell>
          <cell r="M9326">
            <v>1</v>
          </cell>
          <cell r="N9326">
            <v>0</v>
          </cell>
          <cell r="O9326">
            <v>0</v>
          </cell>
          <cell r="P9326">
            <v>0</v>
          </cell>
          <cell r="Q9326">
            <v>1</v>
          </cell>
        </row>
        <row r="9327">
          <cell r="A9327" t="str">
            <v>A1183&amp;T</v>
          </cell>
          <cell r="B9327" t="str">
            <v>Corey St @ VFW Pkwy</v>
          </cell>
          <cell r="C9327">
            <v>2</v>
          </cell>
          <cell r="D9327">
            <v>0</v>
          </cell>
          <cell r="E9327">
            <v>0</v>
          </cell>
          <cell r="F9327">
            <v>0</v>
          </cell>
          <cell r="G9327">
            <v>2</v>
          </cell>
          <cell r="H9327">
            <v>2</v>
          </cell>
          <cell r="I9327">
            <v>0</v>
          </cell>
          <cell r="J9327">
            <v>0</v>
          </cell>
          <cell r="K9327">
            <v>0</v>
          </cell>
          <cell r="L9327">
            <v>2</v>
          </cell>
          <cell r="M9327">
            <v>2</v>
          </cell>
          <cell r="N9327">
            <v>0</v>
          </cell>
          <cell r="O9327">
            <v>0</v>
          </cell>
          <cell r="P9327">
            <v>0</v>
          </cell>
          <cell r="Q9327">
            <v>2</v>
          </cell>
        </row>
        <row r="9328">
          <cell r="A9328" t="str">
            <v>A1728&amp;T</v>
          </cell>
          <cell r="B9328" t="str">
            <v>154 Metropolitan Ave</v>
          </cell>
          <cell r="C9328">
            <v>48</v>
          </cell>
          <cell r="D9328">
            <v>0</v>
          </cell>
          <cell r="E9328">
            <v>0</v>
          </cell>
          <cell r="F9328">
            <v>0</v>
          </cell>
          <cell r="G9328">
            <v>48</v>
          </cell>
          <cell r="H9328">
            <v>48</v>
          </cell>
          <cell r="I9328">
            <v>0</v>
          </cell>
          <cell r="J9328">
            <v>0</v>
          </cell>
          <cell r="K9328">
            <v>0</v>
          </cell>
          <cell r="L9328">
            <v>48</v>
          </cell>
          <cell r="M9328">
            <v>48</v>
          </cell>
          <cell r="N9328">
            <v>0</v>
          </cell>
          <cell r="O9328">
            <v>0</v>
          </cell>
          <cell r="P9328">
            <v>0</v>
          </cell>
          <cell r="Q9328">
            <v>48</v>
          </cell>
        </row>
        <row r="9329">
          <cell r="A9329" t="str">
            <v>A3918&amp;T</v>
          </cell>
          <cell r="B9329" t="str">
            <v>Truman Hwy @ Chittic</v>
          </cell>
          <cell r="C9329">
            <v>0</v>
          </cell>
          <cell r="D9329">
            <v>0</v>
          </cell>
          <cell r="E9329">
            <v>0</v>
          </cell>
          <cell r="F9329">
            <v>0</v>
          </cell>
          <cell r="G9329">
            <v>0</v>
          </cell>
          <cell r="H9329">
            <v>0</v>
          </cell>
          <cell r="I9329">
            <v>0</v>
          </cell>
          <cell r="J9329">
            <v>0</v>
          </cell>
          <cell r="K9329">
            <v>0</v>
          </cell>
          <cell r="L9329">
            <v>0</v>
          </cell>
          <cell r="M9329">
            <v>0</v>
          </cell>
          <cell r="N9329">
            <v>0</v>
          </cell>
          <cell r="O9329">
            <v>0</v>
          </cell>
          <cell r="P9329">
            <v>0</v>
          </cell>
          <cell r="Q9329">
            <v>0</v>
          </cell>
        </row>
        <row r="9330">
          <cell r="A9330" t="str">
            <v>A3923&amp;T</v>
          </cell>
          <cell r="B9330" t="str">
            <v>Cummins Hwy @ Sycamo</v>
          </cell>
          <cell r="C9330">
            <v>6</v>
          </cell>
          <cell r="D9330">
            <v>0</v>
          </cell>
          <cell r="E9330">
            <v>0</v>
          </cell>
          <cell r="F9330">
            <v>0</v>
          </cell>
          <cell r="G9330">
            <v>6</v>
          </cell>
          <cell r="H9330">
            <v>6</v>
          </cell>
          <cell r="I9330">
            <v>0</v>
          </cell>
          <cell r="J9330">
            <v>0</v>
          </cell>
          <cell r="K9330">
            <v>0</v>
          </cell>
          <cell r="L9330">
            <v>6</v>
          </cell>
          <cell r="M9330">
            <v>6</v>
          </cell>
          <cell r="N9330">
            <v>0</v>
          </cell>
          <cell r="O9330">
            <v>0</v>
          </cell>
          <cell r="P9330">
            <v>0</v>
          </cell>
          <cell r="Q9330">
            <v>6</v>
          </cell>
        </row>
        <row r="9331">
          <cell r="A9331" t="str">
            <v>A469&amp;T</v>
          </cell>
          <cell r="B9331" t="str">
            <v>Spring St @ Centre S</v>
          </cell>
          <cell r="C9331">
            <v>1</v>
          </cell>
          <cell r="D9331">
            <v>0</v>
          </cell>
          <cell r="E9331">
            <v>0</v>
          </cell>
          <cell r="F9331">
            <v>0</v>
          </cell>
          <cell r="G9331">
            <v>1</v>
          </cell>
          <cell r="H9331">
            <v>1</v>
          </cell>
          <cell r="I9331">
            <v>0</v>
          </cell>
          <cell r="J9331">
            <v>0</v>
          </cell>
          <cell r="K9331">
            <v>0</v>
          </cell>
          <cell r="L9331">
            <v>1</v>
          </cell>
          <cell r="M9331">
            <v>1</v>
          </cell>
          <cell r="N9331">
            <v>0</v>
          </cell>
          <cell r="O9331">
            <v>0</v>
          </cell>
          <cell r="P9331">
            <v>0</v>
          </cell>
          <cell r="Q9331">
            <v>1</v>
          </cell>
        </row>
        <row r="9332">
          <cell r="A9332" t="str">
            <v>A5428&amp;T</v>
          </cell>
          <cell r="B9332" t="str">
            <v>Georgetowne Dr @ Geo</v>
          </cell>
          <cell r="C9332">
            <v>0</v>
          </cell>
          <cell r="D9332">
            <v>0</v>
          </cell>
          <cell r="E9332">
            <v>0</v>
          </cell>
          <cell r="F9332">
            <v>0</v>
          </cell>
          <cell r="G9332">
            <v>0</v>
          </cell>
          <cell r="H9332">
            <v>0</v>
          </cell>
          <cell r="I9332">
            <v>0</v>
          </cell>
          <cell r="J9332">
            <v>0</v>
          </cell>
          <cell r="K9332">
            <v>0</v>
          </cell>
          <cell r="L9332">
            <v>0</v>
          </cell>
          <cell r="M9332">
            <v>0</v>
          </cell>
          <cell r="N9332">
            <v>0</v>
          </cell>
          <cell r="O9332">
            <v>0</v>
          </cell>
          <cell r="P9332">
            <v>0</v>
          </cell>
          <cell r="Q9332">
            <v>0</v>
          </cell>
        </row>
        <row r="9333">
          <cell r="A9333" t="str">
            <v>A5704&amp;T</v>
          </cell>
          <cell r="B9333" t="str">
            <v>River St @ Holmfield</v>
          </cell>
          <cell r="C9333">
            <v>17</v>
          </cell>
          <cell r="D9333">
            <v>0</v>
          </cell>
          <cell r="E9333">
            <v>0</v>
          </cell>
          <cell r="F9333">
            <v>0</v>
          </cell>
          <cell r="G9333">
            <v>17</v>
          </cell>
          <cell r="H9333">
            <v>17</v>
          </cell>
          <cell r="I9333">
            <v>0</v>
          </cell>
          <cell r="J9333">
            <v>0</v>
          </cell>
          <cell r="K9333">
            <v>0</v>
          </cell>
          <cell r="L9333">
            <v>17</v>
          </cell>
          <cell r="M9333">
            <v>17</v>
          </cell>
          <cell r="N9333">
            <v>0</v>
          </cell>
          <cell r="O9333">
            <v>0</v>
          </cell>
          <cell r="P9333">
            <v>0</v>
          </cell>
          <cell r="Q9333">
            <v>17</v>
          </cell>
        </row>
        <row r="9334">
          <cell r="A9334" t="str">
            <v>A5715&amp;T</v>
          </cell>
          <cell r="B9334" t="str">
            <v>950 American Legion</v>
          </cell>
          <cell r="C9334">
            <v>2</v>
          </cell>
          <cell r="D9334">
            <v>0</v>
          </cell>
          <cell r="E9334">
            <v>0</v>
          </cell>
          <cell r="F9334">
            <v>0</v>
          </cell>
          <cell r="G9334">
            <v>2</v>
          </cell>
          <cell r="H9334">
            <v>2</v>
          </cell>
          <cell r="I9334">
            <v>0</v>
          </cell>
          <cell r="J9334">
            <v>0</v>
          </cell>
          <cell r="K9334">
            <v>0</v>
          </cell>
          <cell r="L9334">
            <v>2</v>
          </cell>
          <cell r="M9334">
            <v>2</v>
          </cell>
          <cell r="N9334">
            <v>0</v>
          </cell>
          <cell r="O9334">
            <v>0</v>
          </cell>
          <cell r="P9334">
            <v>0</v>
          </cell>
          <cell r="Q9334">
            <v>2</v>
          </cell>
        </row>
        <row r="9335">
          <cell r="A9335" t="str">
            <v>A5805&amp;T</v>
          </cell>
          <cell r="B9335" t="str">
            <v>River St @ Milton St</v>
          </cell>
          <cell r="C9335">
            <v>28</v>
          </cell>
          <cell r="D9335">
            <v>0</v>
          </cell>
          <cell r="E9335">
            <v>0</v>
          </cell>
          <cell r="F9335">
            <v>0</v>
          </cell>
          <cell r="G9335">
            <v>28</v>
          </cell>
          <cell r="H9335">
            <v>28</v>
          </cell>
          <cell r="I9335">
            <v>0</v>
          </cell>
          <cell r="J9335">
            <v>0</v>
          </cell>
          <cell r="K9335">
            <v>0</v>
          </cell>
          <cell r="L9335">
            <v>28</v>
          </cell>
          <cell r="M9335">
            <v>28</v>
          </cell>
          <cell r="N9335">
            <v>0</v>
          </cell>
          <cell r="O9335">
            <v>0</v>
          </cell>
          <cell r="P9335">
            <v>0</v>
          </cell>
          <cell r="Q9335">
            <v>28</v>
          </cell>
        </row>
        <row r="9336">
          <cell r="A9336" t="str">
            <v>A5890&amp;T</v>
          </cell>
          <cell r="B9336" t="str">
            <v>Washington St @ Inci</v>
          </cell>
          <cell r="C9336">
            <v>19</v>
          </cell>
          <cell r="D9336">
            <v>0</v>
          </cell>
          <cell r="E9336">
            <v>0</v>
          </cell>
          <cell r="F9336">
            <v>0</v>
          </cell>
          <cell r="G9336">
            <v>19</v>
          </cell>
          <cell r="H9336">
            <v>19</v>
          </cell>
          <cell r="I9336">
            <v>0</v>
          </cell>
          <cell r="J9336">
            <v>0</v>
          </cell>
          <cell r="K9336">
            <v>0</v>
          </cell>
          <cell r="L9336">
            <v>19</v>
          </cell>
          <cell r="M9336">
            <v>19</v>
          </cell>
          <cell r="N9336">
            <v>0</v>
          </cell>
          <cell r="O9336">
            <v>0</v>
          </cell>
          <cell r="P9336">
            <v>0</v>
          </cell>
          <cell r="Q9336">
            <v>19</v>
          </cell>
        </row>
        <row r="9337">
          <cell r="A9337" t="str">
            <v>A6204&amp;T</v>
          </cell>
          <cell r="B9337" t="str">
            <v>1600 Hyde Park Ave</v>
          </cell>
          <cell r="C9337">
            <v>0</v>
          </cell>
          <cell r="D9337">
            <v>0</v>
          </cell>
          <cell r="E9337">
            <v>0</v>
          </cell>
          <cell r="F9337">
            <v>2</v>
          </cell>
          <cell r="G9337">
            <v>2</v>
          </cell>
          <cell r="H9337">
            <v>0</v>
          </cell>
          <cell r="I9337">
            <v>0</v>
          </cell>
          <cell r="J9337">
            <v>0</v>
          </cell>
          <cell r="K9337">
            <v>2</v>
          </cell>
          <cell r="L9337">
            <v>2</v>
          </cell>
          <cell r="M9337">
            <v>0</v>
          </cell>
          <cell r="N9337">
            <v>0</v>
          </cell>
          <cell r="O9337">
            <v>0</v>
          </cell>
          <cell r="P9337">
            <v>2</v>
          </cell>
          <cell r="Q9337">
            <v>2</v>
          </cell>
        </row>
        <row r="9338">
          <cell r="A9338" t="str">
            <v>A6384&amp;T</v>
          </cell>
          <cell r="B9338" t="str">
            <v>Cummins Hwy @ Harmon</v>
          </cell>
          <cell r="C9338">
            <v>0</v>
          </cell>
          <cell r="D9338">
            <v>0</v>
          </cell>
          <cell r="E9338">
            <v>0</v>
          </cell>
          <cell r="F9338">
            <v>0</v>
          </cell>
          <cell r="G9338">
            <v>0</v>
          </cell>
          <cell r="H9338">
            <v>0</v>
          </cell>
          <cell r="I9338">
            <v>0</v>
          </cell>
          <cell r="J9338">
            <v>0</v>
          </cell>
          <cell r="K9338">
            <v>0</v>
          </cell>
          <cell r="L9338">
            <v>0</v>
          </cell>
          <cell r="M9338">
            <v>0</v>
          </cell>
          <cell r="N9338">
            <v>0</v>
          </cell>
          <cell r="O9338">
            <v>0</v>
          </cell>
          <cell r="P9338">
            <v>0</v>
          </cell>
          <cell r="Q9338">
            <v>0</v>
          </cell>
        </row>
        <row r="9339">
          <cell r="A9339" t="str">
            <v>A6392&amp;T</v>
          </cell>
          <cell r="B9339" t="str">
            <v>Millennium Park</v>
          </cell>
          <cell r="C9339">
            <v>0</v>
          </cell>
          <cell r="D9339">
            <v>0</v>
          </cell>
          <cell r="E9339">
            <v>0</v>
          </cell>
          <cell r="F9339">
            <v>0</v>
          </cell>
          <cell r="G9339">
            <v>0</v>
          </cell>
          <cell r="H9339">
            <v>0</v>
          </cell>
          <cell r="I9339">
            <v>0</v>
          </cell>
          <cell r="J9339">
            <v>0</v>
          </cell>
          <cell r="K9339">
            <v>0</v>
          </cell>
          <cell r="L9339">
            <v>0</v>
          </cell>
          <cell r="M9339">
            <v>0</v>
          </cell>
          <cell r="N9339">
            <v>0</v>
          </cell>
          <cell r="O9339">
            <v>0</v>
          </cell>
          <cell r="P9339">
            <v>0</v>
          </cell>
          <cell r="Q9339">
            <v>0</v>
          </cell>
        </row>
        <row r="9340">
          <cell r="A9340" t="str">
            <v>A1719&amp;T</v>
          </cell>
          <cell r="B9340" t="str">
            <v>West St @ Deforest S</v>
          </cell>
          <cell r="C9340">
            <v>0</v>
          </cell>
          <cell r="D9340">
            <v>0</v>
          </cell>
          <cell r="E9340">
            <v>0</v>
          </cell>
          <cell r="F9340">
            <v>0</v>
          </cell>
          <cell r="G9340">
            <v>0</v>
          </cell>
          <cell r="H9340">
            <v>0</v>
          </cell>
          <cell r="I9340">
            <v>0</v>
          </cell>
          <cell r="J9340">
            <v>0</v>
          </cell>
          <cell r="K9340">
            <v>0</v>
          </cell>
          <cell r="L9340">
            <v>0</v>
          </cell>
          <cell r="M9340">
            <v>0</v>
          </cell>
          <cell r="N9340">
            <v>0</v>
          </cell>
          <cell r="O9340">
            <v>0</v>
          </cell>
          <cell r="P9340">
            <v>0</v>
          </cell>
          <cell r="Q9340">
            <v>0</v>
          </cell>
        </row>
        <row r="9341">
          <cell r="A9341" t="str">
            <v>A1729&amp;T</v>
          </cell>
          <cell r="B9341" t="str">
            <v>Metropolitan Ave @ K</v>
          </cell>
          <cell r="C9341">
            <v>0</v>
          </cell>
          <cell r="D9341">
            <v>0</v>
          </cell>
          <cell r="E9341">
            <v>0</v>
          </cell>
          <cell r="F9341">
            <v>0</v>
          </cell>
          <cell r="G9341">
            <v>0</v>
          </cell>
          <cell r="H9341">
            <v>0</v>
          </cell>
          <cell r="I9341">
            <v>0</v>
          </cell>
          <cell r="J9341">
            <v>0</v>
          </cell>
          <cell r="K9341">
            <v>0</v>
          </cell>
          <cell r="L9341">
            <v>0</v>
          </cell>
          <cell r="M9341">
            <v>0</v>
          </cell>
          <cell r="N9341">
            <v>0</v>
          </cell>
          <cell r="O9341">
            <v>0</v>
          </cell>
          <cell r="P9341">
            <v>0</v>
          </cell>
          <cell r="Q9341">
            <v>0</v>
          </cell>
        </row>
        <row r="9342">
          <cell r="A9342" t="str">
            <v>A3895&amp;T</v>
          </cell>
          <cell r="B9342" t="str">
            <v>River St @ Huntingto</v>
          </cell>
          <cell r="C9342">
            <v>17</v>
          </cell>
          <cell r="D9342">
            <v>0</v>
          </cell>
          <cell r="E9342">
            <v>0</v>
          </cell>
          <cell r="F9342">
            <v>1</v>
          </cell>
          <cell r="G9342">
            <v>18</v>
          </cell>
          <cell r="H9342">
            <v>17</v>
          </cell>
          <cell r="I9342">
            <v>0</v>
          </cell>
          <cell r="J9342">
            <v>0</v>
          </cell>
          <cell r="K9342">
            <v>1</v>
          </cell>
          <cell r="L9342">
            <v>18</v>
          </cell>
          <cell r="M9342">
            <v>17</v>
          </cell>
          <cell r="N9342">
            <v>0</v>
          </cell>
          <cell r="O9342">
            <v>0</v>
          </cell>
          <cell r="P9342">
            <v>1</v>
          </cell>
          <cell r="Q9342">
            <v>18</v>
          </cell>
        </row>
        <row r="9343">
          <cell r="A9343" t="str">
            <v>A3954&amp;T</v>
          </cell>
          <cell r="B9343" t="str">
            <v>Hyde Park Ave @ Wint</v>
          </cell>
          <cell r="C9343">
            <v>27</v>
          </cell>
          <cell r="D9343">
            <v>0</v>
          </cell>
          <cell r="E9343">
            <v>0</v>
          </cell>
          <cell r="F9343">
            <v>2</v>
          </cell>
          <cell r="G9343">
            <v>29</v>
          </cell>
          <cell r="H9343">
            <v>27</v>
          </cell>
          <cell r="I9343">
            <v>0</v>
          </cell>
          <cell r="J9343">
            <v>0</v>
          </cell>
          <cell r="K9343">
            <v>2</v>
          </cell>
          <cell r="L9343">
            <v>29</v>
          </cell>
          <cell r="M9343">
            <v>27</v>
          </cell>
          <cell r="N9343">
            <v>0</v>
          </cell>
          <cell r="O9343">
            <v>0</v>
          </cell>
          <cell r="P9343">
            <v>2</v>
          </cell>
          <cell r="Q9343">
            <v>29</v>
          </cell>
        </row>
        <row r="9344">
          <cell r="A9344" t="str">
            <v>A460&amp;T</v>
          </cell>
          <cell r="B9344" t="str">
            <v>Centre St @ Wedgemer</v>
          </cell>
          <cell r="C9344">
            <v>93</v>
          </cell>
          <cell r="D9344">
            <v>0</v>
          </cell>
          <cell r="E9344">
            <v>0</v>
          </cell>
          <cell r="F9344">
            <v>0</v>
          </cell>
          <cell r="G9344">
            <v>93</v>
          </cell>
          <cell r="H9344">
            <v>93</v>
          </cell>
          <cell r="I9344">
            <v>0</v>
          </cell>
          <cell r="J9344">
            <v>0</v>
          </cell>
          <cell r="K9344">
            <v>0</v>
          </cell>
          <cell r="L9344">
            <v>93</v>
          </cell>
          <cell r="M9344">
            <v>93</v>
          </cell>
          <cell r="N9344">
            <v>0</v>
          </cell>
          <cell r="O9344">
            <v>0</v>
          </cell>
          <cell r="P9344">
            <v>0</v>
          </cell>
          <cell r="Q9344">
            <v>93</v>
          </cell>
        </row>
        <row r="9345">
          <cell r="A9345" t="str">
            <v>A4829&amp;T</v>
          </cell>
          <cell r="B9345" t="str">
            <v>Baker St opp Wycliff</v>
          </cell>
          <cell r="C9345">
            <v>0</v>
          </cell>
          <cell r="D9345">
            <v>0</v>
          </cell>
          <cell r="E9345">
            <v>0</v>
          </cell>
          <cell r="F9345">
            <v>0</v>
          </cell>
          <cell r="G9345">
            <v>0</v>
          </cell>
          <cell r="H9345">
            <v>0</v>
          </cell>
          <cell r="I9345">
            <v>0</v>
          </cell>
          <cell r="J9345">
            <v>0</v>
          </cell>
          <cell r="K9345">
            <v>0</v>
          </cell>
          <cell r="L9345">
            <v>0</v>
          </cell>
          <cell r="M9345">
            <v>0</v>
          </cell>
          <cell r="N9345">
            <v>0</v>
          </cell>
          <cell r="O9345">
            <v>0</v>
          </cell>
          <cell r="P9345">
            <v>0</v>
          </cell>
          <cell r="Q9345">
            <v>0</v>
          </cell>
        </row>
        <row r="9346">
          <cell r="A9346" t="str">
            <v>A5706&amp;T</v>
          </cell>
          <cell r="B9346" t="str">
            <v>River St @ Violante</v>
          </cell>
          <cell r="C9346">
            <v>0</v>
          </cell>
          <cell r="D9346">
            <v>0</v>
          </cell>
          <cell r="E9346">
            <v>0</v>
          </cell>
          <cell r="F9346">
            <v>0</v>
          </cell>
          <cell r="G9346">
            <v>0</v>
          </cell>
          <cell r="H9346">
            <v>0</v>
          </cell>
          <cell r="I9346">
            <v>0</v>
          </cell>
          <cell r="J9346">
            <v>0</v>
          </cell>
          <cell r="K9346">
            <v>0</v>
          </cell>
          <cell r="L9346">
            <v>0</v>
          </cell>
          <cell r="M9346">
            <v>0</v>
          </cell>
          <cell r="N9346">
            <v>0</v>
          </cell>
          <cell r="O9346">
            <v>0</v>
          </cell>
          <cell r="P9346">
            <v>0</v>
          </cell>
          <cell r="Q9346">
            <v>0</v>
          </cell>
        </row>
        <row r="9347">
          <cell r="A9347" t="str">
            <v>A1156&amp;T</v>
          </cell>
          <cell r="B9347" t="str">
            <v>Weld St @ Manthorne</v>
          </cell>
          <cell r="C9347">
            <v>11</v>
          </cell>
          <cell r="D9347">
            <v>0</v>
          </cell>
          <cell r="E9347">
            <v>0</v>
          </cell>
          <cell r="F9347">
            <v>0</v>
          </cell>
          <cell r="G9347">
            <v>11</v>
          </cell>
          <cell r="H9347">
            <v>11</v>
          </cell>
          <cell r="I9347">
            <v>0</v>
          </cell>
          <cell r="J9347">
            <v>0</v>
          </cell>
          <cell r="K9347">
            <v>0</v>
          </cell>
          <cell r="L9347">
            <v>11</v>
          </cell>
          <cell r="M9347">
            <v>11</v>
          </cell>
          <cell r="N9347">
            <v>0</v>
          </cell>
          <cell r="O9347">
            <v>0</v>
          </cell>
          <cell r="P9347">
            <v>0</v>
          </cell>
          <cell r="Q9347">
            <v>11</v>
          </cell>
        </row>
        <row r="9348">
          <cell r="A9348" t="str">
            <v>A1157&amp;T</v>
          </cell>
          <cell r="B9348" t="str">
            <v>Weld St @ Russett Rd</v>
          </cell>
          <cell r="C9348">
            <v>5</v>
          </cell>
          <cell r="D9348">
            <v>0</v>
          </cell>
          <cell r="E9348">
            <v>0</v>
          </cell>
          <cell r="F9348">
            <v>0</v>
          </cell>
          <cell r="G9348">
            <v>5</v>
          </cell>
          <cell r="H9348">
            <v>5</v>
          </cell>
          <cell r="I9348">
            <v>0</v>
          </cell>
          <cell r="J9348">
            <v>0</v>
          </cell>
          <cell r="K9348">
            <v>0</v>
          </cell>
          <cell r="L9348">
            <v>5</v>
          </cell>
          <cell r="M9348">
            <v>5</v>
          </cell>
          <cell r="N9348">
            <v>0</v>
          </cell>
          <cell r="O9348">
            <v>0</v>
          </cell>
          <cell r="P9348">
            <v>0</v>
          </cell>
          <cell r="Q9348">
            <v>5</v>
          </cell>
        </row>
        <row r="9349">
          <cell r="A9349" t="str">
            <v>A3179&amp;T</v>
          </cell>
          <cell r="B9349" t="str">
            <v>Centre St @ Ardale S</v>
          </cell>
          <cell r="C9349">
            <v>0</v>
          </cell>
          <cell r="D9349">
            <v>0</v>
          </cell>
          <cell r="E9349">
            <v>0</v>
          </cell>
          <cell r="F9349">
            <v>0</v>
          </cell>
          <cell r="G9349">
            <v>0</v>
          </cell>
          <cell r="H9349">
            <v>0</v>
          </cell>
          <cell r="I9349">
            <v>0</v>
          </cell>
          <cell r="J9349">
            <v>0</v>
          </cell>
          <cell r="K9349">
            <v>0</v>
          </cell>
          <cell r="L9349">
            <v>0</v>
          </cell>
          <cell r="M9349">
            <v>0</v>
          </cell>
          <cell r="N9349">
            <v>0</v>
          </cell>
          <cell r="O9349">
            <v>0</v>
          </cell>
          <cell r="P9349">
            <v>0</v>
          </cell>
          <cell r="Q9349">
            <v>0</v>
          </cell>
        </row>
        <row r="9350">
          <cell r="A9350" t="str">
            <v>A457&amp;T</v>
          </cell>
          <cell r="B9350" t="str">
            <v>Centre St @ Linden R</v>
          </cell>
          <cell r="C9350">
            <v>0</v>
          </cell>
          <cell r="D9350">
            <v>0</v>
          </cell>
          <cell r="E9350">
            <v>0</v>
          </cell>
          <cell r="F9350">
            <v>0</v>
          </cell>
          <cell r="G9350">
            <v>0</v>
          </cell>
          <cell r="H9350">
            <v>0</v>
          </cell>
          <cell r="I9350">
            <v>0</v>
          </cell>
          <cell r="J9350">
            <v>0</v>
          </cell>
          <cell r="K9350">
            <v>0</v>
          </cell>
          <cell r="L9350">
            <v>0</v>
          </cell>
          <cell r="M9350">
            <v>0</v>
          </cell>
          <cell r="N9350">
            <v>0</v>
          </cell>
          <cell r="O9350">
            <v>0</v>
          </cell>
          <cell r="P9350">
            <v>0</v>
          </cell>
          <cell r="Q9350">
            <v>0</v>
          </cell>
        </row>
        <row r="9351">
          <cell r="A9351" t="str">
            <v>A483&amp;T</v>
          </cell>
          <cell r="B9351" t="str">
            <v>Belgrade Ave @ Pineh</v>
          </cell>
          <cell r="C9351">
            <v>0</v>
          </cell>
          <cell r="D9351">
            <v>0</v>
          </cell>
          <cell r="E9351">
            <v>0</v>
          </cell>
          <cell r="F9351">
            <v>0</v>
          </cell>
          <cell r="G9351">
            <v>0</v>
          </cell>
          <cell r="H9351">
            <v>0</v>
          </cell>
          <cell r="I9351">
            <v>0</v>
          </cell>
          <cell r="J9351">
            <v>0</v>
          </cell>
          <cell r="K9351">
            <v>0</v>
          </cell>
          <cell r="L9351">
            <v>0</v>
          </cell>
          <cell r="M9351">
            <v>0</v>
          </cell>
          <cell r="N9351">
            <v>0</v>
          </cell>
          <cell r="O9351">
            <v>0</v>
          </cell>
          <cell r="P9351">
            <v>0</v>
          </cell>
          <cell r="Q9351">
            <v>0</v>
          </cell>
        </row>
        <row r="9352">
          <cell r="A9352" t="str">
            <v>A5453&amp;T</v>
          </cell>
          <cell r="B9352" t="str">
            <v>5 Walter St opp Hewl</v>
          </cell>
          <cell r="C9352">
            <v>4</v>
          </cell>
          <cell r="D9352">
            <v>0</v>
          </cell>
          <cell r="E9352">
            <v>0</v>
          </cell>
          <cell r="F9352">
            <v>0</v>
          </cell>
          <cell r="G9352">
            <v>4</v>
          </cell>
          <cell r="H9352">
            <v>4</v>
          </cell>
          <cell r="I9352">
            <v>0</v>
          </cell>
          <cell r="J9352">
            <v>0</v>
          </cell>
          <cell r="K9352">
            <v>0</v>
          </cell>
          <cell r="L9352">
            <v>4</v>
          </cell>
          <cell r="M9352">
            <v>4</v>
          </cell>
          <cell r="N9352">
            <v>0</v>
          </cell>
          <cell r="O9352">
            <v>0</v>
          </cell>
          <cell r="P9352">
            <v>0</v>
          </cell>
          <cell r="Q9352">
            <v>4</v>
          </cell>
        </row>
        <row r="9353">
          <cell r="A9353" t="str">
            <v>A5922&amp;T</v>
          </cell>
          <cell r="B9353" t="str">
            <v>1664 Hyde Park Ave</v>
          </cell>
          <cell r="C9353">
            <v>0</v>
          </cell>
          <cell r="D9353">
            <v>0</v>
          </cell>
          <cell r="E9353">
            <v>0</v>
          </cell>
          <cell r="F9353">
            <v>0</v>
          </cell>
          <cell r="G9353">
            <v>0</v>
          </cell>
          <cell r="H9353">
            <v>0</v>
          </cell>
          <cell r="I9353">
            <v>0</v>
          </cell>
          <cell r="J9353">
            <v>0</v>
          </cell>
          <cell r="K9353">
            <v>0</v>
          </cell>
          <cell r="L9353">
            <v>0</v>
          </cell>
          <cell r="M9353">
            <v>0</v>
          </cell>
          <cell r="N9353">
            <v>0</v>
          </cell>
          <cell r="O9353">
            <v>0</v>
          </cell>
          <cell r="P9353">
            <v>0</v>
          </cell>
          <cell r="Q9353">
            <v>0</v>
          </cell>
        </row>
        <row r="9354">
          <cell r="A9354" t="str">
            <v>A505&amp;T</v>
          </cell>
          <cell r="B9354" t="str">
            <v>Centre St @ Lorette</v>
          </cell>
          <cell r="C9354">
            <v>4</v>
          </cell>
          <cell r="D9354">
            <v>0</v>
          </cell>
          <cell r="E9354">
            <v>0</v>
          </cell>
          <cell r="F9354">
            <v>0</v>
          </cell>
          <cell r="G9354">
            <v>4</v>
          </cell>
          <cell r="H9354">
            <v>4</v>
          </cell>
          <cell r="I9354">
            <v>0</v>
          </cell>
          <cell r="J9354">
            <v>0</v>
          </cell>
          <cell r="K9354">
            <v>0</v>
          </cell>
          <cell r="L9354">
            <v>4</v>
          </cell>
          <cell r="M9354">
            <v>4</v>
          </cell>
          <cell r="N9354">
            <v>0</v>
          </cell>
          <cell r="O9354">
            <v>0</v>
          </cell>
          <cell r="P9354">
            <v>0</v>
          </cell>
          <cell r="Q9354">
            <v>4</v>
          </cell>
        </row>
        <row r="9355">
          <cell r="A9355" t="str">
            <v>A3929&amp;T</v>
          </cell>
          <cell r="B9355" t="str">
            <v>Cummins Hwy @ Brown</v>
          </cell>
          <cell r="C9355">
            <v>0</v>
          </cell>
          <cell r="D9355">
            <v>0</v>
          </cell>
          <cell r="E9355">
            <v>0</v>
          </cell>
          <cell r="F9355">
            <v>0</v>
          </cell>
          <cell r="G9355">
            <v>0</v>
          </cell>
          <cell r="H9355">
            <v>0</v>
          </cell>
          <cell r="I9355">
            <v>0</v>
          </cell>
          <cell r="J9355">
            <v>0</v>
          </cell>
          <cell r="K9355">
            <v>0</v>
          </cell>
          <cell r="L9355">
            <v>0</v>
          </cell>
          <cell r="M9355">
            <v>0</v>
          </cell>
          <cell r="N9355">
            <v>0</v>
          </cell>
          <cell r="O9355">
            <v>0</v>
          </cell>
          <cell r="P9355">
            <v>0</v>
          </cell>
          <cell r="Q9355">
            <v>0</v>
          </cell>
        </row>
        <row r="9356">
          <cell r="A9356" t="str">
            <v>A459&amp;T</v>
          </cell>
          <cell r="B9356" t="str">
            <v>Centre St opp Glenha</v>
          </cell>
          <cell r="C9356">
            <v>1</v>
          </cell>
          <cell r="D9356">
            <v>0</v>
          </cell>
          <cell r="E9356">
            <v>0</v>
          </cell>
          <cell r="F9356">
            <v>0</v>
          </cell>
          <cell r="G9356">
            <v>1</v>
          </cell>
          <cell r="H9356">
            <v>1</v>
          </cell>
          <cell r="I9356">
            <v>0</v>
          </cell>
          <cell r="J9356">
            <v>0</v>
          </cell>
          <cell r="K9356">
            <v>0</v>
          </cell>
          <cell r="L9356">
            <v>1</v>
          </cell>
          <cell r="M9356">
            <v>1</v>
          </cell>
          <cell r="N9356">
            <v>0</v>
          </cell>
          <cell r="O9356">
            <v>0</v>
          </cell>
          <cell r="P9356">
            <v>0</v>
          </cell>
          <cell r="Q9356">
            <v>1</v>
          </cell>
        </row>
        <row r="9357">
          <cell r="A9357" t="str">
            <v>A6339&amp;T</v>
          </cell>
          <cell r="B9357" t="str">
            <v>686 American Legion</v>
          </cell>
          <cell r="C9357">
            <v>0</v>
          </cell>
          <cell r="D9357">
            <v>0</v>
          </cell>
          <cell r="E9357">
            <v>0</v>
          </cell>
          <cell r="F9357">
            <v>0</v>
          </cell>
          <cell r="G9357">
            <v>0</v>
          </cell>
          <cell r="H9357">
            <v>0</v>
          </cell>
          <cell r="I9357">
            <v>0</v>
          </cell>
          <cell r="J9357">
            <v>0</v>
          </cell>
          <cell r="K9357">
            <v>0</v>
          </cell>
          <cell r="L9357">
            <v>0</v>
          </cell>
          <cell r="M9357">
            <v>0</v>
          </cell>
          <cell r="N9357">
            <v>0</v>
          </cell>
          <cell r="O9357">
            <v>0</v>
          </cell>
          <cell r="P9357">
            <v>0</v>
          </cell>
          <cell r="Q9357">
            <v>0</v>
          </cell>
        </row>
        <row r="9358">
          <cell r="A9358" t="str">
            <v>A6722&amp;T</v>
          </cell>
          <cell r="B9358" t="str">
            <v>515 Hyde Park Ave</v>
          </cell>
          <cell r="C9358">
            <v>0</v>
          </cell>
          <cell r="D9358">
            <v>0</v>
          </cell>
          <cell r="E9358">
            <v>0</v>
          </cell>
          <cell r="F9358">
            <v>0</v>
          </cell>
          <cell r="G9358">
            <v>0</v>
          </cell>
          <cell r="H9358">
            <v>0</v>
          </cell>
          <cell r="I9358">
            <v>0</v>
          </cell>
          <cell r="J9358">
            <v>0</v>
          </cell>
          <cell r="K9358">
            <v>0</v>
          </cell>
          <cell r="L9358">
            <v>0</v>
          </cell>
          <cell r="M9358">
            <v>0</v>
          </cell>
          <cell r="N9358">
            <v>0</v>
          </cell>
          <cell r="O9358">
            <v>0</v>
          </cell>
          <cell r="P9358">
            <v>0</v>
          </cell>
          <cell r="Q9358">
            <v>0</v>
          </cell>
        </row>
        <row r="9359">
          <cell r="A9359" t="str">
            <v>A3915&amp;T</v>
          </cell>
          <cell r="B9359" t="str">
            <v>Washington St @ Need</v>
          </cell>
          <cell r="C9359">
            <v>0</v>
          </cell>
          <cell r="D9359">
            <v>0</v>
          </cell>
          <cell r="E9359">
            <v>0</v>
          </cell>
          <cell r="F9359">
            <v>0</v>
          </cell>
          <cell r="G9359">
            <v>0</v>
          </cell>
          <cell r="H9359">
            <v>0</v>
          </cell>
          <cell r="I9359">
            <v>0</v>
          </cell>
          <cell r="J9359">
            <v>0</v>
          </cell>
          <cell r="K9359">
            <v>0</v>
          </cell>
          <cell r="L9359">
            <v>0</v>
          </cell>
          <cell r="M9359">
            <v>0</v>
          </cell>
          <cell r="N9359">
            <v>0</v>
          </cell>
          <cell r="O9359">
            <v>0</v>
          </cell>
          <cell r="P9359">
            <v>0</v>
          </cell>
          <cell r="Q9359">
            <v>0</v>
          </cell>
        </row>
        <row r="9360">
          <cell r="A9360" t="str">
            <v>A5816&amp;T</v>
          </cell>
          <cell r="B9360" t="str">
            <v>Washington St @ Harm</v>
          </cell>
          <cell r="C9360">
            <v>47</v>
          </cell>
          <cell r="D9360">
            <v>0</v>
          </cell>
          <cell r="E9360">
            <v>0</v>
          </cell>
          <cell r="F9360">
            <v>0</v>
          </cell>
          <cell r="G9360">
            <v>47</v>
          </cell>
          <cell r="H9360">
            <v>47</v>
          </cell>
          <cell r="I9360">
            <v>0</v>
          </cell>
          <cell r="J9360">
            <v>0</v>
          </cell>
          <cell r="K9360">
            <v>0</v>
          </cell>
          <cell r="L9360">
            <v>47</v>
          </cell>
          <cell r="M9360">
            <v>47</v>
          </cell>
          <cell r="N9360">
            <v>0</v>
          </cell>
          <cell r="O9360">
            <v>0</v>
          </cell>
          <cell r="P9360">
            <v>0</v>
          </cell>
          <cell r="Q9360">
            <v>47</v>
          </cell>
        </row>
        <row r="9361">
          <cell r="A9361" t="str">
            <v>A6202&amp;T</v>
          </cell>
          <cell r="B9361" t="str">
            <v>Cummins Hwy @ Greenf</v>
          </cell>
          <cell r="C9361">
            <v>22</v>
          </cell>
          <cell r="D9361">
            <v>0</v>
          </cell>
          <cell r="E9361">
            <v>0</v>
          </cell>
          <cell r="F9361">
            <v>0</v>
          </cell>
          <cell r="G9361">
            <v>22</v>
          </cell>
          <cell r="H9361">
            <v>22</v>
          </cell>
          <cell r="I9361">
            <v>0</v>
          </cell>
          <cell r="J9361">
            <v>0</v>
          </cell>
          <cell r="K9361">
            <v>0</v>
          </cell>
          <cell r="L9361">
            <v>22</v>
          </cell>
          <cell r="M9361">
            <v>22</v>
          </cell>
          <cell r="N9361">
            <v>0</v>
          </cell>
          <cell r="O9361">
            <v>0</v>
          </cell>
          <cell r="P9361">
            <v>0</v>
          </cell>
          <cell r="Q9361">
            <v>22</v>
          </cell>
        </row>
        <row r="9362">
          <cell r="A9362" t="str">
            <v>A6877&amp;T</v>
          </cell>
          <cell r="B9362" t="str">
            <v>Cummins Hwy @ Calvar</v>
          </cell>
          <cell r="C9362">
            <v>0</v>
          </cell>
          <cell r="D9362">
            <v>0</v>
          </cell>
          <cell r="E9362">
            <v>0</v>
          </cell>
          <cell r="F9362">
            <v>0</v>
          </cell>
          <cell r="G9362">
            <v>0</v>
          </cell>
          <cell r="H9362">
            <v>0</v>
          </cell>
          <cell r="I9362">
            <v>0</v>
          </cell>
          <cell r="J9362">
            <v>0</v>
          </cell>
          <cell r="K9362">
            <v>0</v>
          </cell>
          <cell r="L9362">
            <v>0</v>
          </cell>
          <cell r="M9362">
            <v>0</v>
          </cell>
          <cell r="N9362">
            <v>0</v>
          </cell>
          <cell r="O9362">
            <v>0</v>
          </cell>
          <cell r="P9362">
            <v>0</v>
          </cell>
          <cell r="Q9362">
            <v>0</v>
          </cell>
        </row>
        <row r="9363">
          <cell r="A9363" t="str">
            <v>A1022&amp;T</v>
          </cell>
          <cell r="B9363" t="str">
            <v>W Boundary Rd @ Ceda</v>
          </cell>
          <cell r="C9363">
            <v>0</v>
          </cell>
          <cell r="D9363">
            <v>0</v>
          </cell>
          <cell r="E9363">
            <v>0</v>
          </cell>
          <cell r="F9363">
            <v>0</v>
          </cell>
          <cell r="G9363">
            <v>0</v>
          </cell>
          <cell r="H9363">
            <v>0</v>
          </cell>
          <cell r="I9363">
            <v>0</v>
          </cell>
          <cell r="J9363">
            <v>0</v>
          </cell>
          <cell r="K9363">
            <v>0</v>
          </cell>
          <cell r="L9363">
            <v>0</v>
          </cell>
          <cell r="M9363">
            <v>0</v>
          </cell>
          <cell r="N9363">
            <v>0</v>
          </cell>
          <cell r="O9363">
            <v>0</v>
          </cell>
          <cell r="P9363">
            <v>0</v>
          </cell>
          <cell r="Q9363">
            <v>0</v>
          </cell>
        </row>
        <row r="9364">
          <cell r="A9364" t="str">
            <v>A5371&amp;T</v>
          </cell>
          <cell r="B9364" t="str">
            <v>Washington St @ Durn</v>
          </cell>
          <cell r="C9364">
            <v>0</v>
          </cell>
          <cell r="D9364">
            <v>0</v>
          </cell>
          <cell r="E9364">
            <v>0</v>
          </cell>
          <cell r="F9364">
            <v>0</v>
          </cell>
          <cell r="G9364">
            <v>0</v>
          </cell>
          <cell r="H9364">
            <v>0</v>
          </cell>
          <cell r="I9364">
            <v>0</v>
          </cell>
          <cell r="J9364">
            <v>0</v>
          </cell>
          <cell r="K9364">
            <v>0</v>
          </cell>
          <cell r="L9364">
            <v>0</v>
          </cell>
          <cell r="M9364">
            <v>0</v>
          </cell>
          <cell r="N9364">
            <v>0</v>
          </cell>
          <cell r="O9364">
            <v>0</v>
          </cell>
          <cell r="P9364">
            <v>0</v>
          </cell>
          <cell r="Q9364">
            <v>0</v>
          </cell>
        </row>
        <row r="9365">
          <cell r="A9365" t="str">
            <v>A5532&amp;T</v>
          </cell>
          <cell r="B9365" t="str">
            <v>Washington St @ Scho</v>
          </cell>
          <cell r="C9365">
            <v>10</v>
          </cell>
          <cell r="D9365">
            <v>0</v>
          </cell>
          <cell r="E9365">
            <v>0</v>
          </cell>
          <cell r="F9365">
            <v>0</v>
          </cell>
          <cell r="G9365">
            <v>10</v>
          </cell>
          <cell r="H9365">
            <v>10</v>
          </cell>
          <cell r="I9365">
            <v>0</v>
          </cell>
          <cell r="J9365">
            <v>0</v>
          </cell>
          <cell r="K9365">
            <v>0</v>
          </cell>
          <cell r="L9365">
            <v>10</v>
          </cell>
          <cell r="M9365">
            <v>10</v>
          </cell>
          <cell r="N9365">
            <v>0</v>
          </cell>
          <cell r="O9365">
            <v>0</v>
          </cell>
          <cell r="P9365">
            <v>0</v>
          </cell>
          <cell r="Q9365">
            <v>10</v>
          </cell>
        </row>
        <row r="9366">
          <cell r="A9366" t="str">
            <v>A5644&amp;T</v>
          </cell>
          <cell r="B9366" t="str">
            <v>Centre @ Colbert St</v>
          </cell>
          <cell r="C9366">
            <v>0</v>
          </cell>
          <cell r="D9366">
            <v>0</v>
          </cell>
          <cell r="E9366">
            <v>0</v>
          </cell>
          <cell r="F9366">
            <v>1</v>
          </cell>
          <cell r="G9366">
            <v>2</v>
          </cell>
          <cell r="H9366">
            <v>0</v>
          </cell>
          <cell r="I9366">
            <v>0</v>
          </cell>
          <cell r="J9366">
            <v>0</v>
          </cell>
          <cell r="K9366">
            <v>1</v>
          </cell>
          <cell r="L9366">
            <v>2</v>
          </cell>
          <cell r="M9366">
            <v>0</v>
          </cell>
          <cell r="N9366">
            <v>0</v>
          </cell>
          <cell r="O9366">
            <v>0</v>
          </cell>
          <cell r="P9366">
            <v>1</v>
          </cell>
          <cell r="Q9366">
            <v>2</v>
          </cell>
        </row>
        <row r="9367">
          <cell r="A9367" t="str">
            <v>A5923&amp;T</v>
          </cell>
          <cell r="B9367" t="str">
            <v>Hyde Park Ave opp El</v>
          </cell>
          <cell r="C9367">
            <v>0</v>
          </cell>
          <cell r="D9367">
            <v>0</v>
          </cell>
          <cell r="E9367">
            <v>0</v>
          </cell>
          <cell r="F9367">
            <v>0</v>
          </cell>
          <cell r="G9367">
            <v>0</v>
          </cell>
          <cell r="H9367">
            <v>0</v>
          </cell>
          <cell r="I9367">
            <v>0</v>
          </cell>
          <cell r="J9367">
            <v>0</v>
          </cell>
          <cell r="K9367">
            <v>0</v>
          </cell>
          <cell r="L9367">
            <v>0</v>
          </cell>
          <cell r="M9367">
            <v>0</v>
          </cell>
          <cell r="N9367">
            <v>0</v>
          </cell>
          <cell r="O9367">
            <v>0</v>
          </cell>
          <cell r="P9367">
            <v>0</v>
          </cell>
          <cell r="Q9367">
            <v>0</v>
          </cell>
        </row>
        <row r="9368">
          <cell r="A9368" t="str">
            <v>A6335&amp;T</v>
          </cell>
          <cell r="B9368" t="str">
            <v>Cummins Hwy @ Rugby</v>
          </cell>
          <cell r="C9368">
            <v>49</v>
          </cell>
          <cell r="D9368">
            <v>0</v>
          </cell>
          <cell r="E9368">
            <v>0</v>
          </cell>
          <cell r="F9368">
            <v>0</v>
          </cell>
          <cell r="G9368">
            <v>49</v>
          </cell>
          <cell r="H9368">
            <v>49</v>
          </cell>
          <cell r="I9368">
            <v>0</v>
          </cell>
          <cell r="J9368">
            <v>0</v>
          </cell>
          <cell r="K9368">
            <v>0</v>
          </cell>
          <cell r="L9368">
            <v>49</v>
          </cell>
          <cell r="M9368">
            <v>49</v>
          </cell>
          <cell r="N9368">
            <v>0</v>
          </cell>
          <cell r="O9368">
            <v>0</v>
          </cell>
          <cell r="P9368">
            <v>0</v>
          </cell>
          <cell r="Q9368">
            <v>49</v>
          </cell>
        </row>
        <row r="9369">
          <cell r="A9369" t="str">
            <v>A3913&amp;T</v>
          </cell>
          <cell r="B9369" t="str">
            <v>Washington St @ Wood</v>
          </cell>
          <cell r="C9369">
            <v>30</v>
          </cell>
          <cell r="D9369">
            <v>0</v>
          </cell>
          <cell r="E9369">
            <v>0</v>
          </cell>
          <cell r="F9369">
            <v>0</v>
          </cell>
          <cell r="G9369">
            <v>30</v>
          </cell>
          <cell r="H9369">
            <v>30</v>
          </cell>
          <cell r="I9369">
            <v>0</v>
          </cell>
          <cell r="J9369">
            <v>0</v>
          </cell>
          <cell r="K9369">
            <v>0</v>
          </cell>
          <cell r="L9369">
            <v>30</v>
          </cell>
          <cell r="M9369">
            <v>30</v>
          </cell>
          <cell r="N9369">
            <v>0</v>
          </cell>
          <cell r="O9369">
            <v>0</v>
          </cell>
          <cell r="P9369">
            <v>0</v>
          </cell>
          <cell r="Q9369">
            <v>30</v>
          </cell>
        </row>
        <row r="9370">
          <cell r="A9370" t="str">
            <v>A455&amp;T</v>
          </cell>
          <cell r="B9370" t="str">
            <v>2550 Centre St</v>
          </cell>
          <cell r="C9370">
            <v>26</v>
          </cell>
          <cell r="D9370">
            <v>0</v>
          </cell>
          <cell r="E9370">
            <v>0</v>
          </cell>
          <cell r="F9370">
            <v>0</v>
          </cell>
          <cell r="G9370">
            <v>26</v>
          </cell>
          <cell r="H9370">
            <v>26</v>
          </cell>
          <cell r="I9370">
            <v>0</v>
          </cell>
          <cell r="J9370">
            <v>0</v>
          </cell>
          <cell r="K9370">
            <v>0</v>
          </cell>
          <cell r="L9370">
            <v>26</v>
          </cell>
          <cell r="M9370">
            <v>26</v>
          </cell>
          <cell r="N9370">
            <v>0</v>
          </cell>
          <cell r="O9370">
            <v>0</v>
          </cell>
          <cell r="P9370">
            <v>0</v>
          </cell>
          <cell r="Q9370">
            <v>26</v>
          </cell>
        </row>
        <row r="9371">
          <cell r="A9371" t="str">
            <v>A458&amp;T</v>
          </cell>
          <cell r="B9371" t="str">
            <v>Centre St opp Northd</v>
          </cell>
          <cell r="C9371">
            <v>3</v>
          </cell>
          <cell r="D9371">
            <v>0</v>
          </cell>
          <cell r="E9371">
            <v>0</v>
          </cell>
          <cell r="F9371">
            <v>0</v>
          </cell>
          <cell r="G9371">
            <v>3</v>
          </cell>
          <cell r="H9371">
            <v>3</v>
          </cell>
          <cell r="I9371">
            <v>0</v>
          </cell>
          <cell r="J9371">
            <v>0</v>
          </cell>
          <cell r="K9371">
            <v>0</v>
          </cell>
          <cell r="L9371">
            <v>3</v>
          </cell>
          <cell r="M9371">
            <v>3</v>
          </cell>
          <cell r="N9371">
            <v>0</v>
          </cell>
          <cell r="O9371">
            <v>0</v>
          </cell>
          <cell r="P9371">
            <v>0</v>
          </cell>
          <cell r="Q9371">
            <v>3</v>
          </cell>
        </row>
        <row r="9372">
          <cell r="A9372" t="str">
            <v>A488&amp;T</v>
          </cell>
          <cell r="B9372" t="str">
            <v>Belgrade Ave @ Walwo</v>
          </cell>
          <cell r="C9372">
            <v>4</v>
          </cell>
          <cell r="D9372">
            <v>0</v>
          </cell>
          <cell r="E9372">
            <v>0</v>
          </cell>
          <cell r="F9372">
            <v>0</v>
          </cell>
          <cell r="G9372">
            <v>4</v>
          </cell>
          <cell r="H9372">
            <v>4</v>
          </cell>
          <cell r="I9372">
            <v>0</v>
          </cell>
          <cell r="J9372">
            <v>0</v>
          </cell>
          <cell r="K9372">
            <v>0</v>
          </cell>
          <cell r="L9372">
            <v>4</v>
          </cell>
          <cell r="M9372">
            <v>4</v>
          </cell>
          <cell r="N9372">
            <v>0</v>
          </cell>
          <cell r="O9372">
            <v>0</v>
          </cell>
          <cell r="P9372">
            <v>0</v>
          </cell>
          <cell r="Q9372">
            <v>4</v>
          </cell>
        </row>
        <row r="9373">
          <cell r="A9373" t="str">
            <v>A6719&amp;T</v>
          </cell>
          <cell r="B9373" t="str">
            <v>Cummins Hwy @ Bismar</v>
          </cell>
          <cell r="C9373">
            <v>0</v>
          </cell>
          <cell r="D9373">
            <v>0</v>
          </cell>
          <cell r="E9373">
            <v>0</v>
          </cell>
          <cell r="F9373">
            <v>0</v>
          </cell>
          <cell r="G9373">
            <v>0</v>
          </cell>
          <cell r="H9373">
            <v>0</v>
          </cell>
          <cell r="I9373">
            <v>0</v>
          </cell>
          <cell r="J9373">
            <v>0</v>
          </cell>
          <cell r="K9373">
            <v>0</v>
          </cell>
          <cell r="L9373">
            <v>0</v>
          </cell>
          <cell r="M9373">
            <v>0</v>
          </cell>
          <cell r="N9373">
            <v>0</v>
          </cell>
          <cell r="O9373">
            <v>0</v>
          </cell>
          <cell r="P9373">
            <v>0</v>
          </cell>
          <cell r="Q9373">
            <v>0</v>
          </cell>
        </row>
        <row r="9374">
          <cell r="A9374" t="str">
            <v>A1726&amp;T</v>
          </cell>
          <cell r="B9374" t="str">
            <v>Poplar St @ Metropol</v>
          </cell>
          <cell r="C9374">
            <v>0</v>
          </cell>
          <cell r="D9374">
            <v>0</v>
          </cell>
          <cell r="E9374">
            <v>0</v>
          </cell>
          <cell r="F9374">
            <v>0</v>
          </cell>
          <cell r="G9374">
            <v>0</v>
          </cell>
          <cell r="H9374">
            <v>0</v>
          </cell>
          <cell r="I9374">
            <v>0</v>
          </cell>
          <cell r="J9374">
            <v>0</v>
          </cell>
          <cell r="K9374">
            <v>0</v>
          </cell>
          <cell r="L9374">
            <v>0</v>
          </cell>
          <cell r="M9374">
            <v>0</v>
          </cell>
          <cell r="N9374">
            <v>0</v>
          </cell>
          <cell r="O9374">
            <v>0</v>
          </cell>
          <cell r="P9374">
            <v>0</v>
          </cell>
          <cell r="Q9374">
            <v>0</v>
          </cell>
        </row>
        <row r="9375">
          <cell r="A9375" t="str">
            <v>A4830&amp;T</v>
          </cell>
          <cell r="B9375" t="str">
            <v>Baker St opp Dunwell</v>
          </cell>
          <cell r="C9375">
            <v>1</v>
          </cell>
          <cell r="D9375">
            <v>0</v>
          </cell>
          <cell r="E9375">
            <v>0</v>
          </cell>
          <cell r="F9375">
            <v>0</v>
          </cell>
          <cell r="G9375">
            <v>1</v>
          </cell>
          <cell r="H9375">
            <v>1</v>
          </cell>
          <cell r="I9375">
            <v>0</v>
          </cell>
          <cell r="J9375">
            <v>0</v>
          </cell>
          <cell r="K9375">
            <v>0</v>
          </cell>
          <cell r="L9375">
            <v>1</v>
          </cell>
          <cell r="M9375">
            <v>1</v>
          </cell>
          <cell r="N9375">
            <v>0</v>
          </cell>
          <cell r="O9375">
            <v>0</v>
          </cell>
          <cell r="P9375">
            <v>0</v>
          </cell>
          <cell r="Q9375">
            <v>1</v>
          </cell>
        </row>
        <row r="9376">
          <cell r="A9376" t="str">
            <v>A5924&amp;T</v>
          </cell>
          <cell r="B9376" t="str">
            <v>American Legion Hwy</v>
          </cell>
          <cell r="C9376">
            <v>0</v>
          </cell>
          <cell r="D9376">
            <v>0</v>
          </cell>
          <cell r="E9376">
            <v>0</v>
          </cell>
          <cell r="F9376">
            <v>0</v>
          </cell>
          <cell r="G9376">
            <v>0</v>
          </cell>
          <cell r="H9376">
            <v>0</v>
          </cell>
          <cell r="I9376">
            <v>0</v>
          </cell>
          <cell r="J9376">
            <v>0</v>
          </cell>
          <cell r="K9376">
            <v>0</v>
          </cell>
          <cell r="L9376">
            <v>0</v>
          </cell>
          <cell r="M9376">
            <v>0</v>
          </cell>
          <cell r="N9376">
            <v>0</v>
          </cell>
          <cell r="O9376">
            <v>0</v>
          </cell>
          <cell r="P9376">
            <v>0</v>
          </cell>
          <cell r="Q9376">
            <v>0</v>
          </cell>
        </row>
        <row r="9377">
          <cell r="A9377" t="str">
            <v>A6153&amp;T</v>
          </cell>
          <cell r="B9377" t="str">
            <v>Hyde Park Ave @ Milt</v>
          </cell>
          <cell r="C9377">
            <v>13</v>
          </cell>
          <cell r="D9377">
            <v>0</v>
          </cell>
          <cell r="E9377">
            <v>0</v>
          </cell>
          <cell r="F9377">
            <v>1</v>
          </cell>
          <cell r="G9377">
            <v>14</v>
          </cell>
          <cell r="H9377">
            <v>13</v>
          </cell>
          <cell r="I9377">
            <v>0</v>
          </cell>
          <cell r="J9377">
            <v>0</v>
          </cell>
          <cell r="K9377">
            <v>1</v>
          </cell>
          <cell r="L9377">
            <v>14</v>
          </cell>
          <cell r="M9377">
            <v>13</v>
          </cell>
          <cell r="N9377">
            <v>0</v>
          </cell>
          <cell r="O9377">
            <v>0</v>
          </cell>
          <cell r="P9377">
            <v>1</v>
          </cell>
          <cell r="Q9377">
            <v>14</v>
          </cell>
        </row>
        <row r="9378">
          <cell r="A9378" t="str">
            <v>A1725&amp;T</v>
          </cell>
          <cell r="B9378" t="str">
            <v>Poplar St opp Cornel</v>
          </cell>
          <cell r="C9378">
            <v>0</v>
          </cell>
          <cell r="D9378">
            <v>0</v>
          </cell>
          <cell r="E9378">
            <v>0</v>
          </cell>
          <cell r="F9378">
            <v>0</v>
          </cell>
          <cell r="G9378">
            <v>0</v>
          </cell>
          <cell r="H9378">
            <v>0</v>
          </cell>
          <cell r="I9378">
            <v>0</v>
          </cell>
          <cell r="J9378">
            <v>0</v>
          </cell>
          <cell r="K9378">
            <v>0</v>
          </cell>
          <cell r="L9378">
            <v>0</v>
          </cell>
          <cell r="M9378">
            <v>0</v>
          </cell>
          <cell r="N9378">
            <v>0</v>
          </cell>
          <cell r="O9378">
            <v>0</v>
          </cell>
          <cell r="P9378">
            <v>0</v>
          </cell>
          <cell r="Q9378">
            <v>0</v>
          </cell>
        </row>
        <row r="9379">
          <cell r="A9379" t="str">
            <v>A3890&amp;T</v>
          </cell>
          <cell r="B9379" t="str">
            <v>River St @ Caton St</v>
          </cell>
          <cell r="C9379">
            <v>38</v>
          </cell>
          <cell r="D9379">
            <v>0</v>
          </cell>
          <cell r="E9379">
            <v>0</v>
          </cell>
          <cell r="F9379">
            <v>0</v>
          </cell>
          <cell r="G9379">
            <v>38</v>
          </cell>
          <cell r="H9379">
            <v>38</v>
          </cell>
          <cell r="I9379">
            <v>0</v>
          </cell>
          <cell r="J9379">
            <v>0</v>
          </cell>
          <cell r="K9379">
            <v>0</v>
          </cell>
          <cell r="L9379">
            <v>38</v>
          </cell>
          <cell r="M9379">
            <v>38</v>
          </cell>
          <cell r="N9379">
            <v>0</v>
          </cell>
          <cell r="O9379">
            <v>0</v>
          </cell>
          <cell r="P9379">
            <v>0</v>
          </cell>
          <cell r="Q9379">
            <v>38</v>
          </cell>
        </row>
        <row r="9380">
          <cell r="A9380" t="str">
            <v>A3911&amp;T</v>
          </cell>
          <cell r="B9380" t="str">
            <v>Washington St @ Garf</v>
          </cell>
          <cell r="C9380">
            <v>0</v>
          </cell>
          <cell r="D9380">
            <v>0</v>
          </cell>
          <cell r="E9380">
            <v>0</v>
          </cell>
          <cell r="F9380">
            <v>0</v>
          </cell>
          <cell r="G9380">
            <v>0</v>
          </cell>
          <cell r="H9380">
            <v>0</v>
          </cell>
          <cell r="I9380">
            <v>0</v>
          </cell>
          <cell r="J9380">
            <v>0</v>
          </cell>
          <cell r="K9380">
            <v>0</v>
          </cell>
          <cell r="L9380">
            <v>0</v>
          </cell>
          <cell r="M9380">
            <v>0</v>
          </cell>
          <cell r="N9380">
            <v>0</v>
          </cell>
          <cell r="O9380">
            <v>0</v>
          </cell>
          <cell r="P9380">
            <v>0</v>
          </cell>
          <cell r="Q9380">
            <v>0</v>
          </cell>
        </row>
        <row r="9381">
          <cell r="A9381" t="str">
            <v>A477&amp;T</v>
          </cell>
          <cell r="B9381" t="str">
            <v>Belgrade Ave @ West</v>
          </cell>
          <cell r="C9381">
            <v>1</v>
          </cell>
          <cell r="D9381">
            <v>0</v>
          </cell>
          <cell r="E9381">
            <v>0</v>
          </cell>
          <cell r="F9381">
            <v>8</v>
          </cell>
          <cell r="G9381">
            <v>9</v>
          </cell>
          <cell r="H9381">
            <v>1</v>
          </cell>
          <cell r="I9381">
            <v>0</v>
          </cell>
          <cell r="J9381">
            <v>0</v>
          </cell>
          <cell r="K9381">
            <v>8</v>
          </cell>
          <cell r="L9381">
            <v>9</v>
          </cell>
          <cell r="M9381">
            <v>1</v>
          </cell>
          <cell r="N9381">
            <v>0</v>
          </cell>
          <cell r="O9381">
            <v>0</v>
          </cell>
          <cell r="P9381">
            <v>8</v>
          </cell>
          <cell r="Q9381">
            <v>9</v>
          </cell>
        </row>
        <row r="9382">
          <cell r="A9382" t="str">
            <v>A493&amp;T</v>
          </cell>
          <cell r="B9382" t="str">
            <v>Belgrade Ave @ Centr</v>
          </cell>
          <cell r="C9382">
            <v>12</v>
          </cell>
          <cell r="D9382">
            <v>0</v>
          </cell>
          <cell r="E9382">
            <v>38</v>
          </cell>
          <cell r="F9382">
            <v>8</v>
          </cell>
          <cell r="G9382">
            <v>58</v>
          </cell>
          <cell r="H9382">
            <v>12</v>
          </cell>
          <cell r="I9382">
            <v>0</v>
          </cell>
          <cell r="J9382">
            <v>38</v>
          </cell>
          <cell r="K9382">
            <v>8</v>
          </cell>
          <cell r="L9382">
            <v>58</v>
          </cell>
          <cell r="M9382">
            <v>12</v>
          </cell>
          <cell r="N9382">
            <v>0</v>
          </cell>
          <cell r="O9382">
            <v>38</v>
          </cell>
          <cell r="P9382">
            <v>8</v>
          </cell>
          <cell r="Q9382">
            <v>58</v>
          </cell>
        </row>
        <row r="9383">
          <cell r="A9383" t="str">
            <v>A5372&amp;T</v>
          </cell>
          <cell r="B9383" t="str">
            <v>Washington St opp W</v>
          </cell>
          <cell r="C9383">
            <v>0</v>
          </cell>
          <cell r="D9383">
            <v>0</v>
          </cell>
          <cell r="E9383">
            <v>0</v>
          </cell>
          <cell r="F9383">
            <v>1</v>
          </cell>
          <cell r="G9383">
            <v>1</v>
          </cell>
          <cell r="H9383">
            <v>0</v>
          </cell>
          <cell r="I9383">
            <v>0</v>
          </cell>
          <cell r="J9383">
            <v>0</v>
          </cell>
          <cell r="K9383">
            <v>1</v>
          </cell>
          <cell r="L9383">
            <v>1</v>
          </cell>
          <cell r="M9383">
            <v>0</v>
          </cell>
          <cell r="N9383">
            <v>0</v>
          </cell>
          <cell r="O9383">
            <v>0</v>
          </cell>
          <cell r="P9383">
            <v>1</v>
          </cell>
          <cell r="Q9383">
            <v>1</v>
          </cell>
        </row>
        <row r="9384">
          <cell r="A9384" t="str">
            <v>A1167&amp;T</v>
          </cell>
          <cell r="B9384" t="str">
            <v>Walter St @ Hewlett</v>
          </cell>
          <cell r="C9384">
            <v>11</v>
          </cell>
          <cell r="D9384">
            <v>0</v>
          </cell>
          <cell r="E9384">
            <v>0</v>
          </cell>
          <cell r="F9384">
            <v>0</v>
          </cell>
          <cell r="G9384">
            <v>11</v>
          </cell>
          <cell r="H9384">
            <v>11</v>
          </cell>
          <cell r="I9384">
            <v>0</v>
          </cell>
          <cell r="J9384">
            <v>0</v>
          </cell>
          <cell r="K9384">
            <v>0</v>
          </cell>
          <cell r="L9384">
            <v>11</v>
          </cell>
          <cell r="M9384">
            <v>11</v>
          </cell>
          <cell r="N9384">
            <v>0</v>
          </cell>
          <cell r="O9384">
            <v>0</v>
          </cell>
          <cell r="P9384">
            <v>0</v>
          </cell>
          <cell r="Q9384">
            <v>11</v>
          </cell>
        </row>
        <row r="9385">
          <cell r="A9385" t="str">
            <v>A1184&amp;T</v>
          </cell>
          <cell r="B9385" t="str">
            <v>Independence Dr opp</v>
          </cell>
          <cell r="C9385">
            <v>6</v>
          </cell>
          <cell r="D9385">
            <v>0</v>
          </cell>
          <cell r="E9385">
            <v>0</v>
          </cell>
          <cell r="F9385">
            <v>0</v>
          </cell>
          <cell r="G9385">
            <v>6</v>
          </cell>
          <cell r="H9385">
            <v>6</v>
          </cell>
          <cell r="I9385">
            <v>0</v>
          </cell>
          <cell r="J9385">
            <v>0</v>
          </cell>
          <cell r="K9385">
            <v>0</v>
          </cell>
          <cell r="L9385">
            <v>6</v>
          </cell>
          <cell r="M9385">
            <v>6</v>
          </cell>
          <cell r="N9385">
            <v>0</v>
          </cell>
          <cell r="O9385">
            <v>0</v>
          </cell>
          <cell r="P9385">
            <v>0</v>
          </cell>
          <cell r="Q9385">
            <v>6</v>
          </cell>
        </row>
        <row r="9386">
          <cell r="A9386" t="str">
            <v>A418&amp;T</v>
          </cell>
          <cell r="B9386" t="str">
            <v>Washington St @ W Ro</v>
          </cell>
          <cell r="C9386">
            <v>0</v>
          </cell>
          <cell r="D9386">
            <v>0</v>
          </cell>
          <cell r="E9386">
            <v>0</v>
          </cell>
          <cell r="F9386">
            <v>0</v>
          </cell>
          <cell r="G9386">
            <v>0</v>
          </cell>
          <cell r="H9386">
            <v>0</v>
          </cell>
          <cell r="I9386">
            <v>0</v>
          </cell>
          <cell r="J9386">
            <v>0</v>
          </cell>
          <cell r="K9386">
            <v>0</v>
          </cell>
          <cell r="L9386">
            <v>0</v>
          </cell>
          <cell r="M9386">
            <v>0</v>
          </cell>
          <cell r="N9386">
            <v>0</v>
          </cell>
          <cell r="O9386">
            <v>0</v>
          </cell>
          <cell r="P9386">
            <v>0</v>
          </cell>
          <cell r="Q9386">
            <v>0</v>
          </cell>
        </row>
        <row r="9387">
          <cell r="A9387" t="str">
            <v>A6205&amp;T</v>
          </cell>
          <cell r="B9387" t="str">
            <v>Hyde Park Ave opp Fl</v>
          </cell>
          <cell r="C9387">
            <v>0</v>
          </cell>
          <cell r="D9387">
            <v>0</v>
          </cell>
          <cell r="E9387">
            <v>0</v>
          </cell>
          <cell r="F9387">
            <v>0</v>
          </cell>
          <cell r="G9387">
            <v>0</v>
          </cell>
          <cell r="H9387">
            <v>0</v>
          </cell>
          <cell r="I9387">
            <v>0</v>
          </cell>
          <cell r="J9387">
            <v>0</v>
          </cell>
          <cell r="K9387">
            <v>0</v>
          </cell>
          <cell r="L9387">
            <v>0</v>
          </cell>
          <cell r="M9387">
            <v>0</v>
          </cell>
          <cell r="N9387">
            <v>0</v>
          </cell>
          <cell r="O9387">
            <v>0</v>
          </cell>
          <cell r="P9387">
            <v>0</v>
          </cell>
          <cell r="Q9387">
            <v>0</v>
          </cell>
        </row>
        <row r="9388">
          <cell r="A9388" t="str">
            <v>A3887&amp;T</v>
          </cell>
          <cell r="B9388" t="str">
            <v>River St @ Mattakees</v>
          </cell>
          <cell r="C9388">
            <v>147</v>
          </cell>
          <cell r="D9388">
            <v>0</v>
          </cell>
          <cell r="E9388">
            <v>0</v>
          </cell>
          <cell r="F9388">
            <v>0</v>
          </cell>
          <cell r="G9388">
            <v>147</v>
          </cell>
          <cell r="H9388">
            <v>147</v>
          </cell>
          <cell r="I9388">
            <v>0</v>
          </cell>
          <cell r="J9388">
            <v>0</v>
          </cell>
          <cell r="K9388">
            <v>0</v>
          </cell>
          <cell r="L9388">
            <v>147</v>
          </cell>
          <cell r="M9388">
            <v>147</v>
          </cell>
          <cell r="N9388">
            <v>0</v>
          </cell>
          <cell r="O9388">
            <v>0</v>
          </cell>
          <cell r="P9388">
            <v>0</v>
          </cell>
          <cell r="Q9388">
            <v>147</v>
          </cell>
        </row>
        <row r="9389">
          <cell r="A9389" t="str">
            <v>A3925&amp;T</v>
          </cell>
          <cell r="B9389" t="str">
            <v>Cummins Hwy @ Brown</v>
          </cell>
          <cell r="C9389">
            <v>0</v>
          </cell>
          <cell r="D9389">
            <v>0</v>
          </cell>
          <cell r="E9389">
            <v>0</v>
          </cell>
          <cell r="F9389">
            <v>0</v>
          </cell>
          <cell r="G9389">
            <v>0</v>
          </cell>
          <cell r="H9389">
            <v>0</v>
          </cell>
          <cell r="I9389">
            <v>0</v>
          </cell>
          <cell r="J9389">
            <v>0</v>
          </cell>
          <cell r="K9389">
            <v>0</v>
          </cell>
          <cell r="L9389">
            <v>0</v>
          </cell>
          <cell r="M9389">
            <v>0</v>
          </cell>
          <cell r="N9389">
            <v>0</v>
          </cell>
          <cell r="O9389">
            <v>0</v>
          </cell>
          <cell r="P9389">
            <v>0</v>
          </cell>
          <cell r="Q9389">
            <v>0</v>
          </cell>
        </row>
        <row r="9390">
          <cell r="A9390" t="str">
            <v>A5385&amp;T</v>
          </cell>
          <cell r="B9390" t="str">
            <v>Cummins Hwy @ Wood A</v>
          </cell>
          <cell r="C9390">
            <v>0</v>
          </cell>
          <cell r="D9390">
            <v>0</v>
          </cell>
          <cell r="E9390">
            <v>0</v>
          </cell>
          <cell r="F9390">
            <v>0</v>
          </cell>
          <cell r="G9390">
            <v>0</v>
          </cell>
          <cell r="H9390">
            <v>0</v>
          </cell>
          <cell r="I9390">
            <v>0</v>
          </cell>
          <cell r="J9390">
            <v>0</v>
          </cell>
          <cell r="K9390">
            <v>0</v>
          </cell>
          <cell r="L9390">
            <v>0</v>
          </cell>
          <cell r="M9390">
            <v>0</v>
          </cell>
          <cell r="N9390">
            <v>0</v>
          </cell>
          <cell r="O9390">
            <v>0</v>
          </cell>
          <cell r="P9390">
            <v>0</v>
          </cell>
          <cell r="Q9390">
            <v>0</v>
          </cell>
        </row>
        <row r="9391">
          <cell r="A9391" t="str">
            <v>A6385&amp;T</v>
          </cell>
          <cell r="B9391" t="str">
            <v>Cummins Hwy @ Hebron</v>
          </cell>
          <cell r="C9391">
            <v>0</v>
          </cell>
          <cell r="D9391">
            <v>0</v>
          </cell>
          <cell r="E9391">
            <v>0</v>
          </cell>
          <cell r="F9391">
            <v>0</v>
          </cell>
          <cell r="G9391">
            <v>0</v>
          </cell>
          <cell r="H9391">
            <v>0</v>
          </cell>
          <cell r="I9391">
            <v>0</v>
          </cell>
          <cell r="J9391">
            <v>0</v>
          </cell>
          <cell r="K9391">
            <v>0</v>
          </cell>
          <cell r="L9391">
            <v>0</v>
          </cell>
          <cell r="M9391">
            <v>0</v>
          </cell>
          <cell r="N9391">
            <v>0</v>
          </cell>
          <cell r="O9391">
            <v>0</v>
          </cell>
          <cell r="P9391">
            <v>0</v>
          </cell>
          <cell r="Q9391">
            <v>0</v>
          </cell>
        </row>
        <row r="9392">
          <cell r="A9392" t="str">
            <v>A1018&amp;T</v>
          </cell>
          <cell r="B9392" t="str">
            <v>Opp 67 Crown Point D</v>
          </cell>
          <cell r="C9392">
            <v>0</v>
          </cell>
          <cell r="D9392">
            <v>0</v>
          </cell>
          <cell r="E9392">
            <v>0</v>
          </cell>
          <cell r="F9392">
            <v>0</v>
          </cell>
          <cell r="G9392">
            <v>0</v>
          </cell>
          <cell r="H9392">
            <v>0</v>
          </cell>
          <cell r="I9392">
            <v>0</v>
          </cell>
          <cell r="J9392">
            <v>0</v>
          </cell>
          <cell r="K9392">
            <v>0</v>
          </cell>
          <cell r="L9392">
            <v>0</v>
          </cell>
          <cell r="M9392">
            <v>0</v>
          </cell>
          <cell r="N9392">
            <v>0</v>
          </cell>
          <cell r="O9392">
            <v>0</v>
          </cell>
          <cell r="P9392">
            <v>0</v>
          </cell>
          <cell r="Q9392">
            <v>0</v>
          </cell>
        </row>
        <row r="9393">
          <cell r="A9393" t="str">
            <v>A3892&amp;T</v>
          </cell>
          <cell r="B9393" t="str">
            <v>River St @ Tileston</v>
          </cell>
          <cell r="C9393">
            <v>3</v>
          </cell>
          <cell r="D9393">
            <v>0</v>
          </cell>
          <cell r="E9393">
            <v>0</v>
          </cell>
          <cell r="F9393">
            <v>0</v>
          </cell>
          <cell r="G9393">
            <v>3</v>
          </cell>
          <cell r="H9393">
            <v>3</v>
          </cell>
          <cell r="I9393">
            <v>0</v>
          </cell>
          <cell r="J9393">
            <v>0</v>
          </cell>
          <cell r="K9393">
            <v>0</v>
          </cell>
          <cell r="L9393">
            <v>3</v>
          </cell>
          <cell r="M9393">
            <v>3</v>
          </cell>
          <cell r="N9393">
            <v>0</v>
          </cell>
          <cell r="O9393">
            <v>0</v>
          </cell>
          <cell r="P9393">
            <v>0</v>
          </cell>
          <cell r="Q9393">
            <v>3</v>
          </cell>
        </row>
        <row r="9394">
          <cell r="A9394" t="str">
            <v>A426&amp;T</v>
          </cell>
          <cell r="B9394" t="str">
            <v>Washington St @ Grov</v>
          </cell>
          <cell r="C9394">
            <v>11</v>
          </cell>
          <cell r="D9394">
            <v>0</v>
          </cell>
          <cell r="E9394">
            <v>0</v>
          </cell>
          <cell r="F9394">
            <v>30</v>
          </cell>
          <cell r="G9394">
            <v>42</v>
          </cell>
          <cell r="H9394">
            <v>11</v>
          </cell>
          <cell r="I9394">
            <v>0</v>
          </cell>
          <cell r="J9394">
            <v>0</v>
          </cell>
          <cell r="K9394">
            <v>30</v>
          </cell>
          <cell r="L9394">
            <v>42</v>
          </cell>
          <cell r="M9394">
            <v>11</v>
          </cell>
          <cell r="N9394">
            <v>0</v>
          </cell>
          <cell r="O9394">
            <v>0</v>
          </cell>
          <cell r="P9394">
            <v>30</v>
          </cell>
          <cell r="Q9394">
            <v>42</v>
          </cell>
        </row>
        <row r="9395">
          <cell r="A9395" t="str">
            <v>A5381&amp;T</v>
          </cell>
          <cell r="B9395" t="str">
            <v>Charles Park Rd @ VF</v>
          </cell>
          <cell r="C9395">
            <v>0</v>
          </cell>
          <cell r="D9395">
            <v>0</v>
          </cell>
          <cell r="E9395">
            <v>0</v>
          </cell>
          <cell r="F9395">
            <v>0</v>
          </cell>
          <cell r="G9395">
            <v>0</v>
          </cell>
          <cell r="H9395">
            <v>0</v>
          </cell>
          <cell r="I9395">
            <v>0</v>
          </cell>
          <cell r="J9395">
            <v>0</v>
          </cell>
          <cell r="K9395">
            <v>0</v>
          </cell>
          <cell r="L9395">
            <v>0</v>
          </cell>
          <cell r="M9395">
            <v>0</v>
          </cell>
          <cell r="N9395">
            <v>0</v>
          </cell>
          <cell r="O9395">
            <v>0</v>
          </cell>
          <cell r="P9395">
            <v>0</v>
          </cell>
          <cell r="Q9395">
            <v>0</v>
          </cell>
        </row>
        <row r="9396">
          <cell r="A9396" t="str">
            <v>A6054&amp;T</v>
          </cell>
          <cell r="B9396" t="str">
            <v>Hyde Park Ave @ Dell</v>
          </cell>
          <cell r="C9396">
            <v>2</v>
          </cell>
          <cell r="D9396">
            <v>0</v>
          </cell>
          <cell r="E9396">
            <v>0</v>
          </cell>
          <cell r="F9396">
            <v>0</v>
          </cell>
          <cell r="G9396">
            <v>2</v>
          </cell>
          <cell r="H9396">
            <v>2</v>
          </cell>
          <cell r="I9396">
            <v>0</v>
          </cell>
          <cell r="J9396">
            <v>0</v>
          </cell>
          <cell r="K9396">
            <v>0</v>
          </cell>
          <cell r="L9396">
            <v>2</v>
          </cell>
          <cell r="M9396">
            <v>2</v>
          </cell>
          <cell r="N9396">
            <v>0</v>
          </cell>
          <cell r="O9396">
            <v>0</v>
          </cell>
          <cell r="P9396">
            <v>0</v>
          </cell>
          <cell r="Q9396">
            <v>2</v>
          </cell>
        </row>
        <row r="9397">
          <cell r="A9397" t="str">
            <v>A5714&amp;T</v>
          </cell>
          <cell r="B9397" t="str">
            <v>Hyde Park Ave @ Metr</v>
          </cell>
          <cell r="C9397">
            <v>74</v>
          </cell>
          <cell r="D9397">
            <v>0</v>
          </cell>
          <cell r="E9397">
            <v>0</v>
          </cell>
          <cell r="F9397">
            <v>0</v>
          </cell>
          <cell r="G9397">
            <v>74</v>
          </cell>
          <cell r="H9397">
            <v>74</v>
          </cell>
          <cell r="I9397">
            <v>0</v>
          </cell>
          <cell r="J9397">
            <v>0</v>
          </cell>
          <cell r="K9397">
            <v>0</v>
          </cell>
          <cell r="L9397">
            <v>74</v>
          </cell>
          <cell r="M9397">
            <v>74</v>
          </cell>
          <cell r="N9397">
            <v>0</v>
          </cell>
          <cell r="O9397">
            <v>0</v>
          </cell>
          <cell r="P9397">
            <v>0</v>
          </cell>
          <cell r="Q9397">
            <v>74</v>
          </cell>
        </row>
        <row r="9398">
          <cell r="A9398" t="str">
            <v>A3216&amp;T</v>
          </cell>
          <cell r="B9398" t="str">
            <v>Woodard Rd @ Wren St</v>
          </cell>
          <cell r="C9398">
            <v>27</v>
          </cell>
          <cell r="D9398">
            <v>0</v>
          </cell>
          <cell r="E9398">
            <v>0</v>
          </cell>
          <cell r="F9398">
            <v>0</v>
          </cell>
          <cell r="G9398">
            <v>27</v>
          </cell>
          <cell r="H9398">
            <v>27</v>
          </cell>
          <cell r="I9398">
            <v>0</v>
          </cell>
          <cell r="J9398">
            <v>0</v>
          </cell>
          <cell r="K9398">
            <v>0</v>
          </cell>
          <cell r="L9398">
            <v>27</v>
          </cell>
          <cell r="M9398">
            <v>27</v>
          </cell>
          <cell r="N9398">
            <v>0</v>
          </cell>
          <cell r="O9398">
            <v>0</v>
          </cell>
          <cell r="P9398">
            <v>0</v>
          </cell>
          <cell r="Q9398">
            <v>27</v>
          </cell>
        </row>
        <row r="9399">
          <cell r="A9399" t="str">
            <v>A413&amp;T</v>
          </cell>
          <cell r="B9399" t="str">
            <v>Washington St @ Alba</v>
          </cell>
          <cell r="C9399">
            <v>77</v>
          </cell>
          <cell r="D9399">
            <v>0</v>
          </cell>
          <cell r="E9399">
            <v>0</v>
          </cell>
          <cell r="F9399">
            <v>41</v>
          </cell>
          <cell r="G9399">
            <v>118</v>
          </cell>
          <cell r="H9399">
            <v>77</v>
          </cell>
          <cell r="I9399">
            <v>0</v>
          </cell>
          <cell r="J9399">
            <v>0</v>
          </cell>
          <cell r="K9399">
            <v>41</v>
          </cell>
          <cell r="L9399">
            <v>118</v>
          </cell>
          <cell r="M9399">
            <v>77</v>
          </cell>
          <cell r="N9399">
            <v>0</v>
          </cell>
          <cell r="O9399">
            <v>0</v>
          </cell>
          <cell r="P9399">
            <v>41</v>
          </cell>
          <cell r="Q9399">
            <v>118</v>
          </cell>
        </row>
        <row r="9400">
          <cell r="A9400" t="str">
            <v>A415&amp;T</v>
          </cell>
          <cell r="B9400" t="str">
            <v>Washington St @ Corn</v>
          </cell>
          <cell r="C9400">
            <v>0</v>
          </cell>
          <cell r="D9400">
            <v>0</v>
          </cell>
          <cell r="E9400">
            <v>0</v>
          </cell>
          <cell r="F9400">
            <v>0</v>
          </cell>
          <cell r="G9400">
            <v>0</v>
          </cell>
          <cell r="H9400">
            <v>0</v>
          </cell>
          <cell r="I9400">
            <v>0</v>
          </cell>
          <cell r="J9400">
            <v>0</v>
          </cell>
          <cell r="K9400">
            <v>0</v>
          </cell>
          <cell r="L9400">
            <v>0</v>
          </cell>
          <cell r="M9400">
            <v>0</v>
          </cell>
          <cell r="N9400">
            <v>0</v>
          </cell>
          <cell r="O9400">
            <v>0</v>
          </cell>
          <cell r="P9400">
            <v>0</v>
          </cell>
          <cell r="Q9400">
            <v>0</v>
          </cell>
        </row>
        <row r="9401">
          <cell r="A9401" t="str">
            <v>A479&amp;T</v>
          </cell>
          <cell r="B9401" t="str">
            <v>Belgrade Ave @ Rexha</v>
          </cell>
          <cell r="C9401">
            <v>16</v>
          </cell>
          <cell r="D9401">
            <v>0</v>
          </cell>
          <cell r="E9401">
            <v>0</v>
          </cell>
          <cell r="F9401">
            <v>0</v>
          </cell>
          <cell r="G9401">
            <v>16</v>
          </cell>
          <cell r="H9401">
            <v>16</v>
          </cell>
          <cell r="I9401">
            <v>0</v>
          </cell>
          <cell r="J9401">
            <v>0</v>
          </cell>
          <cell r="K9401">
            <v>0</v>
          </cell>
          <cell r="L9401">
            <v>16</v>
          </cell>
          <cell r="M9401">
            <v>16</v>
          </cell>
          <cell r="N9401">
            <v>0</v>
          </cell>
          <cell r="O9401">
            <v>0</v>
          </cell>
          <cell r="P9401">
            <v>0</v>
          </cell>
          <cell r="Q9401">
            <v>16</v>
          </cell>
        </row>
        <row r="9402">
          <cell r="A9402" t="str">
            <v>A495&amp;T</v>
          </cell>
          <cell r="B9402" t="str">
            <v>Centre St @ Corey St</v>
          </cell>
          <cell r="C9402">
            <v>0</v>
          </cell>
          <cell r="D9402">
            <v>0</v>
          </cell>
          <cell r="E9402">
            <v>3</v>
          </cell>
          <cell r="F9402">
            <v>0</v>
          </cell>
          <cell r="G9402">
            <v>3</v>
          </cell>
          <cell r="H9402">
            <v>0</v>
          </cell>
          <cell r="I9402">
            <v>0</v>
          </cell>
          <cell r="J9402">
            <v>3</v>
          </cell>
          <cell r="K9402">
            <v>0</v>
          </cell>
          <cell r="L9402">
            <v>3</v>
          </cell>
          <cell r="M9402">
            <v>0</v>
          </cell>
          <cell r="N9402">
            <v>0</v>
          </cell>
          <cell r="O9402">
            <v>3</v>
          </cell>
          <cell r="P9402">
            <v>0</v>
          </cell>
          <cell r="Q9402">
            <v>3</v>
          </cell>
        </row>
        <row r="9403">
          <cell r="A9403" t="str">
            <v>A6676&amp;T</v>
          </cell>
          <cell r="B9403" t="str">
            <v>38 Washington St opp</v>
          </cell>
          <cell r="C9403">
            <v>0</v>
          </cell>
          <cell r="D9403">
            <v>0</v>
          </cell>
          <cell r="E9403">
            <v>0</v>
          </cell>
          <cell r="F9403">
            <v>0</v>
          </cell>
          <cell r="G9403">
            <v>0</v>
          </cell>
          <cell r="H9403">
            <v>0</v>
          </cell>
          <cell r="I9403">
            <v>0</v>
          </cell>
          <cell r="J9403">
            <v>0</v>
          </cell>
          <cell r="K9403">
            <v>0</v>
          </cell>
          <cell r="L9403">
            <v>0</v>
          </cell>
          <cell r="M9403">
            <v>0</v>
          </cell>
          <cell r="N9403">
            <v>0</v>
          </cell>
          <cell r="O9403">
            <v>0</v>
          </cell>
          <cell r="P9403">
            <v>0</v>
          </cell>
          <cell r="Q9403">
            <v>0</v>
          </cell>
        </row>
        <row r="9404">
          <cell r="A9404" t="str">
            <v>A416&amp;T</v>
          </cell>
          <cell r="B9404" t="str">
            <v>Washington St @ Walw</v>
          </cell>
          <cell r="C9404">
            <v>20</v>
          </cell>
          <cell r="D9404">
            <v>0</v>
          </cell>
          <cell r="E9404">
            <v>0</v>
          </cell>
          <cell r="F9404">
            <v>0</v>
          </cell>
          <cell r="G9404">
            <v>20</v>
          </cell>
          <cell r="H9404">
            <v>20</v>
          </cell>
          <cell r="I9404">
            <v>0</v>
          </cell>
          <cell r="J9404">
            <v>0</v>
          </cell>
          <cell r="K9404">
            <v>0</v>
          </cell>
          <cell r="L9404">
            <v>20</v>
          </cell>
          <cell r="M9404">
            <v>20</v>
          </cell>
          <cell r="N9404">
            <v>0</v>
          </cell>
          <cell r="O9404">
            <v>0</v>
          </cell>
          <cell r="P9404">
            <v>0</v>
          </cell>
          <cell r="Q9404">
            <v>20</v>
          </cell>
        </row>
        <row r="9405">
          <cell r="A9405" t="str">
            <v>A437&amp;T</v>
          </cell>
          <cell r="B9405" t="str">
            <v>Washington St @ Enne</v>
          </cell>
          <cell r="C9405">
            <v>56</v>
          </cell>
          <cell r="D9405">
            <v>0</v>
          </cell>
          <cell r="E9405">
            <v>0</v>
          </cell>
          <cell r="F9405">
            <v>0</v>
          </cell>
          <cell r="G9405">
            <v>56</v>
          </cell>
          <cell r="H9405">
            <v>56</v>
          </cell>
          <cell r="I9405">
            <v>0</v>
          </cell>
          <cell r="J9405">
            <v>0</v>
          </cell>
          <cell r="K9405">
            <v>0</v>
          </cell>
          <cell r="L9405">
            <v>56</v>
          </cell>
          <cell r="M9405">
            <v>56</v>
          </cell>
          <cell r="N9405">
            <v>0</v>
          </cell>
          <cell r="O9405">
            <v>0</v>
          </cell>
          <cell r="P9405">
            <v>0</v>
          </cell>
          <cell r="Q9405">
            <v>56</v>
          </cell>
        </row>
        <row r="9406">
          <cell r="A9406" t="str">
            <v>A494&amp;T</v>
          </cell>
          <cell r="B9406" t="str">
            <v>Centre St @ Willow S</v>
          </cell>
          <cell r="C9406">
            <v>102</v>
          </cell>
          <cell r="D9406">
            <v>0</v>
          </cell>
          <cell r="E9406">
            <v>0</v>
          </cell>
          <cell r="F9406">
            <v>0</v>
          </cell>
          <cell r="G9406">
            <v>102</v>
          </cell>
          <cell r="H9406">
            <v>102</v>
          </cell>
          <cell r="I9406">
            <v>0</v>
          </cell>
          <cell r="J9406">
            <v>0</v>
          </cell>
          <cell r="K9406">
            <v>0</v>
          </cell>
          <cell r="L9406">
            <v>102</v>
          </cell>
          <cell r="M9406">
            <v>102</v>
          </cell>
          <cell r="N9406">
            <v>0</v>
          </cell>
          <cell r="O9406">
            <v>0</v>
          </cell>
          <cell r="P9406">
            <v>0</v>
          </cell>
          <cell r="Q9406">
            <v>102</v>
          </cell>
        </row>
        <row r="9407">
          <cell r="A9407" t="str">
            <v>A3888&amp;T</v>
          </cell>
          <cell r="B9407" t="str">
            <v>River St @ Blue Hill</v>
          </cell>
          <cell r="C9407">
            <v>79</v>
          </cell>
          <cell r="D9407">
            <v>0</v>
          </cell>
          <cell r="E9407">
            <v>0</v>
          </cell>
          <cell r="F9407">
            <v>117</v>
          </cell>
          <cell r="G9407">
            <v>196</v>
          </cell>
          <cell r="H9407">
            <v>79</v>
          </cell>
          <cell r="I9407">
            <v>0</v>
          </cell>
          <cell r="J9407">
            <v>0</v>
          </cell>
          <cell r="K9407">
            <v>117</v>
          </cell>
          <cell r="L9407">
            <v>196</v>
          </cell>
          <cell r="M9407">
            <v>79</v>
          </cell>
          <cell r="N9407">
            <v>0</v>
          </cell>
          <cell r="O9407">
            <v>0</v>
          </cell>
          <cell r="P9407">
            <v>117</v>
          </cell>
          <cell r="Q9407">
            <v>196</v>
          </cell>
        </row>
        <row r="9408">
          <cell r="A9408" t="str">
            <v>A462&amp;T</v>
          </cell>
          <cell r="B9408" t="str">
            <v>Centre St opp Cass S</v>
          </cell>
          <cell r="C9408">
            <v>0</v>
          </cell>
          <cell r="D9408">
            <v>0</v>
          </cell>
          <cell r="E9408">
            <v>0</v>
          </cell>
          <cell r="F9408">
            <v>0</v>
          </cell>
          <cell r="G9408">
            <v>0</v>
          </cell>
          <cell r="H9408">
            <v>0</v>
          </cell>
          <cell r="I9408">
            <v>0</v>
          </cell>
          <cell r="J9408">
            <v>0</v>
          </cell>
          <cell r="K9408">
            <v>0</v>
          </cell>
          <cell r="L9408">
            <v>0</v>
          </cell>
          <cell r="M9408">
            <v>0</v>
          </cell>
          <cell r="N9408">
            <v>0</v>
          </cell>
          <cell r="O9408">
            <v>0</v>
          </cell>
          <cell r="P9408">
            <v>0</v>
          </cell>
          <cell r="Q9408">
            <v>0</v>
          </cell>
        </row>
        <row r="9409">
          <cell r="A9409" t="str">
            <v>A4819&amp;T</v>
          </cell>
          <cell r="B9409" t="str">
            <v>Neponset Valley Park</v>
          </cell>
          <cell r="C9409">
            <v>10</v>
          </cell>
          <cell r="D9409">
            <v>0</v>
          </cell>
          <cell r="E9409">
            <v>0</v>
          </cell>
          <cell r="F9409">
            <v>0</v>
          </cell>
          <cell r="G9409">
            <v>10</v>
          </cell>
          <cell r="H9409">
            <v>10</v>
          </cell>
          <cell r="I9409">
            <v>0</v>
          </cell>
          <cell r="J9409">
            <v>0</v>
          </cell>
          <cell r="K9409">
            <v>0</v>
          </cell>
          <cell r="L9409">
            <v>10</v>
          </cell>
          <cell r="M9409">
            <v>10</v>
          </cell>
          <cell r="N9409">
            <v>0</v>
          </cell>
          <cell r="O9409">
            <v>0</v>
          </cell>
          <cell r="P9409">
            <v>0</v>
          </cell>
          <cell r="Q9409">
            <v>10</v>
          </cell>
        </row>
        <row r="9410">
          <cell r="A9410" t="str">
            <v>A482&amp;T</v>
          </cell>
          <cell r="B9410" t="str">
            <v>Belgrade Ave @ Penfi</v>
          </cell>
          <cell r="C9410">
            <v>8</v>
          </cell>
          <cell r="D9410">
            <v>0</v>
          </cell>
          <cell r="E9410">
            <v>0</v>
          </cell>
          <cell r="F9410">
            <v>0</v>
          </cell>
          <cell r="G9410">
            <v>8</v>
          </cell>
          <cell r="H9410">
            <v>8</v>
          </cell>
          <cell r="I9410">
            <v>0</v>
          </cell>
          <cell r="J9410">
            <v>0</v>
          </cell>
          <cell r="K9410">
            <v>0</v>
          </cell>
          <cell r="L9410">
            <v>8</v>
          </cell>
          <cell r="M9410">
            <v>8</v>
          </cell>
          <cell r="N9410">
            <v>0</v>
          </cell>
          <cell r="O9410">
            <v>0</v>
          </cell>
          <cell r="P9410">
            <v>0</v>
          </cell>
          <cell r="Q9410">
            <v>8</v>
          </cell>
        </row>
        <row r="9411">
          <cell r="A9411" t="str">
            <v>A6201&amp;T</v>
          </cell>
          <cell r="B9411" t="str">
            <v>Cummins Hwy @ Hebron</v>
          </cell>
          <cell r="C9411">
            <v>0</v>
          </cell>
          <cell r="D9411">
            <v>0</v>
          </cell>
          <cell r="E9411">
            <v>0</v>
          </cell>
          <cell r="F9411">
            <v>0</v>
          </cell>
          <cell r="G9411">
            <v>0</v>
          </cell>
          <cell r="H9411">
            <v>0</v>
          </cell>
          <cell r="I9411">
            <v>0</v>
          </cell>
          <cell r="J9411">
            <v>0</v>
          </cell>
          <cell r="K9411">
            <v>0</v>
          </cell>
          <cell r="L9411">
            <v>0</v>
          </cell>
          <cell r="M9411">
            <v>0</v>
          </cell>
          <cell r="N9411">
            <v>0</v>
          </cell>
          <cell r="O9411">
            <v>0</v>
          </cell>
          <cell r="P9411">
            <v>0</v>
          </cell>
          <cell r="Q9411">
            <v>0</v>
          </cell>
        </row>
        <row r="9412">
          <cell r="A9412" t="str">
            <v>A6336&amp;T</v>
          </cell>
          <cell r="B9412" t="str">
            <v>Cummins Hwy @ Alabam</v>
          </cell>
          <cell r="C9412">
            <v>66</v>
          </cell>
          <cell r="D9412">
            <v>0</v>
          </cell>
          <cell r="E9412">
            <v>0</v>
          </cell>
          <cell r="F9412">
            <v>0</v>
          </cell>
          <cell r="G9412">
            <v>66</v>
          </cell>
          <cell r="H9412">
            <v>66</v>
          </cell>
          <cell r="I9412">
            <v>0</v>
          </cell>
          <cell r="J9412">
            <v>0</v>
          </cell>
          <cell r="K9412">
            <v>0</v>
          </cell>
          <cell r="L9412">
            <v>66</v>
          </cell>
          <cell r="M9412">
            <v>66</v>
          </cell>
          <cell r="N9412">
            <v>0</v>
          </cell>
          <cell r="O9412">
            <v>0</v>
          </cell>
          <cell r="P9412">
            <v>0</v>
          </cell>
          <cell r="Q9412">
            <v>66</v>
          </cell>
        </row>
        <row r="9413">
          <cell r="A9413" t="str">
            <v>A3921&amp;T</v>
          </cell>
          <cell r="B9413" t="str">
            <v>Fairmount Ave @ Trum</v>
          </cell>
          <cell r="C9413">
            <v>17</v>
          </cell>
          <cell r="D9413">
            <v>0</v>
          </cell>
          <cell r="E9413">
            <v>0</v>
          </cell>
          <cell r="F9413">
            <v>1</v>
          </cell>
          <cell r="G9413">
            <v>18</v>
          </cell>
          <cell r="H9413">
            <v>17</v>
          </cell>
          <cell r="I9413">
            <v>0</v>
          </cell>
          <cell r="J9413">
            <v>0</v>
          </cell>
          <cell r="K9413">
            <v>1</v>
          </cell>
          <cell r="L9413">
            <v>18</v>
          </cell>
          <cell r="M9413">
            <v>17</v>
          </cell>
          <cell r="N9413">
            <v>0</v>
          </cell>
          <cell r="O9413">
            <v>0</v>
          </cell>
          <cell r="P9413">
            <v>1</v>
          </cell>
          <cell r="Q9413">
            <v>18</v>
          </cell>
        </row>
        <row r="9414">
          <cell r="A9414" t="str">
            <v>A3928&amp;T</v>
          </cell>
          <cell r="B9414" t="str">
            <v>Cummins Hwy @ Rowe S</v>
          </cell>
          <cell r="C9414">
            <v>0</v>
          </cell>
          <cell r="D9414">
            <v>0</v>
          </cell>
          <cell r="E9414">
            <v>0</v>
          </cell>
          <cell r="F9414">
            <v>0</v>
          </cell>
          <cell r="G9414">
            <v>0</v>
          </cell>
          <cell r="H9414">
            <v>0</v>
          </cell>
          <cell r="I9414">
            <v>0</v>
          </cell>
          <cell r="J9414">
            <v>0</v>
          </cell>
          <cell r="K9414">
            <v>0</v>
          </cell>
          <cell r="L9414">
            <v>0</v>
          </cell>
          <cell r="M9414">
            <v>0</v>
          </cell>
          <cell r="N9414">
            <v>0</v>
          </cell>
          <cell r="O9414">
            <v>0</v>
          </cell>
          <cell r="P9414">
            <v>0</v>
          </cell>
          <cell r="Q9414">
            <v>0</v>
          </cell>
        </row>
        <row r="9415">
          <cell r="A9415" t="str">
            <v>A436&amp;T</v>
          </cell>
          <cell r="B9415" t="str">
            <v>Washington St opp Co</v>
          </cell>
          <cell r="C9415">
            <v>0</v>
          </cell>
          <cell r="D9415">
            <v>0</v>
          </cell>
          <cell r="E9415">
            <v>0</v>
          </cell>
          <cell r="F9415">
            <v>0</v>
          </cell>
          <cell r="G9415">
            <v>0</v>
          </cell>
          <cell r="H9415">
            <v>0</v>
          </cell>
          <cell r="I9415">
            <v>0</v>
          </cell>
          <cell r="J9415">
            <v>0</v>
          </cell>
          <cell r="K9415">
            <v>0</v>
          </cell>
          <cell r="L9415">
            <v>0</v>
          </cell>
          <cell r="M9415">
            <v>0</v>
          </cell>
          <cell r="N9415">
            <v>0</v>
          </cell>
          <cell r="O9415">
            <v>0</v>
          </cell>
          <cell r="P9415">
            <v>0</v>
          </cell>
          <cell r="Q9415">
            <v>0</v>
          </cell>
        </row>
        <row r="9416">
          <cell r="A9416" t="str">
            <v>A453&amp;T</v>
          </cell>
          <cell r="B9416" t="str">
            <v>Stimson St @ Washing</v>
          </cell>
          <cell r="C9416">
            <v>8</v>
          </cell>
          <cell r="D9416">
            <v>0</v>
          </cell>
          <cell r="E9416">
            <v>0</v>
          </cell>
          <cell r="F9416">
            <v>0</v>
          </cell>
          <cell r="G9416">
            <v>8</v>
          </cell>
          <cell r="H9416">
            <v>8</v>
          </cell>
          <cell r="I9416">
            <v>0</v>
          </cell>
          <cell r="J9416">
            <v>0</v>
          </cell>
          <cell r="K9416">
            <v>0</v>
          </cell>
          <cell r="L9416">
            <v>8</v>
          </cell>
          <cell r="M9416">
            <v>8</v>
          </cell>
          <cell r="N9416">
            <v>0</v>
          </cell>
          <cell r="O9416">
            <v>0</v>
          </cell>
          <cell r="P9416">
            <v>0</v>
          </cell>
          <cell r="Q9416">
            <v>8</v>
          </cell>
        </row>
        <row r="9417">
          <cell r="A9417" t="str">
            <v>A6949&amp;T</v>
          </cell>
          <cell r="B9417" t="str">
            <v>Cummins Hwy @ Americ</v>
          </cell>
          <cell r="C9417">
            <v>13</v>
          </cell>
          <cell r="D9417">
            <v>0</v>
          </cell>
          <cell r="E9417">
            <v>0</v>
          </cell>
          <cell r="F9417">
            <v>0</v>
          </cell>
          <cell r="G9417">
            <v>13</v>
          </cell>
          <cell r="H9417">
            <v>13</v>
          </cell>
          <cell r="I9417">
            <v>0</v>
          </cell>
          <cell r="J9417">
            <v>0</v>
          </cell>
          <cell r="K9417">
            <v>0</v>
          </cell>
          <cell r="L9417">
            <v>13</v>
          </cell>
          <cell r="M9417">
            <v>13</v>
          </cell>
          <cell r="N9417">
            <v>0</v>
          </cell>
          <cell r="O9417">
            <v>0</v>
          </cell>
          <cell r="P9417">
            <v>0</v>
          </cell>
          <cell r="Q9417">
            <v>13</v>
          </cell>
        </row>
        <row r="9418">
          <cell r="A9418" t="str">
            <v>A1724&amp;T</v>
          </cell>
          <cell r="B9418" t="str">
            <v>Poplar St @ Beech St</v>
          </cell>
          <cell r="C9418">
            <v>66</v>
          </cell>
          <cell r="D9418">
            <v>0</v>
          </cell>
          <cell r="E9418">
            <v>0</v>
          </cell>
          <cell r="F9418">
            <v>0</v>
          </cell>
          <cell r="G9418">
            <v>66</v>
          </cell>
          <cell r="H9418">
            <v>66</v>
          </cell>
          <cell r="I9418">
            <v>0</v>
          </cell>
          <cell r="J9418">
            <v>0</v>
          </cell>
          <cell r="K9418">
            <v>0</v>
          </cell>
          <cell r="L9418">
            <v>66</v>
          </cell>
          <cell r="M9418">
            <v>66</v>
          </cell>
          <cell r="N9418">
            <v>0</v>
          </cell>
          <cell r="O9418">
            <v>0</v>
          </cell>
          <cell r="P9418">
            <v>0</v>
          </cell>
          <cell r="Q9418">
            <v>66</v>
          </cell>
        </row>
        <row r="9419">
          <cell r="A9419" t="str">
            <v>A3926&amp;T</v>
          </cell>
          <cell r="B9419" t="str">
            <v>Cummins Hwy @ Rowe S</v>
          </cell>
          <cell r="C9419">
            <v>0</v>
          </cell>
          <cell r="D9419">
            <v>0</v>
          </cell>
          <cell r="E9419">
            <v>0</v>
          </cell>
          <cell r="F9419">
            <v>1</v>
          </cell>
          <cell r="G9419">
            <v>1</v>
          </cell>
          <cell r="H9419">
            <v>0</v>
          </cell>
          <cell r="I9419">
            <v>0</v>
          </cell>
          <cell r="J9419">
            <v>0</v>
          </cell>
          <cell r="K9419">
            <v>1</v>
          </cell>
          <cell r="L9419">
            <v>1</v>
          </cell>
          <cell r="M9419">
            <v>0</v>
          </cell>
          <cell r="N9419">
            <v>0</v>
          </cell>
          <cell r="O9419">
            <v>0</v>
          </cell>
          <cell r="P9419">
            <v>1</v>
          </cell>
          <cell r="Q9419">
            <v>1</v>
          </cell>
        </row>
        <row r="9420">
          <cell r="A9420" t="str">
            <v>A3964&amp;T</v>
          </cell>
          <cell r="B9420" t="str">
            <v>Alwin St @ Leighton</v>
          </cell>
          <cell r="C9420">
            <v>146</v>
          </cell>
          <cell r="D9420">
            <v>0</v>
          </cell>
          <cell r="E9420">
            <v>0</v>
          </cell>
          <cell r="F9420">
            <v>1</v>
          </cell>
          <cell r="G9420">
            <v>147</v>
          </cell>
          <cell r="H9420">
            <v>146</v>
          </cell>
          <cell r="I9420">
            <v>0</v>
          </cell>
          <cell r="J9420">
            <v>0</v>
          </cell>
          <cell r="K9420">
            <v>1</v>
          </cell>
          <cell r="L9420">
            <v>147</v>
          </cell>
          <cell r="M9420">
            <v>146</v>
          </cell>
          <cell r="N9420">
            <v>0</v>
          </cell>
          <cell r="O9420">
            <v>0</v>
          </cell>
          <cell r="P9420">
            <v>1</v>
          </cell>
          <cell r="Q9420">
            <v>147</v>
          </cell>
        </row>
        <row r="9421">
          <cell r="A9421" t="str">
            <v>A427&amp;T</v>
          </cell>
          <cell r="B9421" t="str">
            <v>Washington St opp Ro</v>
          </cell>
          <cell r="C9421">
            <v>11</v>
          </cell>
          <cell r="D9421">
            <v>0</v>
          </cell>
          <cell r="E9421">
            <v>0</v>
          </cell>
          <cell r="F9421">
            <v>3</v>
          </cell>
          <cell r="G9421">
            <v>14</v>
          </cell>
          <cell r="H9421">
            <v>11</v>
          </cell>
          <cell r="I9421">
            <v>0</v>
          </cell>
          <cell r="J9421">
            <v>0</v>
          </cell>
          <cell r="K9421">
            <v>3</v>
          </cell>
          <cell r="L9421">
            <v>14</v>
          </cell>
          <cell r="M9421">
            <v>11</v>
          </cell>
          <cell r="N9421">
            <v>0</v>
          </cell>
          <cell r="O9421">
            <v>0</v>
          </cell>
          <cell r="P9421">
            <v>3</v>
          </cell>
          <cell r="Q9421">
            <v>14</v>
          </cell>
        </row>
        <row r="9422">
          <cell r="A9422" t="str">
            <v>A3950&amp;T</v>
          </cell>
          <cell r="B9422" t="str">
            <v>Hyde Park Ave @ Gree</v>
          </cell>
          <cell r="C9422">
            <v>13</v>
          </cell>
          <cell r="D9422">
            <v>0</v>
          </cell>
          <cell r="E9422">
            <v>0</v>
          </cell>
          <cell r="F9422">
            <v>0</v>
          </cell>
          <cell r="G9422">
            <v>13</v>
          </cell>
          <cell r="H9422">
            <v>13</v>
          </cell>
          <cell r="I9422">
            <v>0</v>
          </cell>
          <cell r="J9422">
            <v>0</v>
          </cell>
          <cell r="K9422">
            <v>0</v>
          </cell>
          <cell r="L9422">
            <v>13</v>
          </cell>
          <cell r="M9422">
            <v>13</v>
          </cell>
          <cell r="N9422">
            <v>0</v>
          </cell>
          <cell r="O9422">
            <v>0</v>
          </cell>
          <cell r="P9422">
            <v>0</v>
          </cell>
          <cell r="Q9422">
            <v>13</v>
          </cell>
        </row>
        <row r="9423">
          <cell r="A9423" t="str">
            <v>A464&amp;T</v>
          </cell>
          <cell r="B9423" t="str">
            <v>Spring St @ Charles</v>
          </cell>
          <cell r="C9423">
            <v>79</v>
          </cell>
          <cell r="D9423">
            <v>0</v>
          </cell>
          <cell r="E9423">
            <v>0</v>
          </cell>
          <cell r="F9423">
            <v>0</v>
          </cell>
          <cell r="G9423">
            <v>79</v>
          </cell>
          <cell r="H9423">
            <v>79</v>
          </cell>
          <cell r="I9423">
            <v>0</v>
          </cell>
          <cell r="J9423">
            <v>0</v>
          </cell>
          <cell r="K9423">
            <v>0</v>
          </cell>
          <cell r="L9423">
            <v>79</v>
          </cell>
          <cell r="M9423">
            <v>79</v>
          </cell>
          <cell r="N9423">
            <v>0</v>
          </cell>
          <cell r="O9423">
            <v>0</v>
          </cell>
          <cell r="P9423">
            <v>0</v>
          </cell>
          <cell r="Q9423">
            <v>79</v>
          </cell>
        </row>
        <row r="9424">
          <cell r="A9424" t="str">
            <v>A473&amp;T</v>
          </cell>
          <cell r="B9424" t="str">
            <v>Centre St @ Park St</v>
          </cell>
          <cell r="C9424">
            <v>38</v>
          </cell>
          <cell r="D9424">
            <v>0</v>
          </cell>
          <cell r="E9424">
            <v>3</v>
          </cell>
          <cell r="F9424">
            <v>0</v>
          </cell>
          <cell r="G9424">
            <v>41</v>
          </cell>
          <cell r="H9424">
            <v>38</v>
          </cell>
          <cell r="I9424">
            <v>0</v>
          </cell>
          <cell r="J9424">
            <v>3</v>
          </cell>
          <cell r="K9424">
            <v>0</v>
          </cell>
          <cell r="L9424">
            <v>41</v>
          </cell>
          <cell r="M9424">
            <v>38</v>
          </cell>
          <cell r="N9424">
            <v>0</v>
          </cell>
          <cell r="O9424">
            <v>3</v>
          </cell>
          <cell r="P9424">
            <v>0</v>
          </cell>
          <cell r="Q9424">
            <v>41</v>
          </cell>
        </row>
        <row r="9425">
          <cell r="A9425" t="str">
            <v>A435&amp;T</v>
          </cell>
          <cell r="B9425" t="str">
            <v>Washington St opp Ma</v>
          </cell>
          <cell r="C9425">
            <v>18</v>
          </cell>
          <cell r="D9425">
            <v>0</v>
          </cell>
          <cell r="E9425">
            <v>0</v>
          </cell>
          <cell r="F9425">
            <v>8</v>
          </cell>
          <cell r="G9425">
            <v>26</v>
          </cell>
          <cell r="H9425">
            <v>18</v>
          </cell>
          <cell r="I9425">
            <v>0</v>
          </cell>
          <cell r="J9425">
            <v>0</v>
          </cell>
          <cell r="K9425">
            <v>8</v>
          </cell>
          <cell r="L9425">
            <v>26</v>
          </cell>
          <cell r="M9425">
            <v>18</v>
          </cell>
          <cell r="N9425">
            <v>0</v>
          </cell>
          <cell r="O9425">
            <v>0</v>
          </cell>
          <cell r="P9425">
            <v>8</v>
          </cell>
          <cell r="Q9425">
            <v>26</v>
          </cell>
        </row>
        <row r="9426">
          <cell r="A9426" t="str">
            <v>A5432&amp;T</v>
          </cell>
          <cell r="B9426" t="str">
            <v>Blue Hill Ave opp Ba</v>
          </cell>
          <cell r="C9426">
            <v>29</v>
          </cell>
          <cell r="D9426">
            <v>0</v>
          </cell>
          <cell r="E9426">
            <v>2</v>
          </cell>
          <cell r="F9426">
            <v>52</v>
          </cell>
          <cell r="G9426">
            <v>83</v>
          </cell>
          <cell r="H9426">
            <v>29</v>
          </cell>
          <cell r="I9426">
            <v>0</v>
          </cell>
          <cell r="J9426">
            <v>2</v>
          </cell>
          <cell r="K9426">
            <v>52</v>
          </cell>
          <cell r="L9426">
            <v>83</v>
          </cell>
          <cell r="M9426">
            <v>29</v>
          </cell>
          <cell r="N9426">
            <v>0</v>
          </cell>
          <cell r="O9426">
            <v>2</v>
          </cell>
          <cell r="P9426">
            <v>52</v>
          </cell>
          <cell r="Q9426">
            <v>83</v>
          </cell>
        </row>
        <row r="9427">
          <cell r="A9427" t="str">
            <v>A6656&amp;T</v>
          </cell>
          <cell r="B9427" t="str">
            <v>272 Washington St</v>
          </cell>
          <cell r="C9427">
            <v>0</v>
          </cell>
          <cell r="D9427">
            <v>0</v>
          </cell>
          <cell r="E9427">
            <v>0</v>
          </cell>
          <cell r="F9427">
            <v>7</v>
          </cell>
          <cell r="G9427">
            <v>8</v>
          </cell>
          <cell r="H9427">
            <v>0</v>
          </cell>
          <cell r="I9427">
            <v>0</v>
          </cell>
          <cell r="J9427">
            <v>0</v>
          </cell>
          <cell r="K9427">
            <v>7</v>
          </cell>
          <cell r="L9427">
            <v>8</v>
          </cell>
          <cell r="M9427">
            <v>0</v>
          </cell>
          <cell r="N9427">
            <v>0</v>
          </cell>
          <cell r="O9427">
            <v>0</v>
          </cell>
          <cell r="P9427">
            <v>7</v>
          </cell>
          <cell r="Q9427">
            <v>8</v>
          </cell>
        </row>
        <row r="9428">
          <cell r="A9428" t="str">
            <v>A496&amp;T</v>
          </cell>
          <cell r="B9428" t="str">
            <v>Centre St opp Bellev</v>
          </cell>
          <cell r="C9428">
            <v>63</v>
          </cell>
          <cell r="D9428">
            <v>0</v>
          </cell>
          <cell r="E9428">
            <v>0</v>
          </cell>
          <cell r="F9428">
            <v>0</v>
          </cell>
          <cell r="G9428">
            <v>63</v>
          </cell>
          <cell r="H9428">
            <v>63</v>
          </cell>
          <cell r="I9428">
            <v>0</v>
          </cell>
          <cell r="J9428">
            <v>0</v>
          </cell>
          <cell r="K9428">
            <v>0</v>
          </cell>
          <cell r="L9428">
            <v>63</v>
          </cell>
          <cell r="M9428">
            <v>63</v>
          </cell>
          <cell r="N9428">
            <v>0</v>
          </cell>
          <cell r="O9428">
            <v>0</v>
          </cell>
          <cell r="P9428">
            <v>0</v>
          </cell>
          <cell r="Q9428">
            <v>63</v>
          </cell>
        </row>
        <row r="9429">
          <cell r="A9429" t="str">
            <v>A5374&amp;T</v>
          </cell>
          <cell r="B9429" t="str">
            <v>Washington St opp He</v>
          </cell>
          <cell r="C9429">
            <v>0</v>
          </cell>
          <cell r="D9429">
            <v>0</v>
          </cell>
          <cell r="E9429">
            <v>0</v>
          </cell>
          <cell r="F9429">
            <v>0</v>
          </cell>
          <cell r="G9429">
            <v>0</v>
          </cell>
          <cell r="H9429">
            <v>0</v>
          </cell>
          <cell r="I9429">
            <v>0</v>
          </cell>
          <cell r="J9429">
            <v>0</v>
          </cell>
          <cell r="K9429">
            <v>0</v>
          </cell>
          <cell r="L9429">
            <v>0</v>
          </cell>
          <cell r="M9429">
            <v>0</v>
          </cell>
          <cell r="N9429">
            <v>0</v>
          </cell>
          <cell r="O9429">
            <v>0</v>
          </cell>
          <cell r="P9429">
            <v>0</v>
          </cell>
          <cell r="Q9429">
            <v>0</v>
          </cell>
        </row>
        <row r="9430">
          <cell r="A9430" t="str">
            <v>A6720&amp;T</v>
          </cell>
          <cell r="B9430" t="str">
            <v>Cummins Hwy @ Harvar</v>
          </cell>
          <cell r="C9430">
            <v>0</v>
          </cell>
          <cell r="D9430">
            <v>0</v>
          </cell>
          <cell r="E9430">
            <v>0</v>
          </cell>
          <cell r="F9430">
            <v>0</v>
          </cell>
          <cell r="G9430">
            <v>0</v>
          </cell>
          <cell r="H9430">
            <v>0</v>
          </cell>
          <cell r="I9430">
            <v>0</v>
          </cell>
          <cell r="J9430">
            <v>0</v>
          </cell>
          <cell r="K9430">
            <v>0</v>
          </cell>
          <cell r="L9430">
            <v>0</v>
          </cell>
          <cell r="M9430">
            <v>0</v>
          </cell>
          <cell r="N9430">
            <v>0</v>
          </cell>
          <cell r="O9430">
            <v>0</v>
          </cell>
          <cell r="P9430">
            <v>0</v>
          </cell>
          <cell r="Q9430">
            <v>0</v>
          </cell>
        </row>
        <row r="9431">
          <cell r="A9431" t="str">
            <v>A1019&amp;T</v>
          </cell>
          <cell r="B9431" t="str">
            <v>84 Georgetowne Pl</v>
          </cell>
          <cell r="C9431">
            <v>0</v>
          </cell>
          <cell r="D9431">
            <v>0</v>
          </cell>
          <cell r="E9431">
            <v>0</v>
          </cell>
          <cell r="F9431">
            <v>0</v>
          </cell>
          <cell r="G9431">
            <v>0</v>
          </cell>
          <cell r="H9431">
            <v>0</v>
          </cell>
          <cell r="I9431">
            <v>0</v>
          </cell>
          <cell r="J9431">
            <v>0</v>
          </cell>
          <cell r="K9431">
            <v>0</v>
          </cell>
          <cell r="L9431">
            <v>0</v>
          </cell>
          <cell r="M9431">
            <v>0</v>
          </cell>
          <cell r="N9431">
            <v>0</v>
          </cell>
          <cell r="O9431">
            <v>0</v>
          </cell>
          <cell r="P9431">
            <v>0</v>
          </cell>
          <cell r="Q9431">
            <v>0</v>
          </cell>
        </row>
        <row r="9432">
          <cell r="A9432" t="str">
            <v>A536&amp;T</v>
          </cell>
          <cell r="B9432" t="str">
            <v>Vermont St @ Baker S</v>
          </cell>
          <cell r="C9432">
            <v>19</v>
          </cell>
          <cell r="D9432">
            <v>0</v>
          </cell>
          <cell r="E9432">
            <v>0</v>
          </cell>
          <cell r="F9432">
            <v>0</v>
          </cell>
          <cell r="G9432">
            <v>19</v>
          </cell>
          <cell r="H9432">
            <v>19</v>
          </cell>
          <cell r="I9432">
            <v>0</v>
          </cell>
          <cell r="J9432">
            <v>0</v>
          </cell>
          <cell r="K9432">
            <v>0</v>
          </cell>
          <cell r="L9432">
            <v>19</v>
          </cell>
          <cell r="M9432">
            <v>19</v>
          </cell>
          <cell r="N9432">
            <v>0</v>
          </cell>
          <cell r="O9432">
            <v>0</v>
          </cell>
          <cell r="P9432">
            <v>0</v>
          </cell>
          <cell r="Q9432">
            <v>19</v>
          </cell>
        </row>
        <row r="9433">
          <cell r="A9433" t="str">
            <v>A6340&amp;T</v>
          </cell>
          <cell r="B9433" t="str">
            <v>1532 Hyde Park Ave o</v>
          </cell>
          <cell r="C9433">
            <v>0</v>
          </cell>
          <cell r="D9433">
            <v>0</v>
          </cell>
          <cell r="E9433">
            <v>0</v>
          </cell>
          <cell r="F9433">
            <v>2</v>
          </cell>
          <cell r="G9433">
            <v>3</v>
          </cell>
          <cell r="H9433">
            <v>0</v>
          </cell>
          <cell r="I9433">
            <v>0</v>
          </cell>
          <cell r="J9433">
            <v>0</v>
          </cell>
          <cell r="K9433">
            <v>2</v>
          </cell>
          <cell r="L9433">
            <v>3</v>
          </cell>
          <cell r="M9433">
            <v>0</v>
          </cell>
          <cell r="N9433">
            <v>0</v>
          </cell>
          <cell r="O9433">
            <v>0</v>
          </cell>
          <cell r="P9433">
            <v>2</v>
          </cell>
          <cell r="Q9433">
            <v>3</v>
          </cell>
        </row>
        <row r="9434">
          <cell r="A9434" t="str">
            <v>A6950&amp;T</v>
          </cell>
          <cell r="B9434" t="str">
            <v>American Legion Hwy</v>
          </cell>
          <cell r="C9434">
            <v>22</v>
          </cell>
          <cell r="D9434">
            <v>0</v>
          </cell>
          <cell r="E9434">
            <v>0</v>
          </cell>
          <cell r="F9434">
            <v>0</v>
          </cell>
          <cell r="G9434">
            <v>22</v>
          </cell>
          <cell r="H9434">
            <v>22</v>
          </cell>
          <cell r="I9434">
            <v>0</v>
          </cell>
          <cell r="J9434">
            <v>0</v>
          </cell>
          <cell r="K9434">
            <v>0</v>
          </cell>
          <cell r="L9434">
            <v>22</v>
          </cell>
          <cell r="M9434">
            <v>22</v>
          </cell>
          <cell r="N9434">
            <v>0</v>
          </cell>
          <cell r="O9434">
            <v>0</v>
          </cell>
          <cell r="P9434">
            <v>0</v>
          </cell>
          <cell r="Q9434">
            <v>22</v>
          </cell>
        </row>
        <row r="9435">
          <cell r="A9435" t="str">
            <v>A1084&amp;T</v>
          </cell>
          <cell r="B9435" t="str">
            <v>Blue Hill Ave @ Wood</v>
          </cell>
          <cell r="C9435">
            <v>37</v>
          </cell>
          <cell r="D9435">
            <v>0</v>
          </cell>
          <cell r="E9435">
            <v>0</v>
          </cell>
          <cell r="F9435">
            <v>39</v>
          </cell>
          <cell r="G9435">
            <v>76</v>
          </cell>
          <cell r="H9435">
            <v>37</v>
          </cell>
          <cell r="I9435">
            <v>0</v>
          </cell>
          <cell r="J9435">
            <v>0</v>
          </cell>
          <cell r="K9435">
            <v>39</v>
          </cell>
          <cell r="L9435">
            <v>76</v>
          </cell>
          <cell r="M9435">
            <v>37</v>
          </cell>
          <cell r="N9435">
            <v>0</v>
          </cell>
          <cell r="O9435">
            <v>0</v>
          </cell>
          <cell r="P9435">
            <v>39</v>
          </cell>
          <cell r="Q9435">
            <v>76</v>
          </cell>
        </row>
        <row r="9436">
          <cell r="A9436" t="str">
            <v>A3947&amp;T</v>
          </cell>
          <cell r="B9436" t="str">
            <v>Hyde Park Ave opp Ra</v>
          </cell>
          <cell r="C9436">
            <v>22</v>
          </cell>
          <cell r="D9436">
            <v>0</v>
          </cell>
          <cell r="E9436">
            <v>0</v>
          </cell>
          <cell r="F9436">
            <v>3</v>
          </cell>
          <cell r="G9436">
            <v>25</v>
          </cell>
          <cell r="H9436">
            <v>22</v>
          </cell>
          <cell r="I9436">
            <v>0</v>
          </cell>
          <cell r="J9436">
            <v>0</v>
          </cell>
          <cell r="K9436">
            <v>3</v>
          </cell>
          <cell r="L9436">
            <v>25</v>
          </cell>
          <cell r="M9436">
            <v>22</v>
          </cell>
          <cell r="N9436">
            <v>0</v>
          </cell>
          <cell r="O9436">
            <v>0</v>
          </cell>
          <cell r="P9436">
            <v>3</v>
          </cell>
          <cell r="Q9436">
            <v>25</v>
          </cell>
        </row>
        <row r="9437">
          <cell r="A9437" t="str">
            <v>A468&amp;T</v>
          </cell>
          <cell r="B9437" t="str">
            <v>Spring St @ Powell S</v>
          </cell>
          <cell r="C9437">
            <v>0</v>
          </cell>
          <cell r="D9437">
            <v>0</v>
          </cell>
          <cell r="E9437">
            <v>0</v>
          </cell>
          <cell r="F9437">
            <v>0</v>
          </cell>
          <cell r="G9437">
            <v>0</v>
          </cell>
          <cell r="H9437">
            <v>0</v>
          </cell>
          <cell r="I9437">
            <v>0</v>
          </cell>
          <cell r="J9437">
            <v>0</v>
          </cell>
          <cell r="K9437">
            <v>0</v>
          </cell>
          <cell r="L9437">
            <v>0</v>
          </cell>
          <cell r="M9437">
            <v>0</v>
          </cell>
          <cell r="N9437">
            <v>0</v>
          </cell>
          <cell r="O9437">
            <v>0</v>
          </cell>
          <cell r="P9437">
            <v>0</v>
          </cell>
          <cell r="Q9437">
            <v>0</v>
          </cell>
        </row>
        <row r="9438">
          <cell r="A9438" t="str">
            <v>A3182&amp;T</v>
          </cell>
          <cell r="B9438" t="str">
            <v>1200 Centre St opp V</v>
          </cell>
          <cell r="C9438">
            <v>37</v>
          </cell>
          <cell r="D9438">
            <v>0</v>
          </cell>
          <cell r="E9438">
            <v>0</v>
          </cell>
          <cell r="F9438">
            <v>0</v>
          </cell>
          <cell r="G9438">
            <v>37</v>
          </cell>
          <cell r="H9438">
            <v>37</v>
          </cell>
          <cell r="I9438">
            <v>0</v>
          </cell>
          <cell r="J9438">
            <v>0</v>
          </cell>
          <cell r="K9438">
            <v>0</v>
          </cell>
          <cell r="L9438">
            <v>37</v>
          </cell>
          <cell r="M9438">
            <v>37</v>
          </cell>
          <cell r="N9438">
            <v>0</v>
          </cell>
          <cell r="O9438">
            <v>0</v>
          </cell>
          <cell r="P9438">
            <v>0</v>
          </cell>
          <cell r="Q9438">
            <v>37</v>
          </cell>
        </row>
        <row r="9439">
          <cell r="A9439" t="str">
            <v>A425&amp;T</v>
          </cell>
          <cell r="B9439" t="str">
            <v>Washington St opp De</v>
          </cell>
          <cell r="C9439">
            <v>4</v>
          </cell>
          <cell r="D9439">
            <v>0</v>
          </cell>
          <cell r="E9439">
            <v>0</v>
          </cell>
          <cell r="F9439">
            <v>0</v>
          </cell>
          <cell r="G9439">
            <v>5</v>
          </cell>
          <cell r="H9439">
            <v>4</v>
          </cell>
          <cell r="I9439">
            <v>0</v>
          </cell>
          <cell r="J9439">
            <v>0</v>
          </cell>
          <cell r="K9439">
            <v>0</v>
          </cell>
          <cell r="L9439">
            <v>5</v>
          </cell>
          <cell r="M9439">
            <v>4</v>
          </cell>
          <cell r="N9439">
            <v>0</v>
          </cell>
          <cell r="O9439">
            <v>0</v>
          </cell>
          <cell r="P9439">
            <v>0</v>
          </cell>
          <cell r="Q9439">
            <v>5</v>
          </cell>
        </row>
        <row r="9440">
          <cell r="A9440" t="str">
            <v>A1149&amp;T</v>
          </cell>
          <cell r="B9440" t="str">
            <v>Independence Dr @ Ma</v>
          </cell>
          <cell r="C9440">
            <v>2</v>
          </cell>
          <cell r="D9440">
            <v>0</v>
          </cell>
          <cell r="E9440">
            <v>0</v>
          </cell>
          <cell r="F9440">
            <v>0</v>
          </cell>
          <cell r="G9440">
            <v>2</v>
          </cell>
          <cell r="H9440">
            <v>2</v>
          </cell>
          <cell r="I9440">
            <v>0</v>
          </cell>
          <cell r="J9440">
            <v>0</v>
          </cell>
          <cell r="K9440">
            <v>0</v>
          </cell>
          <cell r="L9440">
            <v>2</v>
          </cell>
          <cell r="M9440">
            <v>2</v>
          </cell>
          <cell r="N9440">
            <v>0</v>
          </cell>
          <cell r="O9440">
            <v>0</v>
          </cell>
          <cell r="P9440">
            <v>0</v>
          </cell>
          <cell r="Q9440">
            <v>2</v>
          </cell>
        </row>
        <row r="9441">
          <cell r="A9441" t="str">
            <v>A406&amp;T</v>
          </cell>
          <cell r="B9441" t="str">
            <v>3867 Washington St o</v>
          </cell>
          <cell r="C9441">
            <v>0</v>
          </cell>
          <cell r="D9441">
            <v>0</v>
          </cell>
          <cell r="E9441">
            <v>0</v>
          </cell>
          <cell r="F9441">
            <v>60</v>
          </cell>
          <cell r="G9441">
            <v>60</v>
          </cell>
          <cell r="H9441">
            <v>0</v>
          </cell>
          <cell r="I9441">
            <v>0</v>
          </cell>
          <cell r="J9441">
            <v>0</v>
          </cell>
          <cell r="K9441">
            <v>60</v>
          </cell>
          <cell r="L9441">
            <v>60</v>
          </cell>
          <cell r="M9441">
            <v>0</v>
          </cell>
          <cell r="N9441">
            <v>0</v>
          </cell>
          <cell r="O9441">
            <v>0</v>
          </cell>
          <cell r="P9441">
            <v>60</v>
          </cell>
          <cell r="Q9441">
            <v>60</v>
          </cell>
        </row>
        <row r="9442">
          <cell r="A9442" t="str">
            <v>A5711&amp;T</v>
          </cell>
          <cell r="B9442" t="str">
            <v>Cummins Hwy @ Regis</v>
          </cell>
          <cell r="C9442">
            <v>19</v>
          </cell>
          <cell r="D9442">
            <v>0</v>
          </cell>
          <cell r="E9442">
            <v>0</v>
          </cell>
          <cell r="F9442">
            <v>19</v>
          </cell>
          <cell r="G9442">
            <v>38</v>
          </cell>
          <cell r="H9442">
            <v>19</v>
          </cell>
          <cell r="I9442">
            <v>0</v>
          </cell>
          <cell r="J9442">
            <v>0</v>
          </cell>
          <cell r="K9442">
            <v>19</v>
          </cell>
          <cell r="L9442">
            <v>38</v>
          </cell>
          <cell r="M9442">
            <v>19</v>
          </cell>
          <cell r="N9442">
            <v>0</v>
          </cell>
          <cell r="O9442">
            <v>0</v>
          </cell>
          <cell r="P9442">
            <v>19</v>
          </cell>
          <cell r="Q9442">
            <v>38</v>
          </cell>
        </row>
        <row r="9443">
          <cell r="A9443" t="str">
            <v>A3927&amp;T</v>
          </cell>
          <cell r="B9443" t="str">
            <v>Cummins Hwy @ Hyde P</v>
          </cell>
          <cell r="C9443">
            <v>6</v>
          </cell>
          <cell r="D9443">
            <v>0</v>
          </cell>
          <cell r="E9443">
            <v>0</v>
          </cell>
          <cell r="F9443">
            <v>3</v>
          </cell>
          <cell r="G9443">
            <v>9</v>
          </cell>
          <cell r="H9443">
            <v>6</v>
          </cell>
          <cell r="I9443">
            <v>0</v>
          </cell>
          <cell r="J9443">
            <v>0</v>
          </cell>
          <cell r="K9443">
            <v>3</v>
          </cell>
          <cell r="L9443">
            <v>9</v>
          </cell>
          <cell r="M9443">
            <v>6</v>
          </cell>
          <cell r="N9443">
            <v>0</v>
          </cell>
          <cell r="O9443">
            <v>0</v>
          </cell>
          <cell r="P9443">
            <v>3</v>
          </cell>
          <cell r="Q9443">
            <v>9</v>
          </cell>
        </row>
        <row r="9444">
          <cell r="A9444" t="str">
            <v>A414&amp;T</v>
          </cell>
          <cell r="B9444" t="str">
            <v>Washington St @ Metr</v>
          </cell>
          <cell r="C9444">
            <v>186</v>
          </cell>
          <cell r="D9444">
            <v>0</v>
          </cell>
          <cell r="E9444">
            <v>0</v>
          </cell>
          <cell r="F9444">
            <v>5</v>
          </cell>
          <cell r="G9444">
            <v>191</v>
          </cell>
          <cell r="H9444">
            <v>186</v>
          </cell>
          <cell r="I9444">
            <v>0</v>
          </cell>
          <cell r="J9444">
            <v>0</v>
          </cell>
          <cell r="K9444">
            <v>5</v>
          </cell>
          <cell r="L9444">
            <v>191</v>
          </cell>
          <cell r="M9444">
            <v>186</v>
          </cell>
          <cell r="N9444">
            <v>0</v>
          </cell>
          <cell r="O9444">
            <v>0</v>
          </cell>
          <cell r="P9444">
            <v>5</v>
          </cell>
          <cell r="Q9444">
            <v>191</v>
          </cell>
        </row>
        <row r="9445">
          <cell r="A9445" t="str">
            <v>A6386&amp;T</v>
          </cell>
          <cell r="B9445" t="str">
            <v>Cummins Hwy @ Liverm</v>
          </cell>
          <cell r="C9445">
            <v>0</v>
          </cell>
          <cell r="D9445">
            <v>0</v>
          </cell>
          <cell r="E9445">
            <v>0</v>
          </cell>
          <cell r="F9445">
            <v>0</v>
          </cell>
          <cell r="G9445">
            <v>0</v>
          </cell>
          <cell r="H9445">
            <v>0</v>
          </cell>
          <cell r="I9445">
            <v>0</v>
          </cell>
          <cell r="J9445">
            <v>0</v>
          </cell>
          <cell r="K9445">
            <v>0</v>
          </cell>
          <cell r="L9445">
            <v>0</v>
          </cell>
          <cell r="M9445">
            <v>0</v>
          </cell>
          <cell r="N9445">
            <v>0</v>
          </cell>
          <cell r="O9445">
            <v>0</v>
          </cell>
          <cell r="P9445">
            <v>0</v>
          </cell>
          <cell r="Q9445">
            <v>0</v>
          </cell>
        </row>
        <row r="9446">
          <cell r="A9446" t="str">
            <v>A1017&amp;T</v>
          </cell>
          <cell r="B9446" t="str">
            <v>Margaretta Dr @ Crow</v>
          </cell>
          <cell r="C9446">
            <v>0</v>
          </cell>
          <cell r="D9446">
            <v>0</v>
          </cell>
          <cell r="E9446">
            <v>0</v>
          </cell>
          <cell r="F9446">
            <v>0</v>
          </cell>
          <cell r="G9446">
            <v>0</v>
          </cell>
          <cell r="H9446">
            <v>0</v>
          </cell>
          <cell r="I9446">
            <v>0</v>
          </cell>
          <cell r="J9446">
            <v>0</v>
          </cell>
          <cell r="K9446">
            <v>0</v>
          </cell>
          <cell r="L9446">
            <v>0</v>
          </cell>
          <cell r="M9446">
            <v>0</v>
          </cell>
          <cell r="N9446">
            <v>0</v>
          </cell>
          <cell r="O9446">
            <v>0</v>
          </cell>
          <cell r="P9446">
            <v>0</v>
          </cell>
          <cell r="Q9446">
            <v>0</v>
          </cell>
        </row>
        <row r="9447">
          <cell r="A9447" t="str">
            <v>A3891&amp;T</v>
          </cell>
          <cell r="B9447" t="str">
            <v>River St opp Massaso</v>
          </cell>
          <cell r="C9447">
            <v>1</v>
          </cell>
          <cell r="D9447">
            <v>0</v>
          </cell>
          <cell r="E9447">
            <v>0</v>
          </cell>
          <cell r="F9447">
            <v>0</v>
          </cell>
          <cell r="G9447">
            <v>1</v>
          </cell>
          <cell r="H9447">
            <v>1</v>
          </cell>
          <cell r="I9447">
            <v>0</v>
          </cell>
          <cell r="J9447">
            <v>0</v>
          </cell>
          <cell r="K9447">
            <v>0</v>
          </cell>
          <cell r="L9447">
            <v>1</v>
          </cell>
          <cell r="M9447">
            <v>1</v>
          </cell>
          <cell r="N9447">
            <v>0</v>
          </cell>
          <cell r="O9447">
            <v>0</v>
          </cell>
          <cell r="P9447">
            <v>0</v>
          </cell>
          <cell r="Q9447">
            <v>1</v>
          </cell>
        </row>
        <row r="9448">
          <cell r="A9448" t="str">
            <v>A5703&amp;T</v>
          </cell>
          <cell r="B9448" t="str">
            <v>River St @ Maida Ter</v>
          </cell>
          <cell r="C9448">
            <v>24</v>
          </cell>
          <cell r="D9448">
            <v>0</v>
          </cell>
          <cell r="E9448">
            <v>0</v>
          </cell>
          <cell r="F9448">
            <v>1</v>
          </cell>
          <cell r="G9448">
            <v>24</v>
          </cell>
          <cell r="H9448">
            <v>24</v>
          </cell>
          <cell r="I9448">
            <v>0</v>
          </cell>
          <cell r="J9448">
            <v>0</v>
          </cell>
          <cell r="K9448">
            <v>1</v>
          </cell>
          <cell r="L9448">
            <v>24</v>
          </cell>
          <cell r="M9448">
            <v>24</v>
          </cell>
          <cell r="N9448">
            <v>0</v>
          </cell>
          <cell r="O9448">
            <v>0</v>
          </cell>
          <cell r="P9448">
            <v>1</v>
          </cell>
          <cell r="Q9448">
            <v>24</v>
          </cell>
        </row>
        <row r="9449">
          <cell r="A9449" t="str">
            <v>A3951&amp;T</v>
          </cell>
          <cell r="B9449" t="str">
            <v>Hyde Park Ave @ West</v>
          </cell>
          <cell r="C9449">
            <v>6</v>
          </cell>
          <cell r="D9449">
            <v>0</v>
          </cell>
          <cell r="E9449">
            <v>0</v>
          </cell>
          <cell r="F9449">
            <v>0</v>
          </cell>
          <cell r="G9449">
            <v>6</v>
          </cell>
          <cell r="H9449">
            <v>6</v>
          </cell>
          <cell r="I9449">
            <v>0</v>
          </cell>
          <cell r="J9449">
            <v>0</v>
          </cell>
          <cell r="K9449">
            <v>0</v>
          </cell>
          <cell r="L9449">
            <v>6</v>
          </cell>
          <cell r="M9449">
            <v>6</v>
          </cell>
          <cell r="N9449">
            <v>0</v>
          </cell>
          <cell r="O9449">
            <v>0</v>
          </cell>
          <cell r="P9449">
            <v>0</v>
          </cell>
          <cell r="Q9449">
            <v>6</v>
          </cell>
        </row>
        <row r="9450">
          <cell r="A9450" t="str">
            <v>A3965&amp;T</v>
          </cell>
          <cell r="B9450" t="str">
            <v>Alwin St @ Turtle Po</v>
          </cell>
          <cell r="C9450">
            <v>17</v>
          </cell>
          <cell r="D9450">
            <v>0</v>
          </cell>
          <cell r="E9450">
            <v>0</v>
          </cell>
          <cell r="F9450">
            <v>0</v>
          </cell>
          <cell r="G9450">
            <v>17</v>
          </cell>
          <cell r="H9450">
            <v>17</v>
          </cell>
          <cell r="I9450">
            <v>0</v>
          </cell>
          <cell r="J9450">
            <v>0</v>
          </cell>
          <cell r="K9450">
            <v>0</v>
          </cell>
          <cell r="L9450">
            <v>17</v>
          </cell>
          <cell r="M9450">
            <v>17</v>
          </cell>
          <cell r="N9450">
            <v>0</v>
          </cell>
          <cell r="O9450">
            <v>0</v>
          </cell>
          <cell r="P9450">
            <v>0</v>
          </cell>
          <cell r="Q9450">
            <v>17</v>
          </cell>
        </row>
        <row r="9451">
          <cell r="A9451" t="str">
            <v>A409&amp;T</v>
          </cell>
          <cell r="B9451" t="str">
            <v>Washington St @ Mosg</v>
          </cell>
          <cell r="C9451">
            <v>0</v>
          </cell>
          <cell r="D9451">
            <v>0</v>
          </cell>
          <cell r="E9451">
            <v>0</v>
          </cell>
          <cell r="F9451">
            <v>75</v>
          </cell>
          <cell r="G9451">
            <v>75</v>
          </cell>
          <cell r="H9451">
            <v>0</v>
          </cell>
          <cell r="I9451">
            <v>0</v>
          </cell>
          <cell r="J9451">
            <v>0</v>
          </cell>
          <cell r="K9451">
            <v>75</v>
          </cell>
          <cell r="L9451">
            <v>75</v>
          </cell>
          <cell r="M9451">
            <v>0</v>
          </cell>
          <cell r="N9451">
            <v>0</v>
          </cell>
          <cell r="O9451">
            <v>0</v>
          </cell>
          <cell r="P9451">
            <v>75</v>
          </cell>
          <cell r="Q9451">
            <v>75</v>
          </cell>
        </row>
        <row r="9452">
          <cell r="A9452" t="str">
            <v>A478&amp;T</v>
          </cell>
          <cell r="B9452" t="str">
            <v>Belgrade Ave @ Iona</v>
          </cell>
          <cell r="C9452">
            <v>0</v>
          </cell>
          <cell r="D9452">
            <v>0</v>
          </cell>
          <cell r="E9452">
            <v>0</v>
          </cell>
          <cell r="F9452">
            <v>3</v>
          </cell>
          <cell r="G9452">
            <v>3</v>
          </cell>
          <cell r="H9452">
            <v>0</v>
          </cell>
          <cell r="I9452">
            <v>0</v>
          </cell>
          <cell r="J9452">
            <v>0</v>
          </cell>
          <cell r="K9452">
            <v>3</v>
          </cell>
          <cell r="L9452">
            <v>3</v>
          </cell>
          <cell r="M9452">
            <v>0</v>
          </cell>
          <cell r="N9452">
            <v>0</v>
          </cell>
          <cell r="O9452">
            <v>0</v>
          </cell>
          <cell r="P9452">
            <v>3</v>
          </cell>
          <cell r="Q9452">
            <v>3</v>
          </cell>
        </row>
        <row r="9453">
          <cell r="A9453" t="str">
            <v>A480&amp;T</v>
          </cell>
          <cell r="B9453" t="str">
            <v>Belgrade Ave @ Aldri</v>
          </cell>
          <cell r="C9453">
            <v>0</v>
          </cell>
          <cell r="D9453">
            <v>0</v>
          </cell>
          <cell r="E9453">
            <v>0</v>
          </cell>
          <cell r="F9453">
            <v>0</v>
          </cell>
          <cell r="G9453">
            <v>0</v>
          </cell>
          <cell r="H9453">
            <v>0</v>
          </cell>
          <cell r="I9453">
            <v>0</v>
          </cell>
          <cell r="J9453">
            <v>0</v>
          </cell>
          <cell r="K9453">
            <v>0</v>
          </cell>
          <cell r="L9453">
            <v>0</v>
          </cell>
          <cell r="M9453">
            <v>0</v>
          </cell>
          <cell r="N9453">
            <v>0</v>
          </cell>
          <cell r="O9453">
            <v>0</v>
          </cell>
          <cell r="P9453">
            <v>0</v>
          </cell>
          <cell r="Q9453">
            <v>0</v>
          </cell>
        </row>
        <row r="9454">
          <cell r="A9454" t="str">
            <v>A5702&amp;T</v>
          </cell>
          <cell r="B9454" t="str">
            <v>River St @ Walter St</v>
          </cell>
          <cell r="C9454">
            <v>0</v>
          </cell>
          <cell r="D9454">
            <v>0</v>
          </cell>
          <cell r="E9454">
            <v>0</v>
          </cell>
          <cell r="F9454">
            <v>3</v>
          </cell>
          <cell r="G9454">
            <v>3</v>
          </cell>
          <cell r="H9454">
            <v>0</v>
          </cell>
          <cell r="I9454">
            <v>0</v>
          </cell>
          <cell r="J9454">
            <v>0</v>
          </cell>
          <cell r="K9454">
            <v>3</v>
          </cell>
          <cell r="L9454">
            <v>3</v>
          </cell>
          <cell r="M9454">
            <v>0</v>
          </cell>
          <cell r="N9454">
            <v>0</v>
          </cell>
          <cell r="O9454">
            <v>0</v>
          </cell>
          <cell r="P9454">
            <v>3</v>
          </cell>
          <cell r="Q9454">
            <v>3</v>
          </cell>
        </row>
        <row r="9455">
          <cell r="A9455" t="str">
            <v>A5919&amp;T</v>
          </cell>
          <cell r="B9455" t="str">
            <v>Cummins Hwy opp Calv</v>
          </cell>
          <cell r="C9455">
            <v>0</v>
          </cell>
          <cell r="D9455">
            <v>0</v>
          </cell>
          <cell r="E9455">
            <v>0</v>
          </cell>
          <cell r="F9455">
            <v>0</v>
          </cell>
          <cell r="G9455">
            <v>0</v>
          </cell>
          <cell r="H9455">
            <v>0</v>
          </cell>
          <cell r="I9455">
            <v>0</v>
          </cell>
          <cell r="J9455">
            <v>0</v>
          </cell>
          <cell r="K9455">
            <v>0</v>
          </cell>
          <cell r="L9455">
            <v>0</v>
          </cell>
          <cell r="M9455">
            <v>0</v>
          </cell>
          <cell r="N9455">
            <v>0</v>
          </cell>
          <cell r="O9455">
            <v>0</v>
          </cell>
          <cell r="P9455">
            <v>0</v>
          </cell>
          <cell r="Q9455">
            <v>0</v>
          </cell>
        </row>
        <row r="9456">
          <cell r="A9456" t="str">
            <v>A3943&amp;T</v>
          </cell>
          <cell r="B9456" t="str">
            <v>512 Hyde Park Ave</v>
          </cell>
          <cell r="C9456">
            <v>0</v>
          </cell>
          <cell r="D9456">
            <v>0</v>
          </cell>
          <cell r="E9456">
            <v>0</v>
          </cell>
          <cell r="F9456">
            <v>0</v>
          </cell>
          <cell r="G9456">
            <v>0</v>
          </cell>
          <cell r="H9456">
            <v>0</v>
          </cell>
          <cell r="I9456">
            <v>0</v>
          </cell>
          <cell r="J9456">
            <v>0</v>
          </cell>
          <cell r="K9456">
            <v>0</v>
          </cell>
          <cell r="L9456">
            <v>0</v>
          </cell>
          <cell r="M9456">
            <v>0</v>
          </cell>
          <cell r="N9456">
            <v>0</v>
          </cell>
          <cell r="O9456">
            <v>0</v>
          </cell>
          <cell r="P9456">
            <v>0</v>
          </cell>
          <cell r="Q9456">
            <v>0</v>
          </cell>
        </row>
        <row r="9457">
          <cell r="A9457" t="str">
            <v>A417&amp;T</v>
          </cell>
          <cell r="B9457" t="str">
            <v>Washington St @ Lisz</v>
          </cell>
          <cell r="C9457">
            <v>0</v>
          </cell>
          <cell r="D9457">
            <v>0</v>
          </cell>
          <cell r="E9457">
            <v>0</v>
          </cell>
          <cell r="F9457">
            <v>0</v>
          </cell>
          <cell r="G9457">
            <v>0</v>
          </cell>
          <cell r="H9457">
            <v>0</v>
          </cell>
          <cell r="I9457">
            <v>0</v>
          </cell>
          <cell r="J9457">
            <v>0</v>
          </cell>
          <cell r="K9457">
            <v>0</v>
          </cell>
          <cell r="L9457">
            <v>0</v>
          </cell>
          <cell r="M9457">
            <v>0</v>
          </cell>
          <cell r="N9457">
            <v>0</v>
          </cell>
          <cell r="O9457">
            <v>0</v>
          </cell>
          <cell r="P9457">
            <v>0</v>
          </cell>
          <cell r="Q9457">
            <v>0</v>
          </cell>
        </row>
        <row r="9458">
          <cell r="A9458" t="str">
            <v>A442&amp;T</v>
          </cell>
          <cell r="B9458" t="str">
            <v>Washington St @ Metr</v>
          </cell>
          <cell r="C9458">
            <v>167</v>
          </cell>
          <cell r="D9458">
            <v>0</v>
          </cell>
          <cell r="E9458">
            <v>0</v>
          </cell>
          <cell r="F9458">
            <v>5</v>
          </cell>
          <cell r="G9458">
            <v>173</v>
          </cell>
          <cell r="H9458">
            <v>167</v>
          </cell>
          <cell r="I9458">
            <v>0</v>
          </cell>
          <cell r="J9458">
            <v>0</v>
          </cell>
          <cell r="K9458">
            <v>5</v>
          </cell>
          <cell r="L9458">
            <v>173</v>
          </cell>
          <cell r="M9458">
            <v>167</v>
          </cell>
          <cell r="N9458">
            <v>0</v>
          </cell>
          <cell r="O9458">
            <v>0</v>
          </cell>
          <cell r="P9458">
            <v>5</v>
          </cell>
          <cell r="Q9458">
            <v>173</v>
          </cell>
        </row>
        <row r="9459">
          <cell r="A9459" t="str">
            <v>A5379&amp;T</v>
          </cell>
          <cell r="B9459" t="str">
            <v>Spring St @ Cass St</v>
          </cell>
          <cell r="C9459">
            <v>28</v>
          </cell>
          <cell r="D9459">
            <v>0</v>
          </cell>
          <cell r="E9459">
            <v>0</v>
          </cell>
          <cell r="F9459">
            <v>0</v>
          </cell>
          <cell r="G9459">
            <v>28</v>
          </cell>
          <cell r="H9459">
            <v>28</v>
          </cell>
          <cell r="I9459">
            <v>0</v>
          </cell>
          <cell r="J9459">
            <v>0</v>
          </cell>
          <cell r="K9459">
            <v>0</v>
          </cell>
          <cell r="L9459">
            <v>28</v>
          </cell>
          <cell r="M9459">
            <v>28</v>
          </cell>
          <cell r="N9459">
            <v>0</v>
          </cell>
          <cell r="O9459">
            <v>0</v>
          </cell>
          <cell r="P9459">
            <v>0</v>
          </cell>
          <cell r="Q9459">
            <v>28</v>
          </cell>
        </row>
        <row r="9460">
          <cell r="A9460" t="str">
            <v>A6203&amp;T</v>
          </cell>
          <cell r="B9460" t="str">
            <v>Cummins Hwy @ Savann</v>
          </cell>
          <cell r="C9460">
            <v>93</v>
          </cell>
          <cell r="D9460">
            <v>0</v>
          </cell>
          <cell r="E9460">
            <v>0</v>
          </cell>
          <cell r="F9460">
            <v>0</v>
          </cell>
          <cell r="G9460">
            <v>93</v>
          </cell>
          <cell r="H9460">
            <v>93</v>
          </cell>
          <cell r="I9460">
            <v>0</v>
          </cell>
          <cell r="J9460">
            <v>0</v>
          </cell>
          <cell r="K9460">
            <v>0</v>
          </cell>
          <cell r="L9460">
            <v>93</v>
          </cell>
          <cell r="M9460">
            <v>93</v>
          </cell>
          <cell r="N9460">
            <v>0</v>
          </cell>
          <cell r="O9460">
            <v>0</v>
          </cell>
          <cell r="P9460">
            <v>0</v>
          </cell>
          <cell r="Q9460">
            <v>93</v>
          </cell>
        </row>
        <row r="9461">
          <cell r="A9461" t="str">
            <v>A3896&amp;T</v>
          </cell>
          <cell r="B9461" t="str">
            <v>River St @ Metropoli</v>
          </cell>
          <cell r="C9461">
            <v>0</v>
          </cell>
          <cell r="D9461">
            <v>0</v>
          </cell>
          <cell r="E9461">
            <v>0</v>
          </cell>
          <cell r="F9461">
            <v>0</v>
          </cell>
          <cell r="G9461">
            <v>0</v>
          </cell>
          <cell r="H9461">
            <v>0</v>
          </cell>
          <cell r="I9461">
            <v>0</v>
          </cell>
          <cell r="J9461">
            <v>0</v>
          </cell>
          <cell r="K9461">
            <v>0</v>
          </cell>
          <cell r="L9461">
            <v>0</v>
          </cell>
          <cell r="M9461">
            <v>0</v>
          </cell>
          <cell r="N9461">
            <v>0</v>
          </cell>
          <cell r="O9461">
            <v>0</v>
          </cell>
          <cell r="P9461">
            <v>0</v>
          </cell>
          <cell r="Q9461">
            <v>0</v>
          </cell>
        </row>
        <row r="9462">
          <cell r="A9462" t="str">
            <v>A3968&amp;T</v>
          </cell>
          <cell r="B9462" t="str">
            <v>Reservation Rd @ Riv</v>
          </cell>
          <cell r="C9462">
            <v>0</v>
          </cell>
          <cell r="D9462">
            <v>0</v>
          </cell>
          <cell r="E9462">
            <v>0</v>
          </cell>
          <cell r="F9462">
            <v>0</v>
          </cell>
          <cell r="G9462">
            <v>0</v>
          </cell>
          <cell r="H9462">
            <v>0</v>
          </cell>
          <cell r="I9462">
            <v>0</v>
          </cell>
          <cell r="J9462">
            <v>0</v>
          </cell>
          <cell r="K9462">
            <v>0</v>
          </cell>
          <cell r="L9462">
            <v>0</v>
          </cell>
          <cell r="M9462">
            <v>0</v>
          </cell>
          <cell r="N9462">
            <v>0</v>
          </cell>
          <cell r="O9462">
            <v>0</v>
          </cell>
          <cell r="P9462">
            <v>0</v>
          </cell>
          <cell r="Q9462">
            <v>0</v>
          </cell>
        </row>
        <row r="9463">
          <cell r="A9463" t="str">
            <v>A6051&amp;T</v>
          </cell>
          <cell r="B9463" t="str">
            <v>Cummins Hwy @ Hallow</v>
          </cell>
          <cell r="C9463">
            <v>0</v>
          </cell>
          <cell r="D9463">
            <v>0</v>
          </cell>
          <cell r="E9463">
            <v>0</v>
          </cell>
          <cell r="F9463">
            <v>0</v>
          </cell>
          <cell r="G9463">
            <v>0</v>
          </cell>
          <cell r="H9463">
            <v>0</v>
          </cell>
          <cell r="I9463">
            <v>0</v>
          </cell>
          <cell r="J9463">
            <v>0</v>
          </cell>
          <cell r="K9463">
            <v>0</v>
          </cell>
          <cell r="L9463">
            <v>0</v>
          </cell>
          <cell r="M9463">
            <v>0</v>
          </cell>
          <cell r="N9463">
            <v>0</v>
          </cell>
          <cell r="O9463">
            <v>0</v>
          </cell>
          <cell r="P9463">
            <v>0</v>
          </cell>
          <cell r="Q9463">
            <v>0</v>
          </cell>
        </row>
        <row r="9464">
          <cell r="A9464" t="str">
            <v>A6369&amp;T</v>
          </cell>
          <cell r="B9464" t="str">
            <v>River St @ Agnes Ave</v>
          </cell>
          <cell r="C9464">
            <v>5</v>
          </cell>
          <cell r="D9464">
            <v>0</v>
          </cell>
          <cell r="E9464">
            <v>0</v>
          </cell>
          <cell r="F9464">
            <v>0</v>
          </cell>
          <cell r="G9464">
            <v>5</v>
          </cell>
          <cell r="H9464">
            <v>5</v>
          </cell>
          <cell r="I9464">
            <v>0</v>
          </cell>
          <cell r="J9464">
            <v>0</v>
          </cell>
          <cell r="K9464">
            <v>0</v>
          </cell>
          <cell r="L9464">
            <v>5</v>
          </cell>
          <cell r="M9464">
            <v>5</v>
          </cell>
          <cell r="N9464">
            <v>0</v>
          </cell>
          <cell r="O9464">
            <v>0</v>
          </cell>
          <cell r="P9464">
            <v>0</v>
          </cell>
          <cell r="Q9464">
            <v>5</v>
          </cell>
        </row>
        <row r="9465">
          <cell r="A9465" t="str">
            <v>A466&amp;T</v>
          </cell>
          <cell r="B9465" t="str">
            <v>Spring St @ Cypress</v>
          </cell>
          <cell r="C9465">
            <v>170</v>
          </cell>
          <cell r="D9465">
            <v>0</v>
          </cell>
          <cell r="E9465">
            <v>0</v>
          </cell>
          <cell r="F9465">
            <v>7</v>
          </cell>
          <cell r="G9465">
            <v>177</v>
          </cell>
          <cell r="H9465">
            <v>170</v>
          </cell>
          <cell r="I9465">
            <v>0</v>
          </cell>
          <cell r="J9465">
            <v>0</v>
          </cell>
          <cell r="K9465">
            <v>7</v>
          </cell>
          <cell r="L9465">
            <v>177</v>
          </cell>
          <cell r="M9465">
            <v>170</v>
          </cell>
          <cell r="N9465">
            <v>0</v>
          </cell>
          <cell r="O9465">
            <v>0</v>
          </cell>
          <cell r="P9465">
            <v>7</v>
          </cell>
          <cell r="Q9465">
            <v>177</v>
          </cell>
        </row>
        <row r="9466">
          <cell r="A9466" t="str">
            <v>A5709&amp;T</v>
          </cell>
          <cell r="B9466" t="str">
            <v>Cummins Hwy @ Americ</v>
          </cell>
          <cell r="C9466">
            <v>15</v>
          </cell>
          <cell r="D9466">
            <v>0</v>
          </cell>
          <cell r="E9466">
            <v>0</v>
          </cell>
          <cell r="F9466">
            <v>0</v>
          </cell>
          <cell r="G9466">
            <v>15</v>
          </cell>
          <cell r="H9466">
            <v>15</v>
          </cell>
          <cell r="I9466">
            <v>0</v>
          </cell>
          <cell r="J9466">
            <v>0</v>
          </cell>
          <cell r="K9466">
            <v>0</v>
          </cell>
          <cell r="L9466">
            <v>15</v>
          </cell>
          <cell r="M9466">
            <v>15</v>
          </cell>
          <cell r="N9466">
            <v>0</v>
          </cell>
          <cell r="O9466">
            <v>0</v>
          </cell>
          <cell r="P9466">
            <v>0</v>
          </cell>
          <cell r="Q9466">
            <v>15</v>
          </cell>
        </row>
        <row r="9467">
          <cell r="A9467" t="str">
            <v>A3194&amp;T</v>
          </cell>
          <cell r="B9467" t="str">
            <v>Morton St @ Courtlan</v>
          </cell>
          <cell r="C9467">
            <v>1</v>
          </cell>
          <cell r="D9467">
            <v>0</v>
          </cell>
          <cell r="E9467">
            <v>0</v>
          </cell>
          <cell r="F9467">
            <v>0</v>
          </cell>
          <cell r="G9467">
            <v>1</v>
          </cell>
          <cell r="H9467">
            <v>1</v>
          </cell>
          <cell r="I9467">
            <v>0</v>
          </cell>
          <cell r="J9467">
            <v>0</v>
          </cell>
          <cell r="K9467">
            <v>0</v>
          </cell>
          <cell r="L9467">
            <v>1</v>
          </cell>
          <cell r="M9467">
            <v>1</v>
          </cell>
          <cell r="N9467">
            <v>0</v>
          </cell>
          <cell r="O9467">
            <v>0</v>
          </cell>
          <cell r="P9467">
            <v>0</v>
          </cell>
          <cell r="Q9467">
            <v>1</v>
          </cell>
        </row>
        <row r="9468">
          <cell r="A9468" t="str">
            <v>A433&amp;T</v>
          </cell>
          <cell r="B9468" t="str">
            <v>Washington St @ Wood</v>
          </cell>
          <cell r="C9468">
            <v>150</v>
          </cell>
          <cell r="D9468">
            <v>0</v>
          </cell>
          <cell r="E9468">
            <v>0</v>
          </cell>
          <cell r="F9468">
            <v>0</v>
          </cell>
          <cell r="G9468">
            <v>151</v>
          </cell>
          <cell r="H9468">
            <v>150</v>
          </cell>
          <cell r="I9468">
            <v>0</v>
          </cell>
          <cell r="J9468">
            <v>0</v>
          </cell>
          <cell r="K9468">
            <v>0</v>
          </cell>
          <cell r="L9468">
            <v>151</v>
          </cell>
          <cell r="M9468">
            <v>150</v>
          </cell>
          <cell r="N9468">
            <v>0</v>
          </cell>
          <cell r="O9468">
            <v>0</v>
          </cell>
          <cell r="P9468">
            <v>0</v>
          </cell>
          <cell r="Q9468">
            <v>151</v>
          </cell>
        </row>
        <row r="9469">
          <cell r="A9469" t="str">
            <v>A443&amp;T</v>
          </cell>
          <cell r="B9469" t="str">
            <v>Washington St @ Alba</v>
          </cell>
          <cell r="C9469">
            <v>159</v>
          </cell>
          <cell r="D9469">
            <v>0</v>
          </cell>
          <cell r="E9469">
            <v>0</v>
          </cell>
          <cell r="F9469">
            <v>41</v>
          </cell>
          <cell r="G9469">
            <v>200</v>
          </cell>
          <cell r="H9469">
            <v>159</v>
          </cell>
          <cell r="I9469">
            <v>0</v>
          </cell>
          <cell r="J9469">
            <v>0</v>
          </cell>
          <cell r="K9469">
            <v>41</v>
          </cell>
          <cell r="L9469">
            <v>200</v>
          </cell>
          <cell r="M9469">
            <v>159</v>
          </cell>
          <cell r="N9469">
            <v>0</v>
          </cell>
          <cell r="O9469">
            <v>0</v>
          </cell>
          <cell r="P9469">
            <v>41</v>
          </cell>
          <cell r="Q9469">
            <v>200</v>
          </cell>
        </row>
        <row r="9470">
          <cell r="A9470" t="str">
            <v>A346&amp;T</v>
          </cell>
          <cell r="B9470" t="str">
            <v>Morton St @ Greendal</v>
          </cell>
          <cell r="C9470">
            <v>33</v>
          </cell>
          <cell r="D9470">
            <v>0</v>
          </cell>
          <cell r="E9470">
            <v>0</v>
          </cell>
          <cell r="F9470">
            <v>4</v>
          </cell>
          <cell r="G9470">
            <v>37</v>
          </cell>
          <cell r="H9470">
            <v>33</v>
          </cell>
          <cell r="I9470">
            <v>0</v>
          </cell>
          <cell r="J9470">
            <v>0</v>
          </cell>
          <cell r="K9470">
            <v>4</v>
          </cell>
          <cell r="L9470">
            <v>37</v>
          </cell>
          <cell r="M9470">
            <v>33</v>
          </cell>
          <cell r="N9470">
            <v>0</v>
          </cell>
          <cell r="O9470">
            <v>0</v>
          </cell>
          <cell r="P9470">
            <v>4</v>
          </cell>
          <cell r="Q9470">
            <v>37</v>
          </cell>
        </row>
        <row r="9471">
          <cell r="A9471" t="str">
            <v>A1717&amp;T</v>
          </cell>
          <cell r="B9471" t="str">
            <v>West St @ Gwinnett S</v>
          </cell>
          <cell r="C9471">
            <v>1</v>
          </cell>
          <cell r="D9471">
            <v>0</v>
          </cell>
          <cell r="E9471">
            <v>0</v>
          </cell>
          <cell r="F9471">
            <v>0</v>
          </cell>
          <cell r="G9471">
            <v>1</v>
          </cell>
          <cell r="H9471">
            <v>1</v>
          </cell>
          <cell r="I9471">
            <v>0</v>
          </cell>
          <cell r="J9471">
            <v>0</v>
          </cell>
          <cell r="K9471">
            <v>0</v>
          </cell>
          <cell r="L9471">
            <v>1</v>
          </cell>
          <cell r="M9471">
            <v>1</v>
          </cell>
          <cell r="N9471">
            <v>0</v>
          </cell>
          <cell r="O9471">
            <v>0</v>
          </cell>
          <cell r="P9471">
            <v>0</v>
          </cell>
          <cell r="Q9471">
            <v>1</v>
          </cell>
        </row>
        <row r="9472">
          <cell r="A9472" t="str">
            <v>A5375&amp;T</v>
          </cell>
          <cell r="B9472" t="str">
            <v>Washington St @ Rose</v>
          </cell>
          <cell r="C9472">
            <v>1</v>
          </cell>
          <cell r="D9472">
            <v>0</v>
          </cell>
          <cell r="E9472">
            <v>0</v>
          </cell>
          <cell r="F9472">
            <v>0</v>
          </cell>
          <cell r="G9472">
            <v>2</v>
          </cell>
          <cell r="H9472">
            <v>1</v>
          </cell>
          <cell r="I9472">
            <v>0</v>
          </cell>
          <cell r="J9472">
            <v>0</v>
          </cell>
          <cell r="K9472">
            <v>0</v>
          </cell>
          <cell r="L9472">
            <v>2</v>
          </cell>
          <cell r="M9472">
            <v>1</v>
          </cell>
          <cell r="N9472">
            <v>0</v>
          </cell>
          <cell r="O9472">
            <v>0</v>
          </cell>
          <cell r="P9472">
            <v>0</v>
          </cell>
          <cell r="Q9472">
            <v>2</v>
          </cell>
        </row>
        <row r="9473">
          <cell r="A9473" t="str">
            <v>A6363&amp;T</v>
          </cell>
          <cell r="B9473" t="str">
            <v>Washington St @ Dedh</v>
          </cell>
          <cell r="C9473">
            <v>0</v>
          </cell>
          <cell r="D9473">
            <v>0</v>
          </cell>
          <cell r="E9473">
            <v>0</v>
          </cell>
          <cell r="F9473">
            <v>0</v>
          </cell>
          <cell r="G9473">
            <v>0</v>
          </cell>
          <cell r="H9473">
            <v>0</v>
          </cell>
          <cell r="I9473">
            <v>0</v>
          </cell>
          <cell r="J9473">
            <v>0</v>
          </cell>
          <cell r="K9473">
            <v>0</v>
          </cell>
          <cell r="L9473">
            <v>0</v>
          </cell>
          <cell r="M9473">
            <v>0</v>
          </cell>
          <cell r="N9473">
            <v>0</v>
          </cell>
          <cell r="O9473">
            <v>0</v>
          </cell>
          <cell r="P9473">
            <v>0</v>
          </cell>
          <cell r="Q9473">
            <v>0</v>
          </cell>
        </row>
        <row r="9474">
          <cell r="A9474" t="str">
            <v>A410&amp;T</v>
          </cell>
          <cell r="B9474" t="str">
            <v>Washington St opp Gr</v>
          </cell>
          <cell r="C9474">
            <v>49</v>
          </cell>
          <cell r="D9474">
            <v>0</v>
          </cell>
          <cell r="E9474">
            <v>0</v>
          </cell>
          <cell r="F9474">
            <v>4</v>
          </cell>
          <cell r="G9474">
            <v>54</v>
          </cell>
          <cell r="H9474">
            <v>49</v>
          </cell>
          <cell r="I9474">
            <v>0</v>
          </cell>
          <cell r="J9474">
            <v>0</v>
          </cell>
          <cell r="K9474">
            <v>4</v>
          </cell>
          <cell r="L9474">
            <v>54</v>
          </cell>
          <cell r="M9474">
            <v>49</v>
          </cell>
          <cell r="N9474">
            <v>0</v>
          </cell>
          <cell r="O9474">
            <v>0</v>
          </cell>
          <cell r="P9474">
            <v>4</v>
          </cell>
          <cell r="Q9474">
            <v>54</v>
          </cell>
        </row>
        <row r="9475">
          <cell r="A9475" t="str">
            <v>A5380&amp;T</v>
          </cell>
          <cell r="B9475" t="str">
            <v>Veterans Hospital We</v>
          </cell>
          <cell r="C9475">
            <v>0</v>
          </cell>
          <cell r="D9475">
            <v>1</v>
          </cell>
          <cell r="E9475">
            <v>0</v>
          </cell>
          <cell r="F9475">
            <v>0</v>
          </cell>
          <cell r="G9475">
            <v>1</v>
          </cell>
          <cell r="H9475">
            <v>0</v>
          </cell>
          <cell r="I9475">
            <v>1</v>
          </cell>
          <cell r="J9475">
            <v>0</v>
          </cell>
          <cell r="K9475">
            <v>0</v>
          </cell>
          <cell r="L9475">
            <v>1</v>
          </cell>
          <cell r="M9475">
            <v>0</v>
          </cell>
          <cell r="N9475">
            <v>1</v>
          </cell>
          <cell r="O9475">
            <v>0</v>
          </cell>
          <cell r="P9475">
            <v>0</v>
          </cell>
          <cell r="Q9475">
            <v>1</v>
          </cell>
        </row>
        <row r="9476">
          <cell r="A9476" t="str">
            <v>A3882&amp;T</v>
          </cell>
          <cell r="B9476" t="str">
            <v>River St @ West St</v>
          </cell>
          <cell r="C9476">
            <v>26</v>
          </cell>
          <cell r="D9476">
            <v>0</v>
          </cell>
          <cell r="E9476">
            <v>0</v>
          </cell>
          <cell r="F9476">
            <v>0</v>
          </cell>
          <cell r="G9476">
            <v>26</v>
          </cell>
          <cell r="H9476">
            <v>26</v>
          </cell>
          <cell r="I9476">
            <v>0</v>
          </cell>
          <cell r="J9476">
            <v>0</v>
          </cell>
          <cell r="K9476">
            <v>0</v>
          </cell>
          <cell r="L9476">
            <v>26</v>
          </cell>
          <cell r="M9476">
            <v>26</v>
          </cell>
          <cell r="N9476">
            <v>0</v>
          </cell>
          <cell r="O9476">
            <v>0</v>
          </cell>
          <cell r="P9476">
            <v>0</v>
          </cell>
          <cell r="Q9476">
            <v>26</v>
          </cell>
        </row>
        <row r="9477">
          <cell r="A9477" t="str">
            <v>A6338&amp;T</v>
          </cell>
          <cell r="B9477" t="str">
            <v>Hyde Park Ave opp Mt</v>
          </cell>
          <cell r="C9477">
            <v>15</v>
          </cell>
          <cell r="D9477">
            <v>0</v>
          </cell>
          <cell r="E9477">
            <v>0</v>
          </cell>
          <cell r="F9477">
            <v>0</v>
          </cell>
          <cell r="G9477">
            <v>15</v>
          </cell>
          <cell r="H9477">
            <v>15</v>
          </cell>
          <cell r="I9477">
            <v>0</v>
          </cell>
          <cell r="J9477">
            <v>0</v>
          </cell>
          <cell r="K9477">
            <v>0</v>
          </cell>
          <cell r="L9477">
            <v>15</v>
          </cell>
          <cell r="M9477">
            <v>15</v>
          </cell>
          <cell r="N9477">
            <v>0</v>
          </cell>
          <cell r="O9477">
            <v>0</v>
          </cell>
          <cell r="P9477">
            <v>0</v>
          </cell>
          <cell r="Q9477">
            <v>15</v>
          </cell>
        </row>
        <row r="9478">
          <cell r="A9478" t="str">
            <v>A444&amp;T</v>
          </cell>
          <cell r="B9478" t="str">
            <v>Washington St @ Popl</v>
          </cell>
          <cell r="C9478">
            <v>13</v>
          </cell>
          <cell r="D9478">
            <v>0</v>
          </cell>
          <cell r="E9478">
            <v>1</v>
          </cell>
          <cell r="F9478">
            <v>0</v>
          </cell>
          <cell r="G9478">
            <v>14</v>
          </cell>
          <cell r="H9478">
            <v>13</v>
          </cell>
          <cell r="I9478">
            <v>0</v>
          </cell>
          <cell r="J9478">
            <v>1</v>
          </cell>
          <cell r="K9478">
            <v>0</v>
          </cell>
          <cell r="L9478">
            <v>14</v>
          </cell>
          <cell r="M9478">
            <v>13</v>
          </cell>
          <cell r="N9478">
            <v>0</v>
          </cell>
          <cell r="O9478">
            <v>1</v>
          </cell>
          <cell r="P9478">
            <v>0</v>
          </cell>
          <cell r="Q9478">
            <v>14</v>
          </cell>
        </row>
        <row r="9479">
          <cell r="A9479" t="str">
            <v>A3893&amp;T</v>
          </cell>
          <cell r="B9479" t="str">
            <v>River St @ Wood Ave</v>
          </cell>
          <cell r="C9479">
            <v>0</v>
          </cell>
          <cell r="D9479">
            <v>0</v>
          </cell>
          <cell r="E9479">
            <v>0</v>
          </cell>
          <cell r="F9479">
            <v>0</v>
          </cell>
          <cell r="G9479">
            <v>0</v>
          </cell>
          <cell r="H9479">
            <v>0</v>
          </cell>
          <cell r="I9479">
            <v>0</v>
          </cell>
          <cell r="J9479">
            <v>0</v>
          </cell>
          <cell r="K9479">
            <v>0</v>
          </cell>
          <cell r="L9479">
            <v>0</v>
          </cell>
          <cell r="M9479">
            <v>0</v>
          </cell>
          <cell r="N9479">
            <v>0</v>
          </cell>
          <cell r="O9479">
            <v>0</v>
          </cell>
          <cell r="P9479">
            <v>0</v>
          </cell>
          <cell r="Q9479">
            <v>0</v>
          </cell>
        </row>
        <row r="9480">
          <cell r="A9480" t="str">
            <v>A3934&amp;T</v>
          </cell>
          <cell r="B9480" t="str">
            <v>Hyde Park Ave @ Harv</v>
          </cell>
          <cell r="C9480">
            <v>0</v>
          </cell>
          <cell r="D9480">
            <v>0</v>
          </cell>
          <cell r="E9480">
            <v>0</v>
          </cell>
          <cell r="F9480">
            <v>17</v>
          </cell>
          <cell r="G9480">
            <v>17</v>
          </cell>
          <cell r="H9480">
            <v>0</v>
          </cell>
          <cell r="I9480">
            <v>0</v>
          </cell>
          <cell r="J9480">
            <v>0</v>
          </cell>
          <cell r="K9480">
            <v>17</v>
          </cell>
          <cell r="L9480">
            <v>17</v>
          </cell>
          <cell r="M9480">
            <v>0</v>
          </cell>
          <cell r="N9480">
            <v>0</v>
          </cell>
          <cell r="O9480">
            <v>0</v>
          </cell>
          <cell r="P9480">
            <v>17</v>
          </cell>
          <cell r="Q9480">
            <v>17</v>
          </cell>
        </row>
        <row r="9481">
          <cell r="A9481" t="str">
            <v>A432&amp;T</v>
          </cell>
          <cell r="B9481" t="str">
            <v>Washington St @ Ridg</v>
          </cell>
          <cell r="C9481">
            <v>0</v>
          </cell>
          <cell r="D9481">
            <v>0</v>
          </cell>
          <cell r="E9481">
            <v>0</v>
          </cell>
          <cell r="F9481">
            <v>0</v>
          </cell>
          <cell r="G9481">
            <v>0</v>
          </cell>
          <cell r="H9481">
            <v>0</v>
          </cell>
          <cell r="I9481">
            <v>0</v>
          </cell>
          <cell r="J9481">
            <v>0</v>
          </cell>
          <cell r="K9481">
            <v>0</v>
          </cell>
          <cell r="L9481">
            <v>0</v>
          </cell>
          <cell r="M9481">
            <v>0</v>
          </cell>
          <cell r="N9481">
            <v>0</v>
          </cell>
          <cell r="O9481">
            <v>0</v>
          </cell>
          <cell r="P9481">
            <v>0</v>
          </cell>
          <cell r="Q9481">
            <v>0</v>
          </cell>
        </row>
        <row r="9482">
          <cell r="A9482" t="str">
            <v>A3916&amp;T</v>
          </cell>
          <cell r="B9482" t="str">
            <v>Truman Hwy @ Wakefie</v>
          </cell>
          <cell r="C9482">
            <v>8</v>
          </cell>
          <cell r="D9482">
            <v>0</v>
          </cell>
          <cell r="E9482">
            <v>0</v>
          </cell>
          <cell r="F9482">
            <v>3</v>
          </cell>
          <cell r="G9482">
            <v>11</v>
          </cell>
          <cell r="H9482">
            <v>8</v>
          </cell>
          <cell r="I9482">
            <v>0</v>
          </cell>
          <cell r="J9482">
            <v>0</v>
          </cell>
          <cell r="K9482">
            <v>3</v>
          </cell>
          <cell r="L9482">
            <v>11</v>
          </cell>
          <cell r="M9482">
            <v>8</v>
          </cell>
          <cell r="N9482">
            <v>0</v>
          </cell>
          <cell r="O9482">
            <v>0</v>
          </cell>
          <cell r="P9482">
            <v>3</v>
          </cell>
          <cell r="Q9482">
            <v>11</v>
          </cell>
        </row>
        <row r="9483">
          <cell r="A9483" t="str">
            <v>A3952&amp;T</v>
          </cell>
          <cell r="B9483" t="str">
            <v>Hyde Park Ave @ West</v>
          </cell>
          <cell r="C9483">
            <v>58</v>
          </cell>
          <cell r="D9483">
            <v>0</v>
          </cell>
          <cell r="E9483">
            <v>0</v>
          </cell>
          <cell r="F9483">
            <v>7</v>
          </cell>
          <cell r="G9483">
            <v>65</v>
          </cell>
          <cell r="H9483">
            <v>58</v>
          </cell>
          <cell r="I9483">
            <v>0</v>
          </cell>
          <cell r="J9483">
            <v>0</v>
          </cell>
          <cell r="K9483">
            <v>7</v>
          </cell>
          <cell r="L9483">
            <v>65</v>
          </cell>
          <cell r="M9483">
            <v>58</v>
          </cell>
          <cell r="N9483">
            <v>0</v>
          </cell>
          <cell r="O9483">
            <v>0</v>
          </cell>
          <cell r="P9483">
            <v>7</v>
          </cell>
          <cell r="Q9483">
            <v>65</v>
          </cell>
        </row>
        <row r="9484">
          <cell r="A9484" t="str">
            <v>A6337&amp;T</v>
          </cell>
          <cell r="B9484" t="str">
            <v>Hyde Park Ave @ Eldr</v>
          </cell>
          <cell r="C9484">
            <v>0</v>
          </cell>
          <cell r="D9484">
            <v>0</v>
          </cell>
          <cell r="E9484">
            <v>0</v>
          </cell>
          <cell r="F9484">
            <v>1</v>
          </cell>
          <cell r="G9484">
            <v>1</v>
          </cell>
          <cell r="H9484">
            <v>0</v>
          </cell>
          <cell r="I9484">
            <v>0</v>
          </cell>
          <cell r="J9484">
            <v>0</v>
          </cell>
          <cell r="K9484">
            <v>1</v>
          </cell>
          <cell r="L9484">
            <v>1</v>
          </cell>
          <cell r="M9484">
            <v>0</v>
          </cell>
          <cell r="N9484">
            <v>0</v>
          </cell>
          <cell r="O9484">
            <v>0</v>
          </cell>
          <cell r="P9484">
            <v>1</v>
          </cell>
          <cell r="Q9484">
            <v>1</v>
          </cell>
        </row>
        <row r="9485">
          <cell r="A9485" t="str">
            <v>A481&amp;T</v>
          </cell>
          <cell r="B9485" t="str">
            <v>Belgrade Ave @ Walwo</v>
          </cell>
          <cell r="C9485">
            <v>16</v>
          </cell>
          <cell r="D9485">
            <v>0</v>
          </cell>
          <cell r="E9485">
            <v>0</v>
          </cell>
          <cell r="F9485">
            <v>0</v>
          </cell>
          <cell r="G9485">
            <v>16</v>
          </cell>
          <cell r="H9485">
            <v>16</v>
          </cell>
          <cell r="I9485">
            <v>0</v>
          </cell>
          <cell r="J9485">
            <v>0</v>
          </cell>
          <cell r="K9485">
            <v>0</v>
          </cell>
          <cell r="L9485">
            <v>16</v>
          </cell>
          <cell r="M9485">
            <v>16</v>
          </cell>
          <cell r="N9485">
            <v>0</v>
          </cell>
          <cell r="O9485">
            <v>0</v>
          </cell>
          <cell r="P9485">
            <v>0</v>
          </cell>
          <cell r="Q9485">
            <v>16</v>
          </cell>
        </row>
        <row r="9486">
          <cell r="A9486" t="str">
            <v>A407&amp;T</v>
          </cell>
          <cell r="B9486" t="str">
            <v>Washington St @ Loch</v>
          </cell>
          <cell r="C9486">
            <v>34</v>
          </cell>
          <cell r="D9486">
            <v>0</v>
          </cell>
          <cell r="E9486">
            <v>0</v>
          </cell>
          <cell r="F9486">
            <v>1</v>
          </cell>
          <cell r="G9486">
            <v>34</v>
          </cell>
          <cell r="H9486">
            <v>34</v>
          </cell>
          <cell r="I9486">
            <v>0</v>
          </cell>
          <cell r="J9486">
            <v>0</v>
          </cell>
          <cell r="K9486">
            <v>1</v>
          </cell>
          <cell r="L9486">
            <v>34</v>
          </cell>
          <cell r="M9486">
            <v>34</v>
          </cell>
          <cell r="N9486">
            <v>0</v>
          </cell>
          <cell r="O9486">
            <v>0</v>
          </cell>
          <cell r="P9486">
            <v>1</v>
          </cell>
          <cell r="Q9486">
            <v>34</v>
          </cell>
        </row>
        <row r="9487">
          <cell r="A9487" t="str">
            <v>A3948&amp;T</v>
          </cell>
          <cell r="B9487" t="str">
            <v>Hyde Park Ave opp Am</v>
          </cell>
          <cell r="C9487">
            <v>1</v>
          </cell>
          <cell r="D9487">
            <v>0</v>
          </cell>
          <cell r="E9487">
            <v>0</v>
          </cell>
          <cell r="F9487">
            <v>1</v>
          </cell>
          <cell r="G9487">
            <v>2</v>
          </cell>
          <cell r="H9487">
            <v>1</v>
          </cell>
          <cell r="I9487">
            <v>0</v>
          </cell>
          <cell r="J9487">
            <v>0</v>
          </cell>
          <cell r="K9487">
            <v>1</v>
          </cell>
          <cell r="L9487">
            <v>2</v>
          </cell>
          <cell r="M9487">
            <v>1</v>
          </cell>
          <cell r="N9487">
            <v>0</v>
          </cell>
          <cell r="O9487">
            <v>0</v>
          </cell>
          <cell r="P9487">
            <v>1</v>
          </cell>
          <cell r="Q9487">
            <v>2</v>
          </cell>
        </row>
        <row r="9488">
          <cell r="A9488" t="str">
            <v>A1085&amp;T</v>
          </cell>
          <cell r="B9488" t="str">
            <v>Blue Hill Ave @ Matt</v>
          </cell>
          <cell r="C9488">
            <v>6</v>
          </cell>
          <cell r="D9488">
            <v>0</v>
          </cell>
          <cell r="E9488">
            <v>0</v>
          </cell>
          <cell r="F9488">
            <v>28</v>
          </cell>
          <cell r="G9488">
            <v>34</v>
          </cell>
          <cell r="H9488">
            <v>6</v>
          </cell>
          <cell r="I9488">
            <v>0</v>
          </cell>
          <cell r="J9488">
            <v>0</v>
          </cell>
          <cell r="K9488">
            <v>28</v>
          </cell>
          <cell r="L9488">
            <v>34</v>
          </cell>
          <cell r="M9488">
            <v>6</v>
          </cell>
          <cell r="N9488">
            <v>0</v>
          </cell>
          <cell r="O9488">
            <v>0</v>
          </cell>
          <cell r="P9488">
            <v>28</v>
          </cell>
          <cell r="Q9488">
            <v>34</v>
          </cell>
        </row>
        <row r="9489">
          <cell r="A9489" t="str">
            <v>A1021&amp;T</v>
          </cell>
          <cell r="B9489" t="str">
            <v>W Boundary Rd @ Geor</v>
          </cell>
          <cell r="C9489">
            <v>0</v>
          </cell>
          <cell r="D9489">
            <v>0</v>
          </cell>
          <cell r="E9489">
            <v>0</v>
          </cell>
          <cell r="F9489">
            <v>0</v>
          </cell>
          <cell r="G9489">
            <v>0</v>
          </cell>
          <cell r="H9489">
            <v>0</v>
          </cell>
          <cell r="I9489">
            <v>0</v>
          </cell>
          <cell r="J9489">
            <v>0</v>
          </cell>
          <cell r="K9489">
            <v>0</v>
          </cell>
          <cell r="L9489">
            <v>0</v>
          </cell>
          <cell r="M9489">
            <v>0</v>
          </cell>
          <cell r="N9489">
            <v>0</v>
          </cell>
          <cell r="O9489">
            <v>0</v>
          </cell>
          <cell r="P9489">
            <v>0</v>
          </cell>
          <cell r="Q9489">
            <v>0</v>
          </cell>
        </row>
        <row r="9490">
          <cell r="A9490" t="str">
            <v>A6396&amp;T</v>
          </cell>
          <cell r="B9490" t="str">
            <v>Washington St @ High</v>
          </cell>
          <cell r="C9490">
            <v>19</v>
          </cell>
          <cell r="D9490">
            <v>0</v>
          </cell>
          <cell r="E9490">
            <v>0</v>
          </cell>
          <cell r="F9490">
            <v>0</v>
          </cell>
          <cell r="G9490">
            <v>19</v>
          </cell>
          <cell r="H9490">
            <v>19</v>
          </cell>
          <cell r="I9490">
            <v>0</v>
          </cell>
          <cell r="J9490">
            <v>0</v>
          </cell>
          <cell r="K9490">
            <v>0</v>
          </cell>
          <cell r="L9490">
            <v>19</v>
          </cell>
          <cell r="M9490">
            <v>19</v>
          </cell>
          <cell r="N9490">
            <v>0</v>
          </cell>
          <cell r="O9490">
            <v>0</v>
          </cell>
          <cell r="P9490">
            <v>0</v>
          </cell>
          <cell r="Q9490">
            <v>19</v>
          </cell>
        </row>
        <row r="9491">
          <cell r="A9491" t="str">
            <v>A6053&amp;T</v>
          </cell>
          <cell r="B9491" t="str">
            <v>Hyde Park Ave @ Sout</v>
          </cell>
          <cell r="C9491">
            <v>44</v>
          </cell>
          <cell r="D9491">
            <v>0</v>
          </cell>
          <cell r="E9491">
            <v>0</v>
          </cell>
          <cell r="F9491">
            <v>0</v>
          </cell>
          <cell r="G9491">
            <v>44</v>
          </cell>
          <cell r="H9491">
            <v>44</v>
          </cell>
          <cell r="I9491">
            <v>0</v>
          </cell>
          <cell r="J9491">
            <v>0</v>
          </cell>
          <cell r="K9491">
            <v>0</v>
          </cell>
          <cell r="L9491">
            <v>44</v>
          </cell>
          <cell r="M9491">
            <v>44</v>
          </cell>
          <cell r="N9491">
            <v>0</v>
          </cell>
          <cell r="O9491">
            <v>0</v>
          </cell>
          <cell r="P9491">
            <v>0</v>
          </cell>
          <cell r="Q9491">
            <v>44</v>
          </cell>
        </row>
        <row r="9492">
          <cell r="A9492" t="str">
            <v>A6691&amp;T</v>
          </cell>
          <cell r="B9492" t="str">
            <v>Washington St opp Ea</v>
          </cell>
          <cell r="C9492">
            <v>20</v>
          </cell>
          <cell r="D9492">
            <v>0</v>
          </cell>
          <cell r="E9492">
            <v>0</v>
          </cell>
          <cell r="F9492">
            <v>1</v>
          </cell>
          <cell r="G9492">
            <v>21</v>
          </cell>
          <cell r="H9492">
            <v>20</v>
          </cell>
          <cell r="I9492">
            <v>0</v>
          </cell>
          <cell r="J9492">
            <v>0</v>
          </cell>
          <cell r="K9492">
            <v>1</v>
          </cell>
          <cell r="L9492">
            <v>21</v>
          </cell>
          <cell r="M9492">
            <v>20</v>
          </cell>
          <cell r="N9492">
            <v>0</v>
          </cell>
          <cell r="O9492">
            <v>0</v>
          </cell>
          <cell r="P9492">
            <v>1</v>
          </cell>
          <cell r="Q9492">
            <v>21</v>
          </cell>
        </row>
        <row r="9493">
          <cell r="A9493" t="str">
            <v>A471&amp;T</v>
          </cell>
          <cell r="B9493" t="str">
            <v>Centre St @ Lagrange</v>
          </cell>
          <cell r="C9493">
            <v>11</v>
          </cell>
          <cell r="D9493">
            <v>0</v>
          </cell>
          <cell r="E9493">
            <v>1</v>
          </cell>
          <cell r="F9493">
            <v>15</v>
          </cell>
          <cell r="G9493">
            <v>27</v>
          </cell>
          <cell r="H9493">
            <v>11</v>
          </cell>
          <cell r="I9493">
            <v>0</v>
          </cell>
          <cell r="J9493">
            <v>1</v>
          </cell>
          <cell r="K9493">
            <v>15</v>
          </cell>
          <cell r="L9493">
            <v>27</v>
          </cell>
          <cell r="M9493">
            <v>11</v>
          </cell>
          <cell r="N9493">
            <v>0</v>
          </cell>
          <cell r="O9493">
            <v>1</v>
          </cell>
          <cell r="P9493">
            <v>15</v>
          </cell>
          <cell r="Q9493">
            <v>27</v>
          </cell>
        </row>
        <row r="9494">
          <cell r="A9494" t="str">
            <v>A3886&amp;T</v>
          </cell>
          <cell r="B9494" t="str">
            <v>River St @ Wachusett</v>
          </cell>
          <cell r="C9494">
            <v>0</v>
          </cell>
          <cell r="D9494">
            <v>0</v>
          </cell>
          <cell r="E9494">
            <v>0</v>
          </cell>
          <cell r="F9494">
            <v>0</v>
          </cell>
          <cell r="G9494">
            <v>0</v>
          </cell>
          <cell r="H9494">
            <v>0</v>
          </cell>
          <cell r="I9494">
            <v>0</v>
          </cell>
          <cell r="J9494">
            <v>0</v>
          </cell>
          <cell r="K9494">
            <v>0</v>
          </cell>
          <cell r="L9494">
            <v>0</v>
          </cell>
          <cell r="M9494">
            <v>0</v>
          </cell>
          <cell r="N9494">
            <v>0</v>
          </cell>
          <cell r="O9494">
            <v>0</v>
          </cell>
          <cell r="P9494">
            <v>0</v>
          </cell>
          <cell r="Q9494">
            <v>0</v>
          </cell>
        </row>
        <row r="9495">
          <cell r="A9495" t="str">
            <v>A430&amp;T</v>
          </cell>
          <cell r="B9495" t="str">
            <v>Washington St @ Grov</v>
          </cell>
          <cell r="C9495">
            <v>1</v>
          </cell>
          <cell r="D9495">
            <v>0</v>
          </cell>
          <cell r="E9495">
            <v>0</v>
          </cell>
          <cell r="F9495">
            <v>6</v>
          </cell>
          <cell r="G9495">
            <v>7</v>
          </cell>
          <cell r="H9495">
            <v>1</v>
          </cell>
          <cell r="I9495">
            <v>0</v>
          </cell>
          <cell r="J9495">
            <v>0</v>
          </cell>
          <cell r="K9495">
            <v>6</v>
          </cell>
          <cell r="L9495">
            <v>7</v>
          </cell>
          <cell r="M9495">
            <v>1</v>
          </cell>
          <cell r="N9495">
            <v>0</v>
          </cell>
          <cell r="O9495">
            <v>0</v>
          </cell>
          <cell r="P9495">
            <v>6</v>
          </cell>
          <cell r="Q9495">
            <v>7</v>
          </cell>
        </row>
        <row r="9496">
          <cell r="A9496" t="str">
            <v>A467&amp;T</v>
          </cell>
          <cell r="B9496" t="str">
            <v>Spring St @ Baker St</v>
          </cell>
          <cell r="C9496">
            <v>0</v>
          </cell>
          <cell r="D9496">
            <v>0</v>
          </cell>
          <cell r="E9496">
            <v>0</v>
          </cell>
          <cell r="F9496">
            <v>0</v>
          </cell>
          <cell r="G9496">
            <v>0</v>
          </cell>
          <cell r="H9496">
            <v>0</v>
          </cell>
          <cell r="I9496">
            <v>0</v>
          </cell>
          <cell r="J9496">
            <v>0</v>
          </cell>
          <cell r="K9496">
            <v>0</v>
          </cell>
          <cell r="L9496">
            <v>0</v>
          </cell>
          <cell r="M9496">
            <v>0</v>
          </cell>
          <cell r="N9496">
            <v>0</v>
          </cell>
          <cell r="O9496">
            <v>0</v>
          </cell>
          <cell r="P9496">
            <v>0</v>
          </cell>
          <cell r="Q9496">
            <v>0</v>
          </cell>
        </row>
        <row r="9497">
          <cell r="A9497" t="str">
            <v>A474&amp;T</v>
          </cell>
          <cell r="B9497" t="str">
            <v>Centre St @ Corey St</v>
          </cell>
          <cell r="C9497">
            <v>0</v>
          </cell>
          <cell r="D9497">
            <v>0</v>
          </cell>
          <cell r="E9497">
            <v>0</v>
          </cell>
          <cell r="F9497">
            <v>12</v>
          </cell>
          <cell r="G9497">
            <v>12</v>
          </cell>
          <cell r="H9497">
            <v>0</v>
          </cell>
          <cell r="I9497">
            <v>0</v>
          </cell>
          <cell r="J9497">
            <v>0</v>
          </cell>
          <cell r="K9497">
            <v>12</v>
          </cell>
          <cell r="L9497">
            <v>12</v>
          </cell>
          <cell r="M9497">
            <v>0</v>
          </cell>
          <cell r="N9497">
            <v>0</v>
          </cell>
          <cell r="O9497">
            <v>0</v>
          </cell>
          <cell r="P9497">
            <v>12</v>
          </cell>
          <cell r="Q9497">
            <v>12</v>
          </cell>
        </row>
        <row r="9498">
          <cell r="A9498" t="str">
            <v>A434&amp;T</v>
          </cell>
          <cell r="B9498" t="str">
            <v>Washington St @ W Bo</v>
          </cell>
          <cell r="C9498">
            <v>23</v>
          </cell>
          <cell r="D9498">
            <v>0</v>
          </cell>
          <cell r="E9498">
            <v>0</v>
          </cell>
          <cell r="F9498">
            <v>1</v>
          </cell>
          <cell r="G9498">
            <v>24</v>
          </cell>
          <cell r="H9498">
            <v>23</v>
          </cell>
          <cell r="I9498">
            <v>0</v>
          </cell>
          <cell r="J9498">
            <v>0</v>
          </cell>
          <cell r="K9498">
            <v>1</v>
          </cell>
          <cell r="L9498">
            <v>24</v>
          </cell>
          <cell r="M9498">
            <v>23</v>
          </cell>
          <cell r="N9498">
            <v>0</v>
          </cell>
          <cell r="O9498">
            <v>0</v>
          </cell>
          <cell r="P9498">
            <v>1</v>
          </cell>
          <cell r="Q9498">
            <v>24</v>
          </cell>
        </row>
        <row r="9499">
          <cell r="A9499" t="str">
            <v>A475&amp;T</v>
          </cell>
          <cell r="B9499" t="str">
            <v>Centre St @ Willow S</v>
          </cell>
          <cell r="C9499">
            <v>79</v>
          </cell>
          <cell r="D9499">
            <v>1</v>
          </cell>
          <cell r="E9499">
            <v>147</v>
          </cell>
          <cell r="F9499">
            <v>0</v>
          </cell>
          <cell r="G9499">
            <v>227</v>
          </cell>
          <cell r="H9499">
            <v>79</v>
          </cell>
          <cell r="I9499">
            <v>1</v>
          </cell>
          <cell r="J9499">
            <v>147</v>
          </cell>
          <cell r="K9499">
            <v>0</v>
          </cell>
          <cell r="L9499">
            <v>227</v>
          </cell>
          <cell r="M9499">
            <v>79</v>
          </cell>
          <cell r="N9499">
            <v>1</v>
          </cell>
          <cell r="O9499">
            <v>147</v>
          </cell>
          <cell r="P9499">
            <v>0</v>
          </cell>
          <cell r="Q9499">
            <v>227</v>
          </cell>
        </row>
        <row r="9500">
          <cell r="A9500" t="str">
            <v>A3949&amp;T</v>
          </cell>
          <cell r="B9500" t="str">
            <v>Hyde Park Ave @ Will</v>
          </cell>
          <cell r="C9500">
            <v>0</v>
          </cell>
          <cell r="D9500">
            <v>0</v>
          </cell>
          <cell r="E9500">
            <v>0</v>
          </cell>
          <cell r="F9500">
            <v>0</v>
          </cell>
          <cell r="G9500">
            <v>0</v>
          </cell>
          <cell r="H9500">
            <v>0</v>
          </cell>
          <cell r="I9500">
            <v>0</v>
          </cell>
          <cell r="J9500">
            <v>0</v>
          </cell>
          <cell r="K9500">
            <v>0</v>
          </cell>
          <cell r="L9500">
            <v>0</v>
          </cell>
          <cell r="M9500">
            <v>0</v>
          </cell>
          <cell r="N9500">
            <v>0</v>
          </cell>
          <cell r="O9500">
            <v>0</v>
          </cell>
          <cell r="P9500">
            <v>0</v>
          </cell>
          <cell r="Q9500">
            <v>0</v>
          </cell>
        </row>
        <row r="9501">
          <cell r="A9501" t="str">
            <v>A472&amp;T</v>
          </cell>
          <cell r="B9501" t="str">
            <v>Centre St @ Bellevue</v>
          </cell>
          <cell r="C9501">
            <v>37</v>
          </cell>
          <cell r="D9501">
            <v>0</v>
          </cell>
          <cell r="E9501">
            <v>0</v>
          </cell>
          <cell r="F9501">
            <v>0</v>
          </cell>
          <cell r="G9501">
            <v>37</v>
          </cell>
          <cell r="H9501">
            <v>37</v>
          </cell>
          <cell r="I9501">
            <v>0</v>
          </cell>
          <cell r="J9501">
            <v>0</v>
          </cell>
          <cell r="K9501">
            <v>0</v>
          </cell>
          <cell r="L9501">
            <v>37</v>
          </cell>
          <cell r="M9501">
            <v>37</v>
          </cell>
          <cell r="N9501">
            <v>0</v>
          </cell>
          <cell r="O9501">
            <v>0</v>
          </cell>
          <cell r="P9501">
            <v>0</v>
          </cell>
          <cell r="Q9501">
            <v>37</v>
          </cell>
        </row>
        <row r="9502">
          <cell r="A9502" t="str">
            <v>A1083&amp;T</v>
          </cell>
          <cell r="B9502" t="str">
            <v>Blue Hill Ave @ Almo</v>
          </cell>
          <cell r="C9502">
            <v>31</v>
          </cell>
          <cell r="D9502">
            <v>0</v>
          </cell>
          <cell r="E9502">
            <v>0</v>
          </cell>
          <cell r="F9502">
            <v>6</v>
          </cell>
          <cell r="G9502">
            <v>37</v>
          </cell>
          <cell r="H9502">
            <v>31</v>
          </cell>
          <cell r="I9502">
            <v>0</v>
          </cell>
          <cell r="J9502">
            <v>0</v>
          </cell>
          <cell r="K9502">
            <v>6</v>
          </cell>
          <cell r="L9502">
            <v>37</v>
          </cell>
          <cell r="M9502">
            <v>31</v>
          </cell>
          <cell r="N9502">
            <v>0</v>
          </cell>
          <cell r="O9502">
            <v>0</v>
          </cell>
          <cell r="P9502">
            <v>6</v>
          </cell>
          <cell r="Q9502">
            <v>37</v>
          </cell>
        </row>
        <row r="9503">
          <cell r="A9503" t="str">
            <v>A470&amp;T</v>
          </cell>
          <cell r="B9503" t="str">
            <v>Centre St @ Saint Th</v>
          </cell>
          <cell r="C9503">
            <v>14</v>
          </cell>
          <cell r="D9503">
            <v>0</v>
          </cell>
          <cell r="E9503">
            <v>0</v>
          </cell>
          <cell r="F9503">
            <v>0</v>
          </cell>
          <cell r="G9503">
            <v>14</v>
          </cell>
          <cell r="H9503">
            <v>14</v>
          </cell>
          <cell r="I9503">
            <v>0</v>
          </cell>
          <cell r="J9503">
            <v>0</v>
          </cell>
          <cell r="K9503">
            <v>0</v>
          </cell>
          <cell r="L9503">
            <v>14</v>
          </cell>
          <cell r="M9503">
            <v>14</v>
          </cell>
          <cell r="N9503">
            <v>0</v>
          </cell>
          <cell r="O9503">
            <v>0</v>
          </cell>
          <cell r="P9503">
            <v>0</v>
          </cell>
          <cell r="Q9503">
            <v>14</v>
          </cell>
        </row>
        <row r="9504">
          <cell r="A9504" t="str">
            <v>A5920&amp;T</v>
          </cell>
          <cell r="B9504" t="str">
            <v>Cummins Hwy @ Brockt</v>
          </cell>
          <cell r="C9504">
            <v>0</v>
          </cell>
          <cell r="D9504">
            <v>0</v>
          </cell>
          <cell r="E9504">
            <v>0</v>
          </cell>
          <cell r="F9504">
            <v>0</v>
          </cell>
          <cell r="G9504">
            <v>0</v>
          </cell>
          <cell r="H9504">
            <v>0</v>
          </cell>
          <cell r="I9504">
            <v>0</v>
          </cell>
          <cell r="J9504">
            <v>0</v>
          </cell>
          <cell r="K9504">
            <v>0</v>
          </cell>
          <cell r="L9504">
            <v>0</v>
          </cell>
          <cell r="M9504">
            <v>0</v>
          </cell>
          <cell r="N9504">
            <v>0</v>
          </cell>
          <cell r="O9504">
            <v>0</v>
          </cell>
          <cell r="P9504">
            <v>0</v>
          </cell>
          <cell r="Q9504">
            <v>0</v>
          </cell>
        </row>
        <row r="9505">
          <cell r="A9505" t="str">
            <v>A1743&amp;T</v>
          </cell>
          <cell r="B9505" t="str">
            <v>Opp 1344 Hyde Park A</v>
          </cell>
          <cell r="C9505">
            <v>0</v>
          </cell>
          <cell r="D9505">
            <v>0</v>
          </cell>
          <cell r="E9505">
            <v>0</v>
          </cell>
          <cell r="F9505">
            <v>39</v>
          </cell>
          <cell r="G9505">
            <v>39</v>
          </cell>
          <cell r="H9505">
            <v>0</v>
          </cell>
          <cell r="I9505">
            <v>0</v>
          </cell>
          <cell r="J9505">
            <v>0</v>
          </cell>
          <cell r="K9505">
            <v>39</v>
          </cell>
          <cell r="L9505">
            <v>39</v>
          </cell>
          <cell r="M9505">
            <v>0</v>
          </cell>
          <cell r="N9505">
            <v>0</v>
          </cell>
          <cell r="O9505">
            <v>0</v>
          </cell>
          <cell r="P9505">
            <v>39</v>
          </cell>
          <cell r="Q9505">
            <v>39</v>
          </cell>
        </row>
        <row r="9506">
          <cell r="A9506" t="str">
            <v>A448&amp;T</v>
          </cell>
          <cell r="B9506" t="str">
            <v>Washington St @ Whip</v>
          </cell>
          <cell r="C9506">
            <v>0</v>
          </cell>
          <cell r="D9506">
            <v>0</v>
          </cell>
          <cell r="E9506">
            <v>0</v>
          </cell>
          <cell r="F9506">
            <v>106</v>
          </cell>
          <cell r="G9506">
            <v>106</v>
          </cell>
          <cell r="H9506">
            <v>0</v>
          </cell>
          <cell r="I9506">
            <v>0</v>
          </cell>
          <cell r="J9506">
            <v>0</v>
          </cell>
          <cell r="K9506">
            <v>106</v>
          </cell>
          <cell r="L9506">
            <v>106</v>
          </cell>
          <cell r="M9506">
            <v>0</v>
          </cell>
          <cell r="N9506">
            <v>0</v>
          </cell>
          <cell r="O9506">
            <v>0</v>
          </cell>
          <cell r="P9506">
            <v>106</v>
          </cell>
          <cell r="Q9506">
            <v>106</v>
          </cell>
        </row>
        <row r="9507">
          <cell r="A9507" t="str">
            <v>A476&amp;T</v>
          </cell>
          <cell r="B9507" t="str">
            <v>Belgrade Ave @ Centr</v>
          </cell>
          <cell r="C9507">
            <v>0</v>
          </cell>
          <cell r="D9507">
            <v>0</v>
          </cell>
          <cell r="E9507">
            <v>0</v>
          </cell>
          <cell r="F9507">
            <v>2</v>
          </cell>
          <cell r="G9507">
            <v>2</v>
          </cell>
          <cell r="H9507">
            <v>0</v>
          </cell>
          <cell r="I9507">
            <v>0</v>
          </cell>
          <cell r="J9507">
            <v>0</v>
          </cell>
          <cell r="K9507">
            <v>2</v>
          </cell>
          <cell r="L9507">
            <v>2</v>
          </cell>
          <cell r="M9507">
            <v>0</v>
          </cell>
          <cell r="N9507">
            <v>0</v>
          </cell>
          <cell r="O9507">
            <v>0</v>
          </cell>
          <cell r="P9507">
            <v>2</v>
          </cell>
          <cell r="Q9507">
            <v>2</v>
          </cell>
        </row>
        <row r="9508">
          <cell r="A9508" t="str">
            <v>A3898&amp;T</v>
          </cell>
          <cell r="B9508" t="str">
            <v>River St opp Way St</v>
          </cell>
          <cell r="C9508">
            <v>9</v>
          </cell>
          <cell r="D9508">
            <v>0</v>
          </cell>
          <cell r="E9508">
            <v>0</v>
          </cell>
          <cell r="F9508">
            <v>3</v>
          </cell>
          <cell r="G9508">
            <v>12</v>
          </cell>
          <cell r="H9508">
            <v>9</v>
          </cell>
          <cell r="I9508">
            <v>0</v>
          </cell>
          <cell r="J9508">
            <v>0</v>
          </cell>
          <cell r="K9508">
            <v>3</v>
          </cell>
          <cell r="L9508">
            <v>12</v>
          </cell>
          <cell r="M9508">
            <v>9</v>
          </cell>
          <cell r="N9508">
            <v>0</v>
          </cell>
          <cell r="O9508">
            <v>0</v>
          </cell>
          <cell r="P9508">
            <v>3</v>
          </cell>
          <cell r="Q9508">
            <v>12</v>
          </cell>
        </row>
        <row r="9509">
          <cell r="A9509" t="str">
            <v>A1020&amp;T</v>
          </cell>
          <cell r="B9509" t="str">
            <v>Georgetowne Dr opp M</v>
          </cell>
          <cell r="C9509">
            <v>6</v>
          </cell>
          <cell r="D9509">
            <v>0</v>
          </cell>
          <cell r="E9509">
            <v>0</v>
          </cell>
          <cell r="F9509">
            <v>0</v>
          </cell>
          <cell r="G9509">
            <v>6</v>
          </cell>
          <cell r="H9509">
            <v>6</v>
          </cell>
          <cell r="I9509">
            <v>0</v>
          </cell>
          <cell r="J9509">
            <v>0</v>
          </cell>
          <cell r="K9509">
            <v>0</v>
          </cell>
          <cell r="L9509">
            <v>6</v>
          </cell>
          <cell r="M9509">
            <v>6</v>
          </cell>
          <cell r="N9509">
            <v>0</v>
          </cell>
          <cell r="O9509">
            <v>0</v>
          </cell>
          <cell r="P9509">
            <v>0</v>
          </cell>
          <cell r="Q9509">
            <v>6</v>
          </cell>
        </row>
        <row r="9510">
          <cell r="A9510" t="str">
            <v>A441&amp;T</v>
          </cell>
          <cell r="B9510" t="str">
            <v>Washington St @ Corn</v>
          </cell>
          <cell r="C9510">
            <v>0</v>
          </cell>
          <cell r="D9510">
            <v>0</v>
          </cell>
          <cell r="E9510">
            <v>0</v>
          </cell>
          <cell r="F9510">
            <v>0</v>
          </cell>
          <cell r="G9510">
            <v>0</v>
          </cell>
          <cell r="H9510">
            <v>0</v>
          </cell>
          <cell r="I9510">
            <v>0</v>
          </cell>
          <cell r="J9510">
            <v>0</v>
          </cell>
          <cell r="K9510">
            <v>0</v>
          </cell>
          <cell r="L9510">
            <v>0</v>
          </cell>
          <cell r="M9510">
            <v>0</v>
          </cell>
          <cell r="N9510">
            <v>0</v>
          </cell>
          <cell r="O9510">
            <v>0</v>
          </cell>
          <cell r="P9510">
            <v>0</v>
          </cell>
          <cell r="Q9510">
            <v>0</v>
          </cell>
        </row>
        <row r="9511">
          <cell r="A9511" t="str">
            <v>A3941&amp;T</v>
          </cell>
          <cell r="B9511" t="str">
            <v>Hyde Park Ave @ Rams</v>
          </cell>
          <cell r="C9511">
            <v>272</v>
          </cell>
          <cell r="D9511">
            <v>0</v>
          </cell>
          <cell r="E9511">
            <v>0</v>
          </cell>
          <cell r="F9511">
            <v>4</v>
          </cell>
          <cell r="G9511">
            <v>277</v>
          </cell>
          <cell r="H9511">
            <v>272</v>
          </cell>
          <cell r="I9511">
            <v>0</v>
          </cell>
          <cell r="J9511">
            <v>0</v>
          </cell>
          <cell r="K9511">
            <v>4</v>
          </cell>
          <cell r="L9511">
            <v>277</v>
          </cell>
          <cell r="M9511">
            <v>272</v>
          </cell>
          <cell r="N9511">
            <v>0</v>
          </cell>
          <cell r="O9511">
            <v>0</v>
          </cell>
          <cell r="P9511">
            <v>4</v>
          </cell>
          <cell r="Q9511">
            <v>277</v>
          </cell>
        </row>
        <row r="9512">
          <cell r="A9512" t="str">
            <v>A3962&amp;T</v>
          </cell>
          <cell r="B9512" t="str">
            <v>Dedham Pkwy @ George</v>
          </cell>
          <cell r="C9512">
            <v>2</v>
          </cell>
          <cell r="D9512">
            <v>0</v>
          </cell>
          <cell r="E9512">
            <v>0</v>
          </cell>
          <cell r="F9512">
            <v>0</v>
          </cell>
          <cell r="G9512">
            <v>2</v>
          </cell>
          <cell r="H9512">
            <v>2</v>
          </cell>
          <cell r="I9512">
            <v>0</v>
          </cell>
          <cell r="J9512">
            <v>0</v>
          </cell>
          <cell r="K9512">
            <v>0</v>
          </cell>
          <cell r="L9512">
            <v>2</v>
          </cell>
          <cell r="M9512">
            <v>2</v>
          </cell>
          <cell r="N9512">
            <v>0</v>
          </cell>
          <cell r="O9512">
            <v>0</v>
          </cell>
          <cell r="P9512">
            <v>0</v>
          </cell>
          <cell r="Q9512">
            <v>2</v>
          </cell>
        </row>
        <row r="9513">
          <cell r="A9513" t="str">
            <v>A428&amp;T</v>
          </cell>
          <cell r="B9513" t="str">
            <v>Washington St @ Rock</v>
          </cell>
          <cell r="C9513">
            <v>50</v>
          </cell>
          <cell r="D9513">
            <v>0</v>
          </cell>
          <cell r="E9513">
            <v>0</v>
          </cell>
          <cell r="F9513">
            <v>1</v>
          </cell>
          <cell r="G9513">
            <v>50</v>
          </cell>
          <cell r="H9513">
            <v>50</v>
          </cell>
          <cell r="I9513">
            <v>0</v>
          </cell>
          <cell r="J9513">
            <v>0</v>
          </cell>
          <cell r="K9513">
            <v>1</v>
          </cell>
          <cell r="L9513">
            <v>50</v>
          </cell>
          <cell r="M9513">
            <v>50</v>
          </cell>
          <cell r="N9513">
            <v>0</v>
          </cell>
          <cell r="O9513">
            <v>0</v>
          </cell>
          <cell r="P9513">
            <v>1</v>
          </cell>
          <cell r="Q9513">
            <v>50</v>
          </cell>
        </row>
        <row r="9514">
          <cell r="A9514" t="str">
            <v>A3894&amp;T</v>
          </cell>
          <cell r="B9514" t="str">
            <v>River St @ Reddy Ave</v>
          </cell>
          <cell r="C9514">
            <v>12</v>
          </cell>
          <cell r="D9514">
            <v>0</v>
          </cell>
          <cell r="E9514">
            <v>0</v>
          </cell>
          <cell r="F9514">
            <v>0</v>
          </cell>
          <cell r="G9514">
            <v>12</v>
          </cell>
          <cell r="H9514">
            <v>12</v>
          </cell>
          <cell r="I9514">
            <v>0</v>
          </cell>
          <cell r="J9514">
            <v>0</v>
          </cell>
          <cell r="K9514">
            <v>0</v>
          </cell>
          <cell r="L9514">
            <v>12</v>
          </cell>
          <cell r="M9514">
            <v>12</v>
          </cell>
          <cell r="N9514">
            <v>0</v>
          </cell>
          <cell r="O9514">
            <v>0</v>
          </cell>
          <cell r="P9514">
            <v>0</v>
          </cell>
          <cell r="Q9514">
            <v>12</v>
          </cell>
        </row>
        <row r="9515">
          <cell r="A9515" t="str">
            <v>A3884&amp;T</v>
          </cell>
          <cell r="B9515" t="str">
            <v>900 River St</v>
          </cell>
          <cell r="C9515">
            <v>12</v>
          </cell>
          <cell r="D9515">
            <v>0</v>
          </cell>
          <cell r="E9515">
            <v>0</v>
          </cell>
          <cell r="F9515">
            <v>0</v>
          </cell>
          <cell r="G9515">
            <v>12</v>
          </cell>
          <cell r="H9515">
            <v>12</v>
          </cell>
          <cell r="I9515">
            <v>0</v>
          </cell>
          <cell r="J9515">
            <v>0</v>
          </cell>
          <cell r="K9515">
            <v>0</v>
          </cell>
          <cell r="L9515">
            <v>12</v>
          </cell>
          <cell r="M9515">
            <v>12</v>
          </cell>
          <cell r="N9515">
            <v>0</v>
          </cell>
          <cell r="O9515">
            <v>0</v>
          </cell>
          <cell r="P9515">
            <v>0</v>
          </cell>
          <cell r="Q9515">
            <v>12</v>
          </cell>
        </row>
        <row r="9516">
          <cell r="A9516" t="str">
            <v>A5713&amp;T</v>
          </cell>
          <cell r="B9516" t="str">
            <v>Hyde Park Ave @ Flor</v>
          </cell>
          <cell r="C9516">
            <v>0</v>
          </cell>
          <cell r="D9516">
            <v>0</v>
          </cell>
          <cell r="E9516">
            <v>0</v>
          </cell>
          <cell r="F9516">
            <v>0</v>
          </cell>
          <cell r="G9516">
            <v>0</v>
          </cell>
          <cell r="H9516">
            <v>0</v>
          </cell>
          <cell r="I9516">
            <v>0</v>
          </cell>
          <cell r="J9516">
            <v>0</v>
          </cell>
          <cell r="K9516">
            <v>0</v>
          </cell>
          <cell r="L9516">
            <v>0</v>
          </cell>
          <cell r="M9516">
            <v>0</v>
          </cell>
          <cell r="N9516">
            <v>0</v>
          </cell>
          <cell r="O9516">
            <v>0</v>
          </cell>
          <cell r="P9516">
            <v>0</v>
          </cell>
          <cell r="Q9516">
            <v>0</v>
          </cell>
        </row>
        <row r="9517">
          <cell r="A9517" t="str">
            <v>A485&amp;T</v>
          </cell>
          <cell r="B9517" t="str">
            <v>Belgrade Ave @ Rober</v>
          </cell>
          <cell r="C9517">
            <v>19</v>
          </cell>
          <cell r="D9517">
            <v>0</v>
          </cell>
          <cell r="E9517">
            <v>6</v>
          </cell>
          <cell r="F9517">
            <v>36</v>
          </cell>
          <cell r="G9517">
            <v>61</v>
          </cell>
          <cell r="H9517">
            <v>19</v>
          </cell>
          <cell r="I9517">
            <v>0</v>
          </cell>
          <cell r="J9517">
            <v>6</v>
          </cell>
          <cell r="K9517">
            <v>36</v>
          </cell>
          <cell r="L9517">
            <v>61</v>
          </cell>
          <cell r="M9517">
            <v>19</v>
          </cell>
          <cell r="N9517">
            <v>0</v>
          </cell>
          <cell r="O9517">
            <v>6</v>
          </cell>
          <cell r="P9517">
            <v>36</v>
          </cell>
          <cell r="Q9517">
            <v>61</v>
          </cell>
        </row>
        <row r="9518">
          <cell r="A9518" t="str">
            <v>A6382&amp;T</v>
          </cell>
          <cell r="B9518" t="str">
            <v>Washington St @ Aria</v>
          </cell>
          <cell r="C9518">
            <v>15</v>
          </cell>
          <cell r="D9518">
            <v>0</v>
          </cell>
          <cell r="E9518">
            <v>0</v>
          </cell>
          <cell r="F9518">
            <v>0</v>
          </cell>
          <cell r="G9518">
            <v>15</v>
          </cell>
          <cell r="H9518">
            <v>15</v>
          </cell>
          <cell r="I9518">
            <v>0</v>
          </cell>
          <cell r="J9518">
            <v>0</v>
          </cell>
          <cell r="K9518">
            <v>0</v>
          </cell>
          <cell r="L9518">
            <v>15</v>
          </cell>
          <cell r="M9518">
            <v>15</v>
          </cell>
          <cell r="N9518">
            <v>0</v>
          </cell>
          <cell r="O9518">
            <v>0</v>
          </cell>
          <cell r="P9518">
            <v>0</v>
          </cell>
          <cell r="Q9518">
            <v>15</v>
          </cell>
        </row>
        <row r="9519">
          <cell r="A9519" t="str">
            <v>A3922&amp;T</v>
          </cell>
          <cell r="B9519" t="str">
            <v>Cummins Hwy @ Washin</v>
          </cell>
          <cell r="C9519">
            <v>6</v>
          </cell>
          <cell r="D9519">
            <v>0</v>
          </cell>
          <cell r="E9519">
            <v>0</v>
          </cell>
          <cell r="F9519">
            <v>30</v>
          </cell>
          <cell r="G9519">
            <v>36</v>
          </cell>
          <cell r="H9519">
            <v>6</v>
          </cell>
          <cell r="I9519">
            <v>0</v>
          </cell>
          <cell r="J9519">
            <v>0</v>
          </cell>
          <cell r="K9519">
            <v>30</v>
          </cell>
          <cell r="L9519">
            <v>36</v>
          </cell>
          <cell r="M9519">
            <v>6</v>
          </cell>
          <cell r="N9519">
            <v>0</v>
          </cell>
          <cell r="O9519">
            <v>0</v>
          </cell>
          <cell r="P9519">
            <v>30</v>
          </cell>
          <cell r="Q9519">
            <v>36</v>
          </cell>
        </row>
        <row r="9520">
          <cell r="A9520" t="str">
            <v>A438&amp;T</v>
          </cell>
          <cell r="B9520" t="str">
            <v>Washington St opp Sc</v>
          </cell>
          <cell r="C9520">
            <v>0</v>
          </cell>
          <cell r="D9520">
            <v>0</v>
          </cell>
          <cell r="E9520">
            <v>0</v>
          </cell>
          <cell r="F9520">
            <v>5</v>
          </cell>
          <cell r="G9520">
            <v>5</v>
          </cell>
          <cell r="H9520">
            <v>0</v>
          </cell>
          <cell r="I9520">
            <v>0</v>
          </cell>
          <cell r="J9520">
            <v>0</v>
          </cell>
          <cell r="K9520">
            <v>5</v>
          </cell>
          <cell r="L9520">
            <v>5</v>
          </cell>
          <cell r="M9520">
            <v>0</v>
          </cell>
          <cell r="N9520">
            <v>0</v>
          </cell>
          <cell r="O9520">
            <v>0</v>
          </cell>
          <cell r="P9520">
            <v>5</v>
          </cell>
          <cell r="Q9520">
            <v>5</v>
          </cell>
        </row>
        <row r="9521">
          <cell r="A9521" t="str">
            <v>A465&amp;T</v>
          </cell>
          <cell r="B9521" t="str">
            <v>Spring St @ Gould St</v>
          </cell>
          <cell r="C9521">
            <v>69</v>
          </cell>
          <cell r="D9521">
            <v>0</v>
          </cell>
          <cell r="E9521">
            <v>0</v>
          </cell>
          <cell r="F9521">
            <v>0</v>
          </cell>
          <cell r="G9521">
            <v>69</v>
          </cell>
          <cell r="H9521">
            <v>69</v>
          </cell>
          <cell r="I9521">
            <v>0</v>
          </cell>
          <cell r="J9521">
            <v>0</v>
          </cell>
          <cell r="K9521">
            <v>0</v>
          </cell>
          <cell r="L9521">
            <v>69</v>
          </cell>
          <cell r="M9521">
            <v>69</v>
          </cell>
          <cell r="N9521">
            <v>0</v>
          </cell>
          <cell r="O9521">
            <v>0</v>
          </cell>
          <cell r="P9521">
            <v>0</v>
          </cell>
          <cell r="Q9521">
            <v>69</v>
          </cell>
        </row>
        <row r="9522">
          <cell r="A9522" t="str">
            <v>A6702&amp;T</v>
          </cell>
          <cell r="B9522" t="str">
            <v>Hyde Park Ave @ Glen</v>
          </cell>
          <cell r="C9522">
            <v>0</v>
          </cell>
          <cell r="D9522">
            <v>0</v>
          </cell>
          <cell r="E9522">
            <v>0</v>
          </cell>
          <cell r="F9522">
            <v>80</v>
          </cell>
          <cell r="G9522">
            <v>80</v>
          </cell>
          <cell r="H9522">
            <v>0</v>
          </cell>
          <cell r="I9522">
            <v>0</v>
          </cell>
          <cell r="J9522">
            <v>0</v>
          </cell>
          <cell r="K9522">
            <v>80</v>
          </cell>
          <cell r="L9522">
            <v>80</v>
          </cell>
          <cell r="M9522">
            <v>0</v>
          </cell>
          <cell r="N9522">
            <v>0</v>
          </cell>
          <cell r="O9522">
            <v>0</v>
          </cell>
          <cell r="P9522">
            <v>80</v>
          </cell>
          <cell r="Q9522">
            <v>80</v>
          </cell>
        </row>
        <row r="9523">
          <cell r="A9523" t="str">
            <v>A3939&amp;T</v>
          </cell>
          <cell r="B9523" t="str">
            <v>Hyde Park Ave @ Coll</v>
          </cell>
          <cell r="C9523">
            <v>395</v>
          </cell>
          <cell r="D9523">
            <v>0</v>
          </cell>
          <cell r="E9523">
            <v>0</v>
          </cell>
          <cell r="F9523">
            <v>0</v>
          </cell>
          <cell r="G9523">
            <v>395</v>
          </cell>
          <cell r="H9523">
            <v>395</v>
          </cell>
          <cell r="I9523">
            <v>0</v>
          </cell>
          <cell r="J9523">
            <v>0</v>
          </cell>
          <cell r="K9523">
            <v>0</v>
          </cell>
          <cell r="L9523">
            <v>395</v>
          </cell>
          <cell r="M9523">
            <v>395</v>
          </cell>
          <cell r="N9523">
            <v>0</v>
          </cell>
          <cell r="O9523">
            <v>0</v>
          </cell>
          <cell r="P9523">
            <v>0</v>
          </cell>
          <cell r="Q9523">
            <v>395</v>
          </cell>
        </row>
        <row r="9524">
          <cell r="A9524" t="str">
            <v>A3885&amp;T</v>
          </cell>
          <cell r="B9524" t="str">
            <v>River St opp Wood Av</v>
          </cell>
          <cell r="C9524">
            <v>0</v>
          </cell>
          <cell r="D9524">
            <v>0</v>
          </cell>
          <cell r="E9524">
            <v>0</v>
          </cell>
          <cell r="F9524">
            <v>0</v>
          </cell>
          <cell r="G9524">
            <v>0</v>
          </cell>
          <cell r="H9524">
            <v>0</v>
          </cell>
          <cell r="I9524">
            <v>0</v>
          </cell>
          <cell r="J9524">
            <v>0</v>
          </cell>
          <cell r="K9524">
            <v>0</v>
          </cell>
          <cell r="L9524">
            <v>0</v>
          </cell>
          <cell r="M9524">
            <v>0</v>
          </cell>
          <cell r="N9524">
            <v>0</v>
          </cell>
          <cell r="O9524">
            <v>0</v>
          </cell>
          <cell r="P9524">
            <v>0</v>
          </cell>
          <cell r="Q9524">
            <v>0</v>
          </cell>
        </row>
        <row r="9525">
          <cell r="A9525" t="str">
            <v>A450&amp;T</v>
          </cell>
          <cell r="B9525" t="str">
            <v>Washington St @ Aldw</v>
          </cell>
          <cell r="C9525">
            <v>117</v>
          </cell>
          <cell r="D9525">
            <v>0</v>
          </cell>
          <cell r="E9525">
            <v>0</v>
          </cell>
          <cell r="F9525">
            <v>1</v>
          </cell>
          <cell r="G9525">
            <v>118</v>
          </cell>
          <cell r="H9525">
            <v>117</v>
          </cell>
          <cell r="I9525">
            <v>0</v>
          </cell>
          <cell r="J9525">
            <v>0</v>
          </cell>
          <cell r="K9525">
            <v>1</v>
          </cell>
          <cell r="L9525">
            <v>118</v>
          </cell>
          <cell r="M9525">
            <v>117</v>
          </cell>
          <cell r="N9525">
            <v>0</v>
          </cell>
          <cell r="O9525">
            <v>0</v>
          </cell>
          <cell r="P9525">
            <v>1</v>
          </cell>
          <cell r="Q9525">
            <v>118</v>
          </cell>
        </row>
        <row r="9526">
          <cell r="A9526" t="str">
            <v>A3944&amp;T</v>
          </cell>
          <cell r="B9526" t="str">
            <v>Hyde Park Ave @ Mt H</v>
          </cell>
          <cell r="C9526">
            <v>75</v>
          </cell>
          <cell r="D9526">
            <v>0</v>
          </cell>
          <cell r="E9526">
            <v>0</v>
          </cell>
          <cell r="F9526">
            <v>0</v>
          </cell>
          <cell r="G9526">
            <v>75</v>
          </cell>
          <cell r="H9526">
            <v>75</v>
          </cell>
          <cell r="I9526">
            <v>0</v>
          </cell>
          <cell r="J9526">
            <v>0</v>
          </cell>
          <cell r="K9526">
            <v>0</v>
          </cell>
          <cell r="L9526">
            <v>75</v>
          </cell>
          <cell r="M9526">
            <v>75</v>
          </cell>
          <cell r="N9526">
            <v>0</v>
          </cell>
          <cell r="O9526">
            <v>0</v>
          </cell>
          <cell r="P9526">
            <v>0</v>
          </cell>
          <cell r="Q9526">
            <v>75</v>
          </cell>
        </row>
        <row r="9527">
          <cell r="A9527" t="str">
            <v>A439&amp;T</v>
          </cell>
          <cell r="B9527" t="str">
            <v>Washington St @ Blue</v>
          </cell>
          <cell r="C9527">
            <v>0</v>
          </cell>
          <cell r="D9527">
            <v>0</v>
          </cell>
          <cell r="E9527">
            <v>0</v>
          </cell>
          <cell r="F9527">
            <v>0</v>
          </cell>
          <cell r="G9527">
            <v>0</v>
          </cell>
          <cell r="H9527">
            <v>0</v>
          </cell>
          <cell r="I9527">
            <v>0</v>
          </cell>
          <cell r="J9527">
            <v>0</v>
          </cell>
          <cell r="K9527">
            <v>0</v>
          </cell>
          <cell r="L9527">
            <v>0</v>
          </cell>
          <cell r="M9527">
            <v>0</v>
          </cell>
          <cell r="N9527">
            <v>0</v>
          </cell>
          <cell r="O9527">
            <v>0</v>
          </cell>
          <cell r="P9527">
            <v>0</v>
          </cell>
          <cell r="Q9527">
            <v>0</v>
          </cell>
        </row>
        <row r="9528">
          <cell r="A9528" t="str">
            <v>A3883&amp;T</v>
          </cell>
          <cell r="B9528" t="str">
            <v>River St @ Metropoli</v>
          </cell>
          <cell r="C9528">
            <v>0</v>
          </cell>
          <cell r="D9528">
            <v>0</v>
          </cell>
          <cell r="E9528">
            <v>0</v>
          </cell>
          <cell r="F9528">
            <v>0</v>
          </cell>
          <cell r="G9528">
            <v>0</v>
          </cell>
          <cell r="H9528">
            <v>0</v>
          </cell>
          <cell r="I9528">
            <v>0</v>
          </cell>
          <cell r="J9528">
            <v>0</v>
          </cell>
          <cell r="K9528">
            <v>0</v>
          </cell>
          <cell r="L9528">
            <v>0</v>
          </cell>
          <cell r="M9528">
            <v>0</v>
          </cell>
          <cell r="N9528">
            <v>0</v>
          </cell>
          <cell r="O9528">
            <v>0</v>
          </cell>
          <cell r="P9528">
            <v>0</v>
          </cell>
          <cell r="Q9528">
            <v>0</v>
          </cell>
        </row>
        <row r="9529">
          <cell r="A9529" t="str">
            <v>A5384&amp;T</v>
          </cell>
          <cell r="B9529" t="str">
            <v>Dedham Mall @ South</v>
          </cell>
          <cell r="C9529">
            <v>6</v>
          </cell>
          <cell r="D9529">
            <v>1</v>
          </cell>
          <cell r="E9529">
            <v>0</v>
          </cell>
          <cell r="F9529">
            <v>64</v>
          </cell>
          <cell r="G9529">
            <v>72</v>
          </cell>
          <cell r="H9529">
            <v>6</v>
          </cell>
          <cell r="I9529">
            <v>1</v>
          </cell>
          <cell r="J9529">
            <v>0</v>
          </cell>
          <cell r="K9529">
            <v>64</v>
          </cell>
          <cell r="L9529">
            <v>72</v>
          </cell>
          <cell r="M9529">
            <v>6</v>
          </cell>
          <cell r="N9529">
            <v>1</v>
          </cell>
          <cell r="O9529">
            <v>0</v>
          </cell>
          <cell r="P9529">
            <v>64</v>
          </cell>
          <cell r="Q9529">
            <v>72</v>
          </cell>
        </row>
        <row r="9530">
          <cell r="A9530" t="str">
            <v>A1744&amp;T</v>
          </cell>
          <cell r="B9530" t="str">
            <v>Hyde Park Ave @ Ping</v>
          </cell>
          <cell r="C9530">
            <v>68</v>
          </cell>
          <cell r="D9530">
            <v>0</v>
          </cell>
          <cell r="E9530">
            <v>0</v>
          </cell>
          <cell r="F9530">
            <v>35</v>
          </cell>
          <cell r="G9530">
            <v>104</v>
          </cell>
          <cell r="H9530">
            <v>68</v>
          </cell>
          <cell r="I9530">
            <v>0</v>
          </cell>
          <cell r="J9530">
            <v>0</v>
          </cell>
          <cell r="K9530">
            <v>35</v>
          </cell>
          <cell r="L9530">
            <v>104</v>
          </cell>
          <cell r="M9530">
            <v>68</v>
          </cell>
          <cell r="N9530">
            <v>0</v>
          </cell>
          <cell r="O9530">
            <v>0</v>
          </cell>
          <cell r="P9530">
            <v>35</v>
          </cell>
          <cell r="Q9530">
            <v>104</v>
          </cell>
        </row>
        <row r="9531">
          <cell r="A9531" t="str">
            <v>A3946&amp;T</v>
          </cell>
          <cell r="B9531" t="str">
            <v>Hyde Park Ave @ Cumm</v>
          </cell>
          <cell r="C9531">
            <v>16</v>
          </cell>
          <cell r="D9531">
            <v>0</v>
          </cell>
          <cell r="E9531">
            <v>0</v>
          </cell>
          <cell r="F9531">
            <v>12</v>
          </cell>
          <cell r="G9531">
            <v>28</v>
          </cell>
          <cell r="H9531">
            <v>16</v>
          </cell>
          <cell r="I9531">
            <v>0</v>
          </cell>
          <cell r="J9531">
            <v>0</v>
          </cell>
          <cell r="K9531">
            <v>12</v>
          </cell>
          <cell r="L9531">
            <v>28</v>
          </cell>
          <cell r="M9531">
            <v>16</v>
          </cell>
          <cell r="N9531">
            <v>0</v>
          </cell>
          <cell r="O9531">
            <v>0</v>
          </cell>
          <cell r="P9531">
            <v>12</v>
          </cell>
          <cell r="Q9531">
            <v>28</v>
          </cell>
        </row>
        <row r="9532">
          <cell r="A9532" t="str">
            <v>A3937&amp;T</v>
          </cell>
          <cell r="B9532" t="str">
            <v>Hyde Park Ave @ That</v>
          </cell>
          <cell r="C9532">
            <v>1</v>
          </cell>
          <cell r="D9532">
            <v>0</v>
          </cell>
          <cell r="E9532">
            <v>0</v>
          </cell>
          <cell r="F9532">
            <v>0</v>
          </cell>
          <cell r="G9532">
            <v>1</v>
          </cell>
          <cell r="H9532">
            <v>1</v>
          </cell>
          <cell r="I9532">
            <v>0</v>
          </cell>
          <cell r="J9532">
            <v>0</v>
          </cell>
          <cell r="K9532">
            <v>0</v>
          </cell>
          <cell r="L9532">
            <v>1</v>
          </cell>
          <cell r="M9532">
            <v>1</v>
          </cell>
          <cell r="N9532">
            <v>0</v>
          </cell>
          <cell r="O9532">
            <v>0</v>
          </cell>
          <cell r="P9532">
            <v>0</v>
          </cell>
          <cell r="Q9532">
            <v>1</v>
          </cell>
        </row>
        <row r="9533">
          <cell r="A9533" t="str">
            <v>A3940&amp;T</v>
          </cell>
          <cell r="B9533" t="str">
            <v>Hyde Park Ave @ Amer</v>
          </cell>
          <cell r="C9533">
            <v>15</v>
          </cell>
          <cell r="D9533">
            <v>0</v>
          </cell>
          <cell r="E9533">
            <v>0</v>
          </cell>
          <cell r="F9533">
            <v>0</v>
          </cell>
          <cell r="G9533">
            <v>15</v>
          </cell>
          <cell r="H9533">
            <v>15</v>
          </cell>
          <cell r="I9533">
            <v>0</v>
          </cell>
          <cell r="J9533">
            <v>0</v>
          </cell>
          <cell r="K9533">
            <v>0</v>
          </cell>
          <cell r="L9533">
            <v>15</v>
          </cell>
          <cell r="M9533">
            <v>15</v>
          </cell>
          <cell r="N9533">
            <v>0</v>
          </cell>
          <cell r="O9533">
            <v>0</v>
          </cell>
          <cell r="P9533">
            <v>0</v>
          </cell>
          <cell r="Q9533">
            <v>15</v>
          </cell>
        </row>
        <row r="9534">
          <cell r="A9534" t="str">
            <v>A431&amp;T</v>
          </cell>
          <cell r="B9534" t="str">
            <v>Washington St @ Deso</v>
          </cell>
          <cell r="C9534">
            <v>0</v>
          </cell>
          <cell r="D9534">
            <v>0</v>
          </cell>
          <cell r="E9534">
            <v>0</v>
          </cell>
          <cell r="F9534">
            <v>0</v>
          </cell>
          <cell r="G9534">
            <v>0</v>
          </cell>
          <cell r="H9534">
            <v>0</v>
          </cell>
          <cell r="I9534">
            <v>0</v>
          </cell>
          <cell r="J9534">
            <v>0</v>
          </cell>
          <cell r="K9534">
            <v>0</v>
          </cell>
          <cell r="L9534">
            <v>0</v>
          </cell>
          <cell r="M9534">
            <v>0</v>
          </cell>
          <cell r="N9534">
            <v>0</v>
          </cell>
          <cell r="O9534">
            <v>0</v>
          </cell>
          <cell r="P9534">
            <v>0</v>
          </cell>
          <cell r="Q9534">
            <v>0</v>
          </cell>
        </row>
        <row r="9535">
          <cell r="A9535" t="str">
            <v>A412&amp;T</v>
          </cell>
          <cell r="B9535" t="str">
            <v>South St @ Taft Hill</v>
          </cell>
          <cell r="C9535">
            <v>48</v>
          </cell>
          <cell r="D9535">
            <v>1</v>
          </cell>
          <cell r="E9535">
            <v>0</v>
          </cell>
          <cell r="F9535">
            <v>27</v>
          </cell>
          <cell r="G9535">
            <v>75</v>
          </cell>
          <cell r="H9535">
            <v>48</v>
          </cell>
          <cell r="I9535">
            <v>1</v>
          </cell>
          <cell r="J9535">
            <v>0</v>
          </cell>
          <cell r="K9535">
            <v>27</v>
          </cell>
          <cell r="L9535">
            <v>75</v>
          </cell>
          <cell r="M9535">
            <v>48</v>
          </cell>
          <cell r="N9535">
            <v>1</v>
          </cell>
          <cell r="O9535">
            <v>0</v>
          </cell>
          <cell r="P9535">
            <v>27</v>
          </cell>
          <cell r="Q9535">
            <v>75</v>
          </cell>
        </row>
        <row r="9536">
          <cell r="A9536" t="str">
            <v>A1082&amp;T</v>
          </cell>
          <cell r="B9536" t="str">
            <v>Blue Hill Ave @ Matt</v>
          </cell>
          <cell r="C9536">
            <v>19</v>
          </cell>
          <cell r="D9536">
            <v>0</v>
          </cell>
          <cell r="E9536">
            <v>0</v>
          </cell>
          <cell r="F9536">
            <v>2</v>
          </cell>
          <cell r="G9536">
            <v>21</v>
          </cell>
          <cell r="H9536">
            <v>19</v>
          </cell>
          <cell r="I9536">
            <v>0</v>
          </cell>
          <cell r="J9536">
            <v>0</v>
          </cell>
          <cell r="K9536">
            <v>2</v>
          </cell>
          <cell r="L9536">
            <v>21</v>
          </cell>
          <cell r="M9536">
            <v>19</v>
          </cell>
          <cell r="N9536">
            <v>0</v>
          </cell>
          <cell r="O9536">
            <v>0</v>
          </cell>
          <cell r="P9536">
            <v>2</v>
          </cell>
          <cell r="Q9536">
            <v>21</v>
          </cell>
        </row>
        <row r="9537">
          <cell r="A9537" t="str">
            <v>A1080&amp;T</v>
          </cell>
          <cell r="B9537" t="str">
            <v>Blue Hill Ave @ Good</v>
          </cell>
          <cell r="C9537">
            <v>4</v>
          </cell>
          <cell r="D9537">
            <v>0</v>
          </cell>
          <cell r="E9537">
            <v>0</v>
          </cell>
          <cell r="F9537">
            <v>64</v>
          </cell>
          <cell r="G9537">
            <v>68</v>
          </cell>
          <cell r="H9537">
            <v>4</v>
          </cell>
          <cell r="I9537">
            <v>0</v>
          </cell>
          <cell r="J9537">
            <v>0</v>
          </cell>
          <cell r="K9537">
            <v>64</v>
          </cell>
          <cell r="L9537">
            <v>68</v>
          </cell>
          <cell r="M9537">
            <v>4</v>
          </cell>
          <cell r="N9537">
            <v>0</v>
          </cell>
          <cell r="O9537">
            <v>0</v>
          </cell>
          <cell r="P9537">
            <v>64</v>
          </cell>
          <cell r="Q9537">
            <v>68</v>
          </cell>
        </row>
        <row r="9538">
          <cell r="A9538" t="str">
            <v>A408&amp;T</v>
          </cell>
          <cell r="B9538" t="str">
            <v>Washington St @ Arch</v>
          </cell>
          <cell r="C9538">
            <v>0</v>
          </cell>
          <cell r="D9538">
            <v>0</v>
          </cell>
          <cell r="E9538">
            <v>0</v>
          </cell>
          <cell r="F9538">
            <v>0</v>
          </cell>
          <cell r="G9538">
            <v>1</v>
          </cell>
          <cell r="H9538">
            <v>0</v>
          </cell>
          <cell r="I9538">
            <v>0</v>
          </cell>
          <cell r="J9538">
            <v>0</v>
          </cell>
          <cell r="K9538">
            <v>0</v>
          </cell>
          <cell r="L9538">
            <v>1</v>
          </cell>
          <cell r="M9538">
            <v>0</v>
          </cell>
          <cell r="N9538">
            <v>0</v>
          </cell>
          <cell r="O9538">
            <v>0</v>
          </cell>
          <cell r="P9538">
            <v>0</v>
          </cell>
          <cell r="Q9538">
            <v>1</v>
          </cell>
        </row>
        <row r="9539">
          <cell r="A9539" t="str">
            <v>A411&amp;T</v>
          </cell>
          <cell r="B9539" t="str">
            <v>Washington St @ Sout</v>
          </cell>
          <cell r="C9539">
            <v>15</v>
          </cell>
          <cell r="D9539">
            <v>0</v>
          </cell>
          <cell r="E9539">
            <v>0</v>
          </cell>
          <cell r="F9539">
            <v>73</v>
          </cell>
          <cell r="G9539">
            <v>88</v>
          </cell>
          <cell r="H9539">
            <v>15</v>
          </cell>
          <cell r="I9539">
            <v>0</v>
          </cell>
          <cell r="J9539">
            <v>0</v>
          </cell>
          <cell r="K9539">
            <v>73</v>
          </cell>
          <cell r="L9539">
            <v>88</v>
          </cell>
          <cell r="M9539">
            <v>15</v>
          </cell>
          <cell r="N9539">
            <v>0</v>
          </cell>
          <cell r="O9539">
            <v>0</v>
          </cell>
          <cell r="P9539">
            <v>73</v>
          </cell>
          <cell r="Q9539">
            <v>88</v>
          </cell>
        </row>
        <row r="9540">
          <cell r="A9540" t="str">
            <v>A1081&amp;T</v>
          </cell>
          <cell r="B9540" t="str">
            <v>Blue Hill Ave @ Well</v>
          </cell>
          <cell r="C9540">
            <v>81</v>
          </cell>
          <cell r="D9540">
            <v>0</v>
          </cell>
          <cell r="E9540">
            <v>0</v>
          </cell>
          <cell r="F9540">
            <v>1</v>
          </cell>
          <cell r="G9540">
            <v>82</v>
          </cell>
          <cell r="H9540">
            <v>81</v>
          </cell>
          <cell r="I9540">
            <v>0</v>
          </cell>
          <cell r="J9540">
            <v>0</v>
          </cell>
          <cell r="K9540">
            <v>1</v>
          </cell>
          <cell r="L9540">
            <v>82</v>
          </cell>
          <cell r="M9540">
            <v>81</v>
          </cell>
          <cell r="N9540">
            <v>0</v>
          </cell>
          <cell r="O9540">
            <v>0</v>
          </cell>
          <cell r="P9540">
            <v>1</v>
          </cell>
          <cell r="Q9540">
            <v>82</v>
          </cell>
        </row>
        <row r="9541">
          <cell r="A9541" t="str">
            <v>A3936&amp;T</v>
          </cell>
          <cell r="B9541" t="str">
            <v>Hyde Park Ave @ West</v>
          </cell>
          <cell r="C9541">
            <v>83</v>
          </cell>
          <cell r="D9541">
            <v>0</v>
          </cell>
          <cell r="E9541">
            <v>0</v>
          </cell>
          <cell r="F9541">
            <v>0</v>
          </cell>
          <cell r="G9541">
            <v>83</v>
          </cell>
          <cell r="H9541">
            <v>83</v>
          </cell>
          <cell r="I9541">
            <v>0</v>
          </cell>
          <cell r="J9541">
            <v>0</v>
          </cell>
          <cell r="K9541">
            <v>0</v>
          </cell>
          <cell r="L9541">
            <v>83</v>
          </cell>
          <cell r="M9541">
            <v>83</v>
          </cell>
          <cell r="N9541">
            <v>0</v>
          </cell>
          <cell r="O9541">
            <v>0</v>
          </cell>
          <cell r="P9541">
            <v>0</v>
          </cell>
          <cell r="Q9541">
            <v>83</v>
          </cell>
        </row>
        <row r="9542">
          <cell r="A9542" t="str">
            <v>A5712&amp;T</v>
          </cell>
          <cell r="B9542" t="str">
            <v>Hyde Park Ave @ Milt</v>
          </cell>
          <cell r="C9542">
            <v>21</v>
          </cell>
          <cell r="D9542">
            <v>0</v>
          </cell>
          <cell r="E9542">
            <v>1</v>
          </cell>
          <cell r="F9542">
            <v>1</v>
          </cell>
          <cell r="G9542">
            <v>23</v>
          </cell>
          <cell r="H9542">
            <v>21</v>
          </cell>
          <cell r="I9542">
            <v>0</v>
          </cell>
          <cell r="J9542">
            <v>1</v>
          </cell>
          <cell r="K9542">
            <v>1</v>
          </cell>
          <cell r="L9542">
            <v>23</v>
          </cell>
          <cell r="M9542">
            <v>21</v>
          </cell>
          <cell r="N9542">
            <v>0</v>
          </cell>
          <cell r="O9542">
            <v>1</v>
          </cell>
          <cell r="P9542">
            <v>1</v>
          </cell>
          <cell r="Q9542">
            <v>23</v>
          </cell>
        </row>
        <row r="9543">
          <cell r="A9543" t="str">
            <v>A484&amp;T</v>
          </cell>
          <cell r="B9543" t="str">
            <v>Corinth St @ Cohasse</v>
          </cell>
          <cell r="C9543">
            <v>10</v>
          </cell>
          <cell r="D9543">
            <v>1</v>
          </cell>
          <cell r="E9543">
            <v>0</v>
          </cell>
          <cell r="F9543">
            <v>4</v>
          </cell>
          <cell r="G9543">
            <v>15</v>
          </cell>
          <cell r="H9543">
            <v>10</v>
          </cell>
          <cell r="I9543">
            <v>1</v>
          </cell>
          <cell r="J9543">
            <v>0</v>
          </cell>
          <cell r="K9543">
            <v>4</v>
          </cell>
          <cell r="L9543">
            <v>15</v>
          </cell>
          <cell r="M9543">
            <v>10</v>
          </cell>
          <cell r="N9543">
            <v>1</v>
          </cell>
          <cell r="O9543">
            <v>0</v>
          </cell>
          <cell r="P9543">
            <v>4</v>
          </cell>
          <cell r="Q9543">
            <v>15</v>
          </cell>
        </row>
        <row r="9544">
          <cell r="A9544" t="str">
            <v>A447&amp;T</v>
          </cell>
          <cell r="B9544" t="str">
            <v>Washington St @ Gran</v>
          </cell>
          <cell r="C9544">
            <v>223</v>
          </cell>
          <cell r="D9544">
            <v>0</v>
          </cell>
          <cell r="E9544">
            <v>0</v>
          </cell>
          <cell r="F9544">
            <v>6</v>
          </cell>
          <cell r="G9544">
            <v>230</v>
          </cell>
          <cell r="H9544">
            <v>223</v>
          </cell>
          <cell r="I9544">
            <v>0</v>
          </cell>
          <cell r="J9544">
            <v>0</v>
          </cell>
          <cell r="K9544">
            <v>6</v>
          </cell>
          <cell r="L9544">
            <v>230</v>
          </cell>
          <cell r="M9544">
            <v>223</v>
          </cell>
          <cell r="N9544">
            <v>0</v>
          </cell>
          <cell r="O9544">
            <v>0</v>
          </cell>
          <cell r="P9544">
            <v>6</v>
          </cell>
          <cell r="Q9544">
            <v>230</v>
          </cell>
        </row>
        <row r="9545">
          <cell r="A9545" t="str">
            <v>A5710&amp;T</v>
          </cell>
          <cell r="B9545" t="str">
            <v>Cummins Hwy @ Fairwa</v>
          </cell>
          <cell r="C9545">
            <v>13</v>
          </cell>
          <cell r="D9545">
            <v>0</v>
          </cell>
          <cell r="E9545">
            <v>0</v>
          </cell>
          <cell r="F9545">
            <v>25</v>
          </cell>
          <cell r="G9545">
            <v>38</v>
          </cell>
          <cell r="H9545">
            <v>13</v>
          </cell>
          <cell r="I9545">
            <v>0</v>
          </cell>
          <cell r="J9545">
            <v>0</v>
          </cell>
          <cell r="K9545">
            <v>25</v>
          </cell>
          <cell r="L9545">
            <v>38</v>
          </cell>
          <cell r="M9545">
            <v>13</v>
          </cell>
          <cell r="N9545">
            <v>0</v>
          </cell>
          <cell r="O9545">
            <v>0</v>
          </cell>
          <cell r="P9545">
            <v>25</v>
          </cell>
          <cell r="Q9545">
            <v>38</v>
          </cell>
        </row>
        <row r="9546">
          <cell r="A9546" t="str">
            <v>A440&amp;T</v>
          </cell>
          <cell r="B9546" t="str">
            <v>Washington St @ Beec</v>
          </cell>
          <cell r="C9546">
            <v>158</v>
          </cell>
          <cell r="D9546">
            <v>0</v>
          </cell>
          <cell r="E9546">
            <v>0</v>
          </cell>
          <cell r="F9546">
            <v>0</v>
          </cell>
          <cell r="G9546">
            <v>158</v>
          </cell>
          <cell r="H9546">
            <v>158</v>
          </cell>
          <cell r="I9546">
            <v>0</v>
          </cell>
          <cell r="J9546">
            <v>0</v>
          </cell>
          <cell r="K9546">
            <v>0</v>
          </cell>
          <cell r="L9546">
            <v>158</v>
          </cell>
          <cell r="M9546">
            <v>158</v>
          </cell>
          <cell r="N9546">
            <v>0</v>
          </cell>
          <cell r="O9546">
            <v>0</v>
          </cell>
          <cell r="P9546">
            <v>0</v>
          </cell>
          <cell r="Q9546">
            <v>158</v>
          </cell>
        </row>
        <row r="9547">
          <cell r="A9547" t="str">
            <v>A3933&amp;T</v>
          </cell>
          <cell r="B9547" t="str">
            <v>Hyde Park Ave @ Clay</v>
          </cell>
          <cell r="C9547">
            <v>0</v>
          </cell>
          <cell r="D9547">
            <v>0</v>
          </cell>
          <cell r="E9547">
            <v>0</v>
          </cell>
          <cell r="F9547">
            <v>5</v>
          </cell>
          <cell r="G9547">
            <v>5</v>
          </cell>
          <cell r="H9547">
            <v>0</v>
          </cell>
          <cell r="I9547">
            <v>0</v>
          </cell>
          <cell r="J9547">
            <v>0</v>
          </cell>
          <cell r="K9547">
            <v>5</v>
          </cell>
          <cell r="L9547">
            <v>5</v>
          </cell>
          <cell r="M9547">
            <v>0</v>
          </cell>
          <cell r="N9547">
            <v>0</v>
          </cell>
          <cell r="O9547">
            <v>0</v>
          </cell>
          <cell r="P9547">
            <v>5</v>
          </cell>
          <cell r="Q9547">
            <v>5</v>
          </cell>
        </row>
        <row r="9548">
          <cell r="A9548" t="str">
            <v>A5921&amp;T</v>
          </cell>
          <cell r="B9548" t="str">
            <v>1344 Hyde Park Ave @</v>
          </cell>
          <cell r="C9548">
            <v>0</v>
          </cell>
          <cell r="D9548">
            <v>0</v>
          </cell>
          <cell r="E9548">
            <v>0</v>
          </cell>
          <cell r="F9548">
            <v>4</v>
          </cell>
          <cell r="G9548">
            <v>4</v>
          </cell>
          <cell r="H9548">
            <v>0</v>
          </cell>
          <cell r="I9548">
            <v>0</v>
          </cell>
          <cell r="J9548">
            <v>0</v>
          </cell>
          <cell r="K9548">
            <v>4</v>
          </cell>
          <cell r="L9548">
            <v>4</v>
          </cell>
          <cell r="M9548">
            <v>0</v>
          </cell>
          <cell r="N9548">
            <v>0</v>
          </cell>
          <cell r="O9548">
            <v>0</v>
          </cell>
          <cell r="P9548">
            <v>4</v>
          </cell>
          <cell r="Q9548">
            <v>4</v>
          </cell>
        </row>
        <row r="9549">
          <cell r="A9549" t="str">
            <v>A449&amp;T</v>
          </cell>
          <cell r="B9549" t="str">
            <v>Washington St @ Arch</v>
          </cell>
          <cell r="C9549">
            <v>10</v>
          </cell>
          <cell r="D9549">
            <v>0</v>
          </cell>
          <cell r="E9549">
            <v>0</v>
          </cell>
          <cell r="F9549">
            <v>0</v>
          </cell>
          <cell r="G9549">
            <v>10</v>
          </cell>
          <cell r="H9549">
            <v>10</v>
          </cell>
          <cell r="I9549">
            <v>0</v>
          </cell>
          <cell r="J9549">
            <v>0</v>
          </cell>
          <cell r="K9549">
            <v>0</v>
          </cell>
          <cell r="L9549">
            <v>10</v>
          </cell>
          <cell r="M9549">
            <v>10</v>
          </cell>
          <cell r="N9549">
            <v>0</v>
          </cell>
          <cell r="O9549">
            <v>0</v>
          </cell>
          <cell r="P9549">
            <v>0</v>
          </cell>
          <cell r="Q9549">
            <v>10</v>
          </cell>
        </row>
        <row r="9550">
          <cell r="A9550" t="str">
            <v>A3938&amp;T</v>
          </cell>
          <cell r="B9550" t="str">
            <v>942 Hyde Park Ave</v>
          </cell>
          <cell r="C9550">
            <v>0</v>
          </cell>
          <cell r="D9550">
            <v>0</v>
          </cell>
          <cell r="E9550">
            <v>0</v>
          </cell>
          <cell r="F9550">
            <v>0</v>
          </cell>
          <cell r="G9550">
            <v>0</v>
          </cell>
          <cell r="H9550">
            <v>0</v>
          </cell>
          <cell r="I9550">
            <v>0</v>
          </cell>
          <cell r="J9550">
            <v>0</v>
          </cell>
          <cell r="K9550">
            <v>0</v>
          </cell>
          <cell r="L9550">
            <v>0</v>
          </cell>
          <cell r="M9550">
            <v>0</v>
          </cell>
          <cell r="N9550">
            <v>0</v>
          </cell>
          <cell r="O9550">
            <v>0</v>
          </cell>
          <cell r="P9550">
            <v>0</v>
          </cell>
          <cell r="Q9550">
            <v>0</v>
          </cell>
        </row>
        <row r="9551">
          <cell r="A9551" t="str">
            <v>A446&amp;T</v>
          </cell>
          <cell r="B9551" t="str">
            <v>Washington St @ Firt</v>
          </cell>
          <cell r="C9551">
            <v>0</v>
          </cell>
          <cell r="D9551">
            <v>0</v>
          </cell>
          <cell r="E9551">
            <v>0</v>
          </cell>
          <cell r="F9551">
            <v>59</v>
          </cell>
          <cell r="G9551">
            <v>60</v>
          </cell>
          <cell r="H9551">
            <v>0</v>
          </cell>
          <cell r="I9551">
            <v>0</v>
          </cell>
          <cell r="J9551">
            <v>0</v>
          </cell>
          <cell r="K9551">
            <v>59</v>
          </cell>
          <cell r="L9551">
            <v>60</v>
          </cell>
          <cell r="M9551">
            <v>0</v>
          </cell>
          <cell r="N9551">
            <v>0</v>
          </cell>
          <cell r="O9551">
            <v>0</v>
          </cell>
          <cell r="P9551">
            <v>59</v>
          </cell>
          <cell r="Q9551">
            <v>60</v>
          </cell>
        </row>
        <row r="9552">
          <cell r="A9552" t="str">
            <v>A5383&amp;T</v>
          </cell>
          <cell r="B9552" t="str">
            <v>Dedham Mall @ Stop &amp;</v>
          </cell>
          <cell r="C9552">
            <v>57</v>
          </cell>
          <cell r="D9552">
            <v>0</v>
          </cell>
          <cell r="E9552">
            <v>0</v>
          </cell>
          <cell r="F9552">
            <v>0</v>
          </cell>
          <cell r="G9552">
            <v>58</v>
          </cell>
          <cell r="H9552">
            <v>57</v>
          </cell>
          <cell r="I9552">
            <v>0</v>
          </cell>
          <cell r="J9552">
            <v>0</v>
          </cell>
          <cell r="K9552">
            <v>0</v>
          </cell>
          <cell r="L9552">
            <v>58</v>
          </cell>
          <cell r="M9552">
            <v>57</v>
          </cell>
          <cell r="N9552">
            <v>0</v>
          </cell>
          <cell r="O9552">
            <v>0</v>
          </cell>
          <cell r="P9552">
            <v>0</v>
          </cell>
          <cell r="Q9552">
            <v>58</v>
          </cell>
        </row>
        <row r="9553">
          <cell r="A9553" t="str">
            <v>A3935&amp;T</v>
          </cell>
          <cell r="B9553" t="str">
            <v>Hyde Park Ave @ West</v>
          </cell>
          <cell r="C9553">
            <v>164</v>
          </cell>
          <cell r="D9553">
            <v>0</v>
          </cell>
          <cell r="E9553">
            <v>0</v>
          </cell>
          <cell r="F9553">
            <v>7</v>
          </cell>
          <cell r="G9553">
            <v>170</v>
          </cell>
          <cell r="H9553">
            <v>164</v>
          </cell>
          <cell r="I9553">
            <v>0</v>
          </cell>
          <cell r="J9553">
            <v>0</v>
          </cell>
          <cell r="K9553">
            <v>7</v>
          </cell>
          <cell r="L9553">
            <v>170</v>
          </cell>
          <cell r="M9553">
            <v>164</v>
          </cell>
          <cell r="N9553">
            <v>0</v>
          </cell>
          <cell r="O9553">
            <v>0</v>
          </cell>
          <cell r="P9553">
            <v>7</v>
          </cell>
          <cell r="Q9553">
            <v>170</v>
          </cell>
        </row>
        <row r="9554">
          <cell r="A9554" t="str">
            <v>A3942&amp;T</v>
          </cell>
          <cell r="B9554" t="str">
            <v>Hyde Park Ave @ Cumm</v>
          </cell>
          <cell r="C9554">
            <v>9</v>
          </cell>
          <cell r="D9554">
            <v>0</v>
          </cell>
          <cell r="E9554">
            <v>0</v>
          </cell>
          <cell r="F9554">
            <v>15</v>
          </cell>
          <cell r="G9554">
            <v>24</v>
          </cell>
          <cell r="H9554">
            <v>9</v>
          </cell>
          <cell r="I9554">
            <v>0</v>
          </cell>
          <cell r="J9554">
            <v>0</v>
          </cell>
          <cell r="K9554">
            <v>15</v>
          </cell>
          <cell r="L9554">
            <v>24</v>
          </cell>
          <cell r="M9554">
            <v>9</v>
          </cell>
          <cell r="N9554">
            <v>0</v>
          </cell>
          <cell r="O9554">
            <v>0</v>
          </cell>
          <cell r="P9554">
            <v>15</v>
          </cell>
          <cell r="Q9554">
            <v>24</v>
          </cell>
        </row>
        <row r="9555">
          <cell r="A9555" t="str">
            <v>A1088&amp;T</v>
          </cell>
          <cell r="B9555" t="str">
            <v>Blue Hill Ave @ Babs</v>
          </cell>
          <cell r="C9555">
            <v>85</v>
          </cell>
          <cell r="D9555">
            <v>0</v>
          </cell>
          <cell r="E9555">
            <v>0</v>
          </cell>
          <cell r="F9555">
            <v>16</v>
          </cell>
          <cell r="G9555">
            <v>101</v>
          </cell>
          <cell r="H9555">
            <v>85</v>
          </cell>
          <cell r="I9555">
            <v>0</v>
          </cell>
          <cell r="J9555">
            <v>0</v>
          </cell>
          <cell r="K9555">
            <v>16</v>
          </cell>
          <cell r="L9555">
            <v>101</v>
          </cell>
          <cell r="M9555">
            <v>85</v>
          </cell>
          <cell r="N9555">
            <v>0</v>
          </cell>
          <cell r="O9555">
            <v>0</v>
          </cell>
          <cell r="P9555">
            <v>16</v>
          </cell>
          <cell r="Q9555">
            <v>101</v>
          </cell>
        </row>
        <row r="9556">
          <cell r="A9556" t="str">
            <v>A3881&amp;T</v>
          </cell>
          <cell r="B9556" t="str">
            <v>River St @ Way St</v>
          </cell>
          <cell r="C9556">
            <v>9</v>
          </cell>
          <cell r="D9556">
            <v>0</v>
          </cell>
          <cell r="E9556">
            <v>6</v>
          </cell>
          <cell r="F9556">
            <v>25</v>
          </cell>
          <cell r="G9556">
            <v>40</v>
          </cell>
          <cell r="H9556">
            <v>9</v>
          </cell>
          <cell r="I9556">
            <v>0</v>
          </cell>
          <cell r="J9556">
            <v>6</v>
          </cell>
          <cell r="K9556">
            <v>25</v>
          </cell>
          <cell r="L9556">
            <v>40</v>
          </cell>
          <cell r="M9556">
            <v>9</v>
          </cell>
          <cell r="N9556">
            <v>0</v>
          </cell>
          <cell r="O9556">
            <v>6</v>
          </cell>
          <cell r="P9556">
            <v>25</v>
          </cell>
          <cell r="Q9556">
            <v>40</v>
          </cell>
        </row>
        <row r="9557">
          <cell r="A9557" t="str">
            <v>A6154&amp;T</v>
          </cell>
          <cell r="B9557" t="str">
            <v>Hyde Park Ave @ Wolc</v>
          </cell>
          <cell r="C9557">
            <v>36</v>
          </cell>
          <cell r="D9557">
            <v>0</v>
          </cell>
          <cell r="E9557">
            <v>0</v>
          </cell>
          <cell r="F9557">
            <v>31</v>
          </cell>
          <cell r="G9557">
            <v>67</v>
          </cell>
          <cell r="H9557">
            <v>36</v>
          </cell>
          <cell r="I9557">
            <v>0</v>
          </cell>
          <cell r="J9557">
            <v>0</v>
          </cell>
          <cell r="K9557">
            <v>31</v>
          </cell>
          <cell r="L9557">
            <v>67</v>
          </cell>
          <cell r="M9557">
            <v>36</v>
          </cell>
          <cell r="N9557">
            <v>0</v>
          </cell>
          <cell r="O9557">
            <v>0</v>
          </cell>
          <cell r="P9557">
            <v>31</v>
          </cell>
          <cell r="Q9557">
            <v>67</v>
          </cell>
        </row>
        <row r="9558">
          <cell r="A9558" t="str">
            <v>A5431&amp;T</v>
          </cell>
          <cell r="B9558" t="str">
            <v>Blue Hill Ave @ Mort</v>
          </cell>
          <cell r="C9558">
            <v>29</v>
          </cell>
          <cell r="D9558">
            <v>0</v>
          </cell>
          <cell r="E9558">
            <v>0</v>
          </cell>
          <cell r="F9558">
            <v>53</v>
          </cell>
          <cell r="G9558">
            <v>82</v>
          </cell>
          <cell r="H9558">
            <v>29</v>
          </cell>
          <cell r="I9558">
            <v>0</v>
          </cell>
          <cell r="J9558">
            <v>0</v>
          </cell>
          <cell r="K9558">
            <v>53</v>
          </cell>
          <cell r="L9558">
            <v>82</v>
          </cell>
          <cell r="M9558">
            <v>29</v>
          </cell>
          <cell r="N9558">
            <v>0</v>
          </cell>
          <cell r="O9558">
            <v>0</v>
          </cell>
          <cell r="P9558">
            <v>53</v>
          </cell>
          <cell r="Q9558">
            <v>82</v>
          </cell>
        </row>
        <row r="9559">
          <cell r="A9559" t="str">
            <v>A3889&amp;T</v>
          </cell>
          <cell r="B9559" t="str">
            <v>River St @ Cummings</v>
          </cell>
          <cell r="C9559">
            <v>27</v>
          </cell>
          <cell r="D9559">
            <v>0</v>
          </cell>
          <cell r="E9559">
            <v>1</v>
          </cell>
          <cell r="F9559">
            <v>58</v>
          </cell>
          <cell r="G9559">
            <v>86</v>
          </cell>
          <cell r="H9559">
            <v>27</v>
          </cell>
          <cell r="I9559">
            <v>0</v>
          </cell>
          <cell r="J9559">
            <v>1</v>
          </cell>
          <cell r="K9559">
            <v>58</v>
          </cell>
          <cell r="L9559">
            <v>86</v>
          </cell>
          <cell r="M9559">
            <v>27</v>
          </cell>
          <cell r="N9559">
            <v>0</v>
          </cell>
          <cell r="O9559">
            <v>1</v>
          </cell>
          <cell r="P9559">
            <v>58</v>
          </cell>
          <cell r="Q9559">
            <v>86</v>
          </cell>
        </row>
        <row r="9560">
          <cell r="A9560" t="str">
            <v>A3747&amp;T</v>
          </cell>
          <cell r="B9560" t="str">
            <v>Poplar St @ South St</v>
          </cell>
          <cell r="C9560">
            <v>34</v>
          </cell>
          <cell r="D9560">
            <v>0</v>
          </cell>
          <cell r="E9560">
            <v>0</v>
          </cell>
          <cell r="F9560">
            <v>11</v>
          </cell>
          <cell r="G9560">
            <v>46</v>
          </cell>
          <cell r="H9560">
            <v>34</v>
          </cell>
          <cell r="I9560">
            <v>0</v>
          </cell>
          <cell r="J9560">
            <v>0</v>
          </cell>
          <cell r="K9560">
            <v>11</v>
          </cell>
          <cell r="L9560">
            <v>46</v>
          </cell>
          <cell r="M9560">
            <v>34</v>
          </cell>
          <cell r="N9560">
            <v>0</v>
          </cell>
          <cell r="O9560">
            <v>0</v>
          </cell>
          <cell r="P9560">
            <v>11</v>
          </cell>
          <cell r="Q9560">
            <v>46</v>
          </cell>
        </row>
        <row r="9561">
          <cell r="A9561" t="str">
            <v>A445&amp;T</v>
          </cell>
          <cell r="B9561" t="str">
            <v>Washington St @ Cumm</v>
          </cell>
          <cell r="C9561">
            <v>98</v>
          </cell>
          <cell r="D9561">
            <v>1</v>
          </cell>
          <cell r="E9561">
            <v>2</v>
          </cell>
          <cell r="F9561">
            <v>102</v>
          </cell>
          <cell r="G9561">
            <v>202</v>
          </cell>
          <cell r="H9561">
            <v>98</v>
          </cell>
          <cell r="I9561">
            <v>1</v>
          </cell>
          <cell r="J9561">
            <v>2</v>
          </cell>
          <cell r="K9561">
            <v>102</v>
          </cell>
          <cell r="L9561">
            <v>202</v>
          </cell>
          <cell r="M9561">
            <v>98</v>
          </cell>
          <cell r="N9561">
            <v>1</v>
          </cell>
          <cell r="O9561">
            <v>2</v>
          </cell>
          <cell r="P9561">
            <v>102</v>
          </cell>
          <cell r="Q9561">
            <v>202</v>
          </cell>
        </row>
        <row r="9562">
          <cell r="A9562" t="str">
            <v>A137&amp;T</v>
          </cell>
          <cell r="B9562" t="str">
            <v>Mattapan</v>
          </cell>
          <cell r="C9562">
            <v>13</v>
          </cell>
          <cell r="D9562">
            <v>0</v>
          </cell>
          <cell r="E9562">
            <v>2</v>
          </cell>
          <cell r="F9562">
            <v>146</v>
          </cell>
          <cell r="G9562">
            <v>161</v>
          </cell>
          <cell r="H9562">
            <v>13</v>
          </cell>
          <cell r="I9562">
            <v>0</v>
          </cell>
          <cell r="J9562">
            <v>2</v>
          </cell>
          <cell r="K9562">
            <v>146</v>
          </cell>
          <cell r="L9562">
            <v>161</v>
          </cell>
          <cell r="M9562">
            <v>13</v>
          </cell>
          <cell r="N9562">
            <v>0</v>
          </cell>
          <cell r="O9562">
            <v>2</v>
          </cell>
          <cell r="P9562">
            <v>146</v>
          </cell>
          <cell r="Q9562">
            <v>161</v>
          </cell>
        </row>
        <row r="9563">
          <cell r="A9563" t="str">
            <v>A6052&amp;T</v>
          </cell>
          <cell r="B9563" t="str">
            <v>Hyde Park Ave @ Oak</v>
          </cell>
          <cell r="C9563">
            <v>123</v>
          </cell>
          <cell r="D9563">
            <v>1</v>
          </cell>
          <cell r="E9563">
            <v>31</v>
          </cell>
          <cell r="F9563">
            <v>78</v>
          </cell>
          <cell r="G9563">
            <v>232</v>
          </cell>
          <cell r="H9563">
            <v>123</v>
          </cell>
          <cell r="I9563">
            <v>1</v>
          </cell>
          <cell r="J9563">
            <v>31</v>
          </cell>
          <cell r="K9563">
            <v>78</v>
          </cell>
          <cell r="L9563">
            <v>232</v>
          </cell>
          <cell r="M9563">
            <v>123</v>
          </cell>
          <cell r="N9563">
            <v>1</v>
          </cell>
          <cell r="O9563">
            <v>31</v>
          </cell>
          <cell r="P9563">
            <v>78</v>
          </cell>
          <cell r="Q9563">
            <v>232</v>
          </cell>
        </row>
        <row r="9564">
          <cell r="A9564" t="str">
            <v>A5794&amp;T</v>
          </cell>
          <cell r="B9564" t="str">
            <v>Mattapan</v>
          </cell>
          <cell r="C9564">
            <v>1</v>
          </cell>
          <cell r="D9564">
            <v>1</v>
          </cell>
          <cell r="E9564">
            <v>0</v>
          </cell>
          <cell r="F9564">
            <v>6</v>
          </cell>
          <cell r="G9564">
            <v>8</v>
          </cell>
          <cell r="H9564">
            <v>1</v>
          </cell>
          <cell r="I9564">
            <v>1</v>
          </cell>
          <cell r="J9564">
            <v>0</v>
          </cell>
          <cell r="K9564">
            <v>6</v>
          </cell>
          <cell r="L9564">
            <v>8</v>
          </cell>
          <cell r="M9564">
            <v>1</v>
          </cell>
          <cell r="N9564">
            <v>1</v>
          </cell>
          <cell r="O9564">
            <v>0</v>
          </cell>
          <cell r="P9564">
            <v>6</v>
          </cell>
          <cell r="Q9564">
            <v>8</v>
          </cell>
        </row>
        <row r="9565">
          <cell r="A9565" t="str">
            <v>A1087&amp;T</v>
          </cell>
          <cell r="B9565" t="str">
            <v>1624 Blue Hill Ave @</v>
          </cell>
          <cell r="C9565">
            <v>216</v>
          </cell>
          <cell r="D9565">
            <v>1</v>
          </cell>
          <cell r="E9565">
            <v>90</v>
          </cell>
          <cell r="F9565">
            <v>278</v>
          </cell>
          <cell r="G9565">
            <v>585</v>
          </cell>
          <cell r="H9565">
            <v>216</v>
          </cell>
          <cell r="I9565">
            <v>1</v>
          </cell>
          <cell r="J9565">
            <v>90</v>
          </cell>
          <cell r="K9565">
            <v>278</v>
          </cell>
          <cell r="L9565">
            <v>585</v>
          </cell>
          <cell r="M9565">
            <v>216</v>
          </cell>
          <cell r="N9565">
            <v>1</v>
          </cell>
          <cell r="O9565">
            <v>90</v>
          </cell>
          <cell r="P9565">
            <v>278</v>
          </cell>
          <cell r="Q9565">
            <v>585</v>
          </cell>
        </row>
        <row r="9566">
          <cell r="A9566" t="str">
            <v>A4490&amp;T</v>
          </cell>
          <cell r="B9566" t="str">
            <v>Elm St @ Washington</v>
          </cell>
          <cell r="C9566">
            <v>2</v>
          </cell>
          <cell r="D9566">
            <v>0</v>
          </cell>
          <cell r="E9566">
            <v>0</v>
          </cell>
          <cell r="F9566">
            <v>1</v>
          </cell>
          <cell r="G9566">
            <v>3</v>
          </cell>
          <cell r="H9566">
            <v>2</v>
          </cell>
          <cell r="I9566">
            <v>0</v>
          </cell>
          <cell r="J9566">
            <v>0</v>
          </cell>
          <cell r="K9566">
            <v>1</v>
          </cell>
          <cell r="L9566">
            <v>3</v>
          </cell>
          <cell r="M9566">
            <v>2</v>
          </cell>
          <cell r="N9566">
            <v>0</v>
          </cell>
          <cell r="O9566">
            <v>0</v>
          </cell>
          <cell r="P9566">
            <v>1</v>
          </cell>
          <cell r="Q9566">
            <v>3</v>
          </cell>
        </row>
        <row r="9567">
          <cell r="A9567" t="str">
            <v>A4493&amp;T</v>
          </cell>
          <cell r="B9567" t="str">
            <v>Washington St opp Cr</v>
          </cell>
          <cell r="C9567">
            <v>0</v>
          </cell>
          <cell r="D9567">
            <v>0</v>
          </cell>
          <cell r="E9567">
            <v>0</v>
          </cell>
          <cell r="F9567">
            <v>0</v>
          </cell>
          <cell r="G9567">
            <v>0</v>
          </cell>
          <cell r="H9567">
            <v>0</v>
          </cell>
          <cell r="I9567">
            <v>0</v>
          </cell>
          <cell r="J9567">
            <v>0</v>
          </cell>
          <cell r="K9567">
            <v>0</v>
          </cell>
          <cell r="L9567">
            <v>0</v>
          </cell>
          <cell r="M9567">
            <v>0</v>
          </cell>
          <cell r="N9567">
            <v>0</v>
          </cell>
          <cell r="O9567">
            <v>0</v>
          </cell>
          <cell r="P9567">
            <v>0</v>
          </cell>
          <cell r="Q9567">
            <v>0</v>
          </cell>
        </row>
        <row r="9568">
          <cell r="A9568" t="str">
            <v>A4538&amp;T</v>
          </cell>
          <cell r="B9568" t="str">
            <v>Waltham St @ Bonita</v>
          </cell>
          <cell r="C9568">
            <v>1</v>
          </cell>
          <cell r="D9568">
            <v>0</v>
          </cell>
          <cell r="E9568">
            <v>0</v>
          </cell>
          <cell r="F9568">
            <v>0</v>
          </cell>
          <cell r="G9568">
            <v>1</v>
          </cell>
          <cell r="H9568">
            <v>1</v>
          </cell>
          <cell r="I9568">
            <v>0</v>
          </cell>
          <cell r="J9568">
            <v>0</v>
          </cell>
          <cell r="K9568">
            <v>0</v>
          </cell>
          <cell r="L9568">
            <v>1</v>
          </cell>
          <cell r="M9568">
            <v>1</v>
          </cell>
          <cell r="N9568">
            <v>0</v>
          </cell>
          <cell r="O9568">
            <v>0</v>
          </cell>
          <cell r="P9568">
            <v>0</v>
          </cell>
          <cell r="Q9568">
            <v>1</v>
          </cell>
        </row>
        <row r="9569">
          <cell r="A9569" t="str">
            <v>A4542&amp;T</v>
          </cell>
          <cell r="B9569" t="str">
            <v>Crafts St @ Californ</v>
          </cell>
          <cell r="C9569">
            <v>8</v>
          </cell>
          <cell r="D9569">
            <v>0</v>
          </cell>
          <cell r="E9569">
            <v>0</v>
          </cell>
          <cell r="F9569">
            <v>0</v>
          </cell>
          <cell r="G9569">
            <v>8</v>
          </cell>
          <cell r="H9569">
            <v>8</v>
          </cell>
          <cell r="I9569">
            <v>0</v>
          </cell>
          <cell r="J9569">
            <v>0</v>
          </cell>
          <cell r="K9569">
            <v>0</v>
          </cell>
          <cell r="L9569">
            <v>8</v>
          </cell>
          <cell r="M9569">
            <v>8</v>
          </cell>
          <cell r="N9569">
            <v>0</v>
          </cell>
          <cell r="O9569">
            <v>0</v>
          </cell>
          <cell r="P9569">
            <v>0</v>
          </cell>
          <cell r="Q9569">
            <v>8</v>
          </cell>
        </row>
        <row r="9570">
          <cell r="A9570" t="str">
            <v>A4567&amp;T</v>
          </cell>
          <cell r="B9570" t="str">
            <v>Adams St @ Washingto</v>
          </cell>
          <cell r="C9570">
            <v>1</v>
          </cell>
          <cell r="D9570">
            <v>0</v>
          </cell>
          <cell r="E9570">
            <v>0</v>
          </cell>
          <cell r="F9570">
            <v>0</v>
          </cell>
          <cell r="G9570">
            <v>1</v>
          </cell>
          <cell r="H9570">
            <v>1</v>
          </cell>
          <cell r="I9570">
            <v>0</v>
          </cell>
          <cell r="J9570">
            <v>0</v>
          </cell>
          <cell r="K9570">
            <v>0</v>
          </cell>
          <cell r="L9570">
            <v>1</v>
          </cell>
          <cell r="M9570">
            <v>1</v>
          </cell>
          <cell r="N9570">
            <v>0</v>
          </cell>
          <cell r="O9570">
            <v>0</v>
          </cell>
          <cell r="P9570">
            <v>0</v>
          </cell>
          <cell r="Q9570">
            <v>1</v>
          </cell>
        </row>
        <row r="9571">
          <cell r="A9571" t="str">
            <v>A4568&amp;T</v>
          </cell>
          <cell r="B9571" t="str">
            <v>Adams St @ Middle St</v>
          </cell>
          <cell r="C9571">
            <v>2</v>
          </cell>
          <cell r="D9571">
            <v>0</v>
          </cell>
          <cell r="E9571">
            <v>0</v>
          </cell>
          <cell r="F9571">
            <v>0</v>
          </cell>
          <cell r="G9571">
            <v>2</v>
          </cell>
          <cell r="H9571">
            <v>2</v>
          </cell>
          <cell r="I9571">
            <v>0</v>
          </cell>
          <cell r="J9571">
            <v>0</v>
          </cell>
          <cell r="K9571">
            <v>0</v>
          </cell>
          <cell r="L9571">
            <v>2</v>
          </cell>
          <cell r="M9571">
            <v>2</v>
          </cell>
          <cell r="N9571">
            <v>0</v>
          </cell>
          <cell r="O9571">
            <v>0</v>
          </cell>
          <cell r="P9571">
            <v>0</v>
          </cell>
          <cell r="Q9571">
            <v>2</v>
          </cell>
        </row>
        <row r="9572">
          <cell r="A9572" t="str">
            <v>A4571&amp;T</v>
          </cell>
          <cell r="B9572" t="str">
            <v>78 Chapel St</v>
          </cell>
          <cell r="C9572">
            <v>0</v>
          </cell>
          <cell r="D9572">
            <v>0</v>
          </cell>
          <cell r="E9572">
            <v>0</v>
          </cell>
          <cell r="F9572">
            <v>0</v>
          </cell>
          <cell r="G9572">
            <v>0</v>
          </cell>
          <cell r="H9572">
            <v>0</v>
          </cell>
          <cell r="I9572">
            <v>0</v>
          </cell>
          <cell r="J9572">
            <v>0</v>
          </cell>
          <cell r="K9572">
            <v>0</v>
          </cell>
          <cell r="L9572">
            <v>0</v>
          </cell>
          <cell r="M9572">
            <v>0</v>
          </cell>
          <cell r="N9572">
            <v>0</v>
          </cell>
          <cell r="O9572">
            <v>0</v>
          </cell>
          <cell r="P9572">
            <v>0</v>
          </cell>
          <cell r="Q9572">
            <v>0</v>
          </cell>
        </row>
        <row r="9573">
          <cell r="A9573" t="str">
            <v>A4586&amp;T</v>
          </cell>
          <cell r="B9573" t="str">
            <v>Commonwealth Ave @ L</v>
          </cell>
          <cell r="C9573">
            <v>0</v>
          </cell>
          <cell r="D9573">
            <v>0</v>
          </cell>
          <cell r="E9573">
            <v>0</v>
          </cell>
          <cell r="F9573">
            <v>0</v>
          </cell>
          <cell r="G9573">
            <v>0</v>
          </cell>
          <cell r="H9573">
            <v>0</v>
          </cell>
          <cell r="I9573">
            <v>0</v>
          </cell>
          <cell r="J9573">
            <v>0</v>
          </cell>
          <cell r="K9573">
            <v>0</v>
          </cell>
          <cell r="L9573">
            <v>0</v>
          </cell>
          <cell r="M9573">
            <v>0</v>
          </cell>
          <cell r="N9573">
            <v>0</v>
          </cell>
          <cell r="O9573">
            <v>0</v>
          </cell>
          <cell r="P9573">
            <v>0</v>
          </cell>
          <cell r="Q9573">
            <v>0</v>
          </cell>
        </row>
        <row r="9574">
          <cell r="A9574" t="str">
            <v>A4588&amp;T</v>
          </cell>
          <cell r="B9574" t="str">
            <v>Commonwealth Ave @ I</v>
          </cell>
          <cell r="C9574">
            <v>1</v>
          </cell>
          <cell r="D9574">
            <v>0</v>
          </cell>
          <cell r="E9574">
            <v>0</v>
          </cell>
          <cell r="F9574">
            <v>0</v>
          </cell>
          <cell r="G9574">
            <v>1</v>
          </cell>
          <cell r="H9574">
            <v>1</v>
          </cell>
          <cell r="I9574">
            <v>0</v>
          </cell>
          <cell r="J9574">
            <v>0</v>
          </cell>
          <cell r="K9574">
            <v>0</v>
          </cell>
          <cell r="L9574">
            <v>1</v>
          </cell>
          <cell r="M9574">
            <v>1</v>
          </cell>
          <cell r="N9574">
            <v>0</v>
          </cell>
          <cell r="O9574">
            <v>0</v>
          </cell>
          <cell r="P9574">
            <v>0</v>
          </cell>
          <cell r="Q9574">
            <v>1</v>
          </cell>
        </row>
        <row r="9575">
          <cell r="A9575" t="str">
            <v>A4591&amp;T</v>
          </cell>
          <cell r="B9575" t="str">
            <v>Commonwealth Ave @ I</v>
          </cell>
          <cell r="C9575">
            <v>9</v>
          </cell>
          <cell r="D9575">
            <v>0</v>
          </cell>
          <cell r="E9575">
            <v>0</v>
          </cell>
          <cell r="F9575">
            <v>0</v>
          </cell>
          <cell r="G9575">
            <v>9</v>
          </cell>
          <cell r="H9575">
            <v>9</v>
          </cell>
          <cell r="I9575">
            <v>0</v>
          </cell>
          <cell r="J9575">
            <v>0</v>
          </cell>
          <cell r="K9575">
            <v>0</v>
          </cell>
          <cell r="L9575">
            <v>9</v>
          </cell>
          <cell r="M9575">
            <v>9</v>
          </cell>
          <cell r="N9575">
            <v>0</v>
          </cell>
          <cell r="O9575">
            <v>0</v>
          </cell>
          <cell r="P9575">
            <v>0</v>
          </cell>
          <cell r="Q9575">
            <v>9</v>
          </cell>
        </row>
        <row r="9576">
          <cell r="A9576" t="str">
            <v>A4592&amp;T</v>
          </cell>
          <cell r="B9576" t="str">
            <v>Commonwealth Ave @ A</v>
          </cell>
          <cell r="C9576">
            <v>0</v>
          </cell>
          <cell r="D9576">
            <v>0</v>
          </cell>
          <cell r="E9576">
            <v>0</v>
          </cell>
          <cell r="F9576">
            <v>10</v>
          </cell>
          <cell r="G9576">
            <v>10</v>
          </cell>
          <cell r="H9576">
            <v>0</v>
          </cell>
          <cell r="I9576">
            <v>0</v>
          </cell>
          <cell r="J9576">
            <v>0</v>
          </cell>
          <cell r="K9576">
            <v>10</v>
          </cell>
          <cell r="L9576">
            <v>10</v>
          </cell>
          <cell r="M9576">
            <v>0</v>
          </cell>
          <cell r="N9576">
            <v>0</v>
          </cell>
          <cell r="O9576">
            <v>0</v>
          </cell>
          <cell r="P9576">
            <v>10</v>
          </cell>
          <cell r="Q9576">
            <v>10</v>
          </cell>
        </row>
        <row r="9577">
          <cell r="A9577" t="str">
            <v>A4598&amp;T</v>
          </cell>
          <cell r="B9577" t="str">
            <v>Lexington St @ Rober</v>
          </cell>
          <cell r="C9577">
            <v>18</v>
          </cell>
          <cell r="D9577">
            <v>0</v>
          </cell>
          <cell r="E9577">
            <v>0</v>
          </cell>
          <cell r="F9577">
            <v>0</v>
          </cell>
          <cell r="G9577">
            <v>19</v>
          </cell>
          <cell r="H9577">
            <v>18</v>
          </cell>
          <cell r="I9577">
            <v>0</v>
          </cell>
          <cell r="J9577">
            <v>0</v>
          </cell>
          <cell r="K9577">
            <v>0</v>
          </cell>
          <cell r="L9577">
            <v>19</v>
          </cell>
          <cell r="M9577">
            <v>18</v>
          </cell>
          <cell r="N9577">
            <v>0</v>
          </cell>
          <cell r="O9577">
            <v>0</v>
          </cell>
          <cell r="P9577">
            <v>0</v>
          </cell>
          <cell r="Q9577">
            <v>19</v>
          </cell>
        </row>
        <row r="9578">
          <cell r="A9578" t="str">
            <v>A4612&amp;T</v>
          </cell>
          <cell r="B9578" t="str">
            <v>California St @ Brid</v>
          </cell>
          <cell r="C9578">
            <v>6</v>
          </cell>
          <cell r="D9578">
            <v>0</v>
          </cell>
          <cell r="E9578">
            <v>0</v>
          </cell>
          <cell r="F9578">
            <v>0</v>
          </cell>
          <cell r="G9578">
            <v>6</v>
          </cell>
          <cell r="H9578">
            <v>6</v>
          </cell>
          <cell r="I9578">
            <v>0</v>
          </cell>
          <cell r="J9578">
            <v>0</v>
          </cell>
          <cell r="K9578">
            <v>0</v>
          </cell>
          <cell r="L9578">
            <v>6</v>
          </cell>
          <cell r="M9578">
            <v>6</v>
          </cell>
          <cell r="N9578">
            <v>0</v>
          </cell>
          <cell r="O9578">
            <v>0</v>
          </cell>
          <cell r="P9578">
            <v>0</v>
          </cell>
          <cell r="Q9578">
            <v>6</v>
          </cell>
        </row>
        <row r="9579">
          <cell r="A9579" t="str">
            <v>A4615&amp;T</v>
          </cell>
          <cell r="B9579" t="str">
            <v>Adams St @ Lincoln R</v>
          </cell>
          <cell r="C9579">
            <v>0</v>
          </cell>
          <cell r="D9579">
            <v>0</v>
          </cell>
          <cell r="E9579">
            <v>0</v>
          </cell>
          <cell r="F9579">
            <v>0</v>
          </cell>
          <cell r="G9579">
            <v>0</v>
          </cell>
          <cell r="H9579">
            <v>0</v>
          </cell>
          <cell r="I9579">
            <v>0</v>
          </cell>
          <cell r="J9579">
            <v>0</v>
          </cell>
          <cell r="K9579">
            <v>0</v>
          </cell>
          <cell r="L9579">
            <v>0</v>
          </cell>
          <cell r="M9579">
            <v>0</v>
          </cell>
          <cell r="N9579">
            <v>0</v>
          </cell>
          <cell r="O9579">
            <v>0</v>
          </cell>
          <cell r="P9579">
            <v>0</v>
          </cell>
          <cell r="Q9579">
            <v>0</v>
          </cell>
        </row>
        <row r="9580">
          <cell r="A9580" t="str">
            <v>A4682&amp;T</v>
          </cell>
          <cell r="B9580" t="str">
            <v>Elliot St @ Linden S</v>
          </cell>
          <cell r="C9580">
            <v>0</v>
          </cell>
          <cell r="D9580">
            <v>0</v>
          </cell>
          <cell r="E9580">
            <v>0</v>
          </cell>
          <cell r="F9580">
            <v>0</v>
          </cell>
          <cell r="G9580">
            <v>0</v>
          </cell>
          <cell r="H9580">
            <v>0</v>
          </cell>
          <cell r="I9580">
            <v>0</v>
          </cell>
          <cell r="J9580">
            <v>0</v>
          </cell>
          <cell r="K9580">
            <v>0</v>
          </cell>
          <cell r="L9580">
            <v>0</v>
          </cell>
          <cell r="M9580">
            <v>0</v>
          </cell>
          <cell r="N9580">
            <v>0</v>
          </cell>
          <cell r="O9580">
            <v>0</v>
          </cell>
          <cell r="P9580">
            <v>0</v>
          </cell>
          <cell r="Q9580">
            <v>0</v>
          </cell>
        </row>
        <row r="9581">
          <cell r="A9581" t="str">
            <v>A4683&amp;T</v>
          </cell>
          <cell r="B9581" t="str">
            <v>Elliot St @ Wetherel</v>
          </cell>
          <cell r="C9581">
            <v>7</v>
          </cell>
          <cell r="D9581">
            <v>0</v>
          </cell>
          <cell r="E9581">
            <v>0</v>
          </cell>
          <cell r="F9581">
            <v>0</v>
          </cell>
          <cell r="G9581">
            <v>7</v>
          </cell>
          <cell r="H9581">
            <v>7</v>
          </cell>
          <cell r="I9581">
            <v>0</v>
          </cell>
          <cell r="J9581">
            <v>0</v>
          </cell>
          <cell r="K9581">
            <v>0</v>
          </cell>
          <cell r="L9581">
            <v>7</v>
          </cell>
          <cell r="M9581">
            <v>7</v>
          </cell>
          <cell r="N9581">
            <v>0</v>
          </cell>
          <cell r="O9581">
            <v>0</v>
          </cell>
          <cell r="P9581">
            <v>0</v>
          </cell>
          <cell r="Q9581">
            <v>7</v>
          </cell>
        </row>
        <row r="9582">
          <cell r="A9582" t="str">
            <v>A4685&amp;T</v>
          </cell>
          <cell r="B9582" t="str">
            <v>Elliot St opp Charle</v>
          </cell>
          <cell r="C9582">
            <v>0</v>
          </cell>
          <cell r="D9582">
            <v>0</v>
          </cell>
          <cell r="E9582">
            <v>0</v>
          </cell>
          <cell r="F9582">
            <v>0</v>
          </cell>
          <cell r="G9582">
            <v>0</v>
          </cell>
          <cell r="H9582">
            <v>0</v>
          </cell>
          <cell r="I9582">
            <v>0</v>
          </cell>
          <cell r="J9582">
            <v>0</v>
          </cell>
          <cell r="K9582">
            <v>0</v>
          </cell>
          <cell r="L9582">
            <v>0</v>
          </cell>
          <cell r="M9582">
            <v>0</v>
          </cell>
          <cell r="N9582">
            <v>0</v>
          </cell>
          <cell r="O9582">
            <v>0</v>
          </cell>
          <cell r="P9582">
            <v>0</v>
          </cell>
          <cell r="Q9582">
            <v>0</v>
          </cell>
        </row>
        <row r="9583">
          <cell r="A9583" t="str">
            <v>A4687&amp;T</v>
          </cell>
          <cell r="B9583" t="str">
            <v>Lincoln St @ Woodwar</v>
          </cell>
          <cell r="C9583">
            <v>9</v>
          </cell>
          <cell r="D9583">
            <v>0</v>
          </cell>
          <cell r="E9583">
            <v>0</v>
          </cell>
          <cell r="F9583">
            <v>0</v>
          </cell>
          <cell r="G9583">
            <v>9</v>
          </cell>
          <cell r="H9583">
            <v>9</v>
          </cell>
          <cell r="I9583">
            <v>0</v>
          </cell>
          <cell r="J9583">
            <v>0</v>
          </cell>
          <cell r="K9583">
            <v>0</v>
          </cell>
          <cell r="L9583">
            <v>9</v>
          </cell>
          <cell r="M9583">
            <v>9</v>
          </cell>
          <cell r="N9583">
            <v>0</v>
          </cell>
          <cell r="O9583">
            <v>0</v>
          </cell>
          <cell r="P9583">
            <v>0</v>
          </cell>
          <cell r="Q9583">
            <v>9</v>
          </cell>
        </row>
        <row r="9584">
          <cell r="A9584" t="str">
            <v>A4688&amp;T</v>
          </cell>
          <cell r="B9584" t="str">
            <v>Lincoln St @ Bowdoin</v>
          </cell>
          <cell r="C9584">
            <v>0</v>
          </cell>
          <cell r="D9584">
            <v>0</v>
          </cell>
          <cell r="E9584">
            <v>0</v>
          </cell>
          <cell r="F9584">
            <v>0</v>
          </cell>
          <cell r="G9584">
            <v>0</v>
          </cell>
          <cell r="H9584">
            <v>0</v>
          </cell>
          <cell r="I9584">
            <v>0</v>
          </cell>
          <cell r="J9584">
            <v>0</v>
          </cell>
          <cell r="K9584">
            <v>0</v>
          </cell>
          <cell r="L9584">
            <v>0</v>
          </cell>
          <cell r="M9584">
            <v>0</v>
          </cell>
          <cell r="N9584">
            <v>0</v>
          </cell>
          <cell r="O9584">
            <v>0</v>
          </cell>
          <cell r="P9584">
            <v>0</v>
          </cell>
          <cell r="Q9584">
            <v>0</v>
          </cell>
        </row>
        <row r="9585">
          <cell r="A9585" t="str">
            <v>A4695&amp;T</v>
          </cell>
          <cell r="B9585" t="str">
            <v>Walnut St @ Prospect</v>
          </cell>
          <cell r="C9585">
            <v>0</v>
          </cell>
          <cell r="D9585">
            <v>0</v>
          </cell>
          <cell r="E9585">
            <v>0</v>
          </cell>
          <cell r="F9585">
            <v>0</v>
          </cell>
          <cell r="G9585">
            <v>0</v>
          </cell>
          <cell r="H9585">
            <v>0</v>
          </cell>
          <cell r="I9585">
            <v>0</v>
          </cell>
          <cell r="J9585">
            <v>0</v>
          </cell>
          <cell r="K9585">
            <v>0</v>
          </cell>
          <cell r="L9585">
            <v>0</v>
          </cell>
          <cell r="M9585">
            <v>0</v>
          </cell>
          <cell r="N9585">
            <v>0</v>
          </cell>
          <cell r="O9585">
            <v>0</v>
          </cell>
          <cell r="P9585">
            <v>0</v>
          </cell>
          <cell r="Q9585">
            <v>0</v>
          </cell>
        </row>
        <row r="9586">
          <cell r="A9586" t="str">
            <v>A4706&amp;T</v>
          </cell>
          <cell r="B9586" t="str">
            <v>Watertown St @ Washb</v>
          </cell>
          <cell r="C9586">
            <v>2</v>
          </cell>
          <cell r="D9586">
            <v>0</v>
          </cell>
          <cell r="E9586">
            <v>0</v>
          </cell>
          <cell r="F9586">
            <v>0</v>
          </cell>
          <cell r="G9586">
            <v>2</v>
          </cell>
          <cell r="H9586">
            <v>2</v>
          </cell>
          <cell r="I9586">
            <v>0</v>
          </cell>
          <cell r="J9586">
            <v>0</v>
          </cell>
          <cell r="K9586">
            <v>0</v>
          </cell>
          <cell r="L9586">
            <v>2</v>
          </cell>
          <cell r="M9586">
            <v>2</v>
          </cell>
          <cell r="N9586">
            <v>0</v>
          </cell>
          <cell r="O9586">
            <v>0</v>
          </cell>
          <cell r="P9586">
            <v>0</v>
          </cell>
          <cell r="Q9586">
            <v>2</v>
          </cell>
        </row>
        <row r="9587">
          <cell r="A9587" t="str">
            <v>A4727&amp;T</v>
          </cell>
          <cell r="B9587" t="str">
            <v>791 Walnut St</v>
          </cell>
          <cell r="C9587">
            <v>0</v>
          </cell>
          <cell r="D9587">
            <v>0</v>
          </cell>
          <cell r="E9587">
            <v>0</v>
          </cell>
          <cell r="F9587">
            <v>0</v>
          </cell>
          <cell r="G9587">
            <v>0</v>
          </cell>
          <cell r="H9587">
            <v>0</v>
          </cell>
          <cell r="I9587">
            <v>0</v>
          </cell>
          <cell r="J9587">
            <v>0</v>
          </cell>
          <cell r="K9587">
            <v>0</v>
          </cell>
          <cell r="L9587">
            <v>0</v>
          </cell>
          <cell r="M9587">
            <v>0</v>
          </cell>
          <cell r="N9587">
            <v>0</v>
          </cell>
          <cell r="O9587">
            <v>0</v>
          </cell>
          <cell r="P9587">
            <v>0</v>
          </cell>
          <cell r="Q9587">
            <v>0</v>
          </cell>
        </row>
        <row r="9588">
          <cell r="A9588" t="str">
            <v>A4728&amp;T</v>
          </cell>
          <cell r="B9588" t="str">
            <v>Walnut St @ Brentwoo</v>
          </cell>
          <cell r="C9588">
            <v>0</v>
          </cell>
          <cell r="D9588">
            <v>0</v>
          </cell>
          <cell r="E9588">
            <v>0</v>
          </cell>
          <cell r="F9588">
            <v>0</v>
          </cell>
          <cell r="G9588">
            <v>0</v>
          </cell>
          <cell r="H9588">
            <v>0</v>
          </cell>
          <cell r="I9588">
            <v>0</v>
          </cell>
          <cell r="J9588">
            <v>0</v>
          </cell>
          <cell r="K9588">
            <v>0</v>
          </cell>
          <cell r="L9588">
            <v>0</v>
          </cell>
          <cell r="M9588">
            <v>0</v>
          </cell>
          <cell r="N9588">
            <v>0</v>
          </cell>
          <cell r="O9588">
            <v>0</v>
          </cell>
          <cell r="P9588">
            <v>0</v>
          </cell>
          <cell r="Q9588">
            <v>0</v>
          </cell>
        </row>
        <row r="9589">
          <cell r="A9589" t="str">
            <v>A4732&amp;T</v>
          </cell>
          <cell r="B9589" t="str">
            <v>69 Lincoln St</v>
          </cell>
          <cell r="C9589">
            <v>0</v>
          </cell>
          <cell r="D9589">
            <v>0</v>
          </cell>
          <cell r="E9589">
            <v>0</v>
          </cell>
          <cell r="F9589">
            <v>0</v>
          </cell>
          <cell r="G9589">
            <v>0</v>
          </cell>
          <cell r="H9589">
            <v>0</v>
          </cell>
          <cell r="I9589">
            <v>0</v>
          </cell>
          <cell r="J9589">
            <v>0</v>
          </cell>
          <cell r="K9589">
            <v>0</v>
          </cell>
          <cell r="L9589">
            <v>0</v>
          </cell>
          <cell r="M9589">
            <v>0</v>
          </cell>
          <cell r="N9589">
            <v>0</v>
          </cell>
          <cell r="O9589">
            <v>0</v>
          </cell>
          <cell r="P9589">
            <v>0</v>
          </cell>
          <cell r="Q9589">
            <v>0</v>
          </cell>
        </row>
        <row r="9590">
          <cell r="A9590" t="str">
            <v>A4733&amp;T</v>
          </cell>
          <cell r="B9590" t="str">
            <v>Lincoln St @ Bowdoin</v>
          </cell>
          <cell r="C9590">
            <v>0</v>
          </cell>
          <cell r="D9590">
            <v>0</v>
          </cell>
          <cell r="E9590">
            <v>0</v>
          </cell>
          <cell r="F9590">
            <v>0</v>
          </cell>
          <cell r="G9590">
            <v>0</v>
          </cell>
          <cell r="H9590">
            <v>0</v>
          </cell>
          <cell r="I9590">
            <v>0</v>
          </cell>
          <cell r="J9590">
            <v>0</v>
          </cell>
          <cell r="K9590">
            <v>0</v>
          </cell>
          <cell r="L9590">
            <v>0</v>
          </cell>
          <cell r="M9590">
            <v>0</v>
          </cell>
          <cell r="N9590">
            <v>0</v>
          </cell>
          <cell r="O9590">
            <v>0</v>
          </cell>
          <cell r="P9590">
            <v>0</v>
          </cell>
          <cell r="Q9590">
            <v>0</v>
          </cell>
        </row>
        <row r="9591">
          <cell r="A9591" t="str">
            <v>A4734&amp;T</v>
          </cell>
          <cell r="B9591" t="str">
            <v>Lincoln St @ Woodwar</v>
          </cell>
          <cell r="C9591">
            <v>0</v>
          </cell>
          <cell r="D9591">
            <v>0</v>
          </cell>
          <cell r="E9591">
            <v>0</v>
          </cell>
          <cell r="F9591">
            <v>0</v>
          </cell>
          <cell r="G9591">
            <v>0</v>
          </cell>
          <cell r="H9591">
            <v>0</v>
          </cell>
          <cell r="I9591">
            <v>0</v>
          </cell>
          <cell r="J9591">
            <v>0</v>
          </cell>
          <cell r="K9591">
            <v>0</v>
          </cell>
          <cell r="L9591">
            <v>0</v>
          </cell>
          <cell r="M9591">
            <v>0</v>
          </cell>
          <cell r="N9591">
            <v>0</v>
          </cell>
          <cell r="O9591">
            <v>0</v>
          </cell>
          <cell r="P9591">
            <v>0</v>
          </cell>
          <cell r="Q9591">
            <v>0</v>
          </cell>
        </row>
        <row r="9592">
          <cell r="A9592" t="str">
            <v>A4735&amp;T</v>
          </cell>
          <cell r="B9592" t="str">
            <v>Woodward St @ Boylst</v>
          </cell>
          <cell r="C9592">
            <v>0</v>
          </cell>
          <cell r="D9592">
            <v>0</v>
          </cell>
          <cell r="E9592">
            <v>0</v>
          </cell>
          <cell r="F9592">
            <v>0</v>
          </cell>
          <cell r="G9592">
            <v>0</v>
          </cell>
          <cell r="H9592">
            <v>0</v>
          </cell>
          <cell r="I9592">
            <v>0</v>
          </cell>
          <cell r="J9592">
            <v>0</v>
          </cell>
          <cell r="K9592">
            <v>0</v>
          </cell>
          <cell r="L9592">
            <v>0</v>
          </cell>
          <cell r="M9592">
            <v>0</v>
          </cell>
          <cell r="N9592">
            <v>0</v>
          </cell>
          <cell r="O9592">
            <v>0</v>
          </cell>
          <cell r="P9592">
            <v>0</v>
          </cell>
          <cell r="Q9592">
            <v>0</v>
          </cell>
        </row>
        <row r="9593">
          <cell r="A9593" t="str">
            <v>A4736&amp;T</v>
          </cell>
          <cell r="B9593" t="str">
            <v>Elliot St @ Charles</v>
          </cell>
          <cell r="C9593">
            <v>0</v>
          </cell>
          <cell r="D9593">
            <v>0</v>
          </cell>
          <cell r="E9593">
            <v>0</v>
          </cell>
          <cell r="F9593">
            <v>0</v>
          </cell>
          <cell r="G9593">
            <v>0</v>
          </cell>
          <cell r="H9593">
            <v>0</v>
          </cell>
          <cell r="I9593">
            <v>0</v>
          </cell>
          <cell r="J9593">
            <v>0</v>
          </cell>
          <cell r="K9593">
            <v>0</v>
          </cell>
          <cell r="L9593">
            <v>0</v>
          </cell>
          <cell r="M9593">
            <v>0</v>
          </cell>
          <cell r="N9593">
            <v>0</v>
          </cell>
          <cell r="O9593">
            <v>0</v>
          </cell>
          <cell r="P9593">
            <v>0</v>
          </cell>
          <cell r="Q9593">
            <v>0</v>
          </cell>
        </row>
        <row r="9594">
          <cell r="A9594" t="str">
            <v>A4737&amp;T</v>
          </cell>
          <cell r="B9594" t="str">
            <v>Elliot St @ Columbia</v>
          </cell>
          <cell r="C9594">
            <v>0</v>
          </cell>
          <cell r="D9594">
            <v>0</v>
          </cell>
          <cell r="E9594">
            <v>0</v>
          </cell>
          <cell r="F9594">
            <v>0</v>
          </cell>
          <cell r="G9594">
            <v>0</v>
          </cell>
          <cell r="H9594">
            <v>0</v>
          </cell>
          <cell r="I9594">
            <v>0</v>
          </cell>
          <cell r="J9594">
            <v>0</v>
          </cell>
          <cell r="K9594">
            <v>0</v>
          </cell>
          <cell r="L9594">
            <v>0</v>
          </cell>
          <cell r="M9594">
            <v>0</v>
          </cell>
          <cell r="N9594">
            <v>0</v>
          </cell>
          <cell r="O9594">
            <v>0</v>
          </cell>
          <cell r="P9594">
            <v>0</v>
          </cell>
          <cell r="Q9594">
            <v>0</v>
          </cell>
        </row>
        <row r="9595">
          <cell r="A9595" t="str">
            <v>A4738&amp;T</v>
          </cell>
          <cell r="B9595" t="str">
            <v>Elliot St @ Cottage</v>
          </cell>
          <cell r="C9595">
            <v>0</v>
          </cell>
          <cell r="D9595">
            <v>0</v>
          </cell>
          <cell r="E9595">
            <v>0</v>
          </cell>
          <cell r="F9595">
            <v>0</v>
          </cell>
          <cell r="G9595">
            <v>0</v>
          </cell>
          <cell r="H9595">
            <v>0</v>
          </cell>
          <cell r="I9595">
            <v>0</v>
          </cell>
          <cell r="J9595">
            <v>0</v>
          </cell>
          <cell r="K9595">
            <v>0</v>
          </cell>
          <cell r="L9595">
            <v>0</v>
          </cell>
          <cell r="M9595">
            <v>0</v>
          </cell>
          <cell r="N9595">
            <v>0</v>
          </cell>
          <cell r="O9595">
            <v>0</v>
          </cell>
          <cell r="P9595">
            <v>0</v>
          </cell>
          <cell r="Q9595">
            <v>0</v>
          </cell>
        </row>
        <row r="9596">
          <cell r="A9596" t="str">
            <v>A4739&amp;T</v>
          </cell>
          <cell r="B9596" t="str">
            <v>Elliot St @ Linden S</v>
          </cell>
          <cell r="C9596">
            <v>0</v>
          </cell>
          <cell r="D9596">
            <v>0</v>
          </cell>
          <cell r="E9596">
            <v>0</v>
          </cell>
          <cell r="F9596">
            <v>0</v>
          </cell>
          <cell r="G9596">
            <v>0</v>
          </cell>
          <cell r="H9596">
            <v>0</v>
          </cell>
          <cell r="I9596">
            <v>0</v>
          </cell>
          <cell r="J9596">
            <v>0</v>
          </cell>
          <cell r="K9596">
            <v>0</v>
          </cell>
          <cell r="L9596">
            <v>0</v>
          </cell>
          <cell r="M9596">
            <v>0</v>
          </cell>
          <cell r="N9596">
            <v>0</v>
          </cell>
          <cell r="O9596">
            <v>0</v>
          </cell>
          <cell r="P9596">
            <v>0</v>
          </cell>
          <cell r="Q9596">
            <v>0</v>
          </cell>
        </row>
        <row r="9597">
          <cell r="A9597" t="str">
            <v>A4740&amp;T</v>
          </cell>
          <cell r="B9597" t="str">
            <v>Oak St @ Elliot St</v>
          </cell>
          <cell r="C9597">
            <v>0</v>
          </cell>
          <cell r="D9597">
            <v>0</v>
          </cell>
          <cell r="E9597">
            <v>0</v>
          </cell>
          <cell r="F9597">
            <v>0</v>
          </cell>
          <cell r="G9597">
            <v>0</v>
          </cell>
          <cell r="H9597">
            <v>0</v>
          </cell>
          <cell r="I9597">
            <v>0</v>
          </cell>
          <cell r="J9597">
            <v>0</v>
          </cell>
          <cell r="K9597">
            <v>0</v>
          </cell>
          <cell r="L9597">
            <v>0</v>
          </cell>
          <cell r="M9597">
            <v>0</v>
          </cell>
          <cell r="N9597">
            <v>0</v>
          </cell>
          <cell r="O9597">
            <v>0</v>
          </cell>
          <cell r="P9597">
            <v>0</v>
          </cell>
          <cell r="Q9597">
            <v>0</v>
          </cell>
        </row>
        <row r="9598">
          <cell r="A9598" t="str">
            <v>A4741&amp;T</v>
          </cell>
          <cell r="B9598" t="str">
            <v>Oak St @ Chestnut St</v>
          </cell>
          <cell r="C9598">
            <v>0</v>
          </cell>
          <cell r="D9598">
            <v>0</v>
          </cell>
          <cell r="E9598">
            <v>0</v>
          </cell>
          <cell r="F9598">
            <v>0</v>
          </cell>
          <cell r="G9598">
            <v>0</v>
          </cell>
          <cell r="H9598">
            <v>0</v>
          </cell>
          <cell r="I9598">
            <v>0</v>
          </cell>
          <cell r="J9598">
            <v>0</v>
          </cell>
          <cell r="K9598">
            <v>0</v>
          </cell>
          <cell r="L9598">
            <v>0</v>
          </cell>
          <cell r="M9598">
            <v>0</v>
          </cell>
          <cell r="N9598">
            <v>0</v>
          </cell>
          <cell r="O9598">
            <v>0</v>
          </cell>
          <cell r="P9598">
            <v>0</v>
          </cell>
          <cell r="Q9598">
            <v>0</v>
          </cell>
        </row>
        <row r="9599">
          <cell r="A9599" t="str">
            <v>A4872&amp;T</v>
          </cell>
          <cell r="B9599" t="str">
            <v>Spiers Rd @ June Ln</v>
          </cell>
          <cell r="C9599">
            <v>1</v>
          </cell>
          <cell r="D9599">
            <v>0</v>
          </cell>
          <cell r="E9599">
            <v>0</v>
          </cell>
          <cell r="F9599">
            <v>0</v>
          </cell>
          <cell r="G9599">
            <v>1</v>
          </cell>
          <cell r="H9599">
            <v>1</v>
          </cell>
          <cell r="I9599">
            <v>0</v>
          </cell>
          <cell r="J9599">
            <v>0</v>
          </cell>
          <cell r="K9599">
            <v>0</v>
          </cell>
          <cell r="L9599">
            <v>1</v>
          </cell>
          <cell r="M9599">
            <v>1</v>
          </cell>
          <cell r="N9599">
            <v>0</v>
          </cell>
          <cell r="O9599">
            <v>0</v>
          </cell>
          <cell r="P9599">
            <v>0</v>
          </cell>
          <cell r="Q9599">
            <v>1</v>
          </cell>
        </row>
        <row r="9600">
          <cell r="A9600" t="str">
            <v>A4876&amp;T</v>
          </cell>
          <cell r="B9600" t="str">
            <v>Wiswall Rd @ Walsh R</v>
          </cell>
          <cell r="C9600">
            <v>0</v>
          </cell>
          <cell r="D9600">
            <v>0</v>
          </cell>
          <cell r="E9600">
            <v>0</v>
          </cell>
          <cell r="F9600">
            <v>0</v>
          </cell>
          <cell r="G9600">
            <v>0</v>
          </cell>
          <cell r="H9600">
            <v>0</v>
          </cell>
          <cell r="I9600">
            <v>0</v>
          </cell>
          <cell r="J9600">
            <v>0</v>
          </cell>
          <cell r="K9600">
            <v>0</v>
          </cell>
          <cell r="L9600">
            <v>0</v>
          </cell>
          <cell r="M9600">
            <v>0</v>
          </cell>
          <cell r="N9600">
            <v>0</v>
          </cell>
          <cell r="O9600">
            <v>0</v>
          </cell>
          <cell r="P9600">
            <v>0</v>
          </cell>
          <cell r="Q9600">
            <v>0</v>
          </cell>
        </row>
        <row r="9601">
          <cell r="A9601" t="str">
            <v>A4881&amp;T</v>
          </cell>
          <cell r="B9601" t="str">
            <v>Wiswall Rd @ Dedham</v>
          </cell>
          <cell r="C9601">
            <v>18</v>
          </cell>
          <cell r="D9601">
            <v>0</v>
          </cell>
          <cell r="E9601">
            <v>0</v>
          </cell>
          <cell r="F9601">
            <v>0</v>
          </cell>
          <cell r="G9601">
            <v>18</v>
          </cell>
          <cell r="H9601">
            <v>18</v>
          </cell>
          <cell r="I9601">
            <v>0</v>
          </cell>
          <cell r="J9601">
            <v>0</v>
          </cell>
          <cell r="K9601">
            <v>0</v>
          </cell>
          <cell r="L9601">
            <v>18</v>
          </cell>
          <cell r="M9601">
            <v>18</v>
          </cell>
          <cell r="N9601">
            <v>0</v>
          </cell>
          <cell r="O9601">
            <v>0</v>
          </cell>
          <cell r="P9601">
            <v>0</v>
          </cell>
          <cell r="Q9601">
            <v>18</v>
          </cell>
        </row>
        <row r="9602">
          <cell r="A9602" t="str">
            <v>A4882&amp;T</v>
          </cell>
          <cell r="B9602" t="str">
            <v>Dedham St opp Wiswal</v>
          </cell>
          <cell r="C9602">
            <v>0</v>
          </cell>
          <cell r="D9602">
            <v>0</v>
          </cell>
          <cell r="E9602">
            <v>0</v>
          </cell>
          <cell r="F9602">
            <v>0</v>
          </cell>
          <cell r="G9602">
            <v>0</v>
          </cell>
          <cell r="H9602">
            <v>0</v>
          </cell>
          <cell r="I9602">
            <v>0</v>
          </cell>
          <cell r="J9602">
            <v>0</v>
          </cell>
          <cell r="K9602">
            <v>0</v>
          </cell>
          <cell r="L9602">
            <v>0</v>
          </cell>
          <cell r="M9602">
            <v>0</v>
          </cell>
          <cell r="N9602">
            <v>0</v>
          </cell>
          <cell r="O9602">
            <v>0</v>
          </cell>
          <cell r="P9602">
            <v>0</v>
          </cell>
          <cell r="Q9602">
            <v>0</v>
          </cell>
        </row>
        <row r="9603">
          <cell r="A9603" t="str">
            <v>A4884&amp;T</v>
          </cell>
          <cell r="B9603" t="str">
            <v>Dedham St @ Arnold S</v>
          </cell>
          <cell r="C9603">
            <v>0</v>
          </cell>
          <cell r="D9603">
            <v>0</v>
          </cell>
          <cell r="E9603">
            <v>0</v>
          </cell>
          <cell r="F9603">
            <v>0</v>
          </cell>
          <cell r="G9603">
            <v>0</v>
          </cell>
          <cell r="H9603">
            <v>0</v>
          </cell>
          <cell r="I9603">
            <v>0</v>
          </cell>
          <cell r="J9603">
            <v>0</v>
          </cell>
          <cell r="K9603">
            <v>0</v>
          </cell>
          <cell r="L9603">
            <v>0</v>
          </cell>
          <cell r="M9603">
            <v>0</v>
          </cell>
          <cell r="N9603">
            <v>0</v>
          </cell>
          <cell r="O9603">
            <v>0</v>
          </cell>
          <cell r="P9603">
            <v>0</v>
          </cell>
          <cell r="Q9603">
            <v>0</v>
          </cell>
        </row>
        <row r="9604">
          <cell r="A9604" t="str">
            <v>A4890&amp;T</v>
          </cell>
          <cell r="B9604" t="str">
            <v>288 Parker St opp Pa</v>
          </cell>
          <cell r="C9604">
            <v>0</v>
          </cell>
          <cell r="D9604">
            <v>0</v>
          </cell>
          <cell r="E9604">
            <v>0</v>
          </cell>
          <cell r="F9604">
            <v>0</v>
          </cell>
          <cell r="G9604">
            <v>0</v>
          </cell>
          <cell r="H9604">
            <v>0</v>
          </cell>
          <cell r="I9604">
            <v>0</v>
          </cell>
          <cell r="J9604">
            <v>0</v>
          </cell>
          <cell r="K9604">
            <v>0</v>
          </cell>
          <cell r="L9604">
            <v>0</v>
          </cell>
          <cell r="M9604">
            <v>0</v>
          </cell>
          <cell r="N9604">
            <v>0</v>
          </cell>
          <cell r="O9604">
            <v>0</v>
          </cell>
          <cell r="P9604">
            <v>0</v>
          </cell>
          <cell r="Q9604">
            <v>0</v>
          </cell>
        </row>
        <row r="9605">
          <cell r="A9605" t="str">
            <v>A4892&amp;T</v>
          </cell>
          <cell r="B9605" t="str">
            <v>200 Parker St opp St</v>
          </cell>
          <cell r="C9605">
            <v>1</v>
          </cell>
          <cell r="D9605">
            <v>0</v>
          </cell>
          <cell r="E9605">
            <v>0</v>
          </cell>
          <cell r="F9605">
            <v>0</v>
          </cell>
          <cell r="G9605">
            <v>1</v>
          </cell>
          <cell r="H9605">
            <v>1</v>
          </cell>
          <cell r="I9605">
            <v>0</v>
          </cell>
          <cell r="J9605">
            <v>0</v>
          </cell>
          <cell r="K9605">
            <v>0</v>
          </cell>
          <cell r="L9605">
            <v>1</v>
          </cell>
          <cell r="M9605">
            <v>1</v>
          </cell>
          <cell r="N9605">
            <v>0</v>
          </cell>
          <cell r="O9605">
            <v>0</v>
          </cell>
          <cell r="P9605">
            <v>0</v>
          </cell>
          <cell r="Q9605">
            <v>1</v>
          </cell>
        </row>
        <row r="9606">
          <cell r="A9606" t="str">
            <v>A4894&amp;T</v>
          </cell>
          <cell r="B9606" t="str">
            <v>Parker St @ Cypress</v>
          </cell>
          <cell r="C9606">
            <v>0</v>
          </cell>
          <cell r="D9606">
            <v>0</v>
          </cell>
          <cell r="E9606">
            <v>0</v>
          </cell>
          <cell r="F9606">
            <v>0</v>
          </cell>
          <cell r="G9606">
            <v>0</v>
          </cell>
          <cell r="H9606">
            <v>0</v>
          </cell>
          <cell r="I9606">
            <v>0</v>
          </cell>
          <cell r="J9606">
            <v>0</v>
          </cell>
          <cell r="K9606">
            <v>0</v>
          </cell>
          <cell r="L9606">
            <v>0</v>
          </cell>
          <cell r="M9606">
            <v>0</v>
          </cell>
          <cell r="N9606">
            <v>0</v>
          </cell>
          <cell r="O9606">
            <v>0</v>
          </cell>
          <cell r="P9606">
            <v>0</v>
          </cell>
          <cell r="Q9606">
            <v>0</v>
          </cell>
        </row>
        <row r="9607">
          <cell r="A9607" t="str">
            <v>A4901&amp;T</v>
          </cell>
          <cell r="B9607" t="str">
            <v>Centre St @ Alderwoo</v>
          </cell>
          <cell r="C9607">
            <v>2</v>
          </cell>
          <cell r="D9607">
            <v>0</v>
          </cell>
          <cell r="E9607">
            <v>0</v>
          </cell>
          <cell r="F9607">
            <v>0</v>
          </cell>
          <cell r="G9607">
            <v>2</v>
          </cell>
          <cell r="H9607">
            <v>2</v>
          </cell>
          <cell r="I9607">
            <v>0</v>
          </cell>
          <cell r="J9607">
            <v>0</v>
          </cell>
          <cell r="K9607">
            <v>0</v>
          </cell>
          <cell r="L9607">
            <v>2</v>
          </cell>
          <cell r="M9607">
            <v>2</v>
          </cell>
          <cell r="N9607">
            <v>0</v>
          </cell>
          <cell r="O9607">
            <v>0</v>
          </cell>
          <cell r="P9607">
            <v>0</v>
          </cell>
          <cell r="Q9607">
            <v>2</v>
          </cell>
        </row>
        <row r="9608">
          <cell r="A9608" t="str">
            <v>A4906&amp;T</v>
          </cell>
          <cell r="B9608" t="str">
            <v>Centre St @ Hyde Ave</v>
          </cell>
          <cell r="C9608">
            <v>9</v>
          </cell>
          <cell r="D9608">
            <v>0</v>
          </cell>
          <cell r="E9608">
            <v>0</v>
          </cell>
          <cell r="F9608">
            <v>0</v>
          </cell>
          <cell r="G9608">
            <v>9</v>
          </cell>
          <cell r="H9608">
            <v>9</v>
          </cell>
          <cell r="I9608">
            <v>0</v>
          </cell>
          <cell r="J9608">
            <v>0</v>
          </cell>
          <cell r="K9608">
            <v>0</v>
          </cell>
          <cell r="L9608">
            <v>9</v>
          </cell>
          <cell r="M9608">
            <v>9</v>
          </cell>
          <cell r="N9608">
            <v>0</v>
          </cell>
          <cell r="O9608">
            <v>0</v>
          </cell>
          <cell r="P9608">
            <v>0</v>
          </cell>
          <cell r="Q9608">
            <v>9</v>
          </cell>
        </row>
        <row r="9609">
          <cell r="A9609" t="str">
            <v>A4907&amp;T</v>
          </cell>
          <cell r="B9609" t="str">
            <v>Centre St @ Newtonvi</v>
          </cell>
          <cell r="C9609">
            <v>1</v>
          </cell>
          <cell r="D9609">
            <v>0</v>
          </cell>
          <cell r="E9609">
            <v>0</v>
          </cell>
          <cell r="F9609">
            <v>0</v>
          </cell>
          <cell r="G9609">
            <v>1</v>
          </cell>
          <cell r="H9609">
            <v>1</v>
          </cell>
          <cell r="I9609">
            <v>0</v>
          </cell>
          <cell r="J9609">
            <v>0</v>
          </cell>
          <cell r="K9609">
            <v>0</v>
          </cell>
          <cell r="L9609">
            <v>1</v>
          </cell>
          <cell r="M9609">
            <v>1</v>
          </cell>
          <cell r="N9609">
            <v>0</v>
          </cell>
          <cell r="O9609">
            <v>0</v>
          </cell>
          <cell r="P9609">
            <v>0</v>
          </cell>
          <cell r="Q9609">
            <v>1</v>
          </cell>
        </row>
        <row r="9610">
          <cell r="A9610" t="str">
            <v>A4908&amp;T</v>
          </cell>
          <cell r="B9610" t="str">
            <v>Centre St @ Church S</v>
          </cell>
          <cell r="C9610">
            <v>0</v>
          </cell>
          <cell r="D9610">
            <v>0</v>
          </cell>
          <cell r="E9610">
            <v>0</v>
          </cell>
          <cell r="F9610">
            <v>0</v>
          </cell>
          <cell r="G9610">
            <v>0</v>
          </cell>
          <cell r="H9610">
            <v>0</v>
          </cell>
          <cell r="I9610">
            <v>0</v>
          </cell>
          <cell r="J9610">
            <v>0</v>
          </cell>
          <cell r="K9610">
            <v>0</v>
          </cell>
          <cell r="L9610">
            <v>0</v>
          </cell>
          <cell r="M9610">
            <v>0</v>
          </cell>
          <cell r="N9610">
            <v>0</v>
          </cell>
          <cell r="O9610">
            <v>0</v>
          </cell>
          <cell r="P9610">
            <v>0</v>
          </cell>
          <cell r="Q9610">
            <v>0</v>
          </cell>
        </row>
        <row r="9611">
          <cell r="A9611" t="str">
            <v>A4918&amp;T</v>
          </cell>
          <cell r="B9611" t="str">
            <v>Centre St @ Commonwe</v>
          </cell>
          <cell r="C9611">
            <v>12</v>
          </cell>
          <cell r="D9611">
            <v>0</v>
          </cell>
          <cell r="E9611">
            <v>0</v>
          </cell>
          <cell r="F9611">
            <v>0</v>
          </cell>
          <cell r="G9611">
            <v>12</v>
          </cell>
          <cell r="H9611">
            <v>12</v>
          </cell>
          <cell r="I9611">
            <v>0</v>
          </cell>
          <cell r="J9611">
            <v>0</v>
          </cell>
          <cell r="K9611">
            <v>0</v>
          </cell>
          <cell r="L9611">
            <v>12</v>
          </cell>
          <cell r="M9611">
            <v>12</v>
          </cell>
          <cell r="N9611">
            <v>0</v>
          </cell>
          <cell r="O9611">
            <v>0</v>
          </cell>
          <cell r="P9611">
            <v>0</v>
          </cell>
          <cell r="Q9611">
            <v>12</v>
          </cell>
        </row>
        <row r="9612">
          <cell r="A9612" t="str">
            <v>A4924&amp;T</v>
          </cell>
          <cell r="B9612" t="str">
            <v>Parker St @ Stearns</v>
          </cell>
          <cell r="C9612">
            <v>0</v>
          </cell>
          <cell r="D9612">
            <v>0</v>
          </cell>
          <cell r="E9612">
            <v>0</v>
          </cell>
          <cell r="F9612">
            <v>0</v>
          </cell>
          <cell r="G9612">
            <v>0</v>
          </cell>
          <cell r="H9612">
            <v>0</v>
          </cell>
          <cell r="I9612">
            <v>0</v>
          </cell>
          <cell r="J9612">
            <v>0</v>
          </cell>
          <cell r="K9612">
            <v>0</v>
          </cell>
          <cell r="L9612">
            <v>0</v>
          </cell>
          <cell r="M9612">
            <v>0</v>
          </cell>
          <cell r="N9612">
            <v>0</v>
          </cell>
          <cell r="O9612">
            <v>0</v>
          </cell>
          <cell r="P9612">
            <v>0</v>
          </cell>
          <cell r="Q9612">
            <v>0</v>
          </cell>
        </row>
        <row r="9613">
          <cell r="A9613" t="str">
            <v>A4927&amp;T</v>
          </cell>
          <cell r="B9613" t="str">
            <v>Parker St @ Hagen Rd</v>
          </cell>
          <cell r="C9613">
            <v>0</v>
          </cell>
          <cell r="D9613">
            <v>0</v>
          </cell>
          <cell r="E9613">
            <v>0</v>
          </cell>
          <cell r="F9613">
            <v>0</v>
          </cell>
          <cell r="G9613">
            <v>0</v>
          </cell>
          <cell r="H9613">
            <v>0</v>
          </cell>
          <cell r="I9613">
            <v>0</v>
          </cell>
          <cell r="J9613">
            <v>0</v>
          </cell>
          <cell r="K9613">
            <v>0</v>
          </cell>
          <cell r="L9613">
            <v>0</v>
          </cell>
          <cell r="M9613">
            <v>0</v>
          </cell>
          <cell r="N9613">
            <v>0</v>
          </cell>
          <cell r="O9613">
            <v>0</v>
          </cell>
          <cell r="P9613">
            <v>0</v>
          </cell>
          <cell r="Q9613">
            <v>0</v>
          </cell>
        </row>
        <row r="9614">
          <cell r="A9614" t="str">
            <v>A4929&amp;T</v>
          </cell>
          <cell r="B9614" t="str">
            <v>Parker St opp Wheele</v>
          </cell>
          <cell r="C9614">
            <v>0</v>
          </cell>
          <cell r="D9614">
            <v>0</v>
          </cell>
          <cell r="E9614">
            <v>0</v>
          </cell>
          <cell r="F9614">
            <v>0</v>
          </cell>
          <cell r="G9614">
            <v>0</v>
          </cell>
          <cell r="H9614">
            <v>0</v>
          </cell>
          <cell r="I9614">
            <v>0</v>
          </cell>
          <cell r="J9614">
            <v>0</v>
          </cell>
          <cell r="K9614">
            <v>0</v>
          </cell>
          <cell r="L9614">
            <v>0</v>
          </cell>
          <cell r="M9614">
            <v>0</v>
          </cell>
          <cell r="N9614">
            <v>0</v>
          </cell>
          <cell r="O9614">
            <v>0</v>
          </cell>
          <cell r="P9614">
            <v>0</v>
          </cell>
          <cell r="Q9614">
            <v>0</v>
          </cell>
        </row>
        <row r="9615">
          <cell r="A9615" t="str">
            <v>A4930&amp;T</v>
          </cell>
          <cell r="B9615" t="str">
            <v>Dedham St opp Meadow</v>
          </cell>
          <cell r="C9615">
            <v>17</v>
          </cell>
          <cell r="D9615">
            <v>0</v>
          </cell>
          <cell r="E9615">
            <v>0</v>
          </cell>
          <cell r="F9615">
            <v>0</v>
          </cell>
          <cell r="G9615">
            <v>17</v>
          </cell>
          <cell r="H9615">
            <v>17</v>
          </cell>
          <cell r="I9615">
            <v>0</v>
          </cell>
          <cell r="J9615">
            <v>0</v>
          </cell>
          <cell r="K9615">
            <v>0</v>
          </cell>
          <cell r="L9615">
            <v>17</v>
          </cell>
          <cell r="M9615">
            <v>17</v>
          </cell>
          <cell r="N9615">
            <v>0</v>
          </cell>
          <cell r="O9615">
            <v>0</v>
          </cell>
          <cell r="P9615">
            <v>0</v>
          </cell>
          <cell r="Q9615">
            <v>17</v>
          </cell>
        </row>
        <row r="9616">
          <cell r="A9616" t="str">
            <v>A4931&amp;T</v>
          </cell>
          <cell r="B9616" t="str">
            <v>Dedham St opp Greenw</v>
          </cell>
          <cell r="C9616">
            <v>0</v>
          </cell>
          <cell r="D9616">
            <v>0</v>
          </cell>
          <cell r="E9616">
            <v>0</v>
          </cell>
          <cell r="F9616">
            <v>0</v>
          </cell>
          <cell r="G9616">
            <v>0</v>
          </cell>
          <cell r="H9616">
            <v>0</v>
          </cell>
          <cell r="I9616">
            <v>0</v>
          </cell>
          <cell r="J9616">
            <v>0</v>
          </cell>
          <cell r="K9616">
            <v>0</v>
          </cell>
          <cell r="L9616">
            <v>0</v>
          </cell>
          <cell r="M9616">
            <v>0</v>
          </cell>
          <cell r="N9616">
            <v>0</v>
          </cell>
          <cell r="O9616">
            <v>0</v>
          </cell>
          <cell r="P9616">
            <v>0</v>
          </cell>
          <cell r="Q9616">
            <v>0</v>
          </cell>
        </row>
        <row r="9617">
          <cell r="A9617" t="str">
            <v>A4932&amp;T</v>
          </cell>
          <cell r="B9617" t="str">
            <v>Dedham St opp Arnold</v>
          </cell>
          <cell r="C9617">
            <v>0</v>
          </cell>
          <cell r="D9617">
            <v>0</v>
          </cell>
          <cell r="E9617">
            <v>0</v>
          </cell>
          <cell r="F9617">
            <v>0</v>
          </cell>
          <cell r="G9617">
            <v>0</v>
          </cell>
          <cell r="H9617">
            <v>0</v>
          </cell>
          <cell r="I9617">
            <v>0</v>
          </cell>
          <cell r="J9617">
            <v>0</v>
          </cell>
          <cell r="K9617">
            <v>0</v>
          </cell>
          <cell r="L9617">
            <v>0</v>
          </cell>
          <cell r="M9617">
            <v>0</v>
          </cell>
          <cell r="N9617">
            <v>0</v>
          </cell>
          <cell r="O9617">
            <v>0</v>
          </cell>
          <cell r="P9617">
            <v>0</v>
          </cell>
          <cell r="Q9617">
            <v>0</v>
          </cell>
        </row>
        <row r="9618">
          <cell r="A9618" t="str">
            <v>A4933&amp;T</v>
          </cell>
          <cell r="B9618" t="str">
            <v>Dedham St @ Carlson</v>
          </cell>
          <cell r="C9618">
            <v>17</v>
          </cell>
          <cell r="D9618">
            <v>0</v>
          </cell>
          <cell r="E9618">
            <v>0</v>
          </cell>
          <cell r="F9618">
            <v>0</v>
          </cell>
          <cell r="G9618">
            <v>17</v>
          </cell>
          <cell r="H9618">
            <v>17</v>
          </cell>
          <cell r="I9618">
            <v>0</v>
          </cell>
          <cell r="J9618">
            <v>0</v>
          </cell>
          <cell r="K9618">
            <v>0</v>
          </cell>
          <cell r="L9618">
            <v>17</v>
          </cell>
          <cell r="M9618">
            <v>17</v>
          </cell>
          <cell r="N9618">
            <v>0</v>
          </cell>
          <cell r="O9618">
            <v>0</v>
          </cell>
          <cell r="P9618">
            <v>0</v>
          </cell>
          <cell r="Q9618">
            <v>17</v>
          </cell>
        </row>
        <row r="9619">
          <cell r="A9619" t="str">
            <v>A4935&amp;T</v>
          </cell>
          <cell r="B9619" t="str">
            <v>Wiswall Rd @ Indian</v>
          </cell>
          <cell r="C9619">
            <v>0</v>
          </cell>
          <cell r="D9619">
            <v>0</v>
          </cell>
          <cell r="E9619">
            <v>0</v>
          </cell>
          <cell r="F9619">
            <v>0</v>
          </cell>
          <cell r="G9619">
            <v>0</v>
          </cell>
          <cell r="H9619">
            <v>0</v>
          </cell>
          <cell r="I9619">
            <v>0</v>
          </cell>
          <cell r="J9619">
            <v>0</v>
          </cell>
          <cell r="K9619">
            <v>0</v>
          </cell>
          <cell r="L9619">
            <v>0</v>
          </cell>
          <cell r="M9619">
            <v>0</v>
          </cell>
          <cell r="N9619">
            <v>0</v>
          </cell>
          <cell r="O9619">
            <v>0</v>
          </cell>
          <cell r="P9619">
            <v>0</v>
          </cell>
          <cell r="Q9619">
            <v>0</v>
          </cell>
        </row>
        <row r="9620">
          <cell r="A9620" t="str">
            <v>A4936&amp;T</v>
          </cell>
          <cell r="B9620" t="str">
            <v>Wiswall Rd opp McCar</v>
          </cell>
          <cell r="C9620">
            <v>0</v>
          </cell>
          <cell r="D9620">
            <v>0</v>
          </cell>
          <cell r="E9620">
            <v>0</v>
          </cell>
          <cell r="F9620">
            <v>0</v>
          </cell>
          <cell r="G9620">
            <v>0</v>
          </cell>
          <cell r="H9620">
            <v>0</v>
          </cell>
          <cell r="I9620">
            <v>0</v>
          </cell>
          <cell r="J9620">
            <v>0</v>
          </cell>
          <cell r="K9620">
            <v>0</v>
          </cell>
          <cell r="L9620">
            <v>0</v>
          </cell>
          <cell r="M9620">
            <v>0</v>
          </cell>
          <cell r="N9620">
            <v>0</v>
          </cell>
          <cell r="O9620">
            <v>0</v>
          </cell>
          <cell r="P9620">
            <v>0</v>
          </cell>
          <cell r="Q9620">
            <v>0</v>
          </cell>
        </row>
        <row r="9621">
          <cell r="A9621" t="str">
            <v>A4937&amp;T</v>
          </cell>
          <cell r="B9621" t="str">
            <v>Wiswall Rd @ O Roadw</v>
          </cell>
          <cell r="C9621">
            <v>0</v>
          </cell>
          <cell r="D9621">
            <v>0</v>
          </cell>
          <cell r="E9621">
            <v>0</v>
          </cell>
          <cell r="F9621">
            <v>0</v>
          </cell>
          <cell r="G9621">
            <v>0</v>
          </cell>
          <cell r="H9621">
            <v>0</v>
          </cell>
          <cell r="I9621">
            <v>0</v>
          </cell>
          <cell r="J9621">
            <v>0</v>
          </cell>
          <cell r="K9621">
            <v>0</v>
          </cell>
          <cell r="L9621">
            <v>0</v>
          </cell>
          <cell r="M9621">
            <v>0</v>
          </cell>
          <cell r="N9621">
            <v>0</v>
          </cell>
          <cell r="O9621">
            <v>0</v>
          </cell>
          <cell r="P9621">
            <v>0</v>
          </cell>
          <cell r="Q9621">
            <v>0</v>
          </cell>
        </row>
        <row r="9622">
          <cell r="A9622" t="str">
            <v>A4938&amp;T</v>
          </cell>
          <cell r="B9622" t="str">
            <v>Wiswall Rd @ M Roadw</v>
          </cell>
          <cell r="C9622">
            <v>0</v>
          </cell>
          <cell r="D9622">
            <v>0</v>
          </cell>
          <cell r="E9622">
            <v>0</v>
          </cell>
          <cell r="F9622">
            <v>0</v>
          </cell>
          <cell r="G9622">
            <v>0</v>
          </cell>
          <cell r="H9622">
            <v>0</v>
          </cell>
          <cell r="I9622">
            <v>0</v>
          </cell>
          <cell r="J9622">
            <v>0</v>
          </cell>
          <cell r="K9622">
            <v>0</v>
          </cell>
          <cell r="L9622">
            <v>0</v>
          </cell>
          <cell r="M9622">
            <v>0</v>
          </cell>
          <cell r="N9622">
            <v>0</v>
          </cell>
          <cell r="O9622">
            <v>0</v>
          </cell>
          <cell r="P9622">
            <v>0</v>
          </cell>
          <cell r="Q9622">
            <v>0</v>
          </cell>
        </row>
        <row r="9623">
          <cell r="A9623" t="str">
            <v>A4939&amp;T</v>
          </cell>
          <cell r="B9623" t="str">
            <v>Wiswall Rd @ Walsh R</v>
          </cell>
          <cell r="C9623">
            <v>0</v>
          </cell>
          <cell r="D9623">
            <v>0</v>
          </cell>
          <cell r="E9623">
            <v>0</v>
          </cell>
          <cell r="F9623">
            <v>0</v>
          </cell>
          <cell r="G9623">
            <v>0</v>
          </cell>
          <cell r="H9623">
            <v>0</v>
          </cell>
          <cell r="I9623">
            <v>0</v>
          </cell>
          <cell r="J9623">
            <v>0</v>
          </cell>
          <cell r="K9623">
            <v>0</v>
          </cell>
          <cell r="L9623">
            <v>0</v>
          </cell>
          <cell r="M9623">
            <v>0</v>
          </cell>
          <cell r="N9623">
            <v>0</v>
          </cell>
          <cell r="O9623">
            <v>0</v>
          </cell>
          <cell r="P9623">
            <v>0</v>
          </cell>
          <cell r="Q9623">
            <v>0</v>
          </cell>
        </row>
        <row r="9624">
          <cell r="A9624" t="str">
            <v>A4941&amp;T</v>
          </cell>
          <cell r="B9624" t="str">
            <v>Sawmill Brook Pkwy @</v>
          </cell>
          <cell r="C9624">
            <v>0</v>
          </cell>
          <cell r="D9624">
            <v>0</v>
          </cell>
          <cell r="E9624">
            <v>0</v>
          </cell>
          <cell r="F9624">
            <v>0</v>
          </cell>
          <cell r="G9624">
            <v>0</v>
          </cell>
          <cell r="H9624">
            <v>0</v>
          </cell>
          <cell r="I9624">
            <v>0</v>
          </cell>
          <cell r="J9624">
            <v>0</v>
          </cell>
          <cell r="K9624">
            <v>0</v>
          </cell>
          <cell r="L9624">
            <v>0</v>
          </cell>
          <cell r="M9624">
            <v>0</v>
          </cell>
          <cell r="N9624">
            <v>0</v>
          </cell>
          <cell r="O9624">
            <v>0</v>
          </cell>
          <cell r="P9624">
            <v>0</v>
          </cell>
          <cell r="Q9624">
            <v>0</v>
          </cell>
        </row>
        <row r="9625">
          <cell r="A9625" t="str">
            <v>A4942&amp;T</v>
          </cell>
          <cell r="B9625" t="str">
            <v>Sawmill Brook Pkwy @</v>
          </cell>
          <cell r="C9625">
            <v>0</v>
          </cell>
          <cell r="D9625">
            <v>0</v>
          </cell>
          <cell r="E9625">
            <v>0</v>
          </cell>
          <cell r="F9625">
            <v>0</v>
          </cell>
          <cell r="G9625">
            <v>0</v>
          </cell>
          <cell r="H9625">
            <v>0</v>
          </cell>
          <cell r="I9625">
            <v>0</v>
          </cell>
          <cell r="J9625">
            <v>0</v>
          </cell>
          <cell r="K9625">
            <v>0</v>
          </cell>
          <cell r="L9625">
            <v>0</v>
          </cell>
          <cell r="M9625">
            <v>0</v>
          </cell>
          <cell r="N9625">
            <v>0</v>
          </cell>
          <cell r="O9625">
            <v>0</v>
          </cell>
          <cell r="P9625">
            <v>0</v>
          </cell>
          <cell r="Q9625">
            <v>0</v>
          </cell>
        </row>
        <row r="9626">
          <cell r="A9626" t="str">
            <v>A4943&amp;T</v>
          </cell>
          <cell r="B9626" t="str">
            <v>Spiers Rd @ Dedham S</v>
          </cell>
          <cell r="C9626">
            <v>7</v>
          </cell>
          <cell r="D9626">
            <v>0</v>
          </cell>
          <cell r="E9626">
            <v>0</v>
          </cell>
          <cell r="F9626">
            <v>0</v>
          </cell>
          <cell r="G9626">
            <v>8</v>
          </cell>
          <cell r="H9626">
            <v>7</v>
          </cell>
          <cell r="I9626">
            <v>0</v>
          </cell>
          <cell r="J9626">
            <v>0</v>
          </cell>
          <cell r="K9626">
            <v>0</v>
          </cell>
          <cell r="L9626">
            <v>8</v>
          </cell>
          <cell r="M9626">
            <v>7</v>
          </cell>
          <cell r="N9626">
            <v>0</v>
          </cell>
          <cell r="O9626">
            <v>0</v>
          </cell>
          <cell r="P9626">
            <v>0</v>
          </cell>
          <cell r="Q9626">
            <v>8</v>
          </cell>
        </row>
        <row r="9627">
          <cell r="A9627" t="str">
            <v>A5447&amp;T</v>
          </cell>
          <cell r="B9627" t="str">
            <v>145 Grove St opp Bel</v>
          </cell>
          <cell r="C9627">
            <v>0</v>
          </cell>
          <cell r="D9627">
            <v>0</v>
          </cell>
          <cell r="E9627">
            <v>0</v>
          </cell>
          <cell r="F9627">
            <v>0</v>
          </cell>
          <cell r="G9627">
            <v>0</v>
          </cell>
          <cell r="H9627">
            <v>0</v>
          </cell>
          <cell r="I9627">
            <v>0</v>
          </cell>
          <cell r="J9627">
            <v>0</v>
          </cell>
          <cell r="K9627">
            <v>0</v>
          </cell>
          <cell r="L9627">
            <v>0</v>
          </cell>
          <cell r="M9627">
            <v>0</v>
          </cell>
          <cell r="N9627">
            <v>0</v>
          </cell>
          <cell r="O9627">
            <v>0</v>
          </cell>
          <cell r="P9627">
            <v>0</v>
          </cell>
          <cell r="Q9627">
            <v>0</v>
          </cell>
        </row>
        <row r="9628">
          <cell r="A9628" t="str">
            <v>A5455&amp;T</v>
          </cell>
          <cell r="B9628" t="str">
            <v>Chestnut Hill Ave @</v>
          </cell>
          <cell r="C9628">
            <v>5</v>
          </cell>
          <cell r="D9628">
            <v>0</v>
          </cell>
          <cell r="E9628">
            <v>0</v>
          </cell>
          <cell r="F9628">
            <v>0</v>
          </cell>
          <cell r="G9628">
            <v>5</v>
          </cell>
          <cell r="H9628">
            <v>5</v>
          </cell>
          <cell r="I9628">
            <v>0</v>
          </cell>
          <cell r="J9628">
            <v>0</v>
          </cell>
          <cell r="K9628">
            <v>0</v>
          </cell>
          <cell r="L9628">
            <v>5</v>
          </cell>
          <cell r="M9628">
            <v>5</v>
          </cell>
          <cell r="N9628">
            <v>0</v>
          </cell>
          <cell r="O9628">
            <v>0</v>
          </cell>
          <cell r="P9628">
            <v>0</v>
          </cell>
          <cell r="Q9628">
            <v>5</v>
          </cell>
        </row>
        <row r="9629">
          <cell r="A9629" t="str">
            <v>A5773&amp;T</v>
          </cell>
          <cell r="B9629" t="str">
            <v>Rumford Ave @ Lexing</v>
          </cell>
          <cell r="C9629">
            <v>0</v>
          </cell>
          <cell r="D9629">
            <v>0</v>
          </cell>
          <cell r="E9629">
            <v>0</v>
          </cell>
          <cell r="F9629">
            <v>0</v>
          </cell>
          <cell r="G9629">
            <v>0</v>
          </cell>
          <cell r="H9629">
            <v>0</v>
          </cell>
          <cell r="I9629">
            <v>0</v>
          </cell>
          <cell r="J9629">
            <v>0</v>
          </cell>
          <cell r="K9629">
            <v>0</v>
          </cell>
          <cell r="L9629">
            <v>0</v>
          </cell>
          <cell r="M9629">
            <v>0</v>
          </cell>
          <cell r="N9629">
            <v>0</v>
          </cell>
          <cell r="O9629">
            <v>0</v>
          </cell>
          <cell r="P9629">
            <v>0</v>
          </cell>
          <cell r="Q9629">
            <v>0</v>
          </cell>
        </row>
        <row r="9630">
          <cell r="A9630" t="str">
            <v>A5795&amp;T</v>
          </cell>
          <cell r="B9630" t="str">
            <v>Dedham St opp Rosali</v>
          </cell>
          <cell r="C9630">
            <v>0</v>
          </cell>
          <cell r="D9630">
            <v>0</v>
          </cell>
          <cell r="E9630">
            <v>0</v>
          </cell>
          <cell r="F9630">
            <v>0</v>
          </cell>
          <cell r="G9630">
            <v>0</v>
          </cell>
          <cell r="H9630">
            <v>0</v>
          </cell>
          <cell r="I9630">
            <v>0</v>
          </cell>
          <cell r="J9630">
            <v>0</v>
          </cell>
          <cell r="K9630">
            <v>0</v>
          </cell>
          <cell r="L9630">
            <v>0</v>
          </cell>
          <cell r="M9630">
            <v>0</v>
          </cell>
          <cell r="N9630">
            <v>0</v>
          </cell>
          <cell r="O9630">
            <v>0</v>
          </cell>
          <cell r="P9630">
            <v>0</v>
          </cell>
          <cell r="Q9630">
            <v>0</v>
          </cell>
        </row>
        <row r="9631">
          <cell r="A9631" t="str">
            <v>A6377&amp;T</v>
          </cell>
          <cell r="B9631" t="str">
            <v>Washington St @ Aubu</v>
          </cell>
          <cell r="C9631">
            <v>0</v>
          </cell>
          <cell r="D9631">
            <v>0</v>
          </cell>
          <cell r="E9631">
            <v>1</v>
          </cell>
          <cell r="F9631">
            <v>0</v>
          </cell>
          <cell r="G9631">
            <v>1</v>
          </cell>
          <cell r="H9631">
            <v>0</v>
          </cell>
          <cell r="I9631">
            <v>0</v>
          </cell>
          <cell r="J9631">
            <v>1</v>
          </cell>
          <cell r="K9631">
            <v>0</v>
          </cell>
          <cell r="L9631">
            <v>1</v>
          </cell>
          <cell r="M9631">
            <v>0</v>
          </cell>
          <cell r="N9631">
            <v>0</v>
          </cell>
          <cell r="O9631">
            <v>1</v>
          </cell>
          <cell r="P9631">
            <v>0</v>
          </cell>
          <cell r="Q9631">
            <v>1</v>
          </cell>
        </row>
        <row r="9632">
          <cell r="A9632" t="str">
            <v>A6378&amp;T</v>
          </cell>
          <cell r="B9632" t="str">
            <v>Washington St @ Gree</v>
          </cell>
          <cell r="C9632">
            <v>0</v>
          </cell>
          <cell r="D9632">
            <v>0</v>
          </cell>
          <cell r="E9632">
            <v>0</v>
          </cell>
          <cell r="F9632">
            <v>0</v>
          </cell>
          <cell r="G9632">
            <v>0</v>
          </cell>
          <cell r="H9632">
            <v>0</v>
          </cell>
          <cell r="I9632">
            <v>0</v>
          </cell>
          <cell r="J9632">
            <v>0</v>
          </cell>
          <cell r="K9632">
            <v>0</v>
          </cell>
          <cell r="L9632">
            <v>0</v>
          </cell>
          <cell r="M9632">
            <v>0</v>
          </cell>
          <cell r="N9632">
            <v>0</v>
          </cell>
          <cell r="O9632">
            <v>0</v>
          </cell>
          <cell r="P9632">
            <v>0</v>
          </cell>
          <cell r="Q9632">
            <v>0</v>
          </cell>
        </row>
        <row r="9633">
          <cell r="A9633" t="str">
            <v>A6715&amp;T</v>
          </cell>
          <cell r="B9633" t="str">
            <v>River St opp William</v>
          </cell>
          <cell r="C9633">
            <v>11</v>
          </cell>
          <cell r="D9633">
            <v>0</v>
          </cell>
          <cell r="E9633">
            <v>0</v>
          </cell>
          <cell r="F9633">
            <v>0</v>
          </cell>
          <cell r="G9633">
            <v>11</v>
          </cell>
          <cell r="H9633">
            <v>11</v>
          </cell>
          <cell r="I9633">
            <v>0</v>
          </cell>
          <cell r="J9633">
            <v>0</v>
          </cell>
          <cell r="K9633">
            <v>0</v>
          </cell>
          <cell r="L9633">
            <v>11</v>
          </cell>
          <cell r="M9633">
            <v>11</v>
          </cell>
          <cell r="N9633">
            <v>0</v>
          </cell>
          <cell r="O9633">
            <v>0</v>
          </cell>
          <cell r="P9633">
            <v>0</v>
          </cell>
          <cell r="Q9633">
            <v>11</v>
          </cell>
        </row>
        <row r="9634">
          <cell r="A9634" t="str">
            <v>A6724&amp;T</v>
          </cell>
          <cell r="B9634" t="str">
            <v>River St @ William S</v>
          </cell>
          <cell r="C9634">
            <v>2</v>
          </cell>
          <cell r="D9634">
            <v>0</v>
          </cell>
          <cell r="E9634">
            <v>0</v>
          </cell>
          <cell r="F9634">
            <v>0</v>
          </cell>
          <cell r="G9634">
            <v>2</v>
          </cell>
          <cell r="H9634">
            <v>2</v>
          </cell>
          <cell r="I9634">
            <v>0</v>
          </cell>
          <cell r="J9634">
            <v>0</v>
          </cell>
          <cell r="K9634">
            <v>0</v>
          </cell>
          <cell r="L9634">
            <v>2</v>
          </cell>
          <cell r="M9634">
            <v>2</v>
          </cell>
          <cell r="N9634">
            <v>0</v>
          </cell>
          <cell r="O9634">
            <v>0</v>
          </cell>
          <cell r="P9634">
            <v>0</v>
          </cell>
          <cell r="Q9634">
            <v>2</v>
          </cell>
        </row>
        <row r="9635">
          <cell r="A9635" t="str">
            <v>A6808&amp;T</v>
          </cell>
          <cell r="B9635" t="str">
            <v>Walnut St @ Linwood</v>
          </cell>
          <cell r="C9635">
            <v>47</v>
          </cell>
          <cell r="D9635">
            <v>0</v>
          </cell>
          <cell r="E9635">
            <v>0</v>
          </cell>
          <cell r="F9635">
            <v>0</v>
          </cell>
          <cell r="G9635">
            <v>47</v>
          </cell>
          <cell r="H9635">
            <v>47</v>
          </cell>
          <cell r="I9635">
            <v>0</v>
          </cell>
          <cell r="J9635">
            <v>0</v>
          </cell>
          <cell r="K9635">
            <v>0</v>
          </cell>
          <cell r="L9635">
            <v>47</v>
          </cell>
          <cell r="M9635">
            <v>47</v>
          </cell>
          <cell r="N9635">
            <v>0</v>
          </cell>
          <cell r="O9635">
            <v>0</v>
          </cell>
          <cell r="P9635">
            <v>0</v>
          </cell>
          <cell r="Q9635">
            <v>47</v>
          </cell>
        </row>
        <row r="9636">
          <cell r="A9636" t="str">
            <v>A6809&amp;T</v>
          </cell>
          <cell r="B9636" t="str">
            <v>Crafts St @ Californ</v>
          </cell>
          <cell r="C9636">
            <v>3</v>
          </cell>
          <cell r="D9636">
            <v>0</v>
          </cell>
          <cell r="E9636">
            <v>0</v>
          </cell>
          <cell r="F9636">
            <v>0</v>
          </cell>
          <cell r="G9636">
            <v>3</v>
          </cell>
          <cell r="H9636">
            <v>3</v>
          </cell>
          <cell r="I9636">
            <v>0</v>
          </cell>
          <cell r="J9636">
            <v>0</v>
          </cell>
          <cell r="K9636">
            <v>0</v>
          </cell>
          <cell r="L9636">
            <v>3</v>
          </cell>
          <cell r="M9636">
            <v>3</v>
          </cell>
          <cell r="N9636">
            <v>0</v>
          </cell>
          <cell r="O9636">
            <v>0</v>
          </cell>
          <cell r="P9636">
            <v>0</v>
          </cell>
          <cell r="Q9636">
            <v>3</v>
          </cell>
        </row>
        <row r="9637">
          <cell r="A9637" t="str">
            <v>A6810&amp;T</v>
          </cell>
          <cell r="B9637" t="str">
            <v>Crafts St @ Albemarl</v>
          </cell>
          <cell r="C9637">
            <v>0</v>
          </cell>
          <cell r="D9637">
            <v>0</v>
          </cell>
          <cell r="E9637">
            <v>0</v>
          </cell>
          <cell r="F9637">
            <v>0</v>
          </cell>
          <cell r="G9637">
            <v>0</v>
          </cell>
          <cell r="H9637">
            <v>0</v>
          </cell>
          <cell r="I9637">
            <v>0</v>
          </cell>
          <cell r="J9637">
            <v>0</v>
          </cell>
          <cell r="K9637">
            <v>0</v>
          </cell>
          <cell r="L9637">
            <v>0</v>
          </cell>
          <cell r="M9637">
            <v>0</v>
          </cell>
          <cell r="N9637">
            <v>0</v>
          </cell>
          <cell r="O9637">
            <v>0</v>
          </cell>
          <cell r="P9637">
            <v>0</v>
          </cell>
          <cell r="Q9637">
            <v>0</v>
          </cell>
        </row>
        <row r="9638">
          <cell r="A9638" t="str">
            <v>A6812&amp;T</v>
          </cell>
          <cell r="B9638" t="str">
            <v>Waltham St @ Lodge R</v>
          </cell>
          <cell r="C9638">
            <v>6</v>
          </cell>
          <cell r="D9638">
            <v>0</v>
          </cell>
          <cell r="E9638">
            <v>0</v>
          </cell>
          <cell r="F9638">
            <v>0</v>
          </cell>
          <cell r="G9638">
            <v>6</v>
          </cell>
          <cell r="H9638">
            <v>6</v>
          </cell>
          <cell r="I9638">
            <v>0</v>
          </cell>
          <cell r="J9638">
            <v>0</v>
          </cell>
          <cell r="K9638">
            <v>0</v>
          </cell>
          <cell r="L9638">
            <v>6</v>
          </cell>
          <cell r="M9638">
            <v>6</v>
          </cell>
          <cell r="N9638">
            <v>0</v>
          </cell>
          <cell r="O9638">
            <v>0</v>
          </cell>
          <cell r="P9638">
            <v>0</v>
          </cell>
          <cell r="Q9638">
            <v>6</v>
          </cell>
        </row>
        <row r="9639">
          <cell r="A9639" t="str">
            <v>A6813&amp;T</v>
          </cell>
          <cell r="B9639" t="str">
            <v>Waltham St @ Hazelhu</v>
          </cell>
          <cell r="C9639">
            <v>0</v>
          </cell>
          <cell r="D9639">
            <v>0</v>
          </cell>
          <cell r="E9639">
            <v>0</v>
          </cell>
          <cell r="F9639">
            <v>0</v>
          </cell>
          <cell r="G9639">
            <v>0</v>
          </cell>
          <cell r="H9639">
            <v>0</v>
          </cell>
          <cell r="I9639">
            <v>0</v>
          </cell>
          <cell r="J9639">
            <v>0</v>
          </cell>
          <cell r="K9639">
            <v>0</v>
          </cell>
          <cell r="L9639">
            <v>0</v>
          </cell>
          <cell r="M9639">
            <v>0</v>
          </cell>
          <cell r="N9639">
            <v>0</v>
          </cell>
          <cell r="O9639">
            <v>0</v>
          </cell>
          <cell r="P9639">
            <v>0</v>
          </cell>
          <cell r="Q9639">
            <v>0</v>
          </cell>
        </row>
        <row r="9640">
          <cell r="A9640" t="str">
            <v>A6830&amp;T</v>
          </cell>
          <cell r="B9640" t="str">
            <v>Chestnut St @ Pennsy</v>
          </cell>
          <cell r="C9640">
            <v>0</v>
          </cell>
          <cell r="D9640">
            <v>0</v>
          </cell>
          <cell r="E9640">
            <v>0</v>
          </cell>
          <cell r="F9640">
            <v>0</v>
          </cell>
          <cell r="G9640">
            <v>0</v>
          </cell>
          <cell r="H9640">
            <v>0</v>
          </cell>
          <cell r="I9640">
            <v>0</v>
          </cell>
          <cell r="J9640">
            <v>0</v>
          </cell>
          <cell r="K9640">
            <v>0</v>
          </cell>
          <cell r="L9640">
            <v>0</v>
          </cell>
          <cell r="M9640">
            <v>0</v>
          </cell>
          <cell r="N9640">
            <v>0</v>
          </cell>
          <cell r="O9640">
            <v>0</v>
          </cell>
          <cell r="P9640">
            <v>0</v>
          </cell>
          <cell r="Q9640">
            <v>0</v>
          </cell>
        </row>
        <row r="9641">
          <cell r="A9641" t="str">
            <v>A6856&amp;T</v>
          </cell>
          <cell r="B9641" t="str">
            <v>Sawmill Brook Pkwy @</v>
          </cell>
          <cell r="C9641">
            <v>0</v>
          </cell>
          <cell r="D9641">
            <v>0</v>
          </cell>
          <cell r="E9641">
            <v>0</v>
          </cell>
          <cell r="F9641">
            <v>0</v>
          </cell>
          <cell r="G9641">
            <v>0</v>
          </cell>
          <cell r="H9641">
            <v>0</v>
          </cell>
          <cell r="I9641">
            <v>0</v>
          </cell>
          <cell r="J9641">
            <v>0</v>
          </cell>
          <cell r="K9641">
            <v>0</v>
          </cell>
          <cell r="L9641">
            <v>0</v>
          </cell>
          <cell r="M9641">
            <v>0</v>
          </cell>
          <cell r="N9641">
            <v>0</v>
          </cell>
          <cell r="O9641">
            <v>0</v>
          </cell>
          <cell r="P9641">
            <v>0</v>
          </cell>
          <cell r="Q9641">
            <v>0</v>
          </cell>
        </row>
        <row r="9642">
          <cell r="A9642" t="str">
            <v>A6857&amp;T</v>
          </cell>
          <cell r="B9642" t="str">
            <v>Fredette Rd @ Spiers</v>
          </cell>
          <cell r="C9642">
            <v>0</v>
          </cell>
          <cell r="D9642">
            <v>0</v>
          </cell>
          <cell r="E9642">
            <v>0</v>
          </cell>
          <cell r="F9642">
            <v>0</v>
          </cell>
          <cell r="G9642">
            <v>0</v>
          </cell>
          <cell r="H9642">
            <v>0</v>
          </cell>
          <cell r="I9642">
            <v>0</v>
          </cell>
          <cell r="J9642">
            <v>0</v>
          </cell>
          <cell r="K9642">
            <v>0</v>
          </cell>
          <cell r="L9642">
            <v>0</v>
          </cell>
          <cell r="M9642">
            <v>0</v>
          </cell>
          <cell r="N9642">
            <v>0</v>
          </cell>
          <cell r="O9642">
            <v>0</v>
          </cell>
          <cell r="P9642">
            <v>0</v>
          </cell>
          <cell r="Q9642">
            <v>0</v>
          </cell>
        </row>
        <row r="9643">
          <cell r="A9643" t="str">
            <v>A6937&amp;T</v>
          </cell>
          <cell r="B9643" t="str">
            <v>Chestnut Hill Ave op</v>
          </cell>
          <cell r="C9643">
            <v>10</v>
          </cell>
          <cell r="D9643">
            <v>0</v>
          </cell>
          <cell r="E9643">
            <v>0</v>
          </cell>
          <cell r="F9643">
            <v>0</v>
          </cell>
          <cell r="G9643">
            <v>10</v>
          </cell>
          <cell r="H9643">
            <v>10</v>
          </cell>
          <cell r="I9643">
            <v>0</v>
          </cell>
          <cell r="J9643">
            <v>0</v>
          </cell>
          <cell r="K9643">
            <v>0</v>
          </cell>
          <cell r="L9643">
            <v>10</v>
          </cell>
          <cell r="M9643">
            <v>10</v>
          </cell>
          <cell r="N9643">
            <v>0</v>
          </cell>
          <cell r="O9643">
            <v>0</v>
          </cell>
          <cell r="P9643">
            <v>0</v>
          </cell>
          <cell r="Q9643">
            <v>10</v>
          </cell>
        </row>
        <row r="9644">
          <cell r="A9644" t="str">
            <v>A7163&amp;T</v>
          </cell>
          <cell r="B9644" t="str">
            <v>Woodland</v>
          </cell>
          <cell r="C9644">
            <v>0</v>
          </cell>
          <cell r="D9644">
            <v>0</v>
          </cell>
          <cell r="E9644">
            <v>0</v>
          </cell>
          <cell r="F9644">
            <v>0</v>
          </cell>
          <cell r="G9644">
            <v>0</v>
          </cell>
          <cell r="H9644">
            <v>0</v>
          </cell>
          <cell r="I9644">
            <v>0</v>
          </cell>
          <cell r="J9644">
            <v>0</v>
          </cell>
          <cell r="K9644">
            <v>0</v>
          </cell>
          <cell r="L9644">
            <v>0</v>
          </cell>
          <cell r="M9644">
            <v>0</v>
          </cell>
          <cell r="N9644">
            <v>0</v>
          </cell>
          <cell r="O9644">
            <v>0</v>
          </cell>
          <cell r="P9644">
            <v>0</v>
          </cell>
          <cell r="Q9644">
            <v>0</v>
          </cell>
        </row>
        <row r="9645">
          <cell r="A9645" t="str">
            <v>A7164&amp;T</v>
          </cell>
          <cell r="B9645" t="str">
            <v>Waban - Beacon St @</v>
          </cell>
          <cell r="C9645">
            <v>0</v>
          </cell>
          <cell r="D9645">
            <v>0</v>
          </cell>
          <cell r="E9645">
            <v>0</v>
          </cell>
          <cell r="F9645">
            <v>0</v>
          </cell>
          <cell r="G9645">
            <v>0</v>
          </cell>
          <cell r="H9645">
            <v>0</v>
          </cell>
          <cell r="I9645">
            <v>0</v>
          </cell>
          <cell r="J9645">
            <v>0</v>
          </cell>
          <cell r="K9645">
            <v>0</v>
          </cell>
          <cell r="L9645">
            <v>0</v>
          </cell>
          <cell r="M9645">
            <v>0</v>
          </cell>
          <cell r="N9645">
            <v>0</v>
          </cell>
          <cell r="O9645">
            <v>0</v>
          </cell>
          <cell r="P9645">
            <v>0</v>
          </cell>
          <cell r="Q9645">
            <v>0</v>
          </cell>
        </row>
        <row r="9646">
          <cell r="A9646" t="str">
            <v>A7165&amp;T</v>
          </cell>
          <cell r="B9646" t="str">
            <v>Waban - Beacon St op</v>
          </cell>
          <cell r="C9646">
            <v>0</v>
          </cell>
          <cell r="D9646">
            <v>0</v>
          </cell>
          <cell r="E9646">
            <v>0</v>
          </cell>
          <cell r="F9646">
            <v>0</v>
          </cell>
          <cell r="G9646">
            <v>0</v>
          </cell>
          <cell r="H9646">
            <v>0</v>
          </cell>
          <cell r="I9646">
            <v>0</v>
          </cell>
          <cell r="J9646">
            <v>0</v>
          </cell>
          <cell r="K9646">
            <v>0</v>
          </cell>
          <cell r="L9646">
            <v>0</v>
          </cell>
          <cell r="M9646">
            <v>0</v>
          </cell>
          <cell r="N9646">
            <v>0</v>
          </cell>
          <cell r="O9646">
            <v>0</v>
          </cell>
          <cell r="P9646">
            <v>0</v>
          </cell>
          <cell r="Q9646">
            <v>0</v>
          </cell>
        </row>
        <row r="9647">
          <cell r="A9647" t="str">
            <v>A7166&amp;T</v>
          </cell>
          <cell r="B9647" t="str">
            <v>Newton Highlands</v>
          </cell>
          <cell r="C9647">
            <v>0</v>
          </cell>
          <cell r="D9647">
            <v>0</v>
          </cell>
          <cell r="E9647">
            <v>0</v>
          </cell>
          <cell r="F9647">
            <v>0</v>
          </cell>
          <cell r="G9647">
            <v>0</v>
          </cell>
          <cell r="H9647">
            <v>0</v>
          </cell>
          <cell r="I9647">
            <v>0</v>
          </cell>
          <cell r="J9647">
            <v>0</v>
          </cell>
          <cell r="K9647">
            <v>0</v>
          </cell>
          <cell r="L9647">
            <v>0</v>
          </cell>
          <cell r="M9647">
            <v>0</v>
          </cell>
          <cell r="N9647">
            <v>0</v>
          </cell>
          <cell r="O9647">
            <v>0</v>
          </cell>
          <cell r="P9647">
            <v>0</v>
          </cell>
          <cell r="Q9647">
            <v>0</v>
          </cell>
        </row>
        <row r="9648">
          <cell r="A9648" t="str">
            <v>A7167&amp;T</v>
          </cell>
          <cell r="B9648" t="str">
            <v>Newton Centre - Lang</v>
          </cell>
          <cell r="C9648">
            <v>0</v>
          </cell>
          <cell r="D9648">
            <v>0</v>
          </cell>
          <cell r="E9648">
            <v>0</v>
          </cell>
          <cell r="F9648">
            <v>0</v>
          </cell>
          <cell r="G9648">
            <v>0</v>
          </cell>
          <cell r="H9648">
            <v>0</v>
          </cell>
          <cell r="I9648">
            <v>0</v>
          </cell>
          <cell r="J9648">
            <v>0</v>
          </cell>
          <cell r="K9648">
            <v>0</v>
          </cell>
          <cell r="L9648">
            <v>0</v>
          </cell>
          <cell r="M9648">
            <v>0</v>
          </cell>
          <cell r="N9648">
            <v>0</v>
          </cell>
          <cell r="O9648">
            <v>0</v>
          </cell>
          <cell r="P9648">
            <v>0</v>
          </cell>
          <cell r="Q9648">
            <v>0</v>
          </cell>
        </row>
        <row r="9649">
          <cell r="A9649" t="str">
            <v>A7168&amp;T</v>
          </cell>
          <cell r="B9649" t="str">
            <v>Newton Centre - Lang</v>
          </cell>
          <cell r="C9649">
            <v>0</v>
          </cell>
          <cell r="D9649">
            <v>0</v>
          </cell>
          <cell r="E9649">
            <v>0</v>
          </cell>
          <cell r="F9649">
            <v>0</v>
          </cell>
          <cell r="G9649">
            <v>0</v>
          </cell>
          <cell r="H9649">
            <v>0</v>
          </cell>
          <cell r="I9649">
            <v>0</v>
          </cell>
          <cell r="J9649">
            <v>0</v>
          </cell>
          <cell r="K9649">
            <v>0</v>
          </cell>
          <cell r="L9649">
            <v>0</v>
          </cell>
          <cell r="M9649">
            <v>0</v>
          </cell>
          <cell r="N9649">
            <v>0</v>
          </cell>
          <cell r="O9649">
            <v>0</v>
          </cell>
          <cell r="P9649">
            <v>0</v>
          </cell>
          <cell r="Q9649">
            <v>0</v>
          </cell>
        </row>
        <row r="9650">
          <cell r="A9650" t="str">
            <v>A7223&amp;T</v>
          </cell>
          <cell r="B9650" t="str">
            <v>Newton Highlands - W</v>
          </cell>
          <cell r="C9650">
            <v>0</v>
          </cell>
          <cell r="D9650">
            <v>0</v>
          </cell>
          <cell r="E9650">
            <v>0</v>
          </cell>
          <cell r="F9650">
            <v>0</v>
          </cell>
          <cell r="G9650">
            <v>0</v>
          </cell>
          <cell r="H9650">
            <v>0</v>
          </cell>
          <cell r="I9650">
            <v>0</v>
          </cell>
          <cell r="J9650">
            <v>0</v>
          </cell>
          <cell r="K9650">
            <v>0</v>
          </cell>
          <cell r="L9650">
            <v>0</v>
          </cell>
          <cell r="M9650">
            <v>0</v>
          </cell>
          <cell r="N9650">
            <v>0</v>
          </cell>
          <cell r="O9650">
            <v>0</v>
          </cell>
          <cell r="P9650">
            <v>0</v>
          </cell>
          <cell r="Q9650">
            <v>0</v>
          </cell>
        </row>
        <row r="9651">
          <cell r="A9651" t="str">
            <v>A7224&amp;T</v>
          </cell>
          <cell r="B9651" t="str">
            <v>Newton Highlands - W</v>
          </cell>
          <cell r="C9651">
            <v>0</v>
          </cell>
          <cell r="D9651">
            <v>0</v>
          </cell>
          <cell r="E9651">
            <v>0</v>
          </cell>
          <cell r="F9651">
            <v>0</v>
          </cell>
          <cell r="G9651">
            <v>0</v>
          </cell>
          <cell r="H9651">
            <v>0</v>
          </cell>
          <cell r="I9651">
            <v>0</v>
          </cell>
          <cell r="J9651">
            <v>0</v>
          </cell>
          <cell r="K9651">
            <v>0</v>
          </cell>
          <cell r="L9651">
            <v>0</v>
          </cell>
          <cell r="M9651">
            <v>0</v>
          </cell>
          <cell r="N9651">
            <v>0</v>
          </cell>
          <cell r="O9651">
            <v>0</v>
          </cell>
          <cell r="P9651">
            <v>0</v>
          </cell>
          <cell r="Q9651">
            <v>0</v>
          </cell>
        </row>
        <row r="9652">
          <cell r="A9652" t="str">
            <v>A7389&amp;T</v>
          </cell>
          <cell r="B9652" t="str">
            <v>Chestnut Hill - Shop</v>
          </cell>
          <cell r="C9652">
            <v>0</v>
          </cell>
          <cell r="D9652">
            <v>0</v>
          </cell>
          <cell r="E9652">
            <v>0</v>
          </cell>
          <cell r="F9652">
            <v>0</v>
          </cell>
          <cell r="G9652">
            <v>0</v>
          </cell>
          <cell r="H9652">
            <v>0</v>
          </cell>
          <cell r="I9652">
            <v>0</v>
          </cell>
          <cell r="J9652">
            <v>0</v>
          </cell>
          <cell r="K9652">
            <v>0</v>
          </cell>
          <cell r="L9652">
            <v>0</v>
          </cell>
          <cell r="M9652">
            <v>0</v>
          </cell>
          <cell r="N9652">
            <v>0</v>
          </cell>
          <cell r="O9652">
            <v>0</v>
          </cell>
          <cell r="P9652">
            <v>0</v>
          </cell>
          <cell r="Q9652">
            <v>0</v>
          </cell>
        </row>
        <row r="9653">
          <cell r="A9653" t="str">
            <v>A7390&amp;T</v>
          </cell>
          <cell r="B9653" t="str">
            <v>Chestnut Hill - Brim</v>
          </cell>
          <cell r="C9653">
            <v>0</v>
          </cell>
          <cell r="D9653">
            <v>0</v>
          </cell>
          <cell r="E9653">
            <v>0</v>
          </cell>
          <cell r="F9653">
            <v>0</v>
          </cell>
          <cell r="G9653">
            <v>0</v>
          </cell>
          <cell r="H9653">
            <v>0</v>
          </cell>
          <cell r="I9653">
            <v>0</v>
          </cell>
          <cell r="J9653">
            <v>0</v>
          </cell>
          <cell r="K9653">
            <v>0</v>
          </cell>
          <cell r="L9653">
            <v>0</v>
          </cell>
          <cell r="M9653">
            <v>0</v>
          </cell>
          <cell r="N9653">
            <v>0</v>
          </cell>
          <cell r="O9653">
            <v>0</v>
          </cell>
          <cell r="P9653">
            <v>0</v>
          </cell>
          <cell r="Q9653">
            <v>0</v>
          </cell>
        </row>
        <row r="9654">
          <cell r="A9654" t="str">
            <v>A7391&amp;T</v>
          </cell>
          <cell r="B9654" t="str">
            <v>Chestnut Hill - Park</v>
          </cell>
          <cell r="C9654">
            <v>0</v>
          </cell>
          <cell r="D9654">
            <v>0</v>
          </cell>
          <cell r="E9654">
            <v>0</v>
          </cell>
          <cell r="F9654">
            <v>0</v>
          </cell>
          <cell r="G9654">
            <v>0</v>
          </cell>
          <cell r="H9654">
            <v>0</v>
          </cell>
          <cell r="I9654">
            <v>0</v>
          </cell>
          <cell r="J9654">
            <v>0</v>
          </cell>
          <cell r="K9654">
            <v>0</v>
          </cell>
          <cell r="L9654">
            <v>0</v>
          </cell>
          <cell r="M9654">
            <v>0</v>
          </cell>
          <cell r="N9654">
            <v>0</v>
          </cell>
          <cell r="O9654">
            <v>0</v>
          </cell>
          <cell r="P9654">
            <v>0</v>
          </cell>
          <cell r="Q9654">
            <v>0</v>
          </cell>
        </row>
        <row r="9655">
          <cell r="A9655" t="str">
            <v>A7392&amp;T</v>
          </cell>
          <cell r="B9655" t="str">
            <v>Chestnut Hill - Park</v>
          </cell>
          <cell r="C9655">
            <v>0</v>
          </cell>
          <cell r="D9655">
            <v>0</v>
          </cell>
          <cell r="E9655">
            <v>0</v>
          </cell>
          <cell r="F9655">
            <v>0</v>
          </cell>
          <cell r="G9655">
            <v>0</v>
          </cell>
          <cell r="H9655">
            <v>0</v>
          </cell>
          <cell r="I9655">
            <v>0</v>
          </cell>
          <cell r="J9655">
            <v>0</v>
          </cell>
          <cell r="K9655">
            <v>0</v>
          </cell>
          <cell r="L9655">
            <v>0</v>
          </cell>
          <cell r="M9655">
            <v>0</v>
          </cell>
          <cell r="N9655">
            <v>0</v>
          </cell>
          <cell r="O9655">
            <v>0</v>
          </cell>
          <cell r="P9655">
            <v>0</v>
          </cell>
          <cell r="Q9655">
            <v>0</v>
          </cell>
        </row>
        <row r="9656">
          <cell r="A9656" t="str">
            <v>A7421&amp;T</v>
          </cell>
          <cell r="B9656" t="str">
            <v>Eliot - Boylston St</v>
          </cell>
          <cell r="C9656">
            <v>0</v>
          </cell>
          <cell r="D9656">
            <v>0</v>
          </cell>
          <cell r="E9656">
            <v>0</v>
          </cell>
          <cell r="F9656">
            <v>0</v>
          </cell>
          <cell r="G9656">
            <v>0</v>
          </cell>
          <cell r="H9656">
            <v>0</v>
          </cell>
          <cell r="I9656">
            <v>0</v>
          </cell>
          <cell r="J9656">
            <v>0</v>
          </cell>
          <cell r="K9656">
            <v>0</v>
          </cell>
          <cell r="L9656">
            <v>0</v>
          </cell>
          <cell r="M9656">
            <v>0</v>
          </cell>
          <cell r="N9656">
            <v>0</v>
          </cell>
          <cell r="O9656">
            <v>0</v>
          </cell>
          <cell r="P9656">
            <v>0</v>
          </cell>
          <cell r="Q9656">
            <v>0</v>
          </cell>
        </row>
        <row r="9657">
          <cell r="A9657" t="str">
            <v>A7422&amp;T</v>
          </cell>
          <cell r="B9657" t="str">
            <v>Eliot - Boylston St</v>
          </cell>
          <cell r="C9657">
            <v>0</v>
          </cell>
          <cell r="D9657">
            <v>0</v>
          </cell>
          <cell r="E9657">
            <v>0</v>
          </cell>
          <cell r="F9657">
            <v>0</v>
          </cell>
          <cell r="G9657">
            <v>0</v>
          </cell>
          <cell r="H9657">
            <v>0</v>
          </cell>
          <cell r="I9657">
            <v>0</v>
          </cell>
          <cell r="J9657">
            <v>0</v>
          </cell>
          <cell r="K9657">
            <v>0</v>
          </cell>
          <cell r="L9657">
            <v>0</v>
          </cell>
          <cell r="M9657">
            <v>0</v>
          </cell>
          <cell r="N9657">
            <v>0</v>
          </cell>
          <cell r="O9657">
            <v>0</v>
          </cell>
          <cell r="P9657">
            <v>0</v>
          </cell>
          <cell r="Q9657">
            <v>0</v>
          </cell>
        </row>
        <row r="9658">
          <cell r="A9658" t="str">
            <v>A7423&amp;T</v>
          </cell>
          <cell r="B9658" t="str">
            <v>Eliot - Boylston St</v>
          </cell>
          <cell r="C9658">
            <v>0</v>
          </cell>
          <cell r="D9658">
            <v>0</v>
          </cell>
          <cell r="E9658">
            <v>0</v>
          </cell>
          <cell r="F9658">
            <v>0</v>
          </cell>
          <cell r="G9658">
            <v>0</v>
          </cell>
          <cell r="H9658">
            <v>0</v>
          </cell>
          <cell r="I9658">
            <v>0</v>
          </cell>
          <cell r="J9658">
            <v>0</v>
          </cell>
          <cell r="K9658">
            <v>0</v>
          </cell>
          <cell r="L9658">
            <v>0</v>
          </cell>
          <cell r="M9658">
            <v>0</v>
          </cell>
          <cell r="N9658">
            <v>0</v>
          </cell>
          <cell r="O9658">
            <v>0</v>
          </cell>
          <cell r="P9658">
            <v>0</v>
          </cell>
          <cell r="Q9658">
            <v>0</v>
          </cell>
        </row>
        <row r="9659">
          <cell r="A9659" t="str">
            <v>A7424&amp;T</v>
          </cell>
          <cell r="B9659" t="str">
            <v>Eliot - Lincoln St</v>
          </cell>
          <cell r="C9659">
            <v>0</v>
          </cell>
          <cell r="D9659">
            <v>0</v>
          </cell>
          <cell r="E9659">
            <v>0</v>
          </cell>
          <cell r="F9659">
            <v>0</v>
          </cell>
          <cell r="G9659">
            <v>0</v>
          </cell>
          <cell r="H9659">
            <v>0</v>
          </cell>
          <cell r="I9659">
            <v>0</v>
          </cell>
          <cell r="J9659">
            <v>0</v>
          </cell>
          <cell r="K9659">
            <v>0</v>
          </cell>
          <cell r="L9659">
            <v>0</v>
          </cell>
          <cell r="M9659">
            <v>0</v>
          </cell>
          <cell r="N9659">
            <v>0</v>
          </cell>
          <cell r="O9659">
            <v>0</v>
          </cell>
          <cell r="P9659">
            <v>0</v>
          </cell>
          <cell r="Q9659">
            <v>0</v>
          </cell>
        </row>
        <row r="9660">
          <cell r="A9660" t="str">
            <v>A7425&amp;T</v>
          </cell>
          <cell r="B9660" t="str">
            <v>Eliot - Meredith Ave</v>
          </cell>
          <cell r="C9660">
            <v>0</v>
          </cell>
          <cell r="D9660">
            <v>0</v>
          </cell>
          <cell r="E9660">
            <v>0</v>
          </cell>
          <cell r="F9660">
            <v>0</v>
          </cell>
          <cell r="G9660">
            <v>0</v>
          </cell>
          <cell r="H9660">
            <v>0</v>
          </cell>
          <cell r="I9660">
            <v>0</v>
          </cell>
          <cell r="J9660">
            <v>0</v>
          </cell>
          <cell r="K9660">
            <v>0</v>
          </cell>
          <cell r="L9660">
            <v>0</v>
          </cell>
          <cell r="M9660">
            <v>0</v>
          </cell>
          <cell r="N9660">
            <v>0</v>
          </cell>
          <cell r="O9660">
            <v>0</v>
          </cell>
          <cell r="P9660">
            <v>0</v>
          </cell>
          <cell r="Q9660">
            <v>0</v>
          </cell>
        </row>
        <row r="9661">
          <cell r="A9661" t="str">
            <v>A7491&amp;T</v>
          </cell>
          <cell r="B9661" t="str">
            <v>Newton Highlands - H</v>
          </cell>
          <cell r="C9661">
            <v>0</v>
          </cell>
          <cell r="D9661">
            <v>0</v>
          </cell>
          <cell r="E9661">
            <v>0</v>
          </cell>
          <cell r="F9661">
            <v>0</v>
          </cell>
          <cell r="G9661">
            <v>0</v>
          </cell>
          <cell r="H9661">
            <v>0</v>
          </cell>
          <cell r="I9661">
            <v>0</v>
          </cell>
          <cell r="J9661">
            <v>0</v>
          </cell>
          <cell r="K9661">
            <v>0</v>
          </cell>
          <cell r="L9661">
            <v>0</v>
          </cell>
          <cell r="M9661">
            <v>0</v>
          </cell>
          <cell r="N9661">
            <v>0</v>
          </cell>
          <cell r="O9661">
            <v>0</v>
          </cell>
          <cell r="P9661">
            <v>0</v>
          </cell>
          <cell r="Q9661">
            <v>0</v>
          </cell>
        </row>
        <row r="9662">
          <cell r="A9662" t="str">
            <v>A7492&amp;T</v>
          </cell>
          <cell r="B9662" t="str">
            <v>Newton Highlands - L</v>
          </cell>
          <cell r="C9662">
            <v>0</v>
          </cell>
          <cell r="D9662">
            <v>0</v>
          </cell>
          <cell r="E9662">
            <v>0</v>
          </cell>
          <cell r="F9662">
            <v>0</v>
          </cell>
          <cell r="G9662">
            <v>0</v>
          </cell>
          <cell r="H9662">
            <v>0</v>
          </cell>
          <cell r="I9662">
            <v>0</v>
          </cell>
          <cell r="J9662">
            <v>0</v>
          </cell>
          <cell r="K9662">
            <v>0</v>
          </cell>
          <cell r="L9662">
            <v>0</v>
          </cell>
          <cell r="M9662">
            <v>0</v>
          </cell>
          <cell r="N9662">
            <v>0</v>
          </cell>
          <cell r="O9662">
            <v>0</v>
          </cell>
          <cell r="P9662">
            <v>0</v>
          </cell>
          <cell r="Q9662">
            <v>0</v>
          </cell>
        </row>
        <row r="9663">
          <cell r="A9663" t="str">
            <v>A7493&amp;T</v>
          </cell>
          <cell r="B9663" t="str">
            <v>Newton Highlands - W</v>
          </cell>
          <cell r="C9663">
            <v>0</v>
          </cell>
          <cell r="D9663">
            <v>0</v>
          </cell>
          <cell r="E9663">
            <v>0</v>
          </cell>
          <cell r="F9663">
            <v>0</v>
          </cell>
          <cell r="G9663">
            <v>0</v>
          </cell>
          <cell r="H9663">
            <v>0</v>
          </cell>
          <cell r="I9663">
            <v>0</v>
          </cell>
          <cell r="J9663">
            <v>0</v>
          </cell>
          <cell r="K9663">
            <v>0</v>
          </cell>
          <cell r="L9663">
            <v>0</v>
          </cell>
          <cell r="M9663">
            <v>0</v>
          </cell>
          <cell r="N9663">
            <v>0</v>
          </cell>
          <cell r="O9663">
            <v>0</v>
          </cell>
          <cell r="P9663">
            <v>0</v>
          </cell>
          <cell r="Q9663">
            <v>0</v>
          </cell>
        </row>
        <row r="9664">
          <cell r="A9664" t="str">
            <v>A7494&amp;T</v>
          </cell>
          <cell r="B9664" t="str">
            <v>Newton Centre - Brae</v>
          </cell>
          <cell r="C9664">
            <v>0</v>
          </cell>
          <cell r="D9664">
            <v>0</v>
          </cell>
          <cell r="E9664">
            <v>0</v>
          </cell>
          <cell r="F9664">
            <v>0</v>
          </cell>
          <cell r="G9664">
            <v>0</v>
          </cell>
          <cell r="H9664">
            <v>0</v>
          </cell>
          <cell r="I9664">
            <v>0</v>
          </cell>
          <cell r="J9664">
            <v>0</v>
          </cell>
          <cell r="K9664">
            <v>0</v>
          </cell>
          <cell r="L9664">
            <v>0</v>
          </cell>
          <cell r="M9664">
            <v>0</v>
          </cell>
          <cell r="N9664">
            <v>0</v>
          </cell>
          <cell r="O9664">
            <v>0</v>
          </cell>
          <cell r="P9664">
            <v>0</v>
          </cell>
          <cell r="Q9664">
            <v>0</v>
          </cell>
        </row>
        <row r="9665">
          <cell r="A9665" t="str">
            <v>A7495&amp;T</v>
          </cell>
          <cell r="B9665" t="str">
            <v>Newton Centre - Unio</v>
          </cell>
          <cell r="C9665">
            <v>0</v>
          </cell>
          <cell r="D9665">
            <v>0</v>
          </cell>
          <cell r="E9665">
            <v>0</v>
          </cell>
          <cell r="F9665">
            <v>0</v>
          </cell>
          <cell r="G9665">
            <v>0</v>
          </cell>
          <cell r="H9665">
            <v>0</v>
          </cell>
          <cell r="I9665">
            <v>0</v>
          </cell>
          <cell r="J9665">
            <v>0</v>
          </cell>
          <cell r="K9665">
            <v>0</v>
          </cell>
          <cell r="L9665">
            <v>0</v>
          </cell>
          <cell r="M9665">
            <v>0</v>
          </cell>
          <cell r="N9665">
            <v>0</v>
          </cell>
          <cell r="O9665">
            <v>0</v>
          </cell>
          <cell r="P9665">
            <v>0</v>
          </cell>
          <cell r="Q9665">
            <v>0</v>
          </cell>
        </row>
        <row r="9666">
          <cell r="A9666" t="str">
            <v>A7496&amp;T</v>
          </cell>
          <cell r="B9666" t="str">
            <v>Newton Centre - Lang</v>
          </cell>
          <cell r="C9666">
            <v>0</v>
          </cell>
          <cell r="D9666">
            <v>0</v>
          </cell>
          <cell r="E9666">
            <v>0</v>
          </cell>
          <cell r="F9666">
            <v>0</v>
          </cell>
          <cell r="G9666">
            <v>0</v>
          </cell>
          <cell r="H9666">
            <v>0</v>
          </cell>
          <cell r="I9666">
            <v>0</v>
          </cell>
          <cell r="J9666">
            <v>0</v>
          </cell>
          <cell r="K9666">
            <v>0</v>
          </cell>
          <cell r="L9666">
            <v>0</v>
          </cell>
          <cell r="M9666">
            <v>0</v>
          </cell>
          <cell r="N9666">
            <v>0</v>
          </cell>
          <cell r="O9666">
            <v>0</v>
          </cell>
          <cell r="P9666">
            <v>0</v>
          </cell>
          <cell r="Q9666">
            <v>0</v>
          </cell>
        </row>
        <row r="9667">
          <cell r="A9667" t="str">
            <v>A7497&amp;T</v>
          </cell>
          <cell r="B9667" t="str">
            <v>Newton Centre - Unio</v>
          </cell>
          <cell r="C9667">
            <v>0</v>
          </cell>
          <cell r="D9667">
            <v>0</v>
          </cell>
          <cell r="E9667">
            <v>0</v>
          </cell>
          <cell r="F9667">
            <v>0</v>
          </cell>
          <cell r="G9667">
            <v>0</v>
          </cell>
          <cell r="H9667">
            <v>0</v>
          </cell>
          <cell r="I9667">
            <v>0</v>
          </cell>
          <cell r="J9667">
            <v>0</v>
          </cell>
          <cell r="K9667">
            <v>0</v>
          </cell>
          <cell r="L9667">
            <v>0</v>
          </cell>
          <cell r="M9667">
            <v>0</v>
          </cell>
          <cell r="N9667">
            <v>0</v>
          </cell>
          <cell r="O9667">
            <v>0</v>
          </cell>
          <cell r="P9667">
            <v>0</v>
          </cell>
          <cell r="Q9667">
            <v>0</v>
          </cell>
        </row>
        <row r="9668">
          <cell r="A9668" t="str">
            <v>A7498&amp;T</v>
          </cell>
          <cell r="B9668" t="str">
            <v>Newton Centre - Unio</v>
          </cell>
          <cell r="C9668">
            <v>0</v>
          </cell>
          <cell r="D9668">
            <v>0</v>
          </cell>
          <cell r="E9668">
            <v>0</v>
          </cell>
          <cell r="F9668">
            <v>0</v>
          </cell>
          <cell r="G9668">
            <v>0</v>
          </cell>
          <cell r="H9668">
            <v>0</v>
          </cell>
          <cell r="I9668">
            <v>0</v>
          </cell>
          <cell r="J9668">
            <v>0</v>
          </cell>
          <cell r="K9668">
            <v>0</v>
          </cell>
          <cell r="L9668">
            <v>0</v>
          </cell>
          <cell r="M9668">
            <v>0</v>
          </cell>
          <cell r="N9668">
            <v>0</v>
          </cell>
          <cell r="O9668">
            <v>0</v>
          </cell>
          <cell r="P9668">
            <v>0</v>
          </cell>
          <cell r="Q9668">
            <v>0</v>
          </cell>
        </row>
        <row r="9669">
          <cell r="A9669" t="str">
            <v>A7499&amp;T</v>
          </cell>
          <cell r="B9669" t="str">
            <v>Newton Centre - Unio</v>
          </cell>
          <cell r="C9669">
            <v>0</v>
          </cell>
          <cell r="D9669">
            <v>0</v>
          </cell>
          <cell r="E9669">
            <v>0</v>
          </cell>
          <cell r="F9669">
            <v>0</v>
          </cell>
          <cell r="G9669">
            <v>0</v>
          </cell>
          <cell r="H9669">
            <v>0</v>
          </cell>
          <cell r="I9669">
            <v>0</v>
          </cell>
          <cell r="J9669">
            <v>0</v>
          </cell>
          <cell r="K9669">
            <v>0</v>
          </cell>
          <cell r="L9669">
            <v>0</v>
          </cell>
          <cell r="M9669">
            <v>0</v>
          </cell>
          <cell r="N9669">
            <v>0</v>
          </cell>
          <cell r="O9669">
            <v>0</v>
          </cell>
          <cell r="P9669">
            <v>0</v>
          </cell>
          <cell r="Q9669">
            <v>0</v>
          </cell>
        </row>
        <row r="9670">
          <cell r="A9670" t="str">
            <v>A7548&amp;T</v>
          </cell>
          <cell r="B9670" t="str">
            <v>Riverside - Grove St</v>
          </cell>
          <cell r="C9670">
            <v>0</v>
          </cell>
          <cell r="D9670">
            <v>0</v>
          </cell>
          <cell r="E9670">
            <v>0</v>
          </cell>
          <cell r="F9670">
            <v>0</v>
          </cell>
          <cell r="G9670">
            <v>0</v>
          </cell>
          <cell r="H9670">
            <v>0</v>
          </cell>
          <cell r="I9670">
            <v>0</v>
          </cell>
          <cell r="J9670">
            <v>0</v>
          </cell>
          <cell r="K9670">
            <v>0</v>
          </cell>
          <cell r="L9670">
            <v>0</v>
          </cell>
          <cell r="M9670">
            <v>0</v>
          </cell>
          <cell r="N9670">
            <v>0</v>
          </cell>
          <cell r="O9670">
            <v>0</v>
          </cell>
          <cell r="P9670">
            <v>0</v>
          </cell>
          <cell r="Q9670">
            <v>0</v>
          </cell>
        </row>
        <row r="9671">
          <cell r="A9671" t="str">
            <v>A7549&amp;T</v>
          </cell>
          <cell r="B9671" t="str">
            <v>Riverside - Buses P</v>
          </cell>
          <cell r="C9671">
            <v>0</v>
          </cell>
          <cell r="D9671">
            <v>0</v>
          </cell>
          <cell r="E9671">
            <v>0</v>
          </cell>
          <cell r="F9671">
            <v>0</v>
          </cell>
          <cell r="G9671">
            <v>0</v>
          </cell>
          <cell r="H9671">
            <v>0</v>
          </cell>
          <cell r="I9671">
            <v>0</v>
          </cell>
          <cell r="J9671">
            <v>0</v>
          </cell>
          <cell r="K9671">
            <v>0</v>
          </cell>
          <cell r="L9671">
            <v>0</v>
          </cell>
          <cell r="M9671">
            <v>0</v>
          </cell>
          <cell r="N9671">
            <v>0</v>
          </cell>
          <cell r="O9671">
            <v>0</v>
          </cell>
          <cell r="P9671">
            <v>0</v>
          </cell>
          <cell r="Q9671">
            <v>0</v>
          </cell>
        </row>
        <row r="9672">
          <cell r="A9672" t="str">
            <v>A7550&amp;T</v>
          </cell>
          <cell r="B9672" t="str">
            <v>Riverside - Buses P</v>
          </cell>
          <cell r="C9672">
            <v>0</v>
          </cell>
          <cell r="D9672">
            <v>0</v>
          </cell>
          <cell r="E9672">
            <v>0</v>
          </cell>
          <cell r="F9672">
            <v>0</v>
          </cell>
          <cell r="G9672">
            <v>0</v>
          </cell>
          <cell r="H9672">
            <v>0</v>
          </cell>
          <cell r="I9672">
            <v>0</v>
          </cell>
          <cell r="J9672">
            <v>0</v>
          </cell>
          <cell r="K9672">
            <v>0</v>
          </cell>
          <cell r="L9672">
            <v>0</v>
          </cell>
          <cell r="M9672">
            <v>0</v>
          </cell>
          <cell r="N9672">
            <v>0</v>
          </cell>
          <cell r="O9672">
            <v>0</v>
          </cell>
          <cell r="P9672">
            <v>0</v>
          </cell>
          <cell r="Q9672">
            <v>0</v>
          </cell>
        </row>
        <row r="9673">
          <cell r="A9673" t="str">
            <v>A7599&amp;T</v>
          </cell>
          <cell r="B9673" t="str">
            <v>Waban - Beacon St (S</v>
          </cell>
          <cell r="C9673">
            <v>0</v>
          </cell>
          <cell r="D9673">
            <v>0</v>
          </cell>
          <cell r="E9673">
            <v>0</v>
          </cell>
          <cell r="F9673">
            <v>0</v>
          </cell>
          <cell r="G9673">
            <v>0</v>
          </cell>
          <cell r="H9673">
            <v>0</v>
          </cell>
          <cell r="I9673">
            <v>0</v>
          </cell>
          <cell r="J9673">
            <v>0</v>
          </cell>
          <cell r="K9673">
            <v>0</v>
          </cell>
          <cell r="L9673">
            <v>0</v>
          </cell>
          <cell r="M9673">
            <v>0</v>
          </cell>
          <cell r="N9673">
            <v>0</v>
          </cell>
          <cell r="O9673">
            <v>0</v>
          </cell>
          <cell r="P9673">
            <v>0</v>
          </cell>
          <cell r="Q9673">
            <v>0</v>
          </cell>
        </row>
        <row r="9674">
          <cell r="A9674" t="str">
            <v>A7600&amp;T</v>
          </cell>
          <cell r="B9674" t="str">
            <v>Waban - Parking (Ram</v>
          </cell>
          <cell r="C9674">
            <v>0</v>
          </cell>
          <cell r="D9674">
            <v>0</v>
          </cell>
          <cell r="E9674">
            <v>0</v>
          </cell>
          <cell r="F9674">
            <v>0</v>
          </cell>
          <cell r="G9674">
            <v>0</v>
          </cell>
          <cell r="H9674">
            <v>0</v>
          </cell>
          <cell r="I9674">
            <v>0</v>
          </cell>
          <cell r="J9674">
            <v>0</v>
          </cell>
          <cell r="K9674">
            <v>0</v>
          </cell>
          <cell r="L9674">
            <v>0</v>
          </cell>
          <cell r="M9674">
            <v>0</v>
          </cell>
          <cell r="N9674">
            <v>0</v>
          </cell>
          <cell r="O9674">
            <v>0</v>
          </cell>
          <cell r="P9674">
            <v>0</v>
          </cell>
          <cell r="Q9674">
            <v>0</v>
          </cell>
        </row>
        <row r="9675">
          <cell r="A9675" t="str">
            <v>A7601&amp;T</v>
          </cell>
          <cell r="B9675" t="str">
            <v>Waban - Parking (Sta</v>
          </cell>
          <cell r="C9675">
            <v>0</v>
          </cell>
          <cell r="D9675">
            <v>0</v>
          </cell>
          <cell r="E9675">
            <v>0</v>
          </cell>
          <cell r="F9675">
            <v>0</v>
          </cell>
          <cell r="G9675">
            <v>0</v>
          </cell>
          <cell r="H9675">
            <v>0</v>
          </cell>
          <cell r="I9675">
            <v>0</v>
          </cell>
          <cell r="J9675">
            <v>0</v>
          </cell>
          <cell r="K9675">
            <v>0</v>
          </cell>
          <cell r="L9675">
            <v>0</v>
          </cell>
          <cell r="M9675">
            <v>0</v>
          </cell>
          <cell r="N9675">
            <v>0</v>
          </cell>
          <cell r="O9675">
            <v>0</v>
          </cell>
          <cell r="P9675">
            <v>0</v>
          </cell>
          <cell r="Q9675">
            <v>0</v>
          </cell>
        </row>
        <row r="9676">
          <cell r="A9676" t="str">
            <v>A7602&amp;T</v>
          </cell>
          <cell r="B9676" t="str">
            <v>Waban - Wyman St</v>
          </cell>
          <cell r="C9676">
            <v>0</v>
          </cell>
          <cell r="D9676">
            <v>0</v>
          </cell>
          <cell r="E9676">
            <v>0</v>
          </cell>
          <cell r="F9676">
            <v>0</v>
          </cell>
          <cell r="G9676">
            <v>0</v>
          </cell>
          <cell r="H9676">
            <v>0</v>
          </cell>
          <cell r="I9676">
            <v>0</v>
          </cell>
          <cell r="J9676">
            <v>0</v>
          </cell>
          <cell r="K9676">
            <v>0</v>
          </cell>
          <cell r="L9676">
            <v>0</v>
          </cell>
          <cell r="M9676">
            <v>0</v>
          </cell>
          <cell r="N9676">
            <v>0</v>
          </cell>
          <cell r="O9676">
            <v>0</v>
          </cell>
          <cell r="P9676">
            <v>0</v>
          </cell>
          <cell r="Q9676">
            <v>0</v>
          </cell>
        </row>
        <row r="9677">
          <cell r="A9677" t="str">
            <v>A7611&amp;T</v>
          </cell>
          <cell r="B9677" t="str">
            <v>Newtonville - Harvar</v>
          </cell>
          <cell r="C9677">
            <v>0</v>
          </cell>
          <cell r="D9677">
            <v>0</v>
          </cell>
          <cell r="E9677">
            <v>0</v>
          </cell>
          <cell r="F9677">
            <v>0</v>
          </cell>
          <cell r="G9677">
            <v>0</v>
          </cell>
          <cell r="H9677">
            <v>0</v>
          </cell>
          <cell r="I9677">
            <v>0</v>
          </cell>
          <cell r="J9677">
            <v>0</v>
          </cell>
          <cell r="K9677">
            <v>0</v>
          </cell>
          <cell r="L9677">
            <v>0</v>
          </cell>
          <cell r="M9677">
            <v>0</v>
          </cell>
          <cell r="N9677">
            <v>0</v>
          </cell>
          <cell r="O9677">
            <v>0</v>
          </cell>
          <cell r="P9677">
            <v>0</v>
          </cell>
          <cell r="Q9677">
            <v>0</v>
          </cell>
        </row>
        <row r="9678">
          <cell r="A9678" t="str">
            <v>A7612&amp;T</v>
          </cell>
          <cell r="B9678" t="str">
            <v>Newtonville - Walnut</v>
          </cell>
          <cell r="C9678">
            <v>0</v>
          </cell>
          <cell r="D9678">
            <v>0</v>
          </cell>
          <cell r="E9678">
            <v>0</v>
          </cell>
          <cell r="F9678">
            <v>0</v>
          </cell>
          <cell r="G9678">
            <v>0</v>
          </cell>
          <cell r="H9678">
            <v>0</v>
          </cell>
          <cell r="I9678">
            <v>0</v>
          </cell>
          <cell r="J9678">
            <v>0</v>
          </cell>
          <cell r="K9678">
            <v>0</v>
          </cell>
          <cell r="L9678">
            <v>0</v>
          </cell>
          <cell r="M9678">
            <v>0</v>
          </cell>
          <cell r="N9678">
            <v>0</v>
          </cell>
          <cell r="O9678">
            <v>0</v>
          </cell>
          <cell r="P9678">
            <v>0</v>
          </cell>
          <cell r="Q9678">
            <v>0</v>
          </cell>
        </row>
        <row r="9679">
          <cell r="A9679" t="str">
            <v>A7613&amp;T</v>
          </cell>
          <cell r="B9679" t="str">
            <v>West Newton - Washin</v>
          </cell>
          <cell r="C9679">
            <v>0</v>
          </cell>
          <cell r="D9679">
            <v>0</v>
          </cell>
          <cell r="E9679">
            <v>0</v>
          </cell>
          <cell r="F9679">
            <v>0</v>
          </cell>
          <cell r="G9679">
            <v>0</v>
          </cell>
          <cell r="H9679">
            <v>0</v>
          </cell>
          <cell r="I9679">
            <v>0</v>
          </cell>
          <cell r="J9679">
            <v>0</v>
          </cell>
          <cell r="K9679">
            <v>0</v>
          </cell>
          <cell r="L9679">
            <v>0</v>
          </cell>
          <cell r="M9679">
            <v>0</v>
          </cell>
          <cell r="N9679">
            <v>0</v>
          </cell>
          <cell r="O9679">
            <v>0</v>
          </cell>
          <cell r="P9679">
            <v>0</v>
          </cell>
          <cell r="Q9679">
            <v>0</v>
          </cell>
        </row>
        <row r="9680">
          <cell r="A9680" t="str">
            <v>A7614&amp;T</v>
          </cell>
          <cell r="B9680" t="str">
            <v>West Newton - Washin</v>
          </cell>
          <cell r="C9680">
            <v>0</v>
          </cell>
          <cell r="D9680">
            <v>0</v>
          </cell>
          <cell r="E9680">
            <v>0</v>
          </cell>
          <cell r="F9680">
            <v>0</v>
          </cell>
          <cell r="G9680">
            <v>0</v>
          </cell>
          <cell r="H9680">
            <v>0</v>
          </cell>
          <cell r="I9680">
            <v>0</v>
          </cell>
          <cell r="J9680">
            <v>0</v>
          </cell>
          <cell r="K9680">
            <v>0</v>
          </cell>
          <cell r="L9680">
            <v>0</v>
          </cell>
          <cell r="M9680">
            <v>0</v>
          </cell>
          <cell r="N9680">
            <v>0</v>
          </cell>
          <cell r="O9680">
            <v>0</v>
          </cell>
          <cell r="P9680">
            <v>0</v>
          </cell>
          <cell r="Q9680">
            <v>0</v>
          </cell>
        </row>
        <row r="9681">
          <cell r="A9681" t="str">
            <v>A7615&amp;T</v>
          </cell>
          <cell r="B9681" t="str">
            <v>Auburndale - Auburn</v>
          </cell>
          <cell r="C9681">
            <v>0</v>
          </cell>
          <cell r="D9681">
            <v>0</v>
          </cell>
          <cell r="E9681">
            <v>0</v>
          </cell>
          <cell r="F9681">
            <v>0</v>
          </cell>
          <cell r="G9681">
            <v>0</v>
          </cell>
          <cell r="H9681">
            <v>0</v>
          </cell>
          <cell r="I9681">
            <v>0</v>
          </cell>
          <cell r="J9681">
            <v>0</v>
          </cell>
          <cell r="K9681">
            <v>0</v>
          </cell>
          <cell r="L9681">
            <v>0</v>
          </cell>
          <cell r="M9681">
            <v>0</v>
          </cell>
          <cell r="N9681">
            <v>0</v>
          </cell>
          <cell r="O9681">
            <v>0</v>
          </cell>
          <cell r="P9681">
            <v>0</v>
          </cell>
          <cell r="Q9681">
            <v>0</v>
          </cell>
        </row>
        <row r="9682">
          <cell r="A9682" t="str">
            <v>A7616&amp;T</v>
          </cell>
          <cell r="B9682" t="str">
            <v>Auburndale - Woodlan</v>
          </cell>
          <cell r="C9682">
            <v>0</v>
          </cell>
          <cell r="D9682">
            <v>0</v>
          </cell>
          <cell r="E9682">
            <v>0</v>
          </cell>
          <cell r="F9682">
            <v>0</v>
          </cell>
          <cell r="G9682">
            <v>0</v>
          </cell>
          <cell r="H9682">
            <v>0</v>
          </cell>
          <cell r="I9682">
            <v>0</v>
          </cell>
          <cell r="J9682">
            <v>0</v>
          </cell>
          <cell r="K9682">
            <v>0</v>
          </cell>
          <cell r="L9682">
            <v>0</v>
          </cell>
          <cell r="M9682">
            <v>0</v>
          </cell>
          <cell r="N9682">
            <v>0</v>
          </cell>
          <cell r="O9682">
            <v>0</v>
          </cell>
          <cell r="P9682">
            <v>0</v>
          </cell>
          <cell r="Q9682">
            <v>0</v>
          </cell>
        </row>
        <row r="9683">
          <cell r="A9683" t="str">
            <v>A7622&amp;T</v>
          </cell>
          <cell r="B9683" t="str">
            <v>Woodland - East</v>
          </cell>
          <cell r="C9683">
            <v>0</v>
          </cell>
          <cell r="D9683">
            <v>0</v>
          </cell>
          <cell r="E9683">
            <v>0</v>
          </cell>
          <cell r="F9683">
            <v>0</v>
          </cell>
          <cell r="G9683">
            <v>0</v>
          </cell>
          <cell r="H9683">
            <v>0</v>
          </cell>
          <cell r="I9683">
            <v>0</v>
          </cell>
          <cell r="J9683">
            <v>0</v>
          </cell>
          <cell r="K9683">
            <v>0</v>
          </cell>
          <cell r="L9683">
            <v>0</v>
          </cell>
          <cell r="M9683">
            <v>0</v>
          </cell>
          <cell r="N9683">
            <v>0</v>
          </cell>
          <cell r="O9683">
            <v>0</v>
          </cell>
          <cell r="P9683">
            <v>0</v>
          </cell>
          <cell r="Q9683">
            <v>0</v>
          </cell>
        </row>
        <row r="9684">
          <cell r="A9684" t="str">
            <v>A7623&amp;T</v>
          </cell>
          <cell r="B9684" t="str">
            <v>Woodland - Main</v>
          </cell>
          <cell r="C9684">
            <v>0</v>
          </cell>
          <cell r="D9684">
            <v>0</v>
          </cell>
          <cell r="E9684">
            <v>0</v>
          </cell>
          <cell r="F9684">
            <v>0</v>
          </cell>
          <cell r="G9684">
            <v>0</v>
          </cell>
          <cell r="H9684">
            <v>0</v>
          </cell>
          <cell r="I9684">
            <v>0</v>
          </cell>
          <cell r="J9684">
            <v>0</v>
          </cell>
          <cell r="K9684">
            <v>0</v>
          </cell>
          <cell r="L9684">
            <v>0</v>
          </cell>
          <cell r="M9684">
            <v>0</v>
          </cell>
          <cell r="N9684">
            <v>0</v>
          </cell>
          <cell r="O9684">
            <v>0</v>
          </cell>
          <cell r="P9684">
            <v>0</v>
          </cell>
          <cell r="Q9684">
            <v>0</v>
          </cell>
        </row>
        <row r="9685">
          <cell r="A9685" t="str">
            <v>A8469&amp;T</v>
          </cell>
          <cell r="B9685" t="str">
            <v>Chestnut Hill</v>
          </cell>
          <cell r="C9685">
            <v>0</v>
          </cell>
          <cell r="D9685">
            <v>0</v>
          </cell>
          <cell r="E9685">
            <v>0</v>
          </cell>
          <cell r="F9685">
            <v>0</v>
          </cell>
          <cell r="G9685">
            <v>0</v>
          </cell>
          <cell r="H9685">
            <v>0</v>
          </cell>
          <cell r="I9685">
            <v>0</v>
          </cell>
          <cell r="J9685">
            <v>0</v>
          </cell>
          <cell r="K9685">
            <v>0</v>
          </cell>
          <cell r="L9685">
            <v>0</v>
          </cell>
          <cell r="M9685">
            <v>0</v>
          </cell>
          <cell r="N9685">
            <v>0</v>
          </cell>
          <cell r="O9685">
            <v>0</v>
          </cell>
          <cell r="P9685">
            <v>0</v>
          </cell>
          <cell r="Q9685">
            <v>0</v>
          </cell>
        </row>
        <row r="9686">
          <cell r="A9686" t="str">
            <v>A8470&amp;T</v>
          </cell>
          <cell r="B9686" t="str">
            <v>Chestnut Hill</v>
          </cell>
          <cell r="C9686">
            <v>0</v>
          </cell>
          <cell r="D9686">
            <v>0</v>
          </cell>
          <cell r="E9686">
            <v>0</v>
          </cell>
          <cell r="F9686">
            <v>0</v>
          </cell>
          <cell r="G9686">
            <v>0</v>
          </cell>
          <cell r="H9686">
            <v>0</v>
          </cell>
          <cell r="I9686">
            <v>0</v>
          </cell>
          <cell r="J9686">
            <v>0</v>
          </cell>
          <cell r="K9686">
            <v>0</v>
          </cell>
          <cell r="L9686">
            <v>0</v>
          </cell>
          <cell r="M9686">
            <v>0</v>
          </cell>
          <cell r="N9686">
            <v>0</v>
          </cell>
          <cell r="O9686">
            <v>0</v>
          </cell>
          <cell r="P9686">
            <v>0</v>
          </cell>
          <cell r="Q9686">
            <v>0</v>
          </cell>
        </row>
        <row r="9687">
          <cell r="A9687" t="str">
            <v>A8491&amp;T</v>
          </cell>
          <cell r="B9687" t="str">
            <v>Eliot</v>
          </cell>
          <cell r="C9687">
            <v>0</v>
          </cell>
          <cell r="D9687">
            <v>0</v>
          </cell>
          <cell r="E9687">
            <v>0</v>
          </cell>
          <cell r="F9687">
            <v>0</v>
          </cell>
          <cell r="G9687">
            <v>0</v>
          </cell>
          <cell r="H9687">
            <v>0</v>
          </cell>
          <cell r="I9687">
            <v>0</v>
          </cell>
          <cell r="J9687">
            <v>0</v>
          </cell>
          <cell r="K9687">
            <v>0</v>
          </cell>
          <cell r="L9687">
            <v>0</v>
          </cell>
          <cell r="M9687">
            <v>0</v>
          </cell>
          <cell r="N9687">
            <v>0</v>
          </cell>
          <cell r="O9687">
            <v>0</v>
          </cell>
          <cell r="P9687">
            <v>0</v>
          </cell>
          <cell r="Q9687">
            <v>0</v>
          </cell>
        </row>
        <row r="9688">
          <cell r="A9688" t="str">
            <v>A8492&amp;T</v>
          </cell>
          <cell r="B9688" t="str">
            <v>Eliot</v>
          </cell>
          <cell r="C9688">
            <v>0</v>
          </cell>
          <cell r="D9688">
            <v>0</v>
          </cell>
          <cell r="E9688">
            <v>0</v>
          </cell>
          <cell r="F9688">
            <v>0</v>
          </cell>
          <cell r="G9688">
            <v>0</v>
          </cell>
          <cell r="H9688">
            <v>0</v>
          </cell>
          <cell r="I9688">
            <v>0</v>
          </cell>
          <cell r="J9688">
            <v>0</v>
          </cell>
          <cell r="K9688">
            <v>0</v>
          </cell>
          <cell r="L9688">
            <v>0</v>
          </cell>
          <cell r="M9688">
            <v>0</v>
          </cell>
          <cell r="N9688">
            <v>0</v>
          </cell>
          <cell r="O9688">
            <v>0</v>
          </cell>
          <cell r="P9688">
            <v>0</v>
          </cell>
          <cell r="Q9688">
            <v>0</v>
          </cell>
        </row>
        <row r="9689">
          <cell r="A9689" t="str">
            <v>A8493&amp;T</v>
          </cell>
          <cell r="B9689" t="str">
            <v>Eliot</v>
          </cell>
          <cell r="C9689">
            <v>0</v>
          </cell>
          <cell r="D9689">
            <v>0</v>
          </cell>
          <cell r="E9689">
            <v>0</v>
          </cell>
          <cell r="F9689">
            <v>0</v>
          </cell>
          <cell r="G9689">
            <v>0</v>
          </cell>
          <cell r="H9689">
            <v>0</v>
          </cell>
          <cell r="I9689">
            <v>0</v>
          </cell>
          <cell r="J9689">
            <v>0</v>
          </cell>
          <cell r="K9689">
            <v>0</v>
          </cell>
          <cell r="L9689">
            <v>0</v>
          </cell>
          <cell r="M9689">
            <v>0</v>
          </cell>
          <cell r="N9689">
            <v>0</v>
          </cell>
          <cell r="O9689">
            <v>0</v>
          </cell>
          <cell r="P9689">
            <v>0</v>
          </cell>
          <cell r="Q9689">
            <v>0</v>
          </cell>
        </row>
        <row r="9690">
          <cell r="A9690" t="str">
            <v>A8642&amp;T</v>
          </cell>
          <cell r="B9690" t="str">
            <v>Newton Highlands</v>
          </cell>
          <cell r="C9690">
            <v>0</v>
          </cell>
          <cell r="D9690">
            <v>0</v>
          </cell>
          <cell r="E9690">
            <v>0</v>
          </cell>
          <cell r="F9690">
            <v>0</v>
          </cell>
          <cell r="G9690">
            <v>0</v>
          </cell>
          <cell r="H9690">
            <v>0</v>
          </cell>
          <cell r="I9690">
            <v>0</v>
          </cell>
          <cell r="J9690">
            <v>0</v>
          </cell>
          <cell r="K9690">
            <v>0</v>
          </cell>
          <cell r="L9690">
            <v>0</v>
          </cell>
          <cell r="M9690">
            <v>0</v>
          </cell>
          <cell r="N9690">
            <v>0</v>
          </cell>
          <cell r="O9690">
            <v>0</v>
          </cell>
          <cell r="P9690">
            <v>0</v>
          </cell>
          <cell r="Q9690">
            <v>0</v>
          </cell>
        </row>
        <row r="9691">
          <cell r="A9691" t="str">
            <v>A8643&amp;T</v>
          </cell>
          <cell r="B9691" t="str">
            <v>Newton Highlands</v>
          </cell>
          <cell r="C9691">
            <v>0</v>
          </cell>
          <cell r="D9691">
            <v>0</v>
          </cell>
          <cell r="E9691">
            <v>0</v>
          </cell>
          <cell r="F9691">
            <v>0</v>
          </cell>
          <cell r="G9691">
            <v>0</v>
          </cell>
          <cell r="H9691">
            <v>0</v>
          </cell>
          <cell r="I9691">
            <v>0</v>
          </cell>
          <cell r="J9691">
            <v>0</v>
          </cell>
          <cell r="K9691">
            <v>0</v>
          </cell>
          <cell r="L9691">
            <v>0</v>
          </cell>
          <cell r="M9691">
            <v>0</v>
          </cell>
          <cell r="N9691">
            <v>0</v>
          </cell>
          <cell r="O9691">
            <v>0</v>
          </cell>
          <cell r="P9691">
            <v>0</v>
          </cell>
          <cell r="Q9691">
            <v>0</v>
          </cell>
        </row>
        <row r="9692">
          <cell r="A9692" t="str">
            <v>A8644&amp;T</v>
          </cell>
          <cell r="B9692" t="str">
            <v>Newton Highlands</v>
          </cell>
          <cell r="C9692">
            <v>0</v>
          </cell>
          <cell r="D9692">
            <v>0</v>
          </cell>
          <cell r="E9692">
            <v>0</v>
          </cell>
          <cell r="F9692">
            <v>0</v>
          </cell>
          <cell r="G9692">
            <v>0</v>
          </cell>
          <cell r="H9692">
            <v>0</v>
          </cell>
          <cell r="I9692">
            <v>0</v>
          </cell>
          <cell r="J9692">
            <v>0</v>
          </cell>
          <cell r="K9692">
            <v>0</v>
          </cell>
          <cell r="L9692">
            <v>0</v>
          </cell>
          <cell r="M9692">
            <v>0</v>
          </cell>
          <cell r="N9692">
            <v>0</v>
          </cell>
          <cell r="O9692">
            <v>0</v>
          </cell>
          <cell r="P9692">
            <v>0</v>
          </cell>
          <cell r="Q9692">
            <v>0</v>
          </cell>
        </row>
        <row r="9693">
          <cell r="A9693" t="str">
            <v>A8645&amp;T</v>
          </cell>
          <cell r="B9693" t="str">
            <v>Newton Highlands</v>
          </cell>
          <cell r="C9693">
            <v>0</v>
          </cell>
          <cell r="D9693">
            <v>0</v>
          </cell>
          <cell r="E9693">
            <v>0</v>
          </cell>
          <cell r="F9693">
            <v>0</v>
          </cell>
          <cell r="G9693">
            <v>0</v>
          </cell>
          <cell r="H9693">
            <v>0</v>
          </cell>
          <cell r="I9693">
            <v>0</v>
          </cell>
          <cell r="J9693">
            <v>0</v>
          </cell>
          <cell r="K9693">
            <v>0</v>
          </cell>
          <cell r="L9693">
            <v>0</v>
          </cell>
          <cell r="M9693">
            <v>0</v>
          </cell>
          <cell r="N9693">
            <v>0</v>
          </cell>
          <cell r="O9693">
            <v>0</v>
          </cell>
          <cell r="P9693">
            <v>0</v>
          </cell>
          <cell r="Q9693">
            <v>0</v>
          </cell>
        </row>
        <row r="9694">
          <cell r="A9694" t="str">
            <v>A8646&amp;T</v>
          </cell>
          <cell r="B9694" t="str">
            <v>Newton Centre</v>
          </cell>
          <cell r="C9694">
            <v>0</v>
          </cell>
          <cell r="D9694">
            <v>0</v>
          </cell>
          <cell r="E9694">
            <v>0</v>
          </cell>
          <cell r="F9694">
            <v>0</v>
          </cell>
          <cell r="G9694">
            <v>0</v>
          </cell>
          <cell r="H9694">
            <v>0</v>
          </cell>
          <cell r="I9694">
            <v>0</v>
          </cell>
          <cell r="J9694">
            <v>0</v>
          </cell>
          <cell r="K9694">
            <v>0</v>
          </cell>
          <cell r="L9694">
            <v>0</v>
          </cell>
          <cell r="M9694">
            <v>0</v>
          </cell>
          <cell r="N9694">
            <v>0</v>
          </cell>
          <cell r="O9694">
            <v>0</v>
          </cell>
          <cell r="P9694">
            <v>0</v>
          </cell>
          <cell r="Q9694">
            <v>0</v>
          </cell>
        </row>
        <row r="9695">
          <cell r="A9695" t="str">
            <v>A8647&amp;T</v>
          </cell>
          <cell r="B9695" t="str">
            <v>Newton Centre</v>
          </cell>
          <cell r="C9695">
            <v>0</v>
          </cell>
          <cell r="D9695">
            <v>0</v>
          </cell>
          <cell r="E9695">
            <v>0</v>
          </cell>
          <cell r="F9695">
            <v>0</v>
          </cell>
          <cell r="G9695">
            <v>0</v>
          </cell>
          <cell r="H9695">
            <v>0</v>
          </cell>
          <cell r="I9695">
            <v>0</v>
          </cell>
          <cell r="J9695">
            <v>0</v>
          </cell>
          <cell r="K9695">
            <v>0</v>
          </cell>
          <cell r="L9695">
            <v>0</v>
          </cell>
          <cell r="M9695">
            <v>0</v>
          </cell>
          <cell r="N9695">
            <v>0</v>
          </cell>
          <cell r="O9695">
            <v>0</v>
          </cell>
          <cell r="P9695">
            <v>0</v>
          </cell>
          <cell r="Q9695">
            <v>0</v>
          </cell>
        </row>
        <row r="9696">
          <cell r="A9696" t="str">
            <v>A8648&amp;T</v>
          </cell>
          <cell r="B9696" t="str">
            <v>Newton Centre</v>
          </cell>
          <cell r="C9696">
            <v>0</v>
          </cell>
          <cell r="D9696">
            <v>0</v>
          </cell>
          <cell r="E9696">
            <v>0</v>
          </cell>
          <cell r="F9696">
            <v>0</v>
          </cell>
          <cell r="G9696">
            <v>0</v>
          </cell>
          <cell r="H9696">
            <v>0</v>
          </cell>
          <cell r="I9696">
            <v>0</v>
          </cell>
          <cell r="J9696">
            <v>0</v>
          </cell>
          <cell r="K9696">
            <v>0</v>
          </cell>
          <cell r="L9696">
            <v>0</v>
          </cell>
          <cell r="M9696">
            <v>0</v>
          </cell>
          <cell r="N9696">
            <v>0</v>
          </cell>
          <cell r="O9696">
            <v>0</v>
          </cell>
          <cell r="P9696">
            <v>0</v>
          </cell>
          <cell r="Q9696">
            <v>0</v>
          </cell>
        </row>
        <row r="9697">
          <cell r="A9697" t="str">
            <v>A8649&amp;T</v>
          </cell>
          <cell r="B9697" t="str">
            <v>Newton Centre</v>
          </cell>
          <cell r="C9697">
            <v>0</v>
          </cell>
          <cell r="D9697">
            <v>0</v>
          </cell>
          <cell r="E9697">
            <v>0</v>
          </cell>
          <cell r="F9697">
            <v>0</v>
          </cell>
          <cell r="G9697">
            <v>0</v>
          </cell>
          <cell r="H9697">
            <v>0</v>
          </cell>
          <cell r="I9697">
            <v>0</v>
          </cell>
          <cell r="J9697">
            <v>0</v>
          </cell>
          <cell r="K9697">
            <v>0</v>
          </cell>
          <cell r="L9697">
            <v>0</v>
          </cell>
          <cell r="M9697">
            <v>0</v>
          </cell>
          <cell r="N9697">
            <v>0</v>
          </cell>
          <cell r="O9697">
            <v>0</v>
          </cell>
          <cell r="P9697">
            <v>0</v>
          </cell>
          <cell r="Q9697">
            <v>0</v>
          </cell>
        </row>
        <row r="9698">
          <cell r="A9698" t="str">
            <v>A8650&amp;T</v>
          </cell>
          <cell r="B9698" t="str">
            <v>Newton Centre</v>
          </cell>
          <cell r="C9698">
            <v>0</v>
          </cell>
          <cell r="D9698">
            <v>0</v>
          </cell>
          <cell r="E9698">
            <v>0</v>
          </cell>
          <cell r="F9698">
            <v>0</v>
          </cell>
          <cell r="G9698">
            <v>0</v>
          </cell>
          <cell r="H9698">
            <v>0</v>
          </cell>
          <cell r="I9698">
            <v>0</v>
          </cell>
          <cell r="J9698">
            <v>0</v>
          </cell>
          <cell r="K9698">
            <v>0</v>
          </cell>
          <cell r="L9698">
            <v>0</v>
          </cell>
          <cell r="M9698">
            <v>0</v>
          </cell>
          <cell r="N9698">
            <v>0</v>
          </cell>
          <cell r="O9698">
            <v>0</v>
          </cell>
          <cell r="P9698">
            <v>0</v>
          </cell>
          <cell r="Q9698">
            <v>0</v>
          </cell>
        </row>
        <row r="9699">
          <cell r="A9699" t="str">
            <v>A8651&amp;T</v>
          </cell>
          <cell r="B9699" t="str">
            <v>Newton Centre</v>
          </cell>
          <cell r="C9699">
            <v>0</v>
          </cell>
          <cell r="D9699">
            <v>0</v>
          </cell>
          <cell r="E9699">
            <v>0</v>
          </cell>
          <cell r="F9699">
            <v>0</v>
          </cell>
          <cell r="G9699">
            <v>0</v>
          </cell>
          <cell r="H9699">
            <v>0</v>
          </cell>
          <cell r="I9699">
            <v>0</v>
          </cell>
          <cell r="J9699">
            <v>0</v>
          </cell>
          <cell r="K9699">
            <v>0</v>
          </cell>
          <cell r="L9699">
            <v>0</v>
          </cell>
          <cell r="M9699">
            <v>0</v>
          </cell>
          <cell r="N9699">
            <v>0</v>
          </cell>
          <cell r="O9699">
            <v>0</v>
          </cell>
          <cell r="P9699">
            <v>0</v>
          </cell>
          <cell r="Q9699">
            <v>0</v>
          </cell>
        </row>
        <row r="9700">
          <cell r="A9700" t="str">
            <v>A8652&amp;T</v>
          </cell>
          <cell r="B9700" t="str">
            <v>Newton Centre</v>
          </cell>
          <cell r="C9700">
            <v>0</v>
          </cell>
          <cell r="D9700">
            <v>0</v>
          </cell>
          <cell r="E9700">
            <v>0</v>
          </cell>
          <cell r="F9700">
            <v>0</v>
          </cell>
          <cell r="G9700">
            <v>0</v>
          </cell>
          <cell r="H9700">
            <v>0</v>
          </cell>
          <cell r="I9700">
            <v>0</v>
          </cell>
          <cell r="J9700">
            <v>0</v>
          </cell>
          <cell r="K9700">
            <v>0</v>
          </cell>
          <cell r="L9700">
            <v>0</v>
          </cell>
          <cell r="M9700">
            <v>0</v>
          </cell>
          <cell r="N9700">
            <v>0</v>
          </cell>
          <cell r="O9700">
            <v>0</v>
          </cell>
          <cell r="P9700">
            <v>0</v>
          </cell>
          <cell r="Q9700">
            <v>0</v>
          </cell>
        </row>
        <row r="9701">
          <cell r="A9701" t="str">
            <v>A8805&amp;T</v>
          </cell>
          <cell r="B9701" t="str">
            <v>Riverside</v>
          </cell>
          <cell r="C9701">
            <v>0</v>
          </cell>
          <cell r="D9701">
            <v>0</v>
          </cell>
          <cell r="E9701">
            <v>0</v>
          </cell>
          <cell r="F9701">
            <v>0</v>
          </cell>
          <cell r="G9701">
            <v>0</v>
          </cell>
          <cell r="H9701">
            <v>0</v>
          </cell>
          <cell r="I9701">
            <v>0</v>
          </cell>
          <cell r="J9701">
            <v>0</v>
          </cell>
          <cell r="K9701">
            <v>0</v>
          </cell>
          <cell r="L9701">
            <v>0</v>
          </cell>
          <cell r="M9701">
            <v>0</v>
          </cell>
          <cell r="N9701">
            <v>0</v>
          </cell>
          <cell r="O9701">
            <v>0</v>
          </cell>
          <cell r="P9701">
            <v>0</v>
          </cell>
          <cell r="Q9701">
            <v>0</v>
          </cell>
        </row>
        <row r="9702">
          <cell r="A9702" t="str">
            <v>A8806&amp;T</v>
          </cell>
          <cell r="B9702" t="str">
            <v>Riverside</v>
          </cell>
          <cell r="C9702">
            <v>0</v>
          </cell>
          <cell r="D9702">
            <v>0</v>
          </cell>
          <cell r="E9702">
            <v>0</v>
          </cell>
          <cell r="F9702">
            <v>0</v>
          </cell>
          <cell r="G9702">
            <v>0</v>
          </cell>
          <cell r="H9702">
            <v>0</v>
          </cell>
          <cell r="I9702">
            <v>0</v>
          </cell>
          <cell r="J9702">
            <v>0</v>
          </cell>
          <cell r="K9702">
            <v>0</v>
          </cell>
          <cell r="L9702">
            <v>0</v>
          </cell>
          <cell r="M9702">
            <v>0</v>
          </cell>
          <cell r="N9702">
            <v>0</v>
          </cell>
          <cell r="O9702">
            <v>0</v>
          </cell>
          <cell r="P9702">
            <v>0</v>
          </cell>
          <cell r="Q9702">
            <v>0</v>
          </cell>
        </row>
        <row r="9703">
          <cell r="A9703" t="str">
            <v>A8807&amp;T</v>
          </cell>
          <cell r="B9703" t="str">
            <v>Riverside</v>
          </cell>
          <cell r="C9703">
            <v>0</v>
          </cell>
          <cell r="D9703">
            <v>0</v>
          </cell>
          <cell r="E9703">
            <v>0</v>
          </cell>
          <cell r="F9703">
            <v>0</v>
          </cell>
          <cell r="G9703">
            <v>0</v>
          </cell>
          <cell r="H9703">
            <v>0</v>
          </cell>
          <cell r="I9703">
            <v>0</v>
          </cell>
          <cell r="J9703">
            <v>0</v>
          </cell>
          <cell r="K9703">
            <v>0</v>
          </cell>
          <cell r="L9703">
            <v>0</v>
          </cell>
          <cell r="M9703">
            <v>0</v>
          </cell>
          <cell r="N9703">
            <v>0</v>
          </cell>
          <cell r="O9703">
            <v>0</v>
          </cell>
          <cell r="P9703">
            <v>0</v>
          </cell>
          <cell r="Q9703">
            <v>0</v>
          </cell>
        </row>
        <row r="9704">
          <cell r="A9704" t="str">
            <v>A8808&amp;T</v>
          </cell>
          <cell r="B9704" t="str">
            <v>Riverside</v>
          </cell>
          <cell r="C9704">
            <v>0</v>
          </cell>
          <cell r="D9704">
            <v>0</v>
          </cell>
          <cell r="E9704">
            <v>0</v>
          </cell>
          <cell r="F9704">
            <v>0</v>
          </cell>
          <cell r="G9704">
            <v>0</v>
          </cell>
          <cell r="H9704">
            <v>0</v>
          </cell>
          <cell r="I9704">
            <v>0</v>
          </cell>
          <cell r="J9704">
            <v>0</v>
          </cell>
          <cell r="K9704">
            <v>0</v>
          </cell>
          <cell r="L9704">
            <v>0</v>
          </cell>
          <cell r="M9704">
            <v>0</v>
          </cell>
          <cell r="N9704">
            <v>0</v>
          </cell>
          <cell r="O9704">
            <v>0</v>
          </cell>
          <cell r="P9704">
            <v>0</v>
          </cell>
          <cell r="Q9704">
            <v>0</v>
          </cell>
        </row>
        <row r="9705">
          <cell r="A9705" t="str">
            <v>A8809&amp;T</v>
          </cell>
          <cell r="B9705" t="str">
            <v>Riverside</v>
          </cell>
          <cell r="C9705">
            <v>0</v>
          </cell>
          <cell r="D9705">
            <v>0</v>
          </cell>
          <cell r="E9705">
            <v>0</v>
          </cell>
          <cell r="F9705">
            <v>0</v>
          </cell>
          <cell r="G9705">
            <v>0</v>
          </cell>
          <cell r="H9705">
            <v>0</v>
          </cell>
          <cell r="I9705">
            <v>0</v>
          </cell>
          <cell r="J9705">
            <v>0</v>
          </cell>
          <cell r="K9705">
            <v>0</v>
          </cell>
          <cell r="L9705">
            <v>0</v>
          </cell>
          <cell r="M9705">
            <v>0</v>
          </cell>
          <cell r="N9705">
            <v>0</v>
          </cell>
          <cell r="O9705">
            <v>0</v>
          </cell>
          <cell r="P9705">
            <v>0</v>
          </cell>
          <cell r="Q9705">
            <v>0</v>
          </cell>
        </row>
        <row r="9706">
          <cell r="A9706" t="str">
            <v>A8880&amp;T</v>
          </cell>
          <cell r="B9706" t="str">
            <v>Waban</v>
          </cell>
          <cell r="C9706">
            <v>0</v>
          </cell>
          <cell r="D9706">
            <v>0</v>
          </cell>
          <cell r="E9706">
            <v>0</v>
          </cell>
          <cell r="F9706">
            <v>0</v>
          </cell>
          <cell r="G9706">
            <v>0</v>
          </cell>
          <cell r="H9706">
            <v>0</v>
          </cell>
          <cell r="I9706">
            <v>0</v>
          </cell>
          <cell r="J9706">
            <v>0</v>
          </cell>
          <cell r="K9706">
            <v>0</v>
          </cell>
          <cell r="L9706">
            <v>0</v>
          </cell>
          <cell r="M9706">
            <v>0</v>
          </cell>
          <cell r="N9706">
            <v>0</v>
          </cell>
          <cell r="O9706">
            <v>0</v>
          </cell>
          <cell r="P9706">
            <v>0</v>
          </cell>
          <cell r="Q9706">
            <v>0</v>
          </cell>
        </row>
        <row r="9707">
          <cell r="A9707" t="str">
            <v>A8881&amp;T</v>
          </cell>
          <cell r="B9707" t="str">
            <v>Waban</v>
          </cell>
          <cell r="C9707">
            <v>0</v>
          </cell>
          <cell r="D9707">
            <v>0</v>
          </cell>
          <cell r="E9707">
            <v>0</v>
          </cell>
          <cell r="F9707">
            <v>0</v>
          </cell>
          <cell r="G9707">
            <v>0</v>
          </cell>
          <cell r="H9707">
            <v>0</v>
          </cell>
          <cell r="I9707">
            <v>0</v>
          </cell>
          <cell r="J9707">
            <v>0</v>
          </cell>
          <cell r="K9707">
            <v>0</v>
          </cell>
          <cell r="L9707">
            <v>0</v>
          </cell>
          <cell r="M9707">
            <v>0</v>
          </cell>
          <cell r="N9707">
            <v>0</v>
          </cell>
          <cell r="O9707">
            <v>0</v>
          </cell>
          <cell r="P9707">
            <v>0</v>
          </cell>
          <cell r="Q9707">
            <v>0</v>
          </cell>
        </row>
        <row r="9708">
          <cell r="A9708" t="str">
            <v>A8882&amp;T</v>
          </cell>
          <cell r="B9708" t="str">
            <v>Waban</v>
          </cell>
          <cell r="C9708">
            <v>0</v>
          </cell>
          <cell r="D9708">
            <v>0</v>
          </cell>
          <cell r="E9708">
            <v>0</v>
          </cell>
          <cell r="F9708">
            <v>0</v>
          </cell>
          <cell r="G9708">
            <v>0</v>
          </cell>
          <cell r="H9708">
            <v>0</v>
          </cell>
          <cell r="I9708">
            <v>0</v>
          </cell>
          <cell r="J9708">
            <v>0</v>
          </cell>
          <cell r="K9708">
            <v>0</v>
          </cell>
          <cell r="L9708">
            <v>0</v>
          </cell>
          <cell r="M9708">
            <v>0</v>
          </cell>
          <cell r="N9708">
            <v>0</v>
          </cell>
          <cell r="O9708">
            <v>0</v>
          </cell>
          <cell r="P9708">
            <v>0</v>
          </cell>
          <cell r="Q9708">
            <v>0</v>
          </cell>
        </row>
        <row r="9709">
          <cell r="A9709" t="str">
            <v>A8907&amp;T</v>
          </cell>
          <cell r="B9709" t="str">
            <v>Newtonville</v>
          </cell>
          <cell r="C9709">
            <v>0</v>
          </cell>
          <cell r="D9709">
            <v>0</v>
          </cell>
          <cell r="E9709">
            <v>0</v>
          </cell>
          <cell r="F9709">
            <v>0</v>
          </cell>
          <cell r="G9709">
            <v>0</v>
          </cell>
          <cell r="H9709">
            <v>0</v>
          </cell>
          <cell r="I9709">
            <v>0</v>
          </cell>
          <cell r="J9709">
            <v>0</v>
          </cell>
          <cell r="K9709">
            <v>0</v>
          </cell>
          <cell r="L9709">
            <v>0</v>
          </cell>
          <cell r="M9709">
            <v>0</v>
          </cell>
          <cell r="N9709">
            <v>0</v>
          </cell>
          <cell r="O9709">
            <v>0</v>
          </cell>
          <cell r="P9709">
            <v>0</v>
          </cell>
          <cell r="Q9709">
            <v>0</v>
          </cell>
        </row>
        <row r="9710">
          <cell r="A9710" t="str">
            <v>A8908&amp;T</v>
          </cell>
          <cell r="B9710" t="str">
            <v>Newtonville</v>
          </cell>
          <cell r="C9710">
            <v>0</v>
          </cell>
          <cell r="D9710">
            <v>0</v>
          </cell>
          <cell r="E9710">
            <v>0</v>
          </cell>
          <cell r="F9710">
            <v>0</v>
          </cell>
          <cell r="G9710">
            <v>0</v>
          </cell>
          <cell r="H9710">
            <v>0</v>
          </cell>
          <cell r="I9710">
            <v>0</v>
          </cell>
          <cell r="J9710">
            <v>0</v>
          </cell>
          <cell r="K9710">
            <v>0</v>
          </cell>
          <cell r="L9710">
            <v>0</v>
          </cell>
          <cell r="M9710">
            <v>0</v>
          </cell>
          <cell r="N9710">
            <v>0</v>
          </cell>
          <cell r="O9710">
            <v>0</v>
          </cell>
          <cell r="P9710">
            <v>0</v>
          </cell>
          <cell r="Q9710">
            <v>0</v>
          </cell>
        </row>
        <row r="9711">
          <cell r="A9711" t="str">
            <v>A8909&amp;T</v>
          </cell>
          <cell r="B9711" t="str">
            <v>West Newton</v>
          </cell>
          <cell r="C9711">
            <v>0</v>
          </cell>
          <cell r="D9711">
            <v>0</v>
          </cell>
          <cell r="E9711">
            <v>0</v>
          </cell>
          <cell r="F9711">
            <v>0</v>
          </cell>
          <cell r="G9711">
            <v>0</v>
          </cell>
          <cell r="H9711">
            <v>0</v>
          </cell>
          <cell r="I9711">
            <v>0</v>
          </cell>
          <cell r="J9711">
            <v>0</v>
          </cell>
          <cell r="K9711">
            <v>0</v>
          </cell>
          <cell r="L9711">
            <v>0</v>
          </cell>
          <cell r="M9711">
            <v>0</v>
          </cell>
          <cell r="N9711">
            <v>0</v>
          </cell>
          <cell r="O9711">
            <v>0</v>
          </cell>
          <cell r="P9711">
            <v>0</v>
          </cell>
          <cell r="Q9711">
            <v>0</v>
          </cell>
        </row>
        <row r="9712">
          <cell r="A9712" t="str">
            <v>A8910&amp;T</v>
          </cell>
          <cell r="B9712" t="str">
            <v>West Newton</v>
          </cell>
          <cell r="C9712">
            <v>0</v>
          </cell>
          <cell r="D9712">
            <v>0</v>
          </cell>
          <cell r="E9712">
            <v>0</v>
          </cell>
          <cell r="F9712">
            <v>0</v>
          </cell>
          <cell r="G9712">
            <v>0</v>
          </cell>
          <cell r="H9712">
            <v>0</v>
          </cell>
          <cell r="I9712">
            <v>0</v>
          </cell>
          <cell r="J9712">
            <v>0</v>
          </cell>
          <cell r="K9712">
            <v>0</v>
          </cell>
          <cell r="L9712">
            <v>0</v>
          </cell>
          <cell r="M9712">
            <v>0</v>
          </cell>
          <cell r="N9712">
            <v>0</v>
          </cell>
          <cell r="O9712">
            <v>0</v>
          </cell>
          <cell r="P9712">
            <v>0</v>
          </cell>
          <cell r="Q9712">
            <v>0</v>
          </cell>
        </row>
        <row r="9713">
          <cell r="A9713" t="str">
            <v>A8911&amp;T</v>
          </cell>
          <cell r="B9713" t="str">
            <v>Auburndale</v>
          </cell>
          <cell r="C9713">
            <v>0</v>
          </cell>
          <cell r="D9713">
            <v>0</v>
          </cell>
          <cell r="E9713">
            <v>0</v>
          </cell>
          <cell r="F9713">
            <v>0</v>
          </cell>
          <cell r="G9713">
            <v>0</v>
          </cell>
          <cell r="H9713">
            <v>0</v>
          </cell>
          <cell r="I9713">
            <v>0</v>
          </cell>
          <cell r="J9713">
            <v>0</v>
          </cell>
          <cell r="K9713">
            <v>0</v>
          </cell>
          <cell r="L9713">
            <v>0</v>
          </cell>
          <cell r="M9713">
            <v>0</v>
          </cell>
          <cell r="N9713">
            <v>0</v>
          </cell>
          <cell r="O9713">
            <v>0</v>
          </cell>
          <cell r="P9713">
            <v>0</v>
          </cell>
          <cell r="Q9713">
            <v>0</v>
          </cell>
        </row>
        <row r="9714">
          <cell r="A9714" t="str">
            <v>A8912&amp;T</v>
          </cell>
          <cell r="B9714" t="str">
            <v>Auburndale</v>
          </cell>
          <cell r="C9714">
            <v>0</v>
          </cell>
          <cell r="D9714">
            <v>0</v>
          </cell>
          <cell r="E9714">
            <v>0</v>
          </cell>
          <cell r="F9714">
            <v>0</v>
          </cell>
          <cell r="G9714">
            <v>0</v>
          </cell>
          <cell r="H9714">
            <v>0</v>
          </cell>
          <cell r="I9714">
            <v>0</v>
          </cell>
          <cell r="J9714">
            <v>0</v>
          </cell>
          <cell r="K9714">
            <v>0</v>
          </cell>
          <cell r="L9714">
            <v>0</v>
          </cell>
          <cell r="M9714">
            <v>0</v>
          </cell>
          <cell r="N9714">
            <v>0</v>
          </cell>
          <cell r="O9714">
            <v>0</v>
          </cell>
          <cell r="P9714">
            <v>0</v>
          </cell>
          <cell r="Q9714">
            <v>0</v>
          </cell>
        </row>
        <row r="9715">
          <cell r="A9715" t="str">
            <v>A8986&amp;T</v>
          </cell>
          <cell r="B9715" t="str">
            <v>Chestnut Hill</v>
          </cell>
          <cell r="C9715">
            <v>0</v>
          </cell>
          <cell r="D9715">
            <v>0</v>
          </cell>
          <cell r="E9715">
            <v>0</v>
          </cell>
          <cell r="F9715">
            <v>0</v>
          </cell>
          <cell r="G9715">
            <v>0</v>
          </cell>
          <cell r="H9715">
            <v>0</v>
          </cell>
          <cell r="I9715">
            <v>0</v>
          </cell>
          <cell r="J9715">
            <v>0</v>
          </cell>
          <cell r="K9715">
            <v>0</v>
          </cell>
          <cell r="L9715">
            <v>0</v>
          </cell>
          <cell r="M9715">
            <v>0</v>
          </cell>
          <cell r="N9715">
            <v>0</v>
          </cell>
          <cell r="O9715">
            <v>0</v>
          </cell>
          <cell r="P9715">
            <v>0</v>
          </cell>
          <cell r="Q9715">
            <v>0</v>
          </cell>
        </row>
        <row r="9716">
          <cell r="A9716" t="str">
            <v>A9012&amp;T</v>
          </cell>
          <cell r="B9716" t="str">
            <v>Eliot</v>
          </cell>
          <cell r="C9716">
            <v>0</v>
          </cell>
          <cell r="D9716">
            <v>0</v>
          </cell>
          <cell r="E9716">
            <v>0</v>
          </cell>
          <cell r="F9716">
            <v>0</v>
          </cell>
          <cell r="G9716">
            <v>0</v>
          </cell>
          <cell r="H9716">
            <v>0</v>
          </cell>
          <cell r="I9716">
            <v>0</v>
          </cell>
          <cell r="J9716">
            <v>0</v>
          </cell>
          <cell r="K9716">
            <v>0</v>
          </cell>
          <cell r="L9716">
            <v>0</v>
          </cell>
          <cell r="M9716">
            <v>0</v>
          </cell>
          <cell r="N9716">
            <v>0</v>
          </cell>
          <cell r="O9716">
            <v>0</v>
          </cell>
          <cell r="P9716">
            <v>0</v>
          </cell>
          <cell r="Q9716">
            <v>0</v>
          </cell>
        </row>
        <row r="9717">
          <cell r="A9717" t="str">
            <v>A9091&amp;T</v>
          </cell>
          <cell r="B9717" t="str">
            <v>Boston College</v>
          </cell>
          <cell r="C9717">
            <v>0</v>
          </cell>
          <cell r="D9717">
            <v>0</v>
          </cell>
          <cell r="E9717">
            <v>0</v>
          </cell>
          <cell r="F9717">
            <v>0</v>
          </cell>
          <cell r="G9717">
            <v>0</v>
          </cell>
          <cell r="H9717">
            <v>0</v>
          </cell>
          <cell r="I9717">
            <v>0</v>
          </cell>
          <cell r="J9717">
            <v>0</v>
          </cell>
          <cell r="K9717">
            <v>0</v>
          </cell>
          <cell r="L9717">
            <v>0</v>
          </cell>
          <cell r="M9717">
            <v>0</v>
          </cell>
          <cell r="N9717">
            <v>0</v>
          </cell>
          <cell r="O9717">
            <v>0</v>
          </cell>
          <cell r="P9717">
            <v>0</v>
          </cell>
          <cell r="Q9717">
            <v>0</v>
          </cell>
        </row>
        <row r="9718">
          <cell r="A9718" t="str">
            <v>A9129&amp;T</v>
          </cell>
          <cell r="B9718" t="str">
            <v>Newton Highlands</v>
          </cell>
          <cell r="C9718">
            <v>0</v>
          </cell>
          <cell r="D9718">
            <v>0</v>
          </cell>
          <cell r="E9718">
            <v>0</v>
          </cell>
          <cell r="F9718">
            <v>0</v>
          </cell>
          <cell r="G9718">
            <v>0</v>
          </cell>
          <cell r="H9718">
            <v>0</v>
          </cell>
          <cell r="I9718">
            <v>0</v>
          </cell>
          <cell r="J9718">
            <v>0</v>
          </cell>
          <cell r="K9718">
            <v>0</v>
          </cell>
          <cell r="L9718">
            <v>0</v>
          </cell>
          <cell r="M9718">
            <v>0</v>
          </cell>
          <cell r="N9718">
            <v>0</v>
          </cell>
          <cell r="O9718">
            <v>0</v>
          </cell>
          <cell r="P9718">
            <v>0</v>
          </cell>
          <cell r="Q9718">
            <v>0</v>
          </cell>
        </row>
        <row r="9719">
          <cell r="A9719" t="str">
            <v>A9130&amp;T</v>
          </cell>
          <cell r="B9719" t="str">
            <v>Newton Centre</v>
          </cell>
          <cell r="C9719">
            <v>0</v>
          </cell>
          <cell r="D9719">
            <v>0</v>
          </cell>
          <cell r="E9719">
            <v>0</v>
          </cell>
          <cell r="F9719">
            <v>0</v>
          </cell>
          <cell r="G9719">
            <v>0</v>
          </cell>
          <cell r="H9719">
            <v>0</v>
          </cell>
          <cell r="I9719">
            <v>0</v>
          </cell>
          <cell r="J9719">
            <v>0</v>
          </cell>
          <cell r="K9719">
            <v>0</v>
          </cell>
          <cell r="L9719">
            <v>0</v>
          </cell>
          <cell r="M9719">
            <v>0</v>
          </cell>
          <cell r="N9719">
            <v>0</v>
          </cell>
          <cell r="O9719">
            <v>0</v>
          </cell>
          <cell r="P9719">
            <v>0</v>
          </cell>
          <cell r="Q9719">
            <v>0</v>
          </cell>
        </row>
        <row r="9720">
          <cell r="A9720" t="str">
            <v>A9158&amp;T</v>
          </cell>
          <cell r="B9720" t="str">
            <v>Riverside</v>
          </cell>
          <cell r="C9720">
            <v>0</v>
          </cell>
          <cell r="D9720">
            <v>0</v>
          </cell>
          <cell r="E9720">
            <v>0</v>
          </cell>
          <cell r="F9720">
            <v>0</v>
          </cell>
          <cell r="G9720">
            <v>0</v>
          </cell>
          <cell r="H9720">
            <v>0</v>
          </cell>
          <cell r="I9720">
            <v>0</v>
          </cell>
          <cell r="J9720">
            <v>0</v>
          </cell>
          <cell r="K9720">
            <v>0</v>
          </cell>
          <cell r="L9720">
            <v>0</v>
          </cell>
          <cell r="M9720">
            <v>0</v>
          </cell>
          <cell r="N9720">
            <v>0</v>
          </cell>
          <cell r="O9720">
            <v>0</v>
          </cell>
          <cell r="P9720">
            <v>0</v>
          </cell>
          <cell r="Q9720">
            <v>0</v>
          </cell>
        </row>
        <row r="9721">
          <cell r="A9721" t="str">
            <v>A9182&amp;T</v>
          </cell>
          <cell r="B9721" t="str">
            <v>Waban</v>
          </cell>
          <cell r="C9721">
            <v>0</v>
          </cell>
          <cell r="D9721">
            <v>0</v>
          </cell>
          <cell r="E9721">
            <v>0</v>
          </cell>
          <cell r="F9721">
            <v>0</v>
          </cell>
          <cell r="G9721">
            <v>0</v>
          </cell>
          <cell r="H9721">
            <v>0</v>
          </cell>
          <cell r="I9721">
            <v>0</v>
          </cell>
          <cell r="J9721">
            <v>0</v>
          </cell>
          <cell r="K9721">
            <v>0</v>
          </cell>
          <cell r="L9721">
            <v>0</v>
          </cell>
          <cell r="M9721">
            <v>0</v>
          </cell>
          <cell r="N9721">
            <v>0</v>
          </cell>
          <cell r="O9721">
            <v>0</v>
          </cell>
          <cell r="P9721">
            <v>0</v>
          </cell>
          <cell r="Q9721">
            <v>0</v>
          </cell>
        </row>
        <row r="9722">
          <cell r="A9722" t="str">
            <v>A9204&amp;T</v>
          </cell>
          <cell r="B9722" t="str">
            <v>Woodland</v>
          </cell>
          <cell r="C9722">
            <v>0</v>
          </cell>
          <cell r="D9722">
            <v>0</v>
          </cell>
          <cell r="E9722">
            <v>0</v>
          </cell>
          <cell r="F9722">
            <v>0</v>
          </cell>
          <cell r="G9722">
            <v>0</v>
          </cell>
          <cell r="H9722">
            <v>0</v>
          </cell>
          <cell r="I9722">
            <v>0</v>
          </cell>
          <cell r="J9722">
            <v>0</v>
          </cell>
          <cell r="K9722">
            <v>0</v>
          </cell>
          <cell r="L9722">
            <v>0</v>
          </cell>
          <cell r="M9722">
            <v>0</v>
          </cell>
          <cell r="N9722">
            <v>0</v>
          </cell>
          <cell r="O9722">
            <v>0</v>
          </cell>
          <cell r="P9722">
            <v>0</v>
          </cell>
          <cell r="Q9722">
            <v>0</v>
          </cell>
        </row>
        <row r="9723">
          <cell r="A9723" t="str">
            <v>A9239&amp;T</v>
          </cell>
          <cell r="B9723" t="str">
            <v>Newtonville - Washin</v>
          </cell>
          <cell r="C9723">
            <v>0</v>
          </cell>
          <cell r="D9723">
            <v>0</v>
          </cell>
          <cell r="E9723">
            <v>0</v>
          </cell>
          <cell r="F9723">
            <v>0</v>
          </cell>
          <cell r="G9723">
            <v>0</v>
          </cell>
          <cell r="H9723">
            <v>0</v>
          </cell>
          <cell r="I9723">
            <v>0</v>
          </cell>
          <cell r="J9723">
            <v>0</v>
          </cell>
          <cell r="K9723">
            <v>0</v>
          </cell>
          <cell r="L9723">
            <v>0</v>
          </cell>
          <cell r="M9723">
            <v>0</v>
          </cell>
          <cell r="N9723">
            <v>0</v>
          </cell>
          <cell r="O9723">
            <v>0</v>
          </cell>
          <cell r="P9723">
            <v>0</v>
          </cell>
          <cell r="Q9723">
            <v>0</v>
          </cell>
        </row>
        <row r="9724">
          <cell r="A9724" t="str">
            <v>A9240&amp;T</v>
          </cell>
          <cell r="B9724" t="str">
            <v>Newtonville - Washin</v>
          </cell>
          <cell r="C9724">
            <v>0</v>
          </cell>
          <cell r="D9724">
            <v>0</v>
          </cell>
          <cell r="E9724">
            <v>0</v>
          </cell>
          <cell r="F9724">
            <v>0</v>
          </cell>
          <cell r="G9724">
            <v>0</v>
          </cell>
          <cell r="H9724">
            <v>0</v>
          </cell>
          <cell r="I9724">
            <v>0</v>
          </cell>
          <cell r="J9724">
            <v>0</v>
          </cell>
          <cell r="K9724">
            <v>0</v>
          </cell>
          <cell r="L9724">
            <v>0</v>
          </cell>
          <cell r="M9724">
            <v>0</v>
          </cell>
          <cell r="N9724">
            <v>0</v>
          </cell>
          <cell r="O9724">
            <v>0</v>
          </cell>
          <cell r="P9724">
            <v>0</v>
          </cell>
          <cell r="Q9724">
            <v>0</v>
          </cell>
        </row>
        <row r="9725">
          <cell r="A9725" t="str">
            <v>A9242&amp;T</v>
          </cell>
          <cell r="B9725" t="str">
            <v>West Newton</v>
          </cell>
          <cell r="C9725">
            <v>0</v>
          </cell>
          <cell r="D9725">
            <v>0</v>
          </cell>
          <cell r="E9725">
            <v>0</v>
          </cell>
          <cell r="F9725">
            <v>0</v>
          </cell>
          <cell r="G9725">
            <v>0</v>
          </cell>
          <cell r="H9725">
            <v>0</v>
          </cell>
          <cell r="I9725">
            <v>0</v>
          </cell>
          <cell r="J9725">
            <v>0</v>
          </cell>
          <cell r="K9725">
            <v>0</v>
          </cell>
          <cell r="L9725">
            <v>0</v>
          </cell>
          <cell r="M9725">
            <v>0</v>
          </cell>
          <cell r="N9725">
            <v>0</v>
          </cell>
          <cell r="O9725">
            <v>0</v>
          </cell>
          <cell r="P9725">
            <v>0</v>
          </cell>
          <cell r="Q9725">
            <v>0</v>
          </cell>
        </row>
        <row r="9726">
          <cell r="A9726" t="str">
            <v>A9243&amp;T</v>
          </cell>
          <cell r="B9726" t="str">
            <v>West Newton</v>
          </cell>
          <cell r="C9726">
            <v>0</v>
          </cell>
          <cell r="D9726">
            <v>0</v>
          </cell>
          <cell r="E9726">
            <v>0</v>
          </cell>
          <cell r="F9726">
            <v>0</v>
          </cell>
          <cell r="G9726">
            <v>0</v>
          </cell>
          <cell r="H9726">
            <v>0</v>
          </cell>
          <cell r="I9726">
            <v>0</v>
          </cell>
          <cell r="J9726">
            <v>0</v>
          </cell>
          <cell r="K9726">
            <v>0</v>
          </cell>
          <cell r="L9726">
            <v>0</v>
          </cell>
          <cell r="M9726">
            <v>0</v>
          </cell>
          <cell r="N9726">
            <v>0</v>
          </cell>
          <cell r="O9726">
            <v>0</v>
          </cell>
          <cell r="P9726">
            <v>0</v>
          </cell>
          <cell r="Q9726">
            <v>0</v>
          </cell>
        </row>
        <row r="9727">
          <cell r="A9727" t="str">
            <v>A9245&amp;T</v>
          </cell>
          <cell r="B9727" t="str">
            <v>Auburndale</v>
          </cell>
          <cell r="C9727">
            <v>0</v>
          </cell>
          <cell r="D9727">
            <v>0</v>
          </cell>
          <cell r="E9727">
            <v>0</v>
          </cell>
          <cell r="F9727">
            <v>0</v>
          </cell>
          <cell r="G9727">
            <v>0</v>
          </cell>
          <cell r="H9727">
            <v>0</v>
          </cell>
          <cell r="I9727">
            <v>0</v>
          </cell>
          <cell r="J9727">
            <v>0</v>
          </cell>
          <cell r="K9727">
            <v>0</v>
          </cell>
          <cell r="L9727">
            <v>0</v>
          </cell>
          <cell r="M9727">
            <v>0</v>
          </cell>
          <cell r="N9727">
            <v>0</v>
          </cell>
          <cell r="O9727">
            <v>0</v>
          </cell>
          <cell r="P9727">
            <v>0</v>
          </cell>
          <cell r="Q9727">
            <v>0</v>
          </cell>
        </row>
        <row r="9728">
          <cell r="A9728" t="str">
            <v>A9246&amp;T</v>
          </cell>
          <cell r="B9728" t="str">
            <v>Auburndale - Woodlan</v>
          </cell>
          <cell r="C9728">
            <v>0</v>
          </cell>
          <cell r="D9728">
            <v>0</v>
          </cell>
          <cell r="E9728">
            <v>0</v>
          </cell>
          <cell r="F9728">
            <v>0</v>
          </cell>
          <cell r="G9728">
            <v>0</v>
          </cell>
          <cell r="H9728">
            <v>0</v>
          </cell>
          <cell r="I9728">
            <v>0</v>
          </cell>
          <cell r="J9728">
            <v>0</v>
          </cell>
          <cell r="K9728">
            <v>0</v>
          </cell>
          <cell r="L9728">
            <v>0</v>
          </cell>
          <cell r="M9728">
            <v>0</v>
          </cell>
          <cell r="N9728">
            <v>0</v>
          </cell>
          <cell r="O9728">
            <v>0</v>
          </cell>
          <cell r="P9728">
            <v>0</v>
          </cell>
          <cell r="Q9728">
            <v>0</v>
          </cell>
        </row>
        <row r="9729">
          <cell r="A9729" t="str">
            <v>A961&amp;T</v>
          </cell>
          <cell r="B9729" t="str">
            <v>Boylston St @ Norfol</v>
          </cell>
          <cell r="C9729">
            <v>0</v>
          </cell>
          <cell r="D9729">
            <v>0</v>
          </cell>
          <cell r="E9729">
            <v>0</v>
          </cell>
          <cell r="F9729">
            <v>0</v>
          </cell>
          <cell r="G9729">
            <v>0</v>
          </cell>
          <cell r="H9729">
            <v>0</v>
          </cell>
          <cell r="I9729">
            <v>0</v>
          </cell>
          <cell r="J9729">
            <v>0</v>
          </cell>
          <cell r="K9729">
            <v>0</v>
          </cell>
          <cell r="L9729">
            <v>0</v>
          </cell>
          <cell r="M9729">
            <v>0</v>
          </cell>
          <cell r="N9729">
            <v>0</v>
          </cell>
          <cell r="O9729">
            <v>0</v>
          </cell>
          <cell r="P9729">
            <v>0</v>
          </cell>
          <cell r="Q9729">
            <v>0</v>
          </cell>
        </row>
        <row r="9730">
          <cell r="A9730" t="str">
            <v>A4487&amp;T</v>
          </cell>
          <cell r="B9730" t="str">
            <v>River St opp Mague S</v>
          </cell>
          <cell r="C9730">
            <v>0</v>
          </cell>
          <cell r="D9730">
            <v>0</v>
          </cell>
          <cell r="E9730">
            <v>0</v>
          </cell>
          <cell r="F9730">
            <v>0</v>
          </cell>
          <cell r="G9730">
            <v>0</v>
          </cell>
          <cell r="H9730">
            <v>0</v>
          </cell>
          <cell r="I9730">
            <v>0</v>
          </cell>
          <cell r="J9730">
            <v>0</v>
          </cell>
          <cell r="K9730">
            <v>0</v>
          </cell>
          <cell r="L9730">
            <v>0</v>
          </cell>
          <cell r="M9730">
            <v>0</v>
          </cell>
          <cell r="N9730">
            <v>0</v>
          </cell>
          <cell r="O9730">
            <v>0</v>
          </cell>
          <cell r="P9730">
            <v>0</v>
          </cell>
          <cell r="Q9730">
            <v>0</v>
          </cell>
        </row>
        <row r="9731">
          <cell r="A9731" t="str">
            <v>A4495&amp;T</v>
          </cell>
          <cell r="B9731" t="str">
            <v>Washington St opp Wa</v>
          </cell>
          <cell r="C9731">
            <v>0</v>
          </cell>
          <cell r="D9731">
            <v>0</v>
          </cell>
          <cell r="E9731">
            <v>0</v>
          </cell>
          <cell r="F9731">
            <v>0</v>
          </cell>
          <cell r="G9731">
            <v>0</v>
          </cell>
          <cell r="H9731">
            <v>0</v>
          </cell>
          <cell r="I9731">
            <v>0</v>
          </cell>
          <cell r="J9731">
            <v>0</v>
          </cell>
          <cell r="K9731">
            <v>0</v>
          </cell>
          <cell r="L9731">
            <v>0</v>
          </cell>
          <cell r="M9731">
            <v>0</v>
          </cell>
          <cell r="N9731">
            <v>0</v>
          </cell>
          <cell r="O9731">
            <v>0</v>
          </cell>
          <cell r="P9731">
            <v>0</v>
          </cell>
          <cell r="Q9731">
            <v>0</v>
          </cell>
        </row>
        <row r="9732">
          <cell r="A9732" t="str">
            <v>A4500&amp;T</v>
          </cell>
          <cell r="B9732" t="str">
            <v>Washington St @ Jewe</v>
          </cell>
          <cell r="C9732">
            <v>11</v>
          </cell>
          <cell r="D9732">
            <v>0</v>
          </cell>
          <cell r="E9732">
            <v>0</v>
          </cell>
          <cell r="F9732">
            <v>0</v>
          </cell>
          <cell r="G9732">
            <v>11</v>
          </cell>
          <cell r="H9732">
            <v>11</v>
          </cell>
          <cell r="I9732">
            <v>0</v>
          </cell>
          <cell r="J9732">
            <v>0</v>
          </cell>
          <cell r="K9732">
            <v>0</v>
          </cell>
          <cell r="L9732">
            <v>11</v>
          </cell>
          <cell r="M9732">
            <v>11</v>
          </cell>
          <cell r="N9732">
            <v>0</v>
          </cell>
          <cell r="O9732">
            <v>0</v>
          </cell>
          <cell r="P9732">
            <v>0</v>
          </cell>
          <cell r="Q9732">
            <v>11</v>
          </cell>
        </row>
        <row r="9733">
          <cell r="A9733" t="str">
            <v>A4503&amp;T</v>
          </cell>
          <cell r="B9733" t="str">
            <v>Washington St @ Jewe</v>
          </cell>
          <cell r="C9733">
            <v>0</v>
          </cell>
          <cell r="D9733">
            <v>0</v>
          </cell>
          <cell r="E9733">
            <v>0</v>
          </cell>
          <cell r="F9733">
            <v>0</v>
          </cell>
          <cell r="G9733">
            <v>0</v>
          </cell>
          <cell r="H9733">
            <v>0</v>
          </cell>
          <cell r="I9733">
            <v>0</v>
          </cell>
          <cell r="J9733">
            <v>0</v>
          </cell>
          <cell r="K9733">
            <v>0</v>
          </cell>
          <cell r="L9733">
            <v>0</v>
          </cell>
          <cell r="M9733">
            <v>0</v>
          </cell>
          <cell r="N9733">
            <v>0</v>
          </cell>
          <cell r="O9733">
            <v>0</v>
          </cell>
          <cell r="P9733">
            <v>0</v>
          </cell>
          <cell r="Q9733">
            <v>0</v>
          </cell>
        </row>
        <row r="9734">
          <cell r="A9734" t="str">
            <v>A4509&amp;T</v>
          </cell>
          <cell r="B9734" t="str">
            <v>Washington St @ Eddy</v>
          </cell>
          <cell r="C9734">
            <v>0</v>
          </cell>
          <cell r="D9734">
            <v>0</v>
          </cell>
          <cell r="E9734">
            <v>0</v>
          </cell>
          <cell r="F9734">
            <v>0</v>
          </cell>
          <cell r="G9734">
            <v>0</v>
          </cell>
          <cell r="H9734">
            <v>0</v>
          </cell>
          <cell r="I9734">
            <v>0</v>
          </cell>
          <cell r="J9734">
            <v>0</v>
          </cell>
          <cell r="K9734">
            <v>0</v>
          </cell>
          <cell r="L9734">
            <v>0</v>
          </cell>
          <cell r="M9734">
            <v>0</v>
          </cell>
          <cell r="N9734">
            <v>0</v>
          </cell>
          <cell r="O9734">
            <v>0</v>
          </cell>
          <cell r="P9734">
            <v>0</v>
          </cell>
          <cell r="Q9734">
            <v>0</v>
          </cell>
        </row>
        <row r="9735">
          <cell r="A9735" t="str">
            <v>A4516&amp;T</v>
          </cell>
          <cell r="B9735" t="str">
            <v>River St @ Mague Ave</v>
          </cell>
          <cell r="C9735">
            <v>2</v>
          </cell>
          <cell r="D9735">
            <v>0</v>
          </cell>
          <cell r="E9735">
            <v>0</v>
          </cell>
          <cell r="F9735">
            <v>0</v>
          </cell>
          <cell r="G9735">
            <v>2</v>
          </cell>
          <cell r="H9735">
            <v>2</v>
          </cell>
          <cell r="I9735">
            <v>0</v>
          </cell>
          <cell r="J9735">
            <v>0</v>
          </cell>
          <cell r="K9735">
            <v>0</v>
          </cell>
          <cell r="L9735">
            <v>2</v>
          </cell>
          <cell r="M9735">
            <v>2</v>
          </cell>
          <cell r="N9735">
            <v>0</v>
          </cell>
          <cell r="O9735">
            <v>0</v>
          </cell>
          <cell r="P9735">
            <v>0</v>
          </cell>
          <cell r="Q9735">
            <v>2</v>
          </cell>
        </row>
        <row r="9736">
          <cell r="A9736" t="str">
            <v>A4518&amp;T</v>
          </cell>
          <cell r="B9736" t="str">
            <v>River St @ James St</v>
          </cell>
          <cell r="C9736">
            <v>0</v>
          </cell>
          <cell r="D9736">
            <v>0</v>
          </cell>
          <cell r="E9736">
            <v>0</v>
          </cell>
          <cell r="F9736">
            <v>0</v>
          </cell>
          <cell r="G9736">
            <v>0</v>
          </cell>
          <cell r="H9736">
            <v>0</v>
          </cell>
          <cell r="I9736">
            <v>0</v>
          </cell>
          <cell r="J9736">
            <v>0</v>
          </cell>
          <cell r="K9736">
            <v>0</v>
          </cell>
          <cell r="L9736">
            <v>0</v>
          </cell>
          <cell r="M9736">
            <v>0</v>
          </cell>
          <cell r="N9736">
            <v>0</v>
          </cell>
          <cell r="O9736">
            <v>0</v>
          </cell>
          <cell r="P9736">
            <v>0</v>
          </cell>
          <cell r="Q9736">
            <v>0</v>
          </cell>
        </row>
        <row r="9737">
          <cell r="A9737" t="str">
            <v>A4520&amp;T</v>
          </cell>
          <cell r="B9737" t="str">
            <v>Lexington St @ Whitl</v>
          </cell>
          <cell r="C9737">
            <v>2</v>
          </cell>
          <cell r="D9737">
            <v>0</v>
          </cell>
          <cell r="E9737">
            <v>0</v>
          </cell>
          <cell r="F9737">
            <v>0</v>
          </cell>
          <cell r="G9737">
            <v>2</v>
          </cell>
          <cell r="H9737">
            <v>2</v>
          </cell>
          <cell r="I9737">
            <v>0</v>
          </cell>
          <cell r="J9737">
            <v>0</v>
          </cell>
          <cell r="K9737">
            <v>0</v>
          </cell>
          <cell r="L9737">
            <v>2</v>
          </cell>
          <cell r="M9737">
            <v>2</v>
          </cell>
          <cell r="N9737">
            <v>0</v>
          </cell>
          <cell r="O9737">
            <v>0</v>
          </cell>
          <cell r="P9737">
            <v>0</v>
          </cell>
          <cell r="Q9737">
            <v>2</v>
          </cell>
        </row>
        <row r="9738">
          <cell r="A9738" t="str">
            <v>A4539&amp;T</v>
          </cell>
          <cell r="B9738" t="str">
            <v>Walthm St @ Lodge Rd</v>
          </cell>
          <cell r="C9738">
            <v>10</v>
          </cell>
          <cell r="D9738">
            <v>0</v>
          </cell>
          <cell r="E9738">
            <v>0</v>
          </cell>
          <cell r="F9738">
            <v>0</v>
          </cell>
          <cell r="G9738">
            <v>10</v>
          </cell>
          <cell r="H9738">
            <v>10</v>
          </cell>
          <cell r="I9738">
            <v>0</v>
          </cell>
          <cell r="J9738">
            <v>0</v>
          </cell>
          <cell r="K9738">
            <v>0</v>
          </cell>
          <cell r="L9738">
            <v>10</v>
          </cell>
          <cell r="M9738">
            <v>10</v>
          </cell>
          <cell r="N9738">
            <v>0</v>
          </cell>
          <cell r="O9738">
            <v>0</v>
          </cell>
          <cell r="P9738">
            <v>0</v>
          </cell>
          <cell r="Q9738">
            <v>10</v>
          </cell>
        </row>
        <row r="9739">
          <cell r="A9739" t="str">
            <v>A4541&amp;T</v>
          </cell>
          <cell r="B9739" t="str">
            <v>Crafts St @ Albemarl</v>
          </cell>
          <cell r="C9739">
            <v>0</v>
          </cell>
          <cell r="D9739">
            <v>0</v>
          </cell>
          <cell r="E9739">
            <v>0</v>
          </cell>
          <cell r="F9739">
            <v>0</v>
          </cell>
          <cell r="G9739">
            <v>0</v>
          </cell>
          <cell r="H9739">
            <v>0</v>
          </cell>
          <cell r="I9739">
            <v>0</v>
          </cell>
          <cell r="J9739">
            <v>0</v>
          </cell>
          <cell r="K9739">
            <v>0</v>
          </cell>
          <cell r="L9739">
            <v>0</v>
          </cell>
          <cell r="M9739">
            <v>0</v>
          </cell>
          <cell r="N9739">
            <v>0</v>
          </cell>
          <cell r="O9739">
            <v>0</v>
          </cell>
          <cell r="P9739">
            <v>0</v>
          </cell>
          <cell r="Q9739">
            <v>0</v>
          </cell>
        </row>
        <row r="9740">
          <cell r="A9740" t="str">
            <v>A4543&amp;T</v>
          </cell>
          <cell r="B9740" t="str">
            <v>Walnut St @ Linwood</v>
          </cell>
          <cell r="C9740">
            <v>11</v>
          </cell>
          <cell r="D9740">
            <v>0</v>
          </cell>
          <cell r="E9740">
            <v>0</v>
          </cell>
          <cell r="F9740">
            <v>0</v>
          </cell>
          <cell r="G9740">
            <v>11</v>
          </cell>
          <cell r="H9740">
            <v>11</v>
          </cell>
          <cell r="I9740">
            <v>0</v>
          </cell>
          <cell r="J9740">
            <v>0</v>
          </cell>
          <cell r="K9740">
            <v>0</v>
          </cell>
          <cell r="L9740">
            <v>11</v>
          </cell>
          <cell r="M9740">
            <v>11</v>
          </cell>
          <cell r="N9740">
            <v>0</v>
          </cell>
          <cell r="O9740">
            <v>0</v>
          </cell>
          <cell r="P9740">
            <v>0</v>
          </cell>
          <cell r="Q9740">
            <v>11</v>
          </cell>
        </row>
        <row r="9741">
          <cell r="A9741" t="str">
            <v>A4569&amp;T</v>
          </cell>
          <cell r="B9741" t="str">
            <v>Adams St @ Watertown</v>
          </cell>
          <cell r="C9741">
            <v>0</v>
          </cell>
          <cell r="D9741">
            <v>0</v>
          </cell>
          <cell r="E9741">
            <v>0</v>
          </cell>
          <cell r="F9741">
            <v>0</v>
          </cell>
          <cell r="G9741">
            <v>0</v>
          </cell>
          <cell r="H9741">
            <v>0</v>
          </cell>
          <cell r="I9741">
            <v>0</v>
          </cell>
          <cell r="J9741">
            <v>0</v>
          </cell>
          <cell r="K9741">
            <v>0</v>
          </cell>
          <cell r="L9741">
            <v>0</v>
          </cell>
          <cell r="M9741">
            <v>0</v>
          </cell>
          <cell r="N9741">
            <v>0</v>
          </cell>
          <cell r="O9741">
            <v>0</v>
          </cell>
          <cell r="P9741">
            <v>0</v>
          </cell>
          <cell r="Q9741">
            <v>0</v>
          </cell>
        </row>
        <row r="9742">
          <cell r="A9742" t="str">
            <v>A4587&amp;T</v>
          </cell>
          <cell r="B9742" t="str">
            <v>Commonwealth Ave opp</v>
          </cell>
          <cell r="C9742">
            <v>0</v>
          </cell>
          <cell r="D9742">
            <v>0</v>
          </cell>
          <cell r="E9742">
            <v>0</v>
          </cell>
          <cell r="F9742">
            <v>0</v>
          </cell>
          <cell r="G9742">
            <v>0</v>
          </cell>
          <cell r="H9742">
            <v>0</v>
          </cell>
          <cell r="I9742">
            <v>0</v>
          </cell>
          <cell r="J9742">
            <v>0</v>
          </cell>
          <cell r="K9742">
            <v>0</v>
          </cell>
          <cell r="L9742">
            <v>0</v>
          </cell>
          <cell r="M9742">
            <v>0</v>
          </cell>
          <cell r="N9742">
            <v>0</v>
          </cell>
          <cell r="O9742">
            <v>0</v>
          </cell>
          <cell r="P9742">
            <v>0</v>
          </cell>
          <cell r="Q9742">
            <v>0</v>
          </cell>
        </row>
        <row r="9743">
          <cell r="A9743" t="str">
            <v>A4594&amp;T</v>
          </cell>
          <cell r="B9743" t="str">
            <v>Commonwealth Ave @ A</v>
          </cell>
          <cell r="C9743">
            <v>0</v>
          </cell>
          <cell r="D9743">
            <v>0</v>
          </cell>
          <cell r="E9743">
            <v>0</v>
          </cell>
          <cell r="F9743">
            <v>0</v>
          </cell>
          <cell r="G9743">
            <v>0</v>
          </cell>
          <cell r="H9743">
            <v>0</v>
          </cell>
          <cell r="I9743">
            <v>0</v>
          </cell>
          <cell r="J9743">
            <v>0</v>
          </cell>
          <cell r="K9743">
            <v>0</v>
          </cell>
          <cell r="L9743">
            <v>0</v>
          </cell>
          <cell r="M9743">
            <v>0</v>
          </cell>
          <cell r="N9743">
            <v>0</v>
          </cell>
          <cell r="O9743">
            <v>0</v>
          </cell>
          <cell r="P9743">
            <v>0</v>
          </cell>
          <cell r="Q9743">
            <v>0</v>
          </cell>
        </row>
        <row r="9744">
          <cell r="A9744" t="str">
            <v>A4595&amp;T</v>
          </cell>
          <cell r="B9744" t="str">
            <v>Lexington St @ Aubur</v>
          </cell>
          <cell r="C9744">
            <v>0</v>
          </cell>
          <cell r="D9744">
            <v>0</v>
          </cell>
          <cell r="E9744">
            <v>0</v>
          </cell>
          <cell r="F9744">
            <v>0</v>
          </cell>
          <cell r="G9744">
            <v>0</v>
          </cell>
          <cell r="H9744">
            <v>0</v>
          </cell>
          <cell r="I9744">
            <v>0</v>
          </cell>
          <cell r="J9744">
            <v>0</v>
          </cell>
          <cell r="K9744">
            <v>0</v>
          </cell>
          <cell r="L9744">
            <v>0</v>
          </cell>
          <cell r="M9744">
            <v>0</v>
          </cell>
          <cell r="N9744">
            <v>0</v>
          </cell>
          <cell r="O9744">
            <v>0</v>
          </cell>
          <cell r="P9744">
            <v>0</v>
          </cell>
          <cell r="Q9744">
            <v>0</v>
          </cell>
        </row>
        <row r="9745">
          <cell r="A9745" t="str">
            <v>A4596&amp;T</v>
          </cell>
          <cell r="B9745" t="str">
            <v>Lexington St @ Orris</v>
          </cell>
          <cell r="C9745">
            <v>0</v>
          </cell>
          <cell r="D9745">
            <v>0</v>
          </cell>
          <cell r="E9745">
            <v>0</v>
          </cell>
          <cell r="F9745">
            <v>0</v>
          </cell>
          <cell r="G9745">
            <v>0</v>
          </cell>
          <cell r="H9745">
            <v>0</v>
          </cell>
          <cell r="I9745">
            <v>0</v>
          </cell>
          <cell r="J9745">
            <v>0</v>
          </cell>
          <cell r="K9745">
            <v>0</v>
          </cell>
          <cell r="L9745">
            <v>0</v>
          </cell>
          <cell r="M9745">
            <v>0</v>
          </cell>
          <cell r="N9745">
            <v>0</v>
          </cell>
          <cell r="O9745">
            <v>0</v>
          </cell>
          <cell r="P9745">
            <v>0</v>
          </cell>
          <cell r="Q9745">
            <v>0</v>
          </cell>
        </row>
        <row r="9746">
          <cell r="A9746" t="str">
            <v>A4597&amp;T</v>
          </cell>
          <cell r="B9746" t="str">
            <v>180 Lexington St</v>
          </cell>
          <cell r="C9746">
            <v>0</v>
          </cell>
          <cell r="D9746">
            <v>0</v>
          </cell>
          <cell r="E9746">
            <v>0</v>
          </cell>
          <cell r="F9746">
            <v>0</v>
          </cell>
          <cell r="G9746">
            <v>0</v>
          </cell>
          <cell r="H9746">
            <v>0</v>
          </cell>
          <cell r="I9746">
            <v>0</v>
          </cell>
          <cell r="J9746">
            <v>0</v>
          </cell>
          <cell r="K9746">
            <v>0</v>
          </cell>
          <cell r="L9746">
            <v>0</v>
          </cell>
          <cell r="M9746">
            <v>0</v>
          </cell>
          <cell r="N9746">
            <v>0</v>
          </cell>
          <cell r="O9746">
            <v>0</v>
          </cell>
          <cell r="P9746">
            <v>0</v>
          </cell>
          <cell r="Q9746">
            <v>0</v>
          </cell>
        </row>
        <row r="9747">
          <cell r="A9747" t="str">
            <v>A4599&amp;T</v>
          </cell>
          <cell r="B9747" t="str">
            <v>Lexington St @ River</v>
          </cell>
          <cell r="C9747">
            <v>3</v>
          </cell>
          <cell r="D9747">
            <v>0</v>
          </cell>
          <cell r="E9747">
            <v>0</v>
          </cell>
          <cell r="F9747">
            <v>0</v>
          </cell>
          <cell r="G9747">
            <v>3</v>
          </cell>
          <cell r="H9747">
            <v>3</v>
          </cell>
          <cell r="I9747">
            <v>0</v>
          </cell>
          <cell r="J9747">
            <v>0</v>
          </cell>
          <cell r="K9747">
            <v>0</v>
          </cell>
          <cell r="L9747">
            <v>3</v>
          </cell>
          <cell r="M9747">
            <v>3</v>
          </cell>
          <cell r="N9747">
            <v>0</v>
          </cell>
          <cell r="O9747">
            <v>0</v>
          </cell>
          <cell r="P9747">
            <v>0</v>
          </cell>
          <cell r="Q9747">
            <v>3</v>
          </cell>
        </row>
        <row r="9748">
          <cell r="A9748" t="str">
            <v>A4614&amp;T</v>
          </cell>
          <cell r="B9748" t="str">
            <v>Chapel St @ Watertow</v>
          </cell>
          <cell r="C9748">
            <v>3</v>
          </cell>
          <cell r="D9748">
            <v>0</v>
          </cell>
          <cell r="E9748">
            <v>0</v>
          </cell>
          <cell r="F9748">
            <v>0</v>
          </cell>
          <cell r="G9748">
            <v>4</v>
          </cell>
          <cell r="H9748">
            <v>3</v>
          </cell>
          <cell r="I9748">
            <v>0</v>
          </cell>
          <cell r="J9748">
            <v>0</v>
          </cell>
          <cell r="K9748">
            <v>0</v>
          </cell>
          <cell r="L9748">
            <v>4</v>
          </cell>
          <cell r="M9748">
            <v>3</v>
          </cell>
          <cell r="N9748">
            <v>0</v>
          </cell>
          <cell r="O9748">
            <v>0</v>
          </cell>
          <cell r="P9748">
            <v>0</v>
          </cell>
          <cell r="Q9748">
            <v>4</v>
          </cell>
        </row>
        <row r="9749">
          <cell r="A9749" t="str">
            <v>A4680&amp;T</v>
          </cell>
          <cell r="B9749" t="str">
            <v>Chestnut St @ Oak St</v>
          </cell>
          <cell r="C9749">
            <v>2</v>
          </cell>
          <cell r="D9749">
            <v>0</v>
          </cell>
          <cell r="E9749">
            <v>0</v>
          </cell>
          <cell r="F9749">
            <v>0</v>
          </cell>
          <cell r="G9749">
            <v>2</v>
          </cell>
          <cell r="H9749">
            <v>2</v>
          </cell>
          <cell r="I9749">
            <v>0</v>
          </cell>
          <cell r="J9749">
            <v>0</v>
          </cell>
          <cell r="K9749">
            <v>0</v>
          </cell>
          <cell r="L9749">
            <v>2</v>
          </cell>
          <cell r="M9749">
            <v>2</v>
          </cell>
          <cell r="N9749">
            <v>0</v>
          </cell>
          <cell r="O9749">
            <v>0</v>
          </cell>
          <cell r="P9749">
            <v>0</v>
          </cell>
          <cell r="Q9749">
            <v>2</v>
          </cell>
        </row>
        <row r="9750">
          <cell r="A9750" t="str">
            <v>A4681&amp;T</v>
          </cell>
          <cell r="B9750" t="str">
            <v>Oak St @ Elliot St</v>
          </cell>
          <cell r="C9750">
            <v>0</v>
          </cell>
          <cell r="D9750">
            <v>0</v>
          </cell>
          <cell r="E9750">
            <v>0</v>
          </cell>
          <cell r="F9750">
            <v>0</v>
          </cell>
          <cell r="G9750">
            <v>0</v>
          </cell>
          <cell r="H9750">
            <v>0</v>
          </cell>
          <cell r="I9750">
            <v>0</v>
          </cell>
          <cell r="J9750">
            <v>0</v>
          </cell>
          <cell r="K9750">
            <v>0</v>
          </cell>
          <cell r="L9750">
            <v>0</v>
          </cell>
          <cell r="M9750">
            <v>0</v>
          </cell>
          <cell r="N9750">
            <v>0</v>
          </cell>
          <cell r="O9750">
            <v>0</v>
          </cell>
          <cell r="P9750">
            <v>0</v>
          </cell>
          <cell r="Q9750">
            <v>0</v>
          </cell>
        </row>
        <row r="9751">
          <cell r="A9751" t="str">
            <v>A4684&amp;T</v>
          </cell>
          <cell r="B9751" t="str">
            <v>Elliot St @ Columbia</v>
          </cell>
          <cell r="C9751">
            <v>0</v>
          </cell>
          <cell r="D9751">
            <v>0</v>
          </cell>
          <cell r="E9751">
            <v>0</v>
          </cell>
          <cell r="F9751">
            <v>0</v>
          </cell>
          <cell r="G9751">
            <v>0</v>
          </cell>
          <cell r="H9751">
            <v>0</v>
          </cell>
          <cell r="I9751">
            <v>0</v>
          </cell>
          <cell r="J9751">
            <v>0</v>
          </cell>
          <cell r="K9751">
            <v>0</v>
          </cell>
          <cell r="L9751">
            <v>0</v>
          </cell>
          <cell r="M9751">
            <v>0</v>
          </cell>
          <cell r="N9751">
            <v>0</v>
          </cell>
          <cell r="O9751">
            <v>0</v>
          </cell>
          <cell r="P9751">
            <v>0</v>
          </cell>
          <cell r="Q9751">
            <v>0</v>
          </cell>
        </row>
        <row r="9752">
          <cell r="A9752" t="str">
            <v>A4686&amp;T</v>
          </cell>
          <cell r="B9752" t="str">
            <v>Woodward St @ Boylst</v>
          </cell>
          <cell r="C9752">
            <v>0</v>
          </cell>
          <cell r="D9752">
            <v>0</v>
          </cell>
          <cell r="E9752">
            <v>0</v>
          </cell>
          <cell r="F9752">
            <v>0</v>
          </cell>
          <cell r="G9752">
            <v>0</v>
          </cell>
          <cell r="H9752">
            <v>0</v>
          </cell>
          <cell r="I9752">
            <v>0</v>
          </cell>
          <cell r="J9752">
            <v>0</v>
          </cell>
          <cell r="K9752">
            <v>0</v>
          </cell>
          <cell r="L9752">
            <v>0</v>
          </cell>
          <cell r="M9752">
            <v>0</v>
          </cell>
          <cell r="N9752">
            <v>0</v>
          </cell>
          <cell r="O9752">
            <v>0</v>
          </cell>
          <cell r="P9752">
            <v>0</v>
          </cell>
          <cell r="Q9752">
            <v>0</v>
          </cell>
        </row>
        <row r="9753">
          <cell r="A9753" t="str">
            <v>A4690&amp;T</v>
          </cell>
          <cell r="B9753" t="str">
            <v>Walnut St @ Duncklee</v>
          </cell>
          <cell r="C9753">
            <v>19</v>
          </cell>
          <cell r="D9753">
            <v>0</v>
          </cell>
          <cell r="E9753">
            <v>0</v>
          </cell>
          <cell r="F9753">
            <v>0</v>
          </cell>
          <cell r="G9753">
            <v>19</v>
          </cell>
          <cell r="H9753">
            <v>19</v>
          </cell>
          <cell r="I9753">
            <v>0</v>
          </cell>
          <cell r="J9753">
            <v>0</v>
          </cell>
          <cell r="K9753">
            <v>0</v>
          </cell>
          <cell r="L9753">
            <v>19</v>
          </cell>
          <cell r="M9753">
            <v>19</v>
          </cell>
          <cell r="N9753">
            <v>0</v>
          </cell>
          <cell r="O9753">
            <v>0</v>
          </cell>
          <cell r="P9753">
            <v>0</v>
          </cell>
          <cell r="Q9753">
            <v>19</v>
          </cell>
        </row>
        <row r="9754">
          <cell r="A9754" t="str">
            <v>A4691&amp;T</v>
          </cell>
          <cell r="B9754" t="str">
            <v>Walnut St @ Brentwoo</v>
          </cell>
          <cell r="C9754">
            <v>0</v>
          </cell>
          <cell r="D9754">
            <v>0</v>
          </cell>
          <cell r="E9754">
            <v>0</v>
          </cell>
          <cell r="F9754">
            <v>0</v>
          </cell>
          <cell r="G9754">
            <v>0</v>
          </cell>
          <cell r="H9754">
            <v>0</v>
          </cell>
          <cell r="I9754">
            <v>0</v>
          </cell>
          <cell r="J9754">
            <v>0</v>
          </cell>
          <cell r="K9754">
            <v>0</v>
          </cell>
          <cell r="L9754">
            <v>0</v>
          </cell>
          <cell r="M9754">
            <v>0</v>
          </cell>
          <cell r="N9754">
            <v>0</v>
          </cell>
          <cell r="O9754">
            <v>0</v>
          </cell>
          <cell r="P9754">
            <v>0</v>
          </cell>
          <cell r="Q9754">
            <v>0</v>
          </cell>
        </row>
        <row r="9755">
          <cell r="A9755" t="str">
            <v>A4692&amp;T</v>
          </cell>
          <cell r="B9755" t="str">
            <v>796 Walnut St</v>
          </cell>
          <cell r="C9755">
            <v>0</v>
          </cell>
          <cell r="D9755">
            <v>0</v>
          </cell>
          <cell r="E9755">
            <v>0</v>
          </cell>
          <cell r="F9755">
            <v>0</v>
          </cell>
          <cell r="G9755">
            <v>0</v>
          </cell>
          <cell r="H9755">
            <v>0</v>
          </cell>
          <cell r="I9755">
            <v>0</v>
          </cell>
          <cell r="J9755">
            <v>0</v>
          </cell>
          <cell r="K9755">
            <v>0</v>
          </cell>
          <cell r="L9755">
            <v>0</v>
          </cell>
          <cell r="M9755">
            <v>0</v>
          </cell>
          <cell r="N9755">
            <v>0</v>
          </cell>
          <cell r="O9755">
            <v>0</v>
          </cell>
          <cell r="P9755">
            <v>0</v>
          </cell>
          <cell r="Q9755">
            <v>0</v>
          </cell>
        </row>
        <row r="9756">
          <cell r="A9756" t="str">
            <v>A4696&amp;T</v>
          </cell>
          <cell r="B9756" t="str">
            <v>Walnut St @ Mill St</v>
          </cell>
          <cell r="C9756">
            <v>1</v>
          </cell>
          <cell r="D9756">
            <v>0</v>
          </cell>
          <cell r="E9756">
            <v>0</v>
          </cell>
          <cell r="F9756">
            <v>0</v>
          </cell>
          <cell r="G9756">
            <v>1</v>
          </cell>
          <cell r="H9756">
            <v>1</v>
          </cell>
          <cell r="I9756">
            <v>0</v>
          </cell>
          <cell r="J9756">
            <v>0</v>
          </cell>
          <cell r="K9756">
            <v>0</v>
          </cell>
          <cell r="L9756">
            <v>1</v>
          </cell>
          <cell r="M9756">
            <v>1</v>
          </cell>
          <cell r="N9756">
            <v>0</v>
          </cell>
          <cell r="O9756">
            <v>0</v>
          </cell>
          <cell r="P9756">
            <v>0</v>
          </cell>
          <cell r="Q9756">
            <v>1</v>
          </cell>
        </row>
        <row r="9757">
          <cell r="A9757" t="str">
            <v>A4723&amp;T</v>
          </cell>
          <cell r="B9757" t="str">
            <v>Walnut St @ Mill St</v>
          </cell>
          <cell r="C9757">
            <v>3</v>
          </cell>
          <cell r="D9757">
            <v>0</v>
          </cell>
          <cell r="E9757">
            <v>0</v>
          </cell>
          <cell r="F9757">
            <v>0</v>
          </cell>
          <cell r="G9757">
            <v>3</v>
          </cell>
          <cell r="H9757">
            <v>3</v>
          </cell>
          <cell r="I9757">
            <v>0</v>
          </cell>
          <cell r="J9757">
            <v>0</v>
          </cell>
          <cell r="K9757">
            <v>0</v>
          </cell>
          <cell r="L9757">
            <v>3</v>
          </cell>
          <cell r="M9757">
            <v>3</v>
          </cell>
          <cell r="N9757">
            <v>0</v>
          </cell>
          <cell r="O9757">
            <v>0</v>
          </cell>
          <cell r="P9757">
            <v>0</v>
          </cell>
          <cell r="Q9757">
            <v>3</v>
          </cell>
        </row>
        <row r="9758">
          <cell r="A9758" t="str">
            <v>A4730&amp;T</v>
          </cell>
          <cell r="B9758" t="str">
            <v>Walnut St @ Duncklee</v>
          </cell>
          <cell r="C9758">
            <v>14</v>
          </cell>
          <cell r="D9758">
            <v>0</v>
          </cell>
          <cell r="E9758">
            <v>0</v>
          </cell>
          <cell r="F9758">
            <v>0</v>
          </cell>
          <cell r="G9758">
            <v>14</v>
          </cell>
          <cell r="H9758">
            <v>14</v>
          </cell>
          <cell r="I9758">
            <v>0</v>
          </cell>
          <cell r="J9758">
            <v>0</v>
          </cell>
          <cell r="K9758">
            <v>0</v>
          </cell>
          <cell r="L9758">
            <v>14</v>
          </cell>
          <cell r="M9758">
            <v>14</v>
          </cell>
          <cell r="N9758">
            <v>0</v>
          </cell>
          <cell r="O9758">
            <v>0</v>
          </cell>
          <cell r="P9758">
            <v>0</v>
          </cell>
          <cell r="Q9758">
            <v>14</v>
          </cell>
        </row>
        <row r="9759">
          <cell r="A9759" t="str">
            <v>A4782&amp;T</v>
          </cell>
          <cell r="B9759" t="str">
            <v>Watertown St @ Craft</v>
          </cell>
          <cell r="C9759">
            <v>0</v>
          </cell>
          <cell r="D9759">
            <v>0</v>
          </cell>
          <cell r="E9759">
            <v>0</v>
          </cell>
          <cell r="F9759">
            <v>0</v>
          </cell>
          <cell r="G9759">
            <v>0</v>
          </cell>
          <cell r="H9759">
            <v>0</v>
          </cell>
          <cell r="I9759">
            <v>0</v>
          </cell>
          <cell r="J9759">
            <v>0</v>
          </cell>
          <cell r="K9759">
            <v>0</v>
          </cell>
          <cell r="L9759">
            <v>0</v>
          </cell>
          <cell r="M9759">
            <v>0</v>
          </cell>
          <cell r="N9759">
            <v>0</v>
          </cell>
          <cell r="O9759">
            <v>0</v>
          </cell>
          <cell r="P9759">
            <v>0</v>
          </cell>
          <cell r="Q9759">
            <v>0</v>
          </cell>
        </row>
        <row r="9760">
          <cell r="A9760" t="str">
            <v>A4873&amp;T</v>
          </cell>
          <cell r="B9760" t="str">
            <v>Sawmill Brook Pkwy @</v>
          </cell>
          <cell r="C9760">
            <v>0</v>
          </cell>
          <cell r="D9760">
            <v>0</v>
          </cell>
          <cell r="E9760">
            <v>0</v>
          </cell>
          <cell r="F9760">
            <v>0</v>
          </cell>
          <cell r="G9760">
            <v>0</v>
          </cell>
          <cell r="H9760">
            <v>0</v>
          </cell>
          <cell r="I9760">
            <v>0</v>
          </cell>
          <cell r="J9760">
            <v>0</v>
          </cell>
          <cell r="K9760">
            <v>0</v>
          </cell>
          <cell r="L9760">
            <v>0</v>
          </cell>
          <cell r="M9760">
            <v>0</v>
          </cell>
          <cell r="N9760">
            <v>0</v>
          </cell>
          <cell r="O9760">
            <v>0</v>
          </cell>
          <cell r="P9760">
            <v>0</v>
          </cell>
          <cell r="Q9760">
            <v>0</v>
          </cell>
        </row>
        <row r="9761">
          <cell r="A9761" t="str">
            <v>A4874&amp;T</v>
          </cell>
          <cell r="B9761" t="str">
            <v>Sawmill Brook Pkwy @</v>
          </cell>
          <cell r="C9761">
            <v>0</v>
          </cell>
          <cell r="D9761">
            <v>0</v>
          </cell>
          <cell r="E9761">
            <v>0</v>
          </cell>
          <cell r="F9761">
            <v>0</v>
          </cell>
          <cell r="G9761">
            <v>0</v>
          </cell>
          <cell r="H9761">
            <v>0</v>
          </cell>
          <cell r="I9761">
            <v>0</v>
          </cell>
          <cell r="J9761">
            <v>0</v>
          </cell>
          <cell r="K9761">
            <v>0</v>
          </cell>
          <cell r="L9761">
            <v>0</v>
          </cell>
          <cell r="M9761">
            <v>0</v>
          </cell>
          <cell r="N9761">
            <v>0</v>
          </cell>
          <cell r="O9761">
            <v>0</v>
          </cell>
          <cell r="P9761">
            <v>0</v>
          </cell>
          <cell r="Q9761">
            <v>0</v>
          </cell>
        </row>
        <row r="9762">
          <cell r="A9762" t="str">
            <v>A4875&amp;T</v>
          </cell>
          <cell r="B9762" t="str">
            <v>Sawmill Brook Pkwy @</v>
          </cell>
          <cell r="C9762">
            <v>0</v>
          </cell>
          <cell r="D9762">
            <v>0</v>
          </cell>
          <cell r="E9762">
            <v>0</v>
          </cell>
          <cell r="F9762">
            <v>0</v>
          </cell>
          <cell r="G9762">
            <v>0</v>
          </cell>
          <cell r="H9762">
            <v>0</v>
          </cell>
          <cell r="I9762">
            <v>0</v>
          </cell>
          <cell r="J9762">
            <v>0</v>
          </cell>
          <cell r="K9762">
            <v>0</v>
          </cell>
          <cell r="L9762">
            <v>0</v>
          </cell>
          <cell r="M9762">
            <v>0</v>
          </cell>
          <cell r="N9762">
            <v>0</v>
          </cell>
          <cell r="O9762">
            <v>0</v>
          </cell>
          <cell r="P9762">
            <v>0</v>
          </cell>
          <cell r="Q9762">
            <v>0</v>
          </cell>
        </row>
        <row r="9763">
          <cell r="A9763" t="str">
            <v>A4877&amp;T</v>
          </cell>
          <cell r="B9763" t="str">
            <v>Wiswall Rd @ Chinian</v>
          </cell>
          <cell r="C9763">
            <v>0</v>
          </cell>
          <cell r="D9763">
            <v>0</v>
          </cell>
          <cell r="E9763">
            <v>0</v>
          </cell>
          <cell r="F9763">
            <v>0</v>
          </cell>
          <cell r="G9763">
            <v>0</v>
          </cell>
          <cell r="H9763">
            <v>0</v>
          </cell>
          <cell r="I9763">
            <v>0</v>
          </cell>
          <cell r="J9763">
            <v>0</v>
          </cell>
          <cell r="K9763">
            <v>0</v>
          </cell>
          <cell r="L9763">
            <v>0</v>
          </cell>
          <cell r="M9763">
            <v>0</v>
          </cell>
          <cell r="N9763">
            <v>0</v>
          </cell>
          <cell r="O9763">
            <v>0</v>
          </cell>
          <cell r="P9763">
            <v>0</v>
          </cell>
          <cell r="Q9763">
            <v>0</v>
          </cell>
        </row>
        <row r="9764">
          <cell r="A9764" t="str">
            <v>A4879&amp;T</v>
          </cell>
          <cell r="B9764" t="str">
            <v>Wiswall Rd @ McCarth</v>
          </cell>
          <cell r="C9764">
            <v>0</v>
          </cell>
          <cell r="D9764">
            <v>0</v>
          </cell>
          <cell r="E9764">
            <v>0</v>
          </cell>
          <cell r="F9764">
            <v>0</v>
          </cell>
          <cell r="G9764">
            <v>0</v>
          </cell>
          <cell r="H9764">
            <v>0</v>
          </cell>
          <cell r="I9764">
            <v>0</v>
          </cell>
          <cell r="J9764">
            <v>0</v>
          </cell>
          <cell r="K9764">
            <v>0</v>
          </cell>
          <cell r="L9764">
            <v>0</v>
          </cell>
          <cell r="M9764">
            <v>0</v>
          </cell>
          <cell r="N9764">
            <v>0</v>
          </cell>
          <cell r="O9764">
            <v>0</v>
          </cell>
          <cell r="P9764">
            <v>0</v>
          </cell>
          <cell r="Q9764">
            <v>0</v>
          </cell>
        </row>
        <row r="9765">
          <cell r="A9765" t="str">
            <v>A4883&amp;T</v>
          </cell>
          <cell r="B9765" t="str">
            <v>Dedham St @ Rosalie</v>
          </cell>
          <cell r="C9765">
            <v>5</v>
          </cell>
          <cell r="D9765">
            <v>1</v>
          </cell>
          <cell r="E9765">
            <v>0</v>
          </cell>
          <cell r="F9765">
            <v>0</v>
          </cell>
          <cell r="G9765">
            <v>6</v>
          </cell>
          <cell r="H9765">
            <v>5</v>
          </cell>
          <cell r="I9765">
            <v>1</v>
          </cell>
          <cell r="J9765">
            <v>0</v>
          </cell>
          <cell r="K9765">
            <v>0</v>
          </cell>
          <cell r="L9765">
            <v>6</v>
          </cell>
          <cell r="M9765">
            <v>5</v>
          </cell>
          <cell r="N9765">
            <v>1</v>
          </cell>
          <cell r="O9765">
            <v>0</v>
          </cell>
          <cell r="P9765">
            <v>0</v>
          </cell>
          <cell r="Q9765">
            <v>6</v>
          </cell>
        </row>
        <row r="9766">
          <cell r="A9766" t="str">
            <v>A4885&amp;T</v>
          </cell>
          <cell r="B9766" t="str">
            <v>Dedham St @ Greenwoo</v>
          </cell>
          <cell r="C9766">
            <v>13</v>
          </cell>
          <cell r="D9766">
            <v>0</v>
          </cell>
          <cell r="E9766">
            <v>0</v>
          </cell>
          <cell r="F9766">
            <v>0</v>
          </cell>
          <cell r="G9766">
            <v>13</v>
          </cell>
          <cell r="H9766">
            <v>13</v>
          </cell>
          <cell r="I9766">
            <v>0</v>
          </cell>
          <cell r="J9766">
            <v>0</v>
          </cell>
          <cell r="K9766">
            <v>0</v>
          </cell>
          <cell r="L9766">
            <v>13</v>
          </cell>
          <cell r="M9766">
            <v>13</v>
          </cell>
          <cell r="N9766">
            <v>0</v>
          </cell>
          <cell r="O9766">
            <v>0</v>
          </cell>
          <cell r="P9766">
            <v>0</v>
          </cell>
          <cell r="Q9766">
            <v>13</v>
          </cell>
        </row>
        <row r="9767">
          <cell r="A9767" t="str">
            <v>A4886&amp;T</v>
          </cell>
          <cell r="B9767" t="str">
            <v>Dedham St @ Meadowbr</v>
          </cell>
          <cell r="C9767">
            <v>20</v>
          </cell>
          <cell r="D9767">
            <v>0</v>
          </cell>
          <cell r="E9767">
            <v>0</v>
          </cell>
          <cell r="F9767">
            <v>0</v>
          </cell>
          <cell r="G9767">
            <v>20</v>
          </cell>
          <cell r="H9767">
            <v>20</v>
          </cell>
          <cell r="I9767">
            <v>0</v>
          </cell>
          <cell r="J9767">
            <v>0</v>
          </cell>
          <cell r="K9767">
            <v>0</v>
          </cell>
          <cell r="L9767">
            <v>20</v>
          </cell>
          <cell r="M9767">
            <v>20</v>
          </cell>
          <cell r="N9767">
            <v>0</v>
          </cell>
          <cell r="O9767">
            <v>0</v>
          </cell>
          <cell r="P9767">
            <v>0</v>
          </cell>
          <cell r="Q9767">
            <v>20</v>
          </cell>
        </row>
        <row r="9768">
          <cell r="A9768" t="str">
            <v>A4898&amp;T</v>
          </cell>
          <cell r="B9768" t="str">
            <v>Centre St @ Gibbs St</v>
          </cell>
          <cell r="C9768">
            <v>0</v>
          </cell>
          <cell r="D9768">
            <v>0</v>
          </cell>
          <cell r="E9768">
            <v>0</v>
          </cell>
          <cell r="F9768">
            <v>0</v>
          </cell>
          <cell r="G9768">
            <v>0</v>
          </cell>
          <cell r="H9768">
            <v>0</v>
          </cell>
          <cell r="I9768">
            <v>0</v>
          </cell>
          <cell r="J9768">
            <v>0</v>
          </cell>
          <cell r="K9768">
            <v>0</v>
          </cell>
          <cell r="L9768">
            <v>0</v>
          </cell>
          <cell r="M9768">
            <v>0</v>
          </cell>
          <cell r="N9768">
            <v>0</v>
          </cell>
          <cell r="O9768">
            <v>0</v>
          </cell>
          <cell r="P9768">
            <v>0</v>
          </cell>
          <cell r="Q9768">
            <v>0</v>
          </cell>
        </row>
        <row r="9769">
          <cell r="A9769" t="str">
            <v>A4900&amp;T</v>
          </cell>
          <cell r="B9769" t="str">
            <v>Centre St @ Ward St</v>
          </cell>
          <cell r="C9769">
            <v>31</v>
          </cell>
          <cell r="D9769">
            <v>0</v>
          </cell>
          <cell r="E9769">
            <v>0</v>
          </cell>
          <cell r="F9769">
            <v>0</v>
          </cell>
          <cell r="G9769">
            <v>31</v>
          </cell>
          <cell r="H9769">
            <v>31</v>
          </cell>
          <cell r="I9769">
            <v>0</v>
          </cell>
          <cell r="J9769">
            <v>0</v>
          </cell>
          <cell r="K9769">
            <v>0</v>
          </cell>
          <cell r="L9769">
            <v>31</v>
          </cell>
          <cell r="M9769">
            <v>31</v>
          </cell>
          <cell r="N9769">
            <v>0</v>
          </cell>
          <cell r="O9769">
            <v>0</v>
          </cell>
          <cell r="P9769">
            <v>0</v>
          </cell>
          <cell r="Q9769">
            <v>31</v>
          </cell>
        </row>
        <row r="9770">
          <cell r="A9770" t="str">
            <v>A4904&amp;T</v>
          </cell>
          <cell r="B9770" t="str">
            <v>Centre St @ Sargent</v>
          </cell>
          <cell r="C9770">
            <v>0</v>
          </cell>
          <cell r="D9770">
            <v>0</v>
          </cell>
          <cell r="E9770">
            <v>0</v>
          </cell>
          <cell r="F9770">
            <v>0</v>
          </cell>
          <cell r="G9770">
            <v>0</v>
          </cell>
          <cell r="H9770">
            <v>0</v>
          </cell>
          <cell r="I9770">
            <v>0</v>
          </cell>
          <cell r="J9770">
            <v>0</v>
          </cell>
          <cell r="K9770">
            <v>0</v>
          </cell>
          <cell r="L9770">
            <v>0</v>
          </cell>
          <cell r="M9770">
            <v>0</v>
          </cell>
          <cell r="N9770">
            <v>0</v>
          </cell>
          <cell r="O9770">
            <v>0</v>
          </cell>
          <cell r="P9770">
            <v>0</v>
          </cell>
          <cell r="Q9770">
            <v>0</v>
          </cell>
        </row>
        <row r="9771">
          <cell r="A9771" t="str">
            <v>A4905&amp;T</v>
          </cell>
          <cell r="B9771" t="str">
            <v>Centre St @ George S</v>
          </cell>
          <cell r="C9771">
            <v>0</v>
          </cell>
          <cell r="D9771">
            <v>0</v>
          </cell>
          <cell r="E9771">
            <v>0</v>
          </cell>
          <cell r="F9771">
            <v>0</v>
          </cell>
          <cell r="G9771">
            <v>0</v>
          </cell>
          <cell r="H9771">
            <v>0</v>
          </cell>
          <cell r="I9771">
            <v>0</v>
          </cell>
          <cell r="J9771">
            <v>0</v>
          </cell>
          <cell r="K9771">
            <v>0</v>
          </cell>
          <cell r="L9771">
            <v>0</v>
          </cell>
          <cell r="M9771">
            <v>0</v>
          </cell>
          <cell r="N9771">
            <v>0</v>
          </cell>
          <cell r="O9771">
            <v>0</v>
          </cell>
          <cell r="P9771">
            <v>0</v>
          </cell>
          <cell r="Q9771">
            <v>0</v>
          </cell>
        </row>
        <row r="9772">
          <cell r="A9772" t="str">
            <v>A4910&amp;T</v>
          </cell>
          <cell r="B9772" t="str">
            <v>Centre St @ Newtonvi</v>
          </cell>
          <cell r="C9772">
            <v>2</v>
          </cell>
          <cell r="D9772">
            <v>0</v>
          </cell>
          <cell r="E9772">
            <v>0</v>
          </cell>
          <cell r="F9772">
            <v>0</v>
          </cell>
          <cell r="G9772">
            <v>2</v>
          </cell>
          <cell r="H9772">
            <v>2</v>
          </cell>
          <cell r="I9772">
            <v>0</v>
          </cell>
          <cell r="J9772">
            <v>0</v>
          </cell>
          <cell r="K9772">
            <v>0</v>
          </cell>
          <cell r="L9772">
            <v>2</v>
          </cell>
          <cell r="M9772">
            <v>2</v>
          </cell>
          <cell r="N9772">
            <v>0</v>
          </cell>
          <cell r="O9772">
            <v>0</v>
          </cell>
          <cell r="P9772">
            <v>0</v>
          </cell>
          <cell r="Q9772">
            <v>2</v>
          </cell>
        </row>
        <row r="9773">
          <cell r="A9773" t="str">
            <v>A4911&amp;T</v>
          </cell>
          <cell r="B9773" t="str">
            <v>Centre St @ Bellevue</v>
          </cell>
          <cell r="C9773">
            <v>4</v>
          </cell>
          <cell r="D9773">
            <v>0</v>
          </cell>
          <cell r="E9773">
            <v>0</v>
          </cell>
          <cell r="F9773">
            <v>0</v>
          </cell>
          <cell r="G9773">
            <v>4</v>
          </cell>
          <cell r="H9773">
            <v>4</v>
          </cell>
          <cell r="I9773">
            <v>0</v>
          </cell>
          <cell r="J9773">
            <v>0</v>
          </cell>
          <cell r="K9773">
            <v>0</v>
          </cell>
          <cell r="L9773">
            <v>4</v>
          </cell>
          <cell r="M9773">
            <v>4</v>
          </cell>
          <cell r="N9773">
            <v>0</v>
          </cell>
          <cell r="O9773">
            <v>0</v>
          </cell>
          <cell r="P9773">
            <v>0</v>
          </cell>
          <cell r="Q9773">
            <v>4</v>
          </cell>
        </row>
        <row r="9774">
          <cell r="A9774" t="str">
            <v>A4912&amp;T</v>
          </cell>
          <cell r="B9774" t="str">
            <v>Centre St @ Lombard</v>
          </cell>
          <cell r="C9774">
            <v>0</v>
          </cell>
          <cell r="D9774">
            <v>0</v>
          </cell>
          <cell r="E9774">
            <v>0</v>
          </cell>
          <cell r="F9774">
            <v>0</v>
          </cell>
          <cell r="G9774">
            <v>0</v>
          </cell>
          <cell r="H9774">
            <v>0</v>
          </cell>
          <cell r="I9774">
            <v>0</v>
          </cell>
          <cell r="J9774">
            <v>0</v>
          </cell>
          <cell r="K9774">
            <v>0</v>
          </cell>
          <cell r="L9774">
            <v>0</v>
          </cell>
          <cell r="M9774">
            <v>0</v>
          </cell>
          <cell r="N9774">
            <v>0</v>
          </cell>
          <cell r="O9774">
            <v>0</v>
          </cell>
          <cell r="P9774">
            <v>0</v>
          </cell>
          <cell r="Q9774">
            <v>0</v>
          </cell>
        </row>
        <row r="9775">
          <cell r="A9775" t="str">
            <v>A4915&amp;T</v>
          </cell>
          <cell r="B9775" t="str">
            <v>Centre St @ Cotton S</v>
          </cell>
          <cell r="C9775">
            <v>29</v>
          </cell>
          <cell r="D9775">
            <v>0</v>
          </cell>
          <cell r="E9775">
            <v>0</v>
          </cell>
          <cell r="F9775">
            <v>0</v>
          </cell>
          <cell r="G9775">
            <v>29</v>
          </cell>
          <cell r="H9775">
            <v>29</v>
          </cell>
          <cell r="I9775">
            <v>0</v>
          </cell>
          <cell r="J9775">
            <v>0</v>
          </cell>
          <cell r="K9775">
            <v>0</v>
          </cell>
          <cell r="L9775">
            <v>29</v>
          </cell>
          <cell r="M9775">
            <v>29</v>
          </cell>
          <cell r="N9775">
            <v>0</v>
          </cell>
          <cell r="O9775">
            <v>0</v>
          </cell>
          <cell r="P9775">
            <v>0</v>
          </cell>
          <cell r="Q9775">
            <v>29</v>
          </cell>
        </row>
        <row r="9776">
          <cell r="A9776" t="str">
            <v>A4916&amp;T</v>
          </cell>
          <cell r="B9776" t="str">
            <v>Centre St @ Mill St</v>
          </cell>
          <cell r="C9776">
            <v>1</v>
          </cell>
          <cell r="D9776">
            <v>0</v>
          </cell>
          <cell r="E9776">
            <v>0</v>
          </cell>
          <cell r="F9776">
            <v>0</v>
          </cell>
          <cell r="G9776">
            <v>1</v>
          </cell>
          <cell r="H9776">
            <v>1</v>
          </cell>
          <cell r="I9776">
            <v>0</v>
          </cell>
          <cell r="J9776">
            <v>0</v>
          </cell>
          <cell r="K9776">
            <v>0</v>
          </cell>
          <cell r="L9776">
            <v>1</v>
          </cell>
          <cell r="M9776">
            <v>1</v>
          </cell>
          <cell r="N9776">
            <v>0</v>
          </cell>
          <cell r="O9776">
            <v>0</v>
          </cell>
          <cell r="P9776">
            <v>0</v>
          </cell>
          <cell r="Q9776">
            <v>1</v>
          </cell>
        </row>
        <row r="9777">
          <cell r="A9777" t="str">
            <v>A4922&amp;T</v>
          </cell>
          <cell r="B9777" t="str">
            <v>Parker St @ Cypress</v>
          </cell>
          <cell r="C9777">
            <v>3</v>
          </cell>
          <cell r="D9777">
            <v>0</v>
          </cell>
          <cell r="E9777">
            <v>0</v>
          </cell>
          <cell r="F9777">
            <v>0</v>
          </cell>
          <cell r="G9777">
            <v>3</v>
          </cell>
          <cell r="H9777">
            <v>3</v>
          </cell>
          <cell r="I9777">
            <v>0</v>
          </cell>
          <cell r="J9777">
            <v>0</v>
          </cell>
          <cell r="K9777">
            <v>0</v>
          </cell>
          <cell r="L9777">
            <v>3</v>
          </cell>
          <cell r="M9777">
            <v>3</v>
          </cell>
          <cell r="N9777">
            <v>0</v>
          </cell>
          <cell r="O9777">
            <v>0</v>
          </cell>
          <cell r="P9777">
            <v>0</v>
          </cell>
          <cell r="Q9777">
            <v>3</v>
          </cell>
        </row>
        <row r="9778">
          <cell r="A9778" t="str">
            <v>A4926&amp;T</v>
          </cell>
          <cell r="B9778" t="str">
            <v>Parker St @ Parker A</v>
          </cell>
          <cell r="C9778">
            <v>0</v>
          </cell>
          <cell r="D9778">
            <v>0</v>
          </cell>
          <cell r="E9778">
            <v>0</v>
          </cell>
          <cell r="F9778">
            <v>0</v>
          </cell>
          <cell r="G9778">
            <v>0</v>
          </cell>
          <cell r="H9778">
            <v>0</v>
          </cell>
          <cell r="I9778">
            <v>0</v>
          </cell>
          <cell r="J9778">
            <v>0</v>
          </cell>
          <cell r="K9778">
            <v>0</v>
          </cell>
          <cell r="L9778">
            <v>0</v>
          </cell>
          <cell r="M9778">
            <v>0</v>
          </cell>
          <cell r="N9778">
            <v>0</v>
          </cell>
          <cell r="O9778">
            <v>0</v>
          </cell>
          <cell r="P9778">
            <v>0</v>
          </cell>
          <cell r="Q9778">
            <v>0</v>
          </cell>
        </row>
        <row r="9779">
          <cell r="A9779" t="str">
            <v>A4928&amp;T</v>
          </cell>
          <cell r="B9779" t="str">
            <v>Parker St @ Parker R</v>
          </cell>
          <cell r="C9779">
            <v>9</v>
          </cell>
          <cell r="D9779">
            <v>0</v>
          </cell>
          <cell r="E9779">
            <v>0</v>
          </cell>
          <cell r="F9779">
            <v>0</v>
          </cell>
          <cell r="G9779">
            <v>9</v>
          </cell>
          <cell r="H9779">
            <v>9</v>
          </cell>
          <cell r="I9779">
            <v>0</v>
          </cell>
          <cell r="J9779">
            <v>0</v>
          </cell>
          <cell r="K9779">
            <v>0</v>
          </cell>
          <cell r="L9779">
            <v>9</v>
          </cell>
          <cell r="M9779">
            <v>9</v>
          </cell>
          <cell r="N9779">
            <v>0</v>
          </cell>
          <cell r="O9779">
            <v>0</v>
          </cell>
          <cell r="P9779">
            <v>0</v>
          </cell>
          <cell r="Q9779">
            <v>9</v>
          </cell>
        </row>
        <row r="9780">
          <cell r="A9780" t="str">
            <v>A4934&amp;T</v>
          </cell>
          <cell r="B9780" t="str">
            <v>Dedham St @ Wiswall</v>
          </cell>
          <cell r="C9780">
            <v>4</v>
          </cell>
          <cell r="D9780">
            <v>0</v>
          </cell>
          <cell r="E9780">
            <v>0</v>
          </cell>
          <cell r="F9780">
            <v>0</v>
          </cell>
          <cell r="G9780">
            <v>4</v>
          </cell>
          <cell r="H9780">
            <v>4</v>
          </cell>
          <cell r="I9780">
            <v>0</v>
          </cell>
          <cell r="J9780">
            <v>0</v>
          </cell>
          <cell r="K9780">
            <v>0</v>
          </cell>
          <cell r="L9780">
            <v>4</v>
          </cell>
          <cell r="M9780">
            <v>4</v>
          </cell>
          <cell r="N9780">
            <v>0</v>
          </cell>
          <cell r="O9780">
            <v>0</v>
          </cell>
          <cell r="P9780">
            <v>0</v>
          </cell>
          <cell r="Q9780">
            <v>4</v>
          </cell>
        </row>
        <row r="9781">
          <cell r="A9781" t="str">
            <v>A4940&amp;T</v>
          </cell>
          <cell r="B9781" t="str">
            <v>Sawmill Brook Pkwy @</v>
          </cell>
          <cell r="C9781">
            <v>46</v>
          </cell>
          <cell r="D9781">
            <v>0</v>
          </cell>
          <cell r="E9781">
            <v>0</v>
          </cell>
          <cell r="F9781">
            <v>0</v>
          </cell>
          <cell r="G9781">
            <v>46</v>
          </cell>
          <cell r="H9781">
            <v>46</v>
          </cell>
          <cell r="I9781">
            <v>0</v>
          </cell>
          <cell r="J9781">
            <v>0</v>
          </cell>
          <cell r="K9781">
            <v>0</v>
          </cell>
          <cell r="L9781">
            <v>46</v>
          </cell>
          <cell r="M9781">
            <v>46</v>
          </cell>
          <cell r="N9781">
            <v>0</v>
          </cell>
          <cell r="O9781">
            <v>0</v>
          </cell>
          <cell r="P9781">
            <v>0</v>
          </cell>
          <cell r="Q9781">
            <v>46</v>
          </cell>
        </row>
        <row r="9782">
          <cell r="A9782" t="str">
            <v>A5446&amp;T</v>
          </cell>
          <cell r="B9782" t="str">
            <v>Chestnut Hill Ave op</v>
          </cell>
          <cell r="C9782">
            <v>6</v>
          </cell>
          <cell r="D9782">
            <v>0</v>
          </cell>
          <cell r="E9782">
            <v>0</v>
          </cell>
          <cell r="F9782">
            <v>0</v>
          </cell>
          <cell r="G9782">
            <v>7</v>
          </cell>
          <cell r="H9782">
            <v>6</v>
          </cell>
          <cell r="I9782">
            <v>0</v>
          </cell>
          <cell r="J9782">
            <v>0</v>
          </cell>
          <cell r="K9782">
            <v>0</v>
          </cell>
          <cell r="L9782">
            <v>7</v>
          </cell>
          <cell r="M9782">
            <v>6</v>
          </cell>
          <cell r="N9782">
            <v>0</v>
          </cell>
          <cell r="O9782">
            <v>0</v>
          </cell>
          <cell r="P9782">
            <v>0</v>
          </cell>
          <cell r="Q9782">
            <v>7</v>
          </cell>
        </row>
        <row r="9783">
          <cell r="A9783" t="str">
            <v>A6379&amp;T</v>
          </cell>
          <cell r="B9783" t="str">
            <v>Washington St @ Comm</v>
          </cell>
          <cell r="C9783">
            <v>14</v>
          </cell>
          <cell r="D9783">
            <v>0</v>
          </cell>
          <cell r="E9783">
            <v>0</v>
          </cell>
          <cell r="F9783">
            <v>0</v>
          </cell>
          <cell r="G9783">
            <v>14</v>
          </cell>
          <cell r="H9783">
            <v>14</v>
          </cell>
          <cell r="I9783">
            <v>0</v>
          </cell>
          <cell r="J9783">
            <v>0</v>
          </cell>
          <cell r="K9783">
            <v>0</v>
          </cell>
          <cell r="L9783">
            <v>14</v>
          </cell>
          <cell r="M9783">
            <v>14</v>
          </cell>
          <cell r="N9783">
            <v>0</v>
          </cell>
          <cell r="O9783">
            <v>0</v>
          </cell>
          <cell r="P9783">
            <v>0</v>
          </cell>
          <cell r="Q9783">
            <v>14</v>
          </cell>
        </row>
        <row r="9784">
          <cell r="A9784" t="str">
            <v>A6380&amp;T</v>
          </cell>
          <cell r="B9784" t="str">
            <v>Commonwealth Ave opp</v>
          </cell>
          <cell r="C9784">
            <v>15</v>
          </cell>
          <cell r="D9784">
            <v>0</v>
          </cell>
          <cell r="E9784">
            <v>0</v>
          </cell>
          <cell r="F9784">
            <v>0</v>
          </cell>
          <cell r="G9784">
            <v>15</v>
          </cell>
          <cell r="H9784">
            <v>15</v>
          </cell>
          <cell r="I9784">
            <v>0</v>
          </cell>
          <cell r="J9784">
            <v>0</v>
          </cell>
          <cell r="K9784">
            <v>0</v>
          </cell>
          <cell r="L9784">
            <v>15</v>
          </cell>
          <cell r="M9784">
            <v>15</v>
          </cell>
          <cell r="N9784">
            <v>0</v>
          </cell>
          <cell r="O9784">
            <v>0</v>
          </cell>
          <cell r="P9784">
            <v>0</v>
          </cell>
          <cell r="Q9784">
            <v>15</v>
          </cell>
        </row>
        <row r="9785">
          <cell r="A9785" t="str">
            <v>A6772&amp;T</v>
          </cell>
          <cell r="B9785" t="str">
            <v>Adams St @ Quirk St</v>
          </cell>
          <cell r="C9785">
            <v>20</v>
          </cell>
          <cell r="D9785">
            <v>0</v>
          </cell>
          <cell r="E9785">
            <v>0</v>
          </cell>
          <cell r="F9785">
            <v>0</v>
          </cell>
          <cell r="G9785">
            <v>20</v>
          </cell>
          <cell r="H9785">
            <v>20</v>
          </cell>
          <cell r="I9785">
            <v>0</v>
          </cell>
          <cell r="J9785">
            <v>0</v>
          </cell>
          <cell r="K9785">
            <v>0</v>
          </cell>
          <cell r="L9785">
            <v>20</v>
          </cell>
          <cell r="M9785">
            <v>20</v>
          </cell>
          <cell r="N9785">
            <v>0</v>
          </cell>
          <cell r="O9785">
            <v>0</v>
          </cell>
          <cell r="P9785">
            <v>0</v>
          </cell>
          <cell r="Q9785">
            <v>20</v>
          </cell>
        </row>
        <row r="9786">
          <cell r="A9786" t="str">
            <v>A6773&amp;T</v>
          </cell>
          <cell r="B9786" t="str">
            <v>Adams St @ Washingto</v>
          </cell>
          <cell r="C9786">
            <v>6</v>
          </cell>
          <cell r="D9786">
            <v>0</v>
          </cell>
          <cell r="E9786">
            <v>0</v>
          </cell>
          <cell r="F9786">
            <v>0</v>
          </cell>
          <cell r="G9786">
            <v>6</v>
          </cell>
          <cell r="H9786">
            <v>6</v>
          </cell>
          <cell r="I9786">
            <v>0</v>
          </cell>
          <cell r="J9786">
            <v>0</v>
          </cell>
          <cell r="K9786">
            <v>0</v>
          </cell>
          <cell r="L9786">
            <v>6</v>
          </cell>
          <cell r="M9786">
            <v>6</v>
          </cell>
          <cell r="N9786">
            <v>0</v>
          </cell>
          <cell r="O9786">
            <v>0</v>
          </cell>
          <cell r="P9786">
            <v>0</v>
          </cell>
          <cell r="Q9786">
            <v>6</v>
          </cell>
        </row>
        <row r="9787">
          <cell r="A9787" t="str">
            <v>A6803&amp;T</v>
          </cell>
          <cell r="B9787" t="str">
            <v>Walnut St @ Berwick</v>
          </cell>
          <cell r="C9787">
            <v>5</v>
          </cell>
          <cell r="D9787">
            <v>0</v>
          </cell>
          <cell r="E9787">
            <v>0</v>
          </cell>
          <cell r="F9787">
            <v>0</v>
          </cell>
          <cell r="G9787">
            <v>5</v>
          </cell>
          <cell r="H9787">
            <v>5</v>
          </cell>
          <cell r="I9787">
            <v>0</v>
          </cell>
          <cell r="J9787">
            <v>0</v>
          </cell>
          <cell r="K9787">
            <v>0</v>
          </cell>
          <cell r="L9787">
            <v>5</v>
          </cell>
          <cell r="M9787">
            <v>5</v>
          </cell>
          <cell r="N9787">
            <v>0</v>
          </cell>
          <cell r="O9787">
            <v>0</v>
          </cell>
          <cell r="P9787">
            <v>0</v>
          </cell>
          <cell r="Q9787">
            <v>5</v>
          </cell>
        </row>
        <row r="9788">
          <cell r="A9788" t="str">
            <v>A6811&amp;T</v>
          </cell>
          <cell r="B9788" t="str">
            <v>Crafts St @ Harding</v>
          </cell>
          <cell r="C9788">
            <v>0</v>
          </cell>
          <cell r="D9788">
            <v>0</v>
          </cell>
          <cell r="E9788">
            <v>0</v>
          </cell>
          <cell r="F9788">
            <v>0</v>
          </cell>
          <cell r="G9788">
            <v>0</v>
          </cell>
          <cell r="H9788">
            <v>0</v>
          </cell>
          <cell r="I9788">
            <v>0</v>
          </cell>
          <cell r="J9788">
            <v>0</v>
          </cell>
          <cell r="K9788">
            <v>0</v>
          </cell>
          <cell r="L9788">
            <v>0</v>
          </cell>
          <cell r="M9788">
            <v>0</v>
          </cell>
          <cell r="N9788">
            <v>0</v>
          </cell>
          <cell r="O9788">
            <v>0</v>
          </cell>
          <cell r="P9788">
            <v>0</v>
          </cell>
          <cell r="Q9788">
            <v>0</v>
          </cell>
        </row>
        <row r="9789">
          <cell r="A9789" t="str">
            <v>A6818&amp;T</v>
          </cell>
          <cell r="B9789" t="str">
            <v>Walnut St @ Fisher A</v>
          </cell>
          <cell r="C9789">
            <v>2</v>
          </cell>
          <cell r="D9789">
            <v>0</v>
          </cell>
          <cell r="E9789">
            <v>0</v>
          </cell>
          <cell r="F9789">
            <v>0</v>
          </cell>
          <cell r="G9789">
            <v>2</v>
          </cell>
          <cell r="H9789">
            <v>2</v>
          </cell>
          <cell r="I9789">
            <v>0</v>
          </cell>
          <cell r="J9789">
            <v>0</v>
          </cell>
          <cell r="K9789">
            <v>0</v>
          </cell>
          <cell r="L9789">
            <v>2</v>
          </cell>
          <cell r="M9789">
            <v>2</v>
          </cell>
          <cell r="N9789">
            <v>0</v>
          </cell>
          <cell r="O9789">
            <v>0</v>
          </cell>
          <cell r="P9789">
            <v>0</v>
          </cell>
          <cell r="Q9789">
            <v>2</v>
          </cell>
        </row>
        <row r="9790">
          <cell r="A9790" t="str">
            <v>A6845&amp;T</v>
          </cell>
          <cell r="B9790" t="str">
            <v>Needham St @ Oak St</v>
          </cell>
          <cell r="C9790">
            <v>1</v>
          </cell>
          <cell r="D9790">
            <v>0</v>
          </cell>
          <cell r="E9790">
            <v>0</v>
          </cell>
          <cell r="F9790">
            <v>0</v>
          </cell>
          <cell r="G9790">
            <v>1</v>
          </cell>
          <cell r="H9790">
            <v>1</v>
          </cell>
          <cell r="I9790">
            <v>0</v>
          </cell>
          <cell r="J9790">
            <v>0</v>
          </cell>
          <cell r="K9790">
            <v>0</v>
          </cell>
          <cell r="L9790">
            <v>1</v>
          </cell>
          <cell r="M9790">
            <v>1</v>
          </cell>
          <cell r="N9790">
            <v>0</v>
          </cell>
          <cell r="O9790">
            <v>0</v>
          </cell>
          <cell r="P9790">
            <v>0</v>
          </cell>
          <cell r="Q9790">
            <v>1</v>
          </cell>
        </row>
        <row r="9791">
          <cell r="A9791" t="str">
            <v>A6849&amp;T</v>
          </cell>
          <cell r="B9791" t="str">
            <v>Fredette Rd @ Spiers</v>
          </cell>
          <cell r="C9791">
            <v>0</v>
          </cell>
          <cell r="D9791">
            <v>0</v>
          </cell>
          <cell r="E9791">
            <v>0</v>
          </cell>
          <cell r="F9791">
            <v>0</v>
          </cell>
          <cell r="G9791">
            <v>0</v>
          </cell>
          <cell r="H9791">
            <v>0</v>
          </cell>
          <cell r="I9791">
            <v>0</v>
          </cell>
          <cell r="J9791">
            <v>0</v>
          </cell>
          <cell r="K9791">
            <v>0</v>
          </cell>
          <cell r="L9791">
            <v>0</v>
          </cell>
          <cell r="M9791">
            <v>0</v>
          </cell>
          <cell r="N9791">
            <v>0</v>
          </cell>
          <cell r="O9791">
            <v>0</v>
          </cell>
          <cell r="P9791">
            <v>0</v>
          </cell>
          <cell r="Q9791">
            <v>0</v>
          </cell>
        </row>
        <row r="9792">
          <cell r="A9792" t="str">
            <v>A6935&amp;T</v>
          </cell>
          <cell r="B9792" t="str">
            <v>Newton St @ Grove St</v>
          </cell>
          <cell r="C9792">
            <v>42</v>
          </cell>
          <cell r="D9792">
            <v>0</v>
          </cell>
          <cell r="E9792">
            <v>0</v>
          </cell>
          <cell r="F9792">
            <v>0</v>
          </cell>
          <cell r="G9792">
            <v>42</v>
          </cell>
          <cell r="H9792">
            <v>42</v>
          </cell>
          <cell r="I9792">
            <v>0</v>
          </cell>
          <cell r="J9792">
            <v>0</v>
          </cell>
          <cell r="K9792">
            <v>0</v>
          </cell>
          <cell r="L9792">
            <v>42</v>
          </cell>
          <cell r="M9792">
            <v>42</v>
          </cell>
          <cell r="N9792">
            <v>0</v>
          </cell>
          <cell r="O9792">
            <v>0</v>
          </cell>
          <cell r="P9792">
            <v>0</v>
          </cell>
          <cell r="Q9792">
            <v>42</v>
          </cell>
        </row>
        <row r="9793">
          <cell r="A9793" t="str">
            <v>A960&amp;T</v>
          </cell>
          <cell r="B9793" t="str">
            <v>Boylston St @ Reserv</v>
          </cell>
          <cell r="C9793">
            <v>10</v>
          </cell>
          <cell r="D9793">
            <v>0</v>
          </cell>
          <cell r="E9793">
            <v>0</v>
          </cell>
          <cell r="F9793">
            <v>0</v>
          </cell>
          <cell r="G9793">
            <v>10</v>
          </cell>
          <cell r="H9793">
            <v>10</v>
          </cell>
          <cell r="I9793">
            <v>0</v>
          </cell>
          <cell r="J9793">
            <v>0</v>
          </cell>
          <cell r="K9793">
            <v>0</v>
          </cell>
          <cell r="L9793">
            <v>10</v>
          </cell>
          <cell r="M9793">
            <v>10</v>
          </cell>
          <cell r="N9793">
            <v>0</v>
          </cell>
          <cell r="O9793">
            <v>0</v>
          </cell>
          <cell r="P9793">
            <v>0</v>
          </cell>
          <cell r="Q9793">
            <v>10</v>
          </cell>
        </row>
        <row r="9794">
          <cell r="A9794" t="str">
            <v>A962&amp;T</v>
          </cell>
          <cell r="B9794" t="str">
            <v>Boylston St @ Hammon</v>
          </cell>
          <cell r="C9794">
            <v>16</v>
          </cell>
          <cell r="D9794">
            <v>0</v>
          </cell>
          <cell r="E9794">
            <v>1</v>
          </cell>
          <cell r="F9794">
            <v>0</v>
          </cell>
          <cell r="G9794">
            <v>18</v>
          </cell>
          <cell r="H9794">
            <v>16</v>
          </cell>
          <cell r="I9794">
            <v>0</v>
          </cell>
          <cell r="J9794">
            <v>1</v>
          </cell>
          <cell r="K9794">
            <v>0</v>
          </cell>
          <cell r="L9794">
            <v>18</v>
          </cell>
          <cell r="M9794">
            <v>16</v>
          </cell>
          <cell r="N9794">
            <v>0</v>
          </cell>
          <cell r="O9794">
            <v>1</v>
          </cell>
          <cell r="P9794">
            <v>0</v>
          </cell>
          <cell r="Q9794">
            <v>18</v>
          </cell>
        </row>
        <row r="9795">
          <cell r="A9795" t="str">
            <v>A4486&amp;T</v>
          </cell>
          <cell r="B9795" t="str">
            <v>River St @ Pine St</v>
          </cell>
          <cell r="C9795">
            <v>23</v>
          </cell>
          <cell r="D9795">
            <v>0</v>
          </cell>
          <cell r="E9795">
            <v>0</v>
          </cell>
          <cell r="F9795">
            <v>0</v>
          </cell>
          <cell r="G9795">
            <v>23</v>
          </cell>
          <cell r="H9795">
            <v>23</v>
          </cell>
          <cell r="I9795">
            <v>0</v>
          </cell>
          <cell r="J9795">
            <v>0</v>
          </cell>
          <cell r="K9795">
            <v>0</v>
          </cell>
          <cell r="L9795">
            <v>23</v>
          </cell>
          <cell r="M9795">
            <v>23</v>
          </cell>
          <cell r="N9795">
            <v>0</v>
          </cell>
          <cell r="O9795">
            <v>0</v>
          </cell>
          <cell r="P9795">
            <v>0</v>
          </cell>
          <cell r="Q9795">
            <v>23</v>
          </cell>
        </row>
        <row r="9796">
          <cell r="A9796" t="str">
            <v>A4501&amp;T</v>
          </cell>
          <cell r="B9796" t="str">
            <v>Washington St @ Chur</v>
          </cell>
          <cell r="C9796">
            <v>4</v>
          </cell>
          <cell r="D9796">
            <v>0</v>
          </cell>
          <cell r="E9796">
            <v>0</v>
          </cell>
          <cell r="F9796">
            <v>0</v>
          </cell>
          <cell r="G9796">
            <v>4</v>
          </cell>
          <cell r="H9796">
            <v>4</v>
          </cell>
          <cell r="I9796">
            <v>0</v>
          </cell>
          <cell r="J9796">
            <v>0</v>
          </cell>
          <cell r="K9796">
            <v>0</v>
          </cell>
          <cell r="L9796">
            <v>4</v>
          </cell>
          <cell r="M9796">
            <v>4</v>
          </cell>
          <cell r="N9796">
            <v>0</v>
          </cell>
          <cell r="O9796">
            <v>0</v>
          </cell>
          <cell r="P9796">
            <v>0</v>
          </cell>
          <cell r="Q9796">
            <v>4</v>
          </cell>
        </row>
        <row r="9797">
          <cell r="A9797" t="str">
            <v>A4508&amp;T</v>
          </cell>
          <cell r="B9797" t="str">
            <v>Washington St @ Walk</v>
          </cell>
          <cell r="C9797">
            <v>0</v>
          </cell>
          <cell r="D9797">
            <v>0</v>
          </cell>
          <cell r="E9797">
            <v>0</v>
          </cell>
          <cell r="F9797">
            <v>0</v>
          </cell>
          <cell r="G9797">
            <v>0</v>
          </cell>
          <cell r="H9797">
            <v>0</v>
          </cell>
          <cell r="I9797">
            <v>0</v>
          </cell>
          <cell r="J9797">
            <v>0</v>
          </cell>
          <cell r="K9797">
            <v>0</v>
          </cell>
          <cell r="L9797">
            <v>0</v>
          </cell>
          <cell r="M9797">
            <v>0</v>
          </cell>
          <cell r="N9797">
            <v>0</v>
          </cell>
          <cell r="O9797">
            <v>0</v>
          </cell>
          <cell r="P9797">
            <v>0</v>
          </cell>
          <cell r="Q9797">
            <v>0</v>
          </cell>
        </row>
        <row r="9798">
          <cell r="A9798" t="str">
            <v>A4515&amp;T</v>
          </cell>
          <cell r="B9798" t="str">
            <v>Elm St @ River St</v>
          </cell>
          <cell r="C9798">
            <v>1</v>
          </cell>
          <cell r="D9798">
            <v>0</v>
          </cell>
          <cell r="E9798">
            <v>0</v>
          </cell>
          <cell r="F9798">
            <v>0</v>
          </cell>
          <cell r="G9798">
            <v>1</v>
          </cell>
          <cell r="H9798">
            <v>1</v>
          </cell>
          <cell r="I9798">
            <v>0</v>
          </cell>
          <cell r="J9798">
            <v>0</v>
          </cell>
          <cell r="K9798">
            <v>0</v>
          </cell>
          <cell r="L9798">
            <v>1</v>
          </cell>
          <cell r="M9798">
            <v>1</v>
          </cell>
          <cell r="N9798">
            <v>0</v>
          </cell>
          <cell r="O9798">
            <v>0</v>
          </cell>
          <cell r="P9798">
            <v>0</v>
          </cell>
          <cell r="Q9798">
            <v>1</v>
          </cell>
        </row>
        <row r="9799">
          <cell r="A9799" t="str">
            <v>A4517&amp;T</v>
          </cell>
          <cell r="B9799" t="str">
            <v>River St @ Sheridan</v>
          </cell>
          <cell r="C9799">
            <v>13</v>
          </cell>
          <cell r="D9799">
            <v>0</v>
          </cell>
          <cell r="E9799">
            <v>0</v>
          </cell>
          <cell r="F9799">
            <v>0</v>
          </cell>
          <cell r="G9799">
            <v>13</v>
          </cell>
          <cell r="H9799">
            <v>13</v>
          </cell>
          <cell r="I9799">
            <v>0</v>
          </cell>
          <cell r="J9799">
            <v>0</v>
          </cell>
          <cell r="K9799">
            <v>0</v>
          </cell>
          <cell r="L9799">
            <v>13</v>
          </cell>
          <cell r="M9799">
            <v>13</v>
          </cell>
          <cell r="N9799">
            <v>0</v>
          </cell>
          <cell r="O9799">
            <v>0</v>
          </cell>
          <cell r="P9799">
            <v>0</v>
          </cell>
          <cell r="Q9799">
            <v>13</v>
          </cell>
        </row>
        <row r="9800">
          <cell r="A9800" t="str">
            <v>A4570&amp;T</v>
          </cell>
          <cell r="B9800" t="str">
            <v>Chapel St @ Watertow</v>
          </cell>
          <cell r="C9800">
            <v>0</v>
          </cell>
          <cell r="D9800">
            <v>0</v>
          </cell>
          <cell r="E9800">
            <v>0</v>
          </cell>
          <cell r="F9800">
            <v>0</v>
          </cell>
          <cell r="G9800">
            <v>0</v>
          </cell>
          <cell r="H9800">
            <v>0</v>
          </cell>
          <cell r="I9800">
            <v>0</v>
          </cell>
          <cell r="J9800">
            <v>0</v>
          </cell>
          <cell r="K9800">
            <v>0</v>
          </cell>
          <cell r="L9800">
            <v>0</v>
          </cell>
          <cell r="M9800">
            <v>0</v>
          </cell>
          <cell r="N9800">
            <v>0</v>
          </cell>
          <cell r="O9800">
            <v>0</v>
          </cell>
          <cell r="P9800">
            <v>0</v>
          </cell>
          <cell r="Q9800">
            <v>0</v>
          </cell>
        </row>
        <row r="9801">
          <cell r="A9801" t="str">
            <v>A4572&amp;T</v>
          </cell>
          <cell r="B9801" t="str">
            <v>California St @ Brid</v>
          </cell>
          <cell r="C9801">
            <v>2</v>
          </cell>
          <cell r="D9801">
            <v>0</v>
          </cell>
          <cell r="E9801">
            <v>0</v>
          </cell>
          <cell r="F9801">
            <v>0</v>
          </cell>
          <cell r="G9801">
            <v>2</v>
          </cell>
          <cell r="H9801">
            <v>2</v>
          </cell>
          <cell r="I9801">
            <v>0</v>
          </cell>
          <cell r="J9801">
            <v>0</v>
          </cell>
          <cell r="K9801">
            <v>0</v>
          </cell>
          <cell r="L9801">
            <v>2</v>
          </cell>
          <cell r="M9801">
            <v>2</v>
          </cell>
          <cell r="N9801">
            <v>0</v>
          </cell>
          <cell r="O9801">
            <v>0</v>
          </cell>
          <cell r="P9801">
            <v>0</v>
          </cell>
          <cell r="Q9801">
            <v>2</v>
          </cell>
        </row>
        <row r="9802">
          <cell r="A9802" t="str">
            <v>A4590&amp;T</v>
          </cell>
          <cell r="B9802" t="str">
            <v>Commonwealth Ave opp</v>
          </cell>
          <cell r="C9802">
            <v>0</v>
          </cell>
          <cell r="D9802">
            <v>0</v>
          </cell>
          <cell r="E9802">
            <v>0</v>
          </cell>
          <cell r="F9802">
            <v>0</v>
          </cell>
          <cell r="G9802">
            <v>0</v>
          </cell>
          <cell r="H9802">
            <v>0</v>
          </cell>
          <cell r="I9802">
            <v>0</v>
          </cell>
          <cell r="J9802">
            <v>0</v>
          </cell>
          <cell r="K9802">
            <v>0</v>
          </cell>
          <cell r="L9802">
            <v>0</v>
          </cell>
          <cell r="M9802">
            <v>0</v>
          </cell>
          <cell r="N9802">
            <v>0</v>
          </cell>
          <cell r="O9802">
            <v>0</v>
          </cell>
          <cell r="P9802">
            <v>0</v>
          </cell>
          <cell r="Q9802">
            <v>0</v>
          </cell>
        </row>
        <row r="9803">
          <cell r="A9803" t="str">
            <v>A4613&amp;T</v>
          </cell>
          <cell r="B9803" t="str">
            <v>75 Chapel St</v>
          </cell>
          <cell r="C9803">
            <v>0</v>
          </cell>
          <cell r="D9803">
            <v>0</v>
          </cell>
          <cell r="E9803">
            <v>0</v>
          </cell>
          <cell r="F9803">
            <v>0</v>
          </cell>
          <cell r="G9803">
            <v>0</v>
          </cell>
          <cell r="H9803">
            <v>0</v>
          </cell>
          <cell r="I9803">
            <v>0</v>
          </cell>
          <cell r="J9803">
            <v>0</v>
          </cell>
          <cell r="K9803">
            <v>0</v>
          </cell>
          <cell r="L9803">
            <v>0</v>
          </cell>
          <cell r="M9803">
            <v>0</v>
          </cell>
          <cell r="N9803">
            <v>0</v>
          </cell>
          <cell r="O9803">
            <v>0</v>
          </cell>
          <cell r="P9803">
            <v>0</v>
          </cell>
          <cell r="Q9803">
            <v>0</v>
          </cell>
        </row>
        <row r="9804">
          <cell r="A9804" t="str">
            <v>A4694&amp;T</v>
          </cell>
          <cell r="B9804" t="str">
            <v>Walnut St @ Commonwe</v>
          </cell>
          <cell r="C9804">
            <v>6</v>
          </cell>
          <cell r="D9804">
            <v>0</v>
          </cell>
          <cell r="E9804">
            <v>0</v>
          </cell>
          <cell r="F9804">
            <v>0</v>
          </cell>
          <cell r="G9804">
            <v>6</v>
          </cell>
          <cell r="H9804">
            <v>6</v>
          </cell>
          <cell r="I9804">
            <v>0</v>
          </cell>
          <cell r="J9804">
            <v>0</v>
          </cell>
          <cell r="K9804">
            <v>0</v>
          </cell>
          <cell r="L9804">
            <v>6</v>
          </cell>
          <cell r="M9804">
            <v>6</v>
          </cell>
          <cell r="N9804">
            <v>0</v>
          </cell>
          <cell r="O9804">
            <v>0</v>
          </cell>
          <cell r="P9804">
            <v>0</v>
          </cell>
          <cell r="Q9804">
            <v>6</v>
          </cell>
        </row>
        <row r="9805">
          <cell r="A9805" t="str">
            <v>A4701&amp;T</v>
          </cell>
          <cell r="B9805" t="str">
            <v>Walnut St @ Page Rd</v>
          </cell>
          <cell r="C9805">
            <v>0</v>
          </cell>
          <cell r="D9805">
            <v>0</v>
          </cell>
          <cell r="E9805">
            <v>0</v>
          </cell>
          <cell r="F9805">
            <v>4</v>
          </cell>
          <cell r="G9805">
            <v>4</v>
          </cell>
          <cell r="H9805">
            <v>0</v>
          </cell>
          <cell r="I9805">
            <v>0</v>
          </cell>
          <cell r="J9805">
            <v>0</v>
          </cell>
          <cell r="K9805">
            <v>4</v>
          </cell>
          <cell r="L9805">
            <v>4</v>
          </cell>
          <cell r="M9805">
            <v>0</v>
          </cell>
          <cell r="N9805">
            <v>0</v>
          </cell>
          <cell r="O9805">
            <v>0</v>
          </cell>
          <cell r="P9805">
            <v>4</v>
          </cell>
          <cell r="Q9805">
            <v>4</v>
          </cell>
        </row>
        <row r="9806">
          <cell r="A9806" t="str">
            <v>A4702&amp;T</v>
          </cell>
          <cell r="B9806" t="str">
            <v>Watertown St @ Craft</v>
          </cell>
          <cell r="C9806">
            <v>16</v>
          </cell>
          <cell r="D9806">
            <v>0</v>
          </cell>
          <cell r="E9806">
            <v>0</v>
          </cell>
          <cell r="F9806">
            <v>0</v>
          </cell>
          <cell r="G9806">
            <v>16</v>
          </cell>
          <cell r="H9806">
            <v>16</v>
          </cell>
          <cell r="I9806">
            <v>0</v>
          </cell>
          <cell r="J9806">
            <v>0</v>
          </cell>
          <cell r="K9806">
            <v>0</v>
          </cell>
          <cell r="L9806">
            <v>16</v>
          </cell>
          <cell r="M9806">
            <v>16</v>
          </cell>
          <cell r="N9806">
            <v>0</v>
          </cell>
          <cell r="O9806">
            <v>0</v>
          </cell>
          <cell r="P9806">
            <v>0</v>
          </cell>
          <cell r="Q9806">
            <v>16</v>
          </cell>
        </row>
        <row r="9807">
          <cell r="A9807" t="str">
            <v>A4724&amp;T</v>
          </cell>
          <cell r="B9807" t="str">
            <v>Walnut St @ Prospect</v>
          </cell>
          <cell r="C9807">
            <v>1</v>
          </cell>
          <cell r="D9807">
            <v>0</v>
          </cell>
          <cell r="E9807">
            <v>0</v>
          </cell>
          <cell r="F9807">
            <v>0</v>
          </cell>
          <cell r="G9807">
            <v>1</v>
          </cell>
          <cell r="H9807">
            <v>1</v>
          </cell>
          <cell r="I9807">
            <v>0</v>
          </cell>
          <cell r="J9807">
            <v>0</v>
          </cell>
          <cell r="K9807">
            <v>0</v>
          </cell>
          <cell r="L9807">
            <v>1</v>
          </cell>
          <cell r="M9807">
            <v>1</v>
          </cell>
          <cell r="N9807">
            <v>0</v>
          </cell>
          <cell r="O9807">
            <v>0</v>
          </cell>
          <cell r="P9807">
            <v>0</v>
          </cell>
          <cell r="Q9807">
            <v>1</v>
          </cell>
        </row>
        <row r="9808">
          <cell r="A9808" t="str">
            <v>A4725&amp;T</v>
          </cell>
          <cell r="B9808" t="str">
            <v>Walnut St @ Commonwe</v>
          </cell>
          <cell r="C9808">
            <v>16</v>
          </cell>
          <cell r="D9808">
            <v>0</v>
          </cell>
          <cell r="E9808">
            <v>0</v>
          </cell>
          <cell r="F9808">
            <v>0</v>
          </cell>
          <cell r="G9808">
            <v>16</v>
          </cell>
          <cell r="H9808">
            <v>16</v>
          </cell>
          <cell r="I9808">
            <v>0</v>
          </cell>
          <cell r="J9808">
            <v>0</v>
          </cell>
          <cell r="K9808">
            <v>0</v>
          </cell>
          <cell r="L9808">
            <v>16</v>
          </cell>
          <cell r="M9808">
            <v>16</v>
          </cell>
          <cell r="N9808">
            <v>0</v>
          </cell>
          <cell r="O9808">
            <v>0</v>
          </cell>
          <cell r="P9808">
            <v>0</v>
          </cell>
          <cell r="Q9808">
            <v>16</v>
          </cell>
        </row>
        <row r="9809">
          <cell r="A9809" t="str">
            <v>A4878&amp;T</v>
          </cell>
          <cell r="B9809" t="str">
            <v>Wiswall Rd @ Shumake</v>
          </cell>
          <cell r="C9809">
            <v>0</v>
          </cell>
          <cell r="D9809">
            <v>0</v>
          </cell>
          <cell r="E9809">
            <v>0</v>
          </cell>
          <cell r="F9809">
            <v>0</v>
          </cell>
          <cell r="G9809">
            <v>0</v>
          </cell>
          <cell r="H9809">
            <v>0</v>
          </cell>
          <cell r="I9809">
            <v>0</v>
          </cell>
          <cell r="J9809">
            <v>0</v>
          </cell>
          <cell r="K9809">
            <v>0</v>
          </cell>
          <cell r="L9809">
            <v>0</v>
          </cell>
          <cell r="M9809">
            <v>0</v>
          </cell>
          <cell r="N9809">
            <v>0</v>
          </cell>
          <cell r="O9809">
            <v>0</v>
          </cell>
          <cell r="P9809">
            <v>0</v>
          </cell>
          <cell r="Q9809">
            <v>0</v>
          </cell>
        </row>
        <row r="9810">
          <cell r="A9810" t="str">
            <v>A4889&amp;T</v>
          </cell>
          <cell r="B9810" t="str">
            <v>Parker St @ Hagen Rd</v>
          </cell>
          <cell r="C9810">
            <v>0</v>
          </cell>
          <cell r="D9810">
            <v>0</v>
          </cell>
          <cell r="E9810">
            <v>0</v>
          </cell>
          <cell r="F9810">
            <v>0</v>
          </cell>
          <cell r="G9810">
            <v>0</v>
          </cell>
          <cell r="H9810">
            <v>0</v>
          </cell>
          <cell r="I9810">
            <v>0</v>
          </cell>
          <cell r="J9810">
            <v>0</v>
          </cell>
          <cell r="K9810">
            <v>0</v>
          </cell>
          <cell r="L9810">
            <v>0</v>
          </cell>
          <cell r="M9810">
            <v>0</v>
          </cell>
          <cell r="N9810">
            <v>0</v>
          </cell>
          <cell r="O9810">
            <v>0</v>
          </cell>
          <cell r="P9810">
            <v>0</v>
          </cell>
          <cell r="Q9810">
            <v>0</v>
          </cell>
        </row>
        <row r="9811">
          <cell r="A9811" t="str">
            <v>A4891&amp;T</v>
          </cell>
          <cell r="B9811" t="str">
            <v>Parker St @ Boylston</v>
          </cell>
          <cell r="C9811">
            <v>4</v>
          </cell>
          <cell r="D9811">
            <v>0</v>
          </cell>
          <cell r="E9811">
            <v>0</v>
          </cell>
          <cell r="F9811">
            <v>0</v>
          </cell>
          <cell r="G9811">
            <v>4</v>
          </cell>
          <cell r="H9811">
            <v>4</v>
          </cell>
          <cell r="I9811">
            <v>0</v>
          </cell>
          <cell r="J9811">
            <v>0</v>
          </cell>
          <cell r="K9811">
            <v>0</v>
          </cell>
          <cell r="L9811">
            <v>4</v>
          </cell>
          <cell r="M9811">
            <v>4</v>
          </cell>
          <cell r="N9811">
            <v>0</v>
          </cell>
          <cell r="O9811">
            <v>0</v>
          </cell>
          <cell r="P9811">
            <v>0</v>
          </cell>
          <cell r="Q9811">
            <v>4</v>
          </cell>
        </row>
        <row r="9812">
          <cell r="A9812" t="str">
            <v>A4895&amp;T</v>
          </cell>
          <cell r="B9812" t="str">
            <v>Cypress St @ Braelan</v>
          </cell>
          <cell r="C9812">
            <v>12</v>
          </cell>
          <cell r="D9812">
            <v>0</v>
          </cell>
          <cell r="E9812">
            <v>0</v>
          </cell>
          <cell r="F9812">
            <v>0</v>
          </cell>
          <cell r="G9812">
            <v>12</v>
          </cell>
          <cell r="H9812">
            <v>12</v>
          </cell>
          <cell r="I9812">
            <v>0</v>
          </cell>
          <cell r="J9812">
            <v>0</v>
          </cell>
          <cell r="K9812">
            <v>0</v>
          </cell>
          <cell r="L9812">
            <v>12</v>
          </cell>
          <cell r="M9812">
            <v>12</v>
          </cell>
          <cell r="N9812">
            <v>0</v>
          </cell>
          <cell r="O9812">
            <v>0</v>
          </cell>
          <cell r="P9812">
            <v>0</v>
          </cell>
          <cell r="Q9812">
            <v>12</v>
          </cell>
        </row>
        <row r="9813">
          <cell r="A9813" t="str">
            <v>A4899&amp;T</v>
          </cell>
          <cell r="B9813" t="str">
            <v>Centre St @ Commonwe</v>
          </cell>
          <cell r="C9813">
            <v>13</v>
          </cell>
          <cell r="D9813">
            <v>0</v>
          </cell>
          <cell r="E9813">
            <v>0</v>
          </cell>
          <cell r="F9813">
            <v>0</v>
          </cell>
          <cell r="G9813">
            <v>13</v>
          </cell>
          <cell r="H9813">
            <v>13</v>
          </cell>
          <cell r="I9813">
            <v>0</v>
          </cell>
          <cell r="J9813">
            <v>0</v>
          </cell>
          <cell r="K9813">
            <v>0</v>
          </cell>
          <cell r="L9813">
            <v>13</v>
          </cell>
          <cell r="M9813">
            <v>13</v>
          </cell>
          <cell r="N9813">
            <v>0</v>
          </cell>
          <cell r="O9813">
            <v>0</v>
          </cell>
          <cell r="P9813">
            <v>0</v>
          </cell>
          <cell r="Q9813">
            <v>13</v>
          </cell>
        </row>
        <row r="9814">
          <cell r="A9814" t="str">
            <v>A4903&amp;T</v>
          </cell>
          <cell r="B9814" t="str">
            <v>790 Centre St</v>
          </cell>
          <cell r="C9814">
            <v>5</v>
          </cell>
          <cell r="D9814">
            <v>0</v>
          </cell>
          <cell r="E9814">
            <v>0</v>
          </cell>
          <cell r="F9814">
            <v>0</v>
          </cell>
          <cell r="G9814">
            <v>5</v>
          </cell>
          <cell r="H9814">
            <v>5</v>
          </cell>
          <cell r="I9814">
            <v>0</v>
          </cell>
          <cell r="J9814">
            <v>0</v>
          </cell>
          <cell r="K9814">
            <v>0</v>
          </cell>
          <cell r="L9814">
            <v>5</v>
          </cell>
          <cell r="M9814">
            <v>5</v>
          </cell>
          <cell r="N9814">
            <v>0</v>
          </cell>
          <cell r="O9814">
            <v>0</v>
          </cell>
          <cell r="P9814">
            <v>0</v>
          </cell>
          <cell r="Q9814">
            <v>5</v>
          </cell>
        </row>
        <row r="9815">
          <cell r="A9815" t="str">
            <v>A4919&amp;T</v>
          </cell>
          <cell r="B9815" t="str">
            <v>Centre St @ Bowen St</v>
          </cell>
          <cell r="C9815">
            <v>0</v>
          </cell>
          <cell r="D9815">
            <v>0</v>
          </cell>
          <cell r="E9815">
            <v>0</v>
          </cell>
          <cell r="F9815">
            <v>0</v>
          </cell>
          <cell r="G9815">
            <v>0</v>
          </cell>
          <cell r="H9815">
            <v>0</v>
          </cell>
          <cell r="I9815">
            <v>0</v>
          </cell>
          <cell r="J9815">
            <v>0</v>
          </cell>
          <cell r="K9815">
            <v>0</v>
          </cell>
          <cell r="L9815">
            <v>0</v>
          </cell>
          <cell r="M9815">
            <v>0</v>
          </cell>
          <cell r="N9815">
            <v>0</v>
          </cell>
          <cell r="O9815">
            <v>0</v>
          </cell>
          <cell r="P9815">
            <v>0</v>
          </cell>
          <cell r="Q9815">
            <v>0</v>
          </cell>
        </row>
        <row r="9816">
          <cell r="A9816" t="str">
            <v>A5325&amp;T</v>
          </cell>
          <cell r="B9816" t="str">
            <v>498 Watertown St</v>
          </cell>
          <cell r="C9816">
            <v>14</v>
          </cell>
          <cell r="D9816">
            <v>0</v>
          </cell>
          <cell r="E9816">
            <v>0</v>
          </cell>
          <cell r="F9816">
            <v>0</v>
          </cell>
          <cell r="G9816">
            <v>14</v>
          </cell>
          <cell r="H9816">
            <v>14</v>
          </cell>
          <cell r="I9816">
            <v>0</v>
          </cell>
          <cell r="J9816">
            <v>0</v>
          </cell>
          <cell r="K9816">
            <v>0</v>
          </cell>
          <cell r="L9816">
            <v>14</v>
          </cell>
          <cell r="M9816">
            <v>14</v>
          </cell>
          <cell r="N9816">
            <v>0</v>
          </cell>
          <cell r="O9816">
            <v>0</v>
          </cell>
          <cell r="P9816">
            <v>0</v>
          </cell>
          <cell r="Q9816">
            <v>14</v>
          </cell>
        </row>
        <row r="9817">
          <cell r="A9817" t="str">
            <v>A5450&amp;T</v>
          </cell>
          <cell r="B9817" t="str">
            <v>Chestnut Hill Ave @</v>
          </cell>
          <cell r="C9817">
            <v>3</v>
          </cell>
          <cell r="D9817">
            <v>0</v>
          </cell>
          <cell r="E9817">
            <v>0</v>
          </cell>
          <cell r="F9817">
            <v>0</v>
          </cell>
          <cell r="G9817">
            <v>3</v>
          </cell>
          <cell r="H9817">
            <v>3</v>
          </cell>
          <cell r="I9817">
            <v>0</v>
          </cell>
          <cell r="J9817">
            <v>0</v>
          </cell>
          <cell r="K9817">
            <v>0</v>
          </cell>
          <cell r="L9817">
            <v>3</v>
          </cell>
          <cell r="M9817">
            <v>3</v>
          </cell>
          <cell r="N9817">
            <v>0</v>
          </cell>
          <cell r="O9817">
            <v>0</v>
          </cell>
          <cell r="P9817">
            <v>0</v>
          </cell>
          <cell r="Q9817">
            <v>3</v>
          </cell>
        </row>
        <row r="9818">
          <cell r="A9818" t="str">
            <v>A5649&amp;T</v>
          </cell>
          <cell r="B9818" t="str">
            <v>Boylston St @ Timon</v>
          </cell>
          <cell r="C9818">
            <v>0</v>
          </cell>
          <cell r="D9818">
            <v>0</v>
          </cell>
          <cell r="E9818">
            <v>0</v>
          </cell>
          <cell r="F9818">
            <v>0</v>
          </cell>
          <cell r="G9818">
            <v>0</v>
          </cell>
          <cell r="H9818">
            <v>0</v>
          </cell>
          <cell r="I9818">
            <v>0</v>
          </cell>
          <cell r="J9818">
            <v>0</v>
          </cell>
          <cell r="K9818">
            <v>0</v>
          </cell>
          <cell r="L9818">
            <v>0</v>
          </cell>
          <cell r="M9818">
            <v>0</v>
          </cell>
          <cell r="N9818">
            <v>0</v>
          </cell>
          <cell r="O9818">
            <v>0</v>
          </cell>
          <cell r="P9818">
            <v>0</v>
          </cell>
          <cell r="Q9818">
            <v>0</v>
          </cell>
        </row>
        <row r="9819">
          <cell r="A9819" t="str">
            <v>A5793&amp;T</v>
          </cell>
          <cell r="B9819" t="str">
            <v>770 Dedham St</v>
          </cell>
          <cell r="C9819">
            <v>5</v>
          </cell>
          <cell r="D9819">
            <v>0</v>
          </cell>
          <cell r="E9819">
            <v>0</v>
          </cell>
          <cell r="F9819">
            <v>0</v>
          </cell>
          <cell r="G9819">
            <v>5</v>
          </cell>
          <cell r="H9819">
            <v>5</v>
          </cell>
          <cell r="I9819">
            <v>0</v>
          </cell>
          <cell r="J9819">
            <v>0</v>
          </cell>
          <cell r="K9819">
            <v>0</v>
          </cell>
          <cell r="L9819">
            <v>5</v>
          </cell>
          <cell r="M9819">
            <v>5</v>
          </cell>
          <cell r="N9819">
            <v>0</v>
          </cell>
          <cell r="O9819">
            <v>0</v>
          </cell>
          <cell r="P9819">
            <v>0</v>
          </cell>
          <cell r="Q9819">
            <v>5</v>
          </cell>
        </row>
        <row r="9820">
          <cell r="A9820" t="str">
            <v>A5994&amp;T</v>
          </cell>
          <cell r="B9820" t="str">
            <v>Grove St @ Allendale</v>
          </cell>
          <cell r="C9820">
            <v>0</v>
          </cell>
          <cell r="D9820">
            <v>0</v>
          </cell>
          <cell r="E9820">
            <v>0</v>
          </cell>
          <cell r="F9820">
            <v>0</v>
          </cell>
          <cell r="G9820">
            <v>0</v>
          </cell>
          <cell r="H9820">
            <v>0</v>
          </cell>
          <cell r="I9820">
            <v>0</v>
          </cell>
          <cell r="J9820">
            <v>0</v>
          </cell>
          <cell r="K9820">
            <v>0</v>
          </cell>
          <cell r="L9820">
            <v>0</v>
          </cell>
          <cell r="M9820">
            <v>0</v>
          </cell>
          <cell r="N9820">
            <v>0</v>
          </cell>
          <cell r="O9820">
            <v>0</v>
          </cell>
          <cell r="P9820">
            <v>0</v>
          </cell>
          <cell r="Q9820">
            <v>0</v>
          </cell>
        </row>
        <row r="9821">
          <cell r="A9821" t="str">
            <v>A6376&amp;T</v>
          </cell>
          <cell r="B9821" t="str">
            <v>Washington St @ Pros</v>
          </cell>
          <cell r="C9821">
            <v>30</v>
          </cell>
          <cell r="D9821">
            <v>0</v>
          </cell>
          <cell r="E9821">
            <v>0</v>
          </cell>
          <cell r="F9821">
            <v>1</v>
          </cell>
          <cell r="G9821">
            <v>30</v>
          </cell>
          <cell r="H9821">
            <v>30</v>
          </cell>
          <cell r="I9821">
            <v>0</v>
          </cell>
          <cell r="J9821">
            <v>0</v>
          </cell>
          <cell r="K9821">
            <v>1</v>
          </cell>
          <cell r="L9821">
            <v>30</v>
          </cell>
          <cell r="M9821">
            <v>30</v>
          </cell>
          <cell r="N9821">
            <v>0</v>
          </cell>
          <cell r="O9821">
            <v>0</v>
          </cell>
          <cell r="P9821">
            <v>1</v>
          </cell>
          <cell r="Q9821">
            <v>30</v>
          </cell>
        </row>
        <row r="9822">
          <cell r="A9822" t="str">
            <v>A6806&amp;T</v>
          </cell>
          <cell r="B9822" t="str">
            <v>Walnut St @ Washingt</v>
          </cell>
          <cell r="C9822">
            <v>0</v>
          </cell>
          <cell r="D9822">
            <v>0</v>
          </cell>
          <cell r="E9822">
            <v>0</v>
          </cell>
          <cell r="F9822">
            <v>0</v>
          </cell>
          <cell r="G9822">
            <v>0</v>
          </cell>
          <cell r="H9822">
            <v>0</v>
          </cell>
          <cell r="I9822">
            <v>0</v>
          </cell>
          <cell r="J9822">
            <v>0</v>
          </cell>
          <cell r="K9822">
            <v>0</v>
          </cell>
          <cell r="L9822">
            <v>0</v>
          </cell>
          <cell r="M9822">
            <v>0</v>
          </cell>
          <cell r="N9822">
            <v>0</v>
          </cell>
          <cell r="O9822">
            <v>0</v>
          </cell>
          <cell r="P9822">
            <v>0</v>
          </cell>
          <cell r="Q9822">
            <v>0</v>
          </cell>
        </row>
        <row r="9823">
          <cell r="A9823" t="str">
            <v>A6814&amp;T</v>
          </cell>
          <cell r="B9823" t="str">
            <v>Grove St opp Allanda</v>
          </cell>
          <cell r="C9823">
            <v>0</v>
          </cell>
          <cell r="D9823">
            <v>0</v>
          </cell>
          <cell r="E9823">
            <v>0</v>
          </cell>
          <cell r="F9823">
            <v>0</v>
          </cell>
          <cell r="G9823">
            <v>0</v>
          </cell>
          <cell r="H9823">
            <v>0</v>
          </cell>
          <cell r="I9823">
            <v>0</v>
          </cell>
          <cell r="J9823">
            <v>0</v>
          </cell>
          <cell r="K9823">
            <v>0</v>
          </cell>
          <cell r="L9823">
            <v>0</v>
          </cell>
          <cell r="M9823">
            <v>0</v>
          </cell>
          <cell r="N9823">
            <v>0</v>
          </cell>
          <cell r="O9823">
            <v>0</v>
          </cell>
          <cell r="P9823">
            <v>0</v>
          </cell>
          <cell r="Q9823">
            <v>0</v>
          </cell>
        </row>
        <row r="9824">
          <cell r="A9824" t="str">
            <v>A6819&amp;T</v>
          </cell>
          <cell r="B9824" t="str">
            <v>Needham St @ Easy St</v>
          </cell>
          <cell r="C9824">
            <v>53</v>
          </cell>
          <cell r="D9824">
            <v>0</v>
          </cell>
          <cell r="E9824">
            <v>0</v>
          </cell>
          <cell r="F9824">
            <v>0</v>
          </cell>
          <cell r="G9824">
            <v>53</v>
          </cell>
          <cell r="H9824">
            <v>53</v>
          </cell>
          <cell r="I9824">
            <v>0</v>
          </cell>
          <cell r="J9824">
            <v>0</v>
          </cell>
          <cell r="K9824">
            <v>0</v>
          </cell>
          <cell r="L9824">
            <v>53</v>
          </cell>
          <cell r="M9824">
            <v>53</v>
          </cell>
          <cell r="N9824">
            <v>0</v>
          </cell>
          <cell r="O9824">
            <v>0</v>
          </cell>
          <cell r="P9824">
            <v>0</v>
          </cell>
          <cell r="Q9824">
            <v>53</v>
          </cell>
        </row>
        <row r="9825">
          <cell r="A9825" t="str">
            <v>A6821&amp;T</v>
          </cell>
          <cell r="B9825" t="str">
            <v>Needham St opp Charl</v>
          </cell>
          <cell r="C9825">
            <v>0</v>
          </cell>
          <cell r="D9825">
            <v>0</v>
          </cell>
          <cell r="E9825">
            <v>0</v>
          </cell>
          <cell r="F9825">
            <v>0</v>
          </cell>
          <cell r="G9825">
            <v>0</v>
          </cell>
          <cell r="H9825">
            <v>0</v>
          </cell>
          <cell r="I9825">
            <v>0</v>
          </cell>
          <cell r="J9825">
            <v>0</v>
          </cell>
          <cell r="K9825">
            <v>0</v>
          </cell>
          <cell r="L9825">
            <v>0</v>
          </cell>
          <cell r="M9825">
            <v>0</v>
          </cell>
          <cell r="N9825">
            <v>0</v>
          </cell>
          <cell r="O9825">
            <v>0</v>
          </cell>
          <cell r="P9825">
            <v>0</v>
          </cell>
          <cell r="Q9825">
            <v>0</v>
          </cell>
        </row>
        <row r="9826">
          <cell r="A9826" t="str">
            <v>A6824&amp;T</v>
          </cell>
          <cell r="B9826" t="str">
            <v>Needham St opp Colum</v>
          </cell>
          <cell r="C9826">
            <v>7</v>
          </cell>
          <cell r="D9826">
            <v>0</v>
          </cell>
          <cell r="E9826">
            <v>0</v>
          </cell>
          <cell r="F9826">
            <v>0</v>
          </cell>
          <cell r="G9826">
            <v>7</v>
          </cell>
          <cell r="H9826">
            <v>7</v>
          </cell>
          <cell r="I9826">
            <v>0</v>
          </cell>
          <cell r="J9826">
            <v>0</v>
          </cell>
          <cell r="K9826">
            <v>0</v>
          </cell>
          <cell r="L9826">
            <v>7</v>
          </cell>
          <cell r="M9826">
            <v>7</v>
          </cell>
          <cell r="N9826">
            <v>0</v>
          </cell>
          <cell r="O9826">
            <v>0</v>
          </cell>
          <cell r="P9826">
            <v>0</v>
          </cell>
          <cell r="Q9826">
            <v>7</v>
          </cell>
        </row>
        <row r="9827">
          <cell r="A9827" t="str">
            <v>A6854&amp;T</v>
          </cell>
          <cell r="B9827" t="str">
            <v>Winchester St @ Cent</v>
          </cell>
          <cell r="C9827">
            <v>6</v>
          </cell>
          <cell r="D9827">
            <v>0</v>
          </cell>
          <cell r="E9827">
            <v>0</v>
          </cell>
          <cell r="F9827">
            <v>0</v>
          </cell>
          <cell r="G9827">
            <v>7</v>
          </cell>
          <cell r="H9827">
            <v>6</v>
          </cell>
          <cell r="I9827">
            <v>0</v>
          </cell>
          <cell r="J9827">
            <v>0</v>
          </cell>
          <cell r="K9827">
            <v>0</v>
          </cell>
          <cell r="L9827">
            <v>7</v>
          </cell>
          <cell r="M9827">
            <v>6</v>
          </cell>
          <cell r="N9827">
            <v>0</v>
          </cell>
          <cell r="O9827">
            <v>0</v>
          </cell>
          <cell r="P9827">
            <v>0</v>
          </cell>
          <cell r="Q9827">
            <v>7</v>
          </cell>
        </row>
        <row r="9828">
          <cell r="A9828" t="str">
            <v>A6855&amp;T</v>
          </cell>
          <cell r="B9828" t="str">
            <v>Wheeler Rd @ Meadowb</v>
          </cell>
          <cell r="C9828">
            <v>19</v>
          </cell>
          <cell r="D9828">
            <v>0</v>
          </cell>
          <cell r="E9828">
            <v>0</v>
          </cell>
          <cell r="F9828">
            <v>0</v>
          </cell>
          <cell r="G9828">
            <v>19</v>
          </cell>
          <cell r="H9828">
            <v>19</v>
          </cell>
          <cell r="I9828">
            <v>0</v>
          </cell>
          <cell r="J9828">
            <v>0</v>
          </cell>
          <cell r="K9828">
            <v>0</v>
          </cell>
          <cell r="L9828">
            <v>19</v>
          </cell>
          <cell r="M9828">
            <v>19</v>
          </cell>
          <cell r="N9828">
            <v>0</v>
          </cell>
          <cell r="O9828">
            <v>0</v>
          </cell>
          <cell r="P9828">
            <v>0</v>
          </cell>
          <cell r="Q9828">
            <v>19</v>
          </cell>
        </row>
        <row r="9829">
          <cell r="A9829" t="str">
            <v>A4488&amp;T</v>
          </cell>
          <cell r="B9829" t="str">
            <v>37 Elm St</v>
          </cell>
          <cell r="C9829">
            <v>2</v>
          </cell>
          <cell r="D9829">
            <v>0</v>
          </cell>
          <cell r="E9829">
            <v>0</v>
          </cell>
          <cell r="F9829">
            <v>0</v>
          </cell>
          <cell r="G9829">
            <v>2</v>
          </cell>
          <cell r="H9829">
            <v>2</v>
          </cell>
          <cell r="I9829">
            <v>0</v>
          </cell>
          <cell r="J9829">
            <v>0</v>
          </cell>
          <cell r="K9829">
            <v>0</v>
          </cell>
          <cell r="L9829">
            <v>2</v>
          </cell>
          <cell r="M9829">
            <v>2</v>
          </cell>
          <cell r="N9829">
            <v>0</v>
          </cell>
          <cell r="O9829">
            <v>0</v>
          </cell>
          <cell r="P9829">
            <v>0</v>
          </cell>
          <cell r="Q9829">
            <v>2</v>
          </cell>
        </row>
        <row r="9830">
          <cell r="A9830" t="str">
            <v>A4494&amp;T</v>
          </cell>
          <cell r="B9830" t="str">
            <v>Washington St opp Ed</v>
          </cell>
          <cell r="C9830">
            <v>10</v>
          </cell>
          <cell r="D9830">
            <v>0</v>
          </cell>
          <cell r="E9830">
            <v>0</v>
          </cell>
          <cell r="F9830">
            <v>0</v>
          </cell>
          <cell r="G9830">
            <v>10</v>
          </cell>
          <cell r="H9830">
            <v>10</v>
          </cell>
          <cell r="I9830">
            <v>0</v>
          </cell>
          <cell r="J9830">
            <v>0</v>
          </cell>
          <cell r="K9830">
            <v>0</v>
          </cell>
          <cell r="L9830">
            <v>10</v>
          </cell>
          <cell r="M9830">
            <v>10</v>
          </cell>
          <cell r="N9830">
            <v>0</v>
          </cell>
          <cell r="O9830">
            <v>0</v>
          </cell>
          <cell r="P9830">
            <v>0</v>
          </cell>
          <cell r="Q9830">
            <v>10</v>
          </cell>
        </row>
        <row r="9831">
          <cell r="A9831" t="str">
            <v>A4496&amp;T</v>
          </cell>
          <cell r="B9831" t="str">
            <v>Washington St @ Lowe</v>
          </cell>
          <cell r="C9831">
            <v>14</v>
          </cell>
          <cell r="D9831">
            <v>0</v>
          </cell>
          <cell r="E9831">
            <v>0</v>
          </cell>
          <cell r="F9831">
            <v>0</v>
          </cell>
          <cell r="G9831">
            <v>14</v>
          </cell>
          <cell r="H9831">
            <v>14</v>
          </cell>
          <cell r="I9831">
            <v>0</v>
          </cell>
          <cell r="J9831">
            <v>0</v>
          </cell>
          <cell r="K9831">
            <v>0</v>
          </cell>
          <cell r="L9831">
            <v>14</v>
          </cell>
          <cell r="M9831">
            <v>14</v>
          </cell>
          <cell r="N9831">
            <v>0</v>
          </cell>
          <cell r="O9831">
            <v>0</v>
          </cell>
          <cell r="P9831">
            <v>0</v>
          </cell>
          <cell r="Q9831">
            <v>14</v>
          </cell>
        </row>
        <row r="9832">
          <cell r="A9832" t="str">
            <v>A4510&amp;T</v>
          </cell>
          <cell r="B9832" t="str">
            <v>Washington St @ Cros</v>
          </cell>
          <cell r="C9832">
            <v>0</v>
          </cell>
          <cell r="D9832">
            <v>0</v>
          </cell>
          <cell r="E9832">
            <v>0</v>
          </cell>
          <cell r="F9832">
            <v>0</v>
          </cell>
          <cell r="G9832">
            <v>0</v>
          </cell>
          <cell r="H9832">
            <v>0</v>
          </cell>
          <cell r="I9832">
            <v>0</v>
          </cell>
          <cell r="J9832">
            <v>0</v>
          </cell>
          <cell r="K9832">
            <v>0</v>
          </cell>
          <cell r="L9832">
            <v>0</v>
          </cell>
          <cell r="M9832">
            <v>0</v>
          </cell>
          <cell r="N9832">
            <v>0</v>
          </cell>
          <cell r="O9832">
            <v>0</v>
          </cell>
          <cell r="P9832">
            <v>0</v>
          </cell>
          <cell r="Q9832">
            <v>0</v>
          </cell>
        </row>
        <row r="9833">
          <cell r="A9833" t="str">
            <v>A4519&amp;T</v>
          </cell>
          <cell r="B9833" t="str">
            <v>River St @ Lexington</v>
          </cell>
          <cell r="C9833">
            <v>20</v>
          </cell>
          <cell r="D9833">
            <v>0</v>
          </cell>
          <cell r="E9833">
            <v>0</v>
          </cell>
          <cell r="F9833">
            <v>1</v>
          </cell>
          <cell r="G9833">
            <v>21</v>
          </cell>
          <cell r="H9833">
            <v>20</v>
          </cell>
          <cell r="I9833">
            <v>0</v>
          </cell>
          <cell r="J9833">
            <v>0</v>
          </cell>
          <cell r="K9833">
            <v>1</v>
          </cell>
          <cell r="L9833">
            <v>21</v>
          </cell>
          <cell r="M9833">
            <v>20</v>
          </cell>
          <cell r="N9833">
            <v>0</v>
          </cell>
          <cell r="O9833">
            <v>0</v>
          </cell>
          <cell r="P9833">
            <v>1</v>
          </cell>
          <cell r="Q9833">
            <v>21</v>
          </cell>
        </row>
        <row r="9834">
          <cell r="A9834" t="str">
            <v>A4540&amp;T</v>
          </cell>
          <cell r="B9834" t="str">
            <v>Crafts St @ Waltham</v>
          </cell>
          <cell r="C9834">
            <v>2</v>
          </cell>
          <cell r="D9834">
            <v>0</v>
          </cell>
          <cell r="E9834">
            <v>0</v>
          </cell>
          <cell r="F9834">
            <v>0</v>
          </cell>
          <cell r="G9834">
            <v>2</v>
          </cell>
          <cell r="H9834">
            <v>2</v>
          </cell>
          <cell r="I9834">
            <v>0</v>
          </cell>
          <cell r="J9834">
            <v>0</v>
          </cell>
          <cell r="K9834">
            <v>0</v>
          </cell>
          <cell r="L9834">
            <v>2</v>
          </cell>
          <cell r="M9834">
            <v>2</v>
          </cell>
          <cell r="N9834">
            <v>0</v>
          </cell>
          <cell r="O9834">
            <v>0</v>
          </cell>
          <cell r="P9834">
            <v>0</v>
          </cell>
          <cell r="Q9834">
            <v>2</v>
          </cell>
        </row>
        <row r="9835">
          <cell r="A9835" t="str">
            <v>A4593&amp;T</v>
          </cell>
          <cell r="B9835" t="str">
            <v>Commonwealth Ave @ M</v>
          </cell>
          <cell r="C9835">
            <v>0</v>
          </cell>
          <cell r="D9835">
            <v>0</v>
          </cell>
          <cell r="E9835">
            <v>0</v>
          </cell>
          <cell r="F9835">
            <v>0</v>
          </cell>
          <cell r="G9835">
            <v>0</v>
          </cell>
          <cell r="H9835">
            <v>0</v>
          </cell>
          <cell r="I9835">
            <v>0</v>
          </cell>
          <cell r="J9835">
            <v>0</v>
          </cell>
          <cell r="K9835">
            <v>0</v>
          </cell>
          <cell r="L9835">
            <v>0</v>
          </cell>
          <cell r="M9835">
            <v>0</v>
          </cell>
          <cell r="N9835">
            <v>0</v>
          </cell>
          <cell r="O9835">
            <v>0</v>
          </cell>
          <cell r="P9835">
            <v>0</v>
          </cell>
          <cell r="Q9835">
            <v>0</v>
          </cell>
        </row>
        <row r="9836">
          <cell r="A9836" t="str">
            <v>A4705&amp;T</v>
          </cell>
          <cell r="B9836" t="str">
            <v>Watertown St @ Pearl</v>
          </cell>
          <cell r="C9836">
            <v>14</v>
          </cell>
          <cell r="D9836">
            <v>0</v>
          </cell>
          <cell r="E9836">
            <v>0</v>
          </cell>
          <cell r="F9836">
            <v>0</v>
          </cell>
          <cell r="G9836">
            <v>14</v>
          </cell>
          <cell r="H9836">
            <v>14</v>
          </cell>
          <cell r="I9836">
            <v>0</v>
          </cell>
          <cell r="J9836">
            <v>0</v>
          </cell>
          <cell r="K9836">
            <v>0</v>
          </cell>
          <cell r="L9836">
            <v>14</v>
          </cell>
          <cell r="M9836">
            <v>14</v>
          </cell>
          <cell r="N9836">
            <v>0</v>
          </cell>
          <cell r="O9836">
            <v>0</v>
          </cell>
          <cell r="P9836">
            <v>0</v>
          </cell>
          <cell r="Q9836">
            <v>14</v>
          </cell>
        </row>
        <row r="9837">
          <cell r="A9837" t="str">
            <v>A4719&amp;T</v>
          </cell>
          <cell r="B9837" t="str">
            <v>503 Watertown St</v>
          </cell>
          <cell r="C9837">
            <v>107</v>
          </cell>
          <cell r="D9837">
            <v>0</v>
          </cell>
          <cell r="E9837">
            <v>0</v>
          </cell>
          <cell r="F9837">
            <v>0</v>
          </cell>
          <cell r="G9837">
            <v>107</v>
          </cell>
          <cell r="H9837">
            <v>107</v>
          </cell>
          <cell r="I9837">
            <v>0</v>
          </cell>
          <cell r="J9837">
            <v>0</v>
          </cell>
          <cell r="K9837">
            <v>0</v>
          </cell>
          <cell r="L9837">
            <v>107</v>
          </cell>
          <cell r="M9837">
            <v>107</v>
          </cell>
          <cell r="N9837">
            <v>0</v>
          </cell>
          <cell r="O9837">
            <v>0</v>
          </cell>
          <cell r="P9837">
            <v>0</v>
          </cell>
          <cell r="Q9837">
            <v>107</v>
          </cell>
        </row>
        <row r="9838">
          <cell r="A9838" t="str">
            <v>A4880&amp;T</v>
          </cell>
          <cell r="B9838" t="str">
            <v>Wiswall Rd @ Indian</v>
          </cell>
          <cell r="C9838">
            <v>0</v>
          </cell>
          <cell r="D9838">
            <v>0</v>
          </cell>
          <cell r="E9838">
            <v>0</v>
          </cell>
          <cell r="F9838">
            <v>0</v>
          </cell>
          <cell r="G9838">
            <v>0</v>
          </cell>
          <cell r="H9838">
            <v>0</v>
          </cell>
          <cell r="I9838">
            <v>0</v>
          </cell>
          <cell r="J9838">
            <v>0</v>
          </cell>
          <cell r="K9838">
            <v>0</v>
          </cell>
          <cell r="L9838">
            <v>0</v>
          </cell>
          <cell r="M9838">
            <v>0</v>
          </cell>
          <cell r="N9838">
            <v>0</v>
          </cell>
          <cell r="O9838">
            <v>0</v>
          </cell>
          <cell r="P9838">
            <v>0</v>
          </cell>
          <cell r="Q9838">
            <v>0</v>
          </cell>
        </row>
        <row r="9839">
          <cell r="A9839" t="str">
            <v>A4887&amp;T</v>
          </cell>
          <cell r="B9839" t="str">
            <v>Parker St @ Wheeler</v>
          </cell>
          <cell r="C9839">
            <v>0</v>
          </cell>
          <cell r="D9839">
            <v>0</v>
          </cell>
          <cell r="E9839">
            <v>0</v>
          </cell>
          <cell r="F9839">
            <v>0</v>
          </cell>
          <cell r="G9839">
            <v>0</v>
          </cell>
          <cell r="H9839">
            <v>0</v>
          </cell>
          <cell r="I9839">
            <v>0</v>
          </cell>
          <cell r="J9839">
            <v>0</v>
          </cell>
          <cell r="K9839">
            <v>0</v>
          </cell>
          <cell r="L9839">
            <v>0</v>
          </cell>
          <cell r="M9839">
            <v>0</v>
          </cell>
          <cell r="N9839">
            <v>0</v>
          </cell>
          <cell r="O9839">
            <v>0</v>
          </cell>
          <cell r="P9839">
            <v>0</v>
          </cell>
          <cell r="Q9839">
            <v>0</v>
          </cell>
        </row>
        <row r="9840">
          <cell r="A9840" t="str">
            <v>A4888&amp;T</v>
          </cell>
          <cell r="B9840" t="str">
            <v>Parker St @ Roosevel</v>
          </cell>
          <cell r="C9840">
            <v>14</v>
          </cell>
          <cell r="D9840">
            <v>0</v>
          </cell>
          <cell r="E9840">
            <v>0</v>
          </cell>
          <cell r="F9840">
            <v>0</v>
          </cell>
          <cell r="G9840">
            <v>14</v>
          </cell>
          <cell r="H9840">
            <v>14</v>
          </cell>
          <cell r="I9840">
            <v>0</v>
          </cell>
          <cell r="J9840">
            <v>0</v>
          </cell>
          <cell r="K9840">
            <v>0</v>
          </cell>
          <cell r="L9840">
            <v>14</v>
          </cell>
          <cell r="M9840">
            <v>14</v>
          </cell>
          <cell r="N9840">
            <v>0</v>
          </cell>
          <cell r="O9840">
            <v>0</v>
          </cell>
          <cell r="P9840">
            <v>0</v>
          </cell>
          <cell r="Q9840">
            <v>14</v>
          </cell>
        </row>
        <row r="9841">
          <cell r="A9841" t="str">
            <v>A4893&amp;T</v>
          </cell>
          <cell r="B9841" t="str">
            <v>Parker St @ Glenwood</v>
          </cell>
          <cell r="C9841">
            <v>20</v>
          </cell>
          <cell r="D9841">
            <v>0</v>
          </cell>
          <cell r="E9841">
            <v>0</v>
          </cell>
          <cell r="F9841">
            <v>0</v>
          </cell>
          <cell r="G9841">
            <v>20</v>
          </cell>
          <cell r="H9841">
            <v>20</v>
          </cell>
          <cell r="I9841">
            <v>0</v>
          </cell>
          <cell r="J9841">
            <v>0</v>
          </cell>
          <cell r="K9841">
            <v>0</v>
          </cell>
          <cell r="L9841">
            <v>20</v>
          </cell>
          <cell r="M9841">
            <v>20</v>
          </cell>
          <cell r="N9841">
            <v>0</v>
          </cell>
          <cell r="O9841">
            <v>0</v>
          </cell>
          <cell r="P9841">
            <v>0</v>
          </cell>
          <cell r="Q9841">
            <v>20</v>
          </cell>
        </row>
        <row r="9842">
          <cell r="A9842" t="str">
            <v>A4913&amp;T</v>
          </cell>
          <cell r="B9842" t="str">
            <v>Centre St @ Cabot St</v>
          </cell>
          <cell r="C9842">
            <v>0</v>
          </cell>
          <cell r="D9842">
            <v>0</v>
          </cell>
          <cell r="E9842">
            <v>0</v>
          </cell>
          <cell r="F9842">
            <v>0</v>
          </cell>
          <cell r="G9842">
            <v>0</v>
          </cell>
          <cell r="H9842">
            <v>0</v>
          </cell>
          <cell r="I9842">
            <v>0</v>
          </cell>
          <cell r="J9842">
            <v>0</v>
          </cell>
          <cell r="K9842">
            <v>0</v>
          </cell>
          <cell r="L9842">
            <v>0</v>
          </cell>
          <cell r="M9842">
            <v>0</v>
          </cell>
          <cell r="N9842">
            <v>0</v>
          </cell>
          <cell r="O9842">
            <v>0</v>
          </cell>
          <cell r="P9842">
            <v>0</v>
          </cell>
          <cell r="Q9842">
            <v>0</v>
          </cell>
        </row>
        <row r="9843">
          <cell r="A9843" t="str">
            <v>A4917&amp;T</v>
          </cell>
          <cell r="B9843" t="str">
            <v>Centre St @ Ward St</v>
          </cell>
          <cell r="C9843">
            <v>0</v>
          </cell>
          <cell r="D9843">
            <v>0</v>
          </cell>
          <cell r="E9843">
            <v>0</v>
          </cell>
          <cell r="F9843">
            <v>0</v>
          </cell>
          <cell r="G9843">
            <v>0</v>
          </cell>
          <cell r="H9843">
            <v>0</v>
          </cell>
          <cell r="I9843">
            <v>0</v>
          </cell>
          <cell r="J9843">
            <v>0</v>
          </cell>
          <cell r="K9843">
            <v>0</v>
          </cell>
          <cell r="L9843">
            <v>0</v>
          </cell>
          <cell r="M9843">
            <v>0</v>
          </cell>
          <cell r="N9843">
            <v>0</v>
          </cell>
          <cell r="O9843">
            <v>0</v>
          </cell>
          <cell r="P9843">
            <v>0</v>
          </cell>
          <cell r="Q9843">
            <v>0</v>
          </cell>
        </row>
        <row r="9844">
          <cell r="A9844" t="str">
            <v>A6150&amp;T</v>
          </cell>
          <cell r="B9844" t="str">
            <v>Newton St @ Grove St</v>
          </cell>
          <cell r="C9844">
            <v>56</v>
          </cell>
          <cell r="D9844">
            <v>0</v>
          </cell>
          <cell r="E9844">
            <v>0</v>
          </cell>
          <cell r="F9844">
            <v>0</v>
          </cell>
          <cell r="G9844">
            <v>56</v>
          </cell>
          <cell r="H9844">
            <v>56</v>
          </cell>
          <cell r="I9844">
            <v>0</v>
          </cell>
          <cell r="J9844">
            <v>0</v>
          </cell>
          <cell r="K9844">
            <v>0</v>
          </cell>
          <cell r="L9844">
            <v>56</v>
          </cell>
          <cell r="M9844">
            <v>56</v>
          </cell>
          <cell r="N9844">
            <v>0</v>
          </cell>
          <cell r="O9844">
            <v>0</v>
          </cell>
          <cell r="P9844">
            <v>0</v>
          </cell>
          <cell r="Q9844">
            <v>56</v>
          </cell>
        </row>
        <row r="9845">
          <cell r="A9845" t="str">
            <v>A6357&amp;T</v>
          </cell>
          <cell r="B9845" t="str">
            <v>Clyde St opp Country</v>
          </cell>
          <cell r="C9845">
            <v>0</v>
          </cell>
          <cell r="D9845">
            <v>0</v>
          </cell>
          <cell r="E9845">
            <v>0</v>
          </cell>
          <cell r="F9845">
            <v>0</v>
          </cell>
          <cell r="G9845">
            <v>0</v>
          </cell>
          <cell r="H9845">
            <v>0</v>
          </cell>
          <cell r="I9845">
            <v>0</v>
          </cell>
          <cell r="J9845">
            <v>0</v>
          </cell>
          <cell r="K9845">
            <v>0</v>
          </cell>
          <cell r="L9845">
            <v>0</v>
          </cell>
          <cell r="M9845">
            <v>0</v>
          </cell>
          <cell r="N9845">
            <v>0</v>
          </cell>
          <cell r="O9845">
            <v>0</v>
          </cell>
          <cell r="P9845">
            <v>0</v>
          </cell>
          <cell r="Q9845">
            <v>0</v>
          </cell>
        </row>
        <row r="9846">
          <cell r="A9846" t="str">
            <v>A6381&amp;T</v>
          </cell>
          <cell r="B9846" t="str">
            <v>Commonwealth Ave @ P</v>
          </cell>
          <cell r="C9846">
            <v>12</v>
          </cell>
          <cell r="D9846">
            <v>0</v>
          </cell>
          <cell r="E9846">
            <v>0</v>
          </cell>
          <cell r="F9846">
            <v>0</v>
          </cell>
          <cell r="G9846">
            <v>12</v>
          </cell>
          <cell r="H9846">
            <v>12</v>
          </cell>
          <cell r="I9846">
            <v>0</v>
          </cell>
          <cell r="J9846">
            <v>0</v>
          </cell>
          <cell r="K9846">
            <v>0</v>
          </cell>
          <cell r="L9846">
            <v>12</v>
          </cell>
          <cell r="M9846">
            <v>12</v>
          </cell>
          <cell r="N9846">
            <v>0</v>
          </cell>
          <cell r="O9846">
            <v>0</v>
          </cell>
          <cell r="P9846">
            <v>0</v>
          </cell>
          <cell r="Q9846">
            <v>12</v>
          </cell>
        </row>
        <row r="9847">
          <cell r="A9847" t="str">
            <v>A6677&amp;T</v>
          </cell>
          <cell r="B9847" t="str">
            <v>Clyde St opp Whitney</v>
          </cell>
          <cell r="C9847">
            <v>26</v>
          </cell>
          <cell r="D9847">
            <v>0</v>
          </cell>
          <cell r="E9847">
            <v>0</v>
          </cell>
          <cell r="F9847">
            <v>0</v>
          </cell>
          <cell r="G9847">
            <v>26</v>
          </cell>
          <cell r="H9847">
            <v>26</v>
          </cell>
          <cell r="I9847">
            <v>0</v>
          </cell>
          <cell r="J9847">
            <v>0</v>
          </cell>
          <cell r="K9847">
            <v>0</v>
          </cell>
          <cell r="L9847">
            <v>26</v>
          </cell>
          <cell r="M9847">
            <v>26</v>
          </cell>
          <cell r="N9847">
            <v>0</v>
          </cell>
          <cell r="O9847">
            <v>0</v>
          </cell>
          <cell r="P9847">
            <v>0</v>
          </cell>
          <cell r="Q9847">
            <v>26</v>
          </cell>
        </row>
        <row r="9848">
          <cell r="A9848" t="str">
            <v>A6823&amp;T</v>
          </cell>
          <cell r="B9848" t="str">
            <v>106 Oak St</v>
          </cell>
          <cell r="C9848">
            <v>61</v>
          </cell>
          <cell r="D9848">
            <v>0</v>
          </cell>
          <cell r="E9848">
            <v>0</v>
          </cell>
          <cell r="F9848">
            <v>0</v>
          </cell>
          <cell r="G9848">
            <v>61</v>
          </cell>
          <cell r="H9848">
            <v>61</v>
          </cell>
          <cell r="I9848">
            <v>0</v>
          </cell>
          <cell r="J9848">
            <v>0</v>
          </cell>
          <cell r="K9848">
            <v>0</v>
          </cell>
          <cell r="L9848">
            <v>61</v>
          </cell>
          <cell r="M9848">
            <v>61</v>
          </cell>
          <cell r="N9848">
            <v>0</v>
          </cell>
          <cell r="O9848">
            <v>0</v>
          </cell>
          <cell r="P9848">
            <v>0</v>
          </cell>
          <cell r="Q9848">
            <v>61</v>
          </cell>
        </row>
        <row r="9849">
          <cell r="A9849" t="str">
            <v>A6851&amp;T</v>
          </cell>
          <cell r="B9849" t="str">
            <v>Winchester St @ Cent</v>
          </cell>
          <cell r="C9849">
            <v>1</v>
          </cell>
          <cell r="D9849">
            <v>0</v>
          </cell>
          <cell r="E9849">
            <v>0</v>
          </cell>
          <cell r="F9849">
            <v>0</v>
          </cell>
          <cell r="G9849">
            <v>1</v>
          </cell>
          <cell r="H9849">
            <v>1</v>
          </cell>
          <cell r="I9849">
            <v>0</v>
          </cell>
          <cell r="J9849">
            <v>0</v>
          </cell>
          <cell r="K9849">
            <v>0</v>
          </cell>
          <cell r="L9849">
            <v>1</v>
          </cell>
          <cell r="M9849">
            <v>1</v>
          </cell>
          <cell r="N9849">
            <v>0</v>
          </cell>
          <cell r="O9849">
            <v>0</v>
          </cell>
          <cell r="P9849">
            <v>0</v>
          </cell>
          <cell r="Q9849">
            <v>1</v>
          </cell>
        </row>
        <row r="9850">
          <cell r="A9850" t="str">
            <v>A963&amp;T</v>
          </cell>
          <cell r="B9850" t="str">
            <v>Boylston St @ Randol</v>
          </cell>
          <cell r="C9850">
            <v>1</v>
          </cell>
          <cell r="D9850">
            <v>0</v>
          </cell>
          <cell r="E9850">
            <v>0</v>
          </cell>
          <cell r="F9850">
            <v>0</v>
          </cell>
          <cell r="G9850">
            <v>1</v>
          </cell>
          <cell r="H9850">
            <v>1</v>
          </cell>
          <cell r="I9850">
            <v>0</v>
          </cell>
          <cell r="J9850">
            <v>0</v>
          </cell>
          <cell r="K9850">
            <v>0</v>
          </cell>
          <cell r="L9850">
            <v>1</v>
          </cell>
          <cell r="M9850">
            <v>1</v>
          </cell>
          <cell r="N9850">
            <v>0</v>
          </cell>
          <cell r="O9850">
            <v>0</v>
          </cell>
          <cell r="P9850">
            <v>0</v>
          </cell>
          <cell r="Q9850">
            <v>1</v>
          </cell>
        </row>
        <row r="9851">
          <cell r="A9851" t="str">
            <v>A4506&amp;T</v>
          </cell>
          <cell r="B9851" t="str">
            <v>Washington St @ Cour</v>
          </cell>
          <cell r="C9851">
            <v>45</v>
          </cell>
          <cell r="D9851">
            <v>0</v>
          </cell>
          <cell r="E9851">
            <v>0</v>
          </cell>
          <cell r="F9851">
            <v>0</v>
          </cell>
          <cell r="G9851">
            <v>45</v>
          </cell>
          <cell r="H9851">
            <v>45</v>
          </cell>
          <cell r="I9851">
            <v>0</v>
          </cell>
          <cell r="J9851">
            <v>0</v>
          </cell>
          <cell r="K9851">
            <v>0</v>
          </cell>
          <cell r="L9851">
            <v>45</v>
          </cell>
          <cell r="M9851">
            <v>45</v>
          </cell>
          <cell r="N9851">
            <v>0</v>
          </cell>
          <cell r="O9851">
            <v>0</v>
          </cell>
          <cell r="P9851">
            <v>0</v>
          </cell>
          <cell r="Q9851">
            <v>45</v>
          </cell>
        </row>
        <row r="9852">
          <cell r="A9852" t="str">
            <v>A4511&amp;T</v>
          </cell>
          <cell r="B9852" t="str">
            <v>Washington St @ Armo</v>
          </cell>
          <cell r="C9852">
            <v>8</v>
          </cell>
          <cell r="D9852">
            <v>0</v>
          </cell>
          <cell r="E9852">
            <v>0</v>
          </cell>
          <cell r="F9852">
            <v>0</v>
          </cell>
          <cell r="G9852">
            <v>8</v>
          </cell>
          <cell r="H9852">
            <v>8</v>
          </cell>
          <cell r="I9852">
            <v>0</v>
          </cell>
          <cell r="J9852">
            <v>0</v>
          </cell>
          <cell r="K9852">
            <v>0</v>
          </cell>
          <cell r="L9852">
            <v>8</v>
          </cell>
          <cell r="M9852">
            <v>8</v>
          </cell>
          <cell r="N9852">
            <v>0</v>
          </cell>
          <cell r="O9852">
            <v>0</v>
          </cell>
          <cell r="P9852">
            <v>0</v>
          </cell>
          <cell r="Q9852">
            <v>8</v>
          </cell>
        </row>
        <row r="9853">
          <cell r="A9853" t="str">
            <v>A4512&amp;T</v>
          </cell>
          <cell r="B9853" t="str">
            <v>Washington St @ Wate</v>
          </cell>
          <cell r="C9853">
            <v>7</v>
          </cell>
          <cell r="D9853">
            <v>0</v>
          </cell>
          <cell r="E9853">
            <v>0</v>
          </cell>
          <cell r="F9853">
            <v>0</v>
          </cell>
          <cell r="G9853">
            <v>7</v>
          </cell>
          <cell r="H9853">
            <v>7</v>
          </cell>
          <cell r="I9853">
            <v>0</v>
          </cell>
          <cell r="J9853">
            <v>0</v>
          </cell>
          <cell r="K9853">
            <v>0</v>
          </cell>
          <cell r="L9853">
            <v>7</v>
          </cell>
          <cell r="M9853">
            <v>7</v>
          </cell>
          <cell r="N9853">
            <v>0</v>
          </cell>
          <cell r="O9853">
            <v>0</v>
          </cell>
          <cell r="P9853">
            <v>0</v>
          </cell>
          <cell r="Q9853">
            <v>7</v>
          </cell>
        </row>
        <row r="9854">
          <cell r="A9854" t="str">
            <v>A4514&amp;T</v>
          </cell>
          <cell r="B9854" t="str">
            <v>Elm St @ Webster St</v>
          </cell>
          <cell r="C9854">
            <v>22</v>
          </cell>
          <cell r="D9854">
            <v>0</v>
          </cell>
          <cell r="E9854">
            <v>0</v>
          </cell>
          <cell r="F9854">
            <v>61</v>
          </cell>
          <cell r="G9854">
            <v>83</v>
          </cell>
          <cell r="H9854">
            <v>22</v>
          </cell>
          <cell r="I9854">
            <v>0</v>
          </cell>
          <cell r="J9854">
            <v>0</v>
          </cell>
          <cell r="K9854">
            <v>61</v>
          </cell>
          <cell r="L9854">
            <v>83</v>
          </cell>
          <cell r="M9854">
            <v>22</v>
          </cell>
          <cell r="N9854">
            <v>0</v>
          </cell>
          <cell r="O9854">
            <v>0</v>
          </cell>
          <cell r="P9854">
            <v>61</v>
          </cell>
          <cell r="Q9854">
            <v>83</v>
          </cell>
        </row>
        <row r="9855">
          <cell r="A9855" t="str">
            <v>A4589&amp;T</v>
          </cell>
          <cell r="B9855" t="str">
            <v>Commonwealth Ave @ M</v>
          </cell>
          <cell r="C9855">
            <v>0</v>
          </cell>
          <cell r="D9855">
            <v>0</v>
          </cell>
          <cell r="E9855">
            <v>0</v>
          </cell>
          <cell r="F9855">
            <v>0</v>
          </cell>
          <cell r="G9855">
            <v>0</v>
          </cell>
          <cell r="H9855">
            <v>0</v>
          </cell>
          <cell r="I9855">
            <v>0</v>
          </cell>
          <cell r="J9855">
            <v>0</v>
          </cell>
          <cell r="K9855">
            <v>0</v>
          </cell>
          <cell r="L9855">
            <v>0</v>
          </cell>
          <cell r="M9855">
            <v>0</v>
          </cell>
          <cell r="N9855">
            <v>0</v>
          </cell>
          <cell r="O9855">
            <v>0</v>
          </cell>
          <cell r="P9855">
            <v>0</v>
          </cell>
          <cell r="Q9855">
            <v>0</v>
          </cell>
        </row>
        <row r="9856">
          <cell r="A9856" t="str">
            <v>A4698&amp;T</v>
          </cell>
          <cell r="B9856" t="str">
            <v>Walnut St opp Otis S</v>
          </cell>
          <cell r="C9856">
            <v>14</v>
          </cell>
          <cell r="D9856">
            <v>0</v>
          </cell>
          <cell r="E9856">
            <v>0</v>
          </cell>
          <cell r="F9856">
            <v>0</v>
          </cell>
          <cell r="G9856">
            <v>14</v>
          </cell>
          <cell r="H9856">
            <v>14</v>
          </cell>
          <cell r="I9856">
            <v>0</v>
          </cell>
          <cell r="J9856">
            <v>0</v>
          </cell>
          <cell r="K9856">
            <v>0</v>
          </cell>
          <cell r="L9856">
            <v>14</v>
          </cell>
          <cell r="M9856">
            <v>14</v>
          </cell>
          <cell r="N9856">
            <v>0</v>
          </cell>
          <cell r="O9856">
            <v>0</v>
          </cell>
          <cell r="P9856">
            <v>0</v>
          </cell>
          <cell r="Q9856">
            <v>14</v>
          </cell>
        </row>
        <row r="9857">
          <cell r="A9857" t="str">
            <v>A4914&amp;T</v>
          </cell>
          <cell r="B9857" t="str">
            <v>785 Centre St</v>
          </cell>
          <cell r="C9857">
            <v>0</v>
          </cell>
          <cell r="D9857">
            <v>0</v>
          </cell>
          <cell r="E9857">
            <v>0</v>
          </cell>
          <cell r="F9857">
            <v>0</v>
          </cell>
          <cell r="G9857">
            <v>1</v>
          </cell>
          <cell r="H9857">
            <v>0</v>
          </cell>
          <cell r="I9857">
            <v>0</v>
          </cell>
          <cell r="J9857">
            <v>0</v>
          </cell>
          <cell r="K9857">
            <v>0</v>
          </cell>
          <cell r="L9857">
            <v>1</v>
          </cell>
          <cell r="M9857">
            <v>0</v>
          </cell>
          <cell r="N9857">
            <v>0</v>
          </cell>
          <cell r="O9857">
            <v>0</v>
          </cell>
          <cell r="P9857">
            <v>0</v>
          </cell>
          <cell r="Q9857">
            <v>1</v>
          </cell>
        </row>
        <row r="9858">
          <cell r="A9858" t="str">
            <v>A4925&amp;T</v>
          </cell>
          <cell r="B9858" t="str">
            <v>Parker St @ Boylston</v>
          </cell>
          <cell r="C9858">
            <v>31</v>
          </cell>
          <cell r="D9858">
            <v>0</v>
          </cell>
          <cell r="E9858">
            <v>0</v>
          </cell>
          <cell r="F9858">
            <v>0</v>
          </cell>
          <cell r="G9858">
            <v>31</v>
          </cell>
          <cell r="H9858">
            <v>31</v>
          </cell>
          <cell r="I9858">
            <v>0</v>
          </cell>
          <cell r="J9858">
            <v>0</v>
          </cell>
          <cell r="K9858">
            <v>0</v>
          </cell>
          <cell r="L9858">
            <v>31</v>
          </cell>
          <cell r="M9858">
            <v>31</v>
          </cell>
          <cell r="N9858">
            <v>0</v>
          </cell>
          <cell r="O9858">
            <v>0</v>
          </cell>
          <cell r="P9858">
            <v>0</v>
          </cell>
          <cell r="Q9858">
            <v>31</v>
          </cell>
        </row>
        <row r="9859">
          <cell r="A9859" t="str">
            <v>A5769&amp;T</v>
          </cell>
          <cell r="B9859" t="str">
            <v>Washington St @ Lowe</v>
          </cell>
          <cell r="C9859">
            <v>19</v>
          </cell>
          <cell r="D9859">
            <v>0</v>
          </cell>
          <cell r="E9859">
            <v>0</v>
          </cell>
          <cell r="F9859">
            <v>0</v>
          </cell>
          <cell r="G9859">
            <v>20</v>
          </cell>
          <cell r="H9859">
            <v>19</v>
          </cell>
          <cell r="I9859">
            <v>0</v>
          </cell>
          <cell r="J9859">
            <v>0</v>
          </cell>
          <cell r="K9859">
            <v>0</v>
          </cell>
          <cell r="L9859">
            <v>20</v>
          </cell>
          <cell r="M9859">
            <v>19</v>
          </cell>
          <cell r="N9859">
            <v>0</v>
          </cell>
          <cell r="O9859">
            <v>0</v>
          </cell>
          <cell r="P9859">
            <v>0</v>
          </cell>
          <cell r="Q9859">
            <v>20</v>
          </cell>
        </row>
        <row r="9860">
          <cell r="A9860" t="str">
            <v>A5839&amp;T</v>
          </cell>
          <cell r="B9860" t="str">
            <v>Grove St @ Bellingha</v>
          </cell>
          <cell r="C9860">
            <v>0</v>
          </cell>
          <cell r="D9860">
            <v>0</v>
          </cell>
          <cell r="E9860">
            <v>0</v>
          </cell>
          <cell r="F9860">
            <v>0</v>
          </cell>
          <cell r="G9860">
            <v>0</v>
          </cell>
          <cell r="H9860">
            <v>0</v>
          </cell>
          <cell r="I9860">
            <v>0</v>
          </cell>
          <cell r="J9860">
            <v>0</v>
          </cell>
          <cell r="K9860">
            <v>0</v>
          </cell>
          <cell r="L9860">
            <v>0</v>
          </cell>
          <cell r="M9860">
            <v>0</v>
          </cell>
          <cell r="N9860">
            <v>0</v>
          </cell>
          <cell r="O9860">
            <v>0</v>
          </cell>
          <cell r="P9860">
            <v>0</v>
          </cell>
          <cell r="Q9860">
            <v>0</v>
          </cell>
        </row>
        <row r="9861">
          <cell r="A9861" t="str">
            <v>A6716&amp;T</v>
          </cell>
          <cell r="B9861" t="str">
            <v>Washington St opp Ar</v>
          </cell>
          <cell r="C9861">
            <v>0</v>
          </cell>
          <cell r="D9861">
            <v>0</v>
          </cell>
          <cell r="E9861">
            <v>0</v>
          </cell>
          <cell r="F9861">
            <v>0</v>
          </cell>
          <cell r="G9861">
            <v>0</v>
          </cell>
          <cell r="H9861">
            <v>0</v>
          </cell>
          <cell r="I9861">
            <v>0</v>
          </cell>
          <cell r="J9861">
            <v>0</v>
          </cell>
          <cell r="K9861">
            <v>0</v>
          </cell>
          <cell r="L9861">
            <v>0</v>
          </cell>
          <cell r="M9861">
            <v>0</v>
          </cell>
          <cell r="N9861">
            <v>0</v>
          </cell>
          <cell r="O9861">
            <v>0</v>
          </cell>
          <cell r="P9861">
            <v>0</v>
          </cell>
          <cell r="Q9861">
            <v>0</v>
          </cell>
        </row>
        <row r="9862">
          <cell r="A9862" t="str">
            <v>A6760&amp;T</v>
          </cell>
          <cell r="B9862" t="str">
            <v>Commonwealth Ave @ C</v>
          </cell>
          <cell r="C9862">
            <v>7</v>
          </cell>
          <cell r="D9862">
            <v>0</v>
          </cell>
          <cell r="E9862">
            <v>0</v>
          </cell>
          <cell r="F9862">
            <v>0</v>
          </cell>
          <cell r="G9862">
            <v>7</v>
          </cell>
          <cell r="H9862">
            <v>7</v>
          </cell>
          <cell r="I9862">
            <v>0</v>
          </cell>
          <cell r="J9862">
            <v>0</v>
          </cell>
          <cell r="K9862">
            <v>0</v>
          </cell>
          <cell r="L9862">
            <v>7</v>
          </cell>
          <cell r="M9862">
            <v>7</v>
          </cell>
          <cell r="N9862">
            <v>0</v>
          </cell>
          <cell r="O9862">
            <v>0</v>
          </cell>
          <cell r="P9862">
            <v>0</v>
          </cell>
          <cell r="Q9862">
            <v>7</v>
          </cell>
        </row>
        <row r="9863">
          <cell r="A9863" t="str">
            <v>A6762&amp;T</v>
          </cell>
          <cell r="B9863" t="str">
            <v>1600 Washington St</v>
          </cell>
          <cell r="C9863">
            <v>0</v>
          </cell>
          <cell r="D9863">
            <v>0</v>
          </cell>
          <cell r="E9863">
            <v>0</v>
          </cell>
          <cell r="F9863">
            <v>0</v>
          </cell>
          <cell r="G9863">
            <v>0</v>
          </cell>
          <cell r="H9863">
            <v>0</v>
          </cell>
          <cell r="I9863">
            <v>0</v>
          </cell>
          <cell r="J9863">
            <v>0</v>
          </cell>
          <cell r="K9863">
            <v>0</v>
          </cell>
          <cell r="L9863">
            <v>0</v>
          </cell>
          <cell r="M9863">
            <v>0</v>
          </cell>
          <cell r="N9863">
            <v>0</v>
          </cell>
          <cell r="O9863">
            <v>0</v>
          </cell>
          <cell r="P9863">
            <v>0</v>
          </cell>
          <cell r="Q9863">
            <v>0</v>
          </cell>
        </row>
        <row r="9864">
          <cell r="A9864" t="str">
            <v>A6820&amp;T</v>
          </cell>
          <cell r="B9864" t="str">
            <v>Needham St @ Jaconet</v>
          </cell>
          <cell r="C9864">
            <v>0</v>
          </cell>
          <cell r="D9864">
            <v>0</v>
          </cell>
          <cell r="E9864">
            <v>0</v>
          </cell>
          <cell r="F9864">
            <v>0</v>
          </cell>
          <cell r="G9864">
            <v>0</v>
          </cell>
          <cell r="H9864">
            <v>0</v>
          </cell>
          <cell r="I9864">
            <v>0</v>
          </cell>
          <cell r="J9864">
            <v>0</v>
          </cell>
          <cell r="K9864">
            <v>0</v>
          </cell>
          <cell r="L9864">
            <v>0</v>
          </cell>
          <cell r="M9864">
            <v>0</v>
          </cell>
          <cell r="N9864">
            <v>0</v>
          </cell>
          <cell r="O9864">
            <v>0</v>
          </cell>
          <cell r="P9864">
            <v>0</v>
          </cell>
          <cell r="Q9864">
            <v>0</v>
          </cell>
        </row>
        <row r="9865">
          <cell r="A9865" t="str">
            <v>A6850&amp;T</v>
          </cell>
          <cell r="B9865" t="str">
            <v>Sawmill Brook Pkwy @</v>
          </cell>
          <cell r="C9865">
            <v>18</v>
          </cell>
          <cell r="D9865">
            <v>0</v>
          </cell>
          <cell r="E9865">
            <v>0</v>
          </cell>
          <cell r="F9865">
            <v>0</v>
          </cell>
          <cell r="G9865">
            <v>18</v>
          </cell>
          <cell r="H9865">
            <v>18</v>
          </cell>
          <cell r="I9865">
            <v>0</v>
          </cell>
          <cell r="J9865">
            <v>0</v>
          </cell>
          <cell r="K9865">
            <v>0</v>
          </cell>
          <cell r="L9865">
            <v>18</v>
          </cell>
          <cell r="M9865">
            <v>18</v>
          </cell>
          <cell r="N9865">
            <v>0</v>
          </cell>
          <cell r="O9865">
            <v>0</v>
          </cell>
          <cell r="P9865">
            <v>0</v>
          </cell>
          <cell r="Q9865">
            <v>18</v>
          </cell>
        </row>
        <row r="9866">
          <cell r="A9866" t="str">
            <v>A4485&amp;T</v>
          </cell>
          <cell r="B9866" t="str">
            <v>River St @ James St</v>
          </cell>
          <cell r="C9866">
            <v>6</v>
          </cell>
          <cell r="D9866">
            <v>0</v>
          </cell>
          <cell r="E9866">
            <v>0</v>
          </cell>
          <cell r="F9866">
            <v>1</v>
          </cell>
          <cell r="G9866">
            <v>7</v>
          </cell>
          <cell r="H9866">
            <v>6</v>
          </cell>
          <cell r="I9866">
            <v>0</v>
          </cell>
          <cell r="J9866">
            <v>0</v>
          </cell>
          <cell r="K9866">
            <v>1</v>
          </cell>
          <cell r="L9866">
            <v>7</v>
          </cell>
          <cell r="M9866">
            <v>6</v>
          </cell>
          <cell r="N9866">
            <v>0</v>
          </cell>
          <cell r="O9866">
            <v>0</v>
          </cell>
          <cell r="P9866">
            <v>1</v>
          </cell>
          <cell r="Q9866">
            <v>7</v>
          </cell>
        </row>
        <row r="9867">
          <cell r="A9867" t="str">
            <v>A4491&amp;T</v>
          </cell>
          <cell r="B9867" t="str">
            <v>Washington St @ Shaw</v>
          </cell>
          <cell r="C9867">
            <v>8</v>
          </cell>
          <cell r="D9867">
            <v>1</v>
          </cell>
          <cell r="E9867">
            <v>15</v>
          </cell>
          <cell r="F9867">
            <v>13</v>
          </cell>
          <cell r="G9867">
            <v>37</v>
          </cell>
          <cell r="H9867">
            <v>8</v>
          </cell>
          <cell r="I9867">
            <v>1</v>
          </cell>
          <cell r="J9867">
            <v>15</v>
          </cell>
          <cell r="K9867">
            <v>13</v>
          </cell>
          <cell r="L9867">
            <v>37</v>
          </cell>
          <cell r="M9867">
            <v>8</v>
          </cell>
          <cell r="N9867">
            <v>1</v>
          </cell>
          <cell r="O9867">
            <v>15</v>
          </cell>
          <cell r="P9867">
            <v>13</v>
          </cell>
          <cell r="Q9867">
            <v>37</v>
          </cell>
        </row>
        <row r="9868">
          <cell r="A9868" t="str">
            <v>A4499&amp;T</v>
          </cell>
          <cell r="B9868" t="str">
            <v>Washington St @ Lewi</v>
          </cell>
          <cell r="C9868">
            <v>15</v>
          </cell>
          <cell r="D9868">
            <v>0</v>
          </cell>
          <cell r="E9868">
            <v>0</v>
          </cell>
          <cell r="F9868">
            <v>0</v>
          </cell>
          <cell r="G9868">
            <v>15</v>
          </cell>
          <cell r="H9868">
            <v>15</v>
          </cell>
          <cell r="I9868">
            <v>0</v>
          </cell>
          <cell r="J9868">
            <v>0</v>
          </cell>
          <cell r="K9868">
            <v>0</v>
          </cell>
          <cell r="L9868">
            <v>15</v>
          </cell>
          <cell r="M9868">
            <v>15</v>
          </cell>
          <cell r="N9868">
            <v>0</v>
          </cell>
          <cell r="O9868">
            <v>0</v>
          </cell>
          <cell r="P9868">
            <v>0</v>
          </cell>
          <cell r="Q9868">
            <v>15</v>
          </cell>
        </row>
        <row r="9869">
          <cell r="A9869" t="str">
            <v>A4721&amp;T</v>
          </cell>
          <cell r="B9869" t="str">
            <v>Walnut St @ Otis St</v>
          </cell>
          <cell r="C9869">
            <v>14</v>
          </cell>
          <cell r="D9869">
            <v>0</v>
          </cell>
          <cell r="E9869">
            <v>0</v>
          </cell>
          <cell r="F9869">
            <v>0</v>
          </cell>
          <cell r="G9869">
            <v>14</v>
          </cell>
          <cell r="H9869">
            <v>14</v>
          </cell>
          <cell r="I9869">
            <v>0</v>
          </cell>
          <cell r="J9869">
            <v>0</v>
          </cell>
          <cell r="K9869">
            <v>0</v>
          </cell>
          <cell r="L9869">
            <v>14</v>
          </cell>
          <cell r="M9869">
            <v>14</v>
          </cell>
          <cell r="N9869">
            <v>0</v>
          </cell>
          <cell r="O9869">
            <v>0</v>
          </cell>
          <cell r="P9869">
            <v>0</v>
          </cell>
          <cell r="Q9869">
            <v>14</v>
          </cell>
        </row>
        <row r="9870">
          <cell r="A9870" t="str">
            <v>A4902&amp;T</v>
          </cell>
          <cell r="B9870" t="str">
            <v>Centre St @ Cotton S</v>
          </cell>
          <cell r="C9870">
            <v>52</v>
          </cell>
          <cell r="D9870">
            <v>0</v>
          </cell>
          <cell r="E9870">
            <v>0</v>
          </cell>
          <cell r="F9870">
            <v>0</v>
          </cell>
          <cell r="G9870">
            <v>52</v>
          </cell>
          <cell r="H9870">
            <v>52</v>
          </cell>
          <cell r="I9870">
            <v>0</v>
          </cell>
          <cell r="J9870">
            <v>0</v>
          </cell>
          <cell r="K9870">
            <v>0</v>
          </cell>
          <cell r="L9870">
            <v>52</v>
          </cell>
          <cell r="M9870">
            <v>52</v>
          </cell>
          <cell r="N9870">
            <v>0</v>
          </cell>
          <cell r="O9870">
            <v>0</v>
          </cell>
          <cell r="P9870">
            <v>0</v>
          </cell>
          <cell r="Q9870">
            <v>52</v>
          </cell>
        </row>
        <row r="9871">
          <cell r="A9871" t="str">
            <v>A5990&amp;T</v>
          </cell>
          <cell r="B9871" t="str">
            <v>Independence Dr @ Be</v>
          </cell>
          <cell r="C9871">
            <v>47</v>
          </cell>
          <cell r="D9871">
            <v>0</v>
          </cell>
          <cell r="E9871">
            <v>0</v>
          </cell>
          <cell r="F9871">
            <v>0</v>
          </cell>
          <cell r="G9871">
            <v>47</v>
          </cell>
          <cell r="H9871">
            <v>47</v>
          </cell>
          <cell r="I9871">
            <v>0</v>
          </cell>
          <cell r="J9871">
            <v>0</v>
          </cell>
          <cell r="K9871">
            <v>0</v>
          </cell>
          <cell r="L9871">
            <v>47</v>
          </cell>
          <cell r="M9871">
            <v>47</v>
          </cell>
          <cell r="N9871">
            <v>0</v>
          </cell>
          <cell r="O9871">
            <v>0</v>
          </cell>
          <cell r="P9871">
            <v>0</v>
          </cell>
          <cell r="Q9871">
            <v>47</v>
          </cell>
        </row>
        <row r="9872">
          <cell r="A9872" t="str">
            <v>A6817&amp;T</v>
          </cell>
          <cell r="B9872" t="str">
            <v>Chestnut Hill Ave @</v>
          </cell>
          <cell r="C9872">
            <v>25</v>
          </cell>
          <cell r="D9872">
            <v>0</v>
          </cell>
          <cell r="E9872">
            <v>0</v>
          </cell>
          <cell r="F9872">
            <v>6</v>
          </cell>
          <cell r="G9872">
            <v>31</v>
          </cell>
          <cell r="H9872">
            <v>25</v>
          </cell>
          <cell r="I9872">
            <v>0</v>
          </cell>
          <cell r="J9872">
            <v>0</v>
          </cell>
          <cell r="K9872">
            <v>6</v>
          </cell>
          <cell r="L9872">
            <v>31</v>
          </cell>
          <cell r="M9872">
            <v>25</v>
          </cell>
          <cell r="N9872">
            <v>0</v>
          </cell>
          <cell r="O9872">
            <v>0</v>
          </cell>
          <cell r="P9872">
            <v>6</v>
          </cell>
          <cell r="Q9872">
            <v>31</v>
          </cell>
        </row>
        <row r="9873">
          <cell r="A9873" t="str">
            <v>A6822&amp;T</v>
          </cell>
          <cell r="B9873" t="str">
            <v>156 Oak St</v>
          </cell>
          <cell r="C9873">
            <v>0</v>
          </cell>
          <cell r="D9873">
            <v>0</v>
          </cell>
          <cell r="E9873">
            <v>0</v>
          </cell>
          <cell r="F9873">
            <v>0</v>
          </cell>
          <cell r="G9873">
            <v>0</v>
          </cell>
          <cell r="H9873">
            <v>0</v>
          </cell>
          <cell r="I9873">
            <v>0</v>
          </cell>
          <cell r="J9873">
            <v>0</v>
          </cell>
          <cell r="K9873">
            <v>0</v>
          </cell>
          <cell r="L9873">
            <v>0</v>
          </cell>
          <cell r="M9873">
            <v>0</v>
          </cell>
          <cell r="N9873">
            <v>0</v>
          </cell>
          <cell r="O9873">
            <v>0</v>
          </cell>
          <cell r="P9873">
            <v>0</v>
          </cell>
          <cell r="Q9873">
            <v>0</v>
          </cell>
        </row>
        <row r="9874">
          <cell r="A9874" t="str">
            <v>A6843&amp;T</v>
          </cell>
          <cell r="B9874" t="str">
            <v>Walnut St @ Page Rd</v>
          </cell>
          <cell r="C9874">
            <v>0</v>
          </cell>
          <cell r="D9874">
            <v>0</v>
          </cell>
          <cell r="E9874">
            <v>0</v>
          </cell>
          <cell r="F9874">
            <v>7</v>
          </cell>
          <cell r="G9874">
            <v>7</v>
          </cell>
          <cell r="H9874">
            <v>0</v>
          </cell>
          <cell r="I9874">
            <v>0</v>
          </cell>
          <cell r="J9874">
            <v>0</v>
          </cell>
          <cell r="K9874">
            <v>7</v>
          </cell>
          <cell r="L9874">
            <v>7</v>
          </cell>
          <cell r="M9874">
            <v>0</v>
          </cell>
          <cell r="N9874">
            <v>0</v>
          </cell>
          <cell r="O9874">
            <v>0</v>
          </cell>
          <cell r="P9874">
            <v>7</v>
          </cell>
          <cell r="Q9874">
            <v>7</v>
          </cell>
        </row>
        <row r="9875">
          <cell r="A9875" t="str">
            <v>A6898&amp;T</v>
          </cell>
          <cell r="B9875" t="str">
            <v>Lexington St @ Whitl</v>
          </cell>
          <cell r="C9875">
            <v>8</v>
          </cell>
          <cell r="D9875">
            <v>0</v>
          </cell>
          <cell r="E9875">
            <v>0</v>
          </cell>
          <cell r="F9875">
            <v>10</v>
          </cell>
          <cell r="G9875">
            <v>18</v>
          </cell>
          <cell r="H9875">
            <v>8</v>
          </cell>
          <cell r="I9875">
            <v>0</v>
          </cell>
          <cell r="J9875">
            <v>0</v>
          </cell>
          <cell r="K9875">
            <v>10</v>
          </cell>
          <cell r="L9875">
            <v>18</v>
          </cell>
          <cell r="M9875">
            <v>8</v>
          </cell>
          <cell r="N9875">
            <v>0</v>
          </cell>
          <cell r="O9875">
            <v>0</v>
          </cell>
          <cell r="P9875">
            <v>10</v>
          </cell>
          <cell r="Q9875">
            <v>18</v>
          </cell>
        </row>
        <row r="9876">
          <cell r="A9876" t="str">
            <v>A959&amp;T</v>
          </cell>
          <cell r="B9876" t="str">
            <v>Boylston St @ Chestn</v>
          </cell>
          <cell r="C9876">
            <v>30</v>
          </cell>
          <cell r="D9876">
            <v>0</v>
          </cell>
          <cell r="E9876">
            <v>0</v>
          </cell>
          <cell r="F9876">
            <v>31</v>
          </cell>
          <cell r="G9876">
            <v>62</v>
          </cell>
          <cell r="H9876">
            <v>30</v>
          </cell>
          <cell r="I9876">
            <v>0</v>
          </cell>
          <cell r="J9876">
            <v>0</v>
          </cell>
          <cell r="K9876">
            <v>31</v>
          </cell>
          <cell r="L9876">
            <v>62</v>
          </cell>
          <cell r="M9876">
            <v>30</v>
          </cell>
          <cell r="N9876">
            <v>0</v>
          </cell>
          <cell r="O9876">
            <v>0</v>
          </cell>
          <cell r="P9876">
            <v>31</v>
          </cell>
          <cell r="Q9876">
            <v>62</v>
          </cell>
        </row>
        <row r="9877">
          <cell r="A9877" t="str">
            <v>A4498&amp;T</v>
          </cell>
          <cell r="B9877" t="str">
            <v>Washington St @ Harv</v>
          </cell>
          <cell r="C9877">
            <v>26</v>
          </cell>
          <cell r="D9877">
            <v>0</v>
          </cell>
          <cell r="E9877">
            <v>0</v>
          </cell>
          <cell r="F9877">
            <v>0</v>
          </cell>
          <cell r="G9877">
            <v>26</v>
          </cell>
          <cell r="H9877">
            <v>26</v>
          </cell>
          <cell r="I9877">
            <v>0</v>
          </cell>
          <cell r="J9877">
            <v>0</v>
          </cell>
          <cell r="K9877">
            <v>0</v>
          </cell>
          <cell r="L9877">
            <v>26</v>
          </cell>
          <cell r="M9877">
            <v>26</v>
          </cell>
          <cell r="N9877">
            <v>0</v>
          </cell>
          <cell r="O9877">
            <v>0</v>
          </cell>
          <cell r="P9877">
            <v>0</v>
          </cell>
          <cell r="Q9877">
            <v>26</v>
          </cell>
        </row>
        <row r="9878">
          <cell r="A9878" t="str">
            <v>A4897&amp;T</v>
          </cell>
          <cell r="B9878" t="str">
            <v>Centre St @ Langley</v>
          </cell>
          <cell r="C9878">
            <v>4</v>
          </cell>
          <cell r="D9878">
            <v>0</v>
          </cell>
          <cell r="E9878">
            <v>0</v>
          </cell>
          <cell r="F9878">
            <v>0</v>
          </cell>
          <cell r="G9878">
            <v>4</v>
          </cell>
          <cell r="H9878">
            <v>4</v>
          </cell>
          <cell r="I9878">
            <v>0</v>
          </cell>
          <cell r="J9878">
            <v>0</v>
          </cell>
          <cell r="K9878">
            <v>0</v>
          </cell>
          <cell r="L9878">
            <v>4</v>
          </cell>
          <cell r="M9878">
            <v>4</v>
          </cell>
          <cell r="N9878">
            <v>0</v>
          </cell>
          <cell r="O9878">
            <v>0</v>
          </cell>
          <cell r="P9878">
            <v>0</v>
          </cell>
          <cell r="Q9878">
            <v>4</v>
          </cell>
        </row>
        <row r="9879">
          <cell r="A9879" t="str">
            <v>A5448&amp;T</v>
          </cell>
          <cell r="B9879" t="str">
            <v>Grove St @ South St</v>
          </cell>
          <cell r="C9879">
            <v>0</v>
          </cell>
          <cell r="D9879">
            <v>0</v>
          </cell>
          <cell r="E9879">
            <v>0</v>
          </cell>
          <cell r="F9879">
            <v>0</v>
          </cell>
          <cell r="G9879">
            <v>0</v>
          </cell>
          <cell r="H9879">
            <v>0</v>
          </cell>
          <cell r="I9879">
            <v>0</v>
          </cell>
          <cell r="J9879">
            <v>0</v>
          </cell>
          <cell r="K9879">
            <v>0</v>
          </cell>
          <cell r="L9879">
            <v>0</v>
          </cell>
          <cell r="M9879">
            <v>0</v>
          </cell>
          <cell r="N9879">
            <v>0</v>
          </cell>
          <cell r="O9879">
            <v>0</v>
          </cell>
          <cell r="P9879">
            <v>0</v>
          </cell>
          <cell r="Q9879">
            <v>0</v>
          </cell>
        </row>
        <row r="9880">
          <cell r="A9880" t="str">
            <v>A5731&amp;T</v>
          </cell>
          <cell r="B9880" t="str">
            <v>325 Boylston St</v>
          </cell>
          <cell r="C9880">
            <v>53</v>
          </cell>
          <cell r="D9880">
            <v>0</v>
          </cell>
          <cell r="E9880">
            <v>0</v>
          </cell>
          <cell r="F9880">
            <v>0</v>
          </cell>
          <cell r="G9880">
            <v>53</v>
          </cell>
          <cell r="H9880">
            <v>53</v>
          </cell>
          <cell r="I9880">
            <v>0</v>
          </cell>
          <cell r="J9880">
            <v>0</v>
          </cell>
          <cell r="K9880">
            <v>0</v>
          </cell>
          <cell r="L9880">
            <v>53</v>
          </cell>
          <cell r="M9880">
            <v>53</v>
          </cell>
          <cell r="N9880">
            <v>0</v>
          </cell>
          <cell r="O9880">
            <v>0</v>
          </cell>
          <cell r="P9880">
            <v>0</v>
          </cell>
          <cell r="Q9880">
            <v>53</v>
          </cell>
        </row>
        <row r="9881">
          <cell r="A9881" t="str">
            <v>A6718&amp;T</v>
          </cell>
          <cell r="B9881" t="str">
            <v>Washington St opp Cr</v>
          </cell>
          <cell r="C9881">
            <v>0</v>
          </cell>
          <cell r="D9881">
            <v>0</v>
          </cell>
          <cell r="E9881">
            <v>0</v>
          </cell>
          <cell r="F9881">
            <v>1</v>
          </cell>
          <cell r="G9881">
            <v>1</v>
          </cell>
          <cell r="H9881">
            <v>0</v>
          </cell>
          <cell r="I9881">
            <v>0</v>
          </cell>
          <cell r="J9881">
            <v>0</v>
          </cell>
          <cell r="K9881">
            <v>1</v>
          </cell>
          <cell r="L9881">
            <v>1</v>
          </cell>
          <cell r="M9881">
            <v>0</v>
          </cell>
          <cell r="N9881">
            <v>0</v>
          </cell>
          <cell r="O9881">
            <v>0</v>
          </cell>
          <cell r="P9881">
            <v>1</v>
          </cell>
          <cell r="Q9881">
            <v>1</v>
          </cell>
        </row>
        <row r="9882">
          <cell r="A9882" t="str">
            <v>A6756&amp;T</v>
          </cell>
          <cell r="B9882" t="str">
            <v>Lexington St @ Orris</v>
          </cell>
          <cell r="C9882">
            <v>0</v>
          </cell>
          <cell r="D9882">
            <v>0</v>
          </cell>
          <cell r="E9882">
            <v>0</v>
          </cell>
          <cell r="F9882">
            <v>0</v>
          </cell>
          <cell r="G9882">
            <v>0</v>
          </cell>
          <cell r="H9882">
            <v>0</v>
          </cell>
          <cell r="I9882">
            <v>0</v>
          </cell>
          <cell r="J9882">
            <v>0</v>
          </cell>
          <cell r="K9882">
            <v>0</v>
          </cell>
          <cell r="L9882">
            <v>0</v>
          </cell>
          <cell r="M9882">
            <v>0</v>
          </cell>
          <cell r="N9882">
            <v>0</v>
          </cell>
          <cell r="O9882">
            <v>0</v>
          </cell>
          <cell r="P9882">
            <v>0</v>
          </cell>
          <cell r="Q9882">
            <v>0</v>
          </cell>
        </row>
        <row r="9883">
          <cell r="A9883" t="str">
            <v>A6757&amp;T</v>
          </cell>
          <cell r="B9883" t="str">
            <v>Lexington St @ Freem</v>
          </cell>
          <cell r="C9883">
            <v>1</v>
          </cell>
          <cell r="D9883">
            <v>0</v>
          </cell>
          <cell r="E9883">
            <v>0</v>
          </cell>
          <cell r="F9883">
            <v>10</v>
          </cell>
          <cell r="G9883">
            <v>11</v>
          </cell>
          <cell r="H9883">
            <v>1</v>
          </cell>
          <cell r="I9883">
            <v>0</v>
          </cell>
          <cell r="J9883">
            <v>0</v>
          </cell>
          <cell r="K9883">
            <v>10</v>
          </cell>
          <cell r="L9883">
            <v>11</v>
          </cell>
          <cell r="M9883">
            <v>1</v>
          </cell>
          <cell r="N9883">
            <v>0</v>
          </cell>
          <cell r="O9883">
            <v>0</v>
          </cell>
          <cell r="P9883">
            <v>10</v>
          </cell>
          <cell r="Q9883">
            <v>11</v>
          </cell>
        </row>
        <row r="9884">
          <cell r="A9884" t="str">
            <v>A6800&amp;T</v>
          </cell>
          <cell r="B9884" t="str">
            <v>Chestnut St @ Pennsy</v>
          </cell>
          <cell r="C9884">
            <v>0</v>
          </cell>
          <cell r="D9884">
            <v>0</v>
          </cell>
          <cell r="E9884">
            <v>0</v>
          </cell>
          <cell r="F9884">
            <v>0</v>
          </cell>
          <cell r="G9884">
            <v>0</v>
          </cell>
          <cell r="H9884">
            <v>0</v>
          </cell>
          <cell r="I9884">
            <v>0</v>
          </cell>
          <cell r="J9884">
            <v>0</v>
          </cell>
          <cell r="K9884">
            <v>0</v>
          </cell>
          <cell r="L9884">
            <v>0</v>
          </cell>
          <cell r="M9884">
            <v>0</v>
          </cell>
          <cell r="N9884">
            <v>0</v>
          </cell>
          <cell r="O9884">
            <v>0</v>
          </cell>
          <cell r="P9884">
            <v>0</v>
          </cell>
          <cell r="Q9884">
            <v>0</v>
          </cell>
        </row>
        <row r="9885">
          <cell r="A9885" t="str">
            <v>A6831&amp;T</v>
          </cell>
          <cell r="B9885" t="str">
            <v>Chestnut St @ Elliot</v>
          </cell>
          <cell r="C9885">
            <v>6</v>
          </cell>
          <cell r="D9885">
            <v>0</v>
          </cell>
          <cell r="E9885">
            <v>0</v>
          </cell>
          <cell r="F9885">
            <v>0</v>
          </cell>
          <cell r="G9885">
            <v>6</v>
          </cell>
          <cell r="H9885">
            <v>6</v>
          </cell>
          <cell r="I9885">
            <v>0</v>
          </cell>
          <cell r="J9885">
            <v>0</v>
          </cell>
          <cell r="K9885">
            <v>0</v>
          </cell>
          <cell r="L9885">
            <v>6</v>
          </cell>
          <cell r="M9885">
            <v>6</v>
          </cell>
          <cell r="N9885">
            <v>0</v>
          </cell>
          <cell r="O9885">
            <v>0</v>
          </cell>
          <cell r="P9885">
            <v>0</v>
          </cell>
          <cell r="Q9885">
            <v>6</v>
          </cell>
        </row>
        <row r="9886">
          <cell r="A9886" t="str">
            <v>A4504&amp;T</v>
          </cell>
          <cell r="B9886" t="str">
            <v>Washington St @ Adam</v>
          </cell>
          <cell r="C9886">
            <v>10</v>
          </cell>
          <cell r="D9886">
            <v>0</v>
          </cell>
          <cell r="E9886">
            <v>0</v>
          </cell>
          <cell r="F9886">
            <v>0</v>
          </cell>
          <cell r="G9886">
            <v>10</v>
          </cell>
          <cell r="H9886">
            <v>10</v>
          </cell>
          <cell r="I9886">
            <v>0</v>
          </cell>
          <cell r="J9886">
            <v>0</v>
          </cell>
          <cell r="K9886">
            <v>0</v>
          </cell>
          <cell r="L9886">
            <v>10</v>
          </cell>
          <cell r="M9886">
            <v>10</v>
          </cell>
          <cell r="N9886">
            <v>0</v>
          </cell>
          <cell r="O9886">
            <v>0</v>
          </cell>
          <cell r="P9886">
            <v>0</v>
          </cell>
          <cell r="Q9886">
            <v>10</v>
          </cell>
        </row>
        <row r="9887">
          <cell r="A9887" t="str">
            <v>A4729&amp;T</v>
          </cell>
          <cell r="B9887" t="str">
            <v>Walnut St @ Beacon S</v>
          </cell>
          <cell r="C9887">
            <v>5</v>
          </cell>
          <cell r="D9887">
            <v>0</v>
          </cell>
          <cell r="E9887">
            <v>0</v>
          </cell>
          <cell r="F9887">
            <v>0</v>
          </cell>
          <cell r="G9887">
            <v>5</v>
          </cell>
          <cell r="H9887">
            <v>5</v>
          </cell>
          <cell r="I9887">
            <v>0</v>
          </cell>
          <cell r="J9887">
            <v>0</v>
          </cell>
          <cell r="K9887">
            <v>0</v>
          </cell>
          <cell r="L9887">
            <v>5</v>
          </cell>
          <cell r="M9887">
            <v>5</v>
          </cell>
          <cell r="N9887">
            <v>0</v>
          </cell>
          <cell r="O9887">
            <v>0</v>
          </cell>
          <cell r="P9887">
            <v>0</v>
          </cell>
          <cell r="Q9887">
            <v>5</v>
          </cell>
        </row>
        <row r="9888">
          <cell r="A9888" t="str">
            <v>A5837&amp;T</v>
          </cell>
          <cell r="B9888" t="str">
            <v>Chestnut Hill Ave @</v>
          </cell>
          <cell r="C9888">
            <v>21</v>
          </cell>
          <cell r="D9888">
            <v>0</v>
          </cell>
          <cell r="E9888">
            <v>0</v>
          </cell>
          <cell r="F9888">
            <v>34</v>
          </cell>
          <cell r="G9888">
            <v>55</v>
          </cell>
          <cell r="H9888">
            <v>21</v>
          </cell>
          <cell r="I9888">
            <v>0</v>
          </cell>
          <cell r="J9888">
            <v>0</v>
          </cell>
          <cell r="K9888">
            <v>34</v>
          </cell>
          <cell r="L9888">
            <v>55</v>
          </cell>
          <cell r="M9888">
            <v>21</v>
          </cell>
          <cell r="N9888">
            <v>0</v>
          </cell>
          <cell r="O9888">
            <v>0</v>
          </cell>
          <cell r="P9888">
            <v>34</v>
          </cell>
          <cell r="Q9888">
            <v>55</v>
          </cell>
        </row>
        <row r="9889">
          <cell r="A9889" t="str">
            <v>A6755&amp;T</v>
          </cell>
          <cell r="B9889" t="str">
            <v>181 Lexington St</v>
          </cell>
          <cell r="C9889">
            <v>20</v>
          </cell>
          <cell r="D9889">
            <v>0</v>
          </cell>
          <cell r="E9889">
            <v>0</v>
          </cell>
          <cell r="F9889">
            <v>0</v>
          </cell>
          <cell r="G9889">
            <v>20</v>
          </cell>
          <cell r="H9889">
            <v>20</v>
          </cell>
          <cell r="I9889">
            <v>0</v>
          </cell>
          <cell r="J9889">
            <v>0</v>
          </cell>
          <cell r="K9889">
            <v>0</v>
          </cell>
          <cell r="L9889">
            <v>20</v>
          </cell>
          <cell r="M9889">
            <v>20</v>
          </cell>
          <cell r="N9889">
            <v>0</v>
          </cell>
          <cell r="O9889">
            <v>0</v>
          </cell>
          <cell r="P9889">
            <v>0</v>
          </cell>
          <cell r="Q9889">
            <v>20</v>
          </cell>
        </row>
        <row r="9890">
          <cell r="A9890" t="str">
            <v>A6759&amp;T</v>
          </cell>
          <cell r="B9890" t="str">
            <v>Commonwealth Ave @ A</v>
          </cell>
          <cell r="C9890">
            <v>0</v>
          </cell>
          <cell r="D9890">
            <v>0</v>
          </cell>
          <cell r="E9890">
            <v>0</v>
          </cell>
          <cell r="F9890">
            <v>0</v>
          </cell>
          <cell r="G9890">
            <v>0</v>
          </cell>
          <cell r="H9890">
            <v>0</v>
          </cell>
          <cell r="I9890">
            <v>0</v>
          </cell>
          <cell r="J9890">
            <v>0</v>
          </cell>
          <cell r="K9890">
            <v>0</v>
          </cell>
          <cell r="L9890">
            <v>0</v>
          </cell>
          <cell r="M9890">
            <v>0</v>
          </cell>
          <cell r="N9890">
            <v>0</v>
          </cell>
          <cell r="O9890">
            <v>0</v>
          </cell>
          <cell r="P9890">
            <v>0</v>
          </cell>
          <cell r="Q9890">
            <v>0</v>
          </cell>
        </row>
        <row r="9891">
          <cell r="A9891" t="str">
            <v>A6761&amp;T</v>
          </cell>
          <cell r="B9891" t="str">
            <v>Washington St @ Comm</v>
          </cell>
          <cell r="C9891">
            <v>15</v>
          </cell>
          <cell r="D9891">
            <v>0</v>
          </cell>
          <cell r="E9891">
            <v>0</v>
          </cell>
          <cell r="F9891">
            <v>0</v>
          </cell>
          <cell r="G9891">
            <v>15</v>
          </cell>
          <cell r="H9891">
            <v>15</v>
          </cell>
          <cell r="I9891">
            <v>0</v>
          </cell>
          <cell r="J9891">
            <v>0</v>
          </cell>
          <cell r="K9891">
            <v>0</v>
          </cell>
          <cell r="L9891">
            <v>15</v>
          </cell>
          <cell r="M9891">
            <v>15</v>
          </cell>
          <cell r="N9891">
            <v>0</v>
          </cell>
          <cell r="O9891">
            <v>0</v>
          </cell>
          <cell r="P9891">
            <v>0</v>
          </cell>
          <cell r="Q9891">
            <v>15</v>
          </cell>
        </row>
        <row r="9892">
          <cell r="A9892" t="str">
            <v>A4489&amp;T</v>
          </cell>
          <cell r="B9892" t="str">
            <v>Elm St @ Webster St</v>
          </cell>
          <cell r="C9892">
            <v>15</v>
          </cell>
          <cell r="D9892">
            <v>0</v>
          </cell>
          <cell r="E9892">
            <v>0</v>
          </cell>
          <cell r="F9892">
            <v>0</v>
          </cell>
          <cell r="G9892">
            <v>15</v>
          </cell>
          <cell r="H9892">
            <v>15</v>
          </cell>
          <cell r="I9892">
            <v>0</v>
          </cell>
          <cell r="J9892">
            <v>0</v>
          </cell>
          <cell r="K9892">
            <v>0</v>
          </cell>
          <cell r="L9892">
            <v>15</v>
          </cell>
          <cell r="M9892">
            <v>15</v>
          </cell>
          <cell r="N9892">
            <v>0</v>
          </cell>
          <cell r="O9892">
            <v>0</v>
          </cell>
          <cell r="P9892">
            <v>0</v>
          </cell>
          <cell r="Q9892">
            <v>15</v>
          </cell>
        </row>
        <row r="9893">
          <cell r="A9893" t="str">
            <v>A4697&amp;T</v>
          </cell>
          <cell r="B9893" t="str">
            <v>Walnut St @ Clyde St</v>
          </cell>
          <cell r="C9893">
            <v>19</v>
          </cell>
          <cell r="D9893">
            <v>0</v>
          </cell>
          <cell r="E9893">
            <v>0</v>
          </cell>
          <cell r="F9893">
            <v>0</v>
          </cell>
          <cell r="G9893">
            <v>19</v>
          </cell>
          <cell r="H9893">
            <v>19</v>
          </cell>
          <cell r="I9893">
            <v>0</v>
          </cell>
          <cell r="J9893">
            <v>0</v>
          </cell>
          <cell r="K9893">
            <v>0</v>
          </cell>
          <cell r="L9893">
            <v>19</v>
          </cell>
          <cell r="M9893">
            <v>19</v>
          </cell>
          <cell r="N9893">
            <v>0</v>
          </cell>
          <cell r="O9893">
            <v>0</v>
          </cell>
          <cell r="P9893">
            <v>0</v>
          </cell>
          <cell r="Q9893">
            <v>19</v>
          </cell>
        </row>
        <row r="9894">
          <cell r="A9894" t="str">
            <v>A4703&amp;T</v>
          </cell>
          <cell r="B9894" t="str">
            <v>Watertown St @ Adams</v>
          </cell>
          <cell r="C9894">
            <v>25</v>
          </cell>
          <cell r="D9894">
            <v>0</v>
          </cell>
          <cell r="E9894">
            <v>0</v>
          </cell>
          <cell r="F9894">
            <v>0</v>
          </cell>
          <cell r="G9894">
            <v>25</v>
          </cell>
          <cell r="H9894">
            <v>25</v>
          </cell>
          <cell r="I9894">
            <v>0</v>
          </cell>
          <cell r="J9894">
            <v>0</v>
          </cell>
          <cell r="K9894">
            <v>0</v>
          </cell>
          <cell r="L9894">
            <v>25</v>
          </cell>
          <cell r="M9894">
            <v>25</v>
          </cell>
          <cell r="N9894">
            <v>0</v>
          </cell>
          <cell r="O9894">
            <v>0</v>
          </cell>
          <cell r="P9894">
            <v>0</v>
          </cell>
          <cell r="Q9894">
            <v>25</v>
          </cell>
        </row>
        <row r="9895">
          <cell r="A9895" t="str">
            <v>A4896&amp;T</v>
          </cell>
          <cell r="B9895" t="str">
            <v>Centre St @ Beacon S</v>
          </cell>
          <cell r="C9895">
            <v>0</v>
          </cell>
          <cell r="D9895">
            <v>0</v>
          </cell>
          <cell r="E9895">
            <v>0</v>
          </cell>
          <cell r="F9895">
            <v>55</v>
          </cell>
          <cell r="G9895">
            <v>55</v>
          </cell>
          <cell r="H9895">
            <v>0</v>
          </cell>
          <cell r="I9895">
            <v>0</v>
          </cell>
          <cell r="J9895">
            <v>0</v>
          </cell>
          <cell r="K9895">
            <v>55</v>
          </cell>
          <cell r="L9895">
            <v>55</v>
          </cell>
          <cell r="M9895">
            <v>0</v>
          </cell>
          <cell r="N9895">
            <v>0</v>
          </cell>
          <cell r="O9895">
            <v>0</v>
          </cell>
          <cell r="P9895">
            <v>55</v>
          </cell>
          <cell r="Q9895">
            <v>55</v>
          </cell>
        </row>
        <row r="9896">
          <cell r="A9896" t="str">
            <v>A5807&amp;T</v>
          </cell>
          <cell r="B9896" t="str">
            <v>400 Centre St - West</v>
          </cell>
          <cell r="C9896">
            <v>35</v>
          </cell>
          <cell r="D9896">
            <v>0</v>
          </cell>
          <cell r="E9896">
            <v>0</v>
          </cell>
          <cell r="F9896">
            <v>104</v>
          </cell>
          <cell r="G9896">
            <v>138</v>
          </cell>
          <cell r="H9896">
            <v>35</v>
          </cell>
          <cell r="I9896">
            <v>0</v>
          </cell>
          <cell r="J9896">
            <v>0</v>
          </cell>
          <cell r="K9896">
            <v>104</v>
          </cell>
          <cell r="L9896">
            <v>138</v>
          </cell>
          <cell r="M9896">
            <v>35</v>
          </cell>
          <cell r="N9896">
            <v>0</v>
          </cell>
          <cell r="O9896">
            <v>0</v>
          </cell>
          <cell r="P9896">
            <v>104</v>
          </cell>
          <cell r="Q9896">
            <v>138</v>
          </cell>
        </row>
        <row r="9897">
          <cell r="A9897" t="str">
            <v>A6801&amp;T</v>
          </cell>
          <cell r="B9897" t="str">
            <v>Oak St @ Chestnut St</v>
          </cell>
          <cell r="C9897">
            <v>27</v>
          </cell>
          <cell r="D9897">
            <v>0</v>
          </cell>
          <cell r="E9897">
            <v>0</v>
          </cell>
          <cell r="F9897">
            <v>0</v>
          </cell>
          <cell r="G9897">
            <v>27</v>
          </cell>
          <cell r="H9897">
            <v>27</v>
          </cell>
          <cell r="I9897">
            <v>0</v>
          </cell>
          <cell r="J9897">
            <v>0</v>
          </cell>
          <cell r="K9897">
            <v>0</v>
          </cell>
          <cell r="L9897">
            <v>27</v>
          </cell>
          <cell r="M9897">
            <v>27</v>
          </cell>
          <cell r="N9897">
            <v>0</v>
          </cell>
          <cell r="O9897">
            <v>0</v>
          </cell>
          <cell r="P9897">
            <v>0</v>
          </cell>
          <cell r="Q9897">
            <v>27</v>
          </cell>
        </row>
        <row r="9898">
          <cell r="A9898" t="str">
            <v>A4722&amp;T</v>
          </cell>
          <cell r="B9898" t="str">
            <v>Walnut St @ Clyde St</v>
          </cell>
          <cell r="C9898">
            <v>22</v>
          </cell>
          <cell r="D9898">
            <v>0</v>
          </cell>
          <cell r="E9898">
            <v>0</v>
          </cell>
          <cell r="F9898">
            <v>0</v>
          </cell>
          <cell r="G9898">
            <v>22</v>
          </cell>
          <cell r="H9898">
            <v>22</v>
          </cell>
          <cell r="I9898">
            <v>0</v>
          </cell>
          <cell r="J9898">
            <v>0</v>
          </cell>
          <cell r="K9898">
            <v>0</v>
          </cell>
          <cell r="L9898">
            <v>22</v>
          </cell>
          <cell r="M9898">
            <v>22</v>
          </cell>
          <cell r="N9898">
            <v>0</v>
          </cell>
          <cell r="O9898">
            <v>0</v>
          </cell>
          <cell r="P9898">
            <v>0</v>
          </cell>
          <cell r="Q9898">
            <v>22</v>
          </cell>
        </row>
        <row r="9899">
          <cell r="A9899" t="str">
            <v>A4909&amp;T</v>
          </cell>
          <cell r="B9899" t="str">
            <v>Centre St @ Church S</v>
          </cell>
          <cell r="C9899">
            <v>2</v>
          </cell>
          <cell r="D9899">
            <v>0</v>
          </cell>
          <cell r="E9899">
            <v>0</v>
          </cell>
          <cell r="F9899">
            <v>50</v>
          </cell>
          <cell r="G9899">
            <v>52</v>
          </cell>
          <cell r="H9899">
            <v>2</v>
          </cell>
          <cell r="I9899">
            <v>0</v>
          </cell>
          <cell r="J9899">
            <v>0</v>
          </cell>
          <cell r="K9899">
            <v>50</v>
          </cell>
          <cell r="L9899">
            <v>52</v>
          </cell>
          <cell r="M9899">
            <v>2</v>
          </cell>
          <cell r="N9899">
            <v>0</v>
          </cell>
          <cell r="O9899">
            <v>0</v>
          </cell>
          <cell r="P9899">
            <v>50</v>
          </cell>
          <cell r="Q9899">
            <v>52</v>
          </cell>
        </row>
        <row r="9900">
          <cell r="A9900" t="str">
            <v>A6763&amp;T</v>
          </cell>
          <cell r="B9900" t="str">
            <v>Washington St @ Aubu</v>
          </cell>
          <cell r="C9900">
            <v>0</v>
          </cell>
          <cell r="D9900">
            <v>0</v>
          </cell>
          <cell r="E9900">
            <v>0</v>
          </cell>
          <cell r="F9900">
            <v>0</v>
          </cell>
          <cell r="G9900">
            <v>0</v>
          </cell>
          <cell r="H9900">
            <v>0</v>
          </cell>
          <cell r="I9900">
            <v>0</v>
          </cell>
          <cell r="J9900">
            <v>0</v>
          </cell>
          <cell r="K9900">
            <v>0</v>
          </cell>
          <cell r="L9900">
            <v>0</v>
          </cell>
          <cell r="M9900">
            <v>0</v>
          </cell>
          <cell r="N9900">
            <v>0</v>
          </cell>
          <cell r="O9900">
            <v>0</v>
          </cell>
          <cell r="P9900">
            <v>0</v>
          </cell>
          <cell r="Q9900">
            <v>0</v>
          </cell>
        </row>
        <row r="9901">
          <cell r="A9901" t="str">
            <v>A6764&amp;T</v>
          </cell>
          <cell r="B9901" t="str">
            <v>Washington St @ Pros</v>
          </cell>
          <cell r="C9901">
            <v>22</v>
          </cell>
          <cell r="D9901">
            <v>1</v>
          </cell>
          <cell r="E9901">
            <v>151</v>
          </cell>
          <cell r="F9901">
            <v>0</v>
          </cell>
          <cell r="G9901">
            <v>174</v>
          </cell>
          <cell r="H9901">
            <v>22</v>
          </cell>
          <cell r="I9901">
            <v>1</v>
          </cell>
          <cell r="J9901">
            <v>151</v>
          </cell>
          <cell r="K9901">
            <v>0</v>
          </cell>
          <cell r="L9901">
            <v>174</v>
          </cell>
          <cell r="M9901">
            <v>22</v>
          </cell>
          <cell r="N9901">
            <v>1</v>
          </cell>
          <cell r="O9901">
            <v>151</v>
          </cell>
          <cell r="P9901">
            <v>0</v>
          </cell>
          <cell r="Q9901">
            <v>174</v>
          </cell>
        </row>
        <row r="9902">
          <cell r="A9902" t="str">
            <v>A6807&amp;T</v>
          </cell>
          <cell r="B9902" t="str">
            <v>Walnut St @ Watertow</v>
          </cell>
          <cell r="C9902">
            <v>6</v>
          </cell>
          <cell r="D9902">
            <v>0</v>
          </cell>
          <cell r="E9902">
            <v>0</v>
          </cell>
          <cell r="F9902">
            <v>2</v>
          </cell>
          <cell r="G9902">
            <v>9</v>
          </cell>
          <cell r="H9902">
            <v>6</v>
          </cell>
          <cell r="I9902">
            <v>0</v>
          </cell>
          <cell r="J9902">
            <v>0</v>
          </cell>
          <cell r="K9902">
            <v>2</v>
          </cell>
          <cell r="L9902">
            <v>9</v>
          </cell>
          <cell r="M9902">
            <v>6</v>
          </cell>
          <cell r="N9902">
            <v>0</v>
          </cell>
          <cell r="O9902">
            <v>0</v>
          </cell>
          <cell r="P9902">
            <v>2</v>
          </cell>
          <cell r="Q9902">
            <v>9</v>
          </cell>
        </row>
        <row r="9903">
          <cell r="A9903" t="str">
            <v>A6828&amp;T</v>
          </cell>
          <cell r="B9903" t="str">
            <v>Needham St opp Easy</v>
          </cell>
          <cell r="C9903">
            <v>12</v>
          </cell>
          <cell r="D9903">
            <v>0</v>
          </cell>
          <cell r="E9903">
            <v>0</v>
          </cell>
          <cell r="F9903">
            <v>0</v>
          </cell>
          <cell r="G9903">
            <v>12</v>
          </cell>
          <cell r="H9903">
            <v>12</v>
          </cell>
          <cell r="I9903">
            <v>0</v>
          </cell>
          <cell r="J9903">
            <v>0</v>
          </cell>
          <cell r="K9903">
            <v>0</v>
          </cell>
          <cell r="L9903">
            <v>12</v>
          </cell>
          <cell r="M9903">
            <v>12</v>
          </cell>
          <cell r="N9903">
            <v>0</v>
          </cell>
          <cell r="O9903">
            <v>0</v>
          </cell>
          <cell r="P9903">
            <v>0</v>
          </cell>
          <cell r="Q9903">
            <v>12</v>
          </cell>
        </row>
        <row r="9904">
          <cell r="A9904" t="str">
            <v>A966&amp;T</v>
          </cell>
          <cell r="B9904" t="str">
            <v>Boylston St @ Heath</v>
          </cell>
          <cell r="C9904">
            <v>4</v>
          </cell>
          <cell r="D9904">
            <v>0</v>
          </cell>
          <cell r="E9904">
            <v>0</v>
          </cell>
          <cell r="F9904">
            <v>8</v>
          </cell>
          <cell r="G9904">
            <v>12</v>
          </cell>
          <cell r="H9904">
            <v>4</v>
          </cell>
          <cell r="I9904">
            <v>0</v>
          </cell>
          <cell r="J9904">
            <v>0</v>
          </cell>
          <cell r="K9904">
            <v>8</v>
          </cell>
          <cell r="L9904">
            <v>12</v>
          </cell>
          <cell r="M9904">
            <v>4</v>
          </cell>
          <cell r="N9904">
            <v>0</v>
          </cell>
          <cell r="O9904">
            <v>0</v>
          </cell>
          <cell r="P9904">
            <v>8</v>
          </cell>
          <cell r="Q9904">
            <v>12</v>
          </cell>
        </row>
        <row r="9905">
          <cell r="A9905" t="str">
            <v>A4513&amp;T</v>
          </cell>
          <cell r="B9905" t="str">
            <v>Washington St @ Cher</v>
          </cell>
          <cell r="C9905">
            <v>1</v>
          </cell>
          <cell r="D9905">
            <v>0</v>
          </cell>
          <cell r="E9905">
            <v>0</v>
          </cell>
          <cell r="F9905">
            <v>0</v>
          </cell>
          <cell r="G9905">
            <v>1</v>
          </cell>
          <cell r="H9905">
            <v>1</v>
          </cell>
          <cell r="I9905">
            <v>0</v>
          </cell>
          <cell r="J9905">
            <v>0</v>
          </cell>
          <cell r="K9905">
            <v>0</v>
          </cell>
          <cell r="L9905">
            <v>1</v>
          </cell>
          <cell r="M9905">
            <v>1</v>
          </cell>
          <cell r="N9905">
            <v>0</v>
          </cell>
          <cell r="O9905">
            <v>0</v>
          </cell>
          <cell r="P9905">
            <v>0</v>
          </cell>
          <cell r="Q9905">
            <v>1</v>
          </cell>
        </row>
        <row r="9906">
          <cell r="A9906" t="str">
            <v>A4679&amp;T</v>
          </cell>
          <cell r="B9906" t="str">
            <v>Chestnut St @ Elliot</v>
          </cell>
          <cell r="C9906">
            <v>7</v>
          </cell>
          <cell r="D9906">
            <v>0</v>
          </cell>
          <cell r="E9906">
            <v>0</v>
          </cell>
          <cell r="F9906">
            <v>0</v>
          </cell>
          <cell r="G9906">
            <v>7</v>
          </cell>
          <cell r="H9906">
            <v>7</v>
          </cell>
          <cell r="I9906">
            <v>0</v>
          </cell>
          <cell r="J9906">
            <v>0</v>
          </cell>
          <cell r="K9906">
            <v>0</v>
          </cell>
          <cell r="L9906">
            <v>7</v>
          </cell>
          <cell r="M9906">
            <v>7</v>
          </cell>
          <cell r="N9906">
            <v>0</v>
          </cell>
          <cell r="O9906">
            <v>0</v>
          </cell>
          <cell r="P9906">
            <v>0</v>
          </cell>
          <cell r="Q9906">
            <v>7</v>
          </cell>
        </row>
        <row r="9907">
          <cell r="A9907" t="str">
            <v>A4726&amp;T</v>
          </cell>
          <cell r="B9907" t="str">
            <v>Walnut St @ Homer St</v>
          </cell>
          <cell r="C9907">
            <v>12</v>
          </cell>
          <cell r="D9907">
            <v>0</v>
          </cell>
          <cell r="E9907">
            <v>0</v>
          </cell>
          <cell r="F9907">
            <v>0</v>
          </cell>
          <cell r="G9907">
            <v>12</v>
          </cell>
          <cell r="H9907">
            <v>12</v>
          </cell>
          <cell r="I9907">
            <v>0</v>
          </cell>
          <cell r="J9907">
            <v>0</v>
          </cell>
          <cell r="K9907">
            <v>0</v>
          </cell>
          <cell r="L9907">
            <v>12</v>
          </cell>
          <cell r="M9907">
            <v>12</v>
          </cell>
          <cell r="N9907">
            <v>0</v>
          </cell>
          <cell r="O9907">
            <v>0</v>
          </cell>
          <cell r="P9907">
            <v>0</v>
          </cell>
          <cell r="Q9907">
            <v>12</v>
          </cell>
        </row>
        <row r="9908">
          <cell r="A9908" t="str">
            <v>A6804&amp;T</v>
          </cell>
          <cell r="B9908" t="str">
            <v>Walnut St @ Beacon S</v>
          </cell>
          <cell r="C9908">
            <v>4</v>
          </cell>
          <cell r="D9908">
            <v>0</v>
          </cell>
          <cell r="E9908">
            <v>0</v>
          </cell>
          <cell r="F9908">
            <v>0</v>
          </cell>
          <cell r="G9908">
            <v>4</v>
          </cell>
          <cell r="H9908">
            <v>4</v>
          </cell>
          <cell r="I9908">
            <v>0</v>
          </cell>
          <cell r="J9908">
            <v>0</v>
          </cell>
          <cell r="K9908">
            <v>0</v>
          </cell>
          <cell r="L9908">
            <v>4</v>
          </cell>
          <cell r="M9908">
            <v>4</v>
          </cell>
          <cell r="N9908">
            <v>0</v>
          </cell>
          <cell r="O9908">
            <v>0</v>
          </cell>
          <cell r="P9908">
            <v>0</v>
          </cell>
          <cell r="Q9908">
            <v>4</v>
          </cell>
        </row>
        <row r="9909">
          <cell r="A9909" t="str">
            <v>A1187&amp;T</v>
          </cell>
          <cell r="B9909" t="str">
            <v>Grove St @ Russet Rd</v>
          </cell>
          <cell r="C9909">
            <v>63</v>
          </cell>
          <cell r="D9909">
            <v>0</v>
          </cell>
          <cell r="E9909">
            <v>0</v>
          </cell>
          <cell r="F9909">
            <v>0</v>
          </cell>
          <cell r="G9909">
            <v>63</v>
          </cell>
          <cell r="H9909">
            <v>63</v>
          </cell>
          <cell r="I9909">
            <v>0</v>
          </cell>
          <cell r="J9909">
            <v>0</v>
          </cell>
          <cell r="K9909">
            <v>0</v>
          </cell>
          <cell r="L9909">
            <v>63</v>
          </cell>
          <cell r="M9909">
            <v>63</v>
          </cell>
          <cell r="N9909">
            <v>0</v>
          </cell>
          <cell r="O9909">
            <v>0</v>
          </cell>
          <cell r="P9909">
            <v>0</v>
          </cell>
          <cell r="Q9909">
            <v>63</v>
          </cell>
        </row>
        <row r="9910">
          <cell r="A9910" t="str">
            <v>A1206&amp;T</v>
          </cell>
          <cell r="B9910" t="str">
            <v>Boylston St @ Star M</v>
          </cell>
          <cell r="C9910">
            <v>41</v>
          </cell>
          <cell r="D9910">
            <v>0</v>
          </cell>
          <cell r="E9910">
            <v>0</v>
          </cell>
          <cell r="F9910">
            <v>0</v>
          </cell>
          <cell r="G9910">
            <v>41</v>
          </cell>
          <cell r="H9910">
            <v>41</v>
          </cell>
          <cell r="I9910">
            <v>0</v>
          </cell>
          <cell r="J9910">
            <v>0</v>
          </cell>
          <cell r="K9910">
            <v>0</v>
          </cell>
          <cell r="L9910">
            <v>41</v>
          </cell>
          <cell r="M9910">
            <v>41</v>
          </cell>
          <cell r="N9910">
            <v>0</v>
          </cell>
          <cell r="O9910">
            <v>0</v>
          </cell>
          <cell r="P9910">
            <v>0</v>
          </cell>
          <cell r="Q9910">
            <v>41</v>
          </cell>
        </row>
        <row r="9911">
          <cell r="A9911" t="str">
            <v>A4502&amp;T</v>
          </cell>
          <cell r="B9911" t="str">
            <v>Washington St @ Hove</v>
          </cell>
          <cell r="C9911">
            <v>17</v>
          </cell>
          <cell r="D9911">
            <v>0</v>
          </cell>
          <cell r="E9911">
            <v>0</v>
          </cell>
          <cell r="F9911">
            <v>0</v>
          </cell>
          <cell r="G9911">
            <v>17</v>
          </cell>
          <cell r="H9911">
            <v>17</v>
          </cell>
          <cell r="I9911">
            <v>0</v>
          </cell>
          <cell r="J9911">
            <v>0</v>
          </cell>
          <cell r="K9911">
            <v>0</v>
          </cell>
          <cell r="L9911">
            <v>17</v>
          </cell>
          <cell r="M9911">
            <v>17</v>
          </cell>
          <cell r="N9911">
            <v>0</v>
          </cell>
          <cell r="O9911">
            <v>0</v>
          </cell>
          <cell r="P9911">
            <v>0</v>
          </cell>
          <cell r="Q9911">
            <v>17</v>
          </cell>
        </row>
        <row r="9912">
          <cell r="A9912" t="str">
            <v>A4505&amp;T</v>
          </cell>
          <cell r="B9912" t="str">
            <v>Washington St @ Craf</v>
          </cell>
          <cell r="C9912">
            <v>0</v>
          </cell>
          <cell r="D9912">
            <v>0</v>
          </cell>
          <cell r="E9912">
            <v>0</v>
          </cell>
          <cell r="F9912">
            <v>1</v>
          </cell>
          <cell r="G9912">
            <v>1</v>
          </cell>
          <cell r="H9912">
            <v>0</v>
          </cell>
          <cell r="I9912">
            <v>0</v>
          </cell>
          <cell r="J9912">
            <v>0</v>
          </cell>
          <cell r="K9912">
            <v>1</v>
          </cell>
          <cell r="L9912">
            <v>1</v>
          </cell>
          <cell r="M9912">
            <v>0</v>
          </cell>
          <cell r="N9912">
            <v>0</v>
          </cell>
          <cell r="O9912">
            <v>0</v>
          </cell>
          <cell r="P9912">
            <v>1</v>
          </cell>
          <cell r="Q9912">
            <v>1</v>
          </cell>
        </row>
        <row r="9913">
          <cell r="A9913" t="str">
            <v>A4699&amp;T</v>
          </cell>
          <cell r="B9913" t="str">
            <v>Walnut St @ Newtonvi</v>
          </cell>
          <cell r="C9913">
            <v>0</v>
          </cell>
          <cell r="D9913">
            <v>0</v>
          </cell>
          <cell r="E9913">
            <v>0</v>
          </cell>
          <cell r="F9913">
            <v>10</v>
          </cell>
          <cell r="G9913">
            <v>10</v>
          </cell>
          <cell r="H9913">
            <v>0</v>
          </cell>
          <cell r="I9913">
            <v>0</v>
          </cell>
          <cell r="J9913">
            <v>0</v>
          </cell>
          <cell r="K9913">
            <v>10</v>
          </cell>
          <cell r="L9913">
            <v>10</v>
          </cell>
          <cell r="M9913">
            <v>0</v>
          </cell>
          <cell r="N9913">
            <v>0</v>
          </cell>
          <cell r="O9913">
            <v>0</v>
          </cell>
          <cell r="P9913">
            <v>10</v>
          </cell>
          <cell r="Q9913">
            <v>10</v>
          </cell>
        </row>
        <row r="9914">
          <cell r="A9914" t="str">
            <v>A4704&amp;T</v>
          </cell>
          <cell r="B9914" t="str">
            <v>Watertown St @ Chape</v>
          </cell>
          <cell r="C9914">
            <v>3</v>
          </cell>
          <cell r="D9914">
            <v>0</v>
          </cell>
          <cell r="E9914">
            <v>0</v>
          </cell>
          <cell r="F9914">
            <v>2</v>
          </cell>
          <cell r="G9914">
            <v>5</v>
          </cell>
          <cell r="H9914">
            <v>3</v>
          </cell>
          <cell r="I9914">
            <v>0</v>
          </cell>
          <cell r="J9914">
            <v>0</v>
          </cell>
          <cell r="K9914">
            <v>2</v>
          </cell>
          <cell r="L9914">
            <v>5</v>
          </cell>
          <cell r="M9914">
            <v>3</v>
          </cell>
          <cell r="N9914">
            <v>0</v>
          </cell>
          <cell r="O9914">
            <v>0</v>
          </cell>
          <cell r="P9914">
            <v>2</v>
          </cell>
          <cell r="Q9914">
            <v>5</v>
          </cell>
        </row>
        <row r="9915">
          <cell r="A9915" t="str">
            <v>A4923&amp;T</v>
          </cell>
          <cell r="B9915" t="str">
            <v>Parker St @ Athelsta</v>
          </cell>
          <cell r="C9915">
            <v>9</v>
          </cell>
          <cell r="D9915">
            <v>0</v>
          </cell>
          <cell r="E9915">
            <v>0</v>
          </cell>
          <cell r="F9915">
            <v>0</v>
          </cell>
          <cell r="G9915">
            <v>9</v>
          </cell>
          <cell r="H9915">
            <v>9</v>
          </cell>
          <cell r="I9915">
            <v>0</v>
          </cell>
          <cell r="J9915">
            <v>0</v>
          </cell>
          <cell r="K9915">
            <v>0</v>
          </cell>
          <cell r="L9915">
            <v>9</v>
          </cell>
          <cell r="M9915">
            <v>9</v>
          </cell>
          <cell r="N9915">
            <v>0</v>
          </cell>
          <cell r="O9915">
            <v>0</v>
          </cell>
          <cell r="P9915">
            <v>0</v>
          </cell>
          <cell r="Q9915">
            <v>9</v>
          </cell>
        </row>
        <row r="9916">
          <cell r="A9916" t="str">
            <v>A6754&amp;T</v>
          </cell>
          <cell r="B9916" t="str">
            <v>Lexington St @ Rumfo</v>
          </cell>
          <cell r="C9916">
            <v>7</v>
          </cell>
          <cell r="D9916">
            <v>0</v>
          </cell>
          <cell r="E9916">
            <v>0</v>
          </cell>
          <cell r="F9916">
            <v>2</v>
          </cell>
          <cell r="G9916">
            <v>9</v>
          </cell>
          <cell r="H9916">
            <v>7</v>
          </cell>
          <cell r="I9916">
            <v>0</v>
          </cell>
          <cell r="J9916">
            <v>0</v>
          </cell>
          <cell r="K9916">
            <v>2</v>
          </cell>
          <cell r="L9916">
            <v>9</v>
          </cell>
          <cell r="M9916">
            <v>7</v>
          </cell>
          <cell r="N9916">
            <v>0</v>
          </cell>
          <cell r="O9916">
            <v>0</v>
          </cell>
          <cell r="P9916">
            <v>2</v>
          </cell>
          <cell r="Q9916">
            <v>9</v>
          </cell>
        </row>
        <row r="9917">
          <cell r="A9917" t="str">
            <v>A964&amp;T</v>
          </cell>
          <cell r="B9917" t="str">
            <v>850 Boylston St</v>
          </cell>
          <cell r="C9917">
            <v>20</v>
          </cell>
          <cell r="D9917">
            <v>0</v>
          </cell>
          <cell r="E9917">
            <v>0</v>
          </cell>
          <cell r="F9917">
            <v>0</v>
          </cell>
          <cell r="G9917">
            <v>20</v>
          </cell>
          <cell r="H9917">
            <v>20</v>
          </cell>
          <cell r="I9917">
            <v>0</v>
          </cell>
          <cell r="J9917">
            <v>0</v>
          </cell>
          <cell r="K9917">
            <v>0</v>
          </cell>
          <cell r="L9917">
            <v>20</v>
          </cell>
          <cell r="M9917">
            <v>20</v>
          </cell>
          <cell r="N9917">
            <v>0</v>
          </cell>
          <cell r="O9917">
            <v>0</v>
          </cell>
          <cell r="P9917">
            <v>0</v>
          </cell>
          <cell r="Q9917">
            <v>20</v>
          </cell>
        </row>
        <row r="9918">
          <cell r="A9918" t="str">
            <v>A4693&amp;T</v>
          </cell>
          <cell r="B9918" t="str">
            <v>Walnut St @ Homer St</v>
          </cell>
          <cell r="C9918">
            <v>21</v>
          </cell>
          <cell r="D9918">
            <v>0</v>
          </cell>
          <cell r="E9918">
            <v>0</v>
          </cell>
          <cell r="F9918">
            <v>0</v>
          </cell>
          <cell r="G9918">
            <v>21</v>
          </cell>
          <cell r="H9918">
            <v>21</v>
          </cell>
          <cell r="I9918">
            <v>0</v>
          </cell>
          <cell r="J9918">
            <v>0</v>
          </cell>
          <cell r="K9918">
            <v>0</v>
          </cell>
          <cell r="L9918">
            <v>21</v>
          </cell>
          <cell r="M9918">
            <v>21</v>
          </cell>
          <cell r="N9918">
            <v>0</v>
          </cell>
          <cell r="O9918">
            <v>0</v>
          </cell>
          <cell r="P9918">
            <v>0</v>
          </cell>
          <cell r="Q9918">
            <v>21</v>
          </cell>
        </row>
        <row r="9919">
          <cell r="A9919" t="str">
            <v>A4716&amp;T</v>
          </cell>
          <cell r="B9919" t="str">
            <v>Watertown St opp Pea</v>
          </cell>
          <cell r="C9919">
            <v>13</v>
          </cell>
          <cell r="D9919">
            <v>0</v>
          </cell>
          <cell r="E9919">
            <v>0</v>
          </cell>
          <cell r="F9919">
            <v>0</v>
          </cell>
          <cell r="G9919">
            <v>13</v>
          </cell>
          <cell r="H9919">
            <v>13</v>
          </cell>
          <cell r="I9919">
            <v>0</v>
          </cell>
          <cell r="J9919">
            <v>0</v>
          </cell>
          <cell r="K9919">
            <v>0</v>
          </cell>
          <cell r="L9919">
            <v>13</v>
          </cell>
          <cell r="M9919">
            <v>13</v>
          </cell>
          <cell r="N9919">
            <v>0</v>
          </cell>
          <cell r="O9919">
            <v>0</v>
          </cell>
          <cell r="P9919">
            <v>0</v>
          </cell>
          <cell r="Q9919">
            <v>13</v>
          </cell>
        </row>
        <row r="9920">
          <cell r="A9920" t="str">
            <v>A4921&amp;T</v>
          </cell>
          <cell r="B9920" t="str">
            <v>Cypress St @ Braelan</v>
          </cell>
          <cell r="C9920">
            <v>9</v>
          </cell>
          <cell r="D9920">
            <v>0</v>
          </cell>
          <cell r="E9920">
            <v>0</v>
          </cell>
          <cell r="F9920">
            <v>13</v>
          </cell>
          <cell r="G9920">
            <v>22</v>
          </cell>
          <cell r="H9920">
            <v>9</v>
          </cell>
          <cell r="I9920">
            <v>0</v>
          </cell>
          <cell r="J9920">
            <v>0</v>
          </cell>
          <cell r="K9920">
            <v>13</v>
          </cell>
          <cell r="L9920">
            <v>22</v>
          </cell>
          <cell r="M9920">
            <v>9</v>
          </cell>
          <cell r="N9920">
            <v>0</v>
          </cell>
          <cell r="O9920">
            <v>0</v>
          </cell>
          <cell r="P9920">
            <v>13</v>
          </cell>
          <cell r="Q9920">
            <v>22</v>
          </cell>
        </row>
        <row r="9921">
          <cell r="A9921" t="str">
            <v>A560&amp;T</v>
          </cell>
          <cell r="B9921" t="str">
            <v>Tremont St @ Waverle</v>
          </cell>
          <cell r="C9921">
            <v>39</v>
          </cell>
          <cell r="D9921">
            <v>0</v>
          </cell>
          <cell r="E9921">
            <v>0</v>
          </cell>
          <cell r="F9921">
            <v>0</v>
          </cell>
          <cell r="G9921">
            <v>39</v>
          </cell>
          <cell r="H9921">
            <v>39</v>
          </cell>
          <cell r="I9921">
            <v>0</v>
          </cell>
          <cell r="J9921">
            <v>0</v>
          </cell>
          <cell r="K9921">
            <v>0</v>
          </cell>
          <cell r="L9921">
            <v>39</v>
          </cell>
          <cell r="M9921">
            <v>39</v>
          </cell>
          <cell r="N9921">
            <v>0</v>
          </cell>
          <cell r="O9921">
            <v>0</v>
          </cell>
          <cell r="P9921">
            <v>0</v>
          </cell>
          <cell r="Q9921">
            <v>39</v>
          </cell>
        </row>
        <row r="9922">
          <cell r="A9922" t="str">
            <v>A6146&amp;T</v>
          </cell>
          <cell r="B9922" t="str">
            <v>Independence Dr @ Ge</v>
          </cell>
          <cell r="C9922">
            <v>0</v>
          </cell>
          <cell r="D9922">
            <v>0</v>
          </cell>
          <cell r="E9922">
            <v>0</v>
          </cell>
          <cell r="F9922">
            <v>0</v>
          </cell>
          <cell r="G9922">
            <v>0</v>
          </cell>
          <cell r="H9922">
            <v>0</v>
          </cell>
          <cell r="I9922">
            <v>0</v>
          </cell>
          <cell r="J9922">
            <v>0</v>
          </cell>
          <cell r="K9922">
            <v>0</v>
          </cell>
          <cell r="L9922">
            <v>0</v>
          </cell>
          <cell r="M9922">
            <v>0</v>
          </cell>
          <cell r="N9922">
            <v>0</v>
          </cell>
          <cell r="O9922">
            <v>0</v>
          </cell>
          <cell r="P9922">
            <v>0</v>
          </cell>
          <cell r="Q9922">
            <v>0</v>
          </cell>
        </row>
        <row r="9923">
          <cell r="A9923" t="str">
            <v>A4492&amp;T</v>
          </cell>
          <cell r="B9923" t="str">
            <v>Washington St @ Ches</v>
          </cell>
          <cell r="C9923">
            <v>52</v>
          </cell>
          <cell r="D9923">
            <v>0</v>
          </cell>
          <cell r="E9923">
            <v>0</v>
          </cell>
          <cell r="F9923">
            <v>0</v>
          </cell>
          <cell r="G9923">
            <v>52</v>
          </cell>
          <cell r="H9923">
            <v>52</v>
          </cell>
          <cell r="I9923">
            <v>0</v>
          </cell>
          <cell r="J9923">
            <v>0</v>
          </cell>
          <cell r="K9923">
            <v>0</v>
          </cell>
          <cell r="L9923">
            <v>52</v>
          </cell>
          <cell r="M9923">
            <v>52</v>
          </cell>
          <cell r="N9923">
            <v>0</v>
          </cell>
          <cell r="O9923">
            <v>0</v>
          </cell>
          <cell r="P9923">
            <v>0</v>
          </cell>
          <cell r="Q9923">
            <v>52</v>
          </cell>
        </row>
        <row r="9924">
          <cell r="A9924" t="str">
            <v>A4717&amp;T</v>
          </cell>
          <cell r="B9924" t="str">
            <v>Watertown St @ Chape</v>
          </cell>
          <cell r="C9924">
            <v>0</v>
          </cell>
          <cell r="D9924">
            <v>0</v>
          </cell>
          <cell r="E9924">
            <v>0</v>
          </cell>
          <cell r="F9924">
            <v>0</v>
          </cell>
          <cell r="G9924">
            <v>1</v>
          </cell>
          <cell r="H9924">
            <v>0</v>
          </cell>
          <cell r="I9924">
            <v>0</v>
          </cell>
          <cell r="J9924">
            <v>0</v>
          </cell>
          <cell r="K9924">
            <v>0</v>
          </cell>
          <cell r="L9924">
            <v>1</v>
          </cell>
          <cell r="M9924">
            <v>0</v>
          </cell>
          <cell r="N9924">
            <v>0</v>
          </cell>
          <cell r="O9924">
            <v>0</v>
          </cell>
          <cell r="P9924">
            <v>0</v>
          </cell>
          <cell r="Q9924">
            <v>1</v>
          </cell>
        </row>
        <row r="9925">
          <cell r="A9925" t="str">
            <v>A609&amp;T</v>
          </cell>
          <cell r="B9925" t="str">
            <v>Tremont St @ Waverle</v>
          </cell>
          <cell r="C9925">
            <v>95</v>
          </cell>
          <cell r="D9925">
            <v>0</v>
          </cell>
          <cell r="E9925">
            <v>0</v>
          </cell>
          <cell r="F9925">
            <v>2</v>
          </cell>
          <cell r="G9925">
            <v>97</v>
          </cell>
          <cell r="H9925">
            <v>95</v>
          </cell>
          <cell r="I9925">
            <v>0</v>
          </cell>
          <cell r="J9925">
            <v>0</v>
          </cell>
          <cell r="K9925">
            <v>2</v>
          </cell>
          <cell r="L9925">
            <v>97</v>
          </cell>
          <cell r="M9925">
            <v>95</v>
          </cell>
          <cell r="N9925">
            <v>0</v>
          </cell>
          <cell r="O9925">
            <v>0</v>
          </cell>
          <cell r="P9925">
            <v>2</v>
          </cell>
          <cell r="Q9925">
            <v>97</v>
          </cell>
        </row>
        <row r="9926">
          <cell r="A9926" t="str">
            <v>A6317&amp;T</v>
          </cell>
          <cell r="B9926" t="str">
            <v>Independence Dr @ Sh</v>
          </cell>
          <cell r="C9926">
            <v>0</v>
          </cell>
          <cell r="D9926">
            <v>0</v>
          </cell>
          <cell r="E9926">
            <v>0</v>
          </cell>
          <cell r="F9926">
            <v>0</v>
          </cell>
          <cell r="G9926">
            <v>0</v>
          </cell>
          <cell r="H9926">
            <v>0</v>
          </cell>
          <cell r="I9926">
            <v>0</v>
          </cell>
          <cell r="J9926">
            <v>0</v>
          </cell>
          <cell r="K9926">
            <v>0</v>
          </cell>
          <cell r="L9926">
            <v>0</v>
          </cell>
          <cell r="M9926">
            <v>0</v>
          </cell>
          <cell r="N9926">
            <v>0</v>
          </cell>
          <cell r="O9926">
            <v>0</v>
          </cell>
          <cell r="P9926">
            <v>0</v>
          </cell>
          <cell r="Q9926">
            <v>0</v>
          </cell>
        </row>
        <row r="9927">
          <cell r="A9927" t="str">
            <v>A6758&amp;T</v>
          </cell>
          <cell r="B9927" t="str">
            <v>Commonwealth Ave opp</v>
          </cell>
          <cell r="C9927">
            <v>4</v>
          </cell>
          <cell r="D9927">
            <v>0</v>
          </cell>
          <cell r="E9927">
            <v>0</v>
          </cell>
          <cell r="F9927">
            <v>0</v>
          </cell>
          <cell r="G9927">
            <v>4</v>
          </cell>
          <cell r="H9927">
            <v>4</v>
          </cell>
          <cell r="I9927">
            <v>0</v>
          </cell>
          <cell r="J9927">
            <v>0</v>
          </cell>
          <cell r="K9927">
            <v>0</v>
          </cell>
          <cell r="L9927">
            <v>4</v>
          </cell>
          <cell r="M9927">
            <v>4</v>
          </cell>
          <cell r="N9927">
            <v>0</v>
          </cell>
          <cell r="O9927">
            <v>0</v>
          </cell>
          <cell r="P9927">
            <v>0</v>
          </cell>
          <cell r="Q9927">
            <v>4</v>
          </cell>
        </row>
        <row r="9928">
          <cell r="A9928" t="str">
            <v>A1185&amp;T</v>
          </cell>
          <cell r="B9928" t="str">
            <v>Independence Dr @ Th</v>
          </cell>
          <cell r="C9928">
            <v>0</v>
          </cell>
          <cell r="D9928">
            <v>0</v>
          </cell>
          <cell r="E9928">
            <v>0</v>
          </cell>
          <cell r="F9928">
            <v>0</v>
          </cell>
          <cell r="G9928">
            <v>0</v>
          </cell>
          <cell r="H9928">
            <v>0</v>
          </cell>
          <cell r="I9928">
            <v>0</v>
          </cell>
          <cell r="J9928">
            <v>0</v>
          </cell>
          <cell r="K9928">
            <v>0</v>
          </cell>
          <cell r="L9928">
            <v>0</v>
          </cell>
          <cell r="M9928">
            <v>0</v>
          </cell>
          <cell r="N9928">
            <v>0</v>
          </cell>
          <cell r="O9928">
            <v>0</v>
          </cell>
          <cell r="P9928">
            <v>0</v>
          </cell>
          <cell r="Q9928">
            <v>0</v>
          </cell>
        </row>
        <row r="9929">
          <cell r="A9929" t="str">
            <v>A4700&amp;T</v>
          </cell>
          <cell r="B9929" t="str">
            <v>Walnut St @ Washingt</v>
          </cell>
          <cell r="C9929">
            <v>22</v>
          </cell>
          <cell r="D9929">
            <v>0</v>
          </cell>
          <cell r="E9929">
            <v>0</v>
          </cell>
          <cell r="F9929">
            <v>17</v>
          </cell>
          <cell r="G9929">
            <v>39</v>
          </cell>
          <cell r="H9929">
            <v>22</v>
          </cell>
          <cell r="I9929">
            <v>0</v>
          </cell>
          <cell r="J9929">
            <v>0</v>
          </cell>
          <cell r="K9929">
            <v>17</v>
          </cell>
          <cell r="L9929">
            <v>39</v>
          </cell>
          <cell r="M9929">
            <v>22</v>
          </cell>
          <cell r="N9929">
            <v>0</v>
          </cell>
          <cell r="O9929">
            <v>0</v>
          </cell>
          <cell r="P9929">
            <v>17</v>
          </cell>
          <cell r="Q9929">
            <v>39</v>
          </cell>
        </row>
        <row r="9930">
          <cell r="A9930" t="str">
            <v>A6072&amp;T</v>
          </cell>
          <cell r="B9930" t="str">
            <v>Riverside</v>
          </cell>
          <cell r="C9930">
            <v>4</v>
          </cell>
          <cell r="D9930">
            <v>0</v>
          </cell>
          <cell r="E9930">
            <v>4</v>
          </cell>
          <cell r="F9930">
            <v>34</v>
          </cell>
          <cell r="G9930">
            <v>44</v>
          </cell>
          <cell r="H9930">
            <v>4</v>
          </cell>
          <cell r="I9930">
            <v>0</v>
          </cell>
          <cell r="J9930">
            <v>4</v>
          </cell>
          <cell r="K9930">
            <v>34</v>
          </cell>
          <cell r="L9930">
            <v>44</v>
          </cell>
          <cell r="M9930">
            <v>4</v>
          </cell>
          <cell r="N9930">
            <v>0</v>
          </cell>
          <cell r="O9930">
            <v>4</v>
          </cell>
          <cell r="P9930">
            <v>34</v>
          </cell>
          <cell r="Q9930">
            <v>44</v>
          </cell>
        </row>
        <row r="9931">
          <cell r="A9931" t="str">
            <v>A608&amp;T</v>
          </cell>
          <cell r="B9931" t="str">
            <v>Tremont St @ Whittem</v>
          </cell>
          <cell r="C9931">
            <v>3</v>
          </cell>
          <cell r="D9931">
            <v>0</v>
          </cell>
          <cell r="E9931">
            <v>0</v>
          </cell>
          <cell r="F9931">
            <v>0</v>
          </cell>
          <cell r="G9931">
            <v>3</v>
          </cell>
          <cell r="H9931">
            <v>3</v>
          </cell>
          <cell r="I9931">
            <v>0</v>
          </cell>
          <cell r="J9931">
            <v>0</v>
          </cell>
          <cell r="K9931">
            <v>0</v>
          </cell>
          <cell r="L9931">
            <v>3</v>
          </cell>
          <cell r="M9931">
            <v>3</v>
          </cell>
          <cell r="N9931">
            <v>0</v>
          </cell>
          <cell r="O9931">
            <v>0</v>
          </cell>
          <cell r="P9931">
            <v>0</v>
          </cell>
          <cell r="Q9931">
            <v>3</v>
          </cell>
        </row>
        <row r="9932">
          <cell r="A9932" t="str">
            <v>A1188&amp;T</v>
          </cell>
          <cell r="B9932" t="str">
            <v>Grove St @ South St</v>
          </cell>
          <cell r="C9932">
            <v>0</v>
          </cell>
          <cell r="D9932">
            <v>0</v>
          </cell>
          <cell r="E9932">
            <v>0</v>
          </cell>
          <cell r="F9932">
            <v>0</v>
          </cell>
          <cell r="G9932">
            <v>0</v>
          </cell>
          <cell r="H9932">
            <v>0</v>
          </cell>
          <cell r="I9932">
            <v>0</v>
          </cell>
          <cell r="J9932">
            <v>0</v>
          </cell>
          <cell r="K9932">
            <v>0</v>
          </cell>
          <cell r="L9932">
            <v>0</v>
          </cell>
          <cell r="M9932">
            <v>0</v>
          </cell>
          <cell r="N9932">
            <v>0</v>
          </cell>
          <cell r="O9932">
            <v>0</v>
          </cell>
          <cell r="P9932">
            <v>0</v>
          </cell>
          <cell r="Q9932">
            <v>0</v>
          </cell>
        </row>
        <row r="9933">
          <cell r="A9933" t="str">
            <v>A6827&amp;T</v>
          </cell>
          <cell r="B9933" t="str">
            <v>Needham St @ Columbi</v>
          </cell>
          <cell r="C9933">
            <v>14</v>
          </cell>
          <cell r="D9933">
            <v>0</v>
          </cell>
          <cell r="E9933">
            <v>0</v>
          </cell>
          <cell r="F9933">
            <v>0</v>
          </cell>
          <cell r="G9933">
            <v>14</v>
          </cell>
          <cell r="H9933">
            <v>14</v>
          </cell>
          <cell r="I9933">
            <v>0</v>
          </cell>
          <cell r="J9933">
            <v>0</v>
          </cell>
          <cell r="K9933">
            <v>0</v>
          </cell>
          <cell r="L9933">
            <v>14</v>
          </cell>
          <cell r="M9933">
            <v>14</v>
          </cell>
          <cell r="N9933">
            <v>0</v>
          </cell>
          <cell r="O9933">
            <v>0</v>
          </cell>
          <cell r="P9933">
            <v>0</v>
          </cell>
          <cell r="Q9933">
            <v>14</v>
          </cell>
        </row>
        <row r="9934">
          <cell r="A9934" t="str">
            <v>A610&amp;T</v>
          </cell>
          <cell r="B9934" t="str">
            <v>Tremont St @ Hibbard</v>
          </cell>
          <cell r="C9934">
            <v>0</v>
          </cell>
          <cell r="D9934">
            <v>0</v>
          </cell>
          <cell r="E9934">
            <v>0</v>
          </cell>
          <cell r="F9934">
            <v>1</v>
          </cell>
          <cell r="G9934">
            <v>1</v>
          </cell>
          <cell r="H9934">
            <v>0</v>
          </cell>
          <cell r="I9934">
            <v>0</v>
          </cell>
          <cell r="J9934">
            <v>0</v>
          </cell>
          <cell r="K9934">
            <v>1</v>
          </cell>
          <cell r="L9934">
            <v>1</v>
          </cell>
          <cell r="M9934">
            <v>0</v>
          </cell>
          <cell r="N9934">
            <v>0</v>
          </cell>
          <cell r="O9934">
            <v>0</v>
          </cell>
          <cell r="P9934">
            <v>1</v>
          </cell>
          <cell r="Q9934">
            <v>1</v>
          </cell>
        </row>
        <row r="9935">
          <cell r="A9935" t="str">
            <v>A4920&amp;T</v>
          </cell>
          <cell r="B9935" t="str">
            <v>Centre St @ Beacon S</v>
          </cell>
          <cell r="C9935">
            <v>6</v>
          </cell>
          <cell r="D9935">
            <v>0</v>
          </cell>
          <cell r="E9935">
            <v>0</v>
          </cell>
          <cell r="F9935">
            <v>23</v>
          </cell>
          <cell r="G9935">
            <v>29</v>
          </cell>
          <cell r="H9935">
            <v>6</v>
          </cell>
          <cell r="I9935">
            <v>0</v>
          </cell>
          <cell r="J9935">
            <v>0</v>
          </cell>
          <cell r="K9935">
            <v>23</v>
          </cell>
          <cell r="L9935">
            <v>29</v>
          </cell>
          <cell r="M9935">
            <v>6</v>
          </cell>
          <cell r="N9935">
            <v>0</v>
          </cell>
          <cell r="O9935">
            <v>0</v>
          </cell>
          <cell r="P9935">
            <v>23</v>
          </cell>
          <cell r="Q9935">
            <v>29</v>
          </cell>
        </row>
        <row r="9936">
          <cell r="A9936" t="str">
            <v>A4720&amp;T</v>
          </cell>
          <cell r="B9936" t="str">
            <v>Walnut St @ Watertow</v>
          </cell>
          <cell r="C9936">
            <v>7</v>
          </cell>
          <cell r="D9936">
            <v>0</v>
          </cell>
          <cell r="E9936">
            <v>0</v>
          </cell>
          <cell r="F9936">
            <v>1</v>
          </cell>
          <cell r="G9936">
            <v>8</v>
          </cell>
          <cell r="H9936">
            <v>7</v>
          </cell>
          <cell r="I9936">
            <v>0</v>
          </cell>
          <cell r="J9936">
            <v>0</v>
          </cell>
          <cell r="K9936">
            <v>1</v>
          </cell>
          <cell r="L9936">
            <v>8</v>
          </cell>
          <cell r="M9936">
            <v>7</v>
          </cell>
          <cell r="N9936">
            <v>0</v>
          </cell>
          <cell r="O9936">
            <v>0</v>
          </cell>
          <cell r="P9936">
            <v>1</v>
          </cell>
          <cell r="Q9936">
            <v>8</v>
          </cell>
        </row>
        <row r="9937">
          <cell r="A9937" t="str">
            <v>A559&amp;T</v>
          </cell>
          <cell r="B9937" t="str">
            <v>Tremont St opp Hibba</v>
          </cell>
          <cell r="C9937">
            <v>0</v>
          </cell>
          <cell r="D9937">
            <v>0</v>
          </cell>
          <cell r="E9937">
            <v>0</v>
          </cell>
          <cell r="F9937">
            <v>0</v>
          </cell>
          <cell r="G9937">
            <v>0</v>
          </cell>
          <cell r="H9937">
            <v>0</v>
          </cell>
          <cell r="I9937">
            <v>0</v>
          </cell>
          <cell r="J9937">
            <v>0</v>
          </cell>
          <cell r="K9937">
            <v>0</v>
          </cell>
          <cell r="L9937">
            <v>0</v>
          </cell>
          <cell r="M9937">
            <v>0</v>
          </cell>
          <cell r="N9937">
            <v>0</v>
          </cell>
          <cell r="O9937">
            <v>0</v>
          </cell>
          <cell r="P9937">
            <v>0</v>
          </cell>
          <cell r="Q9937">
            <v>0</v>
          </cell>
        </row>
        <row r="9938">
          <cell r="A9938" t="str">
            <v>A6852&amp;T</v>
          </cell>
          <cell r="B9938" t="str">
            <v>Wheeler Rd @ Meadowb</v>
          </cell>
          <cell r="C9938">
            <v>34</v>
          </cell>
          <cell r="D9938">
            <v>0</v>
          </cell>
          <cell r="E9938">
            <v>0</v>
          </cell>
          <cell r="F9938">
            <v>0</v>
          </cell>
          <cell r="G9938">
            <v>34</v>
          </cell>
          <cell r="H9938">
            <v>34</v>
          </cell>
          <cell r="I9938">
            <v>0</v>
          </cell>
          <cell r="J9938">
            <v>0</v>
          </cell>
          <cell r="K9938">
            <v>0</v>
          </cell>
          <cell r="L9938">
            <v>34</v>
          </cell>
          <cell r="M9938">
            <v>34</v>
          </cell>
          <cell r="N9938">
            <v>0</v>
          </cell>
          <cell r="O9938">
            <v>0</v>
          </cell>
          <cell r="P9938">
            <v>0</v>
          </cell>
          <cell r="Q9938">
            <v>34</v>
          </cell>
        </row>
        <row r="9939">
          <cell r="A9939" t="str">
            <v>A4497&amp;T</v>
          </cell>
          <cell r="B9939" t="str">
            <v>Washington St @ Waln</v>
          </cell>
          <cell r="C9939">
            <v>14</v>
          </cell>
          <cell r="D9939">
            <v>0</v>
          </cell>
          <cell r="E9939">
            <v>0</v>
          </cell>
          <cell r="F9939">
            <v>22</v>
          </cell>
          <cell r="G9939">
            <v>36</v>
          </cell>
          <cell r="H9939">
            <v>14</v>
          </cell>
          <cell r="I9939">
            <v>0</v>
          </cell>
          <cell r="J9939">
            <v>0</v>
          </cell>
          <cell r="K9939">
            <v>22</v>
          </cell>
          <cell r="L9939">
            <v>36</v>
          </cell>
          <cell r="M9939">
            <v>14</v>
          </cell>
          <cell r="N9939">
            <v>0</v>
          </cell>
          <cell r="O9939">
            <v>0</v>
          </cell>
          <cell r="P9939">
            <v>22</v>
          </cell>
          <cell r="Q9939">
            <v>36</v>
          </cell>
        </row>
        <row r="9940">
          <cell r="A9940" t="str">
            <v>A4718&amp;T</v>
          </cell>
          <cell r="B9940" t="str">
            <v>Watertown St @ Adams</v>
          </cell>
          <cell r="C9940">
            <v>23</v>
          </cell>
          <cell r="D9940">
            <v>0</v>
          </cell>
          <cell r="E9940">
            <v>0</v>
          </cell>
          <cell r="F9940">
            <v>16</v>
          </cell>
          <cell r="G9940">
            <v>39</v>
          </cell>
          <cell r="H9940">
            <v>23</v>
          </cell>
          <cell r="I9940">
            <v>0</v>
          </cell>
          <cell r="J9940">
            <v>0</v>
          </cell>
          <cell r="K9940">
            <v>16</v>
          </cell>
          <cell r="L9940">
            <v>39</v>
          </cell>
          <cell r="M9940">
            <v>23</v>
          </cell>
          <cell r="N9940">
            <v>0</v>
          </cell>
          <cell r="O9940">
            <v>0</v>
          </cell>
          <cell r="P9940">
            <v>16</v>
          </cell>
          <cell r="Q9940">
            <v>39</v>
          </cell>
        </row>
        <row r="9941">
          <cell r="A9941" t="str">
            <v>A6826&amp;T</v>
          </cell>
          <cell r="B9941" t="str">
            <v>Needham St @ Jaconne</v>
          </cell>
          <cell r="C9941">
            <v>1</v>
          </cell>
          <cell r="D9941">
            <v>0</v>
          </cell>
          <cell r="E9941">
            <v>0</v>
          </cell>
          <cell r="F9941">
            <v>0</v>
          </cell>
          <cell r="G9941">
            <v>1</v>
          </cell>
          <cell r="H9941">
            <v>1</v>
          </cell>
          <cell r="I9941">
            <v>0</v>
          </cell>
          <cell r="J9941">
            <v>0</v>
          </cell>
          <cell r="K9941">
            <v>0</v>
          </cell>
          <cell r="L9941">
            <v>1</v>
          </cell>
          <cell r="M9941">
            <v>1</v>
          </cell>
          <cell r="N9941">
            <v>0</v>
          </cell>
          <cell r="O9941">
            <v>0</v>
          </cell>
          <cell r="P9941">
            <v>0</v>
          </cell>
          <cell r="Q9941">
            <v>1</v>
          </cell>
        </row>
        <row r="9942">
          <cell r="A9942" t="str">
            <v>A561&amp;T</v>
          </cell>
          <cell r="B9942" t="str">
            <v>Tremont St @ Pembrok</v>
          </cell>
          <cell r="C9942">
            <v>9</v>
          </cell>
          <cell r="D9942">
            <v>0</v>
          </cell>
          <cell r="E9942">
            <v>0</v>
          </cell>
          <cell r="F9942">
            <v>0</v>
          </cell>
          <cell r="G9942">
            <v>9</v>
          </cell>
          <cell r="H9942">
            <v>9</v>
          </cell>
          <cell r="I9942">
            <v>0</v>
          </cell>
          <cell r="J9942">
            <v>0</v>
          </cell>
          <cell r="K9942">
            <v>0</v>
          </cell>
          <cell r="L9942">
            <v>9</v>
          </cell>
          <cell r="M9942">
            <v>9</v>
          </cell>
          <cell r="N9942">
            <v>0</v>
          </cell>
          <cell r="O9942">
            <v>0</v>
          </cell>
          <cell r="P9942">
            <v>0</v>
          </cell>
          <cell r="Q9942">
            <v>9</v>
          </cell>
        </row>
        <row r="9943">
          <cell r="A9943" t="str">
            <v>A6825&amp;T</v>
          </cell>
          <cell r="B9943" t="str">
            <v>Needham St @ Charlem</v>
          </cell>
          <cell r="C9943">
            <v>0</v>
          </cell>
          <cell r="D9943">
            <v>0</v>
          </cell>
          <cell r="E9943">
            <v>0</v>
          </cell>
          <cell r="F9943">
            <v>0</v>
          </cell>
          <cell r="G9943">
            <v>0</v>
          </cell>
          <cell r="H9943">
            <v>0</v>
          </cell>
          <cell r="I9943">
            <v>0</v>
          </cell>
          <cell r="J9943">
            <v>0</v>
          </cell>
          <cell r="K9943">
            <v>0</v>
          </cell>
          <cell r="L9943">
            <v>0</v>
          </cell>
          <cell r="M9943">
            <v>0</v>
          </cell>
          <cell r="N9943">
            <v>0</v>
          </cell>
          <cell r="O9943">
            <v>0</v>
          </cell>
          <cell r="P9943">
            <v>0</v>
          </cell>
          <cell r="Q9943">
            <v>0</v>
          </cell>
        </row>
        <row r="9944">
          <cell r="A9944" t="str">
            <v>A6802&amp;T</v>
          </cell>
          <cell r="B9944" t="str">
            <v>173 Oak St</v>
          </cell>
          <cell r="C9944">
            <v>2</v>
          </cell>
          <cell r="D9944">
            <v>0</v>
          </cell>
          <cell r="E9944">
            <v>0</v>
          </cell>
          <cell r="F9944">
            <v>0</v>
          </cell>
          <cell r="G9944">
            <v>2</v>
          </cell>
          <cell r="H9944">
            <v>2</v>
          </cell>
          <cell r="I9944">
            <v>0</v>
          </cell>
          <cell r="J9944">
            <v>0</v>
          </cell>
          <cell r="K9944">
            <v>0</v>
          </cell>
          <cell r="L9944">
            <v>2</v>
          </cell>
          <cell r="M9944">
            <v>2</v>
          </cell>
          <cell r="N9944">
            <v>0</v>
          </cell>
          <cell r="O9944">
            <v>0</v>
          </cell>
          <cell r="P9944">
            <v>0</v>
          </cell>
          <cell r="Q9944">
            <v>2</v>
          </cell>
        </row>
        <row r="9945">
          <cell r="A9945" t="str">
            <v>A965&amp;T</v>
          </cell>
          <cell r="B9945" t="str">
            <v>Opp 763 Boylston St</v>
          </cell>
          <cell r="C9945">
            <v>0</v>
          </cell>
          <cell r="D9945">
            <v>0</v>
          </cell>
          <cell r="E9945">
            <v>0</v>
          </cell>
          <cell r="F9945">
            <v>0</v>
          </cell>
          <cell r="G9945">
            <v>0</v>
          </cell>
          <cell r="H9945">
            <v>0</v>
          </cell>
          <cell r="I9945">
            <v>0</v>
          </cell>
          <cell r="J9945">
            <v>0</v>
          </cell>
          <cell r="K9945">
            <v>0</v>
          </cell>
          <cell r="L9945">
            <v>0</v>
          </cell>
          <cell r="M9945">
            <v>0</v>
          </cell>
          <cell r="N9945">
            <v>0</v>
          </cell>
          <cell r="O9945">
            <v>0</v>
          </cell>
          <cell r="P9945">
            <v>0</v>
          </cell>
          <cell r="Q9945">
            <v>0</v>
          </cell>
        </row>
        <row r="9946">
          <cell r="A9946" t="str">
            <v>A611&amp;T</v>
          </cell>
          <cell r="B9946" t="str">
            <v>Park St @ Tremont St</v>
          </cell>
          <cell r="C9946">
            <v>68</v>
          </cell>
          <cell r="D9946">
            <v>1</v>
          </cell>
          <cell r="E9946">
            <v>0</v>
          </cell>
          <cell r="F9946">
            <v>130</v>
          </cell>
          <cell r="G9946">
            <v>199</v>
          </cell>
          <cell r="H9946">
            <v>68</v>
          </cell>
          <cell r="I9946">
            <v>1</v>
          </cell>
          <cell r="J9946">
            <v>0</v>
          </cell>
          <cell r="K9946">
            <v>130</v>
          </cell>
          <cell r="L9946">
            <v>199</v>
          </cell>
          <cell r="M9946">
            <v>68</v>
          </cell>
          <cell r="N9946">
            <v>1</v>
          </cell>
          <cell r="O9946">
            <v>0</v>
          </cell>
          <cell r="P9946">
            <v>130</v>
          </cell>
          <cell r="Q9946">
            <v>199</v>
          </cell>
        </row>
        <row r="9947">
          <cell r="A9947" t="str">
            <v>A1207&amp;T</v>
          </cell>
          <cell r="B9947" t="str">
            <v>Boylston St @ Hammon</v>
          </cell>
          <cell r="C9947">
            <v>38</v>
          </cell>
          <cell r="D9947">
            <v>0</v>
          </cell>
          <cell r="E9947">
            <v>0</v>
          </cell>
          <cell r="F9947">
            <v>1</v>
          </cell>
          <cell r="G9947">
            <v>38</v>
          </cell>
          <cell r="H9947">
            <v>38</v>
          </cell>
          <cell r="I9947">
            <v>0</v>
          </cell>
          <cell r="J9947">
            <v>0</v>
          </cell>
          <cell r="K9947">
            <v>1</v>
          </cell>
          <cell r="L9947">
            <v>38</v>
          </cell>
          <cell r="M9947">
            <v>38</v>
          </cell>
          <cell r="N9947">
            <v>0</v>
          </cell>
          <cell r="O9947">
            <v>0</v>
          </cell>
          <cell r="P9947">
            <v>1</v>
          </cell>
          <cell r="Q9947">
            <v>38</v>
          </cell>
        </row>
        <row r="9948">
          <cell r="A9948" t="str">
            <v>A5817&amp;T</v>
          </cell>
          <cell r="B9948" t="str">
            <v>Mall at Chestnut Hil</v>
          </cell>
          <cell r="C9948">
            <v>139</v>
          </cell>
          <cell r="D9948">
            <v>0</v>
          </cell>
          <cell r="E9948">
            <v>0</v>
          </cell>
          <cell r="F9948">
            <v>0</v>
          </cell>
          <cell r="G9948">
            <v>139</v>
          </cell>
          <cell r="H9948">
            <v>139</v>
          </cell>
          <cell r="I9948">
            <v>0</v>
          </cell>
          <cell r="J9948">
            <v>0</v>
          </cell>
          <cell r="K9948">
            <v>0</v>
          </cell>
          <cell r="L9948">
            <v>139</v>
          </cell>
          <cell r="M9948">
            <v>139</v>
          </cell>
          <cell r="N9948">
            <v>0</v>
          </cell>
          <cell r="O9948">
            <v>0</v>
          </cell>
          <cell r="P9948">
            <v>0</v>
          </cell>
          <cell r="Q9948">
            <v>139</v>
          </cell>
        </row>
        <row r="9949">
          <cell r="A9949" t="str">
            <v>A612&amp;T</v>
          </cell>
          <cell r="B9949" t="str">
            <v>Centre St @ Jefferso</v>
          </cell>
          <cell r="C9949">
            <v>23</v>
          </cell>
          <cell r="D9949">
            <v>0</v>
          </cell>
          <cell r="E9949">
            <v>0</v>
          </cell>
          <cell r="F9949">
            <v>177</v>
          </cell>
          <cell r="G9949">
            <v>201</v>
          </cell>
          <cell r="H9949">
            <v>23</v>
          </cell>
          <cell r="I9949">
            <v>0</v>
          </cell>
          <cell r="J9949">
            <v>0</v>
          </cell>
          <cell r="K9949">
            <v>177</v>
          </cell>
          <cell r="L9949">
            <v>201</v>
          </cell>
          <cell r="M9949">
            <v>23</v>
          </cell>
          <cell r="N9949">
            <v>0</v>
          </cell>
          <cell r="O9949">
            <v>0</v>
          </cell>
          <cell r="P9949">
            <v>177</v>
          </cell>
          <cell r="Q9949">
            <v>201</v>
          </cell>
        </row>
        <row r="9950">
          <cell r="A9950" t="str">
            <v>A5818&amp;T</v>
          </cell>
          <cell r="B9950" t="str">
            <v>Boylston St @ Tully</v>
          </cell>
          <cell r="C9950">
            <v>32</v>
          </cell>
          <cell r="D9950">
            <v>1</v>
          </cell>
          <cell r="E9950">
            <v>0</v>
          </cell>
          <cell r="F9950">
            <v>0</v>
          </cell>
          <cell r="G9950">
            <v>33</v>
          </cell>
          <cell r="H9950">
            <v>32</v>
          </cell>
          <cell r="I9950">
            <v>1</v>
          </cell>
          <cell r="J9950">
            <v>0</v>
          </cell>
          <cell r="K9950">
            <v>0</v>
          </cell>
          <cell r="L9950">
            <v>33</v>
          </cell>
          <cell r="M9950">
            <v>32</v>
          </cell>
          <cell r="N9950">
            <v>1</v>
          </cell>
          <cell r="O9950">
            <v>0</v>
          </cell>
          <cell r="P9950">
            <v>0</v>
          </cell>
          <cell r="Q9950">
            <v>33</v>
          </cell>
        </row>
        <row r="9951">
          <cell r="A9951" t="str">
            <v>A4507&amp;T</v>
          </cell>
          <cell r="B9951" t="str">
            <v>Washington St @ Waln</v>
          </cell>
          <cell r="C9951">
            <v>7</v>
          </cell>
          <cell r="D9951">
            <v>0</v>
          </cell>
          <cell r="E9951">
            <v>0</v>
          </cell>
          <cell r="F9951">
            <v>14</v>
          </cell>
          <cell r="G9951">
            <v>21</v>
          </cell>
          <cell r="H9951">
            <v>7</v>
          </cell>
          <cell r="I9951">
            <v>0</v>
          </cell>
          <cell r="J9951">
            <v>0</v>
          </cell>
          <cell r="K9951">
            <v>14</v>
          </cell>
          <cell r="L9951">
            <v>21</v>
          </cell>
          <cell r="M9951">
            <v>7</v>
          </cell>
          <cell r="N9951">
            <v>0</v>
          </cell>
          <cell r="O9951">
            <v>0</v>
          </cell>
          <cell r="P9951">
            <v>14</v>
          </cell>
          <cell r="Q9951">
            <v>21</v>
          </cell>
        </row>
        <row r="9952">
          <cell r="A9952" t="str">
            <v>A558&amp;T</v>
          </cell>
          <cell r="B9952" t="str">
            <v>Park St @ Elmwood St</v>
          </cell>
          <cell r="C9952">
            <v>18</v>
          </cell>
          <cell r="D9952">
            <v>0</v>
          </cell>
          <cell r="E9952">
            <v>0</v>
          </cell>
          <cell r="F9952">
            <v>4</v>
          </cell>
          <cell r="G9952">
            <v>22</v>
          </cell>
          <cell r="H9952">
            <v>18</v>
          </cell>
          <cell r="I9952">
            <v>0</v>
          </cell>
          <cell r="J9952">
            <v>0</v>
          </cell>
          <cell r="K9952">
            <v>4</v>
          </cell>
          <cell r="L9952">
            <v>22</v>
          </cell>
          <cell r="M9952">
            <v>18</v>
          </cell>
          <cell r="N9952">
            <v>0</v>
          </cell>
          <cell r="O9952">
            <v>0</v>
          </cell>
          <cell r="P9952">
            <v>4</v>
          </cell>
          <cell r="Q9952">
            <v>22</v>
          </cell>
        </row>
        <row r="9953">
          <cell r="A9953" t="str">
            <v>A6844&amp;T</v>
          </cell>
          <cell r="B9953" t="str">
            <v>Walnut St @ Austin S</v>
          </cell>
          <cell r="C9953">
            <v>91</v>
          </cell>
          <cell r="D9953">
            <v>0</v>
          </cell>
          <cell r="E9953">
            <v>0</v>
          </cell>
          <cell r="F9953">
            <v>22</v>
          </cell>
          <cell r="G9953">
            <v>113</v>
          </cell>
          <cell r="H9953">
            <v>91</v>
          </cell>
          <cell r="I9953">
            <v>0</v>
          </cell>
          <cell r="J9953">
            <v>0</v>
          </cell>
          <cell r="K9953">
            <v>22</v>
          </cell>
          <cell r="L9953">
            <v>113</v>
          </cell>
          <cell r="M9953">
            <v>91</v>
          </cell>
          <cell r="N9953">
            <v>0</v>
          </cell>
          <cell r="O9953">
            <v>0</v>
          </cell>
          <cell r="P9953">
            <v>22</v>
          </cell>
          <cell r="Q9953">
            <v>113</v>
          </cell>
        </row>
        <row r="9954">
          <cell r="A9954" t="str">
            <v>A1186&amp;T</v>
          </cell>
          <cell r="B9954" t="str">
            <v>Independence Dr opp</v>
          </cell>
          <cell r="C9954">
            <v>0</v>
          </cell>
          <cell r="D9954">
            <v>0</v>
          </cell>
          <cell r="E9954">
            <v>0</v>
          </cell>
          <cell r="F9954">
            <v>0</v>
          </cell>
          <cell r="G9954">
            <v>0</v>
          </cell>
          <cell r="H9954">
            <v>0</v>
          </cell>
          <cell r="I9954">
            <v>0</v>
          </cell>
          <cell r="J9954">
            <v>0</v>
          </cell>
          <cell r="K9954">
            <v>0</v>
          </cell>
          <cell r="L9954">
            <v>0</v>
          </cell>
          <cell r="M9954">
            <v>0</v>
          </cell>
          <cell r="N9954">
            <v>0</v>
          </cell>
          <cell r="O9954">
            <v>0</v>
          </cell>
          <cell r="P9954">
            <v>0</v>
          </cell>
          <cell r="Q9954">
            <v>0</v>
          </cell>
        </row>
        <row r="9955">
          <cell r="A9955" t="str">
            <v>A5732&amp;T</v>
          </cell>
          <cell r="B9955" t="str">
            <v>280 Boylston St</v>
          </cell>
          <cell r="C9955">
            <v>64</v>
          </cell>
          <cell r="D9955">
            <v>0</v>
          </cell>
          <cell r="E9955">
            <v>0</v>
          </cell>
          <cell r="F9955">
            <v>0</v>
          </cell>
          <cell r="G9955">
            <v>64</v>
          </cell>
          <cell r="H9955">
            <v>64</v>
          </cell>
          <cell r="I9955">
            <v>0</v>
          </cell>
          <cell r="J9955">
            <v>0</v>
          </cell>
          <cell r="K9955">
            <v>0</v>
          </cell>
          <cell r="L9955">
            <v>64</v>
          </cell>
          <cell r="M9955">
            <v>64</v>
          </cell>
          <cell r="N9955">
            <v>0</v>
          </cell>
          <cell r="O9955">
            <v>0</v>
          </cell>
          <cell r="P9955">
            <v>0</v>
          </cell>
          <cell r="Q9955">
            <v>64</v>
          </cell>
        </row>
        <row r="9956">
          <cell r="A9956" t="str">
            <v>A1189&amp;T</v>
          </cell>
          <cell r="B9956" t="str">
            <v>Centre St @ Pearl St</v>
          </cell>
          <cell r="C9956">
            <v>2</v>
          </cell>
          <cell r="D9956">
            <v>0</v>
          </cell>
          <cell r="E9956">
            <v>0</v>
          </cell>
          <cell r="F9956">
            <v>26</v>
          </cell>
          <cell r="G9956">
            <v>28</v>
          </cell>
          <cell r="H9956">
            <v>2</v>
          </cell>
          <cell r="I9956">
            <v>0</v>
          </cell>
          <cell r="J9956">
            <v>0</v>
          </cell>
          <cell r="K9956">
            <v>26</v>
          </cell>
          <cell r="L9956">
            <v>28</v>
          </cell>
          <cell r="M9956">
            <v>2</v>
          </cell>
          <cell r="N9956">
            <v>0</v>
          </cell>
          <cell r="O9956">
            <v>0</v>
          </cell>
          <cell r="P9956">
            <v>26</v>
          </cell>
          <cell r="Q9956">
            <v>28</v>
          </cell>
        </row>
        <row r="9957">
          <cell r="A9957" t="str">
            <v>A4689&amp;T</v>
          </cell>
          <cell r="B9957" t="str">
            <v>Newton Highlands</v>
          </cell>
          <cell r="C9957">
            <v>2</v>
          </cell>
          <cell r="D9957">
            <v>0</v>
          </cell>
          <cell r="E9957">
            <v>0</v>
          </cell>
          <cell r="F9957">
            <v>110</v>
          </cell>
          <cell r="G9957">
            <v>113</v>
          </cell>
          <cell r="H9957">
            <v>2</v>
          </cell>
          <cell r="I9957">
            <v>0</v>
          </cell>
          <cell r="J9957">
            <v>0</v>
          </cell>
          <cell r="K9957">
            <v>110</v>
          </cell>
          <cell r="L9957">
            <v>113</v>
          </cell>
          <cell r="M9957">
            <v>2</v>
          </cell>
          <cell r="N9957">
            <v>0</v>
          </cell>
          <cell r="O9957">
            <v>0</v>
          </cell>
          <cell r="P9957">
            <v>110</v>
          </cell>
          <cell r="Q9957">
            <v>113</v>
          </cell>
        </row>
        <row r="9958">
          <cell r="A9958" t="str">
            <v>A4731&amp;T</v>
          </cell>
          <cell r="B9958" t="str">
            <v>Newton Highlands</v>
          </cell>
          <cell r="C9958">
            <v>14</v>
          </cell>
          <cell r="D9958">
            <v>0</v>
          </cell>
          <cell r="E9958">
            <v>0</v>
          </cell>
          <cell r="F9958">
            <v>71</v>
          </cell>
          <cell r="G9958">
            <v>85</v>
          </cell>
          <cell r="H9958">
            <v>14</v>
          </cell>
          <cell r="I9958">
            <v>0</v>
          </cell>
          <cell r="J9958">
            <v>0</v>
          </cell>
          <cell r="K9958">
            <v>71</v>
          </cell>
          <cell r="L9958">
            <v>85</v>
          </cell>
          <cell r="M9958">
            <v>14</v>
          </cell>
          <cell r="N9958">
            <v>0</v>
          </cell>
          <cell r="O9958">
            <v>0</v>
          </cell>
          <cell r="P9958">
            <v>71</v>
          </cell>
          <cell r="Q9958">
            <v>85</v>
          </cell>
        </row>
        <row r="9959">
          <cell r="A9959" t="str">
            <v>A5098&amp;T</v>
          </cell>
          <cell r="B9959" t="str">
            <v>400 Centre St - East</v>
          </cell>
          <cell r="C9959">
            <v>69</v>
          </cell>
          <cell r="D9959">
            <v>1</v>
          </cell>
          <cell r="E9959">
            <v>0</v>
          </cell>
          <cell r="F9959">
            <v>152</v>
          </cell>
          <cell r="G9959">
            <v>223</v>
          </cell>
          <cell r="H9959">
            <v>69</v>
          </cell>
          <cell r="I9959">
            <v>1</v>
          </cell>
          <cell r="J9959">
            <v>0</v>
          </cell>
          <cell r="K9959">
            <v>152</v>
          </cell>
          <cell r="L9959">
            <v>223</v>
          </cell>
          <cell r="M9959">
            <v>69</v>
          </cell>
          <cell r="N9959">
            <v>1</v>
          </cell>
          <cell r="O9959">
            <v>0</v>
          </cell>
          <cell r="P9959">
            <v>152</v>
          </cell>
          <cell r="Q9959">
            <v>223</v>
          </cell>
        </row>
        <row r="9960">
          <cell r="A9960" t="str">
            <v>A557&amp;T</v>
          </cell>
          <cell r="B9960" t="str">
            <v>Washington St @ Baco</v>
          </cell>
          <cell r="C9960">
            <v>113</v>
          </cell>
          <cell r="D9960">
            <v>8</v>
          </cell>
          <cell r="E9960">
            <v>0</v>
          </cell>
          <cell r="F9960">
            <v>940</v>
          </cell>
          <cell r="G9960">
            <v>1061</v>
          </cell>
          <cell r="H9960">
            <v>113</v>
          </cell>
          <cell r="I9960">
            <v>8</v>
          </cell>
          <cell r="J9960">
            <v>0</v>
          </cell>
          <cell r="K9960">
            <v>940</v>
          </cell>
          <cell r="L9960">
            <v>1061</v>
          </cell>
          <cell r="M9960">
            <v>113</v>
          </cell>
          <cell r="N9960">
            <v>8</v>
          </cell>
          <cell r="O9960">
            <v>0</v>
          </cell>
          <cell r="P9960">
            <v>940</v>
          </cell>
          <cell r="Q9960">
            <v>1061</v>
          </cell>
        </row>
        <row r="9961">
          <cell r="A9961" t="str">
            <v>A1067&amp;T</v>
          </cell>
          <cell r="B9961" t="str">
            <v>Cambridge St @ Burli</v>
          </cell>
          <cell r="C9961">
            <v>6</v>
          </cell>
          <cell r="D9961">
            <v>0</v>
          </cell>
          <cell r="E9961">
            <v>0</v>
          </cell>
          <cell r="F9961">
            <v>0</v>
          </cell>
          <cell r="G9961">
            <v>6</v>
          </cell>
          <cell r="H9961">
            <v>6</v>
          </cell>
          <cell r="I9961">
            <v>0</v>
          </cell>
          <cell r="J9961">
            <v>0</v>
          </cell>
          <cell r="K9961">
            <v>0</v>
          </cell>
          <cell r="L9961">
            <v>6</v>
          </cell>
          <cell r="M9961">
            <v>6</v>
          </cell>
          <cell r="N9961">
            <v>0</v>
          </cell>
          <cell r="O9961">
            <v>0</v>
          </cell>
          <cell r="P9961">
            <v>0</v>
          </cell>
          <cell r="Q9961">
            <v>6</v>
          </cell>
        </row>
        <row r="9962">
          <cell r="A9962" t="str">
            <v>A1068&amp;T</v>
          </cell>
          <cell r="B9962" t="str">
            <v>76 Cambridge St</v>
          </cell>
          <cell r="C9962">
            <v>0</v>
          </cell>
          <cell r="D9962">
            <v>0</v>
          </cell>
          <cell r="E9962">
            <v>0</v>
          </cell>
          <cell r="F9962">
            <v>0</v>
          </cell>
          <cell r="G9962">
            <v>0</v>
          </cell>
          <cell r="H9962">
            <v>0</v>
          </cell>
          <cell r="I9962">
            <v>0</v>
          </cell>
          <cell r="J9962">
            <v>0</v>
          </cell>
          <cell r="K9962">
            <v>0</v>
          </cell>
          <cell r="L9962">
            <v>0</v>
          </cell>
          <cell r="M9962">
            <v>0</v>
          </cell>
          <cell r="N9962">
            <v>0</v>
          </cell>
          <cell r="O9962">
            <v>0</v>
          </cell>
          <cell r="P9962">
            <v>0</v>
          </cell>
          <cell r="Q9962">
            <v>0</v>
          </cell>
        </row>
        <row r="9963">
          <cell r="A9963" t="str">
            <v>A1069&amp;T</v>
          </cell>
          <cell r="B9963" t="str">
            <v>Cambridge St @ Birch</v>
          </cell>
          <cell r="C9963">
            <v>0</v>
          </cell>
          <cell r="D9963">
            <v>0</v>
          </cell>
          <cell r="E9963">
            <v>0</v>
          </cell>
          <cell r="F9963">
            <v>0</v>
          </cell>
          <cell r="G9963">
            <v>0</v>
          </cell>
          <cell r="H9963">
            <v>0</v>
          </cell>
          <cell r="I9963">
            <v>0</v>
          </cell>
          <cell r="J9963">
            <v>0</v>
          </cell>
          <cell r="K9963">
            <v>0</v>
          </cell>
          <cell r="L9963">
            <v>0</v>
          </cell>
          <cell r="M9963">
            <v>0</v>
          </cell>
          <cell r="N9963">
            <v>0</v>
          </cell>
          <cell r="O9963">
            <v>0</v>
          </cell>
          <cell r="P9963">
            <v>0</v>
          </cell>
          <cell r="Q9963">
            <v>0</v>
          </cell>
        </row>
        <row r="9964">
          <cell r="A9964" t="str">
            <v>A1070&amp;T</v>
          </cell>
          <cell r="B9964" t="str">
            <v>Cambridge St @ Cedar</v>
          </cell>
          <cell r="C9964">
            <v>0</v>
          </cell>
          <cell r="D9964">
            <v>0</v>
          </cell>
          <cell r="E9964">
            <v>0</v>
          </cell>
          <cell r="F9964">
            <v>4</v>
          </cell>
          <cell r="G9964">
            <v>4</v>
          </cell>
          <cell r="H9964">
            <v>0</v>
          </cell>
          <cell r="I9964">
            <v>0</v>
          </cell>
          <cell r="J9964">
            <v>0</v>
          </cell>
          <cell r="K9964">
            <v>4</v>
          </cell>
          <cell r="L9964">
            <v>4</v>
          </cell>
          <cell r="M9964">
            <v>0</v>
          </cell>
          <cell r="N9964">
            <v>0</v>
          </cell>
          <cell r="O9964">
            <v>0</v>
          </cell>
          <cell r="P9964">
            <v>4</v>
          </cell>
          <cell r="Q9964">
            <v>4</v>
          </cell>
        </row>
        <row r="9965">
          <cell r="A9965" t="str">
            <v>A1073&amp;T</v>
          </cell>
          <cell r="B9965" t="str">
            <v>Cambridge St @ Winn</v>
          </cell>
          <cell r="C9965">
            <v>1</v>
          </cell>
          <cell r="D9965">
            <v>0</v>
          </cell>
          <cell r="E9965">
            <v>0</v>
          </cell>
          <cell r="F9965">
            <v>0</v>
          </cell>
          <cell r="G9965">
            <v>1</v>
          </cell>
          <cell r="H9965">
            <v>1</v>
          </cell>
          <cell r="I9965">
            <v>0</v>
          </cell>
          <cell r="J9965">
            <v>0</v>
          </cell>
          <cell r="K9965">
            <v>0</v>
          </cell>
          <cell r="L9965">
            <v>1</v>
          </cell>
          <cell r="M9965">
            <v>1</v>
          </cell>
          <cell r="N9965">
            <v>0</v>
          </cell>
          <cell r="O9965">
            <v>0</v>
          </cell>
          <cell r="P9965">
            <v>0</v>
          </cell>
          <cell r="Q9965">
            <v>1</v>
          </cell>
        </row>
        <row r="9966">
          <cell r="A9966" t="str">
            <v>A1074&amp;T</v>
          </cell>
          <cell r="B9966" t="str">
            <v>Cambridge St @ Skilt</v>
          </cell>
          <cell r="C9966">
            <v>1</v>
          </cell>
          <cell r="D9966">
            <v>0</v>
          </cell>
          <cell r="E9966">
            <v>0</v>
          </cell>
          <cell r="F9966">
            <v>0</v>
          </cell>
          <cell r="G9966">
            <v>1</v>
          </cell>
          <cell r="H9966">
            <v>1</v>
          </cell>
          <cell r="I9966">
            <v>0</v>
          </cell>
          <cell r="J9966">
            <v>0</v>
          </cell>
          <cell r="K9966">
            <v>0</v>
          </cell>
          <cell r="L9966">
            <v>1</v>
          </cell>
          <cell r="M9966">
            <v>1</v>
          </cell>
          <cell r="N9966">
            <v>0</v>
          </cell>
          <cell r="O9966">
            <v>0</v>
          </cell>
          <cell r="P9966">
            <v>0</v>
          </cell>
          <cell r="Q9966">
            <v>1</v>
          </cell>
        </row>
        <row r="9967">
          <cell r="A9967" t="str">
            <v>A1075&amp;T</v>
          </cell>
          <cell r="B9967" t="str">
            <v>Cambridge St @ Ponto</v>
          </cell>
          <cell r="C9967">
            <v>2</v>
          </cell>
          <cell r="D9967">
            <v>0</v>
          </cell>
          <cell r="E9967">
            <v>0</v>
          </cell>
          <cell r="F9967">
            <v>0</v>
          </cell>
          <cell r="G9967">
            <v>2</v>
          </cell>
          <cell r="H9967">
            <v>2</v>
          </cell>
          <cell r="I9967">
            <v>0</v>
          </cell>
          <cell r="J9967">
            <v>0</v>
          </cell>
          <cell r="K9967">
            <v>0</v>
          </cell>
          <cell r="L9967">
            <v>2</v>
          </cell>
          <cell r="M9967">
            <v>2</v>
          </cell>
          <cell r="N9967">
            <v>0</v>
          </cell>
          <cell r="O9967">
            <v>0</v>
          </cell>
          <cell r="P9967">
            <v>0</v>
          </cell>
          <cell r="Q9967">
            <v>2</v>
          </cell>
        </row>
        <row r="9968">
          <cell r="A9968" t="str">
            <v>A4122&amp;T</v>
          </cell>
          <cell r="B9968" t="str">
            <v>Cambridge St @ Chest</v>
          </cell>
          <cell r="C9968">
            <v>0</v>
          </cell>
          <cell r="D9968">
            <v>0</v>
          </cell>
          <cell r="E9968">
            <v>0</v>
          </cell>
          <cell r="F9968">
            <v>0</v>
          </cell>
          <cell r="G9968">
            <v>0</v>
          </cell>
          <cell r="H9968">
            <v>0</v>
          </cell>
          <cell r="I9968">
            <v>0</v>
          </cell>
          <cell r="J9968">
            <v>0</v>
          </cell>
          <cell r="K9968">
            <v>0</v>
          </cell>
          <cell r="L9968">
            <v>0</v>
          </cell>
          <cell r="M9968">
            <v>0</v>
          </cell>
          <cell r="N9968">
            <v>0</v>
          </cell>
          <cell r="O9968">
            <v>0</v>
          </cell>
          <cell r="P9968">
            <v>0</v>
          </cell>
          <cell r="Q9968">
            <v>0</v>
          </cell>
        </row>
        <row r="9969">
          <cell r="A9969" t="str">
            <v>A5303&amp;T</v>
          </cell>
          <cell r="B9969" t="str">
            <v>Salem St @ Libby Ave</v>
          </cell>
          <cell r="C9969">
            <v>0</v>
          </cell>
          <cell r="D9969">
            <v>0</v>
          </cell>
          <cell r="E9969">
            <v>0</v>
          </cell>
          <cell r="F9969">
            <v>0</v>
          </cell>
          <cell r="G9969">
            <v>0</v>
          </cell>
          <cell r="H9969">
            <v>0</v>
          </cell>
          <cell r="I9969">
            <v>0</v>
          </cell>
          <cell r="J9969">
            <v>0</v>
          </cell>
          <cell r="K9969">
            <v>0</v>
          </cell>
          <cell r="L9969">
            <v>0</v>
          </cell>
          <cell r="M9969">
            <v>0</v>
          </cell>
          <cell r="N9969">
            <v>0</v>
          </cell>
          <cell r="O9969">
            <v>0</v>
          </cell>
          <cell r="P9969">
            <v>0</v>
          </cell>
          <cell r="Q9969">
            <v>0</v>
          </cell>
        </row>
        <row r="9970">
          <cell r="A9970" t="str">
            <v>A5304&amp;T</v>
          </cell>
          <cell r="B9970" t="str">
            <v>Salem St @ Winter St</v>
          </cell>
          <cell r="C9970">
            <v>0</v>
          </cell>
          <cell r="D9970">
            <v>0</v>
          </cell>
          <cell r="E9970">
            <v>0</v>
          </cell>
          <cell r="F9970">
            <v>0</v>
          </cell>
          <cell r="G9970">
            <v>0</v>
          </cell>
          <cell r="H9970">
            <v>0</v>
          </cell>
          <cell r="I9970">
            <v>0</v>
          </cell>
          <cell r="J9970">
            <v>0</v>
          </cell>
          <cell r="K9970">
            <v>0</v>
          </cell>
          <cell r="L9970">
            <v>0</v>
          </cell>
          <cell r="M9970">
            <v>0</v>
          </cell>
          <cell r="N9970">
            <v>0</v>
          </cell>
          <cell r="O9970">
            <v>0</v>
          </cell>
          <cell r="P9970">
            <v>0</v>
          </cell>
          <cell r="Q9970">
            <v>0</v>
          </cell>
        </row>
        <row r="9971">
          <cell r="A9971" t="str">
            <v>A5429&amp;T</v>
          </cell>
          <cell r="B9971" t="str">
            <v>Burlington Mall Rd o</v>
          </cell>
          <cell r="C9971">
            <v>0</v>
          </cell>
          <cell r="D9971">
            <v>0</v>
          </cell>
          <cell r="E9971">
            <v>0</v>
          </cell>
          <cell r="F9971">
            <v>0</v>
          </cell>
          <cell r="G9971">
            <v>0</v>
          </cell>
          <cell r="H9971">
            <v>0</v>
          </cell>
          <cell r="I9971">
            <v>0</v>
          </cell>
          <cell r="J9971">
            <v>0</v>
          </cell>
          <cell r="K9971">
            <v>0</v>
          </cell>
          <cell r="L9971">
            <v>0</v>
          </cell>
          <cell r="M9971">
            <v>0</v>
          </cell>
          <cell r="N9971">
            <v>0</v>
          </cell>
          <cell r="O9971">
            <v>0</v>
          </cell>
          <cell r="P9971">
            <v>0</v>
          </cell>
          <cell r="Q9971">
            <v>0</v>
          </cell>
        </row>
        <row r="9972">
          <cell r="A9972" t="str">
            <v>A5730&amp;T</v>
          </cell>
          <cell r="B9972" t="str">
            <v>Cambridge St opp Ter</v>
          </cell>
          <cell r="C9972">
            <v>0</v>
          </cell>
          <cell r="D9972">
            <v>0</v>
          </cell>
          <cell r="E9972">
            <v>0</v>
          </cell>
          <cell r="F9972">
            <v>0</v>
          </cell>
          <cell r="G9972">
            <v>0</v>
          </cell>
          <cell r="H9972">
            <v>0</v>
          </cell>
          <cell r="I9972">
            <v>0</v>
          </cell>
          <cell r="J9972">
            <v>0</v>
          </cell>
          <cell r="K9972">
            <v>0</v>
          </cell>
          <cell r="L9972">
            <v>0</v>
          </cell>
          <cell r="M9972">
            <v>0</v>
          </cell>
          <cell r="N9972">
            <v>0</v>
          </cell>
          <cell r="O9972">
            <v>0</v>
          </cell>
          <cell r="P9972">
            <v>0</v>
          </cell>
          <cell r="Q9972">
            <v>0</v>
          </cell>
        </row>
        <row r="9973">
          <cell r="A9973" t="str">
            <v>A5786&amp;T</v>
          </cell>
          <cell r="B9973" t="str">
            <v>Burlington Mall Rd @</v>
          </cell>
          <cell r="C9973">
            <v>1</v>
          </cell>
          <cell r="D9973">
            <v>0</v>
          </cell>
          <cell r="E9973">
            <v>0</v>
          </cell>
          <cell r="F9973">
            <v>0</v>
          </cell>
          <cell r="G9973">
            <v>1</v>
          </cell>
          <cell r="H9973">
            <v>1</v>
          </cell>
          <cell r="I9973">
            <v>0</v>
          </cell>
          <cell r="J9973">
            <v>0</v>
          </cell>
          <cell r="K9973">
            <v>0</v>
          </cell>
          <cell r="L9973">
            <v>1</v>
          </cell>
          <cell r="M9973">
            <v>1</v>
          </cell>
          <cell r="N9973">
            <v>0</v>
          </cell>
          <cell r="O9973">
            <v>0</v>
          </cell>
          <cell r="P9973">
            <v>0</v>
          </cell>
          <cell r="Q9973">
            <v>1</v>
          </cell>
        </row>
        <row r="9974">
          <cell r="A9974" t="str">
            <v>A5787&amp;T</v>
          </cell>
          <cell r="B9974" t="str">
            <v>Burlington Mall Rd @</v>
          </cell>
          <cell r="C9974">
            <v>10</v>
          </cell>
          <cell r="D9974">
            <v>0</v>
          </cell>
          <cell r="E9974">
            <v>0</v>
          </cell>
          <cell r="F9974">
            <v>0</v>
          </cell>
          <cell r="G9974">
            <v>10</v>
          </cell>
          <cell r="H9974">
            <v>10</v>
          </cell>
          <cell r="I9974">
            <v>0</v>
          </cell>
          <cell r="J9974">
            <v>0</v>
          </cell>
          <cell r="K9974">
            <v>0</v>
          </cell>
          <cell r="L9974">
            <v>10</v>
          </cell>
          <cell r="M9974">
            <v>10</v>
          </cell>
          <cell r="N9974">
            <v>0</v>
          </cell>
          <cell r="O9974">
            <v>0</v>
          </cell>
          <cell r="P9974">
            <v>0</v>
          </cell>
          <cell r="Q9974">
            <v>10</v>
          </cell>
        </row>
        <row r="9975">
          <cell r="A9975" t="str">
            <v>A6143&amp;T</v>
          </cell>
          <cell r="B9975" t="str">
            <v>82 Cambridge St</v>
          </cell>
          <cell r="C9975">
            <v>0</v>
          </cell>
          <cell r="D9975">
            <v>0</v>
          </cell>
          <cell r="E9975">
            <v>0</v>
          </cell>
          <cell r="F9975">
            <v>0</v>
          </cell>
          <cell r="G9975">
            <v>0</v>
          </cell>
          <cell r="H9975">
            <v>0</v>
          </cell>
          <cell r="I9975">
            <v>0</v>
          </cell>
          <cell r="J9975">
            <v>0</v>
          </cell>
          <cell r="K9975">
            <v>0</v>
          </cell>
          <cell r="L9975">
            <v>0</v>
          </cell>
          <cell r="M9975">
            <v>0</v>
          </cell>
          <cell r="N9975">
            <v>0</v>
          </cell>
          <cell r="O9975">
            <v>0</v>
          </cell>
          <cell r="P9975">
            <v>0</v>
          </cell>
          <cell r="Q9975">
            <v>0</v>
          </cell>
        </row>
        <row r="9976">
          <cell r="A9976" t="str">
            <v>A6144&amp;T</v>
          </cell>
          <cell r="B9976" t="str">
            <v>Cambridge St @ Rita</v>
          </cell>
          <cell r="C9976">
            <v>0</v>
          </cell>
          <cell r="D9976">
            <v>0</v>
          </cell>
          <cell r="E9976">
            <v>0</v>
          </cell>
          <cell r="F9976">
            <v>0</v>
          </cell>
          <cell r="G9976">
            <v>0</v>
          </cell>
          <cell r="H9976">
            <v>0</v>
          </cell>
          <cell r="I9976">
            <v>0</v>
          </cell>
          <cell r="J9976">
            <v>0</v>
          </cell>
          <cell r="K9976">
            <v>0</v>
          </cell>
          <cell r="L9976">
            <v>0</v>
          </cell>
          <cell r="M9976">
            <v>0</v>
          </cell>
          <cell r="N9976">
            <v>0</v>
          </cell>
          <cell r="O9976">
            <v>0</v>
          </cell>
          <cell r="P9976">
            <v>0</v>
          </cell>
          <cell r="Q9976">
            <v>0</v>
          </cell>
        </row>
        <row r="9977">
          <cell r="A9977" t="str">
            <v>A6239&amp;T</v>
          </cell>
          <cell r="B9977" t="str">
            <v>S Bedford St opp Kim</v>
          </cell>
          <cell r="C9977">
            <v>0</v>
          </cell>
          <cell r="D9977">
            <v>0</v>
          </cell>
          <cell r="E9977">
            <v>0</v>
          </cell>
          <cell r="F9977">
            <v>0</v>
          </cell>
          <cell r="G9977">
            <v>0</v>
          </cell>
          <cell r="H9977">
            <v>0</v>
          </cell>
          <cell r="I9977">
            <v>0</v>
          </cell>
          <cell r="J9977">
            <v>0</v>
          </cell>
          <cell r="K9977">
            <v>0</v>
          </cell>
          <cell r="L9977">
            <v>0</v>
          </cell>
          <cell r="M9977">
            <v>0</v>
          </cell>
          <cell r="N9977">
            <v>0</v>
          </cell>
          <cell r="O9977">
            <v>0</v>
          </cell>
          <cell r="P9977">
            <v>0</v>
          </cell>
          <cell r="Q9977">
            <v>0</v>
          </cell>
        </row>
        <row r="9978">
          <cell r="A9978" t="str">
            <v>A6299&amp;T</v>
          </cell>
          <cell r="B9978" t="str">
            <v>Dawes Drive</v>
          </cell>
          <cell r="C9978">
            <v>0</v>
          </cell>
          <cell r="D9978">
            <v>0</v>
          </cell>
          <cell r="E9978">
            <v>0</v>
          </cell>
          <cell r="F9978">
            <v>0</v>
          </cell>
          <cell r="G9978">
            <v>0</v>
          </cell>
          <cell r="H9978">
            <v>0</v>
          </cell>
          <cell r="I9978">
            <v>0</v>
          </cell>
          <cell r="J9978">
            <v>0</v>
          </cell>
          <cell r="K9978">
            <v>0</v>
          </cell>
          <cell r="L9978">
            <v>0</v>
          </cell>
          <cell r="M9978">
            <v>0</v>
          </cell>
          <cell r="N9978">
            <v>0</v>
          </cell>
          <cell r="O9978">
            <v>0</v>
          </cell>
          <cell r="P9978">
            <v>0</v>
          </cell>
          <cell r="Q9978">
            <v>0</v>
          </cell>
        </row>
        <row r="9979">
          <cell r="A9979" t="str">
            <v>A7945&amp;T</v>
          </cell>
          <cell r="B9979" t="str">
            <v>Wilmington - Parking</v>
          </cell>
          <cell r="C9979">
            <v>0</v>
          </cell>
          <cell r="D9979">
            <v>0</v>
          </cell>
          <cell r="E9979">
            <v>0</v>
          </cell>
          <cell r="F9979">
            <v>0</v>
          </cell>
          <cell r="G9979">
            <v>0</v>
          </cell>
          <cell r="H9979">
            <v>0</v>
          </cell>
          <cell r="I9979">
            <v>0</v>
          </cell>
          <cell r="J9979">
            <v>0</v>
          </cell>
          <cell r="K9979">
            <v>0</v>
          </cell>
          <cell r="L9979">
            <v>0</v>
          </cell>
          <cell r="M9979">
            <v>0</v>
          </cell>
          <cell r="N9979">
            <v>0</v>
          </cell>
          <cell r="O9979">
            <v>0</v>
          </cell>
          <cell r="P9979">
            <v>0</v>
          </cell>
          <cell r="Q9979">
            <v>0</v>
          </cell>
        </row>
        <row r="9980">
          <cell r="A9980" t="str">
            <v>A7949&amp;T</v>
          </cell>
          <cell r="B9980" t="str">
            <v>North Billerica - Bi</v>
          </cell>
          <cell r="C9980">
            <v>0</v>
          </cell>
          <cell r="D9980">
            <v>0</v>
          </cell>
          <cell r="E9980">
            <v>0</v>
          </cell>
          <cell r="F9980">
            <v>0</v>
          </cell>
          <cell r="G9980">
            <v>0</v>
          </cell>
          <cell r="H9980">
            <v>0</v>
          </cell>
          <cell r="I9980">
            <v>0</v>
          </cell>
          <cell r="J9980">
            <v>0</v>
          </cell>
          <cell r="K9980">
            <v>0</v>
          </cell>
          <cell r="L9980">
            <v>0</v>
          </cell>
          <cell r="M9980">
            <v>0</v>
          </cell>
          <cell r="N9980">
            <v>0</v>
          </cell>
          <cell r="O9980">
            <v>0</v>
          </cell>
          <cell r="P9980">
            <v>0</v>
          </cell>
          <cell r="Q9980">
            <v>0</v>
          </cell>
        </row>
        <row r="9981">
          <cell r="A9981" t="str">
            <v>A7950&amp;T</v>
          </cell>
          <cell r="B9981" t="str">
            <v>North Billerica - We</v>
          </cell>
          <cell r="C9981">
            <v>0</v>
          </cell>
          <cell r="D9981">
            <v>0</v>
          </cell>
          <cell r="E9981">
            <v>0</v>
          </cell>
          <cell r="F9981">
            <v>0</v>
          </cell>
          <cell r="G9981">
            <v>0</v>
          </cell>
          <cell r="H9981">
            <v>0</v>
          </cell>
          <cell r="I9981">
            <v>0</v>
          </cell>
          <cell r="J9981">
            <v>0</v>
          </cell>
          <cell r="K9981">
            <v>0</v>
          </cell>
          <cell r="L9981">
            <v>0</v>
          </cell>
          <cell r="M9981">
            <v>0</v>
          </cell>
          <cell r="N9981">
            <v>0</v>
          </cell>
          <cell r="O9981">
            <v>0</v>
          </cell>
          <cell r="P9981">
            <v>0</v>
          </cell>
          <cell r="Q9981">
            <v>0</v>
          </cell>
        </row>
        <row r="9982">
          <cell r="A9982" t="str">
            <v>A7951&amp;T</v>
          </cell>
          <cell r="B9982" t="str">
            <v>North Billerica - St</v>
          </cell>
          <cell r="C9982">
            <v>0</v>
          </cell>
          <cell r="D9982">
            <v>0</v>
          </cell>
          <cell r="E9982">
            <v>0</v>
          </cell>
          <cell r="F9982">
            <v>0</v>
          </cell>
          <cell r="G9982">
            <v>0</v>
          </cell>
          <cell r="H9982">
            <v>0</v>
          </cell>
          <cell r="I9982">
            <v>0</v>
          </cell>
          <cell r="J9982">
            <v>0</v>
          </cell>
          <cell r="K9982">
            <v>0</v>
          </cell>
          <cell r="L9982">
            <v>0</v>
          </cell>
          <cell r="M9982">
            <v>0</v>
          </cell>
          <cell r="N9982">
            <v>0</v>
          </cell>
          <cell r="O9982">
            <v>0</v>
          </cell>
          <cell r="P9982">
            <v>0</v>
          </cell>
          <cell r="Q9982">
            <v>0</v>
          </cell>
        </row>
        <row r="9983">
          <cell r="A9983" t="str">
            <v>A9318&amp;T</v>
          </cell>
          <cell r="B9983" t="str">
            <v>Reading - Lincoln St</v>
          </cell>
          <cell r="C9983">
            <v>0</v>
          </cell>
          <cell r="D9983">
            <v>0</v>
          </cell>
          <cell r="E9983">
            <v>0</v>
          </cell>
          <cell r="F9983">
            <v>0</v>
          </cell>
          <cell r="G9983">
            <v>0</v>
          </cell>
          <cell r="H9983">
            <v>0</v>
          </cell>
          <cell r="I9983">
            <v>0</v>
          </cell>
          <cell r="J9983">
            <v>0</v>
          </cell>
          <cell r="K9983">
            <v>0</v>
          </cell>
          <cell r="L9983">
            <v>0</v>
          </cell>
          <cell r="M9983">
            <v>0</v>
          </cell>
          <cell r="N9983">
            <v>0</v>
          </cell>
          <cell r="O9983">
            <v>0</v>
          </cell>
          <cell r="P9983">
            <v>0</v>
          </cell>
          <cell r="Q9983">
            <v>0</v>
          </cell>
        </row>
        <row r="9984">
          <cell r="A9984" t="str">
            <v>A9320&amp;T</v>
          </cell>
          <cell r="B9984" t="str">
            <v>North Wilmington - 3</v>
          </cell>
          <cell r="C9984">
            <v>0</v>
          </cell>
          <cell r="D9984">
            <v>0</v>
          </cell>
          <cell r="E9984">
            <v>0</v>
          </cell>
          <cell r="F9984">
            <v>0</v>
          </cell>
          <cell r="G9984">
            <v>0</v>
          </cell>
          <cell r="H9984">
            <v>0</v>
          </cell>
          <cell r="I9984">
            <v>0</v>
          </cell>
          <cell r="J9984">
            <v>0</v>
          </cell>
          <cell r="K9984">
            <v>0</v>
          </cell>
          <cell r="L9984">
            <v>0</v>
          </cell>
          <cell r="M9984">
            <v>0</v>
          </cell>
          <cell r="N9984">
            <v>0</v>
          </cell>
          <cell r="O9984">
            <v>0</v>
          </cell>
          <cell r="P9984">
            <v>0</v>
          </cell>
          <cell r="Q9984">
            <v>0</v>
          </cell>
        </row>
        <row r="9985">
          <cell r="A9985" t="str">
            <v>A9321&amp;T</v>
          </cell>
          <cell r="B9985" t="str">
            <v>North Wilmington - O</v>
          </cell>
          <cell r="C9985">
            <v>0</v>
          </cell>
          <cell r="D9985">
            <v>0</v>
          </cell>
          <cell r="E9985">
            <v>0</v>
          </cell>
          <cell r="F9985">
            <v>0</v>
          </cell>
          <cell r="G9985">
            <v>0</v>
          </cell>
          <cell r="H9985">
            <v>0</v>
          </cell>
          <cell r="I9985">
            <v>0</v>
          </cell>
          <cell r="J9985">
            <v>0</v>
          </cell>
          <cell r="K9985">
            <v>0</v>
          </cell>
          <cell r="L9985">
            <v>0</v>
          </cell>
          <cell r="M9985">
            <v>0</v>
          </cell>
          <cell r="N9985">
            <v>0</v>
          </cell>
          <cell r="O9985">
            <v>0</v>
          </cell>
          <cell r="P9985">
            <v>0</v>
          </cell>
          <cell r="Q9985">
            <v>0</v>
          </cell>
        </row>
        <row r="9986">
          <cell r="A9986" t="str">
            <v>A9324&amp;T</v>
          </cell>
          <cell r="B9986" t="str">
            <v>Ballardvale - Andove</v>
          </cell>
          <cell r="C9986">
            <v>0</v>
          </cell>
          <cell r="D9986">
            <v>0</v>
          </cell>
          <cell r="E9986">
            <v>0</v>
          </cell>
          <cell r="F9986">
            <v>0</v>
          </cell>
          <cell r="G9986">
            <v>0</v>
          </cell>
          <cell r="H9986">
            <v>0</v>
          </cell>
          <cell r="I9986">
            <v>0</v>
          </cell>
          <cell r="J9986">
            <v>0</v>
          </cell>
          <cell r="K9986">
            <v>0</v>
          </cell>
          <cell r="L9986">
            <v>0</v>
          </cell>
          <cell r="M9986">
            <v>0</v>
          </cell>
          <cell r="N9986">
            <v>0</v>
          </cell>
          <cell r="O9986">
            <v>0</v>
          </cell>
          <cell r="P9986">
            <v>0</v>
          </cell>
          <cell r="Q9986">
            <v>0</v>
          </cell>
        </row>
        <row r="9987">
          <cell r="A9987" t="str">
            <v>A9325&amp;T</v>
          </cell>
          <cell r="B9987" t="str">
            <v>Ballardvale - Andove</v>
          </cell>
          <cell r="C9987">
            <v>0</v>
          </cell>
          <cell r="D9987">
            <v>0</v>
          </cell>
          <cell r="E9987">
            <v>0</v>
          </cell>
          <cell r="F9987">
            <v>0</v>
          </cell>
          <cell r="G9987">
            <v>0</v>
          </cell>
          <cell r="H9987">
            <v>0</v>
          </cell>
          <cell r="I9987">
            <v>0</v>
          </cell>
          <cell r="J9987">
            <v>0</v>
          </cell>
          <cell r="K9987">
            <v>0</v>
          </cell>
          <cell r="L9987">
            <v>0</v>
          </cell>
          <cell r="M9987">
            <v>0</v>
          </cell>
          <cell r="N9987">
            <v>0</v>
          </cell>
          <cell r="O9987">
            <v>0</v>
          </cell>
          <cell r="P9987">
            <v>0</v>
          </cell>
          <cell r="Q9987">
            <v>0</v>
          </cell>
        </row>
        <row r="9988">
          <cell r="A9988" t="str">
            <v>A9326&amp;T</v>
          </cell>
          <cell r="B9988" t="str">
            <v>Ballardvale - Parkin</v>
          </cell>
          <cell r="C9988">
            <v>0</v>
          </cell>
          <cell r="D9988">
            <v>0</v>
          </cell>
          <cell r="E9988">
            <v>0</v>
          </cell>
          <cell r="F9988">
            <v>0</v>
          </cell>
          <cell r="G9988">
            <v>0</v>
          </cell>
          <cell r="H9988">
            <v>0</v>
          </cell>
          <cell r="I9988">
            <v>0</v>
          </cell>
          <cell r="J9988">
            <v>0</v>
          </cell>
          <cell r="K9988">
            <v>0</v>
          </cell>
          <cell r="L9988">
            <v>0</v>
          </cell>
          <cell r="M9988">
            <v>0</v>
          </cell>
          <cell r="N9988">
            <v>0</v>
          </cell>
          <cell r="O9988">
            <v>0</v>
          </cell>
          <cell r="P9988">
            <v>0</v>
          </cell>
          <cell r="Q9988">
            <v>0</v>
          </cell>
        </row>
        <row r="9989">
          <cell r="A9989" t="str">
            <v>A9328&amp;T</v>
          </cell>
          <cell r="B9989" t="str">
            <v>Andover - Railroad S</v>
          </cell>
          <cell r="C9989">
            <v>0</v>
          </cell>
          <cell r="D9989">
            <v>0</v>
          </cell>
          <cell r="E9989">
            <v>0</v>
          </cell>
          <cell r="F9989">
            <v>0</v>
          </cell>
          <cell r="G9989">
            <v>0</v>
          </cell>
          <cell r="H9989">
            <v>0</v>
          </cell>
          <cell r="I9989">
            <v>0</v>
          </cell>
          <cell r="J9989">
            <v>0</v>
          </cell>
          <cell r="K9989">
            <v>0</v>
          </cell>
          <cell r="L9989">
            <v>0</v>
          </cell>
          <cell r="M9989">
            <v>0</v>
          </cell>
          <cell r="N9989">
            <v>0</v>
          </cell>
          <cell r="O9989">
            <v>0</v>
          </cell>
          <cell r="P9989">
            <v>0</v>
          </cell>
          <cell r="Q9989">
            <v>0</v>
          </cell>
        </row>
        <row r="9990">
          <cell r="A9990" t="str">
            <v>A9329&amp;T</v>
          </cell>
          <cell r="B9990" t="str">
            <v>Andover - Railroad S</v>
          </cell>
          <cell r="C9990">
            <v>0</v>
          </cell>
          <cell r="D9990">
            <v>0</v>
          </cell>
          <cell r="E9990">
            <v>0</v>
          </cell>
          <cell r="F9990">
            <v>0</v>
          </cell>
          <cell r="G9990">
            <v>0</v>
          </cell>
          <cell r="H9990">
            <v>0</v>
          </cell>
          <cell r="I9990">
            <v>0</v>
          </cell>
          <cell r="J9990">
            <v>0</v>
          </cell>
          <cell r="K9990">
            <v>0</v>
          </cell>
          <cell r="L9990">
            <v>0</v>
          </cell>
          <cell r="M9990">
            <v>0</v>
          </cell>
          <cell r="N9990">
            <v>0</v>
          </cell>
          <cell r="O9990">
            <v>0</v>
          </cell>
          <cell r="P9990">
            <v>0</v>
          </cell>
          <cell r="Q9990">
            <v>0</v>
          </cell>
        </row>
        <row r="9991">
          <cell r="A9991" t="str">
            <v>A1064&amp;T</v>
          </cell>
          <cell r="B9991" t="str">
            <v>Cambridge St @ Ray A</v>
          </cell>
          <cell r="C9991">
            <v>0</v>
          </cell>
          <cell r="D9991">
            <v>0</v>
          </cell>
          <cell r="E9991">
            <v>0</v>
          </cell>
          <cell r="F9991">
            <v>0</v>
          </cell>
          <cell r="G9991">
            <v>0</v>
          </cell>
          <cell r="H9991">
            <v>0</v>
          </cell>
          <cell r="I9991">
            <v>0</v>
          </cell>
          <cell r="J9991">
            <v>0</v>
          </cell>
          <cell r="K9991">
            <v>0</v>
          </cell>
          <cell r="L9991">
            <v>0</v>
          </cell>
          <cell r="M9991">
            <v>0</v>
          </cell>
          <cell r="N9991">
            <v>0</v>
          </cell>
          <cell r="O9991">
            <v>0</v>
          </cell>
          <cell r="P9991">
            <v>0</v>
          </cell>
          <cell r="Q9991">
            <v>0</v>
          </cell>
        </row>
        <row r="9992">
          <cell r="A9992" t="str">
            <v>A1066&amp;T</v>
          </cell>
          <cell r="B9992" t="str">
            <v>Cambridge St @ Wall</v>
          </cell>
          <cell r="C9992">
            <v>2</v>
          </cell>
          <cell r="D9992">
            <v>0</v>
          </cell>
          <cell r="E9992">
            <v>0</v>
          </cell>
          <cell r="F9992">
            <v>0</v>
          </cell>
          <cell r="G9992">
            <v>2</v>
          </cell>
          <cell r="H9992">
            <v>2</v>
          </cell>
          <cell r="I9992">
            <v>0</v>
          </cell>
          <cell r="J9992">
            <v>0</v>
          </cell>
          <cell r="K9992">
            <v>0</v>
          </cell>
          <cell r="L9992">
            <v>2</v>
          </cell>
          <cell r="M9992">
            <v>2</v>
          </cell>
          <cell r="N9992">
            <v>0</v>
          </cell>
          <cell r="O9992">
            <v>0</v>
          </cell>
          <cell r="P9992">
            <v>0</v>
          </cell>
          <cell r="Q9992">
            <v>2</v>
          </cell>
        </row>
        <row r="9993">
          <cell r="A9993" t="str">
            <v>A1071&amp;T</v>
          </cell>
          <cell r="B9993" t="str">
            <v>Cambridge St @ Bedfo</v>
          </cell>
          <cell r="C9993">
            <v>1</v>
          </cell>
          <cell r="D9993">
            <v>0</v>
          </cell>
          <cell r="E9993">
            <v>0</v>
          </cell>
          <cell r="F9993">
            <v>0</v>
          </cell>
          <cell r="G9993">
            <v>1</v>
          </cell>
          <cell r="H9993">
            <v>1</v>
          </cell>
          <cell r="I9993">
            <v>0</v>
          </cell>
          <cell r="J9993">
            <v>0</v>
          </cell>
          <cell r="K9993">
            <v>0</v>
          </cell>
          <cell r="L9993">
            <v>1</v>
          </cell>
          <cell r="M9993">
            <v>1</v>
          </cell>
          <cell r="N9993">
            <v>0</v>
          </cell>
          <cell r="O9993">
            <v>0</v>
          </cell>
          <cell r="P9993">
            <v>0</v>
          </cell>
          <cell r="Q9993">
            <v>1</v>
          </cell>
        </row>
        <row r="9994">
          <cell r="A9994" t="str">
            <v>A1072&amp;T</v>
          </cell>
          <cell r="B9994" t="str">
            <v>Cambridge St @ Olymp</v>
          </cell>
          <cell r="C9994">
            <v>5</v>
          </cell>
          <cell r="D9994">
            <v>0</v>
          </cell>
          <cell r="E9994">
            <v>0</v>
          </cell>
          <cell r="F9994">
            <v>0</v>
          </cell>
          <cell r="G9994">
            <v>5</v>
          </cell>
          <cell r="H9994">
            <v>5</v>
          </cell>
          <cell r="I9994">
            <v>0</v>
          </cell>
          <cell r="J9994">
            <v>0</v>
          </cell>
          <cell r="K9994">
            <v>0</v>
          </cell>
          <cell r="L9994">
            <v>5</v>
          </cell>
          <cell r="M9994">
            <v>5</v>
          </cell>
          <cell r="N9994">
            <v>0</v>
          </cell>
          <cell r="O9994">
            <v>0</v>
          </cell>
          <cell r="P9994">
            <v>0</v>
          </cell>
          <cell r="Q9994">
            <v>5</v>
          </cell>
        </row>
        <row r="9995">
          <cell r="A9995" t="str">
            <v>A5305&amp;T</v>
          </cell>
          <cell r="B9995" t="str">
            <v>Salem St opp Manning</v>
          </cell>
          <cell r="C9995">
            <v>10</v>
          </cell>
          <cell r="D9995">
            <v>0</v>
          </cell>
          <cell r="E9995">
            <v>0</v>
          </cell>
          <cell r="F9995">
            <v>0</v>
          </cell>
          <cell r="G9995">
            <v>10</v>
          </cell>
          <cell r="H9995">
            <v>10</v>
          </cell>
          <cell r="I9995">
            <v>0</v>
          </cell>
          <cell r="J9995">
            <v>0</v>
          </cell>
          <cell r="K9995">
            <v>0</v>
          </cell>
          <cell r="L9995">
            <v>10</v>
          </cell>
          <cell r="M9995">
            <v>10</v>
          </cell>
          <cell r="N9995">
            <v>0</v>
          </cell>
          <cell r="O9995">
            <v>0</v>
          </cell>
          <cell r="P9995">
            <v>0</v>
          </cell>
          <cell r="Q9995">
            <v>10</v>
          </cell>
        </row>
        <row r="9996">
          <cell r="A9996" t="str">
            <v>A5306&amp;T</v>
          </cell>
          <cell r="B9996" t="str">
            <v>Woburn St @ Lowell S</v>
          </cell>
          <cell r="C9996">
            <v>2</v>
          </cell>
          <cell r="D9996">
            <v>0</v>
          </cell>
          <cell r="E9996">
            <v>0</v>
          </cell>
          <cell r="F9996">
            <v>0</v>
          </cell>
          <cell r="G9996">
            <v>2</v>
          </cell>
          <cell r="H9996">
            <v>2</v>
          </cell>
          <cell r="I9996">
            <v>0</v>
          </cell>
          <cell r="J9996">
            <v>0</v>
          </cell>
          <cell r="K9996">
            <v>0</v>
          </cell>
          <cell r="L9996">
            <v>2</v>
          </cell>
          <cell r="M9996">
            <v>2</v>
          </cell>
          <cell r="N9996">
            <v>0</v>
          </cell>
          <cell r="O9996">
            <v>0</v>
          </cell>
          <cell r="P9996">
            <v>0</v>
          </cell>
          <cell r="Q9996">
            <v>2</v>
          </cell>
        </row>
        <row r="9997">
          <cell r="A9997" t="str">
            <v>A5316&amp;T</v>
          </cell>
          <cell r="B9997" t="str">
            <v>Salem St @ Spring St</v>
          </cell>
          <cell r="C9997">
            <v>2</v>
          </cell>
          <cell r="D9997">
            <v>0</v>
          </cell>
          <cell r="E9997">
            <v>0</v>
          </cell>
          <cell r="F9997">
            <v>0</v>
          </cell>
          <cell r="G9997">
            <v>2</v>
          </cell>
          <cell r="H9997">
            <v>2</v>
          </cell>
          <cell r="I9997">
            <v>0</v>
          </cell>
          <cell r="J9997">
            <v>0</v>
          </cell>
          <cell r="K9997">
            <v>0</v>
          </cell>
          <cell r="L9997">
            <v>2</v>
          </cell>
          <cell r="M9997">
            <v>2</v>
          </cell>
          <cell r="N9997">
            <v>0</v>
          </cell>
          <cell r="O9997">
            <v>0</v>
          </cell>
          <cell r="P9997">
            <v>0</v>
          </cell>
          <cell r="Q9997">
            <v>2</v>
          </cell>
        </row>
        <row r="9998">
          <cell r="A9998" t="str">
            <v>A5729&amp;T</v>
          </cell>
          <cell r="B9998" t="str">
            <v>26 Cambridge St @ Ca</v>
          </cell>
          <cell r="C9998">
            <v>0</v>
          </cell>
          <cell r="D9998">
            <v>0</v>
          </cell>
          <cell r="E9998">
            <v>0</v>
          </cell>
          <cell r="F9998">
            <v>0</v>
          </cell>
          <cell r="G9998">
            <v>0</v>
          </cell>
          <cell r="H9998">
            <v>0</v>
          </cell>
          <cell r="I9998">
            <v>0</v>
          </cell>
          <cell r="J9998">
            <v>0</v>
          </cell>
          <cell r="K9998">
            <v>0</v>
          </cell>
          <cell r="L9998">
            <v>0</v>
          </cell>
          <cell r="M9998">
            <v>0</v>
          </cell>
          <cell r="N9998">
            <v>0</v>
          </cell>
          <cell r="O9998">
            <v>0</v>
          </cell>
          <cell r="P9998">
            <v>0</v>
          </cell>
          <cell r="Q9998">
            <v>0</v>
          </cell>
        </row>
        <row r="9999">
          <cell r="A9999" t="str">
            <v>A6238&amp;T</v>
          </cell>
          <cell r="B9999" t="str">
            <v>S Bedford St @ Waysi</v>
          </cell>
          <cell r="C9999">
            <v>136</v>
          </cell>
          <cell r="D9999">
            <v>0</v>
          </cell>
          <cell r="E9999">
            <v>0</v>
          </cell>
          <cell r="F9999">
            <v>0</v>
          </cell>
          <cell r="G9999">
            <v>136</v>
          </cell>
          <cell r="H9999">
            <v>136</v>
          </cell>
          <cell r="I9999">
            <v>0</v>
          </cell>
          <cell r="J9999">
            <v>0</v>
          </cell>
          <cell r="K9999">
            <v>0</v>
          </cell>
          <cell r="L9999">
            <v>136</v>
          </cell>
          <cell r="M9999">
            <v>136</v>
          </cell>
          <cell r="N9999">
            <v>0</v>
          </cell>
          <cell r="O9999">
            <v>0</v>
          </cell>
          <cell r="P9999">
            <v>0</v>
          </cell>
          <cell r="Q9999">
            <v>136</v>
          </cell>
        </row>
        <row r="10000">
          <cell r="A10000" t="str">
            <v>A6248&amp;T</v>
          </cell>
          <cell r="B10000" t="str">
            <v>Blue Sky Drive</v>
          </cell>
          <cell r="C10000">
            <v>0</v>
          </cell>
          <cell r="D10000">
            <v>0</v>
          </cell>
          <cell r="E10000">
            <v>0</v>
          </cell>
          <cell r="F10000">
            <v>0</v>
          </cell>
          <cell r="G10000">
            <v>0</v>
          </cell>
          <cell r="H10000">
            <v>0</v>
          </cell>
          <cell r="I10000">
            <v>0</v>
          </cell>
          <cell r="J10000">
            <v>0</v>
          </cell>
          <cell r="K10000">
            <v>0</v>
          </cell>
          <cell r="L10000">
            <v>0</v>
          </cell>
          <cell r="M10000">
            <v>0</v>
          </cell>
          <cell r="N10000">
            <v>0</v>
          </cell>
          <cell r="O10000">
            <v>0</v>
          </cell>
          <cell r="P10000">
            <v>0</v>
          </cell>
          <cell r="Q10000">
            <v>0</v>
          </cell>
        </row>
        <row r="10001">
          <cell r="A10001" t="str">
            <v>A6295&amp;T</v>
          </cell>
          <cell r="B10001" t="str">
            <v>40 Burlington Mall R</v>
          </cell>
          <cell r="C10001">
            <v>7</v>
          </cell>
          <cell r="D10001">
            <v>0</v>
          </cell>
          <cell r="E10001">
            <v>0</v>
          </cell>
          <cell r="F10001">
            <v>0</v>
          </cell>
          <cell r="G10001">
            <v>7</v>
          </cell>
          <cell r="H10001">
            <v>7</v>
          </cell>
          <cell r="I10001">
            <v>0</v>
          </cell>
          <cell r="J10001">
            <v>0</v>
          </cell>
          <cell r="K10001">
            <v>0</v>
          </cell>
          <cell r="L10001">
            <v>7</v>
          </cell>
          <cell r="M10001">
            <v>7</v>
          </cell>
          <cell r="N10001">
            <v>0</v>
          </cell>
          <cell r="O10001">
            <v>0</v>
          </cell>
          <cell r="P10001">
            <v>0</v>
          </cell>
          <cell r="Q10001">
            <v>7</v>
          </cell>
        </row>
        <row r="10002">
          <cell r="A10002" t="str">
            <v>A6308&amp;T</v>
          </cell>
          <cell r="B10002" t="str">
            <v>Burlington Mall Rd @</v>
          </cell>
          <cell r="C10002">
            <v>17</v>
          </cell>
          <cell r="D10002">
            <v>0</v>
          </cell>
          <cell r="E10002">
            <v>0</v>
          </cell>
          <cell r="F10002">
            <v>0</v>
          </cell>
          <cell r="G10002">
            <v>17</v>
          </cell>
          <cell r="H10002">
            <v>17</v>
          </cell>
          <cell r="I10002">
            <v>0</v>
          </cell>
          <cell r="J10002">
            <v>0</v>
          </cell>
          <cell r="K10002">
            <v>0</v>
          </cell>
          <cell r="L10002">
            <v>17</v>
          </cell>
          <cell r="M10002">
            <v>17</v>
          </cell>
          <cell r="N10002">
            <v>0</v>
          </cell>
          <cell r="O10002">
            <v>0</v>
          </cell>
          <cell r="P10002">
            <v>0</v>
          </cell>
          <cell r="Q10002">
            <v>17</v>
          </cell>
        </row>
        <row r="10003">
          <cell r="A10003" t="str">
            <v>A4743&amp;T</v>
          </cell>
          <cell r="B10003" t="str">
            <v>Cambridge St opp Che</v>
          </cell>
          <cell r="C10003">
            <v>0</v>
          </cell>
          <cell r="D10003">
            <v>0</v>
          </cell>
          <cell r="E10003">
            <v>0</v>
          </cell>
          <cell r="F10003">
            <v>0</v>
          </cell>
          <cell r="G10003">
            <v>0</v>
          </cell>
          <cell r="H10003">
            <v>0</v>
          </cell>
          <cell r="I10003">
            <v>0</v>
          </cell>
          <cell r="J10003">
            <v>0</v>
          </cell>
          <cell r="K10003">
            <v>0</v>
          </cell>
          <cell r="L10003">
            <v>0</v>
          </cell>
          <cell r="M10003">
            <v>0</v>
          </cell>
          <cell r="N10003">
            <v>0</v>
          </cell>
          <cell r="O10003">
            <v>0</v>
          </cell>
          <cell r="P10003">
            <v>0</v>
          </cell>
          <cell r="Q10003">
            <v>0</v>
          </cell>
        </row>
        <row r="10004">
          <cell r="A10004" t="str">
            <v>A4750&amp;T</v>
          </cell>
          <cell r="B10004" t="str">
            <v>Cambridge St opp Bir</v>
          </cell>
          <cell r="C10004">
            <v>0</v>
          </cell>
          <cell r="D10004">
            <v>0</v>
          </cell>
          <cell r="E10004">
            <v>0</v>
          </cell>
          <cell r="F10004">
            <v>0</v>
          </cell>
          <cell r="G10004">
            <v>0</v>
          </cell>
          <cell r="H10004">
            <v>0</v>
          </cell>
          <cell r="I10004">
            <v>0</v>
          </cell>
          <cell r="J10004">
            <v>0</v>
          </cell>
          <cell r="K10004">
            <v>0</v>
          </cell>
          <cell r="L10004">
            <v>0</v>
          </cell>
          <cell r="M10004">
            <v>0</v>
          </cell>
          <cell r="N10004">
            <v>0</v>
          </cell>
          <cell r="O10004">
            <v>0</v>
          </cell>
          <cell r="P10004">
            <v>0</v>
          </cell>
          <cell r="Q10004">
            <v>0</v>
          </cell>
        </row>
        <row r="10005">
          <cell r="A10005" t="str">
            <v>A5785&amp;T</v>
          </cell>
          <cell r="B10005" t="str">
            <v>31 Burlington Mall R</v>
          </cell>
          <cell r="C10005">
            <v>16</v>
          </cell>
          <cell r="D10005">
            <v>0</v>
          </cell>
          <cell r="E10005">
            <v>0</v>
          </cell>
          <cell r="F10005">
            <v>0</v>
          </cell>
          <cell r="G10005">
            <v>16</v>
          </cell>
          <cell r="H10005">
            <v>16</v>
          </cell>
          <cell r="I10005">
            <v>0</v>
          </cell>
          <cell r="J10005">
            <v>0</v>
          </cell>
          <cell r="K10005">
            <v>0</v>
          </cell>
          <cell r="L10005">
            <v>16</v>
          </cell>
          <cell r="M10005">
            <v>16</v>
          </cell>
          <cell r="N10005">
            <v>0</v>
          </cell>
          <cell r="O10005">
            <v>0</v>
          </cell>
          <cell r="P10005">
            <v>0</v>
          </cell>
          <cell r="Q10005">
            <v>16</v>
          </cell>
        </row>
        <row r="10006">
          <cell r="A10006" t="str">
            <v>A6310&amp;T</v>
          </cell>
          <cell r="B10006" t="str">
            <v>23 Fourth Ave</v>
          </cell>
          <cell r="C10006">
            <v>0</v>
          </cell>
          <cell r="D10006">
            <v>0</v>
          </cell>
          <cell r="E10006">
            <v>0</v>
          </cell>
          <cell r="F10006">
            <v>0</v>
          </cell>
          <cell r="G10006">
            <v>1</v>
          </cell>
          <cell r="H10006">
            <v>0</v>
          </cell>
          <cell r="I10006">
            <v>0</v>
          </cell>
          <cell r="J10006">
            <v>0</v>
          </cell>
          <cell r="K10006">
            <v>0</v>
          </cell>
          <cell r="L10006">
            <v>1</v>
          </cell>
          <cell r="M10006">
            <v>0</v>
          </cell>
          <cell r="N10006">
            <v>0</v>
          </cell>
          <cell r="O10006">
            <v>0</v>
          </cell>
          <cell r="P10006">
            <v>0</v>
          </cell>
          <cell r="Q10006">
            <v>1</v>
          </cell>
        </row>
        <row r="10007">
          <cell r="A10007" t="str">
            <v>A4751&amp;T</v>
          </cell>
          <cell r="B10007" t="str">
            <v>99 Cambridge St</v>
          </cell>
          <cell r="C10007">
            <v>0</v>
          </cell>
          <cell r="D10007">
            <v>0</v>
          </cell>
          <cell r="E10007">
            <v>0</v>
          </cell>
          <cell r="F10007">
            <v>0</v>
          </cell>
          <cell r="G10007">
            <v>0</v>
          </cell>
          <cell r="H10007">
            <v>0</v>
          </cell>
          <cell r="I10007">
            <v>0</v>
          </cell>
          <cell r="J10007">
            <v>0</v>
          </cell>
          <cell r="K10007">
            <v>0</v>
          </cell>
          <cell r="L10007">
            <v>0</v>
          </cell>
          <cell r="M10007">
            <v>0</v>
          </cell>
          <cell r="N10007">
            <v>0</v>
          </cell>
          <cell r="O10007">
            <v>0</v>
          </cell>
          <cell r="P10007">
            <v>0</v>
          </cell>
          <cell r="Q10007">
            <v>0</v>
          </cell>
        </row>
        <row r="10008">
          <cell r="A10008" t="str">
            <v>A6296&amp;T</v>
          </cell>
          <cell r="B10008" t="str">
            <v>32 Third Ave</v>
          </cell>
          <cell r="C10008">
            <v>0</v>
          </cell>
          <cell r="D10008">
            <v>0</v>
          </cell>
          <cell r="E10008">
            <v>0</v>
          </cell>
          <cell r="F10008">
            <v>18</v>
          </cell>
          <cell r="G10008">
            <v>18</v>
          </cell>
          <cell r="H10008">
            <v>0</v>
          </cell>
          <cell r="I10008">
            <v>0</v>
          </cell>
          <cell r="J10008">
            <v>0</v>
          </cell>
          <cell r="K10008">
            <v>18</v>
          </cell>
          <cell r="L10008">
            <v>18</v>
          </cell>
          <cell r="M10008">
            <v>0</v>
          </cell>
          <cell r="N10008">
            <v>0</v>
          </cell>
          <cell r="O10008">
            <v>0</v>
          </cell>
          <cell r="P10008">
            <v>18</v>
          </cell>
          <cell r="Q10008">
            <v>18</v>
          </cell>
        </row>
        <row r="10009">
          <cell r="A10009" t="str">
            <v>A4747&amp;T</v>
          </cell>
          <cell r="B10009" t="str">
            <v>Cambridge St @ Churc</v>
          </cell>
          <cell r="C10009">
            <v>4</v>
          </cell>
          <cell r="D10009">
            <v>0</v>
          </cell>
          <cell r="E10009">
            <v>0</v>
          </cell>
          <cell r="F10009">
            <v>0</v>
          </cell>
          <cell r="G10009">
            <v>4</v>
          </cell>
          <cell r="H10009">
            <v>4</v>
          </cell>
          <cell r="I10009">
            <v>0</v>
          </cell>
          <cell r="J10009">
            <v>0</v>
          </cell>
          <cell r="K10009">
            <v>0</v>
          </cell>
          <cell r="L10009">
            <v>4</v>
          </cell>
          <cell r="M10009">
            <v>4</v>
          </cell>
          <cell r="N10009">
            <v>0</v>
          </cell>
          <cell r="O10009">
            <v>0</v>
          </cell>
          <cell r="P10009">
            <v>0</v>
          </cell>
          <cell r="Q10009">
            <v>4</v>
          </cell>
        </row>
        <row r="10010">
          <cell r="A10010" t="str">
            <v>A5302&amp;T</v>
          </cell>
          <cell r="B10010" t="str">
            <v>Salem St @ Governor</v>
          </cell>
          <cell r="C10010">
            <v>0</v>
          </cell>
          <cell r="D10010">
            <v>0</v>
          </cell>
          <cell r="E10010">
            <v>0</v>
          </cell>
          <cell r="F10010">
            <v>0</v>
          </cell>
          <cell r="G10010">
            <v>0</v>
          </cell>
          <cell r="H10010">
            <v>0</v>
          </cell>
          <cell r="I10010">
            <v>0</v>
          </cell>
          <cell r="J10010">
            <v>0</v>
          </cell>
          <cell r="K10010">
            <v>0</v>
          </cell>
          <cell r="L10010">
            <v>0</v>
          </cell>
          <cell r="M10010">
            <v>0</v>
          </cell>
          <cell r="N10010">
            <v>0</v>
          </cell>
          <cell r="O10010">
            <v>0</v>
          </cell>
          <cell r="P10010">
            <v>0</v>
          </cell>
          <cell r="Q10010">
            <v>0</v>
          </cell>
        </row>
        <row r="10011">
          <cell r="A10011" t="str">
            <v>A1065&amp;T</v>
          </cell>
          <cell r="B10011" t="str">
            <v>Cambridge St opp Lin</v>
          </cell>
          <cell r="C10011">
            <v>8</v>
          </cell>
          <cell r="D10011">
            <v>0</v>
          </cell>
          <cell r="E10011">
            <v>0</v>
          </cell>
          <cell r="F10011">
            <v>10</v>
          </cell>
          <cell r="G10011">
            <v>18</v>
          </cell>
          <cell r="H10011">
            <v>8</v>
          </cell>
          <cell r="I10011">
            <v>0</v>
          </cell>
          <cell r="J10011">
            <v>0</v>
          </cell>
          <cell r="K10011">
            <v>10</v>
          </cell>
          <cell r="L10011">
            <v>18</v>
          </cell>
          <cell r="M10011">
            <v>8</v>
          </cell>
          <cell r="N10011">
            <v>0</v>
          </cell>
          <cell r="O10011">
            <v>0</v>
          </cell>
          <cell r="P10011">
            <v>10</v>
          </cell>
          <cell r="Q10011">
            <v>18</v>
          </cell>
        </row>
        <row r="10012">
          <cell r="A10012" t="str">
            <v>A4749&amp;T</v>
          </cell>
          <cell r="B10012" t="str">
            <v>127 Cambridge St opp</v>
          </cell>
          <cell r="C10012">
            <v>0</v>
          </cell>
          <cell r="D10012">
            <v>0</v>
          </cell>
          <cell r="E10012">
            <v>0</v>
          </cell>
          <cell r="F10012">
            <v>4</v>
          </cell>
          <cell r="G10012">
            <v>4</v>
          </cell>
          <cell r="H10012">
            <v>0</v>
          </cell>
          <cell r="I10012">
            <v>0</v>
          </cell>
          <cell r="J10012">
            <v>0</v>
          </cell>
          <cell r="K10012">
            <v>4</v>
          </cell>
          <cell r="L10012">
            <v>4</v>
          </cell>
          <cell r="M10012">
            <v>0</v>
          </cell>
          <cell r="N10012">
            <v>0</v>
          </cell>
          <cell r="O10012">
            <v>0</v>
          </cell>
          <cell r="P10012">
            <v>4</v>
          </cell>
          <cell r="Q10012">
            <v>4</v>
          </cell>
        </row>
        <row r="10013">
          <cell r="A10013" t="str">
            <v>A4752&amp;T</v>
          </cell>
          <cell r="B10013" t="str">
            <v>Cambridge St @ Burli</v>
          </cell>
          <cell r="C10013">
            <v>6</v>
          </cell>
          <cell r="D10013">
            <v>0</v>
          </cell>
          <cell r="E10013">
            <v>0</v>
          </cell>
          <cell r="F10013">
            <v>25</v>
          </cell>
          <cell r="G10013">
            <v>31</v>
          </cell>
          <cell r="H10013">
            <v>6</v>
          </cell>
          <cell r="I10013">
            <v>0</v>
          </cell>
          <cell r="J10013">
            <v>0</v>
          </cell>
          <cell r="K10013">
            <v>25</v>
          </cell>
          <cell r="L10013">
            <v>31</v>
          </cell>
          <cell r="M10013">
            <v>6</v>
          </cell>
          <cell r="N10013">
            <v>0</v>
          </cell>
          <cell r="O10013">
            <v>0</v>
          </cell>
          <cell r="P10013">
            <v>25</v>
          </cell>
          <cell r="Q10013">
            <v>31</v>
          </cell>
        </row>
        <row r="10014">
          <cell r="A10014" t="str">
            <v>A5307&amp;T</v>
          </cell>
          <cell r="B10014" t="str">
            <v>Washington St @ Elio</v>
          </cell>
          <cell r="C10014">
            <v>10</v>
          </cell>
          <cell r="D10014">
            <v>0</v>
          </cell>
          <cell r="E10014">
            <v>0</v>
          </cell>
          <cell r="F10014">
            <v>0</v>
          </cell>
          <cell r="G10014">
            <v>10</v>
          </cell>
          <cell r="H10014">
            <v>10</v>
          </cell>
          <cell r="I10014">
            <v>0</v>
          </cell>
          <cell r="J10014">
            <v>0</v>
          </cell>
          <cell r="K10014">
            <v>0</v>
          </cell>
          <cell r="L10014">
            <v>10</v>
          </cell>
          <cell r="M10014">
            <v>10</v>
          </cell>
          <cell r="N10014">
            <v>0</v>
          </cell>
          <cell r="O10014">
            <v>0</v>
          </cell>
          <cell r="P10014">
            <v>0</v>
          </cell>
          <cell r="Q10014">
            <v>10</v>
          </cell>
        </row>
        <row r="10015">
          <cell r="A10015" t="str">
            <v>A4744&amp;T</v>
          </cell>
          <cell r="B10015" t="str">
            <v>Cambridge St @ Great</v>
          </cell>
          <cell r="C10015">
            <v>14</v>
          </cell>
          <cell r="D10015">
            <v>0</v>
          </cell>
          <cell r="E10015">
            <v>0</v>
          </cell>
          <cell r="F10015">
            <v>0</v>
          </cell>
          <cell r="G10015">
            <v>15</v>
          </cell>
          <cell r="H10015">
            <v>14</v>
          </cell>
          <cell r="I10015">
            <v>0</v>
          </cell>
          <cell r="J10015">
            <v>0</v>
          </cell>
          <cell r="K10015">
            <v>0</v>
          </cell>
          <cell r="L10015">
            <v>15</v>
          </cell>
          <cell r="M10015">
            <v>14</v>
          </cell>
          <cell r="N10015">
            <v>0</v>
          </cell>
          <cell r="O10015">
            <v>0</v>
          </cell>
          <cell r="P10015">
            <v>0</v>
          </cell>
          <cell r="Q10015">
            <v>15</v>
          </cell>
        </row>
        <row r="10016">
          <cell r="A10016" t="str">
            <v>A6309&amp;T</v>
          </cell>
          <cell r="B10016" t="str">
            <v>Burlington Mall Rd @</v>
          </cell>
          <cell r="C10016">
            <v>5</v>
          </cell>
          <cell r="D10016">
            <v>0</v>
          </cell>
          <cell r="E10016">
            <v>0</v>
          </cell>
          <cell r="F10016">
            <v>3</v>
          </cell>
          <cell r="G10016">
            <v>8</v>
          </cell>
          <cell r="H10016">
            <v>5</v>
          </cell>
          <cell r="I10016">
            <v>0</v>
          </cell>
          <cell r="J10016">
            <v>0</v>
          </cell>
          <cell r="K10016">
            <v>3</v>
          </cell>
          <cell r="L10016">
            <v>8</v>
          </cell>
          <cell r="M10016">
            <v>5</v>
          </cell>
          <cell r="N10016">
            <v>0</v>
          </cell>
          <cell r="O10016">
            <v>0</v>
          </cell>
          <cell r="P10016">
            <v>3</v>
          </cell>
          <cell r="Q10016">
            <v>8</v>
          </cell>
        </row>
        <row r="10017">
          <cell r="A10017" t="str">
            <v>A4745&amp;T</v>
          </cell>
          <cell r="B10017" t="str">
            <v>Cambridge St opp Ski</v>
          </cell>
          <cell r="C10017">
            <v>8</v>
          </cell>
          <cell r="D10017">
            <v>0</v>
          </cell>
          <cell r="E10017">
            <v>0</v>
          </cell>
          <cell r="F10017">
            <v>0</v>
          </cell>
          <cell r="G10017">
            <v>8</v>
          </cell>
          <cell r="H10017">
            <v>8</v>
          </cell>
          <cell r="I10017">
            <v>0</v>
          </cell>
          <cell r="J10017">
            <v>0</v>
          </cell>
          <cell r="K10017">
            <v>0</v>
          </cell>
          <cell r="L10017">
            <v>8</v>
          </cell>
          <cell r="M10017">
            <v>8</v>
          </cell>
          <cell r="N10017">
            <v>0</v>
          </cell>
          <cell r="O10017">
            <v>0</v>
          </cell>
          <cell r="P10017">
            <v>0</v>
          </cell>
          <cell r="Q10017">
            <v>8</v>
          </cell>
        </row>
        <row r="10018">
          <cell r="A10018" t="str">
            <v>A4755&amp;T</v>
          </cell>
          <cell r="B10018" t="str">
            <v>Cambridge St opp Ray</v>
          </cell>
          <cell r="C10018">
            <v>0</v>
          </cell>
          <cell r="D10018">
            <v>0</v>
          </cell>
          <cell r="E10018">
            <v>0</v>
          </cell>
          <cell r="F10018">
            <v>0</v>
          </cell>
          <cell r="G10018">
            <v>0</v>
          </cell>
          <cell r="H10018">
            <v>0</v>
          </cell>
          <cell r="I10018">
            <v>0</v>
          </cell>
          <cell r="J10018">
            <v>0</v>
          </cell>
          <cell r="K10018">
            <v>0</v>
          </cell>
          <cell r="L10018">
            <v>0</v>
          </cell>
          <cell r="M10018">
            <v>0</v>
          </cell>
          <cell r="N10018">
            <v>0</v>
          </cell>
          <cell r="O10018">
            <v>0</v>
          </cell>
          <cell r="P10018">
            <v>0</v>
          </cell>
          <cell r="Q10018">
            <v>0</v>
          </cell>
        </row>
        <row r="10019">
          <cell r="A10019" t="str">
            <v>A6247&amp;T</v>
          </cell>
          <cell r="B10019" t="str">
            <v>Third Ave @ Middlese</v>
          </cell>
          <cell r="C10019">
            <v>0</v>
          </cell>
          <cell r="D10019">
            <v>0</v>
          </cell>
          <cell r="E10019">
            <v>0</v>
          </cell>
          <cell r="F10019">
            <v>3</v>
          </cell>
          <cell r="G10019">
            <v>3</v>
          </cell>
          <cell r="H10019">
            <v>0</v>
          </cell>
          <cell r="I10019">
            <v>0</v>
          </cell>
          <cell r="J10019">
            <v>0</v>
          </cell>
          <cell r="K10019">
            <v>3</v>
          </cell>
          <cell r="L10019">
            <v>3</v>
          </cell>
          <cell r="M10019">
            <v>0</v>
          </cell>
          <cell r="N10019">
            <v>0</v>
          </cell>
          <cell r="O10019">
            <v>0</v>
          </cell>
          <cell r="P10019">
            <v>3</v>
          </cell>
          <cell r="Q10019">
            <v>3</v>
          </cell>
        </row>
        <row r="10020">
          <cell r="A10020" t="str">
            <v>A5788&amp;T</v>
          </cell>
          <cell r="B10020" t="str">
            <v>S Bedford St @ Kimba</v>
          </cell>
          <cell r="C10020">
            <v>4</v>
          </cell>
          <cell r="D10020">
            <v>0</v>
          </cell>
          <cell r="E10020">
            <v>0</v>
          </cell>
          <cell r="F10020">
            <v>0</v>
          </cell>
          <cell r="G10020">
            <v>4</v>
          </cell>
          <cell r="H10020">
            <v>4</v>
          </cell>
          <cell r="I10020">
            <v>0</v>
          </cell>
          <cell r="J10020">
            <v>0</v>
          </cell>
          <cell r="K10020">
            <v>0</v>
          </cell>
          <cell r="L10020">
            <v>4</v>
          </cell>
          <cell r="M10020">
            <v>4</v>
          </cell>
          <cell r="N10020">
            <v>0</v>
          </cell>
          <cell r="O10020">
            <v>0</v>
          </cell>
          <cell r="P10020">
            <v>0</v>
          </cell>
          <cell r="Q10020">
            <v>4</v>
          </cell>
        </row>
        <row r="10021">
          <cell r="A10021" t="str">
            <v>A4754&amp;T</v>
          </cell>
          <cell r="B10021" t="str">
            <v>Cambridge St @ Linco</v>
          </cell>
          <cell r="C10021">
            <v>0</v>
          </cell>
          <cell r="D10021">
            <v>1</v>
          </cell>
          <cell r="E10021">
            <v>0</v>
          </cell>
          <cell r="F10021">
            <v>0</v>
          </cell>
          <cell r="G10021">
            <v>1</v>
          </cell>
          <cell r="H10021">
            <v>0</v>
          </cell>
          <cell r="I10021">
            <v>1</v>
          </cell>
          <cell r="J10021">
            <v>0</v>
          </cell>
          <cell r="K10021">
            <v>0</v>
          </cell>
          <cell r="L10021">
            <v>1</v>
          </cell>
          <cell r="M10021">
            <v>0</v>
          </cell>
          <cell r="N10021">
            <v>1</v>
          </cell>
          <cell r="O10021">
            <v>0</v>
          </cell>
          <cell r="P10021">
            <v>0</v>
          </cell>
          <cell r="Q10021">
            <v>1</v>
          </cell>
        </row>
        <row r="10022">
          <cell r="A10022" t="str">
            <v>A4742&amp;T</v>
          </cell>
          <cell r="B10022" t="str">
            <v>Cambridge St opp Wil</v>
          </cell>
          <cell r="C10022">
            <v>9</v>
          </cell>
          <cell r="D10022">
            <v>0</v>
          </cell>
          <cell r="E10022">
            <v>0</v>
          </cell>
          <cell r="F10022">
            <v>0</v>
          </cell>
          <cell r="G10022">
            <v>9</v>
          </cell>
          <cell r="H10022">
            <v>9</v>
          </cell>
          <cell r="I10022">
            <v>0</v>
          </cell>
          <cell r="J10022">
            <v>0</v>
          </cell>
          <cell r="K10022">
            <v>0</v>
          </cell>
          <cell r="L10022">
            <v>9</v>
          </cell>
          <cell r="M10022">
            <v>9</v>
          </cell>
          <cell r="N10022">
            <v>0</v>
          </cell>
          <cell r="O10022">
            <v>0</v>
          </cell>
          <cell r="P10022">
            <v>0</v>
          </cell>
          <cell r="Q10022">
            <v>9</v>
          </cell>
        </row>
        <row r="10023">
          <cell r="A10023" t="str">
            <v>A5781&amp;T</v>
          </cell>
          <cell r="B10023" t="str">
            <v>Cambridge St @ Arlin</v>
          </cell>
          <cell r="C10023">
            <v>0</v>
          </cell>
          <cell r="D10023">
            <v>0</v>
          </cell>
          <cell r="E10023">
            <v>0</v>
          </cell>
          <cell r="F10023">
            <v>0</v>
          </cell>
          <cell r="G10023">
            <v>0</v>
          </cell>
          <cell r="H10023">
            <v>0</v>
          </cell>
          <cell r="I10023">
            <v>0</v>
          </cell>
          <cell r="J10023">
            <v>0</v>
          </cell>
          <cell r="K10023">
            <v>0</v>
          </cell>
          <cell r="L10023">
            <v>0</v>
          </cell>
          <cell r="M10023">
            <v>0</v>
          </cell>
          <cell r="N10023">
            <v>0</v>
          </cell>
          <cell r="O10023">
            <v>0</v>
          </cell>
          <cell r="P10023">
            <v>0</v>
          </cell>
          <cell r="Q10023">
            <v>0</v>
          </cell>
        </row>
        <row r="10024">
          <cell r="A10024" t="str">
            <v>A5813&amp;T</v>
          </cell>
          <cell r="B10024" t="str">
            <v>Main St @ Lowell St</v>
          </cell>
          <cell r="C10024">
            <v>22</v>
          </cell>
          <cell r="D10024">
            <v>1</v>
          </cell>
          <cell r="E10024">
            <v>0</v>
          </cell>
          <cell r="F10024">
            <v>0</v>
          </cell>
          <cell r="G10024">
            <v>22</v>
          </cell>
          <cell r="H10024">
            <v>22</v>
          </cell>
          <cell r="I10024">
            <v>1</v>
          </cell>
          <cell r="J10024">
            <v>0</v>
          </cell>
          <cell r="K10024">
            <v>0</v>
          </cell>
          <cell r="L10024">
            <v>22</v>
          </cell>
          <cell r="M10024">
            <v>22</v>
          </cell>
          <cell r="N10024">
            <v>1</v>
          </cell>
          <cell r="O10024">
            <v>0</v>
          </cell>
          <cell r="P10024">
            <v>0</v>
          </cell>
          <cell r="Q10024">
            <v>22</v>
          </cell>
        </row>
        <row r="10025">
          <cell r="A10025" t="str">
            <v>A4746&amp;T</v>
          </cell>
          <cell r="B10025" t="str">
            <v>Cambridge St @ Terry</v>
          </cell>
          <cell r="C10025">
            <v>0</v>
          </cell>
          <cell r="D10025">
            <v>0</v>
          </cell>
          <cell r="E10025">
            <v>0</v>
          </cell>
          <cell r="F10025">
            <v>0</v>
          </cell>
          <cell r="G10025">
            <v>0</v>
          </cell>
          <cell r="H10025">
            <v>0</v>
          </cell>
          <cell r="I10025">
            <v>0</v>
          </cell>
          <cell r="J10025">
            <v>0</v>
          </cell>
          <cell r="K10025">
            <v>0</v>
          </cell>
          <cell r="L10025">
            <v>0</v>
          </cell>
          <cell r="M10025">
            <v>0</v>
          </cell>
          <cell r="N10025">
            <v>0</v>
          </cell>
          <cell r="O10025">
            <v>0</v>
          </cell>
          <cell r="P10025">
            <v>0</v>
          </cell>
          <cell r="Q10025">
            <v>0</v>
          </cell>
        </row>
        <row r="10026">
          <cell r="A10026" t="str">
            <v>A4753&amp;T</v>
          </cell>
          <cell r="B10026" t="str">
            <v>Cambridge St @ Waysi</v>
          </cell>
          <cell r="C10026">
            <v>5</v>
          </cell>
          <cell r="D10026">
            <v>1</v>
          </cell>
          <cell r="E10026">
            <v>0</v>
          </cell>
          <cell r="F10026">
            <v>0</v>
          </cell>
          <cell r="G10026">
            <v>6</v>
          </cell>
          <cell r="H10026">
            <v>5</v>
          </cell>
          <cell r="I10026">
            <v>1</v>
          </cell>
          <cell r="J10026">
            <v>0</v>
          </cell>
          <cell r="K10026">
            <v>0</v>
          </cell>
          <cell r="L10026">
            <v>6</v>
          </cell>
          <cell r="M10026">
            <v>5</v>
          </cell>
          <cell r="N10026">
            <v>1</v>
          </cell>
          <cell r="O10026">
            <v>0</v>
          </cell>
          <cell r="P10026">
            <v>0</v>
          </cell>
          <cell r="Q10026">
            <v>6</v>
          </cell>
        </row>
        <row r="10027">
          <cell r="A10027" t="str">
            <v>A6275&amp;T</v>
          </cell>
          <cell r="B10027" t="str">
            <v>Second Ave @ South A</v>
          </cell>
          <cell r="C10027">
            <v>0</v>
          </cell>
          <cell r="D10027">
            <v>0</v>
          </cell>
          <cell r="E10027">
            <v>0</v>
          </cell>
          <cell r="F10027">
            <v>0</v>
          </cell>
          <cell r="G10027">
            <v>0</v>
          </cell>
          <cell r="H10027">
            <v>0</v>
          </cell>
          <cell r="I10027">
            <v>0</v>
          </cell>
          <cell r="J10027">
            <v>0</v>
          </cell>
          <cell r="K10027">
            <v>0</v>
          </cell>
          <cell r="L10027">
            <v>0</v>
          </cell>
          <cell r="M10027">
            <v>0</v>
          </cell>
          <cell r="N10027">
            <v>0</v>
          </cell>
          <cell r="O10027">
            <v>0</v>
          </cell>
          <cell r="P10027">
            <v>0</v>
          </cell>
          <cell r="Q10027">
            <v>0</v>
          </cell>
        </row>
        <row r="10028">
          <cell r="A10028" t="str">
            <v>A4748&amp;T</v>
          </cell>
          <cell r="B10028" t="str">
            <v>Cambridge St @ Bedfo</v>
          </cell>
          <cell r="C10028">
            <v>15</v>
          </cell>
          <cell r="D10028">
            <v>0</v>
          </cell>
          <cell r="E10028">
            <v>0</v>
          </cell>
          <cell r="F10028">
            <v>0</v>
          </cell>
          <cell r="G10028">
            <v>15</v>
          </cell>
          <cell r="H10028">
            <v>15</v>
          </cell>
          <cell r="I10028">
            <v>0</v>
          </cell>
          <cell r="J10028">
            <v>0</v>
          </cell>
          <cell r="K10028">
            <v>0</v>
          </cell>
          <cell r="L10028">
            <v>15</v>
          </cell>
          <cell r="M10028">
            <v>15</v>
          </cell>
          <cell r="N10028">
            <v>0</v>
          </cell>
          <cell r="O10028">
            <v>0</v>
          </cell>
          <cell r="P10028">
            <v>0</v>
          </cell>
          <cell r="Q10028">
            <v>15</v>
          </cell>
        </row>
        <row r="10029">
          <cell r="A10029" t="str">
            <v>A5430&amp;T</v>
          </cell>
          <cell r="B10029" t="str">
            <v>S Bedford St @ Waysi</v>
          </cell>
          <cell r="C10029">
            <v>5</v>
          </cell>
          <cell r="D10029">
            <v>0</v>
          </cell>
          <cell r="E10029">
            <v>0</v>
          </cell>
          <cell r="F10029">
            <v>0</v>
          </cell>
          <cell r="G10029">
            <v>5</v>
          </cell>
          <cell r="H10029">
            <v>5</v>
          </cell>
          <cell r="I10029">
            <v>0</v>
          </cell>
          <cell r="J10029">
            <v>0</v>
          </cell>
          <cell r="K10029">
            <v>0</v>
          </cell>
          <cell r="L10029">
            <v>5</v>
          </cell>
          <cell r="M10029">
            <v>5</v>
          </cell>
          <cell r="N10029">
            <v>0</v>
          </cell>
          <cell r="O10029">
            <v>0</v>
          </cell>
          <cell r="P10029">
            <v>0</v>
          </cell>
          <cell r="Q10029">
            <v>5</v>
          </cell>
        </row>
        <row r="10030">
          <cell r="A10030" t="str">
            <v>A5041&amp;T</v>
          </cell>
          <cell r="B10030" t="str">
            <v>Main St @ Old Main S</v>
          </cell>
          <cell r="C10030">
            <v>17</v>
          </cell>
          <cell r="D10030">
            <v>0</v>
          </cell>
          <cell r="E10030">
            <v>0</v>
          </cell>
          <cell r="F10030">
            <v>0</v>
          </cell>
          <cell r="G10030">
            <v>17</v>
          </cell>
          <cell r="H10030">
            <v>17</v>
          </cell>
          <cell r="I10030">
            <v>0</v>
          </cell>
          <cell r="J10030">
            <v>0</v>
          </cell>
          <cell r="K10030">
            <v>0</v>
          </cell>
          <cell r="L10030">
            <v>17</v>
          </cell>
          <cell r="M10030">
            <v>17</v>
          </cell>
          <cell r="N10030">
            <v>0</v>
          </cell>
          <cell r="O10030">
            <v>0</v>
          </cell>
          <cell r="P10030">
            <v>0</v>
          </cell>
          <cell r="Q10030">
            <v>17</v>
          </cell>
        </row>
        <row r="10031">
          <cell r="A10031" t="str">
            <v>A6249&amp;T</v>
          </cell>
          <cell r="B10031" t="str">
            <v>2-4 Fourth Ave</v>
          </cell>
          <cell r="C10031">
            <v>32</v>
          </cell>
          <cell r="D10031">
            <v>2</v>
          </cell>
          <cell r="E10031">
            <v>0</v>
          </cell>
          <cell r="F10031">
            <v>0</v>
          </cell>
          <cell r="G10031">
            <v>34</v>
          </cell>
          <cell r="H10031">
            <v>32</v>
          </cell>
          <cell r="I10031">
            <v>2</v>
          </cell>
          <cell r="J10031">
            <v>0</v>
          </cell>
          <cell r="K10031">
            <v>0</v>
          </cell>
          <cell r="L10031">
            <v>34</v>
          </cell>
          <cell r="M10031">
            <v>32</v>
          </cell>
          <cell r="N10031">
            <v>2</v>
          </cell>
          <cell r="O10031">
            <v>0</v>
          </cell>
          <cell r="P10031">
            <v>0</v>
          </cell>
          <cell r="Q10031">
            <v>34</v>
          </cell>
        </row>
        <row r="10032">
          <cell r="A10032" t="str">
            <v>A6274&amp;T</v>
          </cell>
          <cell r="B10032" t="str">
            <v>Opp 32 Second Ave</v>
          </cell>
          <cell r="C10032">
            <v>38</v>
          </cell>
          <cell r="D10032">
            <v>0</v>
          </cell>
          <cell r="E10032">
            <v>0</v>
          </cell>
          <cell r="F10032">
            <v>0</v>
          </cell>
          <cell r="G10032">
            <v>38</v>
          </cell>
          <cell r="H10032">
            <v>38</v>
          </cell>
          <cell r="I10032">
            <v>0</v>
          </cell>
          <cell r="J10032">
            <v>0</v>
          </cell>
          <cell r="K10032">
            <v>0</v>
          </cell>
          <cell r="L10032">
            <v>38</v>
          </cell>
          <cell r="M10032">
            <v>38</v>
          </cell>
          <cell r="N10032">
            <v>0</v>
          </cell>
          <cell r="O10032">
            <v>0</v>
          </cell>
          <cell r="P10032">
            <v>0</v>
          </cell>
          <cell r="Q10032">
            <v>38</v>
          </cell>
        </row>
        <row r="10033">
          <cell r="A10033" t="str">
            <v>A5308&amp;T</v>
          </cell>
          <cell r="B10033" t="str">
            <v>Walkers Brook Dr @ N</v>
          </cell>
          <cell r="C10033">
            <v>18</v>
          </cell>
          <cell r="D10033">
            <v>0</v>
          </cell>
          <cell r="E10033">
            <v>0</v>
          </cell>
          <cell r="F10033">
            <v>0</v>
          </cell>
          <cell r="G10033">
            <v>18</v>
          </cell>
          <cell r="H10033">
            <v>18</v>
          </cell>
          <cell r="I10033">
            <v>0</v>
          </cell>
          <cell r="J10033">
            <v>0</v>
          </cell>
          <cell r="K10033">
            <v>0</v>
          </cell>
          <cell r="L10033">
            <v>18</v>
          </cell>
          <cell r="M10033">
            <v>18</v>
          </cell>
          <cell r="N10033">
            <v>0</v>
          </cell>
          <cell r="O10033">
            <v>0</v>
          </cell>
          <cell r="P10033">
            <v>0</v>
          </cell>
          <cell r="Q10033">
            <v>18</v>
          </cell>
        </row>
        <row r="10034">
          <cell r="A10034" t="str">
            <v>A5784&amp;T</v>
          </cell>
          <cell r="B10034" t="str">
            <v>Burlington Mall Rd @</v>
          </cell>
          <cell r="C10034">
            <v>0</v>
          </cell>
          <cell r="D10034">
            <v>0</v>
          </cell>
          <cell r="E10034">
            <v>0</v>
          </cell>
          <cell r="F10034">
            <v>0</v>
          </cell>
          <cell r="G10034">
            <v>0</v>
          </cell>
          <cell r="H10034">
            <v>0</v>
          </cell>
          <cell r="I10034">
            <v>0</v>
          </cell>
          <cell r="J10034">
            <v>0</v>
          </cell>
          <cell r="K10034">
            <v>0</v>
          </cell>
          <cell r="L10034">
            <v>0</v>
          </cell>
          <cell r="M10034">
            <v>0</v>
          </cell>
          <cell r="N10034">
            <v>0</v>
          </cell>
          <cell r="O10034">
            <v>0</v>
          </cell>
          <cell r="P10034">
            <v>0</v>
          </cell>
          <cell r="Q10034">
            <v>0</v>
          </cell>
        </row>
        <row r="10035">
          <cell r="A10035" t="str">
            <v>A5952&amp;T</v>
          </cell>
          <cell r="B10035" t="str">
            <v>Lincoln St @ Reading</v>
          </cell>
          <cell r="C10035">
            <v>5</v>
          </cell>
          <cell r="D10035">
            <v>1</v>
          </cell>
          <cell r="E10035">
            <v>1</v>
          </cell>
          <cell r="F10035">
            <v>2</v>
          </cell>
          <cell r="G10035">
            <v>9</v>
          </cell>
          <cell r="H10035">
            <v>5</v>
          </cell>
          <cell r="I10035">
            <v>1</v>
          </cell>
          <cell r="J10035">
            <v>1</v>
          </cell>
          <cell r="K10035">
            <v>2</v>
          </cell>
          <cell r="L10035">
            <v>9</v>
          </cell>
          <cell r="M10035">
            <v>5</v>
          </cell>
          <cell r="N10035">
            <v>1</v>
          </cell>
          <cell r="O10035">
            <v>1</v>
          </cell>
          <cell r="P10035">
            <v>2</v>
          </cell>
          <cell r="Q10035">
            <v>9</v>
          </cell>
        </row>
        <row r="10036">
          <cell r="A10036" t="str">
            <v>A6273&amp;T</v>
          </cell>
          <cell r="B10036" t="str">
            <v>53 Third Ave</v>
          </cell>
          <cell r="C10036">
            <v>2</v>
          </cell>
          <cell r="D10036">
            <v>0</v>
          </cell>
          <cell r="E10036">
            <v>0</v>
          </cell>
          <cell r="F10036">
            <v>21</v>
          </cell>
          <cell r="G10036">
            <v>23</v>
          </cell>
          <cell r="H10036">
            <v>2</v>
          </cell>
          <cell r="I10036">
            <v>0</v>
          </cell>
          <cell r="J10036">
            <v>0</v>
          </cell>
          <cell r="K10036">
            <v>21</v>
          </cell>
          <cell r="L10036">
            <v>23</v>
          </cell>
          <cell r="M10036">
            <v>2</v>
          </cell>
          <cell r="N10036">
            <v>0</v>
          </cell>
          <cell r="O10036">
            <v>0</v>
          </cell>
          <cell r="P10036">
            <v>21</v>
          </cell>
          <cell r="Q10036">
            <v>23</v>
          </cell>
        </row>
        <row r="10037">
          <cell r="A10037" t="str">
            <v>A6250&amp;T</v>
          </cell>
          <cell r="B10037" t="str">
            <v>Burlington Mall Rd o</v>
          </cell>
          <cell r="C10037">
            <v>0</v>
          </cell>
          <cell r="D10037">
            <v>0</v>
          </cell>
          <cell r="E10037">
            <v>0</v>
          </cell>
          <cell r="F10037">
            <v>3</v>
          </cell>
          <cell r="G10037">
            <v>3</v>
          </cell>
          <cell r="H10037">
            <v>0</v>
          </cell>
          <cell r="I10037">
            <v>0</v>
          </cell>
          <cell r="J10037">
            <v>0</v>
          </cell>
          <cell r="K10037">
            <v>3</v>
          </cell>
          <cell r="L10037">
            <v>3</v>
          </cell>
          <cell r="M10037">
            <v>0</v>
          </cell>
          <cell r="N10037">
            <v>0</v>
          </cell>
          <cell r="O10037">
            <v>0</v>
          </cell>
          <cell r="P10037">
            <v>3</v>
          </cell>
          <cell r="Q10037">
            <v>3</v>
          </cell>
        </row>
        <row r="10038">
          <cell r="A10038" t="str">
            <v>A5783&amp;T</v>
          </cell>
          <cell r="B10038" t="str">
            <v>Burlington Mall Rd @</v>
          </cell>
          <cell r="C10038">
            <v>2</v>
          </cell>
          <cell r="D10038">
            <v>0</v>
          </cell>
          <cell r="E10038">
            <v>0</v>
          </cell>
          <cell r="F10038">
            <v>0</v>
          </cell>
          <cell r="G10038">
            <v>2</v>
          </cell>
          <cell r="H10038">
            <v>2</v>
          </cell>
          <cell r="I10038">
            <v>0</v>
          </cell>
          <cell r="J10038">
            <v>0</v>
          </cell>
          <cell r="K10038">
            <v>0</v>
          </cell>
          <cell r="L10038">
            <v>2</v>
          </cell>
          <cell r="M10038">
            <v>2</v>
          </cell>
          <cell r="N10038">
            <v>0</v>
          </cell>
          <cell r="O10038">
            <v>0</v>
          </cell>
          <cell r="P10038">
            <v>0</v>
          </cell>
          <cell r="Q10038">
            <v>2</v>
          </cell>
        </row>
        <row r="10039">
          <cell r="A10039" t="str">
            <v>A4123&amp;T</v>
          </cell>
          <cell r="B10039" t="str">
            <v>Chestnut Ave @ Cambr</v>
          </cell>
          <cell r="C10039">
            <v>9</v>
          </cell>
          <cell r="D10039">
            <v>2</v>
          </cell>
          <cell r="E10039">
            <v>0</v>
          </cell>
          <cell r="F10039">
            <v>1</v>
          </cell>
          <cell r="G10039">
            <v>12</v>
          </cell>
          <cell r="H10039">
            <v>9</v>
          </cell>
          <cell r="I10039">
            <v>2</v>
          </cell>
          <cell r="J10039">
            <v>0</v>
          </cell>
          <cell r="K10039">
            <v>1</v>
          </cell>
          <cell r="L10039">
            <v>12</v>
          </cell>
          <cell r="M10039">
            <v>9</v>
          </cell>
          <cell r="N10039">
            <v>2</v>
          </cell>
          <cell r="O10039">
            <v>0</v>
          </cell>
          <cell r="P10039">
            <v>1</v>
          </cell>
          <cell r="Q10039">
            <v>12</v>
          </cell>
        </row>
        <row r="10040">
          <cell r="A10040" t="str">
            <v>A2860&amp;T</v>
          </cell>
          <cell r="B10040" t="str">
            <v>Opp 30 Highland Ave</v>
          </cell>
          <cell r="C10040">
            <v>0</v>
          </cell>
          <cell r="D10040">
            <v>0</v>
          </cell>
          <cell r="E10040">
            <v>0</v>
          </cell>
          <cell r="F10040">
            <v>0</v>
          </cell>
          <cell r="G10040">
            <v>0</v>
          </cell>
          <cell r="H10040">
            <v>0</v>
          </cell>
          <cell r="I10040">
            <v>0</v>
          </cell>
          <cell r="J10040">
            <v>0</v>
          </cell>
          <cell r="K10040">
            <v>0</v>
          </cell>
          <cell r="L10040">
            <v>0</v>
          </cell>
          <cell r="M10040">
            <v>0</v>
          </cell>
          <cell r="N10040">
            <v>0</v>
          </cell>
          <cell r="O10040">
            <v>0</v>
          </cell>
          <cell r="P10040">
            <v>0</v>
          </cell>
          <cell r="Q10040">
            <v>0</v>
          </cell>
        </row>
        <row r="10041">
          <cell r="A10041" t="str">
            <v>A2864&amp;T</v>
          </cell>
          <cell r="B10041" t="str">
            <v>Essex St @ Hamilton</v>
          </cell>
          <cell r="C10041">
            <v>0</v>
          </cell>
          <cell r="D10041">
            <v>0</v>
          </cell>
          <cell r="E10041">
            <v>0</v>
          </cell>
          <cell r="F10041">
            <v>0</v>
          </cell>
          <cell r="G10041">
            <v>0</v>
          </cell>
          <cell r="H10041">
            <v>0</v>
          </cell>
          <cell r="I10041">
            <v>0</v>
          </cell>
          <cell r="J10041">
            <v>0</v>
          </cell>
          <cell r="K10041">
            <v>0</v>
          </cell>
          <cell r="L10041">
            <v>0</v>
          </cell>
          <cell r="M10041">
            <v>0</v>
          </cell>
          <cell r="N10041">
            <v>0</v>
          </cell>
          <cell r="O10041">
            <v>0</v>
          </cell>
          <cell r="P10041">
            <v>0</v>
          </cell>
          <cell r="Q10041">
            <v>0</v>
          </cell>
        </row>
        <row r="10042">
          <cell r="A10042" t="str">
            <v>A2869&amp;T</v>
          </cell>
          <cell r="B10042" t="str">
            <v>Lynnfield St @ Barth</v>
          </cell>
          <cell r="C10042">
            <v>36</v>
          </cell>
          <cell r="D10042">
            <v>0</v>
          </cell>
          <cell r="E10042">
            <v>0</v>
          </cell>
          <cell r="F10042">
            <v>0</v>
          </cell>
          <cell r="G10042">
            <v>36</v>
          </cell>
          <cell r="H10042">
            <v>36</v>
          </cell>
          <cell r="I10042">
            <v>0</v>
          </cell>
          <cell r="J10042">
            <v>0</v>
          </cell>
          <cell r="K10042">
            <v>0</v>
          </cell>
          <cell r="L10042">
            <v>36</v>
          </cell>
          <cell r="M10042">
            <v>36</v>
          </cell>
          <cell r="N10042">
            <v>0</v>
          </cell>
          <cell r="O10042">
            <v>0</v>
          </cell>
          <cell r="P10042">
            <v>0</v>
          </cell>
          <cell r="Q10042">
            <v>36</v>
          </cell>
        </row>
        <row r="10043">
          <cell r="A10043" t="str">
            <v>A2873&amp;T</v>
          </cell>
          <cell r="B10043" t="str">
            <v>Centennial Dr @ Corp</v>
          </cell>
          <cell r="C10043">
            <v>37</v>
          </cell>
          <cell r="D10043">
            <v>0</v>
          </cell>
          <cell r="E10043">
            <v>0</v>
          </cell>
          <cell r="F10043">
            <v>0</v>
          </cell>
          <cell r="G10043">
            <v>37</v>
          </cell>
          <cell r="H10043">
            <v>37</v>
          </cell>
          <cell r="I10043">
            <v>0</v>
          </cell>
          <cell r="J10043">
            <v>0</v>
          </cell>
          <cell r="K10043">
            <v>0</v>
          </cell>
          <cell r="L10043">
            <v>37</v>
          </cell>
          <cell r="M10043">
            <v>37</v>
          </cell>
          <cell r="N10043">
            <v>0</v>
          </cell>
          <cell r="O10043">
            <v>0</v>
          </cell>
          <cell r="P10043">
            <v>0</v>
          </cell>
          <cell r="Q10043">
            <v>37</v>
          </cell>
        </row>
        <row r="10044">
          <cell r="A10044" t="str">
            <v>A2874&amp;T</v>
          </cell>
          <cell r="B10044" t="str">
            <v>Centennial Dr opp Ma</v>
          </cell>
          <cell r="C10044">
            <v>8</v>
          </cell>
          <cell r="D10044">
            <v>0</v>
          </cell>
          <cell r="E10044">
            <v>0</v>
          </cell>
          <cell r="F10044">
            <v>0</v>
          </cell>
          <cell r="G10044">
            <v>8</v>
          </cell>
          <cell r="H10044">
            <v>8</v>
          </cell>
          <cell r="I10044">
            <v>0</v>
          </cell>
          <cell r="J10044">
            <v>0</v>
          </cell>
          <cell r="K10044">
            <v>0</v>
          </cell>
          <cell r="L10044">
            <v>8</v>
          </cell>
          <cell r="M10044">
            <v>8</v>
          </cell>
          <cell r="N10044">
            <v>0</v>
          </cell>
          <cell r="O10044">
            <v>0</v>
          </cell>
          <cell r="P10044">
            <v>0</v>
          </cell>
          <cell r="Q10044">
            <v>8</v>
          </cell>
        </row>
        <row r="10045">
          <cell r="A10045" t="str">
            <v>A2888&amp;T</v>
          </cell>
          <cell r="B10045" t="str">
            <v>North St @ Dearborn</v>
          </cell>
          <cell r="C10045">
            <v>0</v>
          </cell>
          <cell r="D10045">
            <v>0</v>
          </cell>
          <cell r="E10045">
            <v>0</v>
          </cell>
          <cell r="F10045">
            <v>0</v>
          </cell>
          <cell r="G10045">
            <v>0</v>
          </cell>
          <cell r="H10045">
            <v>0</v>
          </cell>
          <cell r="I10045">
            <v>0</v>
          </cell>
          <cell r="J10045">
            <v>0</v>
          </cell>
          <cell r="K10045">
            <v>0</v>
          </cell>
          <cell r="L10045">
            <v>0</v>
          </cell>
          <cell r="M10045">
            <v>0</v>
          </cell>
          <cell r="N10045">
            <v>0</v>
          </cell>
          <cell r="O10045">
            <v>0</v>
          </cell>
          <cell r="P10045">
            <v>0</v>
          </cell>
          <cell r="Q10045">
            <v>0</v>
          </cell>
        </row>
        <row r="10046">
          <cell r="A10046" t="str">
            <v>A2893&amp;T</v>
          </cell>
          <cell r="B10046" t="str">
            <v>North St opp Cushing</v>
          </cell>
          <cell r="C10046">
            <v>0</v>
          </cell>
          <cell r="D10046">
            <v>0</v>
          </cell>
          <cell r="E10046">
            <v>0</v>
          </cell>
          <cell r="F10046">
            <v>0</v>
          </cell>
          <cell r="G10046">
            <v>0</v>
          </cell>
          <cell r="H10046">
            <v>0</v>
          </cell>
          <cell r="I10046">
            <v>0</v>
          </cell>
          <cell r="J10046">
            <v>0</v>
          </cell>
          <cell r="K10046">
            <v>0</v>
          </cell>
          <cell r="L10046">
            <v>0</v>
          </cell>
          <cell r="M10046">
            <v>0</v>
          </cell>
          <cell r="N10046">
            <v>0</v>
          </cell>
          <cell r="O10046">
            <v>0</v>
          </cell>
          <cell r="P10046">
            <v>0</v>
          </cell>
          <cell r="Q10046">
            <v>0</v>
          </cell>
        </row>
        <row r="10047">
          <cell r="A10047" t="str">
            <v>A2894&amp;T</v>
          </cell>
          <cell r="B10047" t="str">
            <v>North St @ Highland</v>
          </cell>
          <cell r="C10047">
            <v>0</v>
          </cell>
          <cell r="D10047">
            <v>0</v>
          </cell>
          <cell r="E10047">
            <v>0</v>
          </cell>
          <cell r="F10047">
            <v>0</v>
          </cell>
          <cell r="G10047">
            <v>0</v>
          </cell>
          <cell r="H10047">
            <v>0</v>
          </cell>
          <cell r="I10047">
            <v>0</v>
          </cell>
          <cell r="J10047">
            <v>0</v>
          </cell>
          <cell r="K10047">
            <v>0</v>
          </cell>
          <cell r="L10047">
            <v>0</v>
          </cell>
          <cell r="M10047">
            <v>0</v>
          </cell>
          <cell r="N10047">
            <v>0</v>
          </cell>
          <cell r="O10047">
            <v>0</v>
          </cell>
          <cell r="P10047">
            <v>0</v>
          </cell>
          <cell r="Q10047">
            <v>0</v>
          </cell>
        </row>
        <row r="10048">
          <cell r="A10048" t="str">
            <v>A2896&amp;T</v>
          </cell>
          <cell r="B10048" t="str">
            <v>176 Water St</v>
          </cell>
          <cell r="C10048">
            <v>0</v>
          </cell>
          <cell r="D10048">
            <v>0</v>
          </cell>
          <cell r="E10048">
            <v>0</v>
          </cell>
          <cell r="F10048">
            <v>0</v>
          </cell>
          <cell r="G10048">
            <v>0</v>
          </cell>
          <cell r="H10048">
            <v>0</v>
          </cell>
          <cell r="I10048">
            <v>0</v>
          </cell>
          <cell r="J10048">
            <v>0</v>
          </cell>
          <cell r="K10048">
            <v>0</v>
          </cell>
          <cell r="L10048">
            <v>0</v>
          </cell>
          <cell r="M10048">
            <v>0</v>
          </cell>
          <cell r="N10048">
            <v>0</v>
          </cell>
          <cell r="O10048">
            <v>0</v>
          </cell>
          <cell r="P10048">
            <v>0</v>
          </cell>
          <cell r="Q10048">
            <v>0</v>
          </cell>
        </row>
        <row r="10049">
          <cell r="A10049" t="str">
            <v>A2897&amp;T</v>
          </cell>
          <cell r="B10049" t="str">
            <v>Water St @ S Liberty</v>
          </cell>
          <cell r="C10049">
            <v>0</v>
          </cell>
          <cell r="D10049">
            <v>0</v>
          </cell>
          <cell r="E10049">
            <v>0</v>
          </cell>
          <cell r="F10049">
            <v>0</v>
          </cell>
          <cell r="G10049">
            <v>0</v>
          </cell>
          <cell r="H10049">
            <v>0</v>
          </cell>
          <cell r="I10049">
            <v>0</v>
          </cell>
          <cell r="J10049">
            <v>0</v>
          </cell>
          <cell r="K10049">
            <v>0</v>
          </cell>
          <cell r="L10049">
            <v>0</v>
          </cell>
          <cell r="M10049">
            <v>0</v>
          </cell>
          <cell r="N10049">
            <v>0</v>
          </cell>
          <cell r="O10049">
            <v>0</v>
          </cell>
          <cell r="P10049">
            <v>0</v>
          </cell>
          <cell r="Q10049">
            <v>0</v>
          </cell>
        </row>
        <row r="10050">
          <cell r="A10050" t="str">
            <v>A2902&amp;T</v>
          </cell>
          <cell r="B10050" t="str">
            <v>Opp 176 Water St</v>
          </cell>
          <cell r="C10050">
            <v>0</v>
          </cell>
          <cell r="D10050">
            <v>0</v>
          </cell>
          <cell r="E10050">
            <v>0</v>
          </cell>
          <cell r="F10050">
            <v>0</v>
          </cell>
          <cell r="G10050">
            <v>0</v>
          </cell>
          <cell r="H10050">
            <v>0</v>
          </cell>
          <cell r="I10050">
            <v>0</v>
          </cell>
          <cell r="J10050">
            <v>0</v>
          </cell>
          <cell r="K10050">
            <v>0</v>
          </cell>
          <cell r="L10050">
            <v>0</v>
          </cell>
          <cell r="M10050">
            <v>0</v>
          </cell>
          <cell r="N10050">
            <v>0</v>
          </cell>
          <cell r="O10050">
            <v>0</v>
          </cell>
          <cell r="P10050">
            <v>0</v>
          </cell>
          <cell r="Q10050">
            <v>0</v>
          </cell>
        </row>
        <row r="10051">
          <cell r="A10051" t="str">
            <v>A2903&amp;T</v>
          </cell>
          <cell r="B10051" t="str">
            <v>Margin St @ Margin S</v>
          </cell>
          <cell r="C10051">
            <v>4</v>
          </cell>
          <cell r="D10051">
            <v>0</v>
          </cell>
          <cell r="E10051">
            <v>0</v>
          </cell>
          <cell r="F10051">
            <v>0</v>
          </cell>
          <cell r="G10051">
            <v>4</v>
          </cell>
          <cell r="H10051">
            <v>4</v>
          </cell>
          <cell r="I10051">
            <v>0</v>
          </cell>
          <cell r="J10051">
            <v>0</v>
          </cell>
          <cell r="K10051">
            <v>0</v>
          </cell>
          <cell r="L10051">
            <v>4</v>
          </cell>
          <cell r="M10051">
            <v>4</v>
          </cell>
          <cell r="N10051">
            <v>0</v>
          </cell>
          <cell r="O10051">
            <v>0</v>
          </cell>
          <cell r="P10051">
            <v>0</v>
          </cell>
          <cell r="Q10051">
            <v>4</v>
          </cell>
        </row>
        <row r="10052">
          <cell r="A10052" t="str">
            <v>A2904&amp;T</v>
          </cell>
          <cell r="B10052" t="str">
            <v>North St @ Highland</v>
          </cell>
          <cell r="C10052">
            <v>0</v>
          </cell>
          <cell r="D10052">
            <v>0</v>
          </cell>
          <cell r="E10052">
            <v>0</v>
          </cell>
          <cell r="F10052">
            <v>0</v>
          </cell>
          <cell r="G10052">
            <v>0</v>
          </cell>
          <cell r="H10052">
            <v>0</v>
          </cell>
          <cell r="I10052">
            <v>0</v>
          </cell>
          <cell r="J10052">
            <v>0</v>
          </cell>
          <cell r="K10052">
            <v>0</v>
          </cell>
          <cell r="L10052">
            <v>0</v>
          </cell>
          <cell r="M10052">
            <v>0</v>
          </cell>
          <cell r="N10052">
            <v>0</v>
          </cell>
          <cell r="O10052">
            <v>0</v>
          </cell>
          <cell r="P10052">
            <v>0</v>
          </cell>
          <cell r="Q10052">
            <v>0</v>
          </cell>
        </row>
        <row r="10053">
          <cell r="A10053" t="str">
            <v>A2905&amp;T</v>
          </cell>
          <cell r="B10053" t="str">
            <v>North St @ Cushing S</v>
          </cell>
          <cell r="C10053">
            <v>0</v>
          </cell>
          <cell r="D10053">
            <v>0</v>
          </cell>
          <cell r="E10053">
            <v>0</v>
          </cell>
          <cell r="F10053">
            <v>0</v>
          </cell>
          <cell r="G10053">
            <v>0</v>
          </cell>
          <cell r="H10053">
            <v>0</v>
          </cell>
          <cell r="I10053">
            <v>0</v>
          </cell>
          <cell r="J10053">
            <v>0</v>
          </cell>
          <cell r="K10053">
            <v>0</v>
          </cell>
          <cell r="L10053">
            <v>0</v>
          </cell>
          <cell r="M10053">
            <v>0</v>
          </cell>
          <cell r="N10053">
            <v>0</v>
          </cell>
          <cell r="O10053">
            <v>0</v>
          </cell>
          <cell r="P10053">
            <v>0</v>
          </cell>
          <cell r="Q10053">
            <v>0</v>
          </cell>
        </row>
        <row r="10054">
          <cell r="A10054" t="str">
            <v>A2906&amp;T</v>
          </cell>
          <cell r="B10054" t="str">
            <v>North St opp Nursery</v>
          </cell>
          <cell r="C10054">
            <v>0</v>
          </cell>
          <cell r="D10054">
            <v>0</v>
          </cell>
          <cell r="E10054">
            <v>0</v>
          </cell>
          <cell r="F10054">
            <v>0</v>
          </cell>
          <cell r="G10054">
            <v>0</v>
          </cell>
          <cell r="H10054">
            <v>0</v>
          </cell>
          <cell r="I10054">
            <v>0</v>
          </cell>
          <cell r="J10054">
            <v>0</v>
          </cell>
          <cell r="K10054">
            <v>0</v>
          </cell>
          <cell r="L10054">
            <v>0</v>
          </cell>
          <cell r="M10054">
            <v>0</v>
          </cell>
          <cell r="N10054">
            <v>0</v>
          </cell>
          <cell r="O10054">
            <v>0</v>
          </cell>
          <cell r="P10054">
            <v>0</v>
          </cell>
          <cell r="Q10054">
            <v>0</v>
          </cell>
        </row>
        <row r="10055">
          <cell r="A10055" t="str">
            <v>A2907&amp;T</v>
          </cell>
          <cell r="B10055" t="str">
            <v>North St @ Cressey A</v>
          </cell>
          <cell r="C10055">
            <v>0</v>
          </cell>
          <cell r="D10055">
            <v>0</v>
          </cell>
          <cell r="E10055">
            <v>0</v>
          </cell>
          <cell r="F10055">
            <v>0</v>
          </cell>
          <cell r="G10055">
            <v>0</v>
          </cell>
          <cell r="H10055">
            <v>0</v>
          </cell>
          <cell r="I10055">
            <v>0</v>
          </cell>
          <cell r="J10055">
            <v>0</v>
          </cell>
          <cell r="K10055">
            <v>0</v>
          </cell>
          <cell r="L10055">
            <v>0</v>
          </cell>
          <cell r="M10055">
            <v>0</v>
          </cell>
          <cell r="N10055">
            <v>0</v>
          </cell>
          <cell r="O10055">
            <v>0</v>
          </cell>
          <cell r="P10055">
            <v>0</v>
          </cell>
          <cell r="Q10055">
            <v>0</v>
          </cell>
        </row>
        <row r="10056">
          <cell r="A10056" t="str">
            <v>A2908&amp;T</v>
          </cell>
          <cell r="B10056" t="str">
            <v>North St @ Symonds A</v>
          </cell>
          <cell r="C10056">
            <v>3</v>
          </cell>
          <cell r="D10056">
            <v>0</v>
          </cell>
          <cell r="E10056">
            <v>0</v>
          </cell>
          <cell r="F10056">
            <v>0</v>
          </cell>
          <cell r="G10056">
            <v>3</v>
          </cell>
          <cell r="H10056">
            <v>3</v>
          </cell>
          <cell r="I10056">
            <v>0</v>
          </cell>
          <cell r="J10056">
            <v>0</v>
          </cell>
          <cell r="K10056">
            <v>0</v>
          </cell>
          <cell r="L10056">
            <v>3</v>
          </cell>
          <cell r="M10056">
            <v>3</v>
          </cell>
          <cell r="N10056">
            <v>0</v>
          </cell>
          <cell r="O10056">
            <v>0</v>
          </cell>
          <cell r="P10056">
            <v>0</v>
          </cell>
          <cell r="Q10056">
            <v>3</v>
          </cell>
        </row>
        <row r="10057">
          <cell r="A10057" t="str">
            <v>A2910&amp;T</v>
          </cell>
          <cell r="B10057" t="str">
            <v>North St opp Dearbor</v>
          </cell>
          <cell r="C10057">
            <v>0</v>
          </cell>
          <cell r="D10057">
            <v>0</v>
          </cell>
          <cell r="E10057">
            <v>0</v>
          </cell>
          <cell r="F10057">
            <v>0</v>
          </cell>
          <cell r="G10057">
            <v>0</v>
          </cell>
          <cell r="H10057">
            <v>0</v>
          </cell>
          <cell r="I10057">
            <v>0</v>
          </cell>
          <cell r="J10057">
            <v>0</v>
          </cell>
          <cell r="K10057">
            <v>0</v>
          </cell>
          <cell r="L10057">
            <v>0</v>
          </cell>
          <cell r="M10057">
            <v>0</v>
          </cell>
          <cell r="N10057">
            <v>0</v>
          </cell>
          <cell r="O10057">
            <v>0</v>
          </cell>
          <cell r="P10057">
            <v>0</v>
          </cell>
          <cell r="Q10057">
            <v>0</v>
          </cell>
        </row>
        <row r="10058">
          <cell r="A10058" t="str">
            <v>A2954&amp;T</v>
          </cell>
          <cell r="B10058" t="str">
            <v>Paradise Rd @ Ellis</v>
          </cell>
          <cell r="C10058">
            <v>0</v>
          </cell>
          <cell r="D10058">
            <v>0</v>
          </cell>
          <cell r="E10058">
            <v>0</v>
          </cell>
          <cell r="F10058">
            <v>0</v>
          </cell>
          <cell r="G10058">
            <v>0</v>
          </cell>
          <cell r="H10058">
            <v>0</v>
          </cell>
          <cell r="I10058">
            <v>0</v>
          </cell>
          <cell r="J10058">
            <v>0</v>
          </cell>
          <cell r="K10058">
            <v>0</v>
          </cell>
          <cell r="L10058">
            <v>0</v>
          </cell>
          <cell r="M10058">
            <v>0</v>
          </cell>
          <cell r="N10058">
            <v>0</v>
          </cell>
          <cell r="O10058">
            <v>0</v>
          </cell>
          <cell r="P10058">
            <v>0</v>
          </cell>
          <cell r="Q10058">
            <v>0</v>
          </cell>
        </row>
        <row r="10059">
          <cell r="A10059" t="str">
            <v>A2955&amp;T</v>
          </cell>
          <cell r="B10059" t="str">
            <v>Paradise Rd @ Farrag</v>
          </cell>
          <cell r="C10059">
            <v>7</v>
          </cell>
          <cell r="D10059">
            <v>0</v>
          </cell>
          <cell r="E10059">
            <v>0</v>
          </cell>
          <cell r="F10059">
            <v>0</v>
          </cell>
          <cell r="G10059">
            <v>7</v>
          </cell>
          <cell r="H10059">
            <v>7</v>
          </cell>
          <cell r="I10059">
            <v>0</v>
          </cell>
          <cell r="J10059">
            <v>0</v>
          </cell>
          <cell r="K10059">
            <v>0</v>
          </cell>
          <cell r="L10059">
            <v>7</v>
          </cell>
          <cell r="M10059">
            <v>7</v>
          </cell>
          <cell r="N10059">
            <v>0</v>
          </cell>
          <cell r="O10059">
            <v>0</v>
          </cell>
          <cell r="P10059">
            <v>0</v>
          </cell>
          <cell r="Q10059">
            <v>7</v>
          </cell>
        </row>
        <row r="10060">
          <cell r="A10060" t="str">
            <v>A2956&amp;T</v>
          </cell>
          <cell r="B10060" t="str">
            <v>Paradise Rd opp Fran</v>
          </cell>
          <cell r="C10060">
            <v>0</v>
          </cell>
          <cell r="D10060">
            <v>0</v>
          </cell>
          <cell r="E10060">
            <v>0</v>
          </cell>
          <cell r="F10060">
            <v>0</v>
          </cell>
          <cell r="G10060">
            <v>0</v>
          </cell>
          <cell r="H10060">
            <v>0</v>
          </cell>
          <cell r="I10060">
            <v>0</v>
          </cell>
          <cell r="J10060">
            <v>0</v>
          </cell>
          <cell r="K10060">
            <v>0</v>
          </cell>
          <cell r="L10060">
            <v>0</v>
          </cell>
          <cell r="M10060">
            <v>0</v>
          </cell>
          <cell r="N10060">
            <v>0</v>
          </cell>
          <cell r="O10060">
            <v>0</v>
          </cell>
          <cell r="P10060">
            <v>0</v>
          </cell>
          <cell r="Q10060">
            <v>0</v>
          </cell>
        </row>
        <row r="10061">
          <cell r="A10061" t="str">
            <v>A2957&amp;T</v>
          </cell>
          <cell r="B10061" t="str">
            <v>Paradise Rd @ Walker</v>
          </cell>
          <cell r="C10061">
            <v>0</v>
          </cell>
          <cell r="D10061">
            <v>0</v>
          </cell>
          <cell r="E10061">
            <v>0</v>
          </cell>
          <cell r="F10061">
            <v>0</v>
          </cell>
          <cell r="G10061">
            <v>0</v>
          </cell>
          <cell r="H10061">
            <v>0</v>
          </cell>
          <cell r="I10061">
            <v>0</v>
          </cell>
          <cell r="J10061">
            <v>0</v>
          </cell>
          <cell r="K10061">
            <v>0</v>
          </cell>
          <cell r="L10061">
            <v>0</v>
          </cell>
          <cell r="M10061">
            <v>0</v>
          </cell>
          <cell r="N10061">
            <v>0</v>
          </cell>
          <cell r="O10061">
            <v>0</v>
          </cell>
          <cell r="P10061">
            <v>0</v>
          </cell>
          <cell r="Q10061">
            <v>0</v>
          </cell>
        </row>
        <row r="10062">
          <cell r="A10062" t="str">
            <v>A2965&amp;T</v>
          </cell>
          <cell r="B10062" t="str">
            <v>Humphrey St @ Beach</v>
          </cell>
          <cell r="C10062">
            <v>0</v>
          </cell>
          <cell r="D10062">
            <v>0</v>
          </cell>
          <cell r="E10062">
            <v>0</v>
          </cell>
          <cell r="F10062">
            <v>2</v>
          </cell>
          <cell r="G10062">
            <v>2</v>
          </cell>
          <cell r="H10062">
            <v>0</v>
          </cell>
          <cell r="I10062">
            <v>0</v>
          </cell>
          <cell r="J10062">
            <v>0</v>
          </cell>
          <cell r="K10062">
            <v>2</v>
          </cell>
          <cell r="L10062">
            <v>2</v>
          </cell>
          <cell r="M10062">
            <v>0</v>
          </cell>
          <cell r="N10062">
            <v>0</v>
          </cell>
          <cell r="O10062">
            <v>0</v>
          </cell>
          <cell r="P10062">
            <v>2</v>
          </cell>
          <cell r="Q10062">
            <v>2</v>
          </cell>
        </row>
        <row r="10063">
          <cell r="A10063" t="str">
            <v>A2971&amp;T</v>
          </cell>
          <cell r="B10063" t="str">
            <v>Humphrey St @ Ware L</v>
          </cell>
          <cell r="C10063">
            <v>2</v>
          </cell>
          <cell r="D10063">
            <v>0</v>
          </cell>
          <cell r="E10063">
            <v>0</v>
          </cell>
          <cell r="F10063">
            <v>0</v>
          </cell>
          <cell r="G10063">
            <v>2</v>
          </cell>
          <cell r="H10063">
            <v>2</v>
          </cell>
          <cell r="I10063">
            <v>0</v>
          </cell>
          <cell r="J10063">
            <v>0</v>
          </cell>
          <cell r="K10063">
            <v>0</v>
          </cell>
          <cell r="L10063">
            <v>2</v>
          </cell>
          <cell r="M10063">
            <v>2</v>
          </cell>
          <cell r="N10063">
            <v>0</v>
          </cell>
          <cell r="O10063">
            <v>0</v>
          </cell>
          <cell r="P10063">
            <v>0</v>
          </cell>
          <cell r="Q10063">
            <v>2</v>
          </cell>
        </row>
        <row r="10064">
          <cell r="A10064" t="str">
            <v>A2973&amp;T</v>
          </cell>
          <cell r="B10064" t="str">
            <v>Humphrey St @ Glenda</v>
          </cell>
          <cell r="C10064">
            <v>1</v>
          </cell>
          <cell r="D10064">
            <v>0</v>
          </cell>
          <cell r="E10064">
            <v>0</v>
          </cell>
          <cell r="F10064">
            <v>0</v>
          </cell>
          <cell r="G10064">
            <v>1</v>
          </cell>
          <cell r="H10064">
            <v>1</v>
          </cell>
          <cell r="I10064">
            <v>0</v>
          </cell>
          <cell r="J10064">
            <v>0</v>
          </cell>
          <cell r="K10064">
            <v>0</v>
          </cell>
          <cell r="L10064">
            <v>1</v>
          </cell>
          <cell r="M10064">
            <v>1</v>
          </cell>
          <cell r="N10064">
            <v>0</v>
          </cell>
          <cell r="O10064">
            <v>0</v>
          </cell>
          <cell r="P10064">
            <v>0</v>
          </cell>
          <cell r="Q10064">
            <v>1</v>
          </cell>
        </row>
        <row r="10065">
          <cell r="A10065" t="str">
            <v>A2974&amp;T</v>
          </cell>
          <cell r="B10065" t="str">
            <v>Humphrey St @ Sevino</v>
          </cell>
          <cell r="C10065">
            <v>0</v>
          </cell>
          <cell r="D10065">
            <v>0</v>
          </cell>
          <cell r="E10065">
            <v>0</v>
          </cell>
          <cell r="F10065">
            <v>0</v>
          </cell>
          <cell r="G10065">
            <v>0</v>
          </cell>
          <cell r="H10065">
            <v>0</v>
          </cell>
          <cell r="I10065">
            <v>0</v>
          </cell>
          <cell r="J10065">
            <v>0</v>
          </cell>
          <cell r="K10065">
            <v>0</v>
          </cell>
          <cell r="L10065">
            <v>0</v>
          </cell>
          <cell r="M10065">
            <v>0</v>
          </cell>
          <cell r="N10065">
            <v>0</v>
          </cell>
          <cell r="O10065">
            <v>0</v>
          </cell>
          <cell r="P10065">
            <v>0</v>
          </cell>
          <cell r="Q10065">
            <v>0</v>
          </cell>
        </row>
        <row r="10066">
          <cell r="A10066" t="str">
            <v>A2980&amp;T</v>
          </cell>
          <cell r="B10066" t="str">
            <v>Pleasant St @ Bubier</v>
          </cell>
          <cell r="C10066">
            <v>0</v>
          </cell>
          <cell r="D10066">
            <v>0</v>
          </cell>
          <cell r="E10066">
            <v>0</v>
          </cell>
          <cell r="F10066">
            <v>0</v>
          </cell>
          <cell r="G10066">
            <v>0</v>
          </cell>
          <cell r="H10066">
            <v>0</v>
          </cell>
          <cell r="I10066">
            <v>0</v>
          </cell>
          <cell r="J10066">
            <v>0</v>
          </cell>
          <cell r="K10066">
            <v>0</v>
          </cell>
          <cell r="L10066">
            <v>0</v>
          </cell>
          <cell r="M10066">
            <v>0</v>
          </cell>
          <cell r="N10066">
            <v>0</v>
          </cell>
          <cell r="O10066">
            <v>0</v>
          </cell>
          <cell r="P10066">
            <v>0</v>
          </cell>
          <cell r="Q10066">
            <v>0</v>
          </cell>
        </row>
        <row r="10067">
          <cell r="A10067" t="str">
            <v>A2987&amp;T</v>
          </cell>
          <cell r="B10067" t="str">
            <v>Washington St @ Stat</v>
          </cell>
          <cell r="C10067">
            <v>0</v>
          </cell>
          <cell r="D10067">
            <v>0</v>
          </cell>
          <cell r="E10067">
            <v>0</v>
          </cell>
          <cell r="F10067">
            <v>0</v>
          </cell>
          <cell r="G10067">
            <v>0</v>
          </cell>
          <cell r="H10067">
            <v>0</v>
          </cell>
          <cell r="I10067">
            <v>0</v>
          </cell>
          <cell r="J10067">
            <v>0</v>
          </cell>
          <cell r="K10067">
            <v>0</v>
          </cell>
          <cell r="L10067">
            <v>0</v>
          </cell>
          <cell r="M10067">
            <v>0</v>
          </cell>
          <cell r="N10067">
            <v>0</v>
          </cell>
          <cell r="O10067">
            <v>0</v>
          </cell>
          <cell r="P10067">
            <v>0</v>
          </cell>
          <cell r="Q10067">
            <v>0</v>
          </cell>
        </row>
        <row r="10068">
          <cell r="A10068" t="str">
            <v>A2988&amp;T</v>
          </cell>
          <cell r="B10068" t="str">
            <v>Washington St @ Pick</v>
          </cell>
          <cell r="C10068">
            <v>23</v>
          </cell>
          <cell r="D10068">
            <v>0</v>
          </cell>
          <cell r="E10068">
            <v>0</v>
          </cell>
          <cell r="F10068">
            <v>0</v>
          </cell>
          <cell r="G10068">
            <v>23</v>
          </cell>
          <cell r="H10068">
            <v>23</v>
          </cell>
          <cell r="I10068">
            <v>0</v>
          </cell>
          <cell r="J10068">
            <v>0</v>
          </cell>
          <cell r="K10068">
            <v>0</v>
          </cell>
          <cell r="L10068">
            <v>23</v>
          </cell>
          <cell r="M10068">
            <v>23</v>
          </cell>
          <cell r="N10068">
            <v>0</v>
          </cell>
          <cell r="O10068">
            <v>0</v>
          </cell>
          <cell r="P10068">
            <v>0</v>
          </cell>
          <cell r="Q10068">
            <v>23</v>
          </cell>
        </row>
        <row r="10069">
          <cell r="A10069" t="str">
            <v>A2989&amp;T</v>
          </cell>
          <cell r="B10069" t="str">
            <v>Opp 27 Washington St</v>
          </cell>
          <cell r="C10069">
            <v>0</v>
          </cell>
          <cell r="D10069">
            <v>0</v>
          </cell>
          <cell r="E10069">
            <v>0</v>
          </cell>
          <cell r="F10069">
            <v>0</v>
          </cell>
          <cell r="G10069">
            <v>0</v>
          </cell>
          <cell r="H10069">
            <v>0</v>
          </cell>
          <cell r="I10069">
            <v>0</v>
          </cell>
          <cell r="J10069">
            <v>0</v>
          </cell>
          <cell r="K10069">
            <v>0</v>
          </cell>
          <cell r="L10069">
            <v>0</v>
          </cell>
          <cell r="M10069">
            <v>0</v>
          </cell>
          <cell r="N10069">
            <v>0</v>
          </cell>
          <cell r="O10069">
            <v>0</v>
          </cell>
          <cell r="P10069">
            <v>0</v>
          </cell>
          <cell r="Q10069">
            <v>0</v>
          </cell>
        </row>
        <row r="10070">
          <cell r="A10070" t="str">
            <v>A2993&amp;T</v>
          </cell>
          <cell r="B10070" t="str">
            <v>281 Humphrey St</v>
          </cell>
          <cell r="C10070">
            <v>0</v>
          </cell>
          <cell r="D10070">
            <v>0</v>
          </cell>
          <cell r="E10070">
            <v>0</v>
          </cell>
          <cell r="F10070">
            <v>0</v>
          </cell>
          <cell r="G10070">
            <v>0</v>
          </cell>
          <cell r="H10070">
            <v>0</v>
          </cell>
          <cell r="I10070">
            <v>0</v>
          </cell>
          <cell r="J10070">
            <v>0</v>
          </cell>
          <cell r="K10070">
            <v>0</v>
          </cell>
          <cell r="L10070">
            <v>0</v>
          </cell>
          <cell r="M10070">
            <v>0</v>
          </cell>
          <cell r="N10070">
            <v>0</v>
          </cell>
          <cell r="O10070">
            <v>0</v>
          </cell>
          <cell r="P10070">
            <v>0</v>
          </cell>
          <cell r="Q10070">
            <v>0</v>
          </cell>
        </row>
        <row r="10071">
          <cell r="A10071" t="str">
            <v>A2995&amp;T</v>
          </cell>
          <cell r="B10071" t="str">
            <v>Humphrey St @ Marsha</v>
          </cell>
          <cell r="C10071">
            <v>0</v>
          </cell>
          <cell r="D10071">
            <v>0</v>
          </cell>
          <cell r="E10071">
            <v>0</v>
          </cell>
          <cell r="F10071">
            <v>0</v>
          </cell>
          <cell r="G10071">
            <v>0</v>
          </cell>
          <cell r="H10071">
            <v>0</v>
          </cell>
          <cell r="I10071">
            <v>0</v>
          </cell>
          <cell r="J10071">
            <v>0</v>
          </cell>
          <cell r="K10071">
            <v>0</v>
          </cell>
          <cell r="L10071">
            <v>0</v>
          </cell>
          <cell r="M10071">
            <v>0</v>
          </cell>
          <cell r="N10071">
            <v>0</v>
          </cell>
          <cell r="O10071">
            <v>0</v>
          </cell>
          <cell r="P10071">
            <v>0</v>
          </cell>
          <cell r="Q10071">
            <v>0</v>
          </cell>
        </row>
        <row r="10072">
          <cell r="A10072" t="str">
            <v>A2997&amp;T</v>
          </cell>
          <cell r="B10072" t="str">
            <v>Humphrey St opp Mill</v>
          </cell>
          <cell r="C10072">
            <v>8</v>
          </cell>
          <cell r="D10072">
            <v>0</v>
          </cell>
          <cell r="E10072">
            <v>0</v>
          </cell>
          <cell r="F10072">
            <v>0</v>
          </cell>
          <cell r="G10072">
            <v>8</v>
          </cell>
          <cell r="H10072">
            <v>8</v>
          </cell>
          <cell r="I10072">
            <v>0</v>
          </cell>
          <cell r="J10072">
            <v>0</v>
          </cell>
          <cell r="K10072">
            <v>0</v>
          </cell>
          <cell r="L10072">
            <v>8</v>
          </cell>
          <cell r="M10072">
            <v>8</v>
          </cell>
          <cell r="N10072">
            <v>0</v>
          </cell>
          <cell r="O10072">
            <v>0</v>
          </cell>
          <cell r="P10072">
            <v>0</v>
          </cell>
          <cell r="Q10072">
            <v>8</v>
          </cell>
        </row>
        <row r="10073">
          <cell r="A10073" t="str">
            <v>A3000&amp;T</v>
          </cell>
          <cell r="B10073" t="str">
            <v>Humphrey St @ Shelto</v>
          </cell>
          <cell r="C10073">
            <v>0</v>
          </cell>
          <cell r="D10073">
            <v>0</v>
          </cell>
          <cell r="E10073">
            <v>0</v>
          </cell>
          <cell r="F10073">
            <v>0</v>
          </cell>
          <cell r="G10073">
            <v>0</v>
          </cell>
          <cell r="H10073">
            <v>0</v>
          </cell>
          <cell r="I10073">
            <v>0</v>
          </cell>
          <cell r="J10073">
            <v>0</v>
          </cell>
          <cell r="K10073">
            <v>0</v>
          </cell>
          <cell r="L10073">
            <v>0</v>
          </cell>
          <cell r="M10073">
            <v>0</v>
          </cell>
          <cell r="N10073">
            <v>0</v>
          </cell>
          <cell r="O10073">
            <v>0</v>
          </cell>
          <cell r="P10073">
            <v>0</v>
          </cell>
          <cell r="Q10073">
            <v>0</v>
          </cell>
        </row>
        <row r="10074">
          <cell r="A10074" t="str">
            <v>A3003&amp;T</v>
          </cell>
          <cell r="B10074" t="str">
            <v>Humphrey St @ Palmer</v>
          </cell>
          <cell r="C10074">
            <v>0</v>
          </cell>
          <cell r="D10074">
            <v>0</v>
          </cell>
          <cell r="E10074">
            <v>0</v>
          </cell>
          <cell r="F10074">
            <v>0</v>
          </cell>
          <cell r="G10074">
            <v>0</v>
          </cell>
          <cell r="H10074">
            <v>0</v>
          </cell>
          <cell r="I10074">
            <v>0</v>
          </cell>
          <cell r="J10074">
            <v>0</v>
          </cell>
          <cell r="K10074">
            <v>0</v>
          </cell>
          <cell r="L10074">
            <v>0</v>
          </cell>
          <cell r="M10074">
            <v>0</v>
          </cell>
          <cell r="N10074">
            <v>0</v>
          </cell>
          <cell r="O10074">
            <v>0</v>
          </cell>
          <cell r="P10074">
            <v>0</v>
          </cell>
          <cell r="Q10074">
            <v>0</v>
          </cell>
        </row>
        <row r="10075">
          <cell r="A10075" t="str">
            <v>A3006&amp;T</v>
          </cell>
          <cell r="B10075" t="str">
            <v>Franklin St opp Fire</v>
          </cell>
          <cell r="C10075">
            <v>0</v>
          </cell>
          <cell r="D10075">
            <v>0</v>
          </cell>
          <cell r="E10075">
            <v>0</v>
          </cell>
          <cell r="F10075">
            <v>0</v>
          </cell>
          <cell r="G10075">
            <v>0</v>
          </cell>
          <cell r="H10075">
            <v>0</v>
          </cell>
          <cell r="I10075">
            <v>0</v>
          </cell>
          <cell r="J10075">
            <v>0</v>
          </cell>
          <cell r="K10075">
            <v>0</v>
          </cell>
          <cell r="L10075">
            <v>0</v>
          </cell>
          <cell r="M10075">
            <v>0</v>
          </cell>
          <cell r="N10075">
            <v>0</v>
          </cell>
          <cell r="O10075">
            <v>0</v>
          </cell>
          <cell r="P10075">
            <v>0</v>
          </cell>
          <cell r="Q10075">
            <v>0</v>
          </cell>
        </row>
        <row r="10076">
          <cell r="A10076" t="str">
            <v>A3021&amp;T</v>
          </cell>
          <cell r="B10076" t="str">
            <v>Humphrey St @ Birch</v>
          </cell>
          <cell r="C10076">
            <v>42</v>
          </cell>
          <cell r="D10076">
            <v>0</v>
          </cell>
          <cell r="E10076">
            <v>0</v>
          </cell>
          <cell r="F10076">
            <v>0</v>
          </cell>
          <cell r="G10076">
            <v>42</v>
          </cell>
          <cell r="H10076">
            <v>42</v>
          </cell>
          <cell r="I10076">
            <v>0</v>
          </cell>
          <cell r="J10076">
            <v>0</v>
          </cell>
          <cell r="K10076">
            <v>0</v>
          </cell>
          <cell r="L10076">
            <v>42</v>
          </cell>
          <cell r="M10076">
            <v>42</v>
          </cell>
          <cell r="N10076">
            <v>0</v>
          </cell>
          <cell r="O10076">
            <v>0</v>
          </cell>
          <cell r="P10076">
            <v>0</v>
          </cell>
          <cell r="Q10076">
            <v>42</v>
          </cell>
        </row>
        <row r="10077">
          <cell r="A10077" t="str">
            <v>A3028&amp;T</v>
          </cell>
          <cell r="B10077" t="str">
            <v>Humphrey St @ Clifto</v>
          </cell>
          <cell r="C10077">
            <v>0</v>
          </cell>
          <cell r="D10077">
            <v>0</v>
          </cell>
          <cell r="E10077">
            <v>0</v>
          </cell>
          <cell r="F10077">
            <v>0</v>
          </cell>
          <cell r="G10077">
            <v>0</v>
          </cell>
          <cell r="H10077">
            <v>0</v>
          </cell>
          <cell r="I10077">
            <v>0</v>
          </cell>
          <cell r="J10077">
            <v>0</v>
          </cell>
          <cell r="K10077">
            <v>0</v>
          </cell>
          <cell r="L10077">
            <v>0</v>
          </cell>
          <cell r="M10077">
            <v>0</v>
          </cell>
          <cell r="N10077">
            <v>0</v>
          </cell>
          <cell r="O10077">
            <v>0</v>
          </cell>
          <cell r="P10077">
            <v>0</v>
          </cell>
          <cell r="Q10077">
            <v>0</v>
          </cell>
        </row>
        <row r="10078">
          <cell r="A10078" t="str">
            <v>A3032&amp;T</v>
          </cell>
          <cell r="B10078" t="str">
            <v>Humphrey St @ Crossm</v>
          </cell>
          <cell r="C10078">
            <v>0</v>
          </cell>
          <cell r="D10078">
            <v>0</v>
          </cell>
          <cell r="E10078">
            <v>0</v>
          </cell>
          <cell r="F10078">
            <v>0</v>
          </cell>
          <cell r="G10078">
            <v>0</v>
          </cell>
          <cell r="H10078">
            <v>0</v>
          </cell>
          <cell r="I10078">
            <v>0</v>
          </cell>
          <cell r="J10078">
            <v>0</v>
          </cell>
          <cell r="K10078">
            <v>0</v>
          </cell>
          <cell r="L10078">
            <v>0</v>
          </cell>
          <cell r="M10078">
            <v>0</v>
          </cell>
          <cell r="N10078">
            <v>0</v>
          </cell>
          <cell r="O10078">
            <v>0</v>
          </cell>
          <cell r="P10078">
            <v>0</v>
          </cell>
          <cell r="Q10078">
            <v>0</v>
          </cell>
        </row>
        <row r="10079">
          <cell r="A10079" t="str">
            <v>A3039&amp;T</v>
          </cell>
          <cell r="B10079" t="str">
            <v>Paradise Rd @ Swamps</v>
          </cell>
          <cell r="C10079">
            <v>0</v>
          </cell>
          <cell r="D10079">
            <v>0</v>
          </cell>
          <cell r="E10079">
            <v>0</v>
          </cell>
          <cell r="F10079">
            <v>0</v>
          </cell>
          <cell r="G10079">
            <v>0</v>
          </cell>
          <cell r="H10079">
            <v>0</v>
          </cell>
          <cell r="I10079">
            <v>0</v>
          </cell>
          <cell r="J10079">
            <v>0</v>
          </cell>
          <cell r="K10079">
            <v>0</v>
          </cell>
          <cell r="L10079">
            <v>0</v>
          </cell>
          <cell r="M10079">
            <v>0</v>
          </cell>
          <cell r="N10079">
            <v>0</v>
          </cell>
          <cell r="O10079">
            <v>0</v>
          </cell>
          <cell r="P10079">
            <v>0</v>
          </cell>
          <cell r="Q10079">
            <v>0</v>
          </cell>
        </row>
        <row r="10080">
          <cell r="A10080" t="str">
            <v>A3046&amp;T</v>
          </cell>
          <cell r="B10080" t="str">
            <v>Paradise Rd opp Andr</v>
          </cell>
          <cell r="C10080">
            <v>1</v>
          </cell>
          <cell r="D10080">
            <v>0</v>
          </cell>
          <cell r="E10080">
            <v>0</v>
          </cell>
          <cell r="F10080">
            <v>0</v>
          </cell>
          <cell r="G10080">
            <v>1</v>
          </cell>
          <cell r="H10080">
            <v>1</v>
          </cell>
          <cell r="I10080">
            <v>0</v>
          </cell>
          <cell r="J10080">
            <v>0</v>
          </cell>
          <cell r="K10080">
            <v>0</v>
          </cell>
          <cell r="L10080">
            <v>1</v>
          </cell>
          <cell r="M10080">
            <v>1</v>
          </cell>
          <cell r="N10080">
            <v>0</v>
          </cell>
          <cell r="O10080">
            <v>0</v>
          </cell>
          <cell r="P10080">
            <v>0</v>
          </cell>
          <cell r="Q10080">
            <v>1</v>
          </cell>
        </row>
        <row r="10081">
          <cell r="A10081" t="str">
            <v>A3047&amp;T</v>
          </cell>
          <cell r="B10081" t="str">
            <v>Paradise Rd @ Berksh</v>
          </cell>
          <cell r="C10081">
            <v>2</v>
          </cell>
          <cell r="D10081">
            <v>0</v>
          </cell>
          <cell r="E10081">
            <v>0</v>
          </cell>
          <cell r="F10081">
            <v>36</v>
          </cell>
          <cell r="G10081">
            <v>38</v>
          </cell>
          <cell r="H10081">
            <v>2</v>
          </cell>
          <cell r="I10081">
            <v>0</v>
          </cell>
          <cell r="J10081">
            <v>0</v>
          </cell>
          <cell r="K10081">
            <v>36</v>
          </cell>
          <cell r="L10081">
            <v>38</v>
          </cell>
          <cell r="M10081">
            <v>2</v>
          </cell>
          <cell r="N10081">
            <v>0</v>
          </cell>
          <cell r="O10081">
            <v>0</v>
          </cell>
          <cell r="P10081">
            <v>36</v>
          </cell>
          <cell r="Q10081">
            <v>38</v>
          </cell>
        </row>
        <row r="10082">
          <cell r="A10082" t="str">
            <v>A3057&amp;T</v>
          </cell>
          <cell r="B10082" t="str">
            <v>Humphrey St @ Philli</v>
          </cell>
          <cell r="C10082">
            <v>0</v>
          </cell>
          <cell r="D10082">
            <v>0</v>
          </cell>
          <cell r="E10082">
            <v>0</v>
          </cell>
          <cell r="F10082">
            <v>0</v>
          </cell>
          <cell r="G10082">
            <v>0</v>
          </cell>
          <cell r="H10082">
            <v>0</v>
          </cell>
          <cell r="I10082">
            <v>0</v>
          </cell>
          <cell r="J10082">
            <v>0</v>
          </cell>
          <cell r="K10082">
            <v>0</v>
          </cell>
          <cell r="L10082">
            <v>0</v>
          </cell>
          <cell r="M10082">
            <v>0</v>
          </cell>
          <cell r="N10082">
            <v>0</v>
          </cell>
          <cell r="O10082">
            <v>0</v>
          </cell>
          <cell r="P10082">
            <v>0</v>
          </cell>
          <cell r="Q10082">
            <v>0</v>
          </cell>
        </row>
        <row r="10083">
          <cell r="A10083" t="str">
            <v>A3061&amp;T</v>
          </cell>
          <cell r="B10083" t="str">
            <v>508 Humphrey St</v>
          </cell>
          <cell r="C10083">
            <v>0</v>
          </cell>
          <cell r="D10083">
            <v>0</v>
          </cell>
          <cell r="E10083">
            <v>0</v>
          </cell>
          <cell r="F10083">
            <v>0</v>
          </cell>
          <cell r="G10083">
            <v>0</v>
          </cell>
          <cell r="H10083">
            <v>0</v>
          </cell>
          <cell r="I10083">
            <v>0</v>
          </cell>
          <cell r="J10083">
            <v>0</v>
          </cell>
          <cell r="K10083">
            <v>0</v>
          </cell>
          <cell r="L10083">
            <v>0</v>
          </cell>
          <cell r="M10083">
            <v>0</v>
          </cell>
          <cell r="N10083">
            <v>0</v>
          </cell>
          <cell r="O10083">
            <v>0</v>
          </cell>
          <cell r="P10083">
            <v>0</v>
          </cell>
          <cell r="Q10083">
            <v>0</v>
          </cell>
        </row>
        <row r="10084">
          <cell r="A10084" t="str">
            <v>A3064&amp;T</v>
          </cell>
          <cell r="B10084" t="str">
            <v>260 Humphrey St</v>
          </cell>
          <cell r="C10084">
            <v>0</v>
          </cell>
          <cell r="D10084">
            <v>0</v>
          </cell>
          <cell r="E10084">
            <v>0</v>
          </cell>
          <cell r="F10084">
            <v>0</v>
          </cell>
          <cell r="G10084">
            <v>0</v>
          </cell>
          <cell r="H10084">
            <v>0</v>
          </cell>
          <cell r="I10084">
            <v>0</v>
          </cell>
          <cell r="J10084">
            <v>0</v>
          </cell>
          <cell r="K10084">
            <v>0</v>
          </cell>
          <cell r="L10084">
            <v>0</v>
          </cell>
          <cell r="M10084">
            <v>0</v>
          </cell>
          <cell r="N10084">
            <v>0</v>
          </cell>
          <cell r="O10084">
            <v>0</v>
          </cell>
          <cell r="P10084">
            <v>0</v>
          </cell>
          <cell r="Q10084">
            <v>0</v>
          </cell>
        </row>
        <row r="10085">
          <cell r="A10085" t="str">
            <v>A3067&amp;T</v>
          </cell>
          <cell r="B10085" t="str">
            <v>50 Humphrey St</v>
          </cell>
          <cell r="C10085">
            <v>0</v>
          </cell>
          <cell r="D10085">
            <v>0</v>
          </cell>
          <cell r="E10085">
            <v>0</v>
          </cell>
          <cell r="F10085">
            <v>0</v>
          </cell>
          <cell r="G10085">
            <v>0</v>
          </cell>
          <cell r="H10085">
            <v>0</v>
          </cell>
          <cell r="I10085">
            <v>0</v>
          </cell>
          <cell r="J10085">
            <v>0</v>
          </cell>
          <cell r="K10085">
            <v>0</v>
          </cell>
          <cell r="L10085">
            <v>0</v>
          </cell>
          <cell r="M10085">
            <v>0</v>
          </cell>
          <cell r="N10085">
            <v>0</v>
          </cell>
          <cell r="O10085">
            <v>0</v>
          </cell>
          <cell r="P10085">
            <v>0</v>
          </cell>
          <cell r="Q10085">
            <v>0</v>
          </cell>
        </row>
        <row r="10086">
          <cell r="A10086" t="str">
            <v>A3068&amp;T</v>
          </cell>
          <cell r="B10086" t="str">
            <v>Humphrey St @ Easter</v>
          </cell>
          <cell r="C10086">
            <v>1</v>
          </cell>
          <cell r="D10086">
            <v>0</v>
          </cell>
          <cell r="E10086">
            <v>0</v>
          </cell>
          <cell r="F10086">
            <v>0</v>
          </cell>
          <cell r="G10086">
            <v>1</v>
          </cell>
          <cell r="H10086">
            <v>1</v>
          </cell>
          <cell r="I10086">
            <v>0</v>
          </cell>
          <cell r="J10086">
            <v>0</v>
          </cell>
          <cell r="K10086">
            <v>0</v>
          </cell>
          <cell r="L10086">
            <v>1</v>
          </cell>
          <cell r="M10086">
            <v>1</v>
          </cell>
          <cell r="N10086">
            <v>0</v>
          </cell>
          <cell r="O10086">
            <v>0</v>
          </cell>
          <cell r="P10086">
            <v>0</v>
          </cell>
          <cell r="Q10086">
            <v>1</v>
          </cell>
        </row>
        <row r="10087">
          <cell r="A10087" t="str">
            <v>A3073&amp;T</v>
          </cell>
          <cell r="B10087" t="str">
            <v>Lynn St opp Lynn St</v>
          </cell>
          <cell r="C10087">
            <v>0</v>
          </cell>
          <cell r="D10087">
            <v>0</v>
          </cell>
          <cell r="E10087">
            <v>0</v>
          </cell>
          <cell r="F10087">
            <v>0</v>
          </cell>
          <cell r="G10087">
            <v>0</v>
          </cell>
          <cell r="H10087">
            <v>0</v>
          </cell>
          <cell r="I10087">
            <v>0</v>
          </cell>
          <cell r="J10087">
            <v>0</v>
          </cell>
          <cell r="K10087">
            <v>0</v>
          </cell>
          <cell r="L10087">
            <v>0</v>
          </cell>
          <cell r="M10087">
            <v>0</v>
          </cell>
          <cell r="N10087">
            <v>0</v>
          </cell>
          <cell r="O10087">
            <v>0</v>
          </cell>
          <cell r="P10087">
            <v>0</v>
          </cell>
          <cell r="Q10087">
            <v>0</v>
          </cell>
        </row>
        <row r="10088">
          <cell r="A10088" t="str">
            <v>A3082&amp;T</v>
          </cell>
          <cell r="B10088" t="str">
            <v>Andover St opp Butto</v>
          </cell>
          <cell r="C10088">
            <v>15</v>
          </cell>
          <cell r="D10088">
            <v>0</v>
          </cell>
          <cell r="E10088">
            <v>0</v>
          </cell>
          <cell r="F10088">
            <v>0</v>
          </cell>
          <cell r="G10088">
            <v>15</v>
          </cell>
          <cell r="H10088">
            <v>15</v>
          </cell>
          <cell r="I10088">
            <v>0</v>
          </cell>
          <cell r="J10088">
            <v>0</v>
          </cell>
          <cell r="K10088">
            <v>0</v>
          </cell>
          <cell r="L10088">
            <v>15</v>
          </cell>
          <cell r="M10088">
            <v>15</v>
          </cell>
          <cell r="N10088">
            <v>0</v>
          </cell>
          <cell r="O10088">
            <v>0</v>
          </cell>
          <cell r="P10088">
            <v>0</v>
          </cell>
          <cell r="Q10088">
            <v>15</v>
          </cell>
        </row>
        <row r="10089">
          <cell r="A10089" t="str">
            <v>A3089&amp;T</v>
          </cell>
          <cell r="B10089" t="str">
            <v>Washington St @ Alle</v>
          </cell>
          <cell r="C10089">
            <v>16</v>
          </cell>
          <cell r="D10089">
            <v>0</v>
          </cell>
          <cell r="E10089">
            <v>0</v>
          </cell>
          <cell r="F10089">
            <v>0</v>
          </cell>
          <cell r="G10089">
            <v>16</v>
          </cell>
          <cell r="H10089">
            <v>16</v>
          </cell>
          <cell r="I10089">
            <v>0</v>
          </cell>
          <cell r="J10089">
            <v>0</v>
          </cell>
          <cell r="K10089">
            <v>0</v>
          </cell>
          <cell r="L10089">
            <v>16</v>
          </cell>
          <cell r="M10089">
            <v>16</v>
          </cell>
          <cell r="N10089">
            <v>0</v>
          </cell>
          <cell r="O10089">
            <v>0</v>
          </cell>
          <cell r="P10089">
            <v>0</v>
          </cell>
          <cell r="Q10089">
            <v>16</v>
          </cell>
        </row>
        <row r="10090">
          <cell r="A10090" t="str">
            <v>A3095&amp;T</v>
          </cell>
          <cell r="B10090" t="str">
            <v>Margin St @ Dobbs Rd</v>
          </cell>
          <cell r="C10090">
            <v>0</v>
          </cell>
          <cell r="D10090">
            <v>0</v>
          </cell>
          <cell r="E10090">
            <v>0</v>
          </cell>
          <cell r="F10090">
            <v>0</v>
          </cell>
          <cell r="G10090">
            <v>0</v>
          </cell>
          <cell r="H10090">
            <v>0</v>
          </cell>
          <cell r="I10090">
            <v>0</v>
          </cell>
          <cell r="J10090">
            <v>0</v>
          </cell>
          <cell r="K10090">
            <v>0</v>
          </cell>
          <cell r="L10090">
            <v>0</v>
          </cell>
          <cell r="M10090">
            <v>0</v>
          </cell>
          <cell r="N10090">
            <v>0</v>
          </cell>
          <cell r="O10090">
            <v>0</v>
          </cell>
          <cell r="P10090">
            <v>0</v>
          </cell>
          <cell r="Q10090">
            <v>0</v>
          </cell>
        </row>
        <row r="10091">
          <cell r="A10091" t="str">
            <v>A3096&amp;T</v>
          </cell>
          <cell r="B10091" t="str">
            <v>Margin St @ Roycroft</v>
          </cell>
          <cell r="C10091">
            <v>0</v>
          </cell>
          <cell r="D10091">
            <v>0</v>
          </cell>
          <cell r="E10091">
            <v>0</v>
          </cell>
          <cell r="F10091">
            <v>0</v>
          </cell>
          <cell r="G10091">
            <v>0</v>
          </cell>
          <cell r="H10091">
            <v>0</v>
          </cell>
          <cell r="I10091">
            <v>0</v>
          </cell>
          <cell r="J10091">
            <v>0</v>
          </cell>
          <cell r="K10091">
            <v>0</v>
          </cell>
          <cell r="L10091">
            <v>0</v>
          </cell>
          <cell r="M10091">
            <v>0</v>
          </cell>
          <cell r="N10091">
            <v>0</v>
          </cell>
          <cell r="O10091">
            <v>0</v>
          </cell>
          <cell r="P10091">
            <v>0</v>
          </cell>
          <cell r="Q10091">
            <v>0</v>
          </cell>
        </row>
        <row r="10092">
          <cell r="A10092" t="str">
            <v>A3097&amp;T</v>
          </cell>
          <cell r="B10092" t="str">
            <v>Margin St @ Driscoll</v>
          </cell>
          <cell r="C10092">
            <v>5</v>
          </cell>
          <cell r="D10092">
            <v>0</v>
          </cell>
          <cell r="E10092">
            <v>0</v>
          </cell>
          <cell r="F10092">
            <v>0</v>
          </cell>
          <cell r="G10092">
            <v>5</v>
          </cell>
          <cell r="H10092">
            <v>5</v>
          </cell>
          <cell r="I10092">
            <v>0</v>
          </cell>
          <cell r="J10092">
            <v>0</v>
          </cell>
          <cell r="K10092">
            <v>0</v>
          </cell>
          <cell r="L10092">
            <v>5</v>
          </cell>
          <cell r="M10092">
            <v>5</v>
          </cell>
          <cell r="N10092">
            <v>0</v>
          </cell>
          <cell r="O10092">
            <v>0</v>
          </cell>
          <cell r="P10092">
            <v>0</v>
          </cell>
          <cell r="Q10092">
            <v>5</v>
          </cell>
        </row>
        <row r="10093">
          <cell r="A10093" t="str">
            <v>A3098&amp;T</v>
          </cell>
          <cell r="B10093" t="str">
            <v>Margin St opp Drisco</v>
          </cell>
          <cell r="C10093">
            <v>5</v>
          </cell>
          <cell r="D10093">
            <v>0</v>
          </cell>
          <cell r="E10093">
            <v>0</v>
          </cell>
          <cell r="F10093">
            <v>0</v>
          </cell>
          <cell r="G10093">
            <v>5</v>
          </cell>
          <cell r="H10093">
            <v>5</v>
          </cell>
          <cell r="I10093">
            <v>0</v>
          </cell>
          <cell r="J10093">
            <v>0</v>
          </cell>
          <cell r="K10093">
            <v>0</v>
          </cell>
          <cell r="L10093">
            <v>5</v>
          </cell>
          <cell r="M10093">
            <v>5</v>
          </cell>
          <cell r="N10093">
            <v>0</v>
          </cell>
          <cell r="O10093">
            <v>0</v>
          </cell>
          <cell r="P10093">
            <v>0</v>
          </cell>
          <cell r="Q10093">
            <v>5</v>
          </cell>
        </row>
        <row r="10094">
          <cell r="A10094" t="str">
            <v>A3756&amp;T</v>
          </cell>
          <cell r="B10094" t="str">
            <v>Lafayette St @ Lorin</v>
          </cell>
          <cell r="C10094">
            <v>0</v>
          </cell>
          <cell r="D10094">
            <v>0</v>
          </cell>
          <cell r="E10094">
            <v>0</v>
          </cell>
          <cell r="F10094">
            <v>0</v>
          </cell>
          <cell r="G10094">
            <v>0</v>
          </cell>
          <cell r="H10094">
            <v>0</v>
          </cell>
          <cell r="I10094">
            <v>0</v>
          </cell>
          <cell r="J10094">
            <v>0</v>
          </cell>
          <cell r="K10094">
            <v>0</v>
          </cell>
          <cell r="L10094">
            <v>0</v>
          </cell>
          <cell r="M10094">
            <v>0</v>
          </cell>
          <cell r="N10094">
            <v>0</v>
          </cell>
          <cell r="O10094">
            <v>0</v>
          </cell>
          <cell r="P10094">
            <v>0</v>
          </cell>
          <cell r="Q10094">
            <v>0</v>
          </cell>
        </row>
        <row r="10095">
          <cell r="A10095" t="str">
            <v>A3763&amp;T</v>
          </cell>
          <cell r="B10095" t="str">
            <v>Loring Ave @ Rivervi</v>
          </cell>
          <cell r="C10095">
            <v>0</v>
          </cell>
          <cell r="D10095">
            <v>0</v>
          </cell>
          <cell r="E10095">
            <v>0</v>
          </cell>
          <cell r="F10095">
            <v>0</v>
          </cell>
          <cell r="G10095">
            <v>0</v>
          </cell>
          <cell r="H10095">
            <v>0</v>
          </cell>
          <cell r="I10095">
            <v>0</v>
          </cell>
          <cell r="J10095">
            <v>0</v>
          </cell>
          <cell r="K10095">
            <v>0</v>
          </cell>
          <cell r="L10095">
            <v>0</v>
          </cell>
          <cell r="M10095">
            <v>0</v>
          </cell>
          <cell r="N10095">
            <v>0</v>
          </cell>
          <cell r="O10095">
            <v>0</v>
          </cell>
          <cell r="P10095">
            <v>0</v>
          </cell>
          <cell r="Q10095">
            <v>0</v>
          </cell>
        </row>
        <row r="10096">
          <cell r="A10096" t="str">
            <v>A3764&amp;T</v>
          </cell>
          <cell r="B10096" t="str">
            <v>446 Loring Ave</v>
          </cell>
          <cell r="C10096">
            <v>0</v>
          </cell>
          <cell r="D10096">
            <v>0</v>
          </cell>
          <cell r="E10096">
            <v>0</v>
          </cell>
          <cell r="F10096">
            <v>0</v>
          </cell>
          <cell r="G10096">
            <v>0</v>
          </cell>
          <cell r="H10096">
            <v>0</v>
          </cell>
          <cell r="I10096">
            <v>0</v>
          </cell>
          <cell r="J10096">
            <v>0</v>
          </cell>
          <cell r="K10096">
            <v>0</v>
          </cell>
          <cell r="L10096">
            <v>0</v>
          </cell>
          <cell r="M10096">
            <v>0</v>
          </cell>
          <cell r="N10096">
            <v>0</v>
          </cell>
          <cell r="O10096">
            <v>0</v>
          </cell>
          <cell r="P10096">
            <v>0</v>
          </cell>
          <cell r="Q10096">
            <v>0</v>
          </cell>
        </row>
        <row r="10097">
          <cell r="A10097" t="str">
            <v>A3770&amp;T</v>
          </cell>
          <cell r="B10097" t="str">
            <v>Opp 399 Essex St</v>
          </cell>
          <cell r="C10097">
            <v>0</v>
          </cell>
          <cell r="D10097">
            <v>0</v>
          </cell>
          <cell r="E10097">
            <v>0</v>
          </cell>
          <cell r="F10097">
            <v>0</v>
          </cell>
          <cell r="G10097">
            <v>0</v>
          </cell>
          <cell r="H10097">
            <v>0</v>
          </cell>
          <cell r="I10097">
            <v>0</v>
          </cell>
          <cell r="J10097">
            <v>0</v>
          </cell>
          <cell r="K10097">
            <v>0</v>
          </cell>
          <cell r="L10097">
            <v>0</v>
          </cell>
          <cell r="M10097">
            <v>0</v>
          </cell>
          <cell r="N10097">
            <v>0</v>
          </cell>
          <cell r="O10097">
            <v>0</v>
          </cell>
          <cell r="P10097">
            <v>0</v>
          </cell>
          <cell r="Q10097">
            <v>0</v>
          </cell>
        </row>
        <row r="10098">
          <cell r="A10098" t="str">
            <v>A3795&amp;T</v>
          </cell>
          <cell r="B10098" t="str">
            <v>Essex St @ Ryan Pl</v>
          </cell>
          <cell r="C10098">
            <v>0</v>
          </cell>
          <cell r="D10098">
            <v>0</v>
          </cell>
          <cell r="E10098">
            <v>0</v>
          </cell>
          <cell r="F10098">
            <v>0</v>
          </cell>
          <cell r="G10098">
            <v>0</v>
          </cell>
          <cell r="H10098">
            <v>0</v>
          </cell>
          <cell r="I10098">
            <v>0</v>
          </cell>
          <cell r="J10098">
            <v>0</v>
          </cell>
          <cell r="K10098">
            <v>0</v>
          </cell>
          <cell r="L10098">
            <v>0</v>
          </cell>
          <cell r="M10098">
            <v>0</v>
          </cell>
          <cell r="N10098">
            <v>0</v>
          </cell>
          <cell r="O10098">
            <v>0</v>
          </cell>
          <cell r="P10098">
            <v>0</v>
          </cell>
          <cell r="Q10098">
            <v>0</v>
          </cell>
        </row>
        <row r="10099">
          <cell r="A10099" t="str">
            <v>A3799&amp;T</v>
          </cell>
          <cell r="B10099" t="str">
            <v>Loring Ave @ Chandle</v>
          </cell>
          <cell r="C10099">
            <v>20</v>
          </cell>
          <cell r="D10099">
            <v>0</v>
          </cell>
          <cell r="E10099">
            <v>0</v>
          </cell>
          <cell r="F10099">
            <v>0</v>
          </cell>
          <cell r="G10099">
            <v>20</v>
          </cell>
          <cell r="H10099">
            <v>20</v>
          </cell>
          <cell r="I10099">
            <v>0</v>
          </cell>
          <cell r="J10099">
            <v>0</v>
          </cell>
          <cell r="K10099">
            <v>0</v>
          </cell>
          <cell r="L10099">
            <v>20</v>
          </cell>
          <cell r="M10099">
            <v>20</v>
          </cell>
          <cell r="N10099">
            <v>0</v>
          </cell>
          <cell r="O10099">
            <v>0</v>
          </cell>
          <cell r="P10099">
            <v>0</v>
          </cell>
          <cell r="Q10099">
            <v>20</v>
          </cell>
        </row>
        <row r="10100">
          <cell r="A10100" t="str">
            <v>A3800&amp;T</v>
          </cell>
          <cell r="B10100" t="str">
            <v>Opp 494 Loring Ave</v>
          </cell>
          <cell r="C10100">
            <v>0</v>
          </cell>
          <cell r="D10100">
            <v>0</v>
          </cell>
          <cell r="E10100">
            <v>0</v>
          </cell>
          <cell r="F10100">
            <v>0</v>
          </cell>
          <cell r="G10100">
            <v>0</v>
          </cell>
          <cell r="H10100">
            <v>0</v>
          </cell>
          <cell r="I10100">
            <v>0</v>
          </cell>
          <cell r="J10100">
            <v>0</v>
          </cell>
          <cell r="K10100">
            <v>0</v>
          </cell>
          <cell r="L10100">
            <v>0</v>
          </cell>
          <cell r="M10100">
            <v>0</v>
          </cell>
          <cell r="N10100">
            <v>0</v>
          </cell>
          <cell r="O10100">
            <v>0</v>
          </cell>
          <cell r="P10100">
            <v>0</v>
          </cell>
          <cell r="Q10100">
            <v>0</v>
          </cell>
        </row>
        <row r="10101">
          <cell r="A10101" t="str">
            <v>A3802&amp;T</v>
          </cell>
          <cell r="B10101" t="str">
            <v>Loring Ave opp River</v>
          </cell>
          <cell r="C10101">
            <v>0</v>
          </cell>
          <cell r="D10101">
            <v>0</v>
          </cell>
          <cell r="E10101">
            <v>0</v>
          </cell>
          <cell r="F10101">
            <v>0</v>
          </cell>
          <cell r="G10101">
            <v>0</v>
          </cell>
          <cell r="H10101">
            <v>0</v>
          </cell>
          <cell r="I10101">
            <v>0</v>
          </cell>
          <cell r="J10101">
            <v>0</v>
          </cell>
          <cell r="K10101">
            <v>0</v>
          </cell>
          <cell r="L10101">
            <v>0</v>
          </cell>
          <cell r="M10101">
            <v>0</v>
          </cell>
          <cell r="N10101">
            <v>0</v>
          </cell>
          <cell r="O10101">
            <v>0</v>
          </cell>
          <cell r="P10101">
            <v>0</v>
          </cell>
          <cell r="Q10101">
            <v>0</v>
          </cell>
        </row>
        <row r="10102">
          <cell r="A10102" t="str">
            <v>A3803&amp;T</v>
          </cell>
          <cell r="B10102" t="str">
            <v>Loring Ave @ Leggs H</v>
          </cell>
          <cell r="C10102">
            <v>8</v>
          </cell>
          <cell r="D10102">
            <v>0</v>
          </cell>
          <cell r="E10102">
            <v>0</v>
          </cell>
          <cell r="F10102">
            <v>0</v>
          </cell>
          <cell r="G10102">
            <v>8</v>
          </cell>
          <cell r="H10102">
            <v>8</v>
          </cell>
          <cell r="I10102">
            <v>0</v>
          </cell>
          <cell r="J10102">
            <v>0</v>
          </cell>
          <cell r="K10102">
            <v>0</v>
          </cell>
          <cell r="L10102">
            <v>8</v>
          </cell>
          <cell r="M10102">
            <v>8</v>
          </cell>
          <cell r="N10102">
            <v>0</v>
          </cell>
          <cell r="O10102">
            <v>0</v>
          </cell>
          <cell r="P10102">
            <v>0</v>
          </cell>
          <cell r="Q10102">
            <v>8</v>
          </cell>
        </row>
        <row r="10103">
          <cell r="A10103" t="str">
            <v>A3806&amp;T</v>
          </cell>
          <cell r="B10103" t="str">
            <v>Loring Ave @ Monroe</v>
          </cell>
          <cell r="C10103">
            <v>0</v>
          </cell>
          <cell r="D10103">
            <v>0</v>
          </cell>
          <cell r="E10103">
            <v>0</v>
          </cell>
          <cell r="F10103">
            <v>0</v>
          </cell>
          <cell r="G10103">
            <v>0</v>
          </cell>
          <cell r="H10103">
            <v>0</v>
          </cell>
          <cell r="I10103">
            <v>0</v>
          </cell>
          <cell r="J10103">
            <v>0</v>
          </cell>
          <cell r="K10103">
            <v>0</v>
          </cell>
          <cell r="L10103">
            <v>0</v>
          </cell>
          <cell r="M10103">
            <v>0</v>
          </cell>
          <cell r="N10103">
            <v>0</v>
          </cell>
          <cell r="O10103">
            <v>0</v>
          </cell>
          <cell r="P10103">
            <v>0</v>
          </cell>
          <cell r="Q10103">
            <v>0</v>
          </cell>
        </row>
        <row r="10104">
          <cell r="A10104" t="str">
            <v>A4147&amp;T</v>
          </cell>
          <cell r="B10104" t="str">
            <v>Dodge St @ Enon St</v>
          </cell>
          <cell r="C10104">
            <v>1</v>
          </cell>
          <cell r="D10104">
            <v>0</v>
          </cell>
          <cell r="E10104">
            <v>0</v>
          </cell>
          <cell r="F10104">
            <v>7</v>
          </cell>
          <cell r="G10104">
            <v>8</v>
          </cell>
          <cell r="H10104">
            <v>1</v>
          </cell>
          <cell r="I10104">
            <v>0</v>
          </cell>
          <cell r="J10104">
            <v>0</v>
          </cell>
          <cell r="K10104">
            <v>7</v>
          </cell>
          <cell r="L10104">
            <v>8</v>
          </cell>
          <cell r="M10104">
            <v>1</v>
          </cell>
          <cell r="N10104">
            <v>0</v>
          </cell>
          <cell r="O10104">
            <v>0</v>
          </cell>
          <cell r="P10104">
            <v>7</v>
          </cell>
          <cell r="Q10104">
            <v>8</v>
          </cell>
        </row>
        <row r="10105">
          <cell r="A10105" t="str">
            <v>A4149&amp;T</v>
          </cell>
          <cell r="B10105" t="str">
            <v>Dodge St @ Salem Rd</v>
          </cell>
          <cell r="C10105">
            <v>1</v>
          </cell>
          <cell r="D10105">
            <v>0</v>
          </cell>
          <cell r="E10105">
            <v>0</v>
          </cell>
          <cell r="F10105">
            <v>0</v>
          </cell>
          <cell r="G10105">
            <v>1</v>
          </cell>
          <cell r="H10105">
            <v>1</v>
          </cell>
          <cell r="I10105">
            <v>0</v>
          </cell>
          <cell r="J10105">
            <v>0</v>
          </cell>
          <cell r="K10105">
            <v>0</v>
          </cell>
          <cell r="L10105">
            <v>1</v>
          </cell>
          <cell r="M10105">
            <v>1</v>
          </cell>
          <cell r="N10105">
            <v>0</v>
          </cell>
          <cell r="O10105">
            <v>0</v>
          </cell>
          <cell r="P10105">
            <v>0</v>
          </cell>
          <cell r="Q10105">
            <v>1</v>
          </cell>
        </row>
        <row r="10106">
          <cell r="A10106" t="str">
            <v>A4150&amp;T</v>
          </cell>
          <cell r="B10106" t="str">
            <v>Dodge St @ Raymond A</v>
          </cell>
          <cell r="C10106">
            <v>0</v>
          </cell>
          <cell r="D10106">
            <v>0</v>
          </cell>
          <cell r="E10106">
            <v>0</v>
          </cell>
          <cell r="F10106">
            <v>0</v>
          </cell>
          <cell r="G10106">
            <v>0</v>
          </cell>
          <cell r="H10106">
            <v>0</v>
          </cell>
          <cell r="I10106">
            <v>0</v>
          </cell>
          <cell r="J10106">
            <v>0</v>
          </cell>
          <cell r="K10106">
            <v>0</v>
          </cell>
          <cell r="L10106">
            <v>0</v>
          </cell>
          <cell r="M10106">
            <v>0</v>
          </cell>
          <cell r="N10106">
            <v>0</v>
          </cell>
          <cell r="O10106">
            <v>0</v>
          </cell>
          <cell r="P10106">
            <v>0</v>
          </cell>
          <cell r="Q10106">
            <v>0</v>
          </cell>
        </row>
        <row r="10107">
          <cell r="A10107" t="str">
            <v>A4151&amp;T</v>
          </cell>
          <cell r="B10107" t="str">
            <v>Dodge St @ King Terr</v>
          </cell>
          <cell r="C10107">
            <v>0</v>
          </cell>
          <cell r="D10107">
            <v>0</v>
          </cell>
          <cell r="E10107">
            <v>0</v>
          </cell>
          <cell r="F10107">
            <v>0</v>
          </cell>
          <cell r="G10107">
            <v>0</v>
          </cell>
          <cell r="H10107">
            <v>0</v>
          </cell>
          <cell r="I10107">
            <v>0</v>
          </cell>
          <cell r="J10107">
            <v>0</v>
          </cell>
          <cell r="K10107">
            <v>0</v>
          </cell>
          <cell r="L10107">
            <v>0</v>
          </cell>
          <cell r="M10107">
            <v>0</v>
          </cell>
          <cell r="N10107">
            <v>0</v>
          </cell>
          <cell r="O10107">
            <v>0</v>
          </cell>
          <cell r="P10107">
            <v>0</v>
          </cell>
          <cell r="Q10107">
            <v>0</v>
          </cell>
        </row>
        <row r="10108">
          <cell r="A10108" t="str">
            <v>A4152&amp;T</v>
          </cell>
          <cell r="B10108" t="str">
            <v>Dodge St opp Shoppin</v>
          </cell>
          <cell r="C10108">
            <v>0</v>
          </cell>
          <cell r="D10108">
            <v>0</v>
          </cell>
          <cell r="E10108">
            <v>0</v>
          </cell>
          <cell r="F10108">
            <v>0</v>
          </cell>
          <cell r="G10108">
            <v>0</v>
          </cell>
          <cell r="H10108">
            <v>0</v>
          </cell>
          <cell r="I10108">
            <v>0</v>
          </cell>
          <cell r="J10108">
            <v>0</v>
          </cell>
          <cell r="K10108">
            <v>0</v>
          </cell>
          <cell r="L10108">
            <v>0</v>
          </cell>
          <cell r="M10108">
            <v>0</v>
          </cell>
          <cell r="N10108">
            <v>0</v>
          </cell>
          <cell r="O10108">
            <v>0</v>
          </cell>
          <cell r="P10108">
            <v>0</v>
          </cell>
          <cell r="Q10108">
            <v>0</v>
          </cell>
        </row>
        <row r="10109">
          <cell r="A10109" t="str">
            <v>A4153&amp;T</v>
          </cell>
          <cell r="B10109" t="str">
            <v>Dodge St @ Conant St</v>
          </cell>
          <cell r="C10109">
            <v>6</v>
          </cell>
          <cell r="D10109">
            <v>0</v>
          </cell>
          <cell r="E10109">
            <v>0</v>
          </cell>
          <cell r="F10109">
            <v>0</v>
          </cell>
          <cell r="G10109">
            <v>6</v>
          </cell>
          <cell r="H10109">
            <v>6</v>
          </cell>
          <cell r="I10109">
            <v>0</v>
          </cell>
          <cell r="J10109">
            <v>0</v>
          </cell>
          <cell r="K10109">
            <v>0</v>
          </cell>
          <cell r="L10109">
            <v>6</v>
          </cell>
          <cell r="M10109">
            <v>6</v>
          </cell>
          <cell r="N10109">
            <v>0</v>
          </cell>
          <cell r="O10109">
            <v>0</v>
          </cell>
          <cell r="P10109">
            <v>0</v>
          </cell>
          <cell r="Q10109">
            <v>6</v>
          </cell>
        </row>
        <row r="10110">
          <cell r="A10110" t="str">
            <v>A4154&amp;T</v>
          </cell>
          <cell r="B10110" t="str">
            <v>Dodge St @ Cabot St</v>
          </cell>
          <cell r="C10110">
            <v>3</v>
          </cell>
          <cell r="D10110">
            <v>0</v>
          </cell>
          <cell r="E10110">
            <v>0</v>
          </cell>
          <cell r="F10110">
            <v>0</v>
          </cell>
          <cell r="G10110">
            <v>3</v>
          </cell>
          <cell r="H10110">
            <v>3</v>
          </cell>
          <cell r="I10110">
            <v>0</v>
          </cell>
          <cell r="J10110">
            <v>0</v>
          </cell>
          <cell r="K10110">
            <v>0</v>
          </cell>
          <cell r="L10110">
            <v>3</v>
          </cell>
          <cell r="M10110">
            <v>3</v>
          </cell>
          <cell r="N10110">
            <v>0</v>
          </cell>
          <cell r="O10110">
            <v>0</v>
          </cell>
          <cell r="P10110">
            <v>0</v>
          </cell>
          <cell r="Q10110">
            <v>3</v>
          </cell>
        </row>
        <row r="10111">
          <cell r="A10111" t="str">
            <v>A4155&amp;T</v>
          </cell>
          <cell r="B10111" t="str">
            <v>Cabot St @ New Balch</v>
          </cell>
          <cell r="C10111">
            <v>0</v>
          </cell>
          <cell r="D10111">
            <v>0</v>
          </cell>
          <cell r="E10111">
            <v>0</v>
          </cell>
          <cell r="F10111">
            <v>0</v>
          </cell>
          <cell r="G10111">
            <v>0</v>
          </cell>
          <cell r="H10111">
            <v>0</v>
          </cell>
          <cell r="I10111">
            <v>0</v>
          </cell>
          <cell r="J10111">
            <v>0</v>
          </cell>
          <cell r="K10111">
            <v>0</v>
          </cell>
          <cell r="L10111">
            <v>0</v>
          </cell>
          <cell r="M10111">
            <v>0</v>
          </cell>
          <cell r="N10111">
            <v>0</v>
          </cell>
          <cell r="O10111">
            <v>0</v>
          </cell>
          <cell r="P10111">
            <v>0</v>
          </cell>
          <cell r="Q10111">
            <v>0</v>
          </cell>
        </row>
        <row r="10112">
          <cell r="A10112" t="str">
            <v>A4156&amp;T</v>
          </cell>
          <cell r="B10112" t="str">
            <v>Cabot St opp Hill St</v>
          </cell>
          <cell r="C10112">
            <v>0</v>
          </cell>
          <cell r="D10112">
            <v>0</v>
          </cell>
          <cell r="E10112">
            <v>0</v>
          </cell>
          <cell r="F10112">
            <v>0</v>
          </cell>
          <cell r="G10112">
            <v>0</v>
          </cell>
          <cell r="H10112">
            <v>0</v>
          </cell>
          <cell r="I10112">
            <v>0</v>
          </cell>
          <cell r="J10112">
            <v>0</v>
          </cell>
          <cell r="K10112">
            <v>0</v>
          </cell>
          <cell r="L10112">
            <v>0</v>
          </cell>
          <cell r="M10112">
            <v>0</v>
          </cell>
          <cell r="N10112">
            <v>0</v>
          </cell>
          <cell r="O10112">
            <v>0</v>
          </cell>
          <cell r="P10112">
            <v>0</v>
          </cell>
          <cell r="Q10112">
            <v>0</v>
          </cell>
        </row>
        <row r="10113">
          <cell r="A10113" t="str">
            <v>A4157&amp;T</v>
          </cell>
          <cell r="B10113" t="str">
            <v>Cabot St opp Lexingt</v>
          </cell>
          <cell r="C10113">
            <v>0</v>
          </cell>
          <cell r="D10113">
            <v>0</v>
          </cell>
          <cell r="E10113">
            <v>0</v>
          </cell>
          <cell r="F10113">
            <v>0</v>
          </cell>
          <cell r="G10113">
            <v>0</v>
          </cell>
          <cell r="H10113">
            <v>0</v>
          </cell>
          <cell r="I10113">
            <v>0</v>
          </cell>
          <cell r="J10113">
            <v>0</v>
          </cell>
          <cell r="K10113">
            <v>0</v>
          </cell>
          <cell r="L10113">
            <v>0</v>
          </cell>
          <cell r="M10113">
            <v>0</v>
          </cell>
          <cell r="N10113">
            <v>0</v>
          </cell>
          <cell r="O10113">
            <v>0</v>
          </cell>
          <cell r="P10113">
            <v>0</v>
          </cell>
          <cell r="Q10113">
            <v>0</v>
          </cell>
        </row>
        <row r="10114">
          <cell r="A10114" t="str">
            <v>A4158&amp;T</v>
          </cell>
          <cell r="B10114" t="str">
            <v>Opp 545 Cabot St</v>
          </cell>
          <cell r="C10114">
            <v>0</v>
          </cell>
          <cell r="D10114">
            <v>0</v>
          </cell>
          <cell r="E10114">
            <v>0</v>
          </cell>
          <cell r="F10114">
            <v>0</v>
          </cell>
          <cell r="G10114">
            <v>0</v>
          </cell>
          <cell r="H10114">
            <v>0</v>
          </cell>
          <cell r="I10114">
            <v>0</v>
          </cell>
          <cell r="J10114">
            <v>0</v>
          </cell>
          <cell r="K10114">
            <v>0</v>
          </cell>
          <cell r="L10114">
            <v>0</v>
          </cell>
          <cell r="M10114">
            <v>0</v>
          </cell>
          <cell r="N10114">
            <v>0</v>
          </cell>
          <cell r="O10114">
            <v>0</v>
          </cell>
          <cell r="P10114">
            <v>0</v>
          </cell>
          <cell r="Q10114">
            <v>0</v>
          </cell>
        </row>
        <row r="10115">
          <cell r="A10115" t="str">
            <v>A4159&amp;T</v>
          </cell>
          <cell r="B10115" t="str">
            <v>Cabot St @ Columbia</v>
          </cell>
          <cell r="C10115">
            <v>0</v>
          </cell>
          <cell r="D10115">
            <v>0</v>
          </cell>
          <cell r="E10115">
            <v>0</v>
          </cell>
          <cell r="F10115">
            <v>0</v>
          </cell>
          <cell r="G10115">
            <v>0</v>
          </cell>
          <cell r="H10115">
            <v>0</v>
          </cell>
          <cell r="I10115">
            <v>0</v>
          </cell>
          <cell r="J10115">
            <v>0</v>
          </cell>
          <cell r="K10115">
            <v>0</v>
          </cell>
          <cell r="L10115">
            <v>0</v>
          </cell>
          <cell r="M10115">
            <v>0</v>
          </cell>
          <cell r="N10115">
            <v>0</v>
          </cell>
          <cell r="O10115">
            <v>0</v>
          </cell>
          <cell r="P10115">
            <v>0</v>
          </cell>
          <cell r="Q10115">
            <v>0</v>
          </cell>
        </row>
        <row r="10116">
          <cell r="A10116" t="str">
            <v>A4160&amp;T</v>
          </cell>
          <cell r="B10116" t="str">
            <v>Cabot St @ Bradford</v>
          </cell>
          <cell r="C10116">
            <v>0</v>
          </cell>
          <cell r="D10116">
            <v>0</v>
          </cell>
          <cell r="E10116">
            <v>0</v>
          </cell>
          <cell r="F10116">
            <v>0</v>
          </cell>
          <cell r="G10116">
            <v>0</v>
          </cell>
          <cell r="H10116">
            <v>0</v>
          </cell>
          <cell r="I10116">
            <v>0</v>
          </cell>
          <cell r="J10116">
            <v>0</v>
          </cell>
          <cell r="K10116">
            <v>0</v>
          </cell>
          <cell r="L10116">
            <v>0</v>
          </cell>
          <cell r="M10116">
            <v>0</v>
          </cell>
          <cell r="N10116">
            <v>0</v>
          </cell>
          <cell r="O10116">
            <v>0</v>
          </cell>
          <cell r="P10116">
            <v>0</v>
          </cell>
          <cell r="Q10116">
            <v>0</v>
          </cell>
        </row>
        <row r="10117">
          <cell r="A10117" t="str">
            <v>A4161&amp;T</v>
          </cell>
          <cell r="B10117" t="str">
            <v>Cabot St @ Memorial</v>
          </cell>
          <cell r="C10117">
            <v>0</v>
          </cell>
          <cell r="D10117">
            <v>0</v>
          </cell>
          <cell r="E10117">
            <v>0</v>
          </cell>
          <cell r="F10117">
            <v>0</v>
          </cell>
          <cell r="G10117">
            <v>0</v>
          </cell>
          <cell r="H10117">
            <v>0</v>
          </cell>
          <cell r="I10117">
            <v>0</v>
          </cell>
          <cell r="J10117">
            <v>0</v>
          </cell>
          <cell r="K10117">
            <v>0</v>
          </cell>
          <cell r="L10117">
            <v>0</v>
          </cell>
          <cell r="M10117">
            <v>0</v>
          </cell>
          <cell r="N10117">
            <v>0</v>
          </cell>
          <cell r="O10117">
            <v>0</v>
          </cell>
          <cell r="P10117">
            <v>0</v>
          </cell>
          <cell r="Q10117">
            <v>0</v>
          </cell>
        </row>
        <row r="10118">
          <cell r="A10118" t="str">
            <v>A4162&amp;T</v>
          </cell>
          <cell r="B10118" t="str">
            <v>Cabot St opp Kittred</v>
          </cell>
          <cell r="C10118">
            <v>21</v>
          </cell>
          <cell r="D10118">
            <v>0</v>
          </cell>
          <cell r="E10118">
            <v>0</v>
          </cell>
          <cell r="F10118">
            <v>0</v>
          </cell>
          <cell r="G10118">
            <v>21</v>
          </cell>
          <cell r="H10118">
            <v>21</v>
          </cell>
          <cell r="I10118">
            <v>0</v>
          </cell>
          <cell r="J10118">
            <v>0</v>
          </cell>
          <cell r="K10118">
            <v>0</v>
          </cell>
          <cell r="L10118">
            <v>21</v>
          </cell>
          <cell r="M10118">
            <v>21</v>
          </cell>
          <cell r="N10118">
            <v>0</v>
          </cell>
          <cell r="O10118">
            <v>0</v>
          </cell>
          <cell r="P10118">
            <v>0</v>
          </cell>
          <cell r="Q10118">
            <v>21</v>
          </cell>
        </row>
        <row r="10119">
          <cell r="A10119" t="str">
            <v>A4163&amp;T</v>
          </cell>
          <cell r="B10119" t="str">
            <v>Cabot St @ Balch St</v>
          </cell>
          <cell r="C10119">
            <v>1</v>
          </cell>
          <cell r="D10119">
            <v>0</v>
          </cell>
          <cell r="E10119">
            <v>0</v>
          </cell>
          <cell r="F10119">
            <v>0</v>
          </cell>
          <cell r="G10119">
            <v>1</v>
          </cell>
          <cell r="H10119">
            <v>1</v>
          </cell>
          <cell r="I10119">
            <v>0</v>
          </cell>
          <cell r="J10119">
            <v>0</v>
          </cell>
          <cell r="K10119">
            <v>0</v>
          </cell>
          <cell r="L10119">
            <v>1</v>
          </cell>
          <cell r="M10119">
            <v>1</v>
          </cell>
          <cell r="N10119">
            <v>0</v>
          </cell>
          <cell r="O10119">
            <v>0</v>
          </cell>
          <cell r="P10119">
            <v>0</v>
          </cell>
          <cell r="Q10119">
            <v>1</v>
          </cell>
        </row>
        <row r="10120">
          <cell r="A10120" t="str">
            <v>A4164&amp;T</v>
          </cell>
          <cell r="B10120" t="str">
            <v>Cabot St opp Mason S</v>
          </cell>
          <cell r="C10120">
            <v>0</v>
          </cell>
          <cell r="D10120">
            <v>0</v>
          </cell>
          <cell r="E10120">
            <v>0</v>
          </cell>
          <cell r="F10120">
            <v>0</v>
          </cell>
          <cell r="G10120">
            <v>0</v>
          </cell>
          <cell r="H10120">
            <v>0</v>
          </cell>
          <cell r="I10120">
            <v>0</v>
          </cell>
          <cell r="J10120">
            <v>0</v>
          </cell>
          <cell r="K10120">
            <v>0</v>
          </cell>
          <cell r="L10120">
            <v>0</v>
          </cell>
          <cell r="M10120">
            <v>0</v>
          </cell>
          <cell r="N10120">
            <v>0</v>
          </cell>
          <cell r="O10120">
            <v>0</v>
          </cell>
          <cell r="P10120">
            <v>0</v>
          </cell>
          <cell r="Q10120">
            <v>0</v>
          </cell>
        </row>
        <row r="10121">
          <cell r="A10121" t="str">
            <v>A4165&amp;T</v>
          </cell>
          <cell r="B10121" t="str">
            <v>Cabot St @ Beckford</v>
          </cell>
          <cell r="C10121">
            <v>0</v>
          </cell>
          <cell r="D10121">
            <v>0</v>
          </cell>
          <cell r="E10121">
            <v>0</v>
          </cell>
          <cell r="F10121">
            <v>0</v>
          </cell>
          <cell r="G10121">
            <v>0</v>
          </cell>
          <cell r="H10121">
            <v>0</v>
          </cell>
          <cell r="I10121">
            <v>0</v>
          </cell>
          <cell r="J10121">
            <v>0</v>
          </cell>
          <cell r="K10121">
            <v>0</v>
          </cell>
          <cell r="L10121">
            <v>0</v>
          </cell>
          <cell r="M10121">
            <v>0</v>
          </cell>
          <cell r="N10121">
            <v>0</v>
          </cell>
          <cell r="O10121">
            <v>0</v>
          </cell>
          <cell r="P10121">
            <v>0</v>
          </cell>
          <cell r="Q10121">
            <v>0</v>
          </cell>
        </row>
        <row r="10122">
          <cell r="A10122" t="str">
            <v>A4166&amp;T</v>
          </cell>
          <cell r="B10122" t="str">
            <v>Cabot St opp Colon S</v>
          </cell>
          <cell r="C10122">
            <v>0</v>
          </cell>
          <cell r="D10122">
            <v>0</v>
          </cell>
          <cell r="E10122">
            <v>0</v>
          </cell>
          <cell r="F10122">
            <v>0</v>
          </cell>
          <cell r="G10122">
            <v>0</v>
          </cell>
          <cell r="H10122">
            <v>0</v>
          </cell>
          <cell r="I10122">
            <v>0</v>
          </cell>
          <cell r="J10122">
            <v>0</v>
          </cell>
          <cell r="K10122">
            <v>0</v>
          </cell>
          <cell r="L10122">
            <v>0</v>
          </cell>
          <cell r="M10122">
            <v>0</v>
          </cell>
          <cell r="N10122">
            <v>0</v>
          </cell>
          <cell r="O10122">
            <v>0</v>
          </cell>
          <cell r="P10122">
            <v>0</v>
          </cell>
          <cell r="Q10122">
            <v>0</v>
          </cell>
        </row>
        <row r="10123">
          <cell r="A10123" t="str">
            <v>A4167&amp;T</v>
          </cell>
          <cell r="B10123" t="str">
            <v>Rantoul St @ Cabot S</v>
          </cell>
          <cell r="C10123">
            <v>3</v>
          </cell>
          <cell r="D10123">
            <v>0</v>
          </cell>
          <cell r="E10123">
            <v>0</v>
          </cell>
          <cell r="F10123">
            <v>0</v>
          </cell>
          <cell r="G10123">
            <v>3</v>
          </cell>
          <cell r="H10123">
            <v>3</v>
          </cell>
          <cell r="I10123">
            <v>0</v>
          </cell>
          <cell r="J10123">
            <v>0</v>
          </cell>
          <cell r="K10123">
            <v>0</v>
          </cell>
          <cell r="L10123">
            <v>3</v>
          </cell>
          <cell r="M10123">
            <v>3</v>
          </cell>
          <cell r="N10123">
            <v>0</v>
          </cell>
          <cell r="O10123">
            <v>0</v>
          </cell>
          <cell r="P10123">
            <v>0</v>
          </cell>
          <cell r="Q10123">
            <v>3</v>
          </cell>
        </row>
        <row r="10124">
          <cell r="A10124" t="str">
            <v>A4170&amp;T</v>
          </cell>
          <cell r="B10124" t="str">
            <v>Elliot St @ Mechanic</v>
          </cell>
          <cell r="C10124">
            <v>0</v>
          </cell>
          <cell r="D10124">
            <v>0</v>
          </cell>
          <cell r="E10124">
            <v>0</v>
          </cell>
          <cell r="F10124">
            <v>0</v>
          </cell>
          <cell r="G10124">
            <v>0</v>
          </cell>
          <cell r="H10124">
            <v>0</v>
          </cell>
          <cell r="I10124">
            <v>0</v>
          </cell>
          <cell r="J10124">
            <v>0</v>
          </cell>
          <cell r="K10124">
            <v>0</v>
          </cell>
          <cell r="L10124">
            <v>0</v>
          </cell>
          <cell r="M10124">
            <v>0</v>
          </cell>
          <cell r="N10124">
            <v>0</v>
          </cell>
          <cell r="O10124">
            <v>0</v>
          </cell>
          <cell r="P10124">
            <v>0</v>
          </cell>
          <cell r="Q10124">
            <v>0</v>
          </cell>
        </row>
        <row r="10125">
          <cell r="A10125" t="str">
            <v>A4173&amp;T</v>
          </cell>
          <cell r="B10125" t="str">
            <v>Cabot St @ Pond St</v>
          </cell>
          <cell r="C10125">
            <v>1</v>
          </cell>
          <cell r="D10125">
            <v>0</v>
          </cell>
          <cell r="E10125">
            <v>0</v>
          </cell>
          <cell r="F10125">
            <v>0</v>
          </cell>
          <cell r="G10125">
            <v>1</v>
          </cell>
          <cell r="H10125">
            <v>1</v>
          </cell>
          <cell r="I10125">
            <v>0</v>
          </cell>
          <cell r="J10125">
            <v>0</v>
          </cell>
          <cell r="K10125">
            <v>0</v>
          </cell>
          <cell r="L10125">
            <v>1</v>
          </cell>
          <cell r="M10125">
            <v>1</v>
          </cell>
          <cell r="N10125">
            <v>0</v>
          </cell>
          <cell r="O10125">
            <v>0</v>
          </cell>
          <cell r="P10125">
            <v>0</v>
          </cell>
          <cell r="Q10125">
            <v>1</v>
          </cell>
        </row>
        <row r="10126">
          <cell r="A10126" t="str">
            <v>A4174&amp;T</v>
          </cell>
          <cell r="B10126" t="str">
            <v>Cabot St @ Federal S</v>
          </cell>
          <cell r="C10126">
            <v>4</v>
          </cell>
          <cell r="D10126">
            <v>0</v>
          </cell>
          <cell r="E10126">
            <v>0</v>
          </cell>
          <cell r="F10126">
            <v>0</v>
          </cell>
          <cell r="G10126">
            <v>4</v>
          </cell>
          <cell r="H10126">
            <v>4</v>
          </cell>
          <cell r="I10126">
            <v>0</v>
          </cell>
          <cell r="J10126">
            <v>0</v>
          </cell>
          <cell r="K10126">
            <v>0</v>
          </cell>
          <cell r="L10126">
            <v>4</v>
          </cell>
          <cell r="M10126">
            <v>4</v>
          </cell>
          <cell r="N10126">
            <v>0</v>
          </cell>
          <cell r="O10126">
            <v>0</v>
          </cell>
          <cell r="P10126">
            <v>0</v>
          </cell>
          <cell r="Q10126">
            <v>4</v>
          </cell>
        </row>
        <row r="10127">
          <cell r="A10127" t="str">
            <v>A4176&amp;T</v>
          </cell>
          <cell r="B10127" t="str">
            <v>Cabot St @ Railroad</v>
          </cell>
          <cell r="C10127">
            <v>0</v>
          </cell>
          <cell r="D10127">
            <v>0</v>
          </cell>
          <cell r="E10127">
            <v>0</v>
          </cell>
          <cell r="F10127">
            <v>0</v>
          </cell>
          <cell r="G10127">
            <v>0</v>
          </cell>
          <cell r="H10127">
            <v>0</v>
          </cell>
          <cell r="I10127">
            <v>0</v>
          </cell>
          <cell r="J10127">
            <v>0</v>
          </cell>
          <cell r="K10127">
            <v>0</v>
          </cell>
          <cell r="L10127">
            <v>0</v>
          </cell>
          <cell r="M10127">
            <v>0</v>
          </cell>
          <cell r="N10127">
            <v>0</v>
          </cell>
          <cell r="O10127">
            <v>0</v>
          </cell>
          <cell r="P10127">
            <v>0</v>
          </cell>
          <cell r="Q10127">
            <v>0</v>
          </cell>
        </row>
        <row r="10128">
          <cell r="A10128" t="str">
            <v>A4179&amp;T</v>
          </cell>
          <cell r="B10128" t="str">
            <v>Cabot St @ Rantoul S</v>
          </cell>
          <cell r="C10128">
            <v>0</v>
          </cell>
          <cell r="D10128">
            <v>0</v>
          </cell>
          <cell r="E10128">
            <v>0</v>
          </cell>
          <cell r="F10128">
            <v>0</v>
          </cell>
          <cell r="G10128">
            <v>0</v>
          </cell>
          <cell r="H10128">
            <v>0</v>
          </cell>
          <cell r="I10128">
            <v>0</v>
          </cell>
          <cell r="J10128">
            <v>0</v>
          </cell>
          <cell r="K10128">
            <v>0</v>
          </cell>
          <cell r="L10128">
            <v>0</v>
          </cell>
          <cell r="M10128">
            <v>0</v>
          </cell>
          <cell r="N10128">
            <v>0</v>
          </cell>
          <cell r="O10128">
            <v>0</v>
          </cell>
          <cell r="P10128">
            <v>0</v>
          </cell>
          <cell r="Q10128">
            <v>0</v>
          </cell>
        </row>
        <row r="10129">
          <cell r="A10129" t="str">
            <v>A4181&amp;T</v>
          </cell>
          <cell r="B10129" t="str">
            <v>Bridge St @ Skerry S</v>
          </cell>
          <cell r="C10129">
            <v>1</v>
          </cell>
          <cell r="D10129">
            <v>0</v>
          </cell>
          <cell r="E10129">
            <v>0</v>
          </cell>
          <cell r="F10129">
            <v>0</v>
          </cell>
          <cell r="G10129">
            <v>1</v>
          </cell>
          <cell r="H10129">
            <v>1</v>
          </cell>
          <cell r="I10129">
            <v>0</v>
          </cell>
          <cell r="J10129">
            <v>0</v>
          </cell>
          <cell r="K10129">
            <v>0</v>
          </cell>
          <cell r="L10129">
            <v>1</v>
          </cell>
          <cell r="M10129">
            <v>1</v>
          </cell>
          <cell r="N10129">
            <v>0</v>
          </cell>
          <cell r="O10129">
            <v>0</v>
          </cell>
          <cell r="P10129">
            <v>0</v>
          </cell>
          <cell r="Q10129">
            <v>1</v>
          </cell>
        </row>
        <row r="10130">
          <cell r="A10130" t="str">
            <v>A4182&amp;T</v>
          </cell>
          <cell r="B10130" t="str">
            <v>Bridge St @ Ames St</v>
          </cell>
          <cell r="C10130">
            <v>0</v>
          </cell>
          <cell r="D10130">
            <v>0</v>
          </cell>
          <cell r="E10130">
            <v>0</v>
          </cell>
          <cell r="F10130">
            <v>0</v>
          </cell>
          <cell r="G10130">
            <v>0</v>
          </cell>
          <cell r="H10130">
            <v>0</v>
          </cell>
          <cell r="I10130">
            <v>0</v>
          </cell>
          <cell r="J10130">
            <v>0</v>
          </cell>
          <cell r="K10130">
            <v>0</v>
          </cell>
          <cell r="L10130">
            <v>0</v>
          </cell>
          <cell r="M10130">
            <v>0</v>
          </cell>
          <cell r="N10130">
            <v>0</v>
          </cell>
          <cell r="O10130">
            <v>0</v>
          </cell>
          <cell r="P10130">
            <v>0</v>
          </cell>
          <cell r="Q10130">
            <v>0</v>
          </cell>
        </row>
        <row r="10131">
          <cell r="A10131" t="str">
            <v>A4183&amp;T</v>
          </cell>
          <cell r="B10131" t="str">
            <v>Bridge St @ March St</v>
          </cell>
          <cell r="C10131">
            <v>0</v>
          </cell>
          <cell r="D10131">
            <v>0</v>
          </cell>
          <cell r="E10131">
            <v>0</v>
          </cell>
          <cell r="F10131">
            <v>0</v>
          </cell>
          <cell r="G10131">
            <v>0</v>
          </cell>
          <cell r="H10131">
            <v>0</v>
          </cell>
          <cell r="I10131">
            <v>0</v>
          </cell>
          <cell r="J10131">
            <v>0</v>
          </cell>
          <cell r="K10131">
            <v>0</v>
          </cell>
          <cell r="L10131">
            <v>0</v>
          </cell>
          <cell r="M10131">
            <v>0</v>
          </cell>
          <cell r="N10131">
            <v>0</v>
          </cell>
          <cell r="O10131">
            <v>0</v>
          </cell>
          <cell r="P10131">
            <v>0</v>
          </cell>
          <cell r="Q10131">
            <v>0</v>
          </cell>
        </row>
        <row r="10132">
          <cell r="A10132" t="str">
            <v>A4185&amp;T</v>
          </cell>
          <cell r="B10132" t="str">
            <v>Hawthorne Blvd @ Der</v>
          </cell>
          <cell r="C10132">
            <v>0</v>
          </cell>
          <cell r="D10132">
            <v>0</v>
          </cell>
          <cell r="E10132">
            <v>0</v>
          </cell>
          <cell r="F10132">
            <v>0</v>
          </cell>
          <cell r="G10132">
            <v>0</v>
          </cell>
          <cell r="H10132">
            <v>0</v>
          </cell>
          <cell r="I10132">
            <v>0</v>
          </cell>
          <cell r="J10132">
            <v>0</v>
          </cell>
          <cell r="K10132">
            <v>0</v>
          </cell>
          <cell r="L10132">
            <v>0</v>
          </cell>
          <cell r="M10132">
            <v>0</v>
          </cell>
          <cell r="N10132">
            <v>0</v>
          </cell>
          <cell r="O10132">
            <v>0</v>
          </cell>
          <cell r="P10132">
            <v>0</v>
          </cell>
          <cell r="Q10132">
            <v>0</v>
          </cell>
        </row>
        <row r="10133">
          <cell r="A10133" t="str">
            <v>A4187&amp;T</v>
          </cell>
          <cell r="B10133" t="str">
            <v>Bridge St @ Osgood S</v>
          </cell>
          <cell r="C10133">
            <v>0</v>
          </cell>
          <cell r="D10133">
            <v>0</v>
          </cell>
          <cell r="E10133">
            <v>0</v>
          </cell>
          <cell r="F10133">
            <v>0</v>
          </cell>
          <cell r="G10133">
            <v>0</v>
          </cell>
          <cell r="H10133">
            <v>0</v>
          </cell>
          <cell r="I10133">
            <v>0</v>
          </cell>
          <cell r="J10133">
            <v>0</v>
          </cell>
          <cell r="K10133">
            <v>0</v>
          </cell>
          <cell r="L10133">
            <v>0</v>
          </cell>
          <cell r="M10133">
            <v>0</v>
          </cell>
          <cell r="N10133">
            <v>0</v>
          </cell>
          <cell r="O10133">
            <v>0</v>
          </cell>
          <cell r="P10133">
            <v>0</v>
          </cell>
          <cell r="Q10133">
            <v>0</v>
          </cell>
        </row>
        <row r="10134">
          <cell r="A10134" t="str">
            <v>A4188&amp;T</v>
          </cell>
          <cell r="B10134" t="str">
            <v>11 Bridge St</v>
          </cell>
          <cell r="C10134">
            <v>0</v>
          </cell>
          <cell r="D10134">
            <v>0</v>
          </cell>
          <cell r="E10134">
            <v>0</v>
          </cell>
          <cell r="F10134">
            <v>0</v>
          </cell>
          <cell r="G10134">
            <v>0</v>
          </cell>
          <cell r="H10134">
            <v>0</v>
          </cell>
          <cell r="I10134">
            <v>0</v>
          </cell>
          <cell r="J10134">
            <v>0</v>
          </cell>
          <cell r="K10134">
            <v>0</v>
          </cell>
          <cell r="L10134">
            <v>0</v>
          </cell>
          <cell r="M10134">
            <v>0</v>
          </cell>
          <cell r="N10134">
            <v>0</v>
          </cell>
          <cell r="O10134">
            <v>0</v>
          </cell>
          <cell r="P10134">
            <v>0</v>
          </cell>
          <cell r="Q10134">
            <v>0</v>
          </cell>
        </row>
        <row r="10135">
          <cell r="A10135" t="str">
            <v>A4189&amp;T</v>
          </cell>
          <cell r="B10135" t="str">
            <v>Cabot St opp Highlan</v>
          </cell>
          <cell r="C10135">
            <v>0</v>
          </cell>
          <cell r="D10135">
            <v>0</v>
          </cell>
          <cell r="E10135">
            <v>0</v>
          </cell>
          <cell r="F10135">
            <v>0</v>
          </cell>
          <cell r="G10135">
            <v>0</v>
          </cell>
          <cell r="H10135">
            <v>0</v>
          </cell>
          <cell r="I10135">
            <v>0</v>
          </cell>
          <cell r="J10135">
            <v>0</v>
          </cell>
          <cell r="K10135">
            <v>0</v>
          </cell>
          <cell r="L10135">
            <v>0</v>
          </cell>
          <cell r="M10135">
            <v>0</v>
          </cell>
          <cell r="N10135">
            <v>0</v>
          </cell>
          <cell r="O10135">
            <v>0</v>
          </cell>
          <cell r="P10135">
            <v>0</v>
          </cell>
          <cell r="Q10135">
            <v>0</v>
          </cell>
        </row>
        <row r="10136">
          <cell r="A10136" t="str">
            <v>A4190&amp;T</v>
          </cell>
          <cell r="B10136" t="str">
            <v>Cabot St @ Franklin</v>
          </cell>
          <cell r="C10136">
            <v>0</v>
          </cell>
          <cell r="D10136">
            <v>0</v>
          </cell>
          <cell r="E10136">
            <v>0</v>
          </cell>
          <cell r="F10136">
            <v>0</v>
          </cell>
          <cell r="G10136">
            <v>0</v>
          </cell>
          <cell r="H10136">
            <v>0</v>
          </cell>
          <cell r="I10136">
            <v>0</v>
          </cell>
          <cell r="J10136">
            <v>0</v>
          </cell>
          <cell r="K10136">
            <v>0</v>
          </cell>
          <cell r="L10136">
            <v>0</v>
          </cell>
          <cell r="M10136">
            <v>0</v>
          </cell>
          <cell r="N10136">
            <v>0</v>
          </cell>
          <cell r="O10136">
            <v>0</v>
          </cell>
          <cell r="P10136">
            <v>0</v>
          </cell>
          <cell r="Q10136">
            <v>0</v>
          </cell>
        </row>
        <row r="10137">
          <cell r="A10137" t="str">
            <v>A4191&amp;T</v>
          </cell>
          <cell r="B10137" t="str">
            <v>Cabot St @ Thorndike</v>
          </cell>
          <cell r="C10137">
            <v>2</v>
          </cell>
          <cell r="D10137">
            <v>0</v>
          </cell>
          <cell r="E10137">
            <v>0</v>
          </cell>
          <cell r="F10137">
            <v>0</v>
          </cell>
          <cell r="G10137">
            <v>2</v>
          </cell>
          <cell r="H10137">
            <v>2</v>
          </cell>
          <cell r="I10137">
            <v>0</v>
          </cell>
          <cell r="J10137">
            <v>0</v>
          </cell>
          <cell r="K10137">
            <v>0</v>
          </cell>
          <cell r="L10137">
            <v>2</v>
          </cell>
          <cell r="M10137">
            <v>2</v>
          </cell>
          <cell r="N10137">
            <v>0</v>
          </cell>
          <cell r="O10137">
            <v>0</v>
          </cell>
          <cell r="P10137">
            <v>0</v>
          </cell>
          <cell r="Q10137">
            <v>2</v>
          </cell>
        </row>
        <row r="10138">
          <cell r="A10138" t="str">
            <v>A4192&amp;T</v>
          </cell>
          <cell r="B10138" t="str">
            <v>Cabot St @ Dane St</v>
          </cell>
          <cell r="C10138">
            <v>0</v>
          </cell>
          <cell r="D10138">
            <v>0</v>
          </cell>
          <cell r="E10138">
            <v>0</v>
          </cell>
          <cell r="F10138">
            <v>0</v>
          </cell>
          <cell r="G10138">
            <v>0</v>
          </cell>
          <cell r="H10138">
            <v>0</v>
          </cell>
          <cell r="I10138">
            <v>0</v>
          </cell>
          <cell r="J10138">
            <v>0</v>
          </cell>
          <cell r="K10138">
            <v>0</v>
          </cell>
          <cell r="L10138">
            <v>0</v>
          </cell>
          <cell r="M10138">
            <v>0</v>
          </cell>
          <cell r="N10138">
            <v>0</v>
          </cell>
          <cell r="O10138">
            <v>0</v>
          </cell>
          <cell r="P10138">
            <v>0</v>
          </cell>
          <cell r="Q10138">
            <v>0</v>
          </cell>
        </row>
        <row r="10139">
          <cell r="A10139" t="str">
            <v>A4193&amp;T</v>
          </cell>
          <cell r="B10139" t="str">
            <v>Cabot St opp Elliot</v>
          </cell>
          <cell r="C10139">
            <v>2</v>
          </cell>
          <cell r="D10139">
            <v>0</v>
          </cell>
          <cell r="E10139">
            <v>0</v>
          </cell>
          <cell r="F10139">
            <v>0</v>
          </cell>
          <cell r="G10139">
            <v>2</v>
          </cell>
          <cell r="H10139">
            <v>2</v>
          </cell>
          <cell r="I10139">
            <v>0</v>
          </cell>
          <cell r="J10139">
            <v>0</v>
          </cell>
          <cell r="K10139">
            <v>0</v>
          </cell>
          <cell r="L10139">
            <v>2</v>
          </cell>
          <cell r="M10139">
            <v>2</v>
          </cell>
          <cell r="N10139">
            <v>0</v>
          </cell>
          <cell r="O10139">
            <v>0</v>
          </cell>
          <cell r="P10139">
            <v>0</v>
          </cell>
          <cell r="Q10139">
            <v>2</v>
          </cell>
        </row>
        <row r="10140">
          <cell r="A10140" t="str">
            <v>A4194&amp;T</v>
          </cell>
          <cell r="B10140" t="str">
            <v>Cabot St opp Chestnu</v>
          </cell>
          <cell r="C10140">
            <v>0</v>
          </cell>
          <cell r="D10140">
            <v>0</v>
          </cell>
          <cell r="E10140">
            <v>0</v>
          </cell>
          <cell r="F10140">
            <v>0</v>
          </cell>
          <cell r="G10140">
            <v>0</v>
          </cell>
          <cell r="H10140">
            <v>0</v>
          </cell>
          <cell r="I10140">
            <v>0</v>
          </cell>
          <cell r="J10140">
            <v>0</v>
          </cell>
          <cell r="K10140">
            <v>0</v>
          </cell>
          <cell r="L10140">
            <v>0</v>
          </cell>
          <cell r="M10140">
            <v>0</v>
          </cell>
          <cell r="N10140">
            <v>0</v>
          </cell>
          <cell r="O10140">
            <v>0</v>
          </cell>
          <cell r="P10140">
            <v>0</v>
          </cell>
          <cell r="Q10140">
            <v>0</v>
          </cell>
        </row>
        <row r="10141">
          <cell r="A10141" t="str">
            <v>A4195&amp;T</v>
          </cell>
          <cell r="B10141" t="str">
            <v>Cabot St opp Summer</v>
          </cell>
          <cell r="C10141">
            <v>0</v>
          </cell>
          <cell r="D10141">
            <v>0</v>
          </cell>
          <cell r="E10141">
            <v>0</v>
          </cell>
          <cell r="F10141">
            <v>0</v>
          </cell>
          <cell r="G10141">
            <v>0</v>
          </cell>
          <cell r="H10141">
            <v>0</v>
          </cell>
          <cell r="I10141">
            <v>0</v>
          </cell>
          <cell r="J10141">
            <v>0</v>
          </cell>
          <cell r="K10141">
            <v>0</v>
          </cell>
          <cell r="L10141">
            <v>0</v>
          </cell>
          <cell r="M10141">
            <v>0</v>
          </cell>
          <cell r="N10141">
            <v>0</v>
          </cell>
          <cell r="O10141">
            <v>0</v>
          </cell>
          <cell r="P10141">
            <v>0</v>
          </cell>
          <cell r="Q10141">
            <v>0</v>
          </cell>
        </row>
        <row r="10142">
          <cell r="A10142" t="str">
            <v>A4196&amp;T</v>
          </cell>
          <cell r="B10142" t="str">
            <v>Cabot St @ Pickett S</v>
          </cell>
          <cell r="C10142">
            <v>1</v>
          </cell>
          <cell r="D10142">
            <v>0</v>
          </cell>
          <cell r="E10142">
            <v>0</v>
          </cell>
          <cell r="F10142">
            <v>0</v>
          </cell>
          <cell r="G10142">
            <v>1</v>
          </cell>
          <cell r="H10142">
            <v>1</v>
          </cell>
          <cell r="I10142">
            <v>0</v>
          </cell>
          <cell r="J10142">
            <v>0</v>
          </cell>
          <cell r="K10142">
            <v>0</v>
          </cell>
          <cell r="L10142">
            <v>1</v>
          </cell>
          <cell r="M10142">
            <v>1</v>
          </cell>
          <cell r="N10142">
            <v>0</v>
          </cell>
          <cell r="O10142">
            <v>0</v>
          </cell>
          <cell r="P10142">
            <v>0</v>
          </cell>
          <cell r="Q10142">
            <v>1</v>
          </cell>
        </row>
        <row r="10143">
          <cell r="A10143" t="str">
            <v>A4197&amp;T</v>
          </cell>
          <cell r="B10143" t="str">
            <v>Cabot St @ Rantoul S</v>
          </cell>
          <cell r="C10143">
            <v>0</v>
          </cell>
          <cell r="D10143">
            <v>0</v>
          </cell>
          <cell r="E10143">
            <v>0</v>
          </cell>
          <cell r="F10143">
            <v>0</v>
          </cell>
          <cell r="G10143">
            <v>0</v>
          </cell>
          <cell r="H10143">
            <v>0</v>
          </cell>
          <cell r="I10143">
            <v>0</v>
          </cell>
          <cell r="J10143">
            <v>0</v>
          </cell>
          <cell r="K10143">
            <v>0</v>
          </cell>
          <cell r="L10143">
            <v>0</v>
          </cell>
          <cell r="M10143">
            <v>0</v>
          </cell>
          <cell r="N10143">
            <v>0</v>
          </cell>
          <cell r="O10143">
            <v>0</v>
          </cell>
          <cell r="P10143">
            <v>0</v>
          </cell>
          <cell r="Q10143">
            <v>0</v>
          </cell>
        </row>
        <row r="10144">
          <cell r="A10144" t="str">
            <v>A4198&amp;T</v>
          </cell>
          <cell r="B10144" t="str">
            <v>Cabot St opp Simon S</v>
          </cell>
          <cell r="C10144">
            <v>0</v>
          </cell>
          <cell r="D10144">
            <v>0</v>
          </cell>
          <cell r="E10144">
            <v>0</v>
          </cell>
          <cell r="F10144">
            <v>0</v>
          </cell>
          <cell r="G10144">
            <v>0</v>
          </cell>
          <cell r="H10144">
            <v>0</v>
          </cell>
          <cell r="I10144">
            <v>0</v>
          </cell>
          <cell r="J10144">
            <v>0</v>
          </cell>
          <cell r="K10144">
            <v>0</v>
          </cell>
          <cell r="L10144">
            <v>0</v>
          </cell>
          <cell r="M10144">
            <v>0</v>
          </cell>
          <cell r="N10144">
            <v>0</v>
          </cell>
          <cell r="O10144">
            <v>0</v>
          </cell>
          <cell r="P10144">
            <v>0</v>
          </cell>
          <cell r="Q10144">
            <v>0</v>
          </cell>
        </row>
        <row r="10145">
          <cell r="A10145" t="str">
            <v>A4199&amp;T</v>
          </cell>
          <cell r="B10145" t="str">
            <v>Cabot St @ Herrick S</v>
          </cell>
          <cell r="C10145">
            <v>0</v>
          </cell>
          <cell r="D10145">
            <v>0</v>
          </cell>
          <cell r="E10145">
            <v>0</v>
          </cell>
          <cell r="F10145">
            <v>0</v>
          </cell>
          <cell r="G10145">
            <v>0</v>
          </cell>
          <cell r="H10145">
            <v>0</v>
          </cell>
          <cell r="I10145">
            <v>0</v>
          </cell>
          <cell r="J10145">
            <v>0</v>
          </cell>
          <cell r="K10145">
            <v>0</v>
          </cell>
          <cell r="L10145">
            <v>0</v>
          </cell>
          <cell r="M10145">
            <v>0</v>
          </cell>
          <cell r="N10145">
            <v>0</v>
          </cell>
          <cell r="O10145">
            <v>0</v>
          </cell>
          <cell r="P10145">
            <v>0</v>
          </cell>
          <cell r="Q10145">
            <v>0</v>
          </cell>
        </row>
        <row r="10146">
          <cell r="A10146" t="str">
            <v>A4200&amp;T</v>
          </cell>
          <cell r="B10146" t="str">
            <v>Cabot St opp Balch S</v>
          </cell>
          <cell r="C10146">
            <v>0</v>
          </cell>
          <cell r="D10146">
            <v>0</v>
          </cell>
          <cell r="E10146">
            <v>0</v>
          </cell>
          <cell r="F10146">
            <v>0</v>
          </cell>
          <cell r="G10146">
            <v>0</v>
          </cell>
          <cell r="H10146">
            <v>0</v>
          </cell>
          <cell r="I10146">
            <v>0</v>
          </cell>
          <cell r="J10146">
            <v>0</v>
          </cell>
          <cell r="K10146">
            <v>0</v>
          </cell>
          <cell r="L10146">
            <v>0</v>
          </cell>
          <cell r="M10146">
            <v>0</v>
          </cell>
          <cell r="N10146">
            <v>0</v>
          </cell>
          <cell r="O10146">
            <v>0</v>
          </cell>
          <cell r="P10146">
            <v>0</v>
          </cell>
          <cell r="Q10146">
            <v>0</v>
          </cell>
        </row>
        <row r="10147">
          <cell r="A10147" t="str">
            <v>A4201&amp;T</v>
          </cell>
          <cell r="B10147" t="str">
            <v>Cabot St @ Russell S</v>
          </cell>
          <cell r="C10147">
            <v>0</v>
          </cell>
          <cell r="D10147">
            <v>0</v>
          </cell>
          <cell r="E10147">
            <v>0</v>
          </cell>
          <cell r="F10147">
            <v>0</v>
          </cell>
          <cell r="G10147">
            <v>0</v>
          </cell>
          <cell r="H10147">
            <v>0</v>
          </cell>
          <cell r="I10147">
            <v>0</v>
          </cell>
          <cell r="J10147">
            <v>0</v>
          </cell>
          <cell r="K10147">
            <v>0</v>
          </cell>
          <cell r="L10147">
            <v>0</v>
          </cell>
          <cell r="M10147">
            <v>0</v>
          </cell>
          <cell r="N10147">
            <v>0</v>
          </cell>
          <cell r="O10147">
            <v>0</v>
          </cell>
          <cell r="P10147">
            <v>0</v>
          </cell>
          <cell r="Q10147">
            <v>0</v>
          </cell>
        </row>
        <row r="10148">
          <cell r="A10148" t="str">
            <v>A4202&amp;T</v>
          </cell>
          <cell r="B10148" t="str">
            <v>497 Cabot St</v>
          </cell>
          <cell r="C10148">
            <v>0</v>
          </cell>
          <cell r="D10148">
            <v>0</v>
          </cell>
          <cell r="E10148">
            <v>0</v>
          </cell>
          <cell r="F10148">
            <v>0</v>
          </cell>
          <cell r="G10148">
            <v>0</v>
          </cell>
          <cell r="H10148">
            <v>0</v>
          </cell>
          <cell r="I10148">
            <v>0</v>
          </cell>
          <cell r="J10148">
            <v>0</v>
          </cell>
          <cell r="K10148">
            <v>0</v>
          </cell>
          <cell r="L10148">
            <v>0</v>
          </cell>
          <cell r="M10148">
            <v>0</v>
          </cell>
          <cell r="N10148">
            <v>0</v>
          </cell>
          <cell r="O10148">
            <v>0</v>
          </cell>
          <cell r="P10148">
            <v>0</v>
          </cell>
          <cell r="Q10148">
            <v>0</v>
          </cell>
        </row>
        <row r="10149">
          <cell r="A10149" t="str">
            <v>A4203&amp;T</v>
          </cell>
          <cell r="B10149" t="str">
            <v>Cabot St @ Roosevelt</v>
          </cell>
          <cell r="C10149">
            <v>0</v>
          </cell>
          <cell r="D10149">
            <v>0</v>
          </cell>
          <cell r="E10149">
            <v>0</v>
          </cell>
          <cell r="F10149">
            <v>0</v>
          </cell>
          <cell r="G10149">
            <v>0</v>
          </cell>
          <cell r="H10149">
            <v>0</v>
          </cell>
          <cell r="I10149">
            <v>0</v>
          </cell>
          <cell r="J10149">
            <v>0</v>
          </cell>
          <cell r="K10149">
            <v>0</v>
          </cell>
          <cell r="L10149">
            <v>0</v>
          </cell>
          <cell r="M10149">
            <v>0</v>
          </cell>
          <cell r="N10149">
            <v>0</v>
          </cell>
          <cell r="O10149">
            <v>0</v>
          </cell>
          <cell r="P10149">
            <v>0</v>
          </cell>
          <cell r="Q10149">
            <v>0</v>
          </cell>
        </row>
        <row r="10150">
          <cell r="A10150" t="str">
            <v>A4204&amp;T</v>
          </cell>
          <cell r="B10150" t="str">
            <v>Cabot St opp Columbi</v>
          </cell>
          <cell r="C10150">
            <v>0</v>
          </cell>
          <cell r="D10150">
            <v>0</v>
          </cell>
          <cell r="E10150">
            <v>0</v>
          </cell>
          <cell r="F10150">
            <v>0</v>
          </cell>
          <cell r="G10150">
            <v>0</v>
          </cell>
          <cell r="H10150">
            <v>0</v>
          </cell>
          <cell r="I10150">
            <v>0</v>
          </cell>
          <cell r="J10150">
            <v>0</v>
          </cell>
          <cell r="K10150">
            <v>0</v>
          </cell>
          <cell r="L10150">
            <v>0</v>
          </cell>
          <cell r="M10150">
            <v>0</v>
          </cell>
          <cell r="N10150">
            <v>0</v>
          </cell>
          <cell r="O10150">
            <v>0</v>
          </cell>
          <cell r="P10150">
            <v>0</v>
          </cell>
          <cell r="Q10150">
            <v>0</v>
          </cell>
        </row>
        <row r="10151">
          <cell r="A10151" t="str">
            <v>A4205&amp;T</v>
          </cell>
          <cell r="B10151" t="str">
            <v>545 Cabot St</v>
          </cell>
          <cell r="C10151">
            <v>0</v>
          </cell>
          <cell r="D10151">
            <v>0</v>
          </cell>
          <cell r="E10151">
            <v>0</v>
          </cell>
          <cell r="F10151">
            <v>0</v>
          </cell>
          <cell r="G10151">
            <v>0</v>
          </cell>
          <cell r="H10151">
            <v>0</v>
          </cell>
          <cell r="I10151">
            <v>0</v>
          </cell>
          <cell r="J10151">
            <v>0</v>
          </cell>
          <cell r="K10151">
            <v>0</v>
          </cell>
          <cell r="L10151">
            <v>0</v>
          </cell>
          <cell r="M10151">
            <v>0</v>
          </cell>
          <cell r="N10151">
            <v>0</v>
          </cell>
          <cell r="O10151">
            <v>0</v>
          </cell>
          <cell r="P10151">
            <v>0</v>
          </cell>
          <cell r="Q10151">
            <v>0</v>
          </cell>
        </row>
        <row r="10152">
          <cell r="A10152" t="str">
            <v>A4206&amp;T</v>
          </cell>
          <cell r="B10152" t="str">
            <v>Cabot St @ Lexington</v>
          </cell>
          <cell r="C10152">
            <v>0</v>
          </cell>
          <cell r="D10152">
            <v>0</v>
          </cell>
          <cell r="E10152">
            <v>0</v>
          </cell>
          <cell r="F10152">
            <v>0</v>
          </cell>
          <cell r="G10152">
            <v>0</v>
          </cell>
          <cell r="H10152">
            <v>0</v>
          </cell>
          <cell r="I10152">
            <v>0</v>
          </cell>
          <cell r="J10152">
            <v>0</v>
          </cell>
          <cell r="K10152">
            <v>0</v>
          </cell>
          <cell r="L10152">
            <v>0</v>
          </cell>
          <cell r="M10152">
            <v>0</v>
          </cell>
          <cell r="N10152">
            <v>0</v>
          </cell>
          <cell r="O10152">
            <v>0</v>
          </cell>
          <cell r="P10152">
            <v>0</v>
          </cell>
          <cell r="Q10152">
            <v>0</v>
          </cell>
        </row>
        <row r="10153">
          <cell r="A10153" t="str">
            <v>A4207&amp;T</v>
          </cell>
          <cell r="B10153" t="str">
            <v>Cabot St @ Hill St</v>
          </cell>
          <cell r="C10153">
            <v>0</v>
          </cell>
          <cell r="D10153">
            <v>0</v>
          </cell>
          <cell r="E10153">
            <v>0</v>
          </cell>
          <cell r="F10153">
            <v>0</v>
          </cell>
          <cell r="G10153">
            <v>0</v>
          </cell>
          <cell r="H10153">
            <v>0</v>
          </cell>
          <cell r="I10153">
            <v>0</v>
          </cell>
          <cell r="J10153">
            <v>0</v>
          </cell>
          <cell r="K10153">
            <v>0</v>
          </cell>
          <cell r="L10153">
            <v>0</v>
          </cell>
          <cell r="M10153">
            <v>0</v>
          </cell>
          <cell r="N10153">
            <v>0</v>
          </cell>
          <cell r="O10153">
            <v>0</v>
          </cell>
          <cell r="P10153">
            <v>0</v>
          </cell>
          <cell r="Q10153">
            <v>0</v>
          </cell>
        </row>
        <row r="10154">
          <cell r="A10154" t="str">
            <v>A4208&amp;T</v>
          </cell>
          <cell r="B10154" t="str">
            <v>Cabot St @ Country D</v>
          </cell>
          <cell r="C10154">
            <v>0</v>
          </cell>
          <cell r="D10154">
            <v>0</v>
          </cell>
          <cell r="E10154">
            <v>0</v>
          </cell>
          <cell r="F10154">
            <v>0</v>
          </cell>
          <cell r="G10154">
            <v>0</v>
          </cell>
          <cell r="H10154">
            <v>0</v>
          </cell>
          <cell r="I10154">
            <v>0</v>
          </cell>
          <cell r="J10154">
            <v>0</v>
          </cell>
          <cell r="K10154">
            <v>0</v>
          </cell>
          <cell r="L10154">
            <v>0</v>
          </cell>
          <cell r="M10154">
            <v>0</v>
          </cell>
          <cell r="N10154">
            <v>0</v>
          </cell>
          <cell r="O10154">
            <v>0</v>
          </cell>
          <cell r="P10154">
            <v>0</v>
          </cell>
          <cell r="Q10154">
            <v>0</v>
          </cell>
        </row>
        <row r="10155">
          <cell r="A10155" t="str">
            <v>A4209&amp;T</v>
          </cell>
          <cell r="B10155" t="str">
            <v>Dodge St @ Longmeado</v>
          </cell>
          <cell r="C10155">
            <v>0</v>
          </cell>
          <cell r="D10155">
            <v>0</v>
          </cell>
          <cell r="E10155">
            <v>0</v>
          </cell>
          <cell r="F10155">
            <v>0</v>
          </cell>
          <cell r="G10155">
            <v>0</v>
          </cell>
          <cell r="H10155">
            <v>0</v>
          </cell>
          <cell r="I10155">
            <v>0</v>
          </cell>
          <cell r="J10155">
            <v>0</v>
          </cell>
          <cell r="K10155">
            <v>0</v>
          </cell>
          <cell r="L10155">
            <v>0</v>
          </cell>
          <cell r="M10155">
            <v>0</v>
          </cell>
          <cell r="N10155">
            <v>0</v>
          </cell>
          <cell r="O10155">
            <v>0</v>
          </cell>
          <cell r="P10155">
            <v>0</v>
          </cell>
          <cell r="Q10155">
            <v>0</v>
          </cell>
        </row>
        <row r="10156">
          <cell r="A10156" t="str">
            <v>A4210&amp;T</v>
          </cell>
          <cell r="B10156" t="str">
            <v>Dodge St opp Conant</v>
          </cell>
          <cell r="C10156">
            <v>0</v>
          </cell>
          <cell r="D10156">
            <v>0</v>
          </cell>
          <cell r="E10156">
            <v>0</v>
          </cell>
          <cell r="F10156">
            <v>0</v>
          </cell>
          <cell r="G10156">
            <v>0</v>
          </cell>
          <cell r="H10156">
            <v>0</v>
          </cell>
          <cell r="I10156">
            <v>0</v>
          </cell>
          <cell r="J10156">
            <v>0</v>
          </cell>
          <cell r="K10156">
            <v>0</v>
          </cell>
          <cell r="L10156">
            <v>0</v>
          </cell>
          <cell r="M10156">
            <v>0</v>
          </cell>
          <cell r="N10156">
            <v>0</v>
          </cell>
          <cell r="O10156">
            <v>0</v>
          </cell>
          <cell r="P10156">
            <v>0</v>
          </cell>
          <cell r="Q10156">
            <v>0</v>
          </cell>
        </row>
        <row r="10157">
          <cell r="A10157" t="str">
            <v>A4211&amp;T</v>
          </cell>
          <cell r="B10157" t="str">
            <v>Dodge St @ Longwood</v>
          </cell>
          <cell r="C10157">
            <v>0</v>
          </cell>
          <cell r="D10157">
            <v>0</v>
          </cell>
          <cell r="E10157">
            <v>0</v>
          </cell>
          <cell r="F10157">
            <v>0</v>
          </cell>
          <cell r="G10157">
            <v>0</v>
          </cell>
          <cell r="H10157">
            <v>0</v>
          </cell>
          <cell r="I10157">
            <v>0</v>
          </cell>
          <cell r="J10157">
            <v>0</v>
          </cell>
          <cell r="K10157">
            <v>0</v>
          </cell>
          <cell r="L10157">
            <v>0</v>
          </cell>
          <cell r="M10157">
            <v>0</v>
          </cell>
          <cell r="N10157">
            <v>0</v>
          </cell>
          <cell r="O10157">
            <v>0</v>
          </cell>
          <cell r="P10157">
            <v>0</v>
          </cell>
          <cell r="Q10157">
            <v>0</v>
          </cell>
        </row>
        <row r="10158">
          <cell r="A10158" t="str">
            <v>A4212&amp;T</v>
          </cell>
          <cell r="B10158" t="str">
            <v>Dodge St opp Raymond</v>
          </cell>
          <cell r="C10158">
            <v>0</v>
          </cell>
          <cell r="D10158">
            <v>0</v>
          </cell>
          <cell r="E10158">
            <v>0</v>
          </cell>
          <cell r="F10158">
            <v>0</v>
          </cell>
          <cell r="G10158">
            <v>0</v>
          </cell>
          <cell r="H10158">
            <v>0</v>
          </cell>
          <cell r="I10158">
            <v>0</v>
          </cell>
          <cell r="J10158">
            <v>0</v>
          </cell>
          <cell r="K10158">
            <v>0</v>
          </cell>
          <cell r="L10158">
            <v>0</v>
          </cell>
          <cell r="M10158">
            <v>0</v>
          </cell>
          <cell r="N10158">
            <v>0</v>
          </cell>
          <cell r="O10158">
            <v>0</v>
          </cell>
          <cell r="P10158">
            <v>0</v>
          </cell>
          <cell r="Q10158">
            <v>0</v>
          </cell>
        </row>
        <row r="10159">
          <cell r="A10159" t="str">
            <v>A4213&amp;T</v>
          </cell>
          <cell r="B10159" t="str">
            <v>Dodge St @ Tozer Rd</v>
          </cell>
          <cell r="C10159">
            <v>0</v>
          </cell>
          <cell r="D10159">
            <v>0</v>
          </cell>
          <cell r="E10159">
            <v>0</v>
          </cell>
          <cell r="F10159">
            <v>0</v>
          </cell>
          <cell r="G10159">
            <v>0</v>
          </cell>
          <cell r="H10159">
            <v>0</v>
          </cell>
          <cell r="I10159">
            <v>0</v>
          </cell>
          <cell r="J10159">
            <v>0</v>
          </cell>
          <cell r="K10159">
            <v>0</v>
          </cell>
          <cell r="L10159">
            <v>0</v>
          </cell>
          <cell r="M10159">
            <v>0</v>
          </cell>
          <cell r="N10159">
            <v>0</v>
          </cell>
          <cell r="O10159">
            <v>0</v>
          </cell>
          <cell r="P10159">
            <v>0</v>
          </cell>
          <cell r="Q10159">
            <v>0</v>
          </cell>
        </row>
        <row r="10160">
          <cell r="A10160" t="str">
            <v>A4805&amp;T</v>
          </cell>
          <cell r="B10160" t="str">
            <v>7 Sohier Rd</v>
          </cell>
          <cell r="C10160">
            <v>0</v>
          </cell>
          <cell r="D10160">
            <v>0</v>
          </cell>
          <cell r="E10160">
            <v>0</v>
          </cell>
          <cell r="F10160">
            <v>0</v>
          </cell>
          <cell r="G10160">
            <v>0</v>
          </cell>
          <cell r="H10160">
            <v>0</v>
          </cell>
          <cell r="I10160">
            <v>0</v>
          </cell>
          <cell r="J10160">
            <v>0</v>
          </cell>
          <cell r="K10160">
            <v>0</v>
          </cell>
          <cell r="L10160">
            <v>0</v>
          </cell>
          <cell r="M10160">
            <v>0</v>
          </cell>
          <cell r="N10160">
            <v>0</v>
          </cell>
          <cell r="O10160">
            <v>0</v>
          </cell>
          <cell r="P10160">
            <v>0</v>
          </cell>
          <cell r="Q10160">
            <v>0</v>
          </cell>
        </row>
        <row r="10161">
          <cell r="A10161" t="str">
            <v>A4806&amp;T</v>
          </cell>
          <cell r="B10161" t="str">
            <v>Sohier Rd @ Story Av</v>
          </cell>
          <cell r="C10161">
            <v>0</v>
          </cell>
          <cell r="D10161">
            <v>0</v>
          </cell>
          <cell r="E10161">
            <v>0</v>
          </cell>
          <cell r="F10161">
            <v>0</v>
          </cell>
          <cell r="G10161">
            <v>0</v>
          </cell>
          <cell r="H10161">
            <v>0</v>
          </cell>
          <cell r="I10161">
            <v>0</v>
          </cell>
          <cell r="J10161">
            <v>0</v>
          </cell>
          <cell r="K10161">
            <v>0</v>
          </cell>
          <cell r="L10161">
            <v>0</v>
          </cell>
          <cell r="M10161">
            <v>0</v>
          </cell>
          <cell r="N10161">
            <v>0</v>
          </cell>
          <cell r="O10161">
            <v>0</v>
          </cell>
          <cell r="P10161">
            <v>0</v>
          </cell>
          <cell r="Q10161">
            <v>0</v>
          </cell>
        </row>
        <row r="10162">
          <cell r="A10162" t="str">
            <v>A4807&amp;T</v>
          </cell>
          <cell r="B10162" t="str">
            <v>Sohier Rd @ Beverly</v>
          </cell>
          <cell r="C10162">
            <v>2</v>
          </cell>
          <cell r="D10162">
            <v>0</v>
          </cell>
          <cell r="E10162">
            <v>0</v>
          </cell>
          <cell r="F10162">
            <v>0</v>
          </cell>
          <cell r="G10162">
            <v>2</v>
          </cell>
          <cell r="H10162">
            <v>2</v>
          </cell>
          <cell r="I10162">
            <v>0</v>
          </cell>
          <cell r="J10162">
            <v>0</v>
          </cell>
          <cell r="K10162">
            <v>0</v>
          </cell>
          <cell r="L10162">
            <v>2</v>
          </cell>
          <cell r="M10162">
            <v>2</v>
          </cell>
          <cell r="N10162">
            <v>0</v>
          </cell>
          <cell r="O10162">
            <v>0</v>
          </cell>
          <cell r="P10162">
            <v>0</v>
          </cell>
          <cell r="Q10162">
            <v>2</v>
          </cell>
        </row>
        <row r="10163">
          <cell r="A10163" t="str">
            <v>A4808&amp;T</v>
          </cell>
          <cell r="B10163" t="str">
            <v>Sohier Rd @ Beverly</v>
          </cell>
          <cell r="C10163">
            <v>0</v>
          </cell>
          <cell r="D10163">
            <v>0</v>
          </cell>
          <cell r="E10163">
            <v>0</v>
          </cell>
          <cell r="F10163">
            <v>0</v>
          </cell>
          <cell r="G10163">
            <v>0</v>
          </cell>
          <cell r="H10163">
            <v>0</v>
          </cell>
          <cell r="I10163">
            <v>0</v>
          </cell>
          <cell r="J10163">
            <v>0</v>
          </cell>
          <cell r="K10163">
            <v>0</v>
          </cell>
          <cell r="L10163">
            <v>0</v>
          </cell>
          <cell r="M10163">
            <v>0</v>
          </cell>
          <cell r="N10163">
            <v>0</v>
          </cell>
          <cell r="O10163">
            <v>0</v>
          </cell>
          <cell r="P10163">
            <v>0</v>
          </cell>
          <cell r="Q10163">
            <v>0</v>
          </cell>
        </row>
        <row r="10164">
          <cell r="A10164" t="str">
            <v>A4809&amp;T</v>
          </cell>
          <cell r="B10164" t="str">
            <v>Sohier Rd opp Story</v>
          </cell>
          <cell r="C10164">
            <v>0</v>
          </cell>
          <cell r="D10164">
            <v>0</v>
          </cell>
          <cell r="E10164">
            <v>0</v>
          </cell>
          <cell r="F10164">
            <v>0</v>
          </cell>
          <cell r="G10164">
            <v>0</v>
          </cell>
          <cell r="H10164">
            <v>0</v>
          </cell>
          <cell r="I10164">
            <v>0</v>
          </cell>
          <cell r="J10164">
            <v>0</v>
          </cell>
          <cell r="K10164">
            <v>0</v>
          </cell>
          <cell r="L10164">
            <v>0</v>
          </cell>
          <cell r="M10164">
            <v>0</v>
          </cell>
          <cell r="N10164">
            <v>0</v>
          </cell>
          <cell r="O10164">
            <v>0</v>
          </cell>
          <cell r="P10164">
            <v>0</v>
          </cell>
          <cell r="Q10164">
            <v>0</v>
          </cell>
        </row>
        <row r="10165">
          <cell r="A10165" t="str">
            <v>A4810&amp;T</v>
          </cell>
          <cell r="B10165" t="str">
            <v>22 Sohier Rd</v>
          </cell>
          <cell r="C10165">
            <v>0</v>
          </cell>
          <cell r="D10165">
            <v>0</v>
          </cell>
          <cell r="E10165">
            <v>0</v>
          </cell>
          <cell r="F10165">
            <v>0</v>
          </cell>
          <cell r="G10165">
            <v>0</v>
          </cell>
          <cell r="H10165">
            <v>0</v>
          </cell>
          <cell r="I10165">
            <v>0</v>
          </cell>
          <cell r="J10165">
            <v>0</v>
          </cell>
          <cell r="K10165">
            <v>0</v>
          </cell>
          <cell r="L10165">
            <v>0</v>
          </cell>
          <cell r="M10165">
            <v>0</v>
          </cell>
          <cell r="N10165">
            <v>0</v>
          </cell>
          <cell r="O10165">
            <v>0</v>
          </cell>
          <cell r="P10165">
            <v>0</v>
          </cell>
          <cell r="Q10165">
            <v>0</v>
          </cell>
        </row>
        <row r="10166">
          <cell r="A10166" t="str">
            <v>A5607&amp;T</v>
          </cell>
          <cell r="B10166" t="str">
            <v>Endicott St @ Hutchi</v>
          </cell>
          <cell r="C10166">
            <v>0</v>
          </cell>
          <cell r="D10166">
            <v>0</v>
          </cell>
          <cell r="E10166">
            <v>0</v>
          </cell>
          <cell r="F10166">
            <v>0</v>
          </cell>
          <cell r="G10166">
            <v>0</v>
          </cell>
          <cell r="H10166">
            <v>0</v>
          </cell>
          <cell r="I10166">
            <v>0</v>
          </cell>
          <cell r="J10166">
            <v>0</v>
          </cell>
          <cell r="K10166">
            <v>0</v>
          </cell>
          <cell r="L10166">
            <v>0</v>
          </cell>
          <cell r="M10166">
            <v>0</v>
          </cell>
          <cell r="N10166">
            <v>0</v>
          </cell>
          <cell r="O10166">
            <v>0</v>
          </cell>
          <cell r="P10166">
            <v>0</v>
          </cell>
          <cell r="Q10166">
            <v>0</v>
          </cell>
        </row>
        <row r="10167">
          <cell r="A10167" t="str">
            <v>A5614&amp;T</v>
          </cell>
          <cell r="B10167" t="str">
            <v>Humphrey St @ Alden</v>
          </cell>
          <cell r="C10167">
            <v>0</v>
          </cell>
          <cell r="D10167">
            <v>0</v>
          </cell>
          <cell r="E10167">
            <v>0</v>
          </cell>
          <cell r="F10167">
            <v>0</v>
          </cell>
          <cell r="G10167">
            <v>0</v>
          </cell>
          <cell r="H10167">
            <v>0</v>
          </cell>
          <cell r="I10167">
            <v>0</v>
          </cell>
          <cell r="J10167">
            <v>0</v>
          </cell>
          <cell r="K10167">
            <v>0</v>
          </cell>
          <cell r="L10167">
            <v>0</v>
          </cell>
          <cell r="M10167">
            <v>0</v>
          </cell>
          <cell r="N10167">
            <v>0</v>
          </cell>
          <cell r="O10167">
            <v>0</v>
          </cell>
          <cell r="P10167">
            <v>0</v>
          </cell>
          <cell r="Q10167">
            <v>0</v>
          </cell>
        </row>
        <row r="10168">
          <cell r="A10168" t="str">
            <v>A5618&amp;T</v>
          </cell>
          <cell r="B10168" t="str">
            <v>Salem St @ Tedesco G</v>
          </cell>
          <cell r="C10168">
            <v>0</v>
          </cell>
          <cell r="D10168">
            <v>0</v>
          </cell>
          <cell r="E10168">
            <v>0</v>
          </cell>
          <cell r="F10168">
            <v>0</v>
          </cell>
          <cell r="G10168">
            <v>0</v>
          </cell>
          <cell r="H10168">
            <v>0</v>
          </cell>
          <cell r="I10168">
            <v>0</v>
          </cell>
          <cell r="J10168">
            <v>0</v>
          </cell>
          <cell r="K10168">
            <v>0</v>
          </cell>
          <cell r="L10168">
            <v>0</v>
          </cell>
          <cell r="M10168">
            <v>0</v>
          </cell>
          <cell r="N10168">
            <v>0</v>
          </cell>
          <cell r="O10168">
            <v>0</v>
          </cell>
          <cell r="P10168">
            <v>0</v>
          </cell>
          <cell r="Q10168">
            <v>0</v>
          </cell>
        </row>
        <row r="10169">
          <cell r="A10169" t="str">
            <v>A5693&amp;T</v>
          </cell>
          <cell r="B10169" t="str">
            <v>Loring Ave @ Station</v>
          </cell>
          <cell r="C10169">
            <v>0</v>
          </cell>
          <cell r="D10169">
            <v>0</v>
          </cell>
          <cell r="E10169">
            <v>0</v>
          </cell>
          <cell r="F10169">
            <v>0</v>
          </cell>
          <cell r="G10169">
            <v>0</v>
          </cell>
          <cell r="H10169">
            <v>0</v>
          </cell>
          <cell r="I10169">
            <v>0</v>
          </cell>
          <cell r="J10169">
            <v>0</v>
          </cell>
          <cell r="K10169">
            <v>0</v>
          </cell>
          <cell r="L10169">
            <v>0</v>
          </cell>
          <cell r="M10169">
            <v>0</v>
          </cell>
          <cell r="N10169">
            <v>0</v>
          </cell>
          <cell r="O10169">
            <v>0</v>
          </cell>
          <cell r="P10169">
            <v>0</v>
          </cell>
          <cell r="Q10169">
            <v>0</v>
          </cell>
        </row>
        <row r="10170">
          <cell r="A10170" t="str">
            <v>A5695&amp;T</v>
          </cell>
          <cell r="B10170" t="str">
            <v>Essex St @ Jackson P</v>
          </cell>
          <cell r="C10170">
            <v>0</v>
          </cell>
          <cell r="D10170">
            <v>0</v>
          </cell>
          <cell r="E10170">
            <v>0</v>
          </cell>
          <cell r="F10170">
            <v>0</v>
          </cell>
          <cell r="G10170">
            <v>0</v>
          </cell>
          <cell r="H10170">
            <v>0</v>
          </cell>
          <cell r="I10170">
            <v>0</v>
          </cell>
          <cell r="J10170">
            <v>0</v>
          </cell>
          <cell r="K10170">
            <v>0</v>
          </cell>
          <cell r="L10170">
            <v>0</v>
          </cell>
          <cell r="M10170">
            <v>0</v>
          </cell>
          <cell r="N10170">
            <v>0</v>
          </cell>
          <cell r="O10170">
            <v>0</v>
          </cell>
          <cell r="P10170">
            <v>0</v>
          </cell>
          <cell r="Q10170">
            <v>0</v>
          </cell>
        </row>
        <row r="10171">
          <cell r="A10171" t="str">
            <v>A5739&amp;T</v>
          </cell>
          <cell r="B10171" t="str">
            <v>Dodge St @ Enon St</v>
          </cell>
          <cell r="C10171">
            <v>3</v>
          </cell>
          <cell r="D10171">
            <v>0</v>
          </cell>
          <cell r="E10171">
            <v>0</v>
          </cell>
          <cell r="F10171">
            <v>0</v>
          </cell>
          <cell r="G10171">
            <v>3</v>
          </cell>
          <cell r="H10171">
            <v>3</v>
          </cell>
          <cell r="I10171">
            <v>0</v>
          </cell>
          <cell r="J10171">
            <v>0</v>
          </cell>
          <cell r="K10171">
            <v>0</v>
          </cell>
          <cell r="L10171">
            <v>3</v>
          </cell>
          <cell r="M10171">
            <v>3</v>
          </cell>
          <cell r="N10171">
            <v>0</v>
          </cell>
          <cell r="O10171">
            <v>0</v>
          </cell>
          <cell r="P10171">
            <v>0</v>
          </cell>
          <cell r="Q10171">
            <v>3</v>
          </cell>
        </row>
        <row r="10172">
          <cell r="A10172" t="str">
            <v>A5740&amp;T</v>
          </cell>
          <cell r="B10172" t="str">
            <v>Opp 22 Enon St</v>
          </cell>
          <cell r="C10172">
            <v>0</v>
          </cell>
          <cell r="D10172">
            <v>0</v>
          </cell>
          <cell r="E10172">
            <v>0</v>
          </cell>
          <cell r="F10172">
            <v>0</v>
          </cell>
          <cell r="G10172">
            <v>0</v>
          </cell>
          <cell r="H10172">
            <v>0</v>
          </cell>
          <cell r="I10172">
            <v>0</v>
          </cell>
          <cell r="J10172">
            <v>0</v>
          </cell>
          <cell r="K10172">
            <v>0</v>
          </cell>
          <cell r="L10172">
            <v>0</v>
          </cell>
          <cell r="M10172">
            <v>0</v>
          </cell>
          <cell r="N10172">
            <v>0</v>
          </cell>
          <cell r="O10172">
            <v>0</v>
          </cell>
          <cell r="P10172">
            <v>0</v>
          </cell>
          <cell r="Q10172">
            <v>0</v>
          </cell>
        </row>
        <row r="10173">
          <cell r="A10173" t="str">
            <v>A5742&amp;T</v>
          </cell>
          <cell r="B10173" t="str">
            <v>Winter St @ Bridge S</v>
          </cell>
          <cell r="C10173">
            <v>1</v>
          </cell>
          <cell r="D10173">
            <v>0</v>
          </cell>
          <cell r="E10173">
            <v>0</v>
          </cell>
          <cell r="F10173">
            <v>0</v>
          </cell>
          <cell r="G10173">
            <v>1</v>
          </cell>
          <cell r="H10173">
            <v>1</v>
          </cell>
          <cell r="I10173">
            <v>0</v>
          </cell>
          <cell r="J10173">
            <v>0</v>
          </cell>
          <cell r="K10173">
            <v>0</v>
          </cell>
          <cell r="L10173">
            <v>1</v>
          </cell>
          <cell r="M10173">
            <v>1</v>
          </cell>
          <cell r="N10173">
            <v>0</v>
          </cell>
          <cell r="O10173">
            <v>0</v>
          </cell>
          <cell r="P10173">
            <v>0</v>
          </cell>
          <cell r="Q10173">
            <v>1</v>
          </cell>
        </row>
        <row r="10174">
          <cell r="A10174" t="str">
            <v>A5743&amp;T</v>
          </cell>
          <cell r="B10174" t="str">
            <v>Hawthorne Blvd @ Ess</v>
          </cell>
          <cell r="C10174">
            <v>0</v>
          </cell>
          <cell r="D10174">
            <v>0</v>
          </cell>
          <cell r="E10174">
            <v>0</v>
          </cell>
          <cell r="F10174">
            <v>0</v>
          </cell>
          <cell r="G10174">
            <v>0</v>
          </cell>
          <cell r="H10174">
            <v>0</v>
          </cell>
          <cell r="I10174">
            <v>0</v>
          </cell>
          <cell r="J10174">
            <v>0</v>
          </cell>
          <cell r="K10174">
            <v>0</v>
          </cell>
          <cell r="L10174">
            <v>0</v>
          </cell>
          <cell r="M10174">
            <v>0</v>
          </cell>
          <cell r="N10174">
            <v>0</v>
          </cell>
          <cell r="O10174">
            <v>0</v>
          </cell>
          <cell r="P10174">
            <v>0</v>
          </cell>
          <cell r="Q10174">
            <v>0</v>
          </cell>
        </row>
        <row r="10175">
          <cell r="A10175" t="str">
            <v>A5744&amp;T</v>
          </cell>
          <cell r="B10175" t="str">
            <v>Hawthorne Blvd @ Der</v>
          </cell>
          <cell r="C10175">
            <v>0</v>
          </cell>
          <cell r="D10175">
            <v>0</v>
          </cell>
          <cell r="E10175">
            <v>0</v>
          </cell>
          <cell r="F10175">
            <v>0</v>
          </cell>
          <cell r="G10175">
            <v>0</v>
          </cell>
          <cell r="H10175">
            <v>0</v>
          </cell>
          <cell r="I10175">
            <v>0</v>
          </cell>
          <cell r="J10175">
            <v>0</v>
          </cell>
          <cell r="K10175">
            <v>0</v>
          </cell>
          <cell r="L10175">
            <v>0</v>
          </cell>
          <cell r="M10175">
            <v>0</v>
          </cell>
          <cell r="N10175">
            <v>0</v>
          </cell>
          <cell r="O10175">
            <v>0</v>
          </cell>
          <cell r="P10175">
            <v>0</v>
          </cell>
          <cell r="Q10175">
            <v>0</v>
          </cell>
        </row>
        <row r="10176">
          <cell r="A10176" t="str">
            <v>A5746&amp;T</v>
          </cell>
          <cell r="B10176" t="str">
            <v>Winter St @ Bridge S</v>
          </cell>
          <cell r="C10176">
            <v>0</v>
          </cell>
          <cell r="D10176">
            <v>0</v>
          </cell>
          <cell r="E10176">
            <v>0</v>
          </cell>
          <cell r="F10176">
            <v>0</v>
          </cell>
          <cell r="G10176">
            <v>0</v>
          </cell>
          <cell r="H10176">
            <v>0</v>
          </cell>
          <cell r="I10176">
            <v>0</v>
          </cell>
          <cell r="J10176">
            <v>0</v>
          </cell>
          <cell r="K10176">
            <v>0</v>
          </cell>
          <cell r="L10176">
            <v>0</v>
          </cell>
          <cell r="M10176">
            <v>0</v>
          </cell>
          <cell r="N10176">
            <v>0</v>
          </cell>
          <cell r="O10176">
            <v>0</v>
          </cell>
          <cell r="P10176">
            <v>0</v>
          </cell>
          <cell r="Q10176">
            <v>0</v>
          </cell>
        </row>
        <row r="10177">
          <cell r="A10177" t="str">
            <v>A5747&amp;T</v>
          </cell>
          <cell r="B10177" t="str">
            <v>Cabot St @ Stone St</v>
          </cell>
          <cell r="C10177">
            <v>5</v>
          </cell>
          <cell r="D10177">
            <v>0</v>
          </cell>
          <cell r="E10177">
            <v>0</v>
          </cell>
          <cell r="F10177">
            <v>0</v>
          </cell>
          <cell r="G10177">
            <v>5</v>
          </cell>
          <cell r="H10177">
            <v>5</v>
          </cell>
          <cell r="I10177">
            <v>0</v>
          </cell>
          <cell r="J10177">
            <v>0</v>
          </cell>
          <cell r="K10177">
            <v>0</v>
          </cell>
          <cell r="L10177">
            <v>5</v>
          </cell>
          <cell r="M10177">
            <v>5</v>
          </cell>
          <cell r="N10177">
            <v>0</v>
          </cell>
          <cell r="O10177">
            <v>0</v>
          </cell>
          <cell r="P10177">
            <v>0</v>
          </cell>
          <cell r="Q10177">
            <v>5</v>
          </cell>
        </row>
        <row r="10178">
          <cell r="A10178" t="str">
            <v>A5791&amp;T</v>
          </cell>
          <cell r="B10178" t="str">
            <v>Sohier Rd opp Tozer</v>
          </cell>
          <cell r="C10178">
            <v>0</v>
          </cell>
          <cell r="D10178">
            <v>0</v>
          </cell>
          <cell r="E10178">
            <v>0</v>
          </cell>
          <cell r="F10178">
            <v>0</v>
          </cell>
          <cell r="G10178">
            <v>0</v>
          </cell>
          <cell r="H10178">
            <v>0</v>
          </cell>
          <cell r="I10178">
            <v>0</v>
          </cell>
          <cell r="J10178">
            <v>0</v>
          </cell>
          <cell r="K10178">
            <v>0</v>
          </cell>
          <cell r="L10178">
            <v>0</v>
          </cell>
          <cell r="M10178">
            <v>0</v>
          </cell>
          <cell r="N10178">
            <v>0</v>
          </cell>
          <cell r="O10178">
            <v>0</v>
          </cell>
          <cell r="P10178">
            <v>0</v>
          </cell>
          <cell r="Q10178">
            <v>0</v>
          </cell>
        </row>
        <row r="10179">
          <cell r="A10179" t="str">
            <v>A7641&amp;T</v>
          </cell>
          <cell r="B10179" t="str">
            <v>Swampscott - Railroa</v>
          </cell>
          <cell r="C10179">
            <v>0</v>
          </cell>
          <cell r="D10179">
            <v>0</v>
          </cell>
          <cell r="E10179">
            <v>0</v>
          </cell>
          <cell r="F10179">
            <v>0</v>
          </cell>
          <cell r="G10179">
            <v>0</v>
          </cell>
          <cell r="H10179">
            <v>0</v>
          </cell>
          <cell r="I10179">
            <v>0</v>
          </cell>
          <cell r="J10179">
            <v>0</v>
          </cell>
          <cell r="K10179">
            <v>0</v>
          </cell>
          <cell r="L10179">
            <v>0</v>
          </cell>
          <cell r="M10179">
            <v>0</v>
          </cell>
          <cell r="N10179">
            <v>0</v>
          </cell>
          <cell r="O10179">
            <v>0</v>
          </cell>
          <cell r="P10179">
            <v>0</v>
          </cell>
          <cell r="Q10179">
            <v>0</v>
          </cell>
        </row>
        <row r="10180">
          <cell r="A10180" t="str">
            <v>A7642&amp;T</v>
          </cell>
          <cell r="B10180" t="str">
            <v>Swampscott - Railroa</v>
          </cell>
          <cell r="C10180">
            <v>0</v>
          </cell>
          <cell r="D10180">
            <v>0</v>
          </cell>
          <cell r="E10180">
            <v>0</v>
          </cell>
          <cell r="F10180">
            <v>0</v>
          </cell>
          <cell r="G10180">
            <v>0</v>
          </cell>
          <cell r="H10180">
            <v>0</v>
          </cell>
          <cell r="I10180">
            <v>0</v>
          </cell>
          <cell r="J10180">
            <v>0</v>
          </cell>
          <cell r="K10180">
            <v>0</v>
          </cell>
          <cell r="L10180">
            <v>0</v>
          </cell>
          <cell r="M10180">
            <v>0</v>
          </cell>
          <cell r="N10180">
            <v>0</v>
          </cell>
          <cell r="O10180">
            <v>0</v>
          </cell>
          <cell r="P10180">
            <v>0</v>
          </cell>
          <cell r="Q10180">
            <v>0</v>
          </cell>
        </row>
        <row r="10181">
          <cell r="A10181" t="str">
            <v>A7643&amp;T</v>
          </cell>
          <cell r="B10181" t="str">
            <v>Salem - Busway</v>
          </cell>
          <cell r="C10181">
            <v>0</v>
          </cell>
          <cell r="D10181">
            <v>0</v>
          </cell>
          <cell r="E10181">
            <v>0</v>
          </cell>
          <cell r="F10181">
            <v>0</v>
          </cell>
          <cell r="G10181">
            <v>0</v>
          </cell>
          <cell r="H10181">
            <v>0</v>
          </cell>
          <cell r="I10181">
            <v>0</v>
          </cell>
          <cell r="J10181">
            <v>0</v>
          </cell>
          <cell r="K10181">
            <v>0</v>
          </cell>
          <cell r="L10181">
            <v>0</v>
          </cell>
          <cell r="M10181">
            <v>0</v>
          </cell>
          <cell r="N10181">
            <v>0</v>
          </cell>
          <cell r="O10181">
            <v>0</v>
          </cell>
          <cell r="P10181">
            <v>0</v>
          </cell>
          <cell r="Q10181">
            <v>0</v>
          </cell>
        </row>
        <row r="10182">
          <cell r="A10182" t="str">
            <v>A7648&amp;T</v>
          </cell>
          <cell r="B10182" t="str">
            <v>Beverly - Park St</v>
          </cell>
          <cell r="C10182">
            <v>0</v>
          </cell>
          <cell r="D10182">
            <v>0</v>
          </cell>
          <cell r="E10182">
            <v>0</v>
          </cell>
          <cell r="F10182">
            <v>0</v>
          </cell>
          <cell r="G10182">
            <v>0</v>
          </cell>
          <cell r="H10182">
            <v>0</v>
          </cell>
          <cell r="I10182">
            <v>0</v>
          </cell>
          <cell r="J10182">
            <v>0</v>
          </cell>
          <cell r="K10182">
            <v>0</v>
          </cell>
          <cell r="L10182">
            <v>0</v>
          </cell>
          <cell r="M10182">
            <v>0</v>
          </cell>
          <cell r="N10182">
            <v>0</v>
          </cell>
          <cell r="O10182">
            <v>0</v>
          </cell>
          <cell r="P10182">
            <v>0</v>
          </cell>
          <cell r="Q10182">
            <v>0</v>
          </cell>
        </row>
        <row r="10183">
          <cell r="A10183" t="str">
            <v>A7652&amp;T</v>
          </cell>
          <cell r="B10183" t="str">
            <v>North Beverly - Park</v>
          </cell>
          <cell r="C10183">
            <v>0</v>
          </cell>
          <cell r="D10183">
            <v>0</v>
          </cell>
          <cell r="E10183">
            <v>0</v>
          </cell>
          <cell r="F10183">
            <v>0</v>
          </cell>
          <cell r="G10183">
            <v>0</v>
          </cell>
          <cell r="H10183">
            <v>0</v>
          </cell>
          <cell r="I10183">
            <v>0</v>
          </cell>
          <cell r="J10183">
            <v>0</v>
          </cell>
          <cell r="K10183">
            <v>0</v>
          </cell>
          <cell r="L10183">
            <v>0</v>
          </cell>
          <cell r="M10183">
            <v>0</v>
          </cell>
          <cell r="N10183">
            <v>0</v>
          </cell>
          <cell r="O10183">
            <v>0</v>
          </cell>
          <cell r="P10183">
            <v>0</v>
          </cell>
          <cell r="Q10183">
            <v>0</v>
          </cell>
        </row>
        <row r="10184">
          <cell r="A10184" t="str">
            <v>A7653&amp;T</v>
          </cell>
          <cell r="B10184" t="str">
            <v>North Beverly - Enon</v>
          </cell>
          <cell r="C10184">
            <v>0</v>
          </cell>
          <cell r="D10184">
            <v>0</v>
          </cell>
          <cell r="E10184">
            <v>0</v>
          </cell>
          <cell r="F10184">
            <v>0</v>
          </cell>
          <cell r="G10184">
            <v>0</v>
          </cell>
          <cell r="H10184">
            <v>0</v>
          </cell>
          <cell r="I10184">
            <v>0</v>
          </cell>
          <cell r="J10184">
            <v>0</v>
          </cell>
          <cell r="K10184">
            <v>0</v>
          </cell>
          <cell r="L10184">
            <v>0</v>
          </cell>
          <cell r="M10184">
            <v>0</v>
          </cell>
          <cell r="N10184">
            <v>0</v>
          </cell>
          <cell r="O10184">
            <v>0</v>
          </cell>
          <cell r="P10184">
            <v>0</v>
          </cell>
          <cell r="Q10184">
            <v>0</v>
          </cell>
        </row>
        <row r="10185">
          <cell r="A10185" t="str">
            <v>A7654&amp;T</v>
          </cell>
          <cell r="B10185" t="str">
            <v>North Beverly - Enon</v>
          </cell>
          <cell r="C10185">
            <v>0</v>
          </cell>
          <cell r="D10185">
            <v>0</v>
          </cell>
          <cell r="E10185">
            <v>0</v>
          </cell>
          <cell r="F10185">
            <v>0</v>
          </cell>
          <cell r="G10185">
            <v>0</v>
          </cell>
          <cell r="H10185">
            <v>0</v>
          </cell>
          <cell r="I10185">
            <v>0</v>
          </cell>
          <cell r="J10185">
            <v>0</v>
          </cell>
          <cell r="K10185">
            <v>0</v>
          </cell>
          <cell r="L10185">
            <v>0</v>
          </cell>
          <cell r="M10185">
            <v>0</v>
          </cell>
          <cell r="N10185">
            <v>0</v>
          </cell>
          <cell r="O10185">
            <v>0</v>
          </cell>
          <cell r="P10185">
            <v>0</v>
          </cell>
          <cell r="Q10185">
            <v>0</v>
          </cell>
        </row>
        <row r="10186">
          <cell r="A10186" t="str">
            <v>A7655&amp;T</v>
          </cell>
          <cell r="B10186" t="str">
            <v>Hamilton/Wenham - Ba</v>
          </cell>
          <cell r="C10186">
            <v>0</v>
          </cell>
          <cell r="D10186">
            <v>0</v>
          </cell>
          <cell r="E10186">
            <v>0</v>
          </cell>
          <cell r="F10186">
            <v>0</v>
          </cell>
          <cell r="G10186">
            <v>0</v>
          </cell>
          <cell r="H10186">
            <v>0</v>
          </cell>
          <cell r="I10186">
            <v>0</v>
          </cell>
          <cell r="J10186">
            <v>0</v>
          </cell>
          <cell r="K10186">
            <v>0</v>
          </cell>
          <cell r="L10186">
            <v>0</v>
          </cell>
          <cell r="M10186">
            <v>0</v>
          </cell>
          <cell r="N10186">
            <v>0</v>
          </cell>
          <cell r="O10186">
            <v>0</v>
          </cell>
          <cell r="P10186">
            <v>0</v>
          </cell>
          <cell r="Q10186">
            <v>0</v>
          </cell>
        </row>
        <row r="10187">
          <cell r="A10187" t="str">
            <v>A7656&amp;T</v>
          </cell>
          <cell r="B10187" t="str">
            <v>Hamilton/Wenham - Ba</v>
          </cell>
          <cell r="C10187">
            <v>0</v>
          </cell>
          <cell r="D10187">
            <v>0</v>
          </cell>
          <cell r="E10187">
            <v>0</v>
          </cell>
          <cell r="F10187">
            <v>0</v>
          </cell>
          <cell r="G10187">
            <v>0</v>
          </cell>
          <cell r="H10187">
            <v>0</v>
          </cell>
          <cell r="I10187">
            <v>0</v>
          </cell>
          <cell r="J10187">
            <v>0</v>
          </cell>
          <cell r="K10187">
            <v>0</v>
          </cell>
          <cell r="L10187">
            <v>0</v>
          </cell>
          <cell r="M10187">
            <v>0</v>
          </cell>
          <cell r="N10187">
            <v>0</v>
          </cell>
          <cell r="O10187">
            <v>0</v>
          </cell>
          <cell r="P10187">
            <v>0</v>
          </cell>
          <cell r="Q10187">
            <v>0</v>
          </cell>
        </row>
        <row r="10188">
          <cell r="A10188" t="str">
            <v>A7770&amp;T</v>
          </cell>
          <cell r="B10188" t="str">
            <v>Montserrat - Essex S</v>
          </cell>
          <cell r="C10188">
            <v>0</v>
          </cell>
          <cell r="D10188">
            <v>0</v>
          </cell>
          <cell r="E10188">
            <v>0</v>
          </cell>
          <cell r="F10188">
            <v>0</v>
          </cell>
          <cell r="G10188">
            <v>0</v>
          </cell>
          <cell r="H10188">
            <v>0</v>
          </cell>
          <cell r="I10188">
            <v>0</v>
          </cell>
          <cell r="J10188">
            <v>0</v>
          </cell>
          <cell r="K10188">
            <v>0</v>
          </cell>
          <cell r="L10188">
            <v>0</v>
          </cell>
          <cell r="M10188">
            <v>0</v>
          </cell>
          <cell r="N10188">
            <v>0</v>
          </cell>
          <cell r="O10188">
            <v>0</v>
          </cell>
          <cell r="P10188">
            <v>0</v>
          </cell>
          <cell r="Q10188">
            <v>0</v>
          </cell>
        </row>
        <row r="10189">
          <cell r="A10189" t="str">
            <v>A7771&amp;T</v>
          </cell>
          <cell r="B10189" t="str">
            <v>Montserrat - Essex S</v>
          </cell>
          <cell r="C10189">
            <v>0</v>
          </cell>
          <cell r="D10189">
            <v>0</v>
          </cell>
          <cell r="E10189">
            <v>0</v>
          </cell>
          <cell r="F10189">
            <v>0</v>
          </cell>
          <cell r="G10189">
            <v>0</v>
          </cell>
          <cell r="H10189">
            <v>0</v>
          </cell>
          <cell r="I10189">
            <v>0</v>
          </cell>
          <cell r="J10189">
            <v>0</v>
          </cell>
          <cell r="K10189">
            <v>0</v>
          </cell>
          <cell r="L10189">
            <v>0</v>
          </cell>
          <cell r="M10189">
            <v>0</v>
          </cell>
          <cell r="N10189">
            <v>0</v>
          </cell>
          <cell r="O10189">
            <v>0</v>
          </cell>
          <cell r="P10189">
            <v>0</v>
          </cell>
          <cell r="Q10189">
            <v>0</v>
          </cell>
        </row>
        <row r="10190">
          <cell r="A10190" t="str">
            <v>A7778&amp;T</v>
          </cell>
          <cell r="B10190" t="str">
            <v>Beverly Farms - West</v>
          </cell>
          <cell r="C10190">
            <v>0</v>
          </cell>
          <cell r="D10190">
            <v>0</v>
          </cell>
          <cell r="E10190">
            <v>0</v>
          </cell>
          <cell r="F10190">
            <v>0</v>
          </cell>
          <cell r="G10190">
            <v>0</v>
          </cell>
          <cell r="H10190">
            <v>0</v>
          </cell>
          <cell r="I10190">
            <v>0</v>
          </cell>
          <cell r="J10190">
            <v>0</v>
          </cell>
          <cell r="K10190">
            <v>0</v>
          </cell>
          <cell r="L10190">
            <v>0</v>
          </cell>
          <cell r="M10190">
            <v>0</v>
          </cell>
          <cell r="N10190">
            <v>0</v>
          </cell>
          <cell r="O10190">
            <v>0</v>
          </cell>
          <cell r="P10190">
            <v>0</v>
          </cell>
          <cell r="Q10190">
            <v>0</v>
          </cell>
        </row>
        <row r="10191">
          <cell r="A10191" t="str">
            <v>A7779&amp;T</v>
          </cell>
          <cell r="B10191" t="str">
            <v>Beverly Farms - West</v>
          </cell>
          <cell r="C10191">
            <v>0</v>
          </cell>
          <cell r="D10191">
            <v>0</v>
          </cell>
          <cell r="E10191">
            <v>0</v>
          </cell>
          <cell r="F10191">
            <v>0</v>
          </cell>
          <cell r="G10191">
            <v>0</v>
          </cell>
          <cell r="H10191">
            <v>0</v>
          </cell>
          <cell r="I10191">
            <v>0</v>
          </cell>
          <cell r="J10191">
            <v>0</v>
          </cell>
          <cell r="K10191">
            <v>0</v>
          </cell>
          <cell r="L10191">
            <v>0</v>
          </cell>
          <cell r="M10191">
            <v>0</v>
          </cell>
          <cell r="N10191">
            <v>0</v>
          </cell>
          <cell r="O10191">
            <v>0</v>
          </cell>
          <cell r="P10191">
            <v>0</v>
          </cell>
          <cell r="Q10191">
            <v>0</v>
          </cell>
        </row>
        <row r="10192">
          <cell r="A10192" t="str">
            <v>A2794&amp;T</v>
          </cell>
          <cell r="B10192" t="str">
            <v>Essex St @ Beckford</v>
          </cell>
          <cell r="C10192">
            <v>0</v>
          </cell>
          <cell r="D10192">
            <v>0</v>
          </cell>
          <cell r="E10192">
            <v>0</v>
          </cell>
          <cell r="F10192">
            <v>0</v>
          </cell>
          <cell r="G10192">
            <v>0</v>
          </cell>
          <cell r="H10192">
            <v>0</v>
          </cell>
          <cell r="I10192">
            <v>0</v>
          </cell>
          <cell r="J10192">
            <v>0</v>
          </cell>
          <cell r="K10192">
            <v>0</v>
          </cell>
          <cell r="L10192">
            <v>0</v>
          </cell>
          <cell r="M10192">
            <v>0</v>
          </cell>
          <cell r="N10192">
            <v>0</v>
          </cell>
          <cell r="O10192">
            <v>0</v>
          </cell>
          <cell r="P10192">
            <v>0</v>
          </cell>
          <cell r="Q10192">
            <v>0</v>
          </cell>
        </row>
        <row r="10193">
          <cell r="A10193" t="str">
            <v>A2857&amp;T</v>
          </cell>
          <cell r="B10193" t="str">
            <v>Highland Ave @ Cedar</v>
          </cell>
          <cell r="C10193">
            <v>0</v>
          </cell>
          <cell r="D10193">
            <v>0</v>
          </cell>
          <cell r="E10193">
            <v>0</v>
          </cell>
          <cell r="F10193">
            <v>0</v>
          </cell>
          <cell r="G10193">
            <v>0</v>
          </cell>
          <cell r="H10193">
            <v>0</v>
          </cell>
          <cell r="I10193">
            <v>0</v>
          </cell>
          <cell r="J10193">
            <v>0</v>
          </cell>
          <cell r="K10193">
            <v>0</v>
          </cell>
          <cell r="L10193">
            <v>0</v>
          </cell>
          <cell r="M10193">
            <v>0</v>
          </cell>
          <cell r="N10193">
            <v>0</v>
          </cell>
          <cell r="O10193">
            <v>0</v>
          </cell>
          <cell r="P10193">
            <v>0</v>
          </cell>
          <cell r="Q10193">
            <v>0</v>
          </cell>
        </row>
        <row r="10194">
          <cell r="A10194" t="str">
            <v>A2862&amp;T</v>
          </cell>
          <cell r="B10194" t="str">
            <v>Essex St @ Flint St</v>
          </cell>
          <cell r="C10194">
            <v>13</v>
          </cell>
          <cell r="D10194">
            <v>0</v>
          </cell>
          <cell r="E10194">
            <v>0</v>
          </cell>
          <cell r="F10194">
            <v>0</v>
          </cell>
          <cell r="G10194">
            <v>13</v>
          </cell>
          <cell r="H10194">
            <v>13</v>
          </cell>
          <cell r="I10194">
            <v>0</v>
          </cell>
          <cell r="J10194">
            <v>0</v>
          </cell>
          <cell r="K10194">
            <v>0</v>
          </cell>
          <cell r="L10194">
            <v>13</v>
          </cell>
          <cell r="M10194">
            <v>13</v>
          </cell>
          <cell r="N10194">
            <v>0</v>
          </cell>
          <cell r="O10194">
            <v>0</v>
          </cell>
          <cell r="P10194">
            <v>0</v>
          </cell>
          <cell r="Q10194">
            <v>13</v>
          </cell>
        </row>
        <row r="10195">
          <cell r="A10195" t="str">
            <v>A2863&amp;T</v>
          </cell>
          <cell r="B10195" t="str">
            <v>Essex St opp Monroe</v>
          </cell>
          <cell r="C10195">
            <v>0</v>
          </cell>
          <cell r="D10195">
            <v>0</v>
          </cell>
          <cell r="E10195">
            <v>0</v>
          </cell>
          <cell r="F10195">
            <v>0</v>
          </cell>
          <cell r="G10195">
            <v>0</v>
          </cell>
          <cell r="H10195">
            <v>0</v>
          </cell>
          <cell r="I10195">
            <v>0</v>
          </cell>
          <cell r="J10195">
            <v>0</v>
          </cell>
          <cell r="K10195">
            <v>0</v>
          </cell>
          <cell r="L10195">
            <v>0</v>
          </cell>
          <cell r="M10195">
            <v>0</v>
          </cell>
          <cell r="N10195">
            <v>0</v>
          </cell>
          <cell r="O10195">
            <v>0</v>
          </cell>
          <cell r="P10195">
            <v>0</v>
          </cell>
          <cell r="Q10195">
            <v>0</v>
          </cell>
        </row>
        <row r="10196">
          <cell r="A10196" t="str">
            <v>A2865&amp;T</v>
          </cell>
          <cell r="B10196" t="str">
            <v>Essex St @ Summer St</v>
          </cell>
          <cell r="C10196">
            <v>0</v>
          </cell>
          <cell r="D10196">
            <v>0</v>
          </cell>
          <cell r="E10196">
            <v>0</v>
          </cell>
          <cell r="F10196">
            <v>0</v>
          </cell>
          <cell r="G10196">
            <v>0</v>
          </cell>
          <cell r="H10196">
            <v>0</v>
          </cell>
          <cell r="I10196">
            <v>0</v>
          </cell>
          <cell r="J10196">
            <v>0</v>
          </cell>
          <cell r="K10196">
            <v>0</v>
          </cell>
          <cell r="L10196">
            <v>0</v>
          </cell>
          <cell r="M10196">
            <v>0</v>
          </cell>
          <cell r="N10196">
            <v>0</v>
          </cell>
          <cell r="O10196">
            <v>0</v>
          </cell>
          <cell r="P10196">
            <v>0</v>
          </cell>
          <cell r="Q10196">
            <v>0</v>
          </cell>
        </row>
        <row r="10197">
          <cell r="A10197" t="str">
            <v>A2870&amp;T</v>
          </cell>
          <cell r="B10197" t="str">
            <v>First Ave @ Lynnfiel</v>
          </cell>
          <cell r="C10197">
            <v>10</v>
          </cell>
          <cell r="D10197">
            <v>0</v>
          </cell>
          <cell r="E10197">
            <v>0</v>
          </cell>
          <cell r="F10197">
            <v>0</v>
          </cell>
          <cell r="G10197">
            <v>10</v>
          </cell>
          <cell r="H10197">
            <v>10</v>
          </cell>
          <cell r="I10197">
            <v>0</v>
          </cell>
          <cell r="J10197">
            <v>0</v>
          </cell>
          <cell r="K10197">
            <v>0</v>
          </cell>
          <cell r="L10197">
            <v>10</v>
          </cell>
          <cell r="M10197">
            <v>10</v>
          </cell>
          <cell r="N10197">
            <v>0</v>
          </cell>
          <cell r="O10197">
            <v>0</v>
          </cell>
          <cell r="P10197">
            <v>0</v>
          </cell>
          <cell r="Q10197">
            <v>10</v>
          </cell>
        </row>
        <row r="10198">
          <cell r="A10198" t="str">
            <v>A2872&amp;T</v>
          </cell>
          <cell r="B10198" t="str">
            <v>5 Centennial Dr</v>
          </cell>
          <cell r="C10198">
            <v>0</v>
          </cell>
          <cell r="D10198">
            <v>0</v>
          </cell>
          <cell r="E10198">
            <v>0</v>
          </cell>
          <cell r="F10198">
            <v>0</v>
          </cell>
          <cell r="G10198">
            <v>0</v>
          </cell>
          <cell r="H10198">
            <v>0</v>
          </cell>
          <cell r="I10198">
            <v>0</v>
          </cell>
          <cell r="J10198">
            <v>0</v>
          </cell>
          <cell r="K10198">
            <v>0</v>
          </cell>
          <cell r="L10198">
            <v>0</v>
          </cell>
          <cell r="M10198">
            <v>0</v>
          </cell>
          <cell r="N10198">
            <v>0</v>
          </cell>
          <cell r="O10198">
            <v>0</v>
          </cell>
          <cell r="P10198">
            <v>0</v>
          </cell>
          <cell r="Q10198">
            <v>0</v>
          </cell>
        </row>
        <row r="10199">
          <cell r="A10199" t="str">
            <v>A2875&amp;T</v>
          </cell>
          <cell r="B10199" t="str">
            <v>Centennial Dr opp Rt</v>
          </cell>
          <cell r="C10199">
            <v>0</v>
          </cell>
          <cell r="D10199">
            <v>0</v>
          </cell>
          <cell r="E10199">
            <v>0</v>
          </cell>
          <cell r="F10199">
            <v>0</v>
          </cell>
          <cell r="G10199">
            <v>0</v>
          </cell>
          <cell r="H10199">
            <v>0</v>
          </cell>
          <cell r="I10199">
            <v>0</v>
          </cell>
          <cell r="J10199">
            <v>0</v>
          </cell>
          <cell r="K10199">
            <v>0</v>
          </cell>
          <cell r="L10199">
            <v>0</v>
          </cell>
          <cell r="M10199">
            <v>0</v>
          </cell>
          <cell r="N10199">
            <v>0</v>
          </cell>
          <cell r="O10199">
            <v>0</v>
          </cell>
          <cell r="P10199">
            <v>0</v>
          </cell>
          <cell r="Q10199">
            <v>0</v>
          </cell>
        </row>
        <row r="10200">
          <cell r="A10200" t="str">
            <v>A2884&amp;T</v>
          </cell>
          <cell r="B10200" t="str">
            <v>Lynnfield St opp Bar</v>
          </cell>
          <cell r="C10200">
            <v>4</v>
          </cell>
          <cell r="D10200">
            <v>0</v>
          </cell>
          <cell r="E10200">
            <v>0</v>
          </cell>
          <cell r="F10200">
            <v>0</v>
          </cell>
          <cell r="G10200">
            <v>4</v>
          </cell>
          <cell r="H10200">
            <v>4</v>
          </cell>
          <cell r="I10200">
            <v>0</v>
          </cell>
          <cell r="J10200">
            <v>0</v>
          </cell>
          <cell r="K10200">
            <v>0</v>
          </cell>
          <cell r="L10200">
            <v>4</v>
          </cell>
          <cell r="M10200">
            <v>4</v>
          </cell>
          <cell r="N10200">
            <v>0</v>
          </cell>
          <cell r="O10200">
            <v>0</v>
          </cell>
          <cell r="P10200">
            <v>0</v>
          </cell>
          <cell r="Q10200">
            <v>4</v>
          </cell>
        </row>
        <row r="10201">
          <cell r="A10201" t="str">
            <v>A2889&amp;T</v>
          </cell>
          <cell r="B10201" t="str">
            <v>North St @ Orne St</v>
          </cell>
          <cell r="C10201">
            <v>2</v>
          </cell>
          <cell r="D10201">
            <v>0</v>
          </cell>
          <cell r="E10201">
            <v>0</v>
          </cell>
          <cell r="F10201">
            <v>0</v>
          </cell>
          <cell r="G10201">
            <v>2</v>
          </cell>
          <cell r="H10201">
            <v>2</v>
          </cell>
          <cell r="I10201">
            <v>0</v>
          </cell>
          <cell r="J10201">
            <v>0</v>
          </cell>
          <cell r="K10201">
            <v>0</v>
          </cell>
          <cell r="L10201">
            <v>2</v>
          </cell>
          <cell r="M10201">
            <v>2</v>
          </cell>
          <cell r="N10201">
            <v>0</v>
          </cell>
          <cell r="O10201">
            <v>0</v>
          </cell>
          <cell r="P10201">
            <v>0</v>
          </cell>
          <cell r="Q10201">
            <v>2</v>
          </cell>
        </row>
        <row r="10202">
          <cell r="A10202" t="str">
            <v>A2891&amp;T</v>
          </cell>
          <cell r="B10202" t="str">
            <v>North St @ Garden Te</v>
          </cell>
          <cell r="C10202">
            <v>0</v>
          </cell>
          <cell r="D10202">
            <v>0</v>
          </cell>
          <cell r="E10202">
            <v>0</v>
          </cell>
          <cell r="F10202">
            <v>0</v>
          </cell>
          <cell r="G10202">
            <v>0</v>
          </cell>
          <cell r="H10202">
            <v>0</v>
          </cell>
          <cell r="I10202">
            <v>0</v>
          </cell>
          <cell r="J10202">
            <v>0</v>
          </cell>
          <cell r="K10202">
            <v>0</v>
          </cell>
          <cell r="L10202">
            <v>0</v>
          </cell>
          <cell r="M10202">
            <v>0</v>
          </cell>
          <cell r="N10202">
            <v>0</v>
          </cell>
          <cell r="O10202">
            <v>0</v>
          </cell>
          <cell r="P10202">
            <v>0</v>
          </cell>
          <cell r="Q10202">
            <v>0</v>
          </cell>
        </row>
        <row r="10203">
          <cell r="A10203" t="str">
            <v>A2900&amp;T</v>
          </cell>
          <cell r="B10203" t="str">
            <v>Water St @ Broad St</v>
          </cell>
          <cell r="C10203">
            <v>2</v>
          </cell>
          <cell r="D10203">
            <v>0</v>
          </cell>
          <cell r="E10203">
            <v>0</v>
          </cell>
          <cell r="F10203">
            <v>0</v>
          </cell>
          <cell r="G10203">
            <v>2</v>
          </cell>
          <cell r="H10203">
            <v>2</v>
          </cell>
          <cell r="I10203">
            <v>0</v>
          </cell>
          <cell r="J10203">
            <v>0</v>
          </cell>
          <cell r="K10203">
            <v>0</v>
          </cell>
          <cell r="L10203">
            <v>2</v>
          </cell>
          <cell r="M10203">
            <v>2</v>
          </cell>
          <cell r="N10203">
            <v>0</v>
          </cell>
          <cell r="O10203">
            <v>0</v>
          </cell>
          <cell r="P10203">
            <v>0</v>
          </cell>
          <cell r="Q10203">
            <v>2</v>
          </cell>
        </row>
        <row r="10204">
          <cell r="A10204" t="str">
            <v>A2901&amp;T</v>
          </cell>
          <cell r="B10204" t="str">
            <v>Water St @ S Liberty</v>
          </cell>
          <cell r="C10204">
            <v>0</v>
          </cell>
          <cell r="D10204">
            <v>0</v>
          </cell>
          <cell r="E10204">
            <v>0</v>
          </cell>
          <cell r="F10204">
            <v>0</v>
          </cell>
          <cell r="G10204">
            <v>0</v>
          </cell>
          <cell r="H10204">
            <v>0</v>
          </cell>
          <cell r="I10204">
            <v>0</v>
          </cell>
          <cell r="J10204">
            <v>0</v>
          </cell>
          <cell r="K10204">
            <v>0</v>
          </cell>
          <cell r="L10204">
            <v>0</v>
          </cell>
          <cell r="M10204">
            <v>0</v>
          </cell>
          <cell r="N10204">
            <v>0</v>
          </cell>
          <cell r="O10204">
            <v>0</v>
          </cell>
          <cell r="P10204">
            <v>0</v>
          </cell>
          <cell r="Q10204">
            <v>0</v>
          </cell>
        </row>
        <row r="10205">
          <cell r="A10205" t="str">
            <v>A2911&amp;T</v>
          </cell>
          <cell r="B10205" t="str">
            <v>North St @ Mason St</v>
          </cell>
          <cell r="C10205">
            <v>1</v>
          </cell>
          <cell r="D10205">
            <v>0</v>
          </cell>
          <cell r="E10205">
            <v>0</v>
          </cell>
          <cell r="F10205">
            <v>0</v>
          </cell>
          <cell r="G10205">
            <v>1</v>
          </cell>
          <cell r="H10205">
            <v>1</v>
          </cell>
          <cell r="I10205">
            <v>0</v>
          </cell>
          <cell r="J10205">
            <v>0</v>
          </cell>
          <cell r="K10205">
            <v>0</v>
          </cell>
          <cell r="L10205">
            <v>1</v>
          </cell>
          <cell r="M10205">
            <v>1</v>
          </cell>
          <cell r="N10205">
            <v>0</v>
          </cell>
          <cell r="O10205">
            <v>0</v>
          </cell>
          <cell r="P10205">
            <v>0</v>
          </cell>
          <cell r="Q10205">
            <v>1</v>
          </cell>
        </row>
        <row r="10206">
          <cell r="A10206" t="str">
            <v>A2949&amp;T</v>
          </cell>
          <cell r="B10206" t="str">
            <v>New Ocean St @ Rock</v>
          </cell>
          <cell r="C10206">
            <v>0</v>
          </cell>
          <cell r="D10206">
            <v>0</v>
          </cell>
          <cell r="E10206">
            <v>0</v>
          </cell>
          <cell r="F10206">
            <v>0</v>
          </cell>
          <cell r="G10206">
            <v>0</v>
          </cell>
          <cell r="H10206">
            <v>0</v>
          </cell>
          <cell r="I10206">
            <v>0</v>
          </cell>
          <cell r="J10206">
            <v>0</v>
          </cell>
          <cell r="K10206">
            <v>0</v>
          </cell>
          <cell r="L10206">
            <v>0</v>
          </cell>
          <cell r="M10206">
            <v>0</v>
          </cell>
          <cell r="N10206">
            <v>0</v>
          </cell>
          <cell r="O10206">
            <v>0</v>
          </cell>
          <cell r="P10206">
            <v>0</v>
          </cell>
          <cell r="Q10206">
            <v>0</v>
          </cell>
        </row>
        <row r="10207">
          <cell r="A10207" t="str">
            <v>A2951&amp;T</v>
          </cell>
          <cell r="B10207" t="str">
            <v>Paradise Rd @ Shaw R</v>
          </cell>
          <cell r="C10207">
            <v>1</v>
          </cell>
          <cell r="D10207">
            <v>0</v>
          </cell>
          <cell r="E10207">
            <v>0</v>
          </cell>
          <cell r="F10207">
            <v>2</v>
          </cell>
          <cell r="G10207">
            <v>3</v>
          </cell>
          <cell r="H10207">
            <v>1</v>
          </cell>
          <cell r="I10207">
            <v>0</v>
          </cell>
          <cell r="J10207">
            <v>0</v>
          </cell>
          <cell r="K10207">
            <v>2</v>
          </cell>
          <cell r="L10207">
            <v>3</v>
          </cell>
          <cell r="M10207">
            <v>1</v>
          </cell>
          <cell r="N10207">
            <v>0</v>
          </cell>
          <cell r="O10207">
            <v>0</v>
          </cell>
          <cell r="P10207">
            <v>2</v>
          </cell>
          <cell r="Q10207">
            <v>3</v>
          </cell>
        </row>
        <row r="10208">
          <cell r="A10208" t="str">
            <v>A2952&amp;T</v>
          </cell>
          <cell r="B10208" t="str">
            <v>Paradise Rd @ Andrew</v>
          </cell>
          <cell r="C10208">
            <v>2</v>
          </cell>
          <cell r="D10208">
            <v>0</v>
          </cell>
          <cell r="E10208">
            <v>0</v>
          </cell>
          <cell r="F10208">
            <v>4</v>
          </cell>
          <cell r="G10208">
            <v>6</v>
          </cell>
          <cell r="H10208">
            <v>2</v>
          </cell>
          <cell r="I10208">
            <v>0</v>
          </cell>
          <cell r="J10208">
            <v>0</v>
          </cell>
          <cell r="K10208">
            <v>4</v>
          </cell>
          <cell r="L10208">
            <v>6</v>
          </cell>
          <cell r="M10208">
            <v>2</v>
          </cell>
          <cell r="N10208">
            <v>0</v>
          </cell>
          <cell r="O10208">
            <v>0</v>
          </cell>
          <cell r="P10208">
            <v>4</v>
          </cell>
          <cell r="Q10208">
            <v>6</v>
          </cell>
        </row>
        <row r="10209">
          <cell r="A10209" t="str">
            <v>A2958&amp;T</v>
          </cell>
          <cell r="B10209" t="str">
            <v>Paradise Rd @ Parson</v>
          </cell>
          <cell r="C10209">
            <v>0</v>
          </cell>
          <cell r="D10209">
            <v>0</v>
          </cell>
          <cell r="E10209">
            <v>0</v>
          </cell>
          <cell r="F10209">
            <v>0</v>
          </cell>
          <cell r="G10209">
            <v>0</v>
          </cell>
          <cell r="H10209">
            <v>0</v>
          </cell>
          <cell r="I10209">
            <v>0</v>
          </cell>
          <cell r="J10209">
            <v>0</v>
          </cell>
          <cell r="K10209">
            <v>0</v>
          </cell>
          <cell r="L10209">
            <v>0</v>
          </cell>
          <cell r="M10209">
            <v>0</v>
          </cell>
          <cell r="N10209">
            <v>0</v>
          </cell>
          <cell r="O10209">
            <v>0</v>
          </cell>
          <cell r="P10209">
            <v>0</v>
          </cell>
          <cell r="Q10209">
            <v>0</v>
          </cell>
        </row>
        <row r="10210">
          <cell r="A10210" t="str">
            <v>A2959&amp;T</v>
          </cell>
          <cell r="B10210" t="str">
            <v>Paradise Rd opp Long</v>
          </cell>
          <cell r="C10210">
            <v>0</v>
          </cell>
          <cell r="D10210">
            <v>0</v>
          </cell>
          <cell r="E10210">
            <v>0</v>
          </cell>
          <cell r="F10210">
            <v>0</v>
          </cell>
          <cell r="G10210">
            <v>0</v>
          </cell>
          <cell r="H10210">
            <v>0</v>
          </cell>
          <cell r="I10210">
            <v>0</v>
          </cell>
          <cell r="J10210">
            <v>0</v>
          </cell>
          <cell r="K10210">
            <v>0</v>
          </cell>
          <cell r="L10210">
            <v>0</v>
          </cell>
          <cell r="M10210">
            <v>0</v>
          </cell>
          <cell r="N10210">
            <v>0</v>
          </cell>
          <cell r="O10210">
            <v>0</v>
          </cell>
          <cell r="P10210">
            <v>0</v>
          </cell>
          <cell r="Q10210">
            <v>0</v>
          </cell>
        </row>
        <row r="10211">
          <cell r="A10211" t="str">
            <v>A2960&amp;T</v>
          </cell>
          <cell r="B10211" t="str">
            <v>331 Paradise Rd</v>
          </cell>
          <cell r="C10211">
            <v>0</v>
          </cell>
          <cell r="D10211">
            <v>0</v>
          </cell>
          <cell r="E10211">
            <v>0</v>
          </cell>
          <cell r="F10211">
            <v>0</v>
          </cell>
          <cell r="G10211">
            <v>0</v>
          </cell>
          <cell r="H10211">
            <v>0</v>
          </cell>
          <cell r="I10211">
            <v>0</v>
          </cell>
          <cell r="J10211">
            <v>0</v>
          </cell>
          <cell r="K10211">
            <v>0</v>
          </cell>
          <cell r="L10211">
            <v>0</v>
          </cell>
          <cell r="M10211">
            <v>0</v>
          </cell>
          <cell r="N10211">
            <v>0</v>
          </cell>
          <cell r="O10211">
            <v>0</v>
          </cell>
          <cell r="P10211">
            <v>0</v>
          </cell>
          <cell r="Q10211">
            <v>0</v>
          </cell>
        </row>
        <row r="10212">
          <cell r="A10212" t="str">
            <v>A2967&amp;T</v>
          </cell>
          <cell r="B10212" t="str">
            <v>Humphrey St @ May St</v>
          </cell>
          <cell r="C10212">
            <v>0</v>
          </cell>
          <cell r="D10212">
            <v>0</v>
          </cell>
          <cell r="E10212">
            <v>0</v>
          </cell>
          <cell r="F10212">
            <v>0</v>
          </cell>
          <cell r="G10212">
            <v>0</v>
          </cell>
          <cell r="H10212">
            <v>0</v>
          </cell>
          <cell r="I10212">
            <v>0</v>
          </cell>
          <cell r="J10212">
            <v>0</v>
          </cell>
          <cell r="K10212">
            <v>0</v>
          </cell>
          <cell r="L10212">
            <v>0</v>
          </cell>
          <cell r="M10212">
            <v>0</v>
          </cell>
          <cell r="N10212">
            <v>0</v>
          </cell>
          <cell r="O10212">
            <v>0</v>
          </cell>
          <cell r="P10212">
            <v>0</v>
          </cell>
          <cell r="Q10212">
            <v>0</v>
          </cell>
        </row>
        <row r="10213">
          <cell r="A10213" t="str">
            <v>A2968&amp;T</v>
          </cell>
          <cell r="B10213" t="str">
            <v>Humphrey St opp Ruby</v>
          </cell>
          <cell r="C10213">
            <v>0</v>
          </cell>
          <cell r="D10213">
            <v>0</v>
          </cell>
          <cell r="E10213">
            <v>0</v>
          </cell>
          <cell r="F10213">
            <v>0</v>
          </cell>
          <cell r="G10213">
            <v>0</v>
          </cell>
          <cell r="H10213">
            <v>0</v>
          </cell>
          <cell r="I10213">
            <v>0</v>
          </cell>
          <cell r="J10213">
            <v>0</v>
          </cell>
          <cell r="K10213">
            <v>0</v>
          </cell>
          <cell r="L10213">
            <v>0</v>
          </cell>
          <cell r="M10213">
            <v>0</v>
          </cell>
          <cell r="N10213">
            <v>0</v>
          </cell>
          <cell r="O10213">
            <v>0</v>
          </cell>
          <cell r="P10213">
            <v>0</v>
          </cell>
          <cell r="Q10213">
            <v>0</v>
          </cell>
        </row>
        <row r="10214">
          <cell r="A10214" t="str">
            <v>A2969&amp;T</v>
          </cell>
          <cell r="B10214" t="str">
            <v>Humphrey St @ Rockaw</v>
          </cell>
          <cell r="C10214">
            <v>0</v>
          </cell>
          <cell r="D10214">
            <v>0</v>
          </cell>
          <cell r="E10214">
            <v>0</v>
          </cell>
          <cell r="F10214">
            <v>0</v>
          </cell>
          <cell r="G10214">
            <v>0</v>
          </cell>
          <cell r="H10214">
            <v>0</v>
          </cell>
          <cell r="I10214">
            <v>0</v>
          </cell>
          <cell r="J10214">
            <v>0</v>
          </cell>
          <cell r="K10214">
            <v>0</v>
          </cell>
          <cell r="L10214">
            <v>0</v>
          </cell>
          <cell r="M10214">
            <v>0</v>
          </cell>
          <cell r="N10214">
            <v>0</v>
          </cell>
          <cell r="O10214">
            <v>0</v>
          </cell>
          <cell r="P10214">
            <v>0</v>
          </cell>
          <cell r="Q10214">
            <v>0</v>
          </cell>
        </row>
        <row r="10215">
          <cell r="A10215" t="str">
            <v>A2970&amp;T</v>
          </cell>
          <cell r="B10215" t="str">
            <v>Humphrey St @ Clifto</v>
          </cell>
          <cell r="C10215">
            <v>0</v>
          </cell>
          <cell r="D10215">
            <v>0</v>
          </cell>
          <cell r="E10215">
            <v>0</v>
          </cell>
          <cell r="F10215">
            <v>0</v>
          </cell>
          <cell r="G10215">
            <v>0</v>
          </cell>
          <cell r="H10215">
            <v>0</v>
          </cell>
          <cell r="I10215">
            <v>0</v>
          </cell>
          <cell r="J10215">
            <v>0</v>
          </cell>
          <cell r="K10215">
            <v>0</v>
          </cell>
          <cell r="L10215">
            <v>0</v>
          </cell>
          <cell r="M10215">
            <v>0</v>
          </cell>
          <cell r="N10215">
            <v>0</v>
          </cell>
          <cell r="O10215">
            <v>0</v>
          </cell>
          <cell r="P10215">
            <v>0</v>
          </cell>
          <cell r="Q10215">
            <v>0</v>
          </cell>
        </row>
        <row r="10216">
          <cell r="A10216" t="str">
            <v>A2975&amp;T</v>
          </cell>
          <cell r="B10216" t="str">
            <v>Humphrey St @ Sheldo</v>
          </cell>
          <cell r="C10216">
            <v>14</v>
          </cell>
          <cell r="D10216">
            <v>0</v>
          </cell>
          <cell r="E10216">
            <v>0</v>
          </cell>
          <cell r="F10216">
            <v>0</v>
          </cell>
          <cell r="G10216">
            <v>14</v>
          </cell>
          <cell r="H10216">
            <v>14</v>
          </cell>
          <cell r="I10216">
            <v>0</v>
          </cell>
          <cell r="J10216">
            <v>0</v>
          </cell>
          <cell r="K10216">
            <v>0</v>
          </cell>
          <cell r="L10216">
            <v>14</v>
          </cell>
          <cell r="M10216">
            <v>14</v>
          </cell>
          <cell r="N10216">
            <v>0</v>
          </cell>
          <cell r="O10216">
            <v>0</v>
          </cell>
          <cell r="P10216">
            <v>0</v>
          </cell>
          <cell r="Q10216">
            <v>14</v>
          </cell>
        </row>
        <row r="10217">
          <cell r="A10217" t="str">
            <v>A2978&amp;T</v>
          </cell>
          <cell r="B10217" t="str">
            <v>Pleasant St @ Smith</v>
          </cell>
          <cell r="C10217">
            <v>0</v>
          </cell>
          <cell r="D10217">
            <v>0</v>
          </cell>
          <cell r="E10217">
            <v>0</v>
          </cell>
          <cell r="F10217">
            <v>0</v>
          </cell>
          <cell r="G10217">
            <v>0</v>
          </cell>
          <cell r="H10217">
            <v>0</v>
          </cell>
          <cell r="I10217">
            <v>0</v>
          </cell>
          <cell r="J10217">
            <v>0</v>
          </cell>
          <cell r="K10217">
            <v>0</v>
          </cell>
          <cell r="L10217">
            <v>0</v>
          </cell>
          <cell r="M10217">
            <v>0</v>
          </cell>
          <cell r="N10217">
            <v>0</v>
          </cell>
          <cell r="O10217">
            <v>0</v>
          </cell>
          <cell r="P10217">
            <v>0</v>
          </cell>
          <cell r="Q10217">
            <v>0</v>
          </cell>
        </row>
        <row r="10218">
          <cell r="A10218" t="str">
            <v>A2979&amp;T</v>
          </cell>
          <cell r="B10218" t="str">
            <v>Pleasant St @ Devere</v>
          </cell>
          <cell r="C10218">
            <v>0</v>
          </cell>
          <cell r="D10218">
            <v>0</v>
          </cell>
          <cell r="E10218">
            <v>0</v>
          </cell>
          <cell r="F10218">
            <v>0</v>
          </cell>
          <cell r="G10218">
            <v>0</v>
          </cell>
          <cell r="H10218">
            <v>0</v>
          </cell>
          <cell r="I10218">
            <v>0</v>
          </cell>
          <cell r="J10218">
            <v>0</v>
          </cell>
          <cell r="K10218">
            <v>0</v>
          </cell>
          <cell r="L10218">
            <v>0</v>
          </cell>
          <cell r="M10218">
            <v>0</v>
          </cell>
          <cell r="N10218">
            <v>0</v>
          </cell>
          <cell r="O10218">
            <v>0</v>
          </cell>
          <cell r="P10218">
            <v>0</v>
          </cell>
          <cell r="Q10218">
            <v>0</v>
          </cell>
        </row>
        <row r="10219">
          <cell r="A10219" t="str">
            <v>A2986&amp;T</v>
          </cell>
          <cell r="B10219" t="str">
            <v>Pleasant St @ Washin</v>
          </cell>
          <cell r="C10219">
            <v>0</v>
          </cell>
          <cell r="D10219">
            <v>0</v>
          </cell>
          <cell r="E10219">
            <v>0</v>
          </cell>
          <cell r="F10219">
            <v>0</v>
          </cell>
          <cell r="G10219">
            <v>0</v>
          </cell>
          <cell r="H10219">
            <v>0</v>
          </cell>
          <cell r="I10219">
            <v>0</v>
          </cell>
          <cell r="J10219">
            <v>0</v>
          </cell>
          <cell r="K10219">
            <v>0</v>
          </cell>
          <cell r="L10219">
            <v>0</v>
          </cell>
          <cell r="M10219">
            <v>0</v>
          </cell>
          <cell r="N10219">
            <v>0</v>
          </cell>
          <cell r="O10219">
            <v>0</v>
          </cell>
          <cell r="P10219">
            <v>0</v>
          </cell>
          <cell r="Q10219">
            <v>0</v>
          </cell>
        </row>
        <row r="10220">
          <cell r="A10220" t="str">
            <v>A2994&amp;T</v>
          </cell>
          <cell r="B10220" t="str">
            <v>Humphrey St @ Greenw</v>
          </cell>
          <cell r="C10220">
            <v>0</v>
          </cell>
          <cell r="D10220">
            <v>0</v>
          </cell>
          <cell r="E10220">
            <v>0</v>
          </cell>
          <cell r="F10220">
            <v>0</v>
          </cell>
          <cell r="G10220">
            <v>0</v>
          </cell>
          <cell r="H10220">
            <v>0</v>
          </cell>
          <cell r="I10220">
            <v>0</v>
          </cell>
          <cell r="J10220">
            <v>0</v>
          </cell>
          <cell r="K10220">
            <v>0</v>
          </cell>
          <cell r="L10220">
            <v>0</v>
          </cell>
          <cell r="M10220">
            <v>0</v>
          </cell>
          <cell r="N10220">
            <v>0</v>
          </cell>
          <cell r="O10220">
            <v>0</v>
          </cell>
          <cell r="P10220">
            <v>0</v>
          </cell>
          <cell r="Q10220">
            <v>0</v>
          </cell>
        </row>
        <row r="10221">
          <cell r="A10221" t="str">
            <v>A2996&amp;T</v>
          </cell>
          <cell r="B10221" t="str">
            <v>509 Humphrey St</v>
          </cell>
          <cell r="C10221">
            <v>0</v>
          </cell>
          <cell r="D10221">
            <v>0</v>
          </cell>
          <cell r="E10221">
            <v>0</v>
          </cell>
          <cell r="F10221">
            <v>0</v>
          </cell>
          <cell r="G10221">
            <v>0</v>
          </cell>
          <cell r="H10221">
            <v>0</v>
          </cell>
          <cell r="I10221">
            <v>0</v>
          </cell>
          <cell r="J10221">
            <v>0</v>
          </cell>
          <cell r="K10221">
            <v>0</v>
          </cell>
          <cell r="L10221">
            <v>0</v>
          </cell>
          <cell r="M10221">
            <v>0</v>
          </cell>
          <cell r="N10221">
            <v>0</v>
          </cell>
          <cell r="O10221">
            <v>0</v>
          </cell>
          <cell r="P10221">
            <v>0</v>
          </cell>
          <cell r="Q10221">
            <v>0</v>
          </cell>
        </row>
        <row r="10222">
          <cell r="A10222" t="str">
            <v>A2998&amp;T</v>
          </cell>
          <cell r="B10222" t="str">
            <v>Humphrey St opp Plea</v>
          </cell>
          <cell r="C10222">
            <v>0</v>
          </cell>
          <cell r="D10222">
            <v>0</v>
          </cell>
          <cell r="E10222">
            <v>0</v>
          </cell>
          <cell r="F10222">
            <v>0</v>
          </cell>
          <cell r="G10222">
            <v>0</v>
          </cell>
          <cell r="H10222">
            <v>0</v>
          </cell>
          <cell r="I10222">
            <v>0</v>
          </cell>
          <cell r="J10222">
            <v>0</v>
          </cell>
          <cell r="K10222">
            <v>0</v>
          </cell>
          <cell r="L10222">
            <v>0</v>
          </cell>
          <cell r="M10222">
            <v>0</v>
          </cell>
          <cell r="N10222">
            <v>0</v>
          </cell>
          <cell r="O10222">
            <v>0</v>
          </cell>
          <cell r="P10222">
            <v>0</v>
          </cell>
          <cell r="Q10222">
            <v>0</v>
          </cell>
        </row>
        <row r="10223">
          <cell r="A10223" t="str">
            <v>A2999&amp;T</v>
          </cell>
          <cell r="B10223" t="str">
            <v>Humphrey St @ Bates</v>
          </cell>
          <cell r="C10223">
            <v>0</v>
          </cell>
          <cell r="D10223">
            <v>0</v>
          </cell>
          <cell r="E10223">
            <v>0</v>
          </cell>
          <cell r="F10223">
            <v>0</v>
          </cell>
          <cell r="G10223">
            <v>0</v>
          </cell>
          <cell r="H10223">
            <v>0</v>
          </cell>
          <cell r="I10223">
            <v>0</v>
          </cell>
          <cell r="J10223">
            <v>0</v>
          </cell>
          <cell r="K10223">
            <v>0</v>
          </cell>
          <cell r="L10223">
            <v>0</v>
          </cell>
          <cell r="M10223">
            <v>0</v>
          </cell>
          <cell r="N10223">
            <v>0</v>
          </cell>
          <cell r="O10223">
            <v>0</v>
          </cell>
          <cell r="P10223">
            <v>0</v>
          </cell>
          <cell r="Q10223">
            <v>0</v>
          </cell>
        </row>
        <row r="10224">
          <cell r="A10224" t="str">
            <v>A3002&amp;T</v>
          </cell>
          <cell r="B10224" t="str">
            <v>Humphrey St opp Orch</v>
          </cell>
          <cell r="C10224">
            <v>2</v>
          </cell>
          <cell r="D10224">
            <v>0</v>
          </cell>
          <cell r="E10224">
            <v>0</v>
          </cell>
          <cell r="F10224">
            <v>0</v>
          </cell>
          <cell r="G10224">
            <v>2</v>
          </cell>
          <cell r="H10224">
            <v>2</v>
          </cell>
          <cell r="I10224">
            <v>0</v>
          </cell>
          <cell r="J10224">
            <v>0</v>
          </cell>
          <cell r="K10224">
            <v>0</v>
          </cell>
          <cell r="L10224">
            <v>2</v>
          </cell>
          <cell r="M10224">
            <v>2</v>
          </cell>
          <cell r="N10224">
            <v>0</v>
          </cell>
          <cell r="O10224">
            <v>0</v>
          </cell>
          <cell r="P10224">
            <v>0</v>
          </cell>
          <cell r="Q10224">
            <v>2</v>
          </cell>
        </row>
        <row r="10225">
          <cell r="A10225" t="str">
            <v>A3004&amp;T</v>
          </cell>
          <cell r="B10225" t="str">
            <v>Humphrey St @ Ocean</v>
          </cell>
          <cell r="C10225">
            <v>0</v>
          </cell>
          <cell r="D10225">
            <v>0</v>
          </cell>
          <cell r="E10225">
            <v>0</v>
          </cell>
          <cell r="F10225">
            <v>0</v>
          </cell>
          <cell r="G10225">
            <v>0</v>
          </cell>
          <cell r="H10225">
            <v>0</v>
          </cell>
          <cell r="I10225">
            <v>0</v>
          </cell>
          <cell r="J10225">
            <v>0</v>
          </cell>
          <cell r="K10225">
            <v>0</v>
          </cell>
          <cell r="L10225">
            <v>0</v>
          </cell>
          <cell r="M10225">
            <v>0</v>
          </cell>
          <cell r="N10225">
            <v>0</v>
          </cell>
          <cell r="O10225">
            <v>0</v>
          </cell>
          <cell r="P10225">
            <v>0</v>
          </cell>
          <cell r="Q10225">
            <v>0</v>
          </cell>
        </row>
        <row r="10226">
          <cell r="A10226" t="str">
            <v>A3009&amp;T</v>
          </cell>
          <cell r="B10226" t="str">
            <v>27 Mugford St</v>
          </cell>
          <cell r="C10226">
            <v>0</v>
          </cell>
          <cell r="D10226">
            <v>0</v>
          </cell>
          <cell r="E10226">
            <v>0</v>
          </cell>
          <cell r="F10226">
            <v>0</v>
          </cell>
          <cell r="G10226">
            <v>0</v>
          </cell>
          <cell r="H10226">
            <v>0</v>
          </cell>
          <cell r="I10226">
            <v>0</v>
          </cell>
          <cell r="J10226">
            <v>0</v>
          </cell>
          <cell r="K10226">
            <v>0</v>
          </cell>
          <cell r="L10226">
            <v>0</v>
          </cell>
          <cell r="M10226">
            <v>0</v>
          </cell>
          <cell r="N10226">
            <v>0</v>
          </cell>
          <cell r="O10226">
            <v>0</v>
          </cell>
          <cell r="P10226">
            <v>0</v>
          </cell>
          <cell r="Q10226">
            <v>0</v>
          </cell>
        </row>
        <row r="10227">
          <cell r="A10227" t="str">
            <v>A3017&amp;T</v>
          </cell>
          <cell r="B10227" t="str">
            <v>Pleasant St @ Devere</v>
          </cell>
          <cell r="C10227">
            <v>0</v>
          </cell>
          <cell r="D10227">
            <v>0</v>
          </cell>
          <cell r="E10227">
            <v>0</v>
          </cell>
          <cell r="F10227">
            <v>0</v>
          </cell>
          <cell r="G10227">
            <v>0</v>
          </cell>
          <cell r="H10227">
            <v>0</v>
          </cell>
          <cell r="I10227">
            <v>0</v>
          </cell>
          <cell r="J10227">
            <v>0</v>
          </cell>
          <cell r="K10227">
            <v>0</v>
          </cell>
          <cell r="L10227">
            <v>0</v>
          </cell>
          <cell r="M10227">
            <v>0</v>
          </cell>
          <cell r="N10227">
            <v>0</v>
          </cell>
          <cell r="O10227">
            <v>0</v>
          </cell>
          <cell r="P10227">
            <v>0</v>
          </cell>
          <cell r="Q10227">
            <v>0</v>
          </cell>
        </row>
        <row r="10228">
          <cell r="A10228" t="str">
            <v>A3022&amp;T</v>
          </cell>
          <cell r="B10228" t="str">
            <v>Humphrey St opp Sevi</v>
          </cell>
          <cell r="C10228">
            <v>0</v>
          </cell>
          <cell r="D10228">
            <v>0</v>
          </cell>
          <cell r="E10228">
            <v>0</v>
          </cell>
          <cell r="F10228">
            <v>0</v>
          </cell>
          <cell r="G10228">
            <v>0</v>
          </cell>
          <cell r="H10228">
            <v>0</v>
          </cell>
          <cell r="I10228">
            <v>0</v>
          </cell>
          <cell r="J10228">
            <v>0</v>
          </cell>
          <cell r="K10228">
            <v>0</v>
          </cell>
          <cell r="L10228">
            <v>0</v>
          </cell>
          <cell r="M10228">
            <v>0</v>
          </cell>
          <cell r="N10228">
            <v>0</v>
          </cell>
          <cell r="O10228">
            <v>0</v>
          </cell>
          <cell r="P10228">
            <v>0</v>
          </cell>
          <cell r="Q10228">
            <v>0</v>
          </cell>
        </row>
        <row r="10229">
          <cell r="A10229" t="str">
            <v>A3024&amp;T</v>
          </cell>
          <cell r="B10229" t="str">
            <v>Humphrey St @ Charlo</v>
          </cell>
          <cell r="C10229">
            <v>129</v>
          </cell>
          <cell r="D10229">
            <v>0</v>
          </cell>
          <cell r="E10229">
            <v>0</v>
          </cell>
          <cell r="F10229">
            <v>0</v>
          </cell>
          <cell r="G10229">
            <v>129</v>
          </cell>
          <cell r="H10229">
            <v>129</v>
          </cell>
          <cell r="I10229">
            <v>0</v>
          </cell>
          <cell r="J10229">
            <v>0</v>
          </cell>
          <cell r="K10229">
            <v>0</v>
          </cell>
          <cell r="L10229">
            <v>129</v>
          </cell>
          <cell r="M10229">
            <v>129</v>
          </cell>
          <cell r="N10229">
            <v>0</v>
          </cell>
          <cell r="O10229">
            <v>0</v>
          </cell>
          <cell r="P10229">
            <v>0</v>
          </cell>
          <cell r="Q10229">
            <v>129</v>
          </cell>
        </row>
        <row r="10230">
          <cell r="A10230" t="str">
            <v>A3025&amp;T</v>
          </cell>
          <cell r="B10230" t="str">
            <v>Humphrey St @ Palmer</v>
          </cell>
          <cell r="C10230">
            <v>0</v>
          </cell>
          <cell r="D10230">
            <v>0</v>
          </cell>
          <cell r="E10230">
            <v>0</v>
          </cell>
          <cell r="F10230">
            <v>0</v>
          </cell>
          <cell r="G10230">
            <v>0</v>
          </cell>
          <cell r="H10230">
            <v>0</v>
          </cell>
          <cell r="I10230">
            <v>0</v>
          </cell>
          <cell r="J10230">
            <v>0</v>
          </cell>
          <cell r="K10230">
            <v>0</v>
          </cell>
          <cell r="L10230">
            <v>0</v>
          </cell>
          <cell r="M10230">
            <v>0</v>
          </cell>
          <cell r="N10230">
            <v>0</v>
          </cell>
          <cell r="O10230">
            <v>0</v>
          </cell>
          <cell r="P10230">
            <v>0</v>
          </cell>
          <cell r="Q10230">
            <v>0</v>
          </cell>
        </row>
        <row r="10231">
          <cell r="A10231" t="str">
            <v>A3031&amp;T</v>
          </cell>
          <cell r="B10231" t="str">
            <v>Humphrey St @ West S</v>
          </cell>
          <cell r="C10231">
            <v>0</v>
          </cell>
          <cell r="D10231">
            <v>0</v>
          </cell>
          <cell r="E10231">
            <v>0</v>
          </cell>
          <cell r="F10231">
            <v>0</v>
          </cell>
          <cell r="G10231">
            <v>0</v>
          </cell>
          <cell r="H10231">
            <v>0</v>
          </cell>
          <cell r="I10231">
            <v>0</v>
          </cell>
          <cell r="J10231">
            <v>0</v>
          </cell>
          <cell r="K10231">
            <v>0</v>
          </cell>
          <cell r="L10231">
            <v>0</v>
          </cell>
          <cell r="M10231">
            <v>0</v>
          </cell>
          <cell r="N10231">
            <v>0</v>
          </cell>
          <cell r="O10231">
            <v>0</v>
          </cell>
          <cell r="P10231">
            <v>0</v>
          </cell>
          <cell r="Q10231">
            <v>0</v>
          </cell>
        </row>
        <row r="10232">
          <cell r="A10232" t="str">
            <v>A3033&amp;T</v>
          </cell>
          <cell r="B10232" t="str">
            <v>Humphrey St @ Stanle</v>
          </cell>
          <cell r="C10232">
            <v>0</v>
          </cell>
          <cell r="D10232">
            <v>0</v>
          </cell>
          <cell r="E10232">
            <v>0</v>
          </cell>
          <cell r="F10232">
            <v>2</v>
          </cell>
          <cell r="G10232">
            <v>2</v>
          </cell>
          <cell r="H10232">
            <v>0</v>
          </cell>
          <cell r="I10232">
            <v>0</v>
          </cell>
          <cell r="J10232">
            <v>0</v>
          </cell>
          <cell r="K10232">
            <v>2</v>
          </cell>
          <cell r="L10232">
            <v>2</v>
          </cell>
          <cell r="M10232">
            <v>0</v>
          </cell>
          <cell r="N10232">
            <v>0</v>
          </cell>
          <cell r="O10232">
            <v>0</v>
          </cell>
          <cell r="P10232">
            <v>2</v>
          </cell>
          <cell r="Q10232">
            <v>2</v>
          </cell>
        </row>
        <row r="10233">
          <cell r="A10233" t="str">
            <v>A3034&amp;T</v>
          </cell>
          <cell r="B10233" t="str">
            <v>Humphrey St @ Salem</v>
          </cell>
          <cell r="C10233">
            <v>0</v>
          </cell>
          <cell r="D10233">
            <v>0</v>
          </cell>
          <cell r="E10233">
            <v>0</v>
          </cell>
          <cell r="F10233">
            <v>0</v>
          </cell>
          <cell r="G10233">
            <v>0</v>
          </cell>
          <cell r="H10233">
            <v>0</v>
          </cell>
          <cell r="I10233">
            <v>0</v>
          </cell>
          <cell r="J10233">
            <v>0</v>
          </cell>
          <cell r="K10233">
            <v>0</v>
          </cell>
          <cell r="L10233">
            <v>0</v>
          </cell>
          <cell r="M10233">
            <v>0</v>
          </cell>
          <cell r="N10233">
            <v>0</v>
          </cell>
          <cell r="O10233">
            <v>0</v>
          </cell>
          <cell r="P10233">
            <v>0</v>
          </cell>
          <cell r="Q10233">
            <v>0</v>
          </cell>
        </row>
        <row r="10234">
          <cell r="A10234" t="str">
            <v>A3035&amp;T</v>
          </cell>
          <cell r="B10234" t="str">
            <v>Salem St @ Humphrey</v>
          </cell>
          <cell r="C10234">
            <v>20</v>
          </cell>
          <cell r="D10234">
            <v>0</v>
          </cell>
          <cell r="E10234">
            <v>0</v>
          </cell>
          <cell r="F10234">
            <v>0</v>
          </cell>
          <cell r="G10234">
            <v>21</v>
          </cell>
          <cell r="H10234">
            <v>20</v>
          </cell>
          <cell r="I10234">
            <v>0</v>
          </cell>
          <cell r="J10234">
            <v>0</v>
          </cell>
          <cell r="K10234">
            <v>0</v>
          </cell>
          <cell r="L10234">
            <v>21</v>
          </cell>
          <cell r="M10234">
            <v>20</v>
          </cell>
          <cell r="N10234">
            <v>0</v>
          </cell>
          <cell r="O10234">
            <v>0</v>
          </cell>
          <cell r="P10234">
            <v>0</v>
          </cell>
          <cell r="Q10234">
            <v>21</v>
          </cell>
        </row>
        <row r="10235">
          <cell r="A10235" t="str">
            <v>A3036&amp;T</v>
          </cell>
          <cell r="B10235" t="str">
            <v>Salem St @ Sunbeam L</v>
          </cell>
          <cell r="C10235">
            <v>0</v>
          </cell>
          <cell r="D10235">
            <v>0</v>
          </cell>
          <cell r="E10235">
            <v>0</v>
          </cell>
          <cell r="F10235">
            <v>0</v>
          </cell>
          <cell r="G10235">
            <v>0</v>
          </cell>
          <cell r="H10235">
            <v>0</v>
          </cell>
          <cell r="I10235">
            <v>0</v>
          </cell>
          <cell r="J10235">
            <v>0</v>
          </cell>
          <cell r="K10235">
            <v>0</v>
          </cell>
          <cell r="L10235">
            <v>0</v>
          </cell>
          <cell r="M10235">
            <v>0</v>
          </cell>
          <cell r="N10235">
            <v>0</v>
          </cell>
          <cell r="O10235">
            <v>0</v>
          </cell>
          <cell r="P10235">
            <v>0</v>
          </cell>
          <cell r="Q10235">
            <v>0</v>
          </cell>
        </row>
        <row r="10236">
          <cell r="A10236" t="str">
            <v>A3042&amp;T</v>
          </cell>
          <cell r="B10236" t="str">
            <v>306 Paradise Rd opp</v>
          </cell>
          <cell r="C10236">
            <v>0</v>
          </cell>
          <cell r="D10236">
            <v>0</v>
          </cell>
          <cell r="E10236">
            <v>0</v>
          </cell>
          <cell r="F10236">
            <v>0</v>
          </cell>
          <cell r="G10236">
            <v>0</v>
          </cell>
          <cell r="H10236">
            <v>0</v>
          </cell>
          <cell r="I10236">
            <v>0</v>
          </cell>
          <cell r="J10236">
            <v>0</v>
          </cell>
          <cell r="K10236">
            <v>0</v>
          </cell>
          <cell r="L10236">
            <v>0</v>
          </cell>
          <cell r="M10236">
            <v>0</v>
          </cell>
          <cell r="N10236">
            <v>0</v>
          </cell>
          <cell r="O10236">
            <v>0</v>
          </cell>
          <cell r="P10236">
            <v>0</v>
          </cell>
          <cell r="Q10236">
            <v>0</v>
          </cell>
        </row>
        <row r="10237">
          <cell r="A10237" t="str">
            <v>A3043&amp;T</v>
          </cell>
          <cell r="B10237" t="str">
            <v>Paradise Rd @ Frankl</v>
          </cell>
          <cell r="C10237">
            <v>0</v>
          </cell>
          <cell r="D10237">
            <v>0</v>
          </cell>
          <cell r="E10237">
            <v>0</v>
          </cell>
          <cell r="F10237">
            <v>0</v>
          </cell>
          <cell r="G10237">
            <v>0</v>
          </cell>
          <cell r="H10237">
            <v>0</v>
          </cell>
          <cell r="I10237">
            <v>0</v>
          </cell>
          <cell r="J10237">
            <v>0</v>
          </cell>
          <cell r="K10237">
            <v>0</v>
          </cell>
          <cell r="L10237">
            <v>0</v>
          </cell>
          <cell r="M10237">
            <v>0</v>
          </cell>
          <cell r="N10237">
            <v>0</v>
          </cell>
          <cell r="O10237">
            <v>0</v>
          </cell>
          <cell r="P10237">
            <v>0</v>
          </cell>
          <cell r="Q10237">
            <v>0</v>
          </cell>
        </row>
        <row r="10238">
          <cell r="A10238" t="str">
            <v>A3044&amp;T</v>
          </cell>
          <cell r="B10238" t="str">
            <v>Paradise Rd @ Norfol</v>
          </cell>
          <cell r="C10238">
            <v>10</v>
          </cell>
          <cell r="D10238">
            <v>0</v>
          </cell>
          <cell r="E10238">
            <v>0</v>
          </cell>
          <cell r="F10238">
            <v>0</v>
          </cell>
          <cell r="G10238">
            <v>10</v>
          </cell>
          <cell r="H10238">
            <v>10</v>
          </cell>
          <cell r="I10238">
            <v>0</v>
          </cell>
          <cell r="J10238">
            <v>0</v>
          </cell>
          <cell r="K10238">
            <v>0</v>
          </cell>
          <cell r="L10238">
            <v>10</v>
          </cell>
          <cell r="M10238">
            <v>10</v>
          </cell>
          <cell r="N10238">
            <v>0</v>
          </cell>
          <cell r="O10238">
            <v>0</v>
          </cell>
          <cell r="P10238">
            <v>0</v>
          </cell>
          <cell r="Q10238">
            <v>10</v>
          </cell>
        </row>
        <row r="10239">
          <cell r="A10239" t="str">
            <v>A3045&amp;T</v>
          </cell>
          <cell r="B10239" t="str">
            <v>Paradise Rd @ Ellis</v>
          </cell>
          <cell r="C10239">
            <v>0</v>
          </cell>
          <cell r="D10239">
            <v>0</v>
          </cell>
          <cell r="E10239">
            <v>0</v>
          </cell>
          <cell r="F10239">
            <v>0</v>
          </cell>
          <cell r="G10239">
            <v>0</v>
          </cell>
          <cell r="H10239">
            <v>0</v>
          </cell>
          <cell r="I10239">
            <v>0</v>
          </cell>
          <cell r="J10239">
            <v>0</v>
          </cell>
          <cell r="K10239">
            <v>0</v>
          </cell>
          <cell r="L10239">
            <v>0</v>
          </cell>
          <cell r="M10239">
            <v>0</v>
          </cell>
          <cell r="N10239">
            <v>0</v>
          </cell>
          <cell r="O10239">
            <v>0</v>
          </cell>
          <cell r="P10239">
            <v>0</v>
          </cell>
          <cell r="Q10239">
            <v>0</v>
          </cell>
        </row>
        <row r="10240">
          <cell r="A10240" t="str">
            <v>A3075&amp;T</v>
          </cell>
          <cell r="B10240" t="str">
            <v>Washington St @ Hing</v>
          </cell>
          <cell r="C10240">
            <v>6</v>
          </cell>
          <cell r="D10240">
            <v>0</v>
          </cell>
          <cell r="E10240">
            <v>0</v>
          </cell>
          <cell r="F10240">
            <v>0</v>
          </cell>
          <cell r="G10240">
            <v>6</v>
          </cell>
          <cell r="H10240">
            <v>6</v>
          </cell>
          <cell r="I10240">
            <v>0</v>
          </cell>
          <cell r="J10240">
            <v>0</v>
          </cell>
          <cell r="K10240">
            <v>0</v>
          </cell>
          <cell r="L10240">
            <v>6</v>
          </cell>
          <cell r="M10240">
            <v>6</v>
          </cell>
          <cell r="N10240">
            <v>0</v>
          </cell>
          <cell r="O10240">
            <v>0</v>
          </cell>
          <cell r="P10240">
            <v>0</v>
          </cell>
          <cell r="Q10240">
            <v>6</v>
          </cell>
        </row>
        <row r="10241">
          <cell r="A10241" t="str">
            <v>A3099&amp;T</v>
          </cell>
          <cell r="B10241" t="str">
            <v>Margin St opp Roycro</v>
          </cell>
          <cell r="C10241">
            <v>0</v>
          </cell>
          <cell r="D10241">
            <v>0</v>
          </cell>
          <cell r="E10241">
            <v>0</v>
          </cell>
          <cell r="F10241">
            <v>0</v>
          </cell>
          <cell r="G10241">
            <v>0</v>
          </cell>
          <cell r="H10241">
            <v>0</v>
          </cell>
          <cell r="I10241">
            <v>0</v>
          </cell>
          <cell r="J10241">
            <v>0</v>
          </cell>
          <cell r="K10241">
            <v>0</v>
          </cell>
          <cell r="L10241">
            <v>0</v>
          </cell>
          <cell r="M10241">
            <v>0</v>
          </cell>
          <cell r="N10241">
            <v>0</v>
          </cell>
          <cell r="O10241">
            <v>0</v>
          </cell>
          <cell r="P10241">
            <v>0</v>
          </cell>
          <cell r="Q10241">
            <v>0</v>
          </cell>
        </row>
        <row r="10242">
          <cell r="A10242" t="str">
            <v>A3761&amp;T</v>
          </cell>
          <cell r="B10242" t="str">
            <v>Loring Ave @ Pickman</v>
          </cell>
          <cell r="C10242">
            <v>0</v>
          </cell>
          <cell r="D10242">
            <v>0</v>
          </cell>
          <cell r="E10242">
            <v>0</v>
          </cell>
          <cell r="F10242">
            <v>0</v>
          </cell>
          <cell r="G10242">
            <v>0</v>
          </cell>
          <cell r="H10242">
            <v>0</v>
          </cell>
          <cell r="I10242">
            <v>0</v>
          </cell>
          <cell r="J10242">
            <v>0</v>
          </cell>
          <cell r="K10242">
            <v>0</v>
          </cell>
          <cell r="L10242">
            <v>0</v>
          </cell>
          <cell r="M10242">
            <v>0</v>
          </cell>
          <cell r="N10242">
            <v>0</v>
          </cell>
          <cell r="O10242">
            <v>0</v>
          </cell>
          <cell r="P10242">
            <v>0</v>
          </cell>
          <cell r="Q10242">
            <v>0</v>
          </cell>
        </row>
        <row r="10243">
          <cell r="A10243" t="str">
            <v>A3765&amp;T</v>
          </cell>
          <cell r="B10243" t="str">
            <v>Loring Ave @ Interva</v>
          </cell>
          <cell r="C10243">
            <v>81</v>
          </cell>
          <cell r="D10243">
            <v>0</v>
          </cell>
          <cell r="E10243">
            <v>0</v>
          </cell>
          <cell r="F10243">
            <v>0</v>
          </cell>
          <cell r="G10243">
            <v>81</v>
          </cell>
          <cell r="H10243">
            <v>81</v>
          </cell>
          <cell r="I10243">
            <v>0</v>
          </cell>
          <cell r="J10243">
            <v>0</v>
          </cell>
          <cell r="K10243">
            <v>0</v>
          </cell>
          <cell r="L10243">
            <v>81</v>
          </cell>
          <cell r="M10243">
            <v>81</v>
          </cell>
          <cell r="N10243">
            <v>0</v>
          </cell>
          <cell r="O10243">
            <v>0</v>
          </cell>
          <cell r="P10243">
            <v>0</v>
          </cell>
          <cell r="Q10243">
            <v>81</v>
          </cell>
        </row>
        <row r="10244">
          <cell r="A10244" t="str">
            <v>A3772&amp;T</v>
          </cell>
          <cell r="B10244" t="str">
            <v>262 Essex St</v>
          </cell>
          <cell r="C10244">
            <v>71</v>
          </cell>
          <cell r="D10244">
            <v>0</v>
          </cell>
          <cell r="E10244">
            <v>0</v>
          </cell>
          <cell r="F10244">
            <v>0</v>
          </cell>
          <cell r="G10244">
            <v>71</v>
          </cell>
          <cell r="H10244">
            <v>71</v>
          </cell>
          <cell r="I10244">
            <v>0</v>
          </cell>
          <cell r="J10244">
            <v>0</v>
          </cell>
          <cell r="K10244">
            <v>0</v>
          </cell>
          <cell r="L10244">
            <v>71</v>
          </cell>
          <cell r="M10244">
            <v>71</v>
          </cell>
          <cell r="N10244">
            <v>0</v>
          </cell>
          <cell r="O10244">
            <v>0</v>
          </cell>
          <cell r="P10244">
            <v>0</v>
          </cell>
          <cell r="Q10244">
            <v>71</v>
          </cell>
        </row>
        <row r="10245">
          <cell r="A10245" t="str">
            <v>A3788&amp;T</v>
          </cell>
          <cell r="B10245" t="str">
            <v>Essex St @ Essex Ave</v>
          </cell>
          <cell r="C10245">
            <v>0</v>
          </cell>
          <cell r="D10245">
            <v>0</v>
          </cell>
          <cell r="E10245">
            <v>0</v>
          </cell>
          <cell r="F10245">
            <v>6</v>
          </cell>
          <cell r="G10245">
            <v>6</v>
          </cell>
          <cell r="H10245">
            <v>0</v>
          </cell>
          <cell r="I10245">
            <v>0</v>
          </cell>
          <cell r="J10245">
            <v>0</v>
          </cell>
          <cell r="K10245">
            <v>6</v>
          </cell>
          <cell r="L10245">
            <v>6</v>
          </cell>
          <cell r="M10245">
            <v>0</v>
          </cell>
          <cell r="N10245">
            <v>0</v>
          </cell>
          <cell r="O10245">
            <v>0</v>
          </cell>
          <cell r="P10245">
            <v>6</v>
          </cell>
          <cell r="Q10245">
            <v>6</v>
          </cell>
        </row>
        <row r="10246">
          <cell r="A10246" t="str">
            <v>A3791&amp;T</v>
          </cell>
          <cell r="B10246" t="str">
            <v>253 Essex St</v>
          </cell>
          <cell r="C10246">
            <v>133</v>
          </cell>
          <cell r="D10246">
            <v>0</v>
          </cell>
          <cell r="E10246">
            <v>0</v>
          </cell>
          <cell r="F10246">
            <v>0</v>
          </cell>
          <cell r="G10246">
            <v>133</v>
          </cell>
          <cell r="H10246">
            <v>133</v>
          </cell>
          <cell r="I10246">
            <v>0</v>
          </cell>
          <cell r="J10246">
            <v>0</v>
          </cell>
          <cell r="K10246">
            <v>0</v>
          </cell>
          <cell r="L10246">
            <v>133</v>
          </cell>
          <cell r="M10246">
            <v>133</v>
          </cell>
          <cell r="N10246">
            <v>0</v>
          </cell>
          <cell r="O10246">
            <v>0</v>
          </cell>
          <cell r="P10246">
            <v>0</v>
          </cell>
          <cell r="Q10246">
            <v>133</v>
          </cell>
        </row>
        <row r="10247">
          <cell r="A10247" t="str">
            <v>A3793&amp;T</v>
          </cell>
          <cell r="B10247" t="str">
            <v>Essex St @ Eastman A</v>
          </cell>
          <cell r="C10247">
            <v>0</v>
          </cell>
          <cell r="D10247">
            <v>0</v>
          </cell>
          <cell r="E10247">
            <v>0</v>
          </cell>
          <cell r="F10247">
            <v>0</v>
          </cell>
          <cell r="G10247">
            <v>0</v>
          </cell>
          <cell r="H10247">
            <v>0</v>
          </cell>
          <cell r="I10247">
            <v>0</v>
          </cell>
          <cell r="J10247">
            <v>0</v>
          </cell>
          <cell r="K10247">
            <v>0</v>
          </cell>
          <cell r="L10247">
            <v>0</v>
          </cell>
          <cell r="M10247">
            <v>0</v>
          </cell>
          <cell r="N10247">
            <v>0</v>
          </cell>
          <cell r="O10247">
            <v>0</v>
          </cell>
          <cell r="P10247">
            <v>0</v>
          </cell>
          <cell r="Q10247">
            <v>0</v>
          </cell>
        </row>
        <row r="10248">
          <cell r="A10248" t="str">
            <v>A3794&amp;T</v>
          </cell>
          <cell r="B10248" t="str">
            <v>Essex St @ Alvin Rd</v>
          </cell>
          <cell r="C10248">
            <v>0</v>
          </cell>
          <cell r="D10248">
            <v>0</v>
          </cell>
          <cell r="E10248">
            <v>0</v>
          </cell>
          <cell r="F10248">
            <v>0</v>
          </cell>
          <cell r="G10248">
            <v>0</v>
          </cell>
          <cell r="H10248">
            <v>0</v>
          </cell>
          <cell r="I10248">
            <v>0</v>
          </cell>
          <cell r="J10248">
            <v>0</v>
          </cell>
          <cell r="K10248">
            <v>0</v>
          </cell>
          <cell r="L10248">
            <v>0</v>
          </cell>
          <cell r="M10248">
            <v>0</v>
          </cell>
          <cell r="N10248">
            <v>0</v>
          </cell>
          <cell r="O10248">
            <v>0</v>
          </cell>
          <cell r="P10248">
            <v>0</v>
          </cell>
          <cell r="Q10248">
            <v>0</v>
          </cell>
        </row>
        <row r="10249">
          <cell r="A10249" t="str">
            <v>A3801&amp;T</v>
          </cell>
          <cell r="B10249" t="str">
            <v>Opp 446 Loring Ave</v>
          </cell>
          <cell r="C10249">
            <v>0</v>
          </cell>
          <cell r="D10249">
            <v>0</v>
          </cell>
          <cell r="E10249">
            <v>0</v>
          </cell>
          <cell r="F10249">
            <v>0</v>
          </cell>
          <cell r="G10249">
            <v>0</v>
          </cell>
          <cell r="H10249">
            <v>0</v>
          </cell>
          <cell r="I10249">
            <v>0</v>
          </cell>
          <cell r="J10249">
            <v>0</v>
          </cell>
          <cell r="K10249">
            <v>0</v>
          </cell>
          <cell r="L10249">
            <v>0</v>
          </cell>
          <cell r="M10249">
            <v>0</v>
          </cell>
          <cell r="N10249">
            <v>0</v>
          </cell>
          <cell r="O10249">
            <v>0</v>
          </cell>
          <cell r="P10249">
            <v>0</v>
          </cell>
          <cell r="Q10249">
            <v>0</v>
          </cell>
        </row>
        <row r="10250">
          <cell r="A10250" t="str">
            <v>A3805&amp;T</v>
          </cell>
          <cell r="B10250" t="str">
            <v>Loring Ave @ Grant R</v>
          </cell>
          <cell r="C10250">
            <v>0</v>
          </cell>
          <cell r="D10250">
            <v>0</v>
          </cell>
          <cell r="E10250">
            <v>0</v>
          </cell>
          <cell r="F10250">
            <v>0</v>
          </cell>
          <cell r="G10250">
            <v>0</v>
          </cell>
          <cell r="H10250">
            <v>0</v>
          </cell>
          <cell r="I10250">
            <v>0</v>
          </cell>
          <cell r="J10250">
            <v>0</v>
          </cell>
          <cell r="K10250">
            <v>0</v>
          </cell>
          <cell r="L10250">
            <v>0</v>
          </cell>
          <cell r="M10250">
            <v>0</v>
          </cell>
          <cell r="N10250">
            <v>0</v>
          </cell>
          <cell r="O10250">
            <v>0</v>
          </cell>
          <cell r="P10250">
            <v>0</v>
          </cell>
          <cell r="Q10250">
            <v>0</v>
          </cell>
        </row>
        <row r="10251">
          <cell r="A10251" t="str">
            <v>A3807&amp;T</v>
          </cell>
          <cell r="B10251" t="str">
            <v>Loring Ave @ Sumner</v>
          </cell>
          <cell r="C10251">
            <v>0</v>
          </cell>
          <cell r="D10251">
            <v>0</v>
          </cell>
          <cell r="E10251">
            <v>0</v>
          </cell>
          <cell r="F10251">
            <v>0</v>
          </cell>
          <cell r="G10251">
            <v>0</v>
          </cell>
          <cell r="H10251">
            <v>0</v>
          </cell>
          <cell r="I10251">
            <v>0</v>
          </cell>
          <cell r="J10251">
            <v>0</v>
          </cell>
          <cell r="K10251">
            <v>0</v>
          </cell>
          <cell r="L10251">
            <v>0</v>
          </cell>
          <cell r="M10251">
            <v>0</v>
          </cell>
          <cell r="N10251">
            <v>0</v>
          </cell>
          <cell r="O10251">
            <v>0</v>
          </cell>
          <cell r="P10251">
            <v>0</v>
          </cell>
          <cell r="Q10251">
            <v>0</v>
          </cell>
        </row>
        <row r="10252">
          <cell r="A10252" t="str">
            <v>A3808&amp;T</v>
          </cell>
          <cell r="B10252" t="str">
            <v>Loring Ave opp Jeffe</v>
          </cell>
          <cell r="C10252">
            <v>24</v>
          </cell>
          <cell r="D10252">
            <v>0</v>
          </cell>
          <cell r="E10252">
            <v>0</v>
          </cell>
          <cell r="F10252">
            <v>0</v>
          </cell>
          <cell r="G10252">
            <v>24</v>
          </cell>
          <cell r="H10252">
            <v>24</v>
          </cell>
          <cell r="I10252">
            <v>0</v>
          </cell>
          <cell r="J10252">
            <v>0</v>
          </cell>
          <cell r="K10252">
            <v>0</v>
          </cell>
          <cell r="L10252">
            <v>24</v>
          </cell>
          <cell r="M10252">
            <v>24</v>
          </cell>
          <cell r="N10252">
            <v>0</v>
          </cell>
          <cell r="O10252">
            <v>0</v>
          </cell>
          <cell r="P10252">
            <v>0</v>
          </cell>
          <cell r="Q10252">
            <v>24</v>
          </cell>
        </row>
        <row r="10253">
          <cell r="A10253" t="str">
            <v>A3816&amp;T</v>
          </cell>
          <cell r="B10253" t="str">
            <v>Lafayette St @ Salto</v>
          </cell>
          <cell r="C10253">
            <v>0</v>
          </cell>
          <cell r="D10253">
            <v>0</v>
          </cell>
          <cell r="E10253">
            <v>0</v>
          </cell>
          <cell r="F10253">
            <v>0</v>
          </cell>
          <cell r="G10253">
            <v>0</v>
          </cell>
          <cell r="H10253">
            <v>0</v>
          </cell>
          <cell r="I10253">
            <v>0</v>
          </cell>
          <cell r="J10253">
            <v>0</v>
          </cell>
          <cell r="K10253">
            <v>0</v>
          </cell>
          <cell r="L10253">
            <v>0</v>
          </cell>
          <cell r="M10253">
            <v>0</v>
          </cell>
          <cell r="N10253">
            <v>0</v>
          </cell>
          <cell r="O10253">
            <v>0</v>
          </cell>
          <cell r="P10253">
            <v>0</v>
          </cell>
          <cell r="Q10253">
            <v>0</v>
          </cell>
        </row>
        <row r="10254">
          <cell r="A10254" t="str">
            <v>A4168&amp;T</v>
          </cell>
          <cell r="B10254" t="str">
            <v>Rantoul St opp Lenox</v>
          </cell>
          <cell r="C10254">
            <v>1</v>
          </cell>
          <cell r="D10254">
            <v>0</v>
          </cell>
          <cell r="E10254">
            <v>0</v>
          </cell>
          <cell r="F10254">
            <v>0</v>
          </cell>
          <cell r="G10254">
            <v>1</v>
          </cell>
          <cell r="H10254">
            <v>1</v>
          </cell>
          <cell r="I10254">
            <v>0</v>
          </cell>
          <cell r="J10254">
            <v>0</v>
          </cell>
          <cell r="K10254">
            <v>0</v>
          </cell>
          <cell r="L10254">
            <v>1</v>
          </cell>
          <cell r="M10254">
            <v>1</v>
          </cell>
          <cell r="N10254">
            <v>0</v>
          </cell>
          <cell r="O10254">
            <v>0</v>
          </cell>
          <cell r="P10254">
            <v>0</v>
          </cell>
          <cell r="Q10254">
            <v>1</v>
          </cell>
        </row>
        <row r="10255">
          <cell r="A10255" t="str">
            <v>A4171&amp;T</v>
          </cell>
          <cell r="B10255" t="str">
            <v>Cabot St @ Roundy St</v>
          </cell>
          <cell r="C10255">
            <v>2</v>
          </cell>
          <cell r="D10255">
            <v>0</v>
          </cell>
          <cell r="E10255">
            <v>0</v>
          </cell>
          <cell r="F10255">
            <v>0</v>
          </cell>
          <cell r="G10255">
            <v>2</v>
          </cell>
          <cell r="H10255">
            <v>2</v>
          </cell>
          <cell r="I10255">
            <v>0</v>
          </cell>
          <cell r="J10255">
            <v>0</v>
          </cell>
          <cell r="K10255">
            <v>0</v>
          </cell>
          <cell r="L10255">
            <v>2</v>
          </cell>
          <cell r="M10255">
            <v>2</v>
          </cell>
          <cell r="N10255">
            <v>0</v>
          </cell>
          <cell r="O10255">
            <v>0</v>
          </cell>
          <cell r="P10255">
            <v>0</v>
          </cell>
          <cell r="Q10255">
            <v>2</v>
          </cell>
        </row>
        <row r="10256">
          <cell r="A10256" t="str">
            <v>A4172&amp;T</v>
          </cell>
          <cell r="B10256" t="str">
            <v>Cabot St @ Judson St</v>
          </cell>
          <cell r="C10256">
            <v>0</v>
          </cell>
          <cell r="D10256">
            <v>0</v>
          </cell>
          <cell r="E10256">
            <v>0</v>
          </cell>
          <cell r="F10256">
            <v>0</v>
          </cell>
          <cell r="G10256">
            <v>0</v>
          </cell>
          <cell r="H10256">
            <v>0</v>
          </cell>
          <cell r="I10256">
            <v>0</v>
          </cell>
          <cell r="J10256">
            <v>0</v>
          </cell>
          <cell r="K10256">
            <v>0</v>
          </cell>
          <cell r="L10256">
            <v>0</v>
          </cell>
          <cell r="M10256">
            <v>0</v>
          </cell>
          <cell r="N10256">
            <v>0</v>
          </cell>
          <cell r="O10256">
            <v>0</v>
          </cell>
          <cell r="P10256">
            <v>0</v>
          </cell>
          <cell r="Q10256">
            <v>0</v>
          </cell>
        </row>
        <row r="10257">
          <cell r="A10257" t="str">
            <v>A4175&amp;T</v>
          </cell>
          <cell r="B10257" t="str">
            <v>Cabot St @ Vestry St</v>
          </cell>
          <cell r="C10257">
            <v>0</v>
          </cell>
          <cell r="D10257">
            <v>0</v>
          </cell>
          <cell r="E10257">
            <v>0</v>
          </cell>
          <cell r="F10257">
            <v>0</v>
          </cell>
          <cell r="G10257">
            <v>0</v>
          </cell>
          <cell r="H10257">
            <v>0</v>
          </cell>
          <cell r="I10257">
            <v>0</v>
          </cell>
          <cell r="J10257">
            <v>0</v>
          </cell>
          <cell r="K10257">
            <v>0</v>
          </cell>
          <cell r="L10257">
            <v>0</v>
          </cell>
          <cell r="M10257">
            <v>0</v>
          </cell>
          <cell r="N10257">
            <v>0</v>
          </cell>
          <cell r="O10257">
            <v>0</v>
          </cell>
          <cell r="P10257">
            <v>0</v>
          </cell>
          <cell r="Q10257">
            <v>0</v>
          </cell>
        </row>
        <row r="10258">
          <cell r="A10258" t="str">
            <v>A4178&amp;T</v>
          </cell>
          <cell r="B10258" t="str">
            <v>46 Cabot St</v>
          </cell>
          <cell r="C10258">
            <v>1</v>
          </cell>
          <cell r="D10258">
            <v>0</v>
          </cell>
          <cell r="E10258">
            <v>0</v>
          </cell>
          <cell r="F10258">
            <v>0</v>
          </cell>
          <cell r="G10258">
            <v>1</v>
          </cell>
          <cell r="H10258">
            <v>1</v>
          </cell>
          <cell r="I10258">
            <v>0</v>
          </cell>
          <cell r="J10258">
            <v>0</v>
          </cell>
          <cell r="K10258">
            <v>0</v>
          </cell>
          <cell r="L10258">
            <v>1</v>
          </cell>
          <cell r="M10258">
            <v>1</v>
          </cell>
          <cell r="N10258">
            <v>0</v>
          </cell>
          <cell r="O10258">
            <v>0</v>
          </cell>
          <cell r="P10258">
            <v>0</v>
          </cell>
          <cell r="Q10258">
            <v>1</v>
          </cell>
        </row>
        <row r="10259">
          <cell r="A10259" t="str">
            <v>A4180&amp;T</v>
          </cell>
          <cell r="B10259" t="str">
            <v>Bridge St @ Thorndik</v>
          </cell>
          <cell r="C10259">
            <v>0</v>
          </cell>
          <cell r="D10259">
            <v>0</v>
          </cell>
          <cell r="E10259">
            <v>0</v>
          </cell>
          <cell r="F10259">
            <v>0</v>
          </cell>
          <cell r="G10259">
            <v>0</v>
          </cell>
          <cell r="H10259">
            <v>0</v>
          </cell>
          <cell r="I10259">
            <v>0</v>
          </cell>
          <cell r="J10259">
            <v>0</v>
          </cell>
          <cell r="K10259">
            <v>0</v>
          </cell>
          <cell r="L10259">
            <v>0</v>
          </cell>
          <cell r="M10259">
            <v>0</v>
          </cell>
          <cell r="N10259">
            <v>0</v>
          </cell>
          <cell r="O10259">
            <v>0</v>
          </cell>
          <cell r="P10259">
            <v>0</v>
          </cell>
          <cell r="Q10259">
            <v>0</v>
          </cell>
        </row>
        <row r="10260">
          <cell r="A10260" t="str">
            <v>A4184&amp;T</v>
          </cell>
          <cell r="B10260" t="str">
            <v>Bridge St @ Saunders</v>
          </cell>
          <cell r="C10260">
            <v>2</v>
          </cell>
          <cell r="D10260">
            <v>0</v>
          </cell>
          <cell r="E10260">
            <v>0</v>
          </cell>
          <cell r="F10260">
            <v>0</v>
          </cell>
          <cell r="G10260">
            <v>2</v>
          </cell>
          <cell r="H10260">
            <v>2</v>
          </cell>
          <cell r="I10260">
            <v>0</v>
          </cell>
          <cell r="J10260">
            <v>0</v>
          </cell>
          <cell r="K10260">
            <v>0</v>
          </cell>
          <cell r="L10260">
            <v>2</v>
          </cell>
          <cell r="M10260">
            <v>2</v>
          </cell>
          <cell r="N10260">
            <v>0</v>
          </cell>
          <cell r="O10260">
            <v>0</v>
          </cell>
          <cell r="P10260">
            <v>0</v>
          </cell>
          <cell r="Q10260">
            <v>2</v>
          </cell>
        </row>
        <row r="10261">
          <cell r="A10261" t="str">
            <v>A4186&amp;T</v>
          </cell>
          <cell r="B10261" t="str">
            <v>Bridge St @ Cromwell</v>
          </cell>
          <cell r="C10261">
            <v>2</v>
          </cell>
          <cell r="D10261">
            <v>0</v>
          </cell>
          <cell r="E10261">
            <v>0</v>
          </cell>
          <cell r="F10261">
            <v>0</v>
          </cell>
          <cell r="G10261">
            <v>2</v>
          </cell>
          <cell r="H10261">
            <v>2</v>
          </cell>
          <cell r="I10261">
            <v>0</v>
          </cell>
          <cell r="J10261">
            <v>0</v>
          </cell>
          <cell r="K10261">
            <v>0</v>
          </cell>
          <cell r="L10261">
            <v>2</v>
          </cell>
          <cell r="M10261">
            <v>2</v>
          </cell>
          <cell r="N10261">
            <v>0</v>
          </cell>
          <cell r="O10261">
            <v>0</v>
          </cell>
          <cell r="P10261">
            <v>0</v>
          </cell>
          <cell r="Q10261">
            <v>2</v>
          </cell>
        </row>
        <row r="10262">
          <cell r="A10262" t="str">
            <v>A5603&amp;T</v>
          </cell>
          <cell r="B10262" t="str">
            <v>10 Centennial Drive</v>
          </cell>
          <cell r="C10262">
            <v>1</v>
          </cell>
          <cell r="D10262">
            <v>0</v>
          </cell>
          <cell r="E10262">
            <v>0</v>
          </cell>
          <cell r="F10262">
            <v>0</v>
          </cell>
          <cell r="G10262">
            <v>1</v>
          </cell>
          <cell r="H10262">
            <v>1</v>
          </cell>
          <cell r="I10262">
            <v>0</v>
          </cell>
          <cell r="J10262">
            <v>0</v>
          </cell>
          <cell r="K10262">
            <v>0</v>
          </cell>
          <cell r="L10262">
            <v>1</v>
          </cell>
          <cell r="M10262">
            <v>1</v>
          </cell>
          <cell r="N10262">
            <v>0</v>
          </cell>
          <cell r="O10262">
            <v>0</v>
          </cell>
          <cell r="P10262">
            <v>0</v>
          </cell>
          <cell r="Q10262">
            <v>1</v>
          </cell>
        </row>
        <row r="10263">
          <cell r="A10263" t="str">
            <v>A5604&amp;T</v>
          </cell>
          <cell r="B10263" t="str">
            <v>Margin St @ N Shore</v>
          </cell>
          <cell r="C10263">
            <v>0</v>
          </cell>
          <cell r="D10263">
            <v>0</v>
          </cell>
          <cell r="E10263">
            <v>0</v>
          </cell>
          <cell r="F10263">
            <v>0</v>
          </cell>
          <cell r="G10263">
            <v>0</v>
          </cell>
          <cell r="H10263">
            <v>0</v>
          </cell>
          <cell r="I10263">
            <v>0</v>
          </cell>
          <cell r="J10263">
            <v>0</v>
          </cell>
          <cell r="K10263">
            <v>0</v>
          </cell>
          <cell r="L10263">
            <v>0</v>
          </cell>
          <cell r="M10263">
            <v>0</v>
          </cell>
          <cell r="N10263">
            <v>0</v>
          </cell>
          <cell r="O10263">
            <v>0</v>
          </cell>
          <cell r="P10263">
            <v>0</v>
          </cell>
          <cell r="Q10263">
            <v>0</v>
          </cell>
        </row>
        <row r="10264">
          <cell r="A10264" t="str">
            <v>A5605&amp;T</v>
          </cell>
          <cell r="B10264" t="str">
            <v>Water St opp Appleto</v>
          </cell>
          <cell r="C10264">
            <v>13</v>
          </cell>
          <cell r="D10264">
            <v>0</v>
          </cell>
          <cell r="E10264">
            <v>0</v>
          </cell>
          <cell r="F10264">
            <v>0</v>
          </cell>
          <cell r="G10264">
            <v>13</v>
          </cell>
          <cell r="H10264">
            <v>13</v>
          </cell>
          <cell r="I10264">
            <v>0</v>
          </cell>
          <cell r="J10264">
            <v>0</v>
          </cell>
          <cell r="K10264">
            <v>0</v>
          </cell>
          <cell r="L10264">
            <v>13</v>
          </cell>
          <cell r="M10264">
            <v>13</v>
          </cell>
          <cell r="N10264">
            <v>0</v>
          </cell>
          <cell r="O10264">
            <v>0</v>
          </cell>
          <cell r="P10264">
            <v>0</v>
          </cell>
          <cell r="Q10264">
            <v>13</v>
          </cell>
        </row>
        <row r="10265">
          <cell r="A10265" t="str">
            <v>A5617&amp;T</v>
          </cell>
          <cell r="B10265" t="str">
            <v>Humphrey St @ Winthr</v>
          </cell>
          <cell r="C10265">
            <v>0</v>
          </cell>
          <cell r="D10265">
            <v>0</v>
          </cell>
          <cell r="E10265">
            <v>0</v>
          </cell>
          <cell r="F10265">
            <v>0</v>
          </cell>
          <cell r="G10265">
            <v>0</v>
          </cell>
          <cell r="H10265">
            <v>0</v>
          </cell>
          <cell r="I10265">
            <v>0</v>
          </cell>
          <cell r="J10265">
            <v>0</v>
          </cell>
          <cell r="K10265">
            <v>0</v>
          </cell>
          <cell r="L10265">
            <v>0</v>
          </cell>
          <cell r="M10265">
            <v>0</v>
          </cell>
          <cell r="N10265">
            <v>0</v>
          </cell>
          <cell r="O10265">
            <v>0</v>
          </cell>
          <cell r="P10265">
            <v>0</v>
          </cell>
          <cell r="Q10265">
            <v>0</v>
          </cell>
        </row>
        <row r="10266">
          <cell r="A10266" t="str">
            <v>A5621&amp;T</v>
          </cell>
          <cell r="B10266" t="str">
            <v>Washington St @ Blan</v>
          </cell>
          <cell r="C10266">
            <v>21</v>
          </cell>
          <cell r="D10266">
            <v>0</v>
          </cell>
          <cell r="E10266">
            <v>0</v>
          </cell>
          <cell r="F10266">
            <v>0</v>
          </cell>
          <cell r="G10266">
            <v>21</v>
          </cell>
          <cell r="H10266">
            <v>21</v>
          </cell>
          <cell r="I10266">
            <v>0</v>
          </cell>
          <cell r="J10266">
            <v>0</v>
          </cell>
          <cell r="K10266">
            <v>0</v>
          </cell>
          <cell r="L10266">
            <v>21</v>
          </cell>
          <cell r="M10266">
            <v>21</v>
          </cell>
          <cell r="N10266">
            <v>0</v>
          </cell>
          <cell r="O10266">
            <v>0</v>
          </cell>
          <cell r="P10266">
            <v>0</v>
          </cell>
          <cell r="Q10266">
            <v>21</v>
          </cell>
        </row>
        <row r="10267">
          <cell r="A10267" t="str">
            <v>A5745&amp;T</v>
          </cell>
          <cell r="B10267" t="str">
            <v>Hawthorne Blvd @ Was</v>
          </cell>
          <cell r="C10267">
            <v>2</v>
          </cell>
          <cell r="D10267">
            <v>0</v>
          </cell>
          <cell r="E10267">
            <v>0</v>
          </cell>
          <cell r="F10267">
            <v>0</v>
          </cell>
          <cell r="G10267">
            <v>2</v>
          </cell>
          <cell r="H10267">
            <v>2</v>
          </cell>
          <cell r="I10267">
            <v>0</v>
          </cell>
          <cell r="J10267">
            <v>0</v>
          </cell>
          <cell r="K10267">
            <v>0</v>
          </cell>
          <cell r="L10267">
            <v>2</v>
          </cell>
          <cell r="M10267">
            <v>2</v>
          </cell>
          <cell r="N10267">
            <v>0</v>
          </cell>
          <cell r="O10267">
            <v>0</v>
          </cell>
          <cell r="P10267">
            <v>0</v>
          </cell>
          <cell r="Q10267">
            <v>2</v>
          </cell>
        </row>
        <row r="10268">
          <cell r="A10268" t="str">
            <v>A5748&amp;T</v>
          </cell>
          <cell r="B10268" t="str">
            <v>Cabot St @ Essex St</v>
          </cell>
          <cell r="C10268">
            <v>5</v>
          </cell>
          <cell r="D10268">
            <v>0</v>
          </cell>
          <cell r="E10268">
            <v>0</v>
          </cell>
          <cell r="F10268">
            <v>0</v>
          </cell>
          <cell r="G10268">
            <v>5</v>
          </cell>
          <cell r="H10268">
            <v>5</v>
          </cell>
          <cell r="I10268">
            <v>0</v>
          </cell>
          <cell r="J10268">
            <v>0</v>
          </cell>
          <cell r="K10268">
            <v>0</v>
          </cell>
          <cell r="L10268">
            <v>5</v>
          </cell>
          <cell r="M10268">
            <v>5</v>
          </cell>
          <cell r="N10268">
            <v>0</v>
          </cell>
          <cell r="O10268">
            <v>0</v>
          </cell>
          <cell r="P10268">
            <v>0</v>
          </cell>
          <cell r="Q10268">
            <v>5</v>
          </cell>
        </row>
        <row r="10269">
          <cell r="A10269" t="str">
            <v>A2892&amp;T</v>
          </cell>
          <cell r="B10269" t="str">
            <v>North St @ Woodside</v>
          </cell>
          <cell r="C10269">
            <v>0</v>
          </cell>
          <cell r="D10269">
            <v>0</v>
          </cell>
          <cell r="E10269">
            <v>0</v>
          </cell>
          <cell r="F10269">
            <v>0</v>
          </cell>
          <cell r="G10269">
            <v>0</v>
          </cell>
          <cell r="H10269">
            <v>0</v>
          </cell>
          <cell r="I10269">
            <v>0</v>
          </cell>
          <cell r="J10269">
            <v>0</v>
          </cell>
          <cell r="K10269">
            <v>0</v>
          </cell>
          <cell r="L10269">
            <v>0</v>
          </cell>
          <cell r="M10269">
            <v>0</v>
          </cell>
          <cell r="N10269">
            <v>0</v>
          </cell>
          <cell r="O10269">
            <v>0</v>
          </cell>
          <cell r="P10269">
            <v>0</v>
          </cell>
          <cell r="Q10269">
            <v>0</v>
          </cell>
        </row>
        <row r="10270">
          <cell r="A10270" t="str">
            <v>A2899&amp;T</v>
          </cell>
          <cell r="B10270" t="str">
            <v>Commonwealth Ave @ E</v>
          </cell>
          <cell r="C10270">
            <v>5</v>
          </cell>
          <cell r="D10270">
            <v>0</v>
          </cell>
          <cell r="E10270">
            <v>0</v>
          </cell>
          <cell r="F10270">
            <v>0</v>
          </cell>
          <cell r="G10270">
            <v>5</v>
          </cell>
          <cell r="H10270">
            <v>5</v>
          </cell>
          <cell r="I10270">
            <v>0</v>
          </cell>
          <cell r="J10270">
            <v>0</v>
          </cell>
          <cell r="K10270">
            <v>0</v>
          </cell>
          <cell r="L10270">
            <v>5</v>
          </cell>
          <cell r="M10270">
            <v>5</v>
          </cell>
          <cell r="N10270">
            <v>0</v>
          </cell>
          <cell r="O10270">
            <v>0</v>
          </cell>
          <cell r="P10270">
            <v>0</v>
          </cell>
          <cell r="Q10270">
            <v>5</v>
          </cell>
        </row>
        <row r="10271">
          <cell r="A10271" t="str">
            <v>A2909&amp;T</v>
          </cell>
          <cell r="B10271" t="str">
            <v>North St @ School St</v>
          </cell>
          <cell r="C10271">
            <v>1</v>
          </cell>
          <cell r="D10271">
            <v>0</v>
          </cell>
          <cell r="E10271">
            <v>0</v>
          </cell>
          <cell r="F10271">
            <v>0</v>
          </cell>
          <cell r="G10271">
            <v>1</v>
          </cell>
          <cell r="H10271">
            <v>1</v>
          </cell>
          <cell r="I10271">
            <v>0</v>
          </cell>
          <cell r="J10271">
            <v>0</v>
          </cell>
          <cell r="K10271">
            <v>0</v>
          </cell>
          <cell r="L10271">
            <v>1</v>
          </cell>
          <cell r="M10271">
            <v>1</v>
          </cell>
          <cell r="N10271">
            <v>0</v>
          </cell>
          <cell r="O10271">
            <v>0</v>
          </cell>
          <cell r="P10271">
            <v>0</v>
          </cell>
          <cell r="Q10271">
            <v>1</v>
          </cell>
        </row>
        <row r="10272">
          <cell r="A10272" t="str">
            <v>A2964&amp;T</v>
          </cell>
          <cell r="B10272" t="str">
            <v>Salem St @ Humphrey</v>
          </cell>
          <cell r="C10272">
            <v>12</v>
          </cell>
          <cell r="D10272">
            <v>0</v>
          </cell>
          <cell r="E10272">
            <v>0</v>
          </cell>
          <cell r="F10272">
            <v>0</v>
          </cell>
          <cell r="G10272">
            <v>12</v>
          </cell>
          <cell r="H10272">
            <v>12</v>
          </cell>
          <cell r="I10272">
            <v>0</v>
          </cell>
          <cell r="J10272">
            <v>0</v>
          </cell>
          <cell r="K10272">
            <v>0</v>
          </cell>
          <cell r="L10272">
            <v>12</v>
          </cell>
          <cell r="M10272">
            <v>12</v>
          </cell>
          <cell r="N10272">
            <v>0</v>
          </cell>
          <cell r="O10272">
            <v>0</v>
          </cell>
          <cell r="P10272">
            <v>0</v>
          </cell>
          <cell r="Q10272">
            <v>12</v>
          </cell>
        </row>
        <row r="10273">
          <cell r="A10273" t="str">
            <v>A2972&amp;T</v>
          </cell>
          <cell r="B10273" t="str">
            <v>Humphrey St @ Herefo</v>
          </cell>
          <cell r="C10273">
            <v>16</v>
          </cell>
          <cell r="D10273">
            <v>0</v>
          </cell>
          <cell r="E10273">
            <v>0</v>
          </cell>
          <cell r="F10273">
            <v>0</v>
          </cell>
          <cell r="G10273">
            <v>16</v>
          </cell>
          <cell r="H10273">
            <v>16</v>
          </cell>
          <cell r="I10273">
            <v>0</v>
          </cell>
          <cell r="J10273">
            <v>0</v>
          </cell>
          <cell r="K10273">
            <v>0</v>
          </cell>
          <cell r="L10273">
            <v>16</v>
          </cell>
          <cell r="M10273">
            <v>16</v>
          </cell>
          <cell r="N10273">
            <v>0</v>
          </cell>
          <cell r="O10273">
            <v>0</v>
          </cell>
          <cell r="P10273">
            <v>0</v>
          </cell>
          <cell r="Q10273">
            <v>16</v>
          </cell>
        </row>
        <row r="10274">
          <cell r="A10274" t="str">
            <v>A2981&amp;T</v>
          </cell>
          <cell r="B10274" t="str">
            <v>Pleasant St @ Gerry</v>
          </cell>
          <cell r="C10274">
            <v>0</v>
          </cell>
          <cell r="D10274">
            <v>0</v>
          </cell>
          <cell r="E10274">
            <v>0</v>
          </cell>
          <cell r="F10274">
            <v>0</v>
          </cell>
          <cell r="G10274">
            <v>0</v>
          </cell>
          <cell r="H10274">
            <v>0</v>
          </cell>
          <cell r="I10274">
            <v>0</v>
          </cell>
          <cell r="J10274">
            <v>0</v>
          </cell>
          <cell r="K10274">
            <v>0</v>
          </cell>
          <cell r="L10274">
            <v>0</v>
          </cell>
          <cell r="M10274">
            <v>0</v>
          </cell>
          <cell r="N10274">
            <v>0</v>
          </cell>
          <cell r="O10274">
            <v>0</v>
          </cell>
          <cell r="P10274">
            <v>0</v>
          </cell>
          <cell r="Q10274">
            <v>0</v>
          </cell>
        </row>
        <row r="10275">
          <cell r="A10275" t="str">
            <v>A2982&amp;T</v>
          </cell>
          <cell r="B10275" t="str">
            <v>Pleasant St opp Bess</v>
          </cell>
          <cell r="C10275">
            <v>44</v>
          </cell>
          <cell r="D10275">
            <v>0</v>
          </cell>
          <cell r="E10275">
            <v>0</v>
          </cell>
          <cell r="F10275">
            <v>0</v>
          </cell>
          <cell r="G10275">
            <v>44</v>
          </cell>
          <cell r="H10275">
            <v>44</v>
          </cell>
          <cell r="I10275">
            <v>0</v>
          </cell>
          <cell r="J10275">
            <v>0</v>
          </cell>
          <cell r="K10275">
            <v>0</v>
          </cell>
          <cell r="L10275">
            <v>44</v>
          </cell>
          <cell r="M10275">
            <v>44</v>
          </cell>
          <cell r="N10275">
            <v>0</v>
          </cell>
          <cell r="O10275">
            <v>0</v>
          </cell>
          <cell r="P10275">
            <v>0</v>
          </cell>
          <cell r="Q10275">
            <v>44</v>
          </cell>
        </row>
        <row r="10276">
          <cell r="A10276" t="str">
            <v>A2983&amp;T</v>
          </cell>
          <cell r="B10276" t="str">
            <v>Pleasant St opp Ande</v>
          </cell>
          <cell r="C10276">
            <v>0</v>
          </cell>
          <cell r="D10276">
            <v>0</v>
          </cell>
          <cell r="E10276">
            <v>0</v>
          </cell>
          <cell r="F10276">
            <v>0</v>
          </cell>
          <cell r="G10276">
            <v>0</v>
          </cell>
          <cell r="H10276">
            <v>0</v>
          </cell>
          <cell r="I10276">
            <v>0</v>
          </cell>
          <cell r="J10276">
            <v>0</v>
          </cell>
          <cell r="K10276">
            <v>0</v>
          </cell>
          <cell r="L10276">
            <v>0</v>
          </cell>
          <cell r="M10276">
            <v>0</v>
          </cell>
          <cell r="N10276">
            <v>0</v>
          </cell>
          <cell r="O10276">
            <v>0</v>
          </cell>
          <cell r="P10276">
            <v>0</v>
          </cell>
          <cell r="Q10276">
            <v>0</v>
          </cell>
        </row>
        <row r="10277">
          <cell r="A10277" t="str">
            <v>A2985&amp;T</v>
          </cell>
          <cell r="B10277" t="str">
            <v>Pleasant St @ Rockaw</v>
          </cell>
          <cell r="C10277">
            <v>0</v>
          </cell>
          <cell r="D10277">
            <v>0</v>
          </cell>
          <cell r="E10277">
            <v>0</v>
          </cell>
          <cell r="F10277">
            <v>0</v>
          </cell>
          <cell r="G10277">
            <v>0</v>
          </cell>
          <cell r="H10277">
            <v>0</v>
          </cell>
          <cell r="I10277">
            <v>0</v>
          </cell>
          <cell r="J10277">
            <v>0</v>
          </cell>
          <cell r="K10277">
            <v>0</v>
          </cell>
          <cell r="L10277">
            <v>0</v>
          </cell>
          <cell r="M10277">
            <v>0</v>
          </cell>
          <cell r="N10277">
            <v>0</v>
          </cell>
          <cell r="O10277">
            <v>0</v>
          </cell>
          <cell r="P10277">
            <v>0</v>
          </cell>
          <cell r="Q10277">
            <v>0</v>
          </cell>
        </row>
        <row r="10278">
          <cell r="A10278" t="str">
            <v>A2991&amp;T</v>
          </cell>
          <cell r="B10278" t="str">
            <v>Opp 56 Humphrey St</v>
          </cell>
          <cell r="C10278">
            <v>0</v>
          </cell>
          <cell r="D10278">
            <v>0</v>
          </cell>
          <cell r="E10278">
            <v>0</v>
          </cell>
          <cell r="F10278">
            <v>0</v>
          </cell>
          <cell r="G10278">
            <v>0</v>
          </cell>
          <cell r="H10278">
            <v>0</v>
          </cell>
          <cell r="I10278">
            <v>0</v>
          </cell>
          <cell r="J10278">
            <v>0</v>
          </cell>
          <cell r="K10278">
            <v>0</v>
          </cell>
          <cell r="L10278">
            <v>0</v>
          </cell>
          <cell r="M10278">
            <v>0</v>
          </cell>
          <cell r="N10278">
            <v>0</v>
          </cell>
          <cell r="O10278">
            <v>0</v>
          </cell>
          <cell r="P10278">
            <v>0</v>
          </cell>
          <cell r="Q10278">
            <v>0</v>
          </cell>
        </row>
        <row r="10279">
          <cell r="A10279" t="str">
            <v>A2992&amp;T</v>
          </cell>
          <cell r="B10279" t="str">
            <v>Opp 174 Humphrey St</v>
          </cell>
          <cell r="C10279">
            <v>4</v>
          </cell>
          <cell r="D10279">
            <v>0</v>
          </cell>
          <cell r="E10279">
            <v>0</v>
          </cell>
          <cell r="F10279">
            <v>0</v>
          </cell>
          <cell r="G10279">
            <v>4</v>
          </cell>
          <cell r="H10279">
            <v>4</v>
          </cell>
          <cell r="I10279">
            <v>0</v>
          </cell>
          <cell r="J10279">
            <v>0</v>
          </cell>
          <cell r="K10279">
            <v>0</v>
          </cell>
          <cell r="L10279">
            <v>4</v>
          </cell>
          <cell r="M10279">
            <v>4</v>
          </cell>
          <cell r="N10279">
            <v>0</v>
          </cell>
          <cell r="O10279">
            <v>0</v>
          </cell>
          <cell r="P10279">
            <v>0</v>
          </cell>
          <cell r="Q10279">
            <v>4</v>
          </cell>
        </row>
        <row r="10280">
          <cell r="A10280" t="str">
            <v>A3001&amp;T</v>
          </cell>
          <cell r="B10280" t="str">
            <v>Humphrey St @ Purita</v>
          </cell>
          <cell r="C10280">
            <v>35</v>
          </cell>
          <cell r="D10280">
            <v>0</v>
          </cell>
          <cell r="E10280">
            <v>0</v>
          </cell>
          <cell r="F10280">
            <v>0</v>
          </cell>
          <cell r="G10280">
            <v>35</v>
          </cell>
          <cell r="H10280">
            <v>35</v>
          </cell>
          <cell r="I10280">
            <v>0</v>
          </cell>
          <cell r="J10280">
            <v>0</v>
          </cell>
          <cell r="K10280">
            <v>0</v>
          </cell>
          <cell r="L10280">
            <v>35</v>
          </cell>
          <cell r="M10280">
            <v>35</v>
          </cell>
          <cell r="N10280">
            <v>0</v>
          </cell>
          <cell r="O10280">
            <v>0</v>
          </cell>
          <cell r="P10280">
            <v>0</v>
          </cell>
          <cell r="Q10280">
            <v>35</v>
          </cell>
        </row>
        <row r="10281">
          <cell r="A10281" t="str">
            <v>A3005&amp;T</v>
          </cell>
          <cell r="B10281" t="str">
            <v>Humphrey St opp Sale</v>
          </cell>
          <cell r="C10281">
            <v>0</v>
          </cell>
          <cell r="D10281">
            <v>0</v>
          </cell>
          <cell r="E10281">
            <v>0</v>
          </cell>
          <cell r="F10281">
            <v>0</v>
          </cell>
          <cell r="G10281">
            <v>0</v>
          </cell>
          <cell r="H10281">
            <v>0</v>
          </cell>
          <cell r="I10281">
            <v>0</v>
          </cell>
          <cell r="J10281">
            <v>0</v>
          </cell>
          <cell r="K10281">
            <v>0</v>
          </cell>
          <cell r="L10281">
            <v>0</v>
          </cell>
          <cell r="M10281">
            <v>0</v>
          </cell>
          <cell r="N10281">
            <v>0</v>
          </cell>
          <cell r="O10281">
            <v>0</v>
          </cell>
          <cell r="P10281">
            <v>0</v>
          </cell>
          <cell r="Q10281">
            <v>0</v>
          </cell>
        </row>
        <row r="10282">
          <cell r="A10282" t="str">
            <v>A3007&amp;T</v>
          </cell>
          <cell r="B10282" t="str">
            <v>Washington St @ Pear</v>
          </cell>
          <cell r="C10282">
            <v>57</v>
          </cell>
          <cell r="D10282">
            <v>1</v>
          </cell>
          <cell r="E10282">
            <v>0</v>
          </cell>
          <cell r="F10282">
            <v>0</v>
          </cell>
          <cell r="G10282">
            <v>58</v>
          </cell>
          <cell r="H10282">
            <v>57</v>
          </cell>
          <cell r="I10282">
            <v>1</v>
          </cell>
          <cell r="J10282">
            <v>0</v>
          </cell>
          <cell r="K10282">
            <v>0</v>
          </cell>
          <cell r="L10282">
            <v>58</v>
          </cell>
          <cell r="M10282">
            <v>57</v>
          </cell>
          <cell r="N10282">
            <v>1</v>
          </cell>
          <cell r="O10282">
            <v>0</v>
          </cell>
          <cell r="P10282">
            <v>0</v>
          </cell>
          <cell r="Q10282">
            <v>58</v>
          </cell>
        </row>
        <row r="10283">
          <cell r="A10283" t="str">
            <v>A3010&amp;T</v>
          </cell>
          <cell r="B10283" t="str">
            <v>Elm St @ Harris St</v>
          </cell>
          <cell r="C10283">
            <v>0</v>
          </cell>
          <cell r="D10283">
            <v>0</v>
          </cell>
          <cell r="E10283">
            <v>0</v>
          </cell>
          <cell r="F10283">
            <v>0</v>
          </cell>
          <cell r="G10283">
            <v>0</v>
          </cell>
          <cell r="H10283">
            <v>0</v>
          </cell>
          <cell r="I10283">
            <v>0</v>
          </cell>
          <cell r="J10283">
            <v>0</v>
          </cell>
          <cell r="K10283">
            <v>0</v>
          </cell>
          <cell r="L10283">
            <v>0</v>
          </cell>
          <cell r="M10283">
            <v>0</v>
          </cell>
          <cell r="N10283">
            <v>0</v>
          </cell>
          <cell r="O10283">
            <v>0</v>
          </cell>
          <cell r="P10283">
            <v>0</v>
          </cell>
          <cell r="Q10283">
            <v>0</v>
          </cell>
        </row>
        <row r="10284">
          <cell r="A10284" t="str">
            <v>A3029&amp;T</v>
          </cell>
          <cell r="B10284" t="str">
            <v>Humphrey St @ Tufts</v>
          </cell>
          <cell r="C10284">
            <v>0</v>
          </cell>
          <cell r="D10284">
            <v>0</v>
          </cell>
          <cell r="E10284">
            <v>0</v>
          </cell>
          <cell r="F10284">
            <v>0</v>
          </cell>
          <cell r="G10284">
            <v>0</v>
          </cell>
          <cell r="H10284">
            <v>0</v>
          </cell>
          <cell r="I10284">
            <v>0</v>
          </cell>
          <cell r="J10284">
            <v>0</v>
          </cell>
          <cell r="K10284">
            <v>0</v>
          </cell>
          <cell r="L10284">
            <v>0</v>
          </cell>
          <cell r="M10284">
            <v>0</v>
          </cell>
          <cell r="N10284">
            <v>0</v>
          </cell>
          <cell r="O10284">
            <v>0</v>
          </cell>
          <cell r="P10284">
            <v>0</v>
          </cell>
          <cell r="Q10284">
            <v>0</v>
          </cell>
        </row>
        <row r="10285">
          <cell r="A10285" t="str">
            <v>A3049&amp;T</v>
          </cell>
          <cell r="B10285" t="str">
            <v>New Ocean St opp Roc</v>
          </cell>
          <cell r="C10285">
            <v>0</v>
          </cell>
          <cell r="D10285">
            <v>0</v>
          </cell>
          <cell r="E10285">
            <v>0</v>
          </cell>
          <cell r="F10285">
            <v>0</v>
          </cell>
          <cell r="G10285">
            <v>0</v>
          </cell>
          <cell r="H10285">
            <v>0</v>
          </cell>
          <cell r="I10285">
            <v>0</v>
          </cell>
          <cell r="J10285">
            <v>0</v>
          </cell>
          <cell r="K10285">
            <v>0</v>
          </cell>
          <cell r="L10285">
            <v>0</v>
          </cell>
          <cell r="M10285">
            <v>0</v>
          </cell>
          <cell r="N10285">
            <v>0</v>
          </cell>
          <cell r="O10285">
            <v>0</v>
          </cell>
          <cell r="P10285">
            <v>0</v>
          </cell>
          <cell r="Q10285">
            <v>0</v>
          </cell>
        </row>
        <row r="10286">
          <cell r="A10286" t="str">
            <v>A3054&amp;T</v>
          </cell>
          <cell r="B10286" t="str">
            <v>Humphrey St @ Orchar</v>
          </cell>
          <cell r="C10286">
            <v>0</v>
          </cell>
          <cell r="D10286">
            <v>0</v>
          </cell>
          <cell r="E10286">
            <v>0</v>
          </cell>
          <cell r="F10286">
            <v>0</v>
          </cell>
          <cell r="G10286">
            <v>0</v>
          </cell>
          <cell r="H10286">
            <v>0</v>
          </cell>
          <cell r="I10286">
            <v>0</v>
          </cell>
          <cell r="J10286">
            <v>0</v>
          </cell>
          <cell r="K10286">
            <v>0</v>
          </cell>
          <cell r="L10286">
            <v>0</v>
          </cell>
          <cell r="M10286">
            <v>0</v>
          </cell>
          <cell r="N10286">
            <v>0</v>
          </cell>
          <cell r="O10286">
            <v>0</v>
          </cell>
          <cell r="P10286">
            <v>0</v>
          </cell>
          <cell r="Q10286">
            <v>0</v>
          </cell>
        </row>
        <row r="10287">
          <cell r="A10287" t="str">
            <v>A3055&amp;T</v>
          </cell>
          <cell r="B10287" t="str">
            <v>Humphrey St @ Orchar</v>
          </cell>
          <cell r="C10287">
            <v>0</v>
          </cell>
          <cell r="D10287">
            <v>0</v>
          </cell>
          <cell r="E10287">
            <v>0</v>
          </cell>
          <cell r="F10287">
            <v>0</v>
          </cell>
          <cell r="G10287">
            <v>0</v>
          </cell>
          <cell r="H10287">
            <v>0</v>
          </cell>
          <cell r="I10287">
            <v>0</v>
          </cell>
          <cell r="J10287">
            <v>0</v>
          </cell>
          <cell r="K10287">
            <v>0</v>
          </cell>
          <cell r="L10287">
            <v>0</v>
          </cell>
          <cell r="M10287">
            <v>0</v>
          </cell>
          <cell r="N10287">
            <v>0</v>
          </cell>
          <cell r="O10287">
            <v>0</v>
          </cell>
          <cell r="P10287">
            <v>0</v>
          </cell>
          <cell r="Q10287">
            <v>0</v>
          </cell>
        </row>
        <row r="10288">
          <cell r="A10288" t="str">
            <v>A3062&amp;T</v>
          </cell>
          <cell r="B10288" t="str">
            <v>Humphrey St @ Cedar</v>
          </cell>
          <cell r="C10288">
            <v>0</v>
          </cell>
          <cell r="D10288">
            <v>0</v>
          </cell>
          <cell r="E10288">
            <v>0</v>
          </cell>
          <cell r="F10288">
            <v>0</v>
          </cell>
          <cell r="G10288">
            <v>0</v>
          </cell>
          <cell r="H10288">
            <v>0</v>
          </cell>
          <cell r="I10288">
            <v>0</v>
          </cell>
          <cell r="J10288">
            <v>0</v>
          </cell>
          <cell r="K10288">
            <v>0</v>
          </cell>
          <cell r="L10288">
            <v>0</v>
          </cell>
          <cell r="M10288">
            <v>0</v>
          </cell>
          <cell r="N10288">
            <v>0</v>
          </cell>
          <cell r="O10288">
            <v>0</v>
          </cell>
          <cell r="P10288">
            <v>0</v>
          </cell>
          <cell r="Q10288">
            <v>0</v>
          </cell>
        </row>
        <row r="10289">
          <cell r="A10289" t="str">
            <v>A3063&amp;T</v>
          </cell>
          <cell r="B10289" t="str">
            <v>Humphrey St @ Greenw</v>
          </cell>
          <cell r="C10289">
            <v>0</v>
          </cell>
          <cell r="D10289">
            <v>0</v>
          </cell>
          <cell r="E10289">
            <v>0</v>
          </cell>
          <cell r="F10289">
            <v>0</v>
          </cell>
          <cell r="G10289">
            <v>0</v>
          </cell>
          <cell r="H10289">
            <v>0</v>
          </cell>
          <cell r="I10289">
            <v>0</v>
          </cell>
          <cell r="J10289">
            <v>0</v>
          </cell>
          <cell r="K10289">
            <v>0</v>
          </cell>
          <cell r="L10289">
            <v>0</v>
          </cell>
          <cell r="M10289">
            <v>0</v>
          </cell>
          <cell r="N10289">
            <v>0</v>
          </cell>
          <cell r="O10289">
            <v>0</v>
          </cell>
          <cell r="P10289">
            <v>0</v>
          </cell>
          <cell r="Q10289">
            <v>0</v>
          </cell>
        </row>
        <row r="10290">
          <cell r="A10290" t="str">
            <v>A3065&amp;T</v>
          </cell>
          <cell r="B10290" t="str">
            <v>198 Humphrey St</v>
          </cell>
          <cell r="C10290">
            <v>0</v>
          </cell>
          <cell r="D10290">
            <v>0</v>
          </cell>
          <cell r="E10290">
            <v>0</v>
          </cell>
          <cell r="F10290">
            <v>0</v>
          </cell>
          <cell r="G10290">
            <v>0</v>
          </cell>
          <cell r="H10290">
            <v>0</v>
          </cell>
          <cell r="I10290">
            <v>0</v>
          </cell>
          <cell r="J10290">
            <v>0</v>
          </cell>
          <cell r="K10290">
            <v>0</v>
          </cell>
          <cell r="L10290">
            <v>0</v>
          </cell>
          <cell r="M10290">
            <v>0</v>
          </cell>
          <cell r="N10290">
            <v>0</v>
          </cell>
          <cell r="O10290">
            <v>0</v>
          </cell>
          <cell r="P10290">
            <v>0</v>
          </cell>
          <cell r="Q10290">
            <v>0</v>
          </cell>
        </row>
        <row r="10291">
          <cell r="A10291" t="str">
            <v>A3071&amp;T</v>
          </cell>
          <cell r="B10291" t="str">
            <v>Lynn St @ Coolidge A</v>
          </cell>
          <cell r="C10291">
            <v>0</v>
          </cell>
          <cell r="D10291">
            <v>0</v>
          </cell>
          <cell r="E10291">
            <v>0</v>
          </cell>
          <cell r="F10291">
            <v>0</v>
          </cell>
          <cell r="G10291">
            <v>0</v>
          </cell>
          <cell r="H10291">
            <v>0</v>
          </cell>
          <cell r="I10291">
            <v>0</v>
          </cell>
          <cell r="J10291">
            <v>0</v>
          </cell>
          <cell r="K10291">
            <v>0</v>
          </cell>
          <cell r="L10291">
            <v>0</v>
          </cell>
          <cell r="M10291">
            <v>0</v>
          </cell>
          <cell r="N10291">
            <v>0</v>
          </cell>
          <cell r="O10291">
            <v>0</v>
          </cell>
          <cell r="P10291">
            <v>0</v>
          </cell>
          <cell r="Q10291">
            <v>0</v>
          </cell>
        </row>
        <row r="10292">
          <cell r="A10292" t="str">
            <v>A3072&amp;T</v>
          </cell>
          <cell r="B10292" t="str">
            <v>Lynn St @ Rainbow Rd</v>
          </cell>
          <cell r="C10292">
            <v>10</v>
          </cell>
          <cell r="D10292">
            <v>0</v>
          </cell>
          <cell r="E10292">
            <v>0</v>
          </cell>
          <cell r="F10292">
            <v>0</v>
          </cell>
          <cell r="G10292">
            <v>10</v>
          </cell>
          <cell r="H10292">
            <v>10</v>
          </cell>
          <cell r="I10292">
            <v>0</v>
          </cell>
          <cell r="J10292">
            <v>0</v>
          </cell>
          <cell r="K10292">
            <v>0</v>
          </cell>
          <cell r="L10292">
            <v>10</v>
          </cell>
          <cell r="M10292">
            <v>10</v>
          </cell>
          <cell r="N10292">
            <v>0</v>
          </cell>
          <cell r="O10292">
            <v>0</v>
          </cell>
          <cell r="P10292">
            <v>0</v>
          </cell>
          <cell r="Q10292">
            <v>10</v>
          </cell>
        </row>
        <row r="10293">
          <cell r="A10293" t="str">
            <v>A3074&amp;T</v>
          </cell>
          <cell r="B10293" t="str">
            <v>Washington St @ Gran</v>
          </cell>
          <cell r="C10293">
            <v>0</v>
          </cell>
          <cell r="D10293">
            <v>0</v>
          </cell>
          <cell r="E10293">
            <v>0</v>
          </cell>
          <cell r="F10293">
            <v>0</v>
          </cell>
          <cell r="G10293">
            <v>0</v>
          </cell>
          <cell r="H10293">
            <v>0</v>
          </cell>
          <cell r="I10293">
            <v>0</v>
          </cell>
          <cell r="J10293">
            <v>0</v>
          </cell>
          <cell r="K10293">
            <v>0</v>
          </cell>
          <cell r="L10293">
            <v>0</v>
          </cell>
          <cell r="M10293">
            <v>0</v>
          </cell>
          <cell r="N10293">
            <v>0</v>
          </cell>
          <cell r="O10293">
            <v>0</v>
          </cell>
          <cell r="P10293">
            <v>0</v>
          </cell>
          <cell r="Q10293">
            <v>0</v>
          </cell>
        </row>
        <row r="10294">
          <cell r="A10294" t="str">
            <v>A3081&amp;T</v>
          </cell>
          <cell r="B10294" t="str">
            <v>Andover St @ Pound L</v>
          </cell>
          <cell r="C10294">
            <v>1</v>
          </cell>
          <cell r="D10294">
            <v>0</v>
          </cell>
          <cell r="E10294">
            <v>0</v>
          </cell>
          <cell r="F10294">
            <v>0</v>
          </cell>
          <cell r="G10294">
            <v>1</v>
          </cell>
          <cell r="H10294">
            <v>1</v>
          </cell>
          <cell r="I10294">
            <v>0</v>
          </cell>
          <cell r="J10294">
            <v>0</v>
          </cell>
          <cell r="K10294">
            <v>0</v>
          </cell>
          <cell r="L10294">
            <v>1</v>
          </cell>
          <cell r="M10294">
            <v>1</v>
          </cell>
          <cell r="N10294">
            <v>0</v>
          </cell>
          <cell r="O10294">
            <v>0</v>
          </cell>
          <cell r="P10294">
            <v>0</v>
          </cell>
          <cell r="Q10294">
            <v>1</v>
          </cell>
        </row>
        <row r="10295">
          <cell r="A10295" t="str">
            <v>A3083&amp;T</v>
          </cell>
          <cell r="B10295" t="str">
            <v>Andover St @ Buttonw</v>
          </cell>
          <cell r="C10295">
            <v>11</v>
          </cell>
          <cell r="D10295">
            <v>0</v>
          </cell>
          <cell r="E10295">
            <v>0</v>
          </cell>
          <cell r="F10295">
            <v>0</v>
          </cell>
          <cell r="G10295">
            <v>11</v>
          </cell>
          <cell r="H10295">
            <v>11</v>
          </cell>
          <cell r="I10295">
            <v>0</v>
          </cell>
          <cell r="J10295">
            <v>0</v>
          </cell>
          <cell r="K10295">
            <v>0</v>
          </cell>
          <cell r="L10295">
            <v>11</v>
          </cell>
          <cell r="M10295">
            <v>11</v>
          </cell>
          <cell r="N10295">
            <v>0</v>
          </cell>
          <cell r="O10295">
            <v>0</v>
          </cell>
          <cell r="P10295">
            <v>0</v>
          </cell>
          <cell r="Q10295">
            <v>11</v>
          </cell>
        </row>
        <row r="10296">
          <cell r="A10296" t="str">
            <v>A3090&amp;T</v>
          </cell>
          <cell r="B10296" t="str">
            <v>Washington St opp Gr</v>
          </cell>
          <cell r="C10296">
            <v>3</v>
          </cell>
          <cell r="D10296">
            <v>0</v>
          </cell>
          <cell r="E10296">
            <v>0</v>
          </cell>
          <cell r="F10296">
            <v>0</v>
          </cell>
          <cell r="G10296">
            <v>3</v>
          </cell>
          <cell r="H10296">
            <v>3</v>
          </cell>
          <cell r="I10296">
            <v>0</v>
          </cell>
          <cell r="J10296">
            <v>0</v>
          </cell>
          <cell r="K10296">
            <v>0</v>
          </cell>
          <cell r="L10296">
            <v>3</v>
          </cell>
          <cell r="M10296">
            <v>3</v>
          </cell>
          <cell r="N10296">
            <v>0</v>
          </cell>
          <cell r="O10296">
            <v>0</v>
          </cell>
          <cell r="P10296">
            <v>0</v>
          </cell>
          <cell r="Q10296">
            <v>3</v>
          </cell>
        </row>
        <row r="10297">
          <cell r="A10297" t="str">
            <v>A3091&amp;T</v>
          </cell>
          <cell r="B10297" t="str">
            <v>23 Lynn St</v>
          </cell>
          <cell r="C10297">
            <v>0</v>
          </cell>
          <cell r="D10297">
            <v>0</v>
          </cell>
          <cell r="E10297">
            <v>0</v>
          </cell>
          <cell r="F10297">
            <v>0</v>
          </cell>
          <cell r="G10297">
            <v>0</v>
          </cell>
          <cell r="H10297">
            <v>0</v>
          </cell>
          <cell r="I10297">
            <v>0</v>
          </cell>
          <cell r="J10297">
            <v>0</v>
          </cell>
          <cell r="K10297">
            <v>0</v>
          </cell>
          <cell r="L10297">
            <v>0</v>
          </cell>
          <cell r="M10297">
            <v>0</v>
          </cell>
          <cell r="N10297">
            <v>0</v>
          </cell>
          <cell r="O10297">
            <v>0</v>
          </cell>
          <cell r="P10297">
            <v>0</v>
          </cell>
          <cell r="Q10297">
            <v>0</v>
          </cell>
        </row>
        <row r="10298">
          <cell r="A10298" t="str">
            <v>A3769&amp;T</v>
          </cell>
          <cell r="B10298" t="str">
            <v>Essex St opp Ryan Pl</v>
          </cell>
          <cell r="C10298">
            <v>0</v>
          </cell>
          <cell r="D10298">
            <v>0</v>
          </cell>
          <cell r="E10298">
            <v>0</v>
          </cell>
          <cell r="F10298">
            <v>0</v>
          </cell>
          <cell r="G10298">
            <v>0</v>
          </cell>
          <cell r="H10298">
            <v>0</v>
          </cell>
          <cell r="I10298">
            <v>0</v>
          </cell>
          <cell r="J10298">
            <v>0</v>
          </cell>
          <cell r="K10298">
            <v>0</v>
          </cell>
          <cell r="L10298">
            <v>0</v>
          </cell>
          <cell r="M10298">
            <v>0</v>
          </cell>
          <cell r="N10298">
            <v>0</v>
          </cell>
          <cell r="O10298">
            <v>0</v>
          </cell>
          <cell r="P10298">
            <v>0</v>
          </cell>
          <cell r="Q10298">
            <v>0</v>
          </cell>
        </row>
        <row r="10299">
          <cell r="A10299" t="str">
            <v>A3773&amp;T</v>
          </cell>
          <cell r="B10299" t="str">
            <v>Essex St @ Burpee Rd</v>
          </cell>
          <cell r="C10299">
            <v>0</v>
          </cell>
          <cell r="D10299">
            <v>0</v>
          </cell>
          <cell r="E10299">
            <v>0</v>
          </cell>
          <cell r="F10299">
            <v>0</v>
          </cell>
          <cell r="G10299">
            <v>0</v>
          </cell>
          <cell r="H10299">
            <v>0</v>
          </cell>
          <cell r="I10299">
            <v>0</v>
          </cell>
          <cell r="J10299">
            <v>0</v>
          </cell>
          <cell r="K10299">
            <v>0</v>
          </cell>
          <cell r="L10299">
            <v>0</v>
          </cell>
          <cell r="M10299">
            <v>0</v>
          </cell>
          <cell r="N10299">
            <v>0</v>
          </cell>
          <cell r="O10299">
            <v>0</v>
          </cell>
          <cell r="P10299">
            <v>0</v>
          </cell>
          <cell r="Q10299">
            <v>0</v>
          </cell>
        </row>
        <row r="10300">
          <cell r="A10300" t="str">
            <v>A3774&amp;T</v>
          </cell>
          <cell r="B10300" t="str">
            <v>Essex St @ Cherry St</v>
          </cell>
          <cell r="C10300">
            <v>0</v>
          </cell>
          <cell r="D10300">
            <v>0</v>
          </cell>
          <cell r="E10300">
            <v>0</v>
          </cell>
          <cell r="F10300">
            <v>0</v>
          </cell>
          <cell r="G10300">
            <v>0</v>
          </cell>
          <cell r="H10300">
            <v>0</v>
          </cell>
          <cell r="I10300">
            <v>0</v>
          </cell>
          <cell r="J10300">
            <v>0</v>
          </cell>
          <cell r="K10300">
            <v>0</v>
          </cell>
          <cell r="L10300">
            <v>0</v>
          </cell>
          <cell r="M10300">
            <v>0</v>
          </cell>
          <cell r="N10300">
            <v>0</v>
          </cell>
          <cell r="O10300">
            <v>0</v>
          </cell>
          <cell r="P10300">
            <v>0</v>
          </cell>
          <cell r="Q10300">
            <v>0</v>
          </cell>
        </row>
        <row r="10301">
          <cell r="A10301" t="str">
            <v>A3792&amp;T</v>
          </cell>
          <cell r="B10301" t="str">
            <v>Essex St @ Stetson A</v>
          </cell>
          <cell r="C10301">
            <v>0</v>
          </cell>
          <cell r="D10301">
            <v>0</v>
          </cell>
          <cell r="E10301">
            <v>0</v>
          </cell>
          <cell r="F10301">
            <v>0</v>
          </cell>
          <cell r="G10301">
            <v>0</v>
          </cell>
          <cell r="H10301">
            <v>0</v>
          </cell>
          <cell r="I10301">
            <v>0</v>
          </cell>
          <cell r="J10301">
            <v>0</v>
          </cell>
          <cell r="K10301">
            <v>0</v>
          </cell>
          <cell r="L10301">
            <v>0</v>
          </cell>
          <cell r="M10301">
            <v>0</v>
          </cell>
          <cell r="N10301">
            <v>0</v>
          </cell>
          <cell r="O10301">
            <v>0</v>
          </cell>
          <cell r="P10301">
            <v>0</v>
          </cell>
          <cell r="Q10301">
            <v>0</v>
          </cell>
        </row>
        <row r="10302">
          <cell r="A10302" t="str">
            <v>A3815&amp;T</v>
          </cell>
          <cell r="B10302" t="str">
            <v>Lafayette St @ Leach</v>
          </cell>
          <cell r="C10302">
            <v>0</v>
          </cell>
          <cell r="D10302">
            <v>0</v>
          </cell>
          <cell r="E10302">
            <v>0</v>
          </cell>
          <cell r="F10302">
            <v>0</v>
          </cell>
          <cell r="G10302">
            <v>0</v>
          </cell>
          <cell r="H10302">
            <v>0</v>
          </cell>
          <cell r="I10302">
            <v>0</v>
          </cell>
          <cell r="J10302">
            <v>0</v>
          </cell>
          <cell r="K10302">
            <v>0</v>
          </cell>
          <cell r="L10302">
            <v>0</v>
          </cell>
          <cell r="M10302">
            <v>0</v>
          </cell>
          <cell r="N10302">
            <v>0</v>
          </cell>
          <cell r="O10302">
            <v>0</v>
          </cell>
          <cell r="P10302">
            <v>0</v>
          </cell>
          <cell r="Q10302">
            <v>0</v>
          </cell>
        </row>
        <row r="10303">
          <cell r="A10303" t="str">
            <v>A4177&amp;T</v>
          </cell>
          <cell r="B10303" t="str">
            <v>Cabot St opp May St</v>
          </cell>
          <cell r="C10303">
            <v>0</v>
          </cell>
          <cell r="D10303">
            <v>0</v>
          </cell>
          <cell r="E10303">
            <v>0</v>
          </cell>
          <cell r="F10303">
            <v>0</v>
          </cell>
          <cell r="G10303">
            <v>0</v>
          </cell>
          <cell r="H10303">
            <v>0</v>
          </cell>
          <cell r="I10303">
            <v>0</v>
          </cell>
          <cell r="J10303">
            <v>0</v>
          </cell>
          <cell r="K10303">
            <v>0</v>
          </cell>
          <cell r="L10303">
            <v>0</v>
          </cell>
          <cell r="M10303">
            <v>0</v>
          </cell>
          <cell r="N10303">
            <v>0</v>
          </cell>
          <cell r="O10303">
            <v>0</v>
          </cell>
          <cell r="P10303">
            <v>0</v>
          </cell>
          <cell r="Q10303">
            <v>0</v>
          </cell>
        </row>
        <row r="10304">
          <cell r="A10304" t="str">
            <v>A5608&amp;T</v>
          </cell>
          <cell r="B10304" t="str">
            <v>Endicott St opp Hutc</v>
          </cell>
          <cell r="C10304">
            <v>0</v>
          </cell>
          <cell r="D10304">
            <v>0</v>
          </cell>
          <cell r="E10304">
            <v>0</v>
          </cell>
          <cell r="F10304">
            <v>0</v>
          </cell>
          <cell r="G10304">
            <v>0</v>
          </cell>
          <cell r="H10304">
            <v>0</v>
          </cell>
          <cell r="I10304">
            <v>0</v>
          </cell>
          <cell r="J10304">
            <v>0</v>
          </cell>
          <cell r="K10304">
            <v>0</v>
          </cell>
          <cell r="L10304">
            <v>0</v>
          </cell>
          <cell r="M10304">
            <v>0</v>
          </cell>
          <cell r="N10304">
            <v>0</v>
          </cell>
          <cell r="O10304">
            <v>0</v>
          </cell>
          <cell r="P10304">
            <v>0</v>
          </cell>
          <cell r="Q10304">
            <v>0</v>
          </cell>
        </row>
        <row r="10305">
          <cell r="A10305" t="str">
            <v>A5741&amp;T</v>
          </cell>
          <cell r="B10305" t="str">
            <v>Enon St @ Lakeview A</v>
          </cell>
          <cell r="C10305">
            <v>0</v>
          </cell>
          <cell r="D10305">
            <v>0</v>
          </cell>
          <cell r="E10305">
            <v>0</v>
          </cell>
          <cell r="F10305">
            <v>0</v>
          </cell>
          <cell r="G10305">
            <v>0</v>
          </cell>
          <cell r="H10305">
            <v>0</v>
          </cell>
          <cell r="I10305">
            <v>0</v>
          </cell>
          <cell r="J10305">
            <v>0</v>
          </cell>
          <cell r="K10305">
            <v>0</v>
          </cell>
          <cell r="L10305">
            <v>0</v>
          </cell>
          <cell r="M10305">
            <v>0</v>
          </cell>
          <cell r="N10305">
            <v>0</v>
          </cell>
          <cell r="O10305">
            <v>0</v>
          </cell>
          <cell r="P10305">
            <v>0</v>
          </cell>
          <cell r="Q10305">
            <v>0</v>
          </cell>
        </row>
        <row r="10306">
          <cell r="A10306" t="str">
            <v>A5792&amp;T</v>
          </cell>
          <cell r="B10306" t="str">
            <v>100 Sohier Rd</v>
          </cell>
          <cell r="C10306">
            <v>0</v>
          </cell>
          <cell r="D10306">
            <v>0</v>
          </cell>
          <cell r="E10306">
            <v>0</v>
          </cell>
          <cell r="F10306">
            <v>0</v>
          </cell>
          <cell r="G10306">
            <v>0</v>
          </cell>
          <cell r="H10306">
            <v>0</v>
          </cell>
          <cell r="I10306">
            <v>0</v>
          </cell>
          <cell r="J10306">
            <v>0</v>
          </cell>
          <cell r="K10306">
            <v>0</v>
          </cell>
          <cell r="L10306">
            <v>0</v>
          </cell>
          <cell r="M10306">
            <v>0</v>
          </cell>
          <cell r="N10306">
            <v>0</v>
          </cell>
          <cell r="O10306">
            <v>0</v>
          </cell>
          <cell r="P10306">
            <v>0</v>
          </cell>
          <cell r="Q10306">
            <v>0</v>
          </cell>
        </row>
        <row r="10307">
          <cell r="A10307" t="str">
            <v>A5888&amp;T</v>
          </cell>
          <cell r="B10307" t="str">
            <v>10 Centennial Drive</v>
          </cell>
          <cell r="C10307">
            <v>0</v>
          </cell>
          <cell r="D10307">
            <v>0</v>
          </cell>
          <cell r="E10307">
            <v>0</v>
          </cell>
          <cell r="F10307">
            <v>0</v>
          </cell>
          <cell r="G10307">
            <v>0</v>
          </cell>
          <cell r="H10307">
            <v>0</v>
          </cell>
          <cell r="I10307">
            <v>0</v>
          </cell>
          <cell r="J10307">
            <v>0</v>
          </cell>
          <cell r="K10307">
            <v>0</v>
          </cell>
          <cell r="L10307">
            <v>0</v>
          </cell>
          <cell r="M10307">
            <v>0</v>
          </cell>
          <cell r="N10307">
            <v>0</v>
          </cell>
          <cell r="O10307">
            <v>0</v>
          </cell>
          <cell r="P10307">
            <v>0</v>
          </cell>
          <cell r="Q10307">
            <v>0</v>
          </cell>
        </row>
        <row r="10308">
          <cell r="A10308" t="str">
            <v>A2858&amp;T</v>
          </cell>
          <cell r="B10308" t="str">
            <v>Highland Ave @ Green</v>
          </cell>
          <cell r="C10308">
            <v>57</v>
          </cell>
          <cell r="D10308">
            <v>0</v>
          </cell>
          <cell r="E10308">
            <v>0</v>
          </cell>
          <cell r="F10308">
            <v>0</v>
          </cell>
          <cell r="G10308">
            <v>57</v>
          </cell>
          <cell r="H10308">
            <v>57</v>
          </cell>
          <cell r="I10308">
            <v>0</v>
          </cell>
          <cell r="J10308">
            <v>0</v>
          </cell>
          <cell r="K10308">
            <v>0</v>
          </cell>
          <cell r="L10308">
            <v>57</v>
          </cell>
          <cell r="M10308">
            <v>57</v>
          </cell>
          <cell r="N10308">
            <v>0</v>
          </cell>
          <cell r="O10308">
            <v>0</v>
          </cell>
          <cell r="P10308">
            <v>0</v>
          </cell>
          <cell r="Q10308">
            <v>57</v>
          </cell>
        </row>
        <row r="10309">
          <cell r="A10309" t="str">
            <v>A2861&amp;T</v>
          </cell>
          <cell r="B10309" t="str">
            <v>Essex St @ Warren St</v>
          </cell>
          <cell r="C10309">
            <v>7</v>
          </cell>
          <cell r="D10309">
            <v>0</v>
          </cell>
          <cell r="E10309">
            <v>0</v>
          </cell>
          <cell r="F10309">
            <v>0</v>
          </cell>
          <cell r="G10309">
            <v>7</v>
          </cell>
          <cell r="H10309">
            <v>7</v>
          </cell>
          <cell r="I10309">
            <v>0</v>
          </cell>
          <cell r="J10309">
            <v>0</v>
          </cell>
          <cell r="K10309">
            <v>0</v>
          </cell>
          <cell r="L10309">
            <v>7</v>
          </cell>
          <cell r="M10309">
            <v>7</v>
          </cell>
          <cell r="N10309">
            <v>0</v>
          </cell>
          <cell r="O10309">
            <v>0</v>
          </cell>
          <cell r="P10309">
            <v>0</v>
          </cell>
          <cell r="Q10309">
            <v>7</v>
          </cell>
        </row>
        <row r="10310">
          <cell r="A10310" t="str">
            <v>A2871&amp;T</v>
          </cell>
          <cell r="B10310" t="str">
            <v>Centennial Dr @ Firs</v>
          </cell>
          <cell r="C10310">
            <v>0</v>
          </cell>
          <cell r="D10310">
            <v>0</v>
          </cell>
          <cell r="E10310">
            <v>0</v>
          </cell>
          <cell r="F10310">
            <v>0</v>
          </cell>
          <cell r="G10310">
            <v>0</v>
          </cell>
          <cell r="H10310">
            <v>0</v>
          </cell>
          <cell r="I10310">
            <v>0</v>
          </cell>
          <cell r="J10310">
            <v>0</v>
          </cell>
          <cell r="K10310">
            <v>0</v>
          </cell>
          <cell r="L10310">
            <v>0</v>
          </cell>
          <cell r="M10310">
            <v>0</v>
          </cell>
          <cell r="N10310">
            <v>0</v>
          </cell>
          <cell r="O10310">
            <v>0</v>
          </cell>
          <cell r="P10310">
            <v>0</v>
          </cell>
          <cell r="Q10310">
            <v>0</v>
          </cell>
        </row>
        <row r="10311">
          <cell r="A10311" t="str">
            <v>A2887&amp;T</v>
          </cell>
          <cell r="B10311" t="str">
            <v>North St opp Mason S</v>
          </cell>
          <cell r="C10311">
            <v>6</v>
          </cell>
          <cell r="D10311">
            <v>0</v>
          </cell>
          <cell r="E10311">
            <v>0</v>
          </cell>
          <cell r="F10311">
            <v>0</v>
          </cell>
          <cell r="G10311">
            <v>6</v>
          </cell>
          <cell r="H10311">
            <v>6</v>
          </cell>
          <cell r="I10311">
            <v>0</v>
          </cell>
          <cell r="J10311">
            <v>0</v>
          </cell>
          <cell r="K10311">
            <v>0</v>
          </cell>
          <cell r="L10311">
            <v>6</v>
          </cell>
          <cell r="M10311">
            <v>6</v>
          </cell>
          <cell r="N10311">
            <v>0</v>
          </cell>
          <cell r="O10311">
            <v>0</v>
          </cell>
          <cell r="P10311">
            <v>0</v>
          </cell>
          <cell r="Q10311">
            <v>6</v>
          </cell>
        </row>
        <row r="10312">
          <cell r="A10312" t="str">
            <v>A2890&amp;T</v>
          </cell>
          <cell r="B10312" t="str">
            <v>North St @ Liberty H</v>
          </cell>
          <cell r="C10312">
            <v>3</v>
          </cell>
          <cell r="D10312">
            <v>0</v>
          </cell>
          <cell r="E10312">
            <v>0</v>
          </cell>
          <cell r="F10312">
            <v>0</v>
          </cell>
          <cell r="G10312">
            <v>3</v>
          </cell>
          <cell r="H10312">
            <v>3</v>
          </cell>
          <cell r="I10312">
            <v>0</v>
          </cell>
          <cell r="J10312">
            <v>0</v>
          </cell>
          <cell r="K10312">
            <v>0</v>
          </cell>
          <cell r="L10312">
            <v>3</v>
          </cell>
          <cell r="M10312">
            <v>3</v>
          </cell>
          <cell r="N10312">
            <v>0</v>
          </cell>
          <cell r="O10312">
            <v>0</v>
          </cell>
          <cell r="P10312">
            <v>0</v>
          </cell>
          <cell r="Q10312">
            <v>3</v>
          </cell>
        </row>
        <row r="10313">
          <cell r="A10313" t="str">
            <v>A2895&amp;T</v>
          </cell>
          <cell r="B10313" t="str">
            <v>Margin St opp Margin</v>
          </cell>
          <cell r="C10313">
            <v>3</v>
          </cell>
          <cell r="D10313">
            <v>0</v>
          </cell>
          <cell r="E10313">
            <v>0</v>
          </cell>
          <cell r="F10313">
            <v>0</v>
          </cell>
          <cell r="G10313">
            <v>3</v>
          </cell>
          <cell r="H10313">
            <v>3</v>
          </cell>
          <cell r="I10313">
            <v>0</v>
          </cell>
          <cell r="J10313">
            <v>0</v>
          </cell>
          <cell r="K10313">
            <v>0</v>
          </cell>
          <cell r="L10313">
            <v>3</v>
          </cell>
          <cell r="M10313">
            <v>3</v>
          </cell>
          <cell r="N10313">
            <v>0</v>
          </cell>
          <cell r="O10313">
            <v>0</v>
          </cell>
          <cell r="P10313">
            <v>0</v>
          </cell>
          <cell r="Q10313">
            <v>3</v>
          </cell>
        </row>
        <row r="10314">
          <cell r="A10314" t="str">
            <v>A2961&amp;T</v>
          </cell>
          <cell r="B10314" t="str">
            <v>383 Paradise Rd</v>
          </cell>
          <cell r="C10314">
            <v>25</v>
          </cell>
          <cell r="D10314">
            <v>0</v>
          </cell>
          <cell r="E10314">
            <v>0</v>
          </cell>
          <cell r="F10314">
            <v>0</v>
          </cell>
          <cell r="G10314">
            <v>25</v>
          </cell>
          <cell r="H10314">
            <v>25</v>
          </cell>
          <cell r="I10314">
            <v>0</v>
          </cell>
          <cell r="J10314">
            <v>0</v>
          </cell>
          <cell r="K10314">
            <v>0</v>
          </cell>
          <cell r="L10314">
            <v>25</v>
          </cell>
          <cell r="M10314">
            <v>25</v>
          </cell>
          <cell r="N10314">
            <v>0</v>
          </cell>
          <cell r="O10314">
            <v>0</v>
          </cell>
          <cell r="P10314">
            <v>0</v>
          </cell>
          <cell r="Q10314">
            <v>25</v>
          </cell>
        </row>
        <row r="10315">
          <cell r="A10315" t="str">
            <v>A2976&amp;T</v>
          </cell>
          <cell r="B10315" t="str">
            <v>Humphrey St @ Countr</v>
          </cell>
          <cell r="C10315">
            <v>0</v>
          </cell>
          <cell r="D10315">
            <v>0</v>
          </cell>
          <cell r="E10315">
            <v>0</v>
          </cell>
          <cell r="F10315">
            <v>0</v>
          </cell>
          <cell r="G10315">
            <v>0</v>
          </cell>
          <cell r="H10315">
            <v>0</v>
          </cell>
          <cell r="I10315">
            <v>0</v>
          </cell>
          <cell r="J10315">
            <v>0</v>
          </cell>
          <cell r="K10315">
            <v>0</v>
          </cell>
          <cell r="L10315">
            <v>0</v>
          </cell>
          <cell r="M10315">
            <v>0</v>
          </cell>
          <cell r="N10315">
            <v>0</v>
          </cell>
          <cell r="O10315">
            <v>0</v>
          </cell>
          <cell r="P10315">
            <v>0</v>
          </cell>
          <cell r="Q10315">
            <v>0</v>
          </cell>
        </row>
        <row r="10316">
          <cell r="A10316" t="str">
            <v>A3023&amp;T</v>
          </cell>
          <cell r="B10316" t="str">
            <v>Humphrey St opp Glen</v>
          </cell>
          <cell r="C10316">
            <v>0</v>
          </cell>
          <cell r="D10316">
            <v>0</v>
          </cell>
          <cell r="E10316">
            <v>0</v>
          </cell>
          <cell r="F10316">
            <v>0</v>
          </cell>
          <cell r="G10316">
            <v>0</v>
          </cell>
          <cell r="H10316">
            <v>0</v>
          </cell>
          <cell r="I10316">
            <v>0</v>
          </cell>
          <cell r="J10316">
            <v>0</v>
          </cell>
          <cell r="K10316">
            <v>0</v>
          </cell>
          <cell r="L10316">
            <v>0</v>
          </cell>
          <cell r="M10316">
            <v>0</v>
          </cell>
          <cell r="N10316">
            <v>0</v>
          </cell>
          <cell r="O10316">
            <v>0</v>
          </cell>
          <cell r="P10316">
            <v>0</v>
          </cell>
          <cell r="Q10316">
            <v>0</v>
          </cell>
        </row>
        <row r="10317">
          <cell r="A10317" t="str">
            <v>A3030&amp;T</v>
          </cell>
          <cell r="B10317" t="str">
            <v>Humphrey St @ Ruby A</v>
          </cell>
          <cell r="C10317">
            <v>0</v>
          </cell>
          <cell r="D10317">
            <v>0</v>
          </cell>
          <cell r="E10317">
            <v>0</v>
          </cell>
          <cell r="F10317">
            <v>0</v>
          </cell>
          <cell r="G10317">
            <v>0</v>
          </cell>
          <cell r="H10317">
            <v>0</v>
          </cell>
          <cell r="I10317">
            <v>0</v>
          </cell>
          <cell r="J10317">
            <v>0</v>
          </cell>
          <cell r="K10317">
            <v>0</v>
          </cell>
          <cell r="L10317">
            <v>0</v>
          </cell>
          <cell r="M10317">
            <v>0</v>
          </cell>
          <cell r="N10317">
            <v>0</v>
          </cell>
          <cell r="O10317">
            <v>0</v>
          </cell>
          <cell r="P10317">
            <v>0</v>
          </cell>
          <cell r="Q10317">
            <v>0</v>
          </cell>
        </row>
        <row r="10318">
          <cell r="A10318" t="str">
            <v>A3041&amp;T</v>
          </cell>
          <cell r="B10318" t="str">
            <v>Paradise Rd @ Longwo</v>
          </cell>
          <cell r="C10318">
            <v>1</v>
          </cell>
          <cell r="D10318">
            <v>0</v>
          </cell>
          <cell r="E10318">
            <v>0</v>
          </cell>
          <cell r="F10318">
            <v>0</v>
          </cell>
          <cell r="G10318">
            <v>1</v>
          </cell>
          <cell r="H10318">
            <v>1</v>
          </cell>
          <cell r="I10318">
            <v>0</v>
          </cell>
          <cell r="J10318">
            <v>0</v>
          </cell>
          <cell r="K10318">
            <v>0</v>
          </cell>
          <cell r="L10318">
            <v>1</v>
          </cell>
          <cell r="M10318">
            <v>1</v>
          </cell>
          <cell r="N10318">
            <v>0</v>
          </cell>
          <cell r="O10318">
            <v>0</v>
          </cell>
          <cell r="P10318">
            <v>0</v>
          </cell>
          <cell r="Q10318">
            <v>1</v>
          </cell>
        </row>
        <row r="10319">
          <cell r="A10319" t="str">
            <v>A3058&amp;T</v>
          </cell>
          <cell r="B10319" t="str">
            <v>Humphrey St opp Shel</v>
          </cell>
          <cell r="C10319">
            <v>0</v>
          </cell>
          <cell r="D10319">
            <v>0</v>
          </cell>
          <cell r="E10319">
            <v>0</v>
          </cell>
          <cell r="F10319">
            <v>0</v>
          </cell>
          <cell r="G10319">
            <v>0</v>
          </cell>
          <cell r="H10319">
            <v>0</v>
          </cell>
          <cell r="I10319">
            <v>0</v>
          </cell>
          <cell r="J10319">
            <v>0</v>
          </cell>
          <cell r="K10319">
            <v>0</v>
          </cell>
          <cell r="L10319">
            <v>0</v>
          </cell>
          <cell r="M10319">
            <v>0</v>
          </cell>
          <cell r="N10319">
            <v>0</v>
          </cell>
          <cell r="O10319">
            <v>0</v>
          </cell>
          <cell r="P10319">
            <v>0</v>
          </cell>
          <cell r="Q10319">
            <v>0</v>
          </cell>
        </row>
        <row r="10320">
          <cell r="A10320" t="str">
            <v>A3060&amp;T</v>
          </cell>
          <cell r="B10320" t="str">
            <v>Humphrey St @ Millet</v>
          </cell>
          <cell r="C10320">
            <v>23</v>
          </cell>
          <cell r="D10320">
            <v>0</v>
          </cell>
          <cell r="E10320">
            <v>0</v>
          </cell>
          <cell r="F10320">
            <v>0</v>
          </cell>
          <cell r="G10320">
            <v>23</v>
          </cell>
          <cell r="H10320">
            <v>23</v>
          </cell>
          <cell r="I10320">
            <v>0</v>
          </cell>
          <cell r="J10320">
            <v>0</v>
          </cell>
          <cell r="K10320">
            <v>0</v>
          </cell>
          <cell r="L10320">
            <v>23</v>
          </cell>
          <cell r="M10320">
            <v>23</v>
          </cell>
          <cell r="N10320">
            <v>0</v>
          </cell>
          <cell r="O10320">
            <v>0</v>
          </cell>
          <cell r="P10320">
            <v>0</v>
          </cell>
          <cell r="Q10320">
            <v>23</v>
          </cell>
        </row>
        <row r="10321">
          <cell r="A10321" t="str">
            <v>A3070&amp;T</v>
          </cell>
          <cell r="B10321" t="str">
            <v>Lynn St @ MacArthur</v>
          </cell>
          <cell r="C10321">
            <v>0</v>
          </cell>
          <cell r="D10321">
            <v>0</v>
          </cell>
          <cell r="E10321">
            <v>0</v>
          </cell>
          <cell r="F10321">
            <v>0</v>
          </cell>
          <cell r="G10321">
            <v>1</v>
          </cell>
          <cell r="H10321">
            <v>0</v>
          </cell>
          <cell r="I10321">
            <v>0</v>
          </cell>
          <cell r="J10321">
            <v>0</v>
          </cell>
          <cell r="K10321">
            <v>0</v>
          </cell>
          <cell r="L10321">
            <v>1</v>
          </cell>
          <cell r="M10321">
            <v>0</v>
          </cell>
          <cell r="N10321">
            <v>0</v>
          </cell>
          <cell r="O10321">
            <v>0</v>
          </cell>
          <cell r="P10321">
            <v>0</v>
          </cell>
          <cell r="Q10321">
            <v>1</v>
          </cell>
        </row>
        <row r="10322">
          <cell r="A10322" t="str">
            <v>A3076&amp;T</v>
          </cell>
          <cell r="B10322" t="str">
            <v>Washington St @ Bres</v>
          </cell>
          <cell r="C10322">
            <v>7</v>
          </cell>
          <cell r="D10322">
            <v>0</v>
          </cell>
          <cell r="E10322">
            <v>0</v>
          </cell>
          <cell r="F10322">
            <v>0</v>
          </cell>
          <cell r="G10322">
            <v>8</v>
          </cell>
          <cell r="H10322">
            <v>7</v>
          </cell>
          <cell r="I10322">
            <v>0</v>
          </cell>
          <cell r="J10322">
            <v>0</v>
          </cell>
          <cell r="K10322">
            <v>0</v>
          </cell>
          <cell r="L10322">
            <v>8</v>
          </cell>
          <cell r="M10322">
            <v>7</v>
          </cell>
          <cell r="N10322">
            <v>0</v>
          </cell>
          <cell r="O10322">
            <v>0</v>
          </cell>
          <cell r="P10322">
            <v>0</v>
          </cell>
          <cell r="Q10322">
            <v>8</v>
          </cell>
        </row>
        <row r="10323">
          <cell r="A10323" t="str">
            <v>A3077&amp;T</v>
          </cell>
          <cell r="B10323" t="str">
            <v>Washington St @ Abor</v>
          </cell>
          <cell r="C10323">
            <v>1</v>
          </cell>
          <cell r="D10323">
            <v>0</v>
          </cell>
          <cell r="E10323">
            <v>0</v>
          </cell>
          <cell r="F10323">
            <v>0</v>
          </cell>
          <cell r="G10323">
            <v>1</v>
          </cell>
          <cell r="H10323">
            <v>1</v>
          </cell>
          <cell r="I10323">
            <v>0</v>
          </cell>
          <cell r="J10323">
            <v>0</v>
          </cell>
          <cell r="K10323">
            <v>0</v>
          </cell>
          <cell r="L10323">
            <v>1</v>
          </cell>
          <cell r="M10323">
            <v>1</v>
          </cell>
          <cell r="N10323">
            <v>0</v>
          </cell>
          <cell r="O10323">
            <v>0</v>
          </cell>
          <cell r="P10323">
            <v>0</v>
          </cell>
          <cell r="Q10323">
            <v>1</v>
          </cell>
        </row>
        <row r="10324">
          <cell r="A10324" t="str">
            <v>A3771&amp;T</v>
          </cell>
          <cell r="B10324" t="str">
            <v>Essex St @ Stetson A</v>
          </cell>
          <cell r="C10324">
            <v>0</v>
          </cell>
          <cell r="D10324">
            <v>0</v>
          </cell>
          <cell r="E10324">
            <v>0</v>
          </cell>
          <cell r="F10324">
            <v>0</v>
          </cell>
          <cell r="G10324">
            <v>0</v>
          </cell>
          <cell r="H10324">
            <v>0</v>
          </cell>
          <cell r="I10324">
            <v>0</v>
          </cell>
          <cell r="J10324">
            <v>0</v>
          </cell>
          <cell r="K10324">
            <v>0</v>
          </cell>
          <cell r="L10324">
            <v>0</v>
          </cell>
          <cell r="M10324">
            <v>0</v>
          </cell>
          <cell r="N10324">
            <v>0</v>
          </cell>
          <cell r="O10324">
            <v>0</v>
          </cell>
          <cell r="P10324">
            <v>0</v>
          </cell>
          <cell r="Q10324">
            <v>0</v>
          </cell>
        </row>
        <row r="10325">
          <cell r="A10325" t="str">
            <v>A3790&amp;T</v>
          </cell>
          <cell r="B10325" t="str">
            <v>Essex St @ Elm Pl</v>
          </cell>
          <cell r="C10325">
            <v>0</v>
          </cell>
          <cell r="D10325">
            <v>0</v>
          </cell>
          <cell r="E10325">
            <v>0</v>
          </cell>
          <cell r="F10325">
            <v>0</v>
          </cell>
          <cell r="G10325">
            <v>0</v>
          </cell>
          <cell r="H10325">
            <v>0</v>
          </cell>
          <cell r="I10325">
            <v>0</v>
          </cell>
          <cell r="J10325">
            <v>0</v>
          </cell>
          <cell r="K10325">
            <v>0</v>
          </cell>
          <cell r="L10325">
            <v>0</v>
          </cell>
          <cell r="M10325">
            <v>0</v>
          </cell>
          <cell r="N10325">
            <v>0</v>
          </cell>
          <cell r="O10325">
            <v>0</v>
          </cell>
          <cell r="P10325">
            <v>0</v>
          </cell>
          <cell r="Q10325">
            <v>0</v>
          </cell>
        </row>
        <row r="10326">
          <cell r="A10326" t="str">
            <v>A3804&amp;T</v>
          </cell>
          <cell r="B10326" t="str">
            <v>Loring Ave @ Lincoln</v>
          </cell>
          <cell r="C10326">
            <v>0</v>
          </cell>
          <cell r="D10326">
            <v>0</v>
          </cell>
          <cell r="E10326">
            <v>0</v>
          </cell>
          <cell r="F10326">
            <v>0</v>
          </cell>
          <cell r="G10326">
            <v>0</v>
          </cell>
          <cell r="H10326">
            <v>0</v>
          </cell>
          <cell r="I10326">
            <v>0</v>
          </cell>
          <cell r="J10326">
            <v>0</v>
          </cell>
          <cell r="K10326">
            <v>0</v>
          </cell>
          <cell r="L10326">
            <v>0</v>
          </cell>
          <cell r="M10326">
            <v>0</v>
          </cell>
          <cell r="N10326">
            <v>0</v>
          </cell>
          <cell r="O10326">
            <v>0</v>
          </cell>
          <cell r="P10326">
            <v>0</v>
          </cell>
          <cell r="Q10326">
            <v>0</v>
          </cell>
        </row>
        <row r="10327">
          <cell r="A10327" t="str">
            <v>A3812&amp;T</v>
          </cell>
          <cell r="B10327" t="str">
            <v>Lafayette St @ Clift</v>
          </cell>
          <cell r="C10327">
            <v>51</v>
          </cell>
          <cell r="D10327">
            <v>0</v>
          </cell>
          <cell r="E10327">
            <v>0</v>
          </cell>
          <cell r="F10327">
            <v>0</v>
          </cell>
          <cell r="G10327">
            <v>51</v>
          </cell>
          <cell r="H10327">
            <v>51</v>
          </cell>
          <cell r="I10327">
            <v>0</v>
          </cell>
          <cell r="J10327">
            <v>0</v>
          </cell>
          <cell r="K10327">
            <v>0</v>
          </cell>
          <cell r="L10327">
            <v>51</v>
          </cell>
          <cell r="M10327">
            <v>51</v>
          </cell>
          <cell r="N10327">
            <v>0</v>
          </cell>
          <cell r="O10327">
            <v>0</v>
          </cell>
          <cell r="P10327">
            <v>0</v>
          </cell>
          <cell r="Q10327">
            <v>51</v>
          </cell>
        </row>
        <row r="10328">
          <cell r="A10328" t="str">
            <v>A3817&amp;T</v>
          </cell>
          <cell r="B10328" t="str">
            <v>Lafayette St @ Palme</v>
          </cell>
          <cell r="C10328">
            <v>9</v>
          </cell>
          <cell r="D10328">
            <v>0</v>
          </cell>
          <cell r="E10328">
            <v>0</v>
          </cell>
          <cell r="F10328">
            <v>0</v>
          </cell>
          <cell r="G10328">
            <v>9</v>
          </cell>
          <cell r="H10328">
            <v>9</v>
          </cell>
          <cell r="I10328">
            <v>0</v>
          </cell>
          <cell r="J10328">
            <v>0</v>
          </cell>
          <cell r="K10328">
            <v>0</v>
          </cell>
          <cell r="L10328">
            <v>9</v>
          </cell>
          <cell r="M10328">
            <v>9</v>
          </cell>
          <cell r="N10328">
            <v>0</v>
          </cell>
          <cell r="O10328">
            <v>0</v>
          </cell>
          <cell r="P10328">
            <v>0</v>
          </cell>
          <cell r="Q10328">
            <v>9</v>
          </cell>
        </row>
        <row r="10329">
          <cell r="A10329" t="str">
            <v>A4169&amp;T</v>
          </cell>
          <cell r="B10329" t="str">
            <v>Elliot St @ Rantoul</v>
          </cell>
          <cell r="C10329">
            <v>0</v>
          </cell>
          <cell r="D10329">
            <v>0</v>
          </cell>
          <cell r="E10329">
            <v>0</v>
          </cell>
          <cell r="F10329">
            <v>0</v>
          </cell>
          <cell r="G10329">
            <v>0</v>
          </cell>
          <cell r="H10329">
            <v>0</v>
          </cell>
          <cell r="I10329">
            <v>0</v>
          </cell>
          <cell r="J10329">
            <v>0</v>
          </cell>
          <cell r="K10329">
            <v>0</v>
          </cell>
          <cell r="L10329">
            <v>0</v>
          </cell>
          <cell r="M10329">
            <v>0</v>
          </cell>
          <cell r="N10329">
            <v>0</v>
          </cell>
          <cell r="O10329">
            <v>0</v>
          </cell>
          <cell r="P10329">
            <v>0</v>
          </cell>
          <cell r="Q10329">
            <v>0</v>
          </cell>
        </row>
        <row r="10330">
          <cell r="A10330" t="str">
            <v>A5623&amp;T</v>
          </cell>
          <cell r="B10330" t="str">
            <v>Washington St opp Du</v>
          </cell>
          <cell r="C10330">
            <v>19</v>
          </cell>
          <cell r="D10330">
            <v>0</v>
          </cell>
          <cell r="E10330">
            <v>0</v>
          </cell>
          <cell r="F10330">
            <v>0</v>
          </cell>
          <cell r="G10330">
            <v>19</v>
          </cell>
          <cell r="H10330">
            <v>19</v>
          </cell>
          <cell r="I10330">
            <v>0</v>
          </cell>
          <cell r="J10330">
            <v>0</v>
          </cell>
          <cell r="K10330">
            <v>0</v>
          </cell>
          <cell r="L10330">
            <v>19</v>
          </cell>
          <cell r="M10330">
            <v>19</v>
          </cell>
          <cell r="N10330">
            <v>0</v>
          </cell>
          <cell r="O10330">
            <v>0</v>
          </cell>
          <cell r="P10330">
            <v>0</v>
          </cell>
          <cell r="Q10330">
            <v>19</v>
          </cell>
        </row>
        <row r="10331">
          <cell r="A10331" t="str">
            <v>A2800&amp;T</v>
          </cell>
          <cell r="B10331" t="str">
            <v>Highland Ave @ Valle</v>
          </cell>
          <cell r="C10331">
            <v>8</v>
          </cell>
          <cell r="D10331">
            <v>0</v>
          </cell>
          <cell r="E10331">
            <v>0</v>
          </cell>
          <cell r="F10331">
            <v>0</v>
          </cell>
          <cell r="G10331">
            <v>8</v>
          </cell>
          <cell r="H10331">
            <v>8</v>
          </cell>
          <cell r="I10331">
            <v>0</v>
          </cell>
          <cell r="J10331">
            <v>0</v>
          </cell>
          <cell r="K10331">
            <v>0</v>
          </cell>
          <cell r="L10331">
            <v>8</v>
          </cell>
          <cell r="M10331">
            <v>8</v>
          </cell>
          <cell r="N10331">
            <v>0</v>
          </cell>
          <cell r="O10331">
            <v>0</v>
          </cell>
          <cell r="P10331">
            <v>0</v>
          </cell>
          <cell r="Q10331">
            <v>8</v>
          </cell>
        </row>
        <row r="10332">
          <cell r="A10332" t="str">
            <v>A2877&amp;T</v>
          </cell>
          <cell r="B10332" t="str">
            <v>Lahey Clinic before</v>
          </cell>
          <cell r="C10332">
            <v>0</v>
          </cell>
          <cell r="D10332">
            <v>0</v>
          </cell>
          <cell r="E10332">
            <v>0</v>
          </cell>
          <cell r="F10332">
            <v>0</v>
          </cell>
          <cell r="G10332">
            <v>0</v>
          </cell>
          <cell r="H10332">
            <v>0</v>
          </cell>
          <cell r="I10332">
            <v>0</v>
          </cell>
          <cell r="J10332">
            <v>0</v>
          </cell>
          <cell r="K10332">
            <v>0</v>
          </cell>
          <cell r="L10332">
            <v>0</v>
          </cell>
          <cell r="M10332">
            <v>0</v>
          </cell>
          <cell r="N10332">
            <v>0</v>
          </cell>
          <cell r="O10332">
            <v>0</v>
          </cell>
          <cell r="P10332">
            <v>0</v>
          </cell>
          <cell r="Q10332">
            <v>0</v>
          </cell>
        </row>
        <row r="10333">
          <cell r="A10333" t="str">
            <v>A2962&amp;T</v>
          </cell>
          <cell r="B10333" t="str">
            <v>Paradise Rd @ Vinnin</v>
          </cell>
          <cell r="C10333">
            <v>1</v>
          </cell>
          <cell r="D10333">
            <v>0</v>
          </cell>
          <cell r="E10333">
            <v>0</v>
          </cell>
          <cell r="F10333">
            <v>15</v>
          </cell>
          <cell r="G10333">
            <v>17</v>
          </cell>
          <cell r="H10333">
            <v>1</v>
          </cell>
          <cell r="I10333">
            <v>0</v>
          </cell>
          <cell r="J10333">
            <v>0</v>
          </cell>
          <cell r="K10333">
            <v>15</v>
          </cell>
          <cell r="L10333">
            <v>17</v>
          </cell>
          <cell r="M10333">
            <v>1</v>
          </cell>
          <cell r="N10333">
            <v>0</v>
          </cell>
          <cell r="O10333">
            <v>0</v>
          </cell>
          <cell r="P10333">
            <v>15</v>
          </cell>
          <cell r="Q10333">
            <v>17</v>
          </cell>
        </row>
        <row r="10334">
          <cell r="A10334" t="str">
            <v>A2963&amp;T</v>
          </cell>
          <cell r="B10334" t="str">
            <v>Salem St @ Sunbeam L</v>
          </cell>
          <cell r="C10334">
            <v>0</v>
          </cell>
          <cell r="D10334">
            <v>0</v>
          </cell>
          <cell r="E10334">
            <v>0</v>
          </cell>
          <cell r="F10334">
            <v>0</v>
          </cell>
          <cell r="G10334">
            <v>0</v>
          </cell>
          <cell r="H10334">
            <v>0</v>
          </cell>
          <cell r="I10334">
            <v>0</v>
          </cell>
          <cell r="J10334">
            <v>0</v>
          </cell>
          <cell r="K10334">
            <v>0</v>
          </cell>
          <cell r="L10334">
            <v>0</v>
          </cell>
          <cell r="M10334">
            <v>0</v>
          </cell>
          <cell r="N10334">
            <v>0</v>
          </cell>
          <cell r="O10334">
            <v>0</v>
          </cell>
          <cell r="P10334">
            <v>0</v>
          </cell>
          <cell r="Q10334">
            <v>0</v>
          </cell>
        </row>
        <row r="10335">
          <cell r="A10335" t="str">
            <v>A2966&amp;T</v>
          </cell>
          <cell r="B10335" t="str">
            <v>Humphrey St @ Seavie</v>
          </cell>
          <cell r="C10335">
            <v>0</v>
          </cell>
          <cell r="D10335">
            <v>0</v>
          </cell>
          <cell r="E10335">
            <v>0</v>
          </cell>
          <cell r="F10335">
            <v>0</v>
          </cell>
          <cell r="G10335">
            <v>0</v>
          </cell>
          <cell r="H10335">
            <v>0</v>
          </cell>
          <cell r="I10335">
            <v>0</v>
          </cell>
          <cell r="J10335">
            <v>0</v>
          </cell>
          <cell r="K10335">
            <v>0</v>
          </cell>
          <cell r="L10335">
            <v>0</v>
          </cell>
          <cell r="M10335">
            <v>0</v>
          </cell>
          <cell r="N10335">
            <v>0</v>
          </cell>
          <cell r="O10335">
            <v>0</v>
          </cell>
          <cell r="P10335">
            <v>0</v>
          </cell>
          <cell r="Q10335">
            <v>0</v>
          </cell>
        </row>
        <row r="10336">
          <cell r="A10336" t="str">
            <v>A3092&amp;T</v>
          </cell>
          <cell r="B10336" t="str">
            <v>Lynn St @ Brown St</v>
          </cell>
          <cell r="C10336">
            <v>9</v>
          </cell>
          <cell r="D10336">
            <v>0</v>
          </cell>
          <cell r="E10336">
            <v>0</v>
          </cell>
          <cell r="F10336">
            <v>0</v>
          </cell>
          <cell r="G10336">
            <v>9</v>
          </cell>
          <cell r="H10336">
            <v>9</v>
          </cell>
          <cell r="I10336">
            <v>0</v>
          </cell>
          <cell r="J10336">
            <v>0</v>
          </cell>
          <cell r="K10336">
            <v>0</v>
          </cell>
          <cell r="L10336">
            <v>9</v>
          </cell>
          <cell r="M10336">
            <v>9</v>
          </cell>
          <cell r="N10336">
            <v>0</v>
          </cell>
          <cell r="O10336">
            <v>0</v>
          </cell>
          <cell r="P10336">
            <v>0</v>
          </cell>
          <cell r="Q10336">
            <v>9</v>
          </cell>
        </row>
        <row r="10337">
          <cell r="A10337" t="str">
            <v>A3751&amp;T</v>
          </cell>
          <cell r="B10337" t="str">
            <v>Lafayette St @ Hanco</v>
          </cell>
          <cell r="C10337">
            <v>0</v>
          </cell>
          <cell r="D10337">
            <v>0</v>
          </cell>
          <cell r="E10337">
            <v>0</v>
          </cell>
          <cell r="F10337">
            <v>0</v>
          </cell>
          <cell r="G10337">
            <v>0</v>
          </cell>
          <cell r="H10337">
            <v>0</v>
          </cell>
          <cell r="I10337">
            <v>0</v>
          </cell>
          <cell r="J10337">
            <v>0</v>
          </cell>
          <cell r="K10337">
            <v>0</v>
          </cell>
          <cell r="L10337">
            <v>0</v>
          </cell>
          <cell r="M10337">
            <v>0</v>
          </cell>
          <cell r="N10337">
            <v>0</v>
          </cell>
          <cell r="O10337">
            <v>0</v>
          </cell>
          <cell r="P10337">
            <v>0</v>
          </cell>
          <cell r="Q10337">
            <v>0</v>
          </cell>
        </row>
        <row r="10338">
          <cell r="A10338" t="str">
            <v>A5599&amp;T</v>
          </cell>
          <cell r="B10338" t="str">
            <v>Highland Ave opp Old</v>
          </cell>
          <cell r="C10338">
            <v>3</v>
          </cell>
          <cell r="D10338">
            <v>0</v>
          </cell>
          <cell r="E10338">
            <v>0</v>
          </cell>
          <cell r="F10338">
            <v>0</v>
          </cell>
          <cell r="G10338">
            <v>3</v>
          </cell>
          <cell r="H10338">
            <v>3</v>
          </cell>
          <cell r="I10338">
            <v>0</v>
          </cell>
          <cell r="J10338">
            <v>0</v>
          </cell>
          <cell r="K10338">
            <v>0</v>
          </cell>
          <cell r="L10338">
            <v>3</v>
          </cell>
          <cell r="M10338">
            <v>3</v>
          </cell>
          <cell r="N10338">
            <v>0</v>
          </cell>
          <cell r="O10338">
            <v>0</v>
          </cell>
          <cell r="P10338">
            <v>0</v>
          </cell>
          <cell r="Q10338">
            <v>3</v>
          </cell>
        </row>
        <row r="10339">
          <cell r="A10339" t="str">
            <v>A5601&amp;T</v>
          </cell>
          <cell r="B10339" t="str">
            <v>Highland Ave @ Wills</v>
          </cell>
          <cell r="C10339">
            <v>75</v>
          </cell>
          <cell r="D10339">
            <v>0</v>
          </cell>
          <cell r="E10339">
            <v>0</v>
          </cell>
          <cell r="F10339">
            <v>0</v>
          </cell>
          <cell r="G10339">
            <v>75</v>
          </cell>
          <cell r="H10339">
            <v>75</v>
          </cell>
          <cell r="I10339">
            <v>0</v>
          </cell>
          <cell r="J10339">
            <v>0</v>
          </cell>
          <cell r="K10339">
            <v>0</v>
          </cell>
          <cell r="L10339">
            <v>75</v>
          </cell>
          <cell r="M10339">
            <v>75</v>
          </cell>
          <cell r="N10339">
            <v>0</v>
          </cell>
          <cell r="O10339">
            <v>0</v>
          </cell>
          <cell r="P10339">
            <v>0</v>
          </cell>
          <cell r="Q10339">
            <v>75</v>
          </cell>
        </row>
        <row r="10340">
          <cell r="A10340" t="str">
            <v>A5619&amp;T</v>
          </cell>
          <cell r="B10340" t="str">
            <v>opp 331 Paradise Rd</v>
          </cell>
          <cell r="C10340">
            <v>0</v>
          </cell>
          <cell r="D10340">
            <v>0</v>
          </cell>
          <cell r="E10340">
            <v>0</v>
          </cell>
          <cell r="F10340">
            <v>0</v>
          </cell>
          <cell r="G10340">
            <v>0</v>
          </cell>
          <cell r="H10340">
            <v>0</v>
          </cell>
          <cell r="I10340">
            <v>0</v>
          </cell>
          <cell r="J10340">
            <v>0</v>
          </cell>
          <cell r="K10340">
            <v>0</v>
          </cell>
          <cell r="L10340">
            <v>0</v>
          </cell>
          <cell r="M10340">
            <v>0</v>
          </cell>
          <cell r="N10340">
            <v>0</v>
          </cell>
          <cell r="O10340">
            <v>0</v>
          </cell>
          <cell r="P10340">
            <v>0</v>
          </cell>
          <cell r="Q10340">
            <v>0</v>
          </cell>
        </row>
        <row r="10341">
          <cell r="A10341" t="str">
            <v>A5699&amp;T</v>
          </cell>
          <cell r="B10341" t="str">
            <v>Lafayette @ Leavitt</v>
          </cell>
          <cell r="C10341">
            <v>0</v>
          </cell>
          <cell r="D10341">
            <v>0</v>
          </cell>
          <cell r="E10341">
            <v>0</v>
          </cell>
          <cell r="F10341">
            <v>0</v>
          </cell>
          <cell r="G10341">
            <v>0</v>
          </cell>
          <cell r="H10341">
            <v>0</v>
          </cell>
          <cell r="I10341">
            <v>0</v>
          </cell>
          <cell r="J10341">
            <v>0</v>
          </cell>
          <cell r="K10341">
            <v>0</v>
          </cell>
          <cell r="L10341">
            <v>0</v>
          </cell>
          <cell r="M10341">
            <v>0</v>
          </cell>
          <cell r="N10341">
            <v>0</v>
          </cell>
          <cell r="O10341">
            <v>0</v>
          </cell>
          <cell r="P10341">
            <v>0</v>
          </cell>
          <cell r="Q10341">
            <v>0</v>
          </cell>
        </row>
        <row r="10342">
          <cell r="A10342" t="str">
            <v>A2795&amp;T</v>
          </cell>
          <cell r="B10342" t="str">
            <v>Essex St @ Monroe St</v>
          </cell>
          <cell r="C10342">
            <v>0</v>
          </cell>
          <cell r="D10342">
            <v>0</v>
          </cell>
          <cell r="E10342">
            <v>0</v>
          </cell>
          <cell r="F10342">
            <v>0</v>
          </cell>
          <cell r="G10342">
            <v>0</v>
          </cell>
          <cell r="H10342">
            <v>0</v>
          </cell>
          <cell r="I10342">
            <v>0</v>
          </cell>
          <cell r="J10342">
            <v>0</v>
          </cell>
          <cell r="K10342">
            <v>0</v>
          </cell>
          <cell r="L10342">
            <v>0</v>
          </cell>
          <cell r="M10342">
            <v>0</v>
          </cell>
          <cell r="N10342">
            <v>0</v>
          </cell>
          <cell r="O10342">
            <v>0</v>
          </cell>
          <cell r="P10342">
            <v>0</v>
          </cell>
          <cell r="Q10342">
            <v>0</v>
          </cell>
        </row>
        <row r="10343">
          <cell r="A10343" t="str">
            <v>A2950&amp;T</v>
          </cell>
          <cell r="B10343" t="str">
            <v>New Ocean St @ Burri</v>
          </cell>
          <cell r="C10343">
            <v>1</v>
          </cell>
          <cell r="D10343">
            <v>0</v>
          </cell>
          <cell r="E10343">
            <v>0</v>
          </cell>
          <cell r="F10343">
            <v>0</v>
          </cell>
          <cell r="G10343">
            <v>1</v>
          </cell>
          <cell r="H10343">
            <v>1</v>
          </cell>
          <cell r="I10343">
            <v>0</v>
          </cell>
          <cell r="J10343">
            <v>0</v>
          </cell>
          <cell r="K10343">
            <v>0</v>
          </cell>
          <cell r="L10343">
            <v>1</v>
          </cell>
          <cell r="M10343">
            <v>1</v>
          </cell>
          <cell r="N10343">
            <v>0</v>
          </cell>
          <cell r="O10343">
            <v>0</v>
          </cell>
          <cell r="P10343">
            <v>0</v>
          </cell>
          <cell r="Q10343">
            <v>1</v>
          </cell>
        </row>
        <row r="10344">
          <cell r="A10344" t="str">
            <v>A3019&amp;T</v>
          </cell>
          <cell r="B10344" t="str">
            <v>Humphrey St @ Lafaye</v>
          </cell>
          <cell r="C10344">
            <v>0</v>
          </cell>
          <cell r="D10344">
            <v>0</v>
          </cell>
          <cell r="E10344">
            <v>0</v>
          </cell>
          <cell r="F10344">
            <v>0</v>
          </cell>
          <cell r="G10344">
            <v>0</v>
          </cell>
          <cell r="H10344">
            <v>0</v>
          </cell>
          <cell r="I10344">
            <v>0</v>
          </cell>
          <cell r="J10344">
            <v>0</v>
          </cell>
          <cell r="K10344">
            <v>0</v>
          </cell>
          <cell r="L10344">
            <v>0</v>
          </cell>
          <cell r="M10344">
            <v>0</v>
          </cell>
          <cell r="N10344">
            <v>0</v>
          </cell>
          <cell r="O10344">
            <v>0</v>
          </cell>
          <cell r="P10344">
            <v>0</v>
          </cell>
          <cell r="Q10344">
            <v>0</v>
          </cell>
        </row>
        <row r="10345">
          <cell r="A10345" t="str">
            <v>A3056&amp;T</v>
          </cell>
          <cell r="B10345" t="str">
            <v>Humphrey St opp Puri</v>
          </cell>
          <cell r="C10345">
            <v>78</v>
          </cell>
          <cell r="D10345">
            <v>0</v>
          </cell>
          <cell r="E10345">
            <v>0</v>
          </cell>
          <cell r="F10345">
            <v>0</v>
          </cell>
          <cell r="G10345">
            <v>78</v>
          </cell>
          <cell r="H10345">
            <v>78</v>
          </cell>
          <cell r="I10345">
            <v>0</v>
          </cell>
          <cell r="J10345">
            <v>0</v>
          </cell>
          <cell r="K10345">
            <v>0</v>
          </cell>
          <cell r="L10345">
            <v>78</v>
          </cell>
          <cell r="M10345">
            <v>78</v>
          </cell>
          <cell r="N10345">
            <v>0</v>
          </cell>
          <cell r="O10345">
            <v>0</v>
          </cell>
          <cell r="P10345">
            <v>0</v>
          </cell>
          <cell r="Q10345">
            <v>78</v>
          </cell>
        </row>
        <row r="10346">
          <cell r="A10346" t="str">
            <v>A3080&amp;T</v>
          </cell>
          <cell r="B10346" t="str">
            <v>Central St @ Communi</v>
          </cell>
          <cell r="C10346">
            <v>5</v>
          </cell>
          <cell r="D10346">
            <v>0</v>
          </cell>
          <cell r="E10346">
            <v>0</v>
          </cell>
          <cell r="F10346">
            <v>0</v>
          </cell>
          <cell r="G10346">
            <v>5</v>
          </cell>
          <cell r="H10346">
            <v>5</v>
          </cell>
          <cell r="I10346">
            <v>0</v>
          </cell>
          <cell r="J10346">
            <v>0</v>
          </cell>
          <cell r="K10346">
            <v>0</v>
          </cell>
          <cell r="L10346">
            <v>5</v>
          </cell>
          <cell r="M10346">
            <v>5</v>
          </cell>
          <cell r="N10346">
            <v>0</v>
          </cell>
          <cell r="O10346">
            <v>0</v>
          </cell>
          <cell r="P10346">
            <v>0</v>
          </cell>
          <cell r="Q10346">
            <v>5</v>
          </cell>
        </row>
        <row r="10347">
          <cell r="A10347" t="str">
            <v>A3084&amp;T</v>
          </cell>
          <cell r="B10347" t="str">
            <v>86 Central St</v>
          </cell>
          <cell r="C10347">
            <v>16</v>
          </cell>
          <cell r="D10347">
            <v>0</v>
          </cell>
          <cell r="E10347">
            <v>0</v>
          </cell>
          <cell r="F10347">
            <v>0</v>
          </cell>
          <cell r="G10347">
            <v>16</v>
          </cell>
          <cell r="H10347">
            <v>16</v>
          </cell>
          <cell r="I10347">
            <v>0</v>
          </cell>
          <cell r="J10347">
            <v>0</v>
          </cell>
          <cell r="K10347">
            <v>0</v>
          </cell>
          <cell r="L10347">
            <v>16</v>
          </cell>
          <cell r="M10347">
            <v>16</v>
          </cell>
          <cell r="N10347">
            <v>0</v>
          </cell>
          <cell r="O10347">
            <v>0</v>
          </cell>
          <cell r="P10347">
            <v>0</v>
          </cell>
          <cell r="Q10347">
            <v>16</v>
          </cell>
        </row>
        <row r="10348">
          <cell r="A10348" t="str">
            <v>A3093&amp;T</v>
          </cell>
          <cell r="B10348" t="str">
            <v>Lynn St @ Winnegance</v>
          </cell>
          <cell r="C10348">
            <v>0</v>
          </cell>
          <cell r="D10348">
            <v>0</v>
          </cell>
          <cell r="E10348">
            <v>0</v>
          </cell>
          <cell r="F10348">
            <v>0</v>
          </cell>
          <cell r="G10348">
            <v>0</v>
          </cell>
          <cell r="H10348">
            <v>0</v>
          </cell>
          <cell r="I10348">
            <v>0</v>
          </cell>
          <cell r="J10348">
            <v>0</v>
          </cell>
          <cell r="K10348">
            <v>0</v>
          </cell>
          <cell r="L10348">
            <v>0</v>
          </cell>
          <cell r="M10348">
            <v>0</v>
          </cell>
          <cell r="N10348">
            <v>0</v>
          </cell>
          <cell r="O10348">
            <v>0</v>
          </cell>
          <cell r="P10348">
            <v>0</v>
          </cell>
          <cell r="Q10348">
            <v>0</v>
          </cell>
        </row>
        <row r="10349">
          <cell r="A10349" t="str">
            <v>A3762&amp;T</v>
          </cell>
          <cell r="B10349" t="str">
            <v>Loring Ave opp Linco</v>
          </cell>
          <cell r="C10349">
            <v>2</v>
          </cell>
          <cell r="D10349">
            <v>0</v>
          </cell>
          <cell r="E10349">
            <v>0</v>
          </cell>
          <cell r="F10349">
            <v>0</v>
          </cell>
          <cell r="G10349">
            <v>2</v>
          </cell>
          <cell r="H10349">
            <v>2</v>
          </cell>
          <cell r="I10349">
            <v>0</v>
          </cell>
          <cell r="J10349">
            <v>0</v>
          </cell>
          <cell r="K10349">
            <v>0</v>
          </cell>
          <cell r="L10349">
            <v>2</v>
          </cell>
          <cell r="M10349">
            <v>2</v>
          </cell>
          <cell r="N10349">
            <v>0</v>
          </cell>
          <cell r="O10349">
            <v>0</v>
          </cell>
          <cell r="P10349">
            <v>0</v>
          </cell>
          <cell r="Q10349">
            <v>2</v>
          </cell>
        </row>
        <row r="10350">
          <cell r="A10350" t="str">
            <v>A3766&amp;T</v>
          </cell>
          <cell r="B10350" t="str">
            <v>Loring Ave @ Cedar A</v>
          </cell>
          <cell r="C10350">
            <v>0</v>
          </cell>
          <cell r="D10350">
            <v>0</v>
          </cell>
          <cell r="E10350">
            <v>0</v>
          </cell>
          <cell r="F10350">
            <v>0</v>
          </cell>
          <cell r="G10350">
            <v>0</v>
          </cell>
          <cell r="H10350">
            <v>0</v>
          </cell>
          <cell r="I10350">
            <v>0</v>
          </cell>
          <cell r="J10350">
            <v>0</v>
          </cell>
          <cell r="K10350">
            <v>0</v>
          </cell>
          <cell r="L10350">
            <v>0</v>
          </cell>
          <cell r="M10350">
            <v>0</v>
          </cell>
          <cell r="N10350">
            <v>0</v>
          </cell>
          <cell r="O10350">
            <v>0</v>
          </cell>
          <cell r="P10350">
            <v>0</v>
          </cell>
          <cell r="Q10350">
            <v>0</v>
          </cell>
        </row>
        <row r="10351">
          <cell r="A10351" t="str">
            <v>A3813&amp;T</v>
          </cell>
          <cell r="B10351" t="str">
            <v>Lafayette St @ Ocean</v>
          </cell>
          <cell r="C10351">
            <v>51</v>
          </cell>
          <cell r="D10351">
            <v>0</v>
          </cell>
          <cell r="E10351">
            <v>0</v>
          </cell>
          <cell r="F10351">
            <v>0</v>
          </cell>
          <cell r="G10351">
            <v>51</v>
          </cell>
          <cell r="H10351">
            <v>51</v>
          </cell>
          <cell r="I10351">
            <v>0</v>
          </cell>
          <cell r="J10351">
            <v>0</v>
          </cell>
          <cell r="K10351">
            <v>0</v>
          </cell>
          <cell r="L10351">
            <v>51</v>
          </cell>
          <cell r="M10351">
            <v>51</v>
          </cell>
          <cell r="N10351">
            <v>0</v>
          </cell>
          <cell r="O10351">
            <v>0</v>
          </cell>
          <cell r="P10351">
            <v>0</v>
          </cell>
          <cell r="Q10351">
            <v>51</v>
          </cell>
        </row>
        <row r="10352">
          <cell r="A10352" t="str">
            <v>A3814&amp;T</v>
          </cell>
          <cell r="B10352" t="str">
            <v>Lafayette St @ Willo</v>
          </cell>
          <cell r="C10352">
            <v>48</v>
          </cell>
          <cell r="D10352">
            <v>0</v>
          </cell>
          <cell r="E10352">
            <v>0</v>
          </cell>
          <cell r="F10352">
            <v>0</v>
          </cell>
          <cell r="G10352">
            <v>48</v>
          </cell>
          <cell r="H10352">
            <v>48</v>
          </cell>
          <cell r="I10352">
            <v>0</v>
          </cell>
          <cell r="J10352">
            <v>0</v>
          </cell>
          <cell r="K10352">
            <v>0</v>
          </cell>
          <cell r="L10352">
            <v>48</v>
          </cell>
          <cell r="M10352">
            <v>48</v>
          </cell>
          <cell r="N10352">
            <v>0</v>
          </cell>
          <cell r="O10352">
            <v>0</v>
          </cell>
          <cell r="P10352">
            <v>0</v>
          </cell>
          <cell r="Q10352">
            <v>48</v>
          </cell>
        </row>
        <row r="10353">
          <cell r="A10353" t="str">
            <v>A3819&amp;T</v>
          </cell>
          <cell r="B10353" t="str">
            <v>New Derby St @ Klopp</v>
          </cell>
          <cell r="C10353">
            <v>21</v>
          </cell>
          <cell r="D10353">
            <v>0</v>
          </cell>
          <cell r="E10353">
            <v>0</v>
          </cell>
          <cell r="F10353">
            <v>1</v>
          </cell>
          <cell r="G10353">
            <v>22</v>
          </cell>
          <cell r="H10353">
            <v>21</v>
          </cell>
          <cell r="I10353">
            <v>0</v>
          </cell>
          <cell r="J10353">
            <v>0</v>
          </cell>
          <cell r="K10353">
            <v>1</v>
          </cell>
          <cell r="L10353">
            <v>22</v>
          </cell>
          <cell r="M10353">
            <v>21</v>
          </cell>
          <cell r="N10353">
            <v>0</v>
          </cell>
          <cell r="O10353">
            <v>0</v>
          </cell>
          <cell r="P10353">
            <v>1</v>
          </cell>
          <cell r="Q10353">
            <v>22</v>
          </cell>
        </row>
        <row r="10354">
          <cell r="A10354" t="str">
            <v>A2799&amp;T</v>
          </cell>
          <cell r="B10354" t="str">
            <v>Highland Ave @ Cherr</v>
          </cell>
          <cell r="C10354">
            <v>26</v>
          </cell>
          <cell r="D10354">
            <v>0</v>
          </cell>
          <cell r="E10354">
            <v>0</v>
          </cell>
          <cell r="F10354">
            <v>0</v>
          </cell>
          <cell r="G10354">
            <v>26</v>
          </cell>
          <cell r="H10354">
            <v>26</v>
          </cell>
          <cell r="I10354">
            <v>0</v>
          </cell>
          <cell r="J10354">
            <v>0</v>
          </cell>
          <cell r="K10354">
            <v>0</v>
          </cell>
          <cell r="L10354">
            <v>26</v>
          </cell>
          <cell r="M10354">
            <v>26</v>
          </cell>
          <cell r="N10354">
            <v>0</v>
          </cell>
          <cell r="O10354">
            <v>0</v>
          </cell>
          <cell r="P10354">
            <v>0</v>
          </cell>
          <cell r="Q10354">
            <v>26</v>
          </cell>
        </row>
        <row r="10355">
          <cell r="A10355" t="str">
            <v>A2868&amp;T</v>
          </cell>
          <cell r="B10355" t="str">
            <v>Washington St @ Chur</v>
          </cell>
          <cell r="C10355">
            <v>37</v>
          </cell>
          <cell r="D10355">
            <v>0</v>
          </cell>
          <cell r="E10355">
            <v>0</v>
          </cell>
          <cell r="F10355">
            <v>0</v>
          </cell>
          <cell r="G10355">
            <v>37</v>
          </cell>
          <cell r="H10355">
            <v>37</v>
          </cell>
          <cell r="I10355">
            <v>0</v>
          </cell>
          <cell r="J10355">
            <v>0</v>
          </cell>
          <cell r="K10355">
            <v>0</v>
          </cell>
          <cell r="L10355">
            <v>37</v>
          </cell>
          <cell r="M10355">
            <v>37</v>
          </cell>
          <cell r="N10355">
            <v>0</v>
          </cell>
          <cell r="O10355">
            <v>0</v>
          </cell>
          <cell r="P10355">
            <v>0</v>
          </cell>
          <cell r="Q10355">
            <v>37</v>
          </cell>
        </row>
        <row r="10356">
          <cell r="A10356" t="str">
            <v>A2880&amp;T</v>
          </cell>
          <cell r="B10356" t="str">
            <v>Centennial Dr opp Co</v>
          </cell>
          <cell r="C10356">
            <v>80</v>
          </cell>
          <cell r="D10356">
            <v>0</v>
          </cell>
          <cell r="E10356">
            <v>0</v>
          </cell>
          <cell r="F10356">
            <v>0</v>
          </cell>
          <cell r="G10356">
            <v>80</v>
          </cell>
          <cell r="H10356">
            <v>80</v>
          </cell>
          <cell r="I10356">
            <v>0</v>
          </cell>
          <cell r="J10356">
            <v>0</v>
          </cell>
          <cell r="K10356">
            <v>0</v>
          </cell>
          <cell r="L10356">
            <v>80</v>
          </cell>
          <cell r="M10356">
            <v>80</v>
          </cell>
          <cell r="N10356">
            <v>0</v>
          </cell>
          <cell r="O10356">
            <v>0</v>
          </cell>
          <cell r="P10356">
            <v>0</v>
          </cell>
          <cell r="Q10356">
            <v>80</v>
          </cell>
        </row>
        <row r="10357">
          <cell r="A10357" t="str">
            <v>A2885&amp;T</v>
          </cell>
          <cell r="B10357" t="str">
            <v>Opp 10 Sylvan St</v>
          </cell>
          <cell r="C10357">
            <v>11</v>
          </cell>
          <cell r="D10357">
            <v>0</v>
          </cell>
          <cell r="E10357">
            <v>0</v>
          </cell>
          <cell r="F10357">
            <v>0</v>
          </cell>
          <cell r="G10357">
            <v>11</v>
          </cell>
          <cell r="H10357">
            <v>11</v>
          </cell>
          <cell r="I10357">
            <v>0</v>
          </cell>
          <cell r="J10357">
            <v>0</v>
          </cell>
          <cell r="K10357">
            <v>0</v>
          </cell>
          <cell r="L10357">
            <v>11</v>
          </cell>
          <cell r="M10357">
            <v>11</v>
          </cell>
          <cell r="N10357">
            <v>0</v>
          </cell>
          <cell r="O10357">
            <v>0</v>
          </cell>
          <cell r="P10357">
            <v>0</v>
          </cell>
          <cell r="Q10357">
            <v>11</v>
          </cell>
        </row>
        <row r="10358">
          <cell r="A10358" t="str">
            <v>A3015&amp;T</v>
          </cell>
          <cell r="B10358" t="str">
            <v>Pleasant St opp Gerr</v>
          </cell>
          <cell r="C10358">
            <v>0</v>
          </cell>
          <cell r="D10358">
            <v>1</v>
          </cell>
          <cell r="E10358">
            <v>0</v>
          </cell>
          <cell r="F10358">
            <v>0</v>
          </cell>
          <cell r="G10358">
            <v>1</v>
          </cell>
          <cell r="H10358">
            <v>0</v>
          </cell>
          <cell r="I10358">
            <v>1</v>
          </cell>
          <cell r="J10358">
            <v>0</v>
          </cell>
          <cell r="K10358">
            <v>0</v>
          </cell>
          <cell r="L10358">
            <v>1</v>
          </cell>
          <cell r="M10358">
            <v>0</v>
          </cell>
          <cell r="N10358">
            <v>1</v>
          </cell>
          <cell r="O10358">
            <v>0</v>
          </cell>
          <cell r="P10358">
            <v>0</v>
          </cell>
          <cell r="Q10358">
            <v>1</v>
          </cell>
        </row>
        <row r="10359">
          <cell r="A10359" t="str">
            <v>A3018&amp;T</v>
          </cell>
          <cell r="B10359" t="str">
            <v>Pleasant St @ Baldwi</v>
          </cell>
          <cell r="C10359">
            <v>0</v>
          </cell>
          <cell r="D10359">
            <v>0</v>
          </cell>
          <cell r="E10359">
            <v>0</v>
          </cell>
          <cell r="F10359">
            <v>0</v>
          </cell>
          <cell r="G10359">
            <v>0</v>
          </cell>
          <cell r="H10359">
            <v>0</v>
          </cell>
          <cell r="I10359">
            <v>0</v>
          </cell>
          <cell r="J10359">
            <v>0</v>
          </cell>
          <cell r="K10359">
            <v>0</v>
          </cell>
          <cell r="L10359">
            <v>0</v>
          </cell>
          <cell r="M10359">
            <v>0</v>
          </cell>
          <cell r="N10359">
            <v>0</v>
          </cell>
          <cell r="O10359">
            <v>0</v>
          </cell>
          <cell r="P10359">
            <v>0</v>
          </cell>
          <cell r="Q10359">
            <v>0</v>
          </cell>
        </row>
        <row r="10360">
          <cell r="A10360" t="str">
            <v>A3066&amp;T</v>
          </cell>
          <cell r="B10360" t="str">
            <v>Humphrey St @ Monume</v>
          </cell>
          <cell r="C10360">
            <v>9</v>
          </cell>
          <cell r="D10360">
            <v>0</v>
          </cell>
          <cell r="E10360">
            <v>0</v>
          </cell>
          <cell r="F10360">
            <v>0</v>
          </cell>
          <cell r="G10360">
            <v>9</v>
          </cell>
          <cell r="H10360">
            <v>9</v>
          </cell>
          <cell r="I10360">
            <v>0</v>
          </cell>
          <cell r="J10360">
            <v>0</v>
          </cell>
          <cell r="K10360">
            <v>0</v>
          </cell>
          <cell r="L10360">
            <v>9</v>
          </cell>
          <cell r="M10360">
            <v>9</v>
          </cell>
          <cell r="N10360">
            <v>0</v>
          </cell>
          <cell r="O10360">
            <v>0</v>
          </cell>
          <cell r="P10360">
            <v>0</v>
          </cell>
          <cell r="Q10360">
            <v>9</v>
          </cell>
        </row>
        <row r="10361">
          <cell r="A10361" t="str">
            <v>A3087&amp;T</v>
          </cell>
          <cell r="B10361" t="str">
            <v>Washington St @ Lowe</v>
          </cell>
          <cell r="C10361">
            <v>9</v>
          </cell>
          <cell r="D10361">
            <v>0</v>
          </cell>
          <cell r="E10361">
            <v>0</v>
          </cell>
          <cell r="F10361">
            <v>0</v>
          </cell>
          <cell r="G10361">
            <v>9</v>
          </cell>
          <cell r="H10361">
            <v>9</v>
          </cell>
          <cell r="I10361">
            <v>0</v>
          </cell>
          <cell r="J10361">
            <v>0</v>
          </cell>
          <cell r="K10361">
            <v>0</v>
          </cell>
          <cell r="L10361">
            <v>9</v>
          </cell>
          <cell r="M10361">
            <v>9</v>
          </cell>
          <cell r="N10361">
            <v>0</v>
          </cell>
          <cell r="O10361">
            <v>0</v>
          </cell>
          <cell r="P10361">
            <v>0</v>
          </cell>
          <cell r="Q10361">
            <v>9</v>
          </cell>
        </row>
        <row r="10362">
          <cell r="A10362" t="str">
            <v>A3797&amp;T</v>
          </cell>
          <cell r="B10362" t="str">
            <v>Loring Ave @ Vinnin</v>
          </cell>
          <cell r="C10362">
            <v>0</v>
          </cell>
          <cell r="D10362">
            <v>0</v>
          </cell>
          <cell r="E10362">
            <v>0</v>
          </cell>
          <cell r="F10362">
            <v>17</v>
          </cell>
          <cell r="G10362">
            <v>17</v>
          </cell>
          <cell r="H10362">
            <v>0</v>
          </cell>
          <cell r="I10362">
            <v>0</v>
          </cell>
          <cell r="J10362">
            <v>0</v>
          </cell>
          <cell r="K10362">
            <v>17</v>
          </cell>
          <cell r="L10362">
            <v>17</v>
          </cell>
          <cell r="M10362">
            <v>0</v>
          </cell>
          <cell r="N10362">
            <v>0</v>
          </cell>
          <cell r="O10362">
            <v>0</v>
          </cell>
          <cell r="P10362">
            <v>17</v>
          </cell>
          <cell r="Q10362">
            <v>17</v>
          </cell>
        </row>
        <row r="10363">
          <cell r="A10363" t="str">
            <v>A3811&amp;T</v>
          </cell>
          <cell r="B10363" t="str">
            <v>Opp 352 Lafayette St</v>
          </cell>
          <cell r="C10363">
            <v>0</v>
          </cell>
          <cell r="D10363">
            <v>0</v>
          </cell>
          <cell r="E10363">
            <v>0</v>
          </cell>
          <cell r="F10363">
            <v>0</v>
          </cell>
          <cell r="G10363">
            <v>0</v>
          </cell>
          <cell r="H10363">
            <v>0</v>
          </cell>
          <cell r="I10363">
            <v>0</v>
          </cell>
          <cell r="J10363">
            <v>0</v>
          </cell>
          <cell r="K10363">
            <v>0</v>
          </cell>
          <cell r="L10363">
            <v>0</v>
          </cell>
          <cell r="M10363">
            <v>0</v>
          </cell>
          <cell r="N10363">
            <v>0</v>
          </cell>
          <cell r="O10363">
            <v>0</v>
          </cell>
          <cell r="P10363">
            <v>0</v>
          </cell>
          <cell r="Q10363">
            <v>0</v>
          </cell>
        </row>
        <row r="10364">
          <cell r="A10364" t="str">
            <v>A5622&amp;T</v>
          </cell>
          <cell r="B10364" t="str">
            <v>Washington St @ Linc</v>
          </cell>
          <cell r="C10364">
            <v>0</v>
          </cell>
          <cell r="D10364">
            <v>0</v>
          </cell>
          <cell r="E10364">
            <v>0</v>
          </cell>
          <cell r="F10364">
            <v>0</v>
          </cell>
          <cell r="G10364">
            <v>0</v>
          </cell>
          <cell r="H10364">
            <v>0</v>
          </cell>
          <cell r="I10364">
            <v>0</v>
          </cell>
          <cell r="J10364">
            <v>0</v>
          </cell>
          <cell r="K10364">
            <v>0</v>
          </cell>
          <cell r="L10364">
            <v>0</v>
          </cell>
          <cell r="M10364">
            <v>0</v>
          </cell>
          <cell r="N10364">
            <v>0</v>
          </cell>
          <cell r="O10364">
            <v>0</v>
          </cell>
          <cell r="P10364">
            <v>0</v>
          </cell>
          <cell r="Q10364">
            <v>0</v>
          </cell>
        </row>
        <row r="10365">
          <cell r="A10365" t="str">
            <v>A5697&amp;T</v>
          </cell>
          <cell r="B10365" t="str">
            <v>Opp 1000 Loring Ave</v>
          </cell>
          <cell r="C10365">
            <v>0</v>
          </cell>
          <cell r="D10365">
            <v>0</v>
          </cell>
          <cell r="E10365">
            <v>0</v>
          </cell>
          <cell r="F10365">
            <v>0</v>
          </cell>
          <cell r="G10365">
            <v>0</v>
          </cell>
          <cell r="H10365">
            <v>0</v>
          </cell>
          <cell r="I10365">
            <v>0</v>
          </cell>
          <cell r="J10365">
            <v>0</v>
          </cell>
          <cell r="K10365">
            <v>0</v>
          </cell>
          <cell r="L10365">
            <v>0</v>
          </cell>
          <cell r="M10365">
            <v>0</v>
          </cell>
          <cell r="N10365">
            <v>0</v>
          </cell>
          <cell r="O10365">
            <v>0</v>
          </cell>
          <cell r="P10365">
            <v>0</v>
          </cell>
          <cell r="Q10365">
            <v>0</v>
          </cell>
        </row>
        <row r="10366">
          <cell r="A10366" t="str">
            <v>A6208&amp;T</v>
          </cell>
          <cell r="B10366" t="str">
            <v>Cummings Center @ 10</v>
          </cell>
          <cell r="C10366">
            <v>16</v>
          </cell>
          <cell r="D10366">
            <v>0</v>
          </cell>
          <cell r="E10366">
            <v>0</v>
          </cell>
          <cell r="F10366">
            <v>0</v>
          </cell>
          <cell r="G10366">
            <v>16</v>
          </cell>
          <cell r="H10366">
            <v>16</v>
          </cell>
          <cell r="I10366">
            <v>0</v>
          </cell>
          <cell r="J10366">
            <v>0</v>
          </cell>
          <cell r="K10366">
            <v>0</v>
          </cell>
          <cell r="L10366">
            <v>16</v>
          </cell>
          <cell r="M10366">
            <v>16</v>
          </cell>
          <cell r="N10366">
            <v>0</v>
          </cell>
          <cell r="O10366">
            <v>0</v>
          </cell>
          <cell r="P10366">
            <v>0</v>
          </cell>
          <cell r="Q10366">
            <v>16</v>
          </cell>
        </row>
        <row r="10367">
          <cell r="A10367" t="str">
            <v>A2796&amp;T</v>
          </cell>
          <cell r="B10367" t="str">
            <v>Essex St @ Flint St</v>
          </cell>
          <cell r="C10367">
            <v>30</v>
          </cell>
          <cell r="D10367">
            <v>0</v>
          </cell>
          <cell r="E10367">
            <v>0</v>
          </cell>
          <cell r="F10367">
            <v>0</v>
          </cell>
          <cell r="G10367">
            <v>30</v>
          </cell>
          <cell r="H10367">
            <v>30</v>
          </cell>
          <cell r="I10367">
            <v>0</v>
          </cell>
          <cell r="J10367">
            <v>0</v>
          </cell>
          <cell r="K10367">
            <v>0</v>
          </cell>
          <cell r="L10367">
            <v>30</v>
          </cell>
          <cell r="M10367">
            <v>30</v>
          </cell>
          <cell r="N10367">
            <v>0</v>
          </cell>
          <cell r="O10367">
            <v>0</v>
          </cell>
          <cell r="P10367">
            <v>0</v>
          </cell>
          <cell r="Q10367">
            <v>30</v>
          </cell>
        </row>
        <row r="10368">
          <cell r="A10368" t="str">
            <v>A2859&amp;T</v>
          </cell>
          <cell r="B10368" t="str">
            <v>81 Highland Ave @ Sa</v>
          </cell>
          <cell r="C10368">
            <v>0</v>
          </cell>
          <cell r="D10368">
            <v>0</v>
          </cell>
          <cell r="E10368">
            <v>0</v>
          </cell>
          <cell r="F10368">
            <v>0</v>
          </cell>
          <cell r="G10368">
            <v>0</v>
          </cell>
          <cell r="H10368">
            <v>0</v>
          </cell>
          <cell r="I10368">
            <v>0</v>
          </cell>
          <cell r="J10368">
            <v>0</v>
          </cell>
          <cell r="K10368">
            <v>0</v>
          </cell>
          <cell r="L10368">
            <v>0</v>
          </cell>
          <cell r="M10368">
            <v>0</v>
          </cell>
          <cell r="N10368">
            <v>0</v>
          </cell>
          <cell r="O10368">
            <v>0</v>
          </cell>
          <cell r="P10368">
            <v>0</v>
          </cell>
          <cell r="Q10368">
            <v>0</v>
          </cell>
        </row>
        <row r="10369">
          <cell r="A10369" t="str">
            <v>A2867&amp;T</v>
          </cell>
          <cell r="B10369" t="str">
            <v>Washington St @ New</v>
          </cell>
          <cell r="C10369">
            <v>2</v>
          </cell>
          <cell r="D10369">
            <v>0</v>
          </cell>
          <cell r="E10369">
            <v>0</v>
          </cell>
          <cell r="F10369">
            <v>0</v>
          </cell>
          <cell r="G10369">
            <v>2</v>
          </cell>
          <cell r="H10369">
            <v>2</v>
          </cell>
          <cell r="I10369">
            <v>0</v>
          </cell>
          <cell r="J10369">
            <v>0</v>
          </cell>
          <cell r="K10369">
            <v>0</v>
          </cell>
          <cell r="L10369">
            <v>2</v>
          </cell>
          <cell r="M10369">
            <v>2</v>
          </cell>
          <cell r="N10369">
            <v>0</v>
          </cell>
          <cell r="O10369">
            <v>0</v>
          </cell>
          <cell r="P10369">
            <v>0</v>
          </cell>
          <cell r="Q10369">
            <v>2</v>
          </cell>
        </row>
        <row r="10370">
          <cell r="A10370" t="str">
            <v>A2879&amp;T</v>
          </cell>
          <cell r="B10370" t="str">
            <v>opp 11 Centennial Dr</v>
          </cell>
          <cell r="C10370">
            <v>1</v>
          </cell>
          <cell r="D10370">
            <v>0</v>
          </cell>
          <cell r="E10370">
            <v>0</v>
          </cell>
          <cell r="F10370">
            <v>0</v>
          </cell>
          <cell r="G10370">
            <v>1</v>
          </cell>
          <cell r="H10370">
            <v>1</v>
          </cell>
          <cell r="I10370">
            <v>0</v>
          </cell>
          <cell r="J10370">
            <v>0</v>
          </cell>
          <cell r="K10370">
            <v>0</v>
          </cell>
          <cell r="L10370">
            <v>1</v>
          </cell>
          <cell r="M10370">
            <v>1</v>
          </cell>
          <cell r="N10370">
            <v>0</v>
          </cell>
          <cell r="O10370">
            <v>0</v>
          </cell>
          <cell r="P10370">
            <v>0</v>
          </cell>
          <cell r="Q10370">
            <v>1</v>
          </cell>
        </row>
        <row r="10371">
          <cell r="A10371" t="str">
            <v>A3048&amp;T</v>
          </cell>
          <cell r="B10371" t="str">
            <v>Paradise Rd @ Burril</v>
          </cell>
          <cell r="C10371">
            <v>1</v>
          </cell>
          <cell r="D10371">
            <v>0</v>
          </cell>
          <cell r="E10371">
            <v>0</v>
          </cell>
          <cell r="F10371">
            <v>0</v>
          </cell>
          <cell r="G10371">
            <v>1</v>
          </cell>
          <cell r="H10371">
            <v>1</v>
          </cell>
          <cell r="I10371">
            <v>0</v>
          </cell>
          <cell r="J10371">
            <v>0</v>
          </cell>
          <cell r="K10371">
            <v>0</v>
          </cell>
          <cell r="L10371">
            <v>1</v>
          </cell>
          <cell r="M10371">
            <v>1</v>
          </cell>
          <cell r="N10371">
            <v>0</v>
          </cell>
          <cell r="O10371">
            <v>0</v>
          </cell>
          <cell r="P10371">
            <v>0</v>
          </cell>
          <cell r="Q10371">
            <v>1</v>
          </cell>
        </row>
        <row r="10372">
          <cell r="A10372" t="str">
            <v>A3059&amp;T</v>
          </cell>
          <cell r="B10372" t="str">
            <v>Humphrey St @ Pleasa</v>
          </cell>
          <cell r="C10372">
            <v>0</v>
          </cell>
          <cell r="D10372">
            <v>0</v>
          </cell>
          <cell r="E10372">
            <v>0</v>
          </cell>
          <cell r="F10372">
            <v>0</v>
          </cell>
          <cell r="G10372">
            <v>0</v>
          </cell>
          <cell r="H10372">
            <v>0</v>
          </cell>
          <cell r="I10372">
            <v>0</v>
          </cell>
          <cell r="J10372">
            <v>0</v>
          </cell>
          <cell r="K10372">
            <v>0</v>
          </cell>
          <cell r="L10372">
            <v>0</v>
          </cell>
          <cell r="M10372">
            <v>0</v>
          </cell>
          <cell r="N10372">
            <v>0</v>
          </cell>
          <cell r="O10372">
            <v>0</v>
          </cell>
          <cell r="P10372">
            <v>0</v>
          </cell>
          <cell r="Q10372">
            <v>0</v>
          </cell>
        </row>
        <row r="10373">
          <cell r="A10373" t="str">
            <v>A3069&amp;T</v>
          </cell>
          <cell r="B10373" t="str">
            <v>Lynn St opp Fairview</v>
          </cell>
          <cell r="C10373">
            <v>32</v>
          </cell>
          <cell r="D10373">
            <v>0</v>
          </cell>
          <cell r="E10373">
            <v>0</v>
          </cell>
          <cell r="F10373">
            <v>0</v>
          </cell>
          <cell r="G10373">
            <v>32</v>
          </cell>
          <cell r="H10373">
            <v>32</v>
          </cell>
          <cell r="I10373">
            <v>0</v>
          </cell>
          <cell r="J10373">
            <v>0</v>
          </cell>
          <cell r="K10373">
            <v>0</v>
          </cell>
          <cell r="L10373">
            <v>32</v>
          </cell>
          <cell r="M10373">
            <v>32</v>
          </cell>
          <cell r="N10373">
            <v>0</v>
          </cell>
          <cell r="O10373">
            <v>0</v>
          </cell>
          <cell r="P10373">
            <v>0</v>
          </cell>
          <cell r="Q10373">
            <v>32</v>
          </cell>
        </row>
        <row r="10374">
          <cell r="A10374" t="str">
            <v>A3088&amp;T</v>
          </cell>
          <cell r="B10374" t="str">
            <v>Washington St opp Bl</v>
          </cell>
          <cell r="C10374">
            <v>0</v>
          </cell>
          <cell r="D10374">
            <v>0</v>
          </cell>
          <cell r="E10374">
            <v>0</v>
          </cell>
          <cell r="F10374">
            <v>0</v>
          </cell>
          <cell r="G10374">
            <v>0</v>
          </cell>
          <cell r="H10374">
            <v>0</v>
          </cell>
          <cell r="I10374">
            <v>0</v>
          </cell>
          <cell r="J10374">
            <v>0</v>
          </cell>
          <cell r="K10374">
            <v>0</v>
          </cell>
          <cell r="L10374">
            <v>0</v>
          </cell>
          <cell r="M10374">
            <v>0</v>
          </cell>
          <cell r="N10374">
            <v>0</v>
          </cell>
          <cell r="O10374">
            <v>0</v>
          </cell>
          <cell r="P10374">
            <v>0</v>
          </cell>
          <cell r="Q10374">
            <v>0</v>
          </cell>
        </row>
        <row r="10375">
          <cell r="A10375" t="str">
            <v>A3753&amp;T</v>
          </cell>
          <cell r="B10375" t="str">
            <v>Lafayette St @ Laure</v>
          </cell>
          <cell r="C10375">
            <v>9</v>
          </cell>
          <cell r="D10375">
            <v>0</v>
          </cell>
          <cell r="E10375">
            <v>0</v>
          </cell>
          <cell r="F10375">
            <v>0</v>
          </cell>
          <cell r="G10375">
            <v>9</v>
          </cell>
          <cell r="H10375">
            <v>9</v>
          </cell>
          <cell r="I10375">
            <v>0</v>
          </cell>
          <cell r="J10375">
            <v>0</v>
          </cell>
          <cell r="K10375">
            <v>0</v>
          </cell>
          <cell r="L10375">
            <v>9</v>
          </cell>
          <cell r="M10375">
            <v>9</v>
          </cell>
          <cell r="N10375">
            <v>0</v>
          </cell>
          <cell r="O10375">
            <v>0</v>
          </cell>
          <cell r="P10375">
            <v>0</v>
          </cell>
          <cell r="Q10375">
            <v>9</v>
          </cell>
        </row>
        <row r="10376">
          <cell r="A10376" t="str">
            <v>A3755&amp;T</v>
          </cell>
          <cell r="B10376" t="str">
            <v>Lafayette St @ Fores</v>
          </cell>
          <cell r="C10376">
            <v>107</v>
          </cell>
          <cell r="D10376">
            <v>0</v>
          </cell>
          <cell r="E10376">
            <v>0</v>
          </cell>
          <cell r="F10376">
            <v>0</v>
          </cell>
          <cell r="G10376">
            <v>107</v>
          </cell>
          <cell r="H10376">
            <v>107</v>
          </cell>
          <cell r="I10376">
            <v>0</v>
          </cell>
          <cell r="J10376">
            <v>0</v>
          </cell>
          <cell r="K10376">
            <v>0</v>
          </cell>
          <cell r="L10376">
            <v>107</v>
          </cell>
          <cell r="M10376">
            <v>107</v>
          </cell>
          <cell r="N10376">
            <v>0</v>
          </cell>
          <cell r="O10376">
            <v>0</v>
          </cell>
          <cell r="P10376">
            <v>0</v>
          </cell>
          <cell r="Q10376">
            <v>107</v>
          </cell>
        </row>
        <row r="10377">
          <cell r="A10377" t="str">
            <v>A4148&amp;T</v>
          </cell>
          <cell r="B10377" t="str">
            <v>Enon St @ Super Stop</v>
          </cell>
          <cell r="C10377">
            <v>0</v>
          </cell>
          <cell r="D10377">
            <v>0</v>
          </cell>
          <cell r="E10377">
            <v>0</v>
          </cell>
          <cell r="F10377">
            <v>0</v>
          </cell>
          <cell r="G10377">
            <v>0</v>
          </cell>
          <cell r="H10377">
            <v>0</v>
          </cell>
          <cell r="I10377">
            <v>0</v>
          </cell>
          <cell r="J10377">
            <v>0</v>
          </cell>
          <cell r="K10377">
            <v>0</v>
          </cell>
          <cell r="L10377">
            <v>0</v>
          </cell>
          <cell r="M10377">
            <v>0</v>
          </cell>
          <cell r="N10377">
            <v>0</v>
          </cell>
          <cell r="O10377">
            <v>0</v>
          </cell>
          <cell r="P10377">
            <v>0</v>
          </cell>
          <cell r="Q10377">
            <v>0</v>
          </cell>
        </row>
        <row r="10378">
          <cell r="A10378" t="str">
            <v>A5696&amp;T</v>
          </cell>
          <cell r="B10378" t="str">
            <v>Essex St opp Burrill</v>
          </cell>
          <cell r="C10378">
            <v>2</v>
          </cell>
          <cell r="D10378">
            <v>0</v>
          </cell>
          <cell r="E10378">
            <v>0</v>
          </cell>
          <cell r="F10378">
            <v>14</v>
          </cell>
          <cell r="G10378">
            <v>17</v>
          </cell>
          <cell r="H10378">
            <v>2</v>
          </cell>
          <cell r="I10378">
            <v>0</v>
          </cell>
          <cell r="J10378">
            <v>0</v>
          </cell>
          <cell r="K10378">
            <v>14</v>
          </cell>
          <cell r="L10378">
            <v>17</v>
          </cell>
          <cell r="M10378">
            <v>2</v>
          </cell>
          <cell r="N10378">
            <v>0</v>
          </cell>
          <cell r="O10378">
            <v>0</v>
          </cell>
          <cell r="P10378">
            <v>14</v>
          </cell>
          <cell r="Q10378">
            <v>17</v>
          </cell>
        </row>
        <row r="10379">
          <cell r="A10379" t="str">
            <v>A2881&amp;T</v>
          </cell>
          <cell r="B10379" t="str">
            <v>2 Centennial Dr</v>
          </cell>
          <cell r="C10379">
            <v>0</v>
          </cell>
          <cell r="D10379">
            <v>0</v>
          </cell>
          <cell r="E10379">
            <v>0</v>
          </cell>
          <cell r="F10379">
            <v>0</v>
          </cell>
          <cell r="G10379">
            <v>0</v>
          </cell>
          <cell r="H10379">
            <v>0</v>
          </cell>
          <cell r="I10379">
            <v>0</v>
          </cell>
          <cell r="J10379">
            <v>0</v>
          </cell>
          <cell r="K10379">
            <v>0</v>
          </cell>
          <cell r="L10379">
            <v>0</v>
          </cell>
          <cell r="M10379">
            <v>0</v>
          </cell>
          <cell r="N10379">
            <v>0</v>
          </cell>
          <cell r="O10379">
            <v>0</v>
          </cell>
          <cell r="P10379">
            <v>0</v>
          </cell>
          <cell r="Q10379">
            <v>0</v>
          </cell>
        </row>
        <row r="10380">
          <cell r="A10380" t="str">
            <v>A2883&amp;T</v>
          </cell>
          <cell r="B10380" t="str">
            <v>First Ave @ Lynnfiel</v>
          </cell>
          <cell r="C10380">
            <v>6</v>
          </cell>
          <cell r="D10380">
            <v>0</v>
          </cell>
          <cell r="E10380">
            <v>0</v>
          </cell>
          <cell r="F10380">
            <v>0</v>
          </cell>
          <cell r="G10380">
            <v>6</v>
          </cell>
          <cell r="H10380">
            <v>6</v>
          </cell>
          <cell r="I10380">
            <v>0</v>
          </cell>
          <cell r="J10380">
            <v>0</v>
          </cell>
          <cell r="K10380">
            <v>0</v>
          </cell>
          <cell r="L10380">
            <v>6</v>
          </cell>
          <cell r="M10380">
            <v>6</v>
          </cell>
          <cell r="N10380">
            <v>0</v>
          </cell>
          <cell r="O10380">
            <v>0</v>
          </cell>
          <cell r="P10380">
            <v>0</v>
          </cell>
          <cell r="Q10380">
            <v>6</v>
          </cell>
        </row>
        <row r="10381">
          <cell r="A10381" t="str">
            <v>A2984&amp;T</v>
          </cell>
          <cell r="B10381" t="str">
            <v>Pleasant St @ Essex</v>
          </cell>
          <cell r="C10381">
            <v>0</v>
          </cell>
          <cell r="D10381">
            <v>0</v>
          </cell>
          <cell r="E10381">
            <v>0</v>
          </cell>
          <cell r="F10381">
            <v>0</v>
          </cell>
          <cell r="G10381">
            <v>0</v>
          </cell>
          <cell r="H10381">
            <v>0</v>
          </cell>
          <cell r="I10381">
            <v>0</v>
          </cell>
          <cell r="J10381">
            <v>0</v>
          </cell>
          <cell r="K10381">
            <v>0</v>
          </cell>
          <cell r="L10381">
            <v>0</v>
          </cell>
          <cell r="M10381">
            <v>0</v>
          </cell>
          <cell r="N10381">
            <v>0</v>
          </cell>
          <cell r="O10381">
            <v>0</v>
          </cell>
          <cell r="P10381">
            <v>0</v>
          </cell>
          <cell r="Q10381">
            <v>0</v>
          </cell>
        </row>
        <row r="10382">
          <cell r="A10382" t="str">
            <v>A3809&amp;T</v>
          </cell>
          <cell r="B10382" t="str">
            <v>Loring Ave @ Raymond</v>
          </cell>
          <cell r="C10382">
            <v>0</v>
          </cell>
          <cell r="D10382">
            <v>0</v>
          </cell>
          <cell r="E10382">
            <v>0</v>
          </cell>
          <cell r="F10382">
            <v>0</v>
          </cell>
          <cell r="G10382">
            <v>0</v>
          </cell>
          <cell r="H10382">
            <v>0</v>
          </cell>
          <cell r="I10382">
            <v>0</v>
          </cell>
          <cell r="J10382">
            <v>0</v>
          </cell>
          <cell r="K10382">
            <v>0</v>
          </cell>
          <cell r="L10382">
            <v>0</v>
          </cell>
          <cell r="M10382">
            <v>0</v>
          </cell>
          <cell r="N10382">
            <v>0</v>
          </cell>
          <cell r="O10382">
            <v>0</v>
          </cell>
          <cell r="P10382">
            <v>0</v>
          </cell>
          <cell r="Q10382">
            <v>0</v>
          </cell>
        </row>
        <row r="10383">
          <cell r="A10383" t="str">
            <v>A4310&amp;T</v>
          </cell>
          <cell r="B10383" t="str">
            <v>Lynnfield St @ Looko</v>
          </cell>
          <cell r="C10383">
            <v>5</v>
          </cell>
          <cell r="D10383">
            <v>1</v>
          </cell>
          <cell r="E10383">
            <v>0</v>
          </cell>
          <cell r="F10383">
            <v>0</v>
          </cell>
          <cell r="G10383">
            <v>6</v>
          </cell>
          <cell r="H10383">
            <v>5</v>
          </cell>
          <cell r="I10383">
            <v>1</v>
          </cell>
          <cell r="J10383">
            <v>0</v>
          </cell>
          <cell r="K10383">
            <v>0</v>
          </cell>
          <cell r="L10383">
            <v>6</v>
          </cell>
          <cell r="M10383">
            <v>5</v>
          </cell>
          <cell r="N10383">
            <v>1</v>
          </cell>
          <cell r="O10383">
            <v>0</v>
          </cell>
          <cell r="P10383">
            <v>0</v>
          </cell>
          <cell r="Q10383">
            <v>6</v>
          </cell>
        </row>
        <row r="10384">
          <cell r="A10384" t="str">
            <v>A5606&amp;T</v>
          </cell>
          <cell r="B10384" t="str">
            <v>Endicott St opp Mark</v>
          </cell>
          <cell r="C10384">
            <v>2</v>
          </cell>
          <cell r="D10384">
            <v>0</v>
          </cell>
          <cell r="E10384">
            <v>0</v>
          </cell>
          <cell r="F10384">
            <v>0</v>
          </cell>
          <cell r="G10384">
            <v>2</v>
          </cell>
          <cell r="H10384">
            <v>2</v>
          </cell>
          <cell r="I10384">
            <v>0</v>
          </cell>
          <cell r="J10384">
            <v>0</v>
          </cell>
          <cell r="K10384">
            <v>0</v>
          </cell>
          <cell r="L10384">
            <v>2</v>
          </cell>
          <cell r="M10384">
            <v>2</v>
          </cell>
          <cell r="N10384">
            <v>0</v>
          </cell>
          <cell r="O10384">
            <v>0</v>
          </cell>
          <cell r="P10384">
            <v>0</v>
          </cell>
          <cell r="Q10384">
            <v>2</v>
          </cell>
        </row>
        <row r="10385">
          <cell r="A10385" t="str">
            <v>A6191&amp;T</v>
          </cell>
          <cell r="B10385" t="str">
            <v>Lahey Clinic before</v>
          </cell>
          <cell r="C10385">
            <v>0</v>
          </cell>
          <cell r="D10385">
            <v>0</v>
          </cell>
          <cell r="E10385">
            <v>0</v>
          </cell>
          <cell r="F10385">
            <v>0</v>
          </cell>
          <cell r="G10385">
            <v>1</v>
          </cell>
          <cell r="H10385">
            <v>0</v>
          </cell>
          <cell r="I10385">
            <v>0</v>
          </cell>
          <cell r="J10385">
            <v>0</v>
          </cell>
          <cell r="K10385">
            <v>0</v>
          </cell>
          <cell r="L10385">
            <v>1</v>
          </cell>
          <cell r="M10385">
            <v>0</v>
          </cell>
          <cell r="N10385">
            <v>0</v>
          </cell>
          <cell r="O10385">
            <v>0</v>
          </cell>
          <cell r="P10385">
            <v>0</v>
          </cell>
          <cell r="Q10385">
            <v>1</v>
          </cell>
        </row>
        <row r="10386">
          <cell r="A10386" t="str">
            <v>A2977&amp;T</v>
          </cell>
          <cell r="B10386" t="str">
            <v>Humphrey St @ Lafaye</v>
          </cell>
          <cell r="C10386">
            <v>0</v>
          </cell>
          <cell r="D10386">
            <v>0</v>
          </cell>
          <cell r="E10386">
            <v>0</v>
          </cell>
          <cell r="F10386">
            <v>0</v>
          </cell>
          <cell r="G10386">
            <v>0</v>
          </cell>
          <cell r="H10386">
            <v>0</v>
          </cell>
          <cell r="I10386">
            <v>0</v>
          </cell>
          <cell r="J10386">
            <v>0</v>
          </cell>
          <cell r="K10386">
            <v>0</v>
          </cell>
          <cell r="L10386">
            <v>0</v>
          </cell>
          <cell r="M10386">
            <v>0</v>
          </cell>
          <cell r="N10386">
            <v>0</v>
          </cell>
          <cell r="O10386">
            <v>0</v>
          </cell>
          <cell r="P10386">
            <v>0</v>
          </cell>
          <cell r="Q10386">
            <v>0</v>
          </cell>
        </row>
        <row r="10387">
          <cell r="A10387" t="str">
            <v>A3754&amp;T</v>
          </cell>
          <cell r="B10387" t="str">
            <v>Lafayette St @ Ocean</v>
          </cell>
          <cell r="C10387">
            <v>91</v>
          </cell>
          <cell r="D10387">
            <v>0</v>
          </cell>
          <cell r="E10387">
            <v>0</v>
          </cell>
          <cell r="F10387">
            <v>0</v>
          </cell>
          <cell r="G10387">
            <v>91</v>
          </cell>
          <cell r="H10387">
            <v>91</v>
          </cell>
          <cell r="I10387">
            <v>0</v>
          </cell>
          <cell r="J10387">
            <v>0</v>
          </cell>
          <cell r="K10387">
            <v>0</v>
          </cell>
          <cell r="L10387">
            <v>91</v>
          </cell>
          <cell r="M10387">
            <v>91</v>
          </cell>
          <cell r="N10387">
            <v>0</v>
          </cell>
          <cell r="O10387">
            <v>0</v>
          </cell>
          <cell r="P10387">
            <v>0</v>
          </cell>
          <cell r="Q10387">
            <v>91</v>
          </cell>
        </row>
        <row r="10388">
          <cell r="A10388" t="str">
            <v>A5602&amp;T</v>
          </cell>
          <cell r="B10388" t="str">
            <v>Highland Ave opp Pro</v>
          </cell>
          <cell r="C10388">
            <v>2</v>
          </cell>
          <cell r="D10388">
            <v>0</v>
          </cell>
          <cell r="E10388">
            <v>0</v>
          </cell>
          <cell r="F10388">
            <v>0</v>
          </cell>
          <cell r="G10388">
            <v>2</v>
          </cell>
          <cell r="H10388">
            <v>2</v>
          </cell>
          <cell r="I10388">
            <v>0</v>
          </cell>
          <cell r="J10388">
            <v>0</v>
          </cell>
          <cell r="K10388">
            <v>0</v>
          </cell>
          <cell r="L10388">
            <v>2</v>
          </cell>
          <cell r="M10388">
            <v>2</v>
          </cell>
          <cell r="N10388">
            <v>0</v>
          </cell>
          <cell r="O10388">
            <v>0</v>
          </cell>
          <cell r="P10388">
            <v>0</v>
          </cell>
          <cell r="Q10388">
            <v>2</v>
          </cell>
        </row>
        <row r="10389">
          <cell r="A10389" t="str">
            <v>A2803&amp;T</v>
          </cell>
          <cell r="B10389" t="str">
            <v>Highland Ave @ 400 H</v>
          </cell>
          <cell r="C10389">
            <v>3</v>
          </cell>
          <cell r="D10389">
            <v>0</v>
          </cell>
          <cell r="E10389">
            <v>0</v>
          </cell>
          <cell r="F10389">
            <v>0</v>
          </cell>
          <cell r="G10389">
            <v>3</v>
          </cell>
          <cell r="H10389">
            <v>3</v>
          </cell>
          <cell r="I10389">
            <v>0</v>
          </cell>
          <cell r="J10389">
            <v>0</v>
          </cell>
          <cell r="K10389">
            <v>0</v>
          </cell>
          <cell r="L10389">
            <v>3</v>
          </cell>
          <cell r="M10389">
            <v>3</v>
          </cell>
          <cell r="N10389">
            <v>0</v>
          </cell>
          <cell r="O10389">
            <v>0</v>
          </cell>
          <cell r="P10389">
            <v>0</v>
          </cell>
          <cell r="Q10389">
            <v>3</v>
          </cell>
        </row>
        <row r="10390">
          <cell r="A10390" t="str">
            <v>A3094&amp;T</v>
          </cell>
          <cell r="B10390" t="str">
            <v>Lynn St @ Fairview A</v>
          </cell>
          <cell r="C10390">
            <v>9</v>
          </cell>
          <cell r="D10390">
            <v>0</v>
          </cell>
          <cell r="E10390">
            <v>0</v>
          </cell>
          <cell r="F10390">
            <v>0</v>
          </cell>
          <cell r="G10390">
            <v>9</v>
          </cell>
          <cell r="H10390">
            <v>9</v>
          </cell>
          <cell r="I10390">
            <v>0</v>
          </cell>
          <cell r="J10390">
            <v>0</v>
          </cell>
          <cell r="K10390">
            <v>0</v>
          </cell>
          <cell r="L10390">
            <v>9</v>
          </cell>
          <cell r="M10390">
            <v>9</v>
          </cell>
          <cell r="N10390">
            <v>0</v>
          </cell>
          <cell r="O10390">
            <v>0</v>
          </cell>
          <cell r="P10390">
            <v>0</v>
          </cell>
          <cell r="Q10390">
            <v>9</v>
          </cell>
        </row>
        <row r="10391">
          <cell r="A10391" t="str">
            <v>A3798&amp;T</v>
          </cell>
          <cell r="B10391" t="str">
            <v>Loring Ave @ Maple A</v>
          </cell>
          <cell r="C10391">
            <v>0</v>
          </cell>
          <cell r="D10391">
            <v>0</v>
          </cell>
          <cell r="E10391">
            <v>0</v>
          </cell>
          <cell r="F10391">
            <v>0</v>
          </cell>
          <cell r="G10391">
            <v>0</v>
          </cell>
          <cell r="H10391">
            <v>0</v>
          </cell>
          <cell r="I10391">
            <v>0</v>
          </cell>
          <cell r="J10391">
            <v>0</v>
          </cell>
          <cell r="K10391">
            <v>0</v>
          </cell>
          <cell r="L10391">
            <v>0</v>
          </cell>
          <cell r="M10391">
            <v>0</v>
          </cell>
          <cell r="N10391">
            <v>0</v>
          </cell>
          <cell r="O10391">
            <v>0</v>
          </cell>
          <cell r="P10391">
            <v>0</v>
          </cell>
          <cell r="Q10391">
            <v>0</v>
          </cell>
        </row>
        <row r="10392">
          <cell r="A10392" t="str">
            <v>A3810&amp;T</v>
          </cell>
          <cell r="B10392" t="str">
            <v>Loring Ave @ Rainbow</v>
          </cell>
          <cell r="C10392">
            <v>37</v>
          </cell>
          <cell r="D10392">
            <v>0</v>
          </cell>
          <cell r="E10392">
            <v>0</v>
          </cell>
          <cell r="F10392">
            <v>0</v>
          </cell>
          <cell r="G10392">
            <v>37</v>
          </cell>
          <cell r="H10392">
            <v>37</v>
          </cell>
          <cell r="I10392">
            <v>0</v>
          </cell>
          <cell r="J10392">
            <v>0</v>
          </cell>
          <cell r="K10392">
            <v>0</v>
          </cell>
          <cell r="L10392">
            <v>37</v>
          </cell>
          <cell r="M10392">
            <v>37</v>
          </cell>
          <cell r="N10392">
            <v>0</v>
          </cell>
          <cell r="O10392">
            <v>0</v>
          </cell>
          <cell r="P10392">
            <v>0</v>
          </cell>
          <cell r="Q10392">
            <v>37</v>
          </cell>
        </row>
        <row r="10393">
          <cell r="A10393" t="str">
            <v>A2802&amp;T</v>
          </cell>
          <cell r="B10393" t="str">
            <v>Highland Ave @ Thoma</v>
          </cell>
          <cell r="C10393">
            <v>21</v>
          </cell>
          <cell r="D10393">
            <v>0</v>
          </cell>
          <cell r="E10393">
            <v>0</v>
          </cell>
          <cell r="F10393">
            <v>0</v>
          </cell>
          <cell r="G10393">
            <v>21</v>
          </cell>
          <cell r="H10393">
            <v>21</v>
          </cell>
          <cell r="I10393">
            <v>0</v>
          </cell>
          <cell r="J10393">
            <v>0</v>
          </cell>
          <cell r="K10393">
            <v>0</v>
          </cell>
          <cell r="L10393">
            <v>21</v>
          </cell>
          <cell r="M10393">
            <v>21</v>
          </cell>
          <cell r="N10393">
            <v>0</v>
          </cell>
          <cell r="O10393">
            <v>0</v>
          </cell>
          <cell r="P10393">
            <v>0</v>
          </cell>
          <cell r="Q10393">
            <v>21</v>
          </cell>
        </row>
        <row r="10394">
          <cell r="A10394" t="str">
            <v>A2856&amp;T</v>
          </cell>
          <cell r="B10394" t="str">
            <v>Highland Ave opp Wal</v>
          </cell>
          <cell r="C10394">
            <v>0</v>
          </cell>
          <cell r="D10394">
            <v>0</v>
          </cell>
          <cell r="E10394">
            <v>0</v>
          </cell>
          <cell r="F10394">
            <v>0</v>
          </cell>
          <cell r="G10394">
            <v>0</v>
          </cell>
          <cell r="H10394">
            <v>0</v>
          </cell>
          <cell r="I10394">
            <v>0</v>
          </cell>
          <cell r="J10394">
            <v>0</v>
          </cell>
          <cell r="K10394">
            <v>0</v>
          </cell>
          <cell r="L10394">
            <v>0</v>
          </cell>
          <cell r="M10394">
            <v>0</v>
          </cell>
          <cell r="N10394">
            <v>0</v>
          </cell>
          <cell r="O10394">
            <v>0</v>
          </cell>
          <cell r="P10394">
            <v>0</v>
          </cell>
          <cell r="Q10394">
            <v>0</v>
          </cell>
        </row>
        <row r="10395">
          <cell r="A10395" t="str">
            <v>A3037&amp;T</v>
          </cell>
          <cell r="B10395" t="str">
            <v>1000 Paradise Rd</v>
          </cell>
          <cell r="C10395">
            <v>7</v>
          </cell>
          <cell r="D10395">
            <v>0</v>
          </cell>
          <cell r="E10395">
            <v>0</v>
          </cell>
          <cell r="F10395">
            <v>17</v>
          </cell>
          <cell r="G10395">
            <v>25</v>
          </cell>
          <cell r="H10395">
            <v>7</v>
          </cell>
          <cell r="I10395">
            <v>0</v>
          </cell>
          <cell r="J10395">
            <v>0</v>
          </cell>
          <cell r="K10395">
            <v>17</v>
          </cell>
          <cell r="L10395">
            <v>25</v>
          </cell>
          <cell r="M10395">
            <v>7</v>
          </cell>
          <cell r="N10395">
            <v>0</v>
          </cell>
          <cell r="O10395">
            <v>0</v>
          </cell>
          <cell r="P10395">
            <v>17</v>
          </cell>
          <cell r="Q10395">
            <v>25</v>
          </cell>
        </row>
        <row r="10396">
          <cell r="A10396" t="str">
            <v>A3789&amp;T</v>
          </cell>
          <cell r="B10396" t="str">
            <v>Essex St @ Burrill S</v>
          </cell>
          <cell r="C10396">
            <v>3</v>
          </cell>
          <cell r="D10396">
            <v>0</v>
          </cell>
          <cell r="E10396">
            <v>0</v>
          </cell>
          <cell r="F10396">
            <v>0</v>
          </cell>
          <cell r="G10396">
            <v>3</v>
          </cell>
          <cell r="H10396">
            <v>3</v>
          </cell>
          <cell r="I10396">
            <v>0</v>
          </cell>
          <cell r="J10396">
            <v>0</v>
          </cell>
          <cell r="K10396">
            <v>0</v>
          </cell>
          <cell r="L10396">
            <v>3</v>
          </cell>
          <cell r="M10396">
            <v>3</v>
          </cell>
          <cell r="N10396">
            <v>0</v>
          </cell>
          <cell r="O10396">
            <v>0</v>
          </cell>
          <cell r="P10396">
            <v>0</v>
          </cell>
          <cell r="Q10396">
            <v>3</v>
          </cell>
        </row>
        <row r="10397">
          <cell r="A10397" t="str">
            <v>A3818&amp;T</v>
          </cell>
          <cell r="B10397" t="str">
            <v>Lafayette St @ Harbo</v>
          </cell>
          <cell r="C10397">
            <v>0</v>
          </cell>
          <cell r="D10397">
            <v>0</v>
          </cell>
          <cell r="E10397">
            <v>0</v>
          </cell>
          <cell r="F10397">
            <v>0</v>
          </cell>
          <cell r="G10397">
            <v>0</v>
          </cell>
          <cell r="H10397">
            <v>0</v>
          </cell>
          <cell r="I10397">
            <v>0</v>
          </cell>
          <cell r="J10397">
            <v>0</v>
          </cell>
          <cell r="K10397">
            <v>0</v>
          </cell>
          <cell r="L10397">
            <v>0</v>
          </cell>
          <cell r="M10397">
            <v>0</v>
          </cell>
          <cell r="N10397">
            <v>0</v>
          </cell>
          <cell r="O10397">
            <v>0</v>
          </cell>
          <cell r="P10397">
            <v>0</v>
          </cell>
          <cell r="Q10397">
            <v>0</v>
          </cell>
        </row>
        <row r="10398">
          <cell r="A10398" t="str">
            <v>A3752&amp;T</v>
          </cell>
          <cell r="B10398" t="str">
            <v>Lafayette St @ Holly</v>
          </cell>
          <cell r="C10398">
            <v>0</v>
          </cell>
          <cell r="D10398">
            <v>0</v>
          </cell>
          <cell r="E10398">
            <v>0</v>
          </cell>
          <cell r="F10398">
            <v>0</v>
          </cell>
          <cell r="G10398">
            <v>0</v>
          </cell>
          <cell r="H10398">
            <v>0</v>
          </cell>
          <cell r="I10398">
            <v>0</v>
          </cell>
          <cell r="J10398">
            <v>0</v>
          </cell>
          <cell r="K10398">
            <v>0</v>
          </cell>
          <cell r="L10398">
            <v>0</v>
          </cell>
          <cell r="M10398">
            <v>0</v>
          </cell>
          <cell r="N10398">
            <v>0</v>
          </cell>
          <cell r="O10398">
            <v>0</v>
          </cell>
          <cell r="P10398">
            <v>0</v>
          </cell>
          <cell r="Q10398">
            <v>0</v>
          </cell>
        </row>
        <row r="10399">
          <cell r="A10399" t="str">
            <v>A3011&amp;T</v>
          </cell>
          <cell r="B10399" t="str">
            <v>Elm St @ Creesy St</v>
          </cell>
          <cell r="C10399">
            <v>0</v>
          </cell>
          <cell r="D10399">
            <v>0</v>
          </cell>
          <cell r="E10399">
            <v>0</v>
          </cell>
          <cell r="F10399">
            <v>0</v>
          </cell>
          <cell r="G10399">
            <v>0</v>
          </cell>
          <cell r="H10399">
            <v>0</v>
          </cell>
          <cell r="I10399">
            <v>0</v>
          </cell>
          <cell r="J10399">
            <v>0</v>
          </cell>
          <cell r="K10399">
            <v>0</v>
          </cell>
          <cell r="L10399">
            <v>0</v>
          </cell>
          <cell r="M10399">
            <v>0</v>
          </cell>
          <cell r="N10399">
            <v>0</v>
          </cell>
          <cell r="O10399">
            <v>0</v>
          </cell>
          <cell r="P10399">
            <v>0</v>
          </cell>
          <cell r="Q10399">
            <v>0</v>
          </cell>
        </row>
        <row r="10400">
          <cell r="A10400" t="str">
            <v>A3013&amp;T</v>
          </cell>
          <cell r="B10400" t="str">
            <v>Pleasant St @ Anders</v>
          </cell>
          <cell r="C10400">
            <v>0</v>
          </cell>
          <cell r="D10400">
            <v>0</v>
          </cell>
          <cell r="E10400">
            <v>0</v>
          </cell>
          <cell r="F10400">
            <v>0</v>
          </cell>
          <cell r="G10400">
            <v>0</v>
          </cell>
          <cell r="H10400">
            <v>0</v>
          </cell>
          <cell r="I10400">
            <v>0</v>
          </cell>
          <cell r="J10400">
            <v>0</v>
          </cell>
          <cell r="K10400">
            <v>0</v>
          </cell>
          <cell r="L10400">
            <v>0</v>
          </cell>
          <cell r="M10400">
            <v>0</v>
          </cell>
          <cell r="N10400">
            <v>0</v>
          </cell>
          <cell r="O10400">
            <v>0</v>
          </cell>
          <cell r="P10400">
            <v>0</v>
          </cell>
          <cell r="Q10400">
            <v>0</v>
          </cell>
        </row>
        <row r="10401">
          <cell r="A10401" t="str">
            <v>A3016&amp;T</v>
          </cell>
          <cell r="B10401" t="str">
            <v>Pleasant St @ Maveri</v>
          </cell>
          <cell r="C10401">
            <v>0</v>
          </cell>
          <cell r="D10401">
            <v>0</v>
          </cell>
          <cell r="E10401">
            <v>0</v>
          </cell>
          <cell r="F10401">
            <v>0</v>
          </cell>
          <cell r="G10401">
            <v>0</v>
          </cell>
          <cell r="H10401">
            <v>0</v>
          </cell>
          <cell r="I10401">
            <v>0</v>
          </cell>
          <cell r="J10401">
            <v>0</v>
          </cell>
          <cell r="K10401">
            <v>0</v>
          </cell>
          <cell r="L10401">
            <v>0</v>
          </cell>
          <cell r="M10401">
            <v>0</v>
          </cell>
          <cell r="N10401">
            <v>0</v>
          </cell>
          <cell r="O10401">
            <v>0</v>
          </cell>
          <cell r="P10401">
            <v>0</v>
          </cell>
          <cell r="Q10401">
            <v>0</v>
          </cell>
        </row>
        <row r="10402">
          <cell r="A10402" t="str">
            <v>A3020&amp;T</v>
          </cell>
          <cell r="B10402" t="str">
            <v>Humphrey St @ Laurel</v>
          </cell>
          <cell r="C10402">
            <v>0</v>
          </cell>
          <cell r="D10402">
            <v>0</v>
          </cell>
          <cell r="E10402">
            <v>0</v>
          </cell>
          <cell r="F10402">
            <v>0</v>
          </cell>
          <cell r="G10402">
            <v>0</v>
          </cell>
          <cell r="H10402">
            <v>0</v>
          </cell>
          <cell r="I10402">
            <v>0</v>
          </cell>
          <cell r="J10402">
            <v>0</v>
          </cell>
          <cell r="K10402">
            <v>0</v>
          </cell>
          <cell r="L10402">
            <v>0</v>
          </cell>
          <cell r="M10402">
            <v>0</v>
          </cell>
          <cell r="N10402">
            <v>0</v>
          </cell>
          <cell r="O10402">
            <v>0</v>
          </cell>
          <cell r="P10402">
            <v>0</v>
          </cell>
          <cell r="Q10402">
            <v>0</v>
          </cell>
        </row>
        <row r="10403">
          <cell r="A10403" t="str">
            <v>A3040&amp;T</v>
          </cell>
          <cell r="B10403" t="str">
            <v>Opp 383 Paradise Rd</v>
          </cell>
          <cell r="C10403">
            <v>0</v>
          </cell>
          <cell r="D10403">
            <v>0</v>
          </cell>
          <cell r="E10403">
            <v>0</v>
          </cell>
          <cell r="F10403">
            <v>0</v>
          </cell>
          <cell r="G10403">
            <v>0</v>
          </cell>
          <cell r="H10403">
            <v>0</v>
          </cell>
          <cell r="I10403">
            <v>0</v>
          </cell>
          <cell r="J10403">
            <v>0</v>
          </cell>
          <cell r="K10403">
            <v>0</v>
          </cell>
          <cell r="L10403">
            <v>0</v>
          </cell>
          <cell r="M10403">
            <v>0</v>
          </cell>
          <cell r="N10403">
            <v>0</v>
          </cell>
          <cell r="O10403">
            <v>0</v>
          </cell>
          <cell r="P10403">
            <v>0</v>
          </cell>
          <cell r="Q10403">
            <v>0</v>
          </cell>
        </row>
        <row r="10404">
          <cell r="A10404" t="str">
            <v>A3760&amp;T</v>
          </cell>
          <cell r="B10404" t="str">
            <v>Loring Ave @ Sumner</v>
          </cell>
          <cell r="C10404">
            <v>63</v>
          </cell>
          <cell r="D10404">
            <v>0</v>
          </cell>
          <cell r="E10404">
            <v>0</v>
          </cell>
          <cell r="F10404">
            <v>0</v>
          </cell>
          <cell r="G10404">
            <v>64</v>
          </cell>
          <cell r="H10404">
            <v>63</v>
          </cell>
          <cell r="I10404">
            <v>0</v>
          </cell>
          <cell r="J10404">
            <v>0</v>
          </cell>
          <cell r="K10404">
            <v>0</v>
          </cell>
          <cell r="L10404">
            <v>64</v>
          </cell>
          <cell r="M10404">
            <v>63</v>
          </cell>
          <cell r="N10404">
            <v>0</v>
          </cell>
          <cell r="O10404">
            <v>0</v>
          </cell>
          <cell r="P10404">
            <v>0</v>
          </cell>
          <cell r="Q10404">
            <v>64</v>
          </cell>
        </row>
        <row r="10405">
          <cell r="A10405" t="str">
            <v>A5698&amp;T</v>
          </cell>
          <cell r="B10405" t="str">
            <v>Loring Ave @ Salem S</v>
          </cell>
          <cell r="C10405">
            <v>1</v>
          </cell>
          <cell r="D10405">
            <v>0</v>
          </cell>
          <cell r="E10405">
            <v>0</v>
          </cell>
          <cell r="F10405">
            <v>0</v>
          </cell>
          <cell r="G10405">
            <v>1</v>
          </cell>
          <cell r="H10405">
            <v>1</v>
          </cell>
          <cell r="I10405">
            <v>0</v>
          </cell>
          <cell r="J10405">
            <v>0</v>
          </cell>
          <cell r="K10405">
            <v>0</v>
          </cell>
          <cell r="L10405">
            <v>1</v>
          </cell>
          <cell r="M10405">
            <v>1</v>
          </cell>
          <cell r="N10405">
            <v>0</v>
          </cell>
          <cell r="O10405">
            <v>0</v>
          </cell>
          <cell r="P10405">
            <v>0</v>
          </cell>
          <cell r="Q10405">
            <v>1</v>
          </cell>
        </row>
        <row r="10406">
          <cell r="A10406" t="str">
            <v>A2876&amp;T</v>
          </cell>
          <cell r="B10406" t="str">
            <v>Essex Ctr Dr @ Essex</v>
          </cell>
          <cell r="C10406">
            <v>35</v>
          </cell>
          <cell r="D10406">
            <v>0</v>
          </cell>
          <cell r="E10406">
            <v>0</v>
          </cell>
          <cell r="F10406">
            <v>7</v>
          </cell>
          <cell r="G10406">
            <v>42</v>
          </cell>
          <cell r="H10406">
            <v>35</v>
          </cell>
          <cell r="I10406">
            <v>0</v>
          </cell>
          <cell r="J10406">
            <v>0</v>
          </cell>
          <cell r="K10406">
            <v>7</v>
          </cell>
          <cell r="L10406">
            <v>42</v>
          </cell>
          <cell r="M10406">
            <v>35</v>
          </cell>
          <cell r="N10406">
            <v>0</v>
          </cell>
          <cell r="O10406">
            <v>0</v>
          </cell>
          <cell r="P10406">
            <v>7</v>
          </cell>
          <cell r="Q10406">
            <v>42</v>
          </cell>
        </row>
        <row r="10407">
          <cell r="A10407" t="str">
            <v>A3038&amp;T</v>
          </cell>
          <cell r="B10407" t="str">
            <v>500 Paradise Rd</v>
          </cell>
          <cell r="C10407">
            <v>13</v>
          </cell>
          <cell r="D10407">
            <v>0</v>
          </cell>
          <cell r="E10407">
            <v>0</v>
          </cell>
          <cell r="F10407">
            <v>0</v>
          </cell>
          <cell r="G10407">
            <v>13</v>
          </cell>
          <cell r="H10407">
            <v>13</v>
          </cell>
          <cell r="I10407">
            <v>0</v>
          </cell>
          <cell r="J10407">
            <v>0</v>
          </cell>
          <cell r="K10407">
            <v>0</v>
          </cell>
          <cell r="L10407">
            <v>13</v>
          </cell>
          <cell r="M10407">
            <v>13</v>
          </cell>
          <cell r="N10407">
            <v>0</v>
          </cell>
          <cell r="O10407">
            <v>0</v>
          </cell>
          <cell r="P10407">
            <v>0</v>
          </cell>
          <cell r="Q10407">
            <v>13</v>
          </cell>
        </row>
        <row r="10408">
          <cell r="A10408" t="str">
            <v>A5616&amp;T</v>
          </cell>
          <cell r="B10408" t="str">
            <v>Elm St @ Mugford St</v>
          </cell>
          <cell r="C10408">
            <v>0</v>
          </cell>
          <cell r="D10408">
            <v>0</v>
          </cell>
          <cell r="E10408">
            <v>0</v>
          </cell>
          <cell r="F10408">
            <v>0</v>
          </cell>
          <cell r="G10408">
            <v>0</v>
          </cell>
          <cell r="H10408">
            <v>0</v>
          </cell>
          <cell r="I10408">
            <v>0</v>
          </cell>
          <cell r="J10408">
            <v>0</v>
          </cell>
          <cell r="K10408">
            <v>0</v>
          </cell>
          <cell r="L10408">
            <v>0</v>
          </cell>
          <cell r="M10408">
            <v>0</v>
          </cell>
          <cell r="N10408">
            <v>0</v>
          </cell>
          <cell r="O10408">
            <v>0</v>
          </cell>
          <cell r="P10408">
            <v>0</v>
          </cell>
          <cell r="Q10408">
            <v>0</v>
          </cell>
        </row>
        <row r="10409">
          <cell r="A10409" t="str">
            <v>A2798&amp;T</v>
          </cell>
          <cell r="B10409" t="str">
            <v>Highland Ave @ Proct</v>
          </cell>
          <cell r="C10409">
            <v>2</v>
          </cell>
          <cell r="D10409">
            <v>0</v>
          </cell>
          <cell r="E10409">
            <v>0</v>
          </cell>
          <cell r="F10409">
            <v>0</v>
          </cell>
          <cell r="G10409">
            <v>2</v>
          </cell>
          <cell r="H10409">
            <v>2</v>
          </cell>
          <cell r="I10409">
            <v>0</v>
          </cell>
          <cell r="J10409">
            <v>0</v>
          </cell>
          <cell r="K10409">
            <v>0</v>
          </cell>
          <cell r="L10409">
            <v>2</v>
          </cell>
          <cell r="M10409">
            <v>2</v>
          </cell>
          <cell r="N10409">
            <v>0</v>
          </cell>
          <cell r="O10409">
            <v>0</v>
          </cell>
          <cell r="P10409">
            <v>0</v>
          </cell>
          <cell r="Q10409">
            <v>2</v>
          </cell>
        </row>
        <row r="10410">
          <cell r="A10410" t="str">
            <v>A2882&amp;T</v>
          </cell>
          <cell r="B10410" t="str">
            <v>First Ave opp Centen</v>
          </cell>
          <cell r="C10410">
            <v>0</v>
          </cell>
          <cell r="D10410">
            <v>0</v>
          </cell>
          <cell r="E10410">
            <v>0</v>
          </cell>
          <cell r="F10410">
            <v>0</v>
          </cell>
          <cell r="G10410">
            <v>0</v>
          </cell>
          <cell r="H10410">
            <v>0</v>
          </cell>
          <cell r="I10410">
            <v>0</v>
          </cell>
          <cell r="J10410">
            <v>0</v>
          </cell>
          <cell r="K10410">
            <v>0</v>
          </cell>
          <cell r="L10410">
            <v>0</v>
          </cell>
          <cell r="M10410">
            <v>0</v>
          </cell>
          <cell r="N10410">
            <v>0</v>
          </cell>
          <cell r="O10410">
            <v>0</v>
          </cell>
          <cell r="P10410">
            <v>0</v>
          </cell>
          <cell r="Q10410">
            <v>0</v>
          </cell>
        </row>
        <row r="10411">
          <cell r="A10411" t="str">
            <v>A3008&amp;T</v>
          </cell>
          <cell r="B10411" t="str">
            <v>Mugford St @ Washing</v>
          </cell>
          <cell r="C10411">
            <v>0</v>
          </cell>
          <cell r="D10411">
            <v>0</v>
          </cell>
          <cell r="E10411">
            <v>0</v>
          </cell>
          <cell r="F10411">
            <v>0</v>
          </cell>
          <cell r="G10411">
            <v>0</v>
          </cell>
          <cell r="H10411">
            <v>0</v>
          </cell>
          <cell r="I10411">
            <v>0</v>
          </cell>
          <cell r="J10411">
            <v>0</v>
          </cell>
          <cell r="K10411">
            <v>0</v>
          </cell>
          <cell r="L10411">
            <v>0</v>
          </cell>
          <cell r="M10411">
            <v>0</v>
          </cell>
          <cell r="N10411">
            <v>0</v>
          </cell>
          <cell r="O10411">
            <v>0</v>
          </cell>
          <cell r="P10411">
            <v>0</v>
          </cell>
          <cell r="Q10411">
            <v>0</v>
          </cell>
        </row>
        <row r="10412">
          <cell r="A10412" t="str">
            <v>A3085&amp;T</v>
          </cell>
          <cell r="B10412" t="str">
            <v>Central St opp Walnu</v>
          </cell>
          <cell r="C10412">
            <v>17</v>
          </cell>
          <cell r="D10412">
            <v>0</v>
          </cell>
          <cell r="E10412">
            <v>0</v>
          </cell>
          <cell r="F10412">
            <v>0</v>
          </cell>
          <cell r="G10412">
            <v>17</v>
          </cell>
          <cell r="H10412">
            <v>17</v>
          </cell>
          <cell r="I10412">
            <v>0</v>
          </cell>
          <cell r="J10412">
            <v>0</v>
          </cell>
          <cell r="K10412">
            <v>0</v>
          </cell>
          <cell r="L10412">
            <v>17</v>
          </cell>
          <cell r="M10412">
            <v>17</v>
          </cell>
          <cell r="N10412">
            <v>0</v>
          </cell>
          <cell r="O10412">
            <v>0</v>
          </cell>
          <cell r="P10412">
            <v>0</v>
          </cell>
          <cell r="Q10412">
            <v>17</v>
          </cell>
        </row>
        <row r="10413">
          <cell r="A10413" t="str">
            <v>A2878&amp;T</v>
          </cell>
          <cell r="B10413" t="str">
            <v>Essex Ctr Dr opp Ess</v>
          </cell>
          <cell r="C10413">
            <v>102</v>
          </cell>
          <cell r="D10413">
            <v>0</v>
          </cell>
          <cell r="E10413">
            <v>0</v>
          </cell>
          <cell r="F10413">
            <v>14</v>
          </cell>
          <cell r="G10413">
            <v>117</v>
          </cell>
          <cell r="H10413">
            <v>102</v>
          </cell>
          <cell r="I10413">
            <v>0</v>
          </cell>
          <cell r="J10413">
            <v>0</v>
          </cell>
          <cell r="K10413">
            <v>14</v>
          </cell>
          <cell r="L10413">
            <v>117</v>
          </cell>
          <cell r="M10413">
            <v>102</v>
          </cell>
          <cell r="N10413">
            <v>0</v>
          </cell>
          <cell r="O10413">
            <v>0</v>
          </cell>
          <cell r="P10413">
            <v>14</v>
          </cell>
          <cell r="Q10413">
            <v>117</v>
          </cell>
        </row>
        <row r="10414">
          <cell r="A10414" t="str">
            <v>A3078&amp;T</v>
          </cell>
          <cell r="B10414" t="str">
            <v>Washington St @ Main</v>
          </cell>
          <cell r="C10414">
            <v>10</v>
          </cell>
          <cell r="D10414">
            <v>0</v>
          </cell>
          <cell r="E10414">
            <v>0</v>
          </cell>
          <cell r="F10414">
            <v>0</v>
          </cell>
          <cell r="G10414">
            <v>10</v>
          </cell>
          <cell r="H10414">
            <v>10</v>
          </cell>
          <cell r="I10414">
            <v>0</v>
          </cell>
          <cell r="J10414">
            <v>0</v>
          </cell>
          <cell r="K10414">
            <v>0</v>
          </cell>
          <cell r="L10414">
            <v>10</v>
          </cell>
          <cell r="M10414">
            <v>10</v>
          </cell>
          <cell r="N10414">
            <v>0</v>
          </cell>
          <cell r="O10414">
            <v>0</v>
          </cell>
          <cell r="P10414">
            <v>0</v>
          </cell>
          <cell r="Q10414">
            <v>10</v>
          </cell>
        </row>
        <row r="10415">
          <cell r="A10415" t="str">
            <v>A3767&amp;T</v>
          </cell>
          <cell r="B10415" t="str">
            <v>Loring Ave @ Vinnin</v>
          </cell>
          <cell r="C10415">
            <v>0</v>
          </cell>
          <cell r="D10415">
            <v>0</v>
          </cell>
          <cell r="E10415">
            <v>0</v>
          </cell>
          <cell r="F10415">
            <v>15</v>
          </cell>
          <cell r="G10415">
            <v>16</v>
          </cell>
          <cell r="H10415">
            <v>0</v>
          </cell>
          <cell r="I10415">
            <v>0</v>
          </cell>
          <cell r="J10415">
            <v>0</v>
          </cell>
          <cell r="K10415">
            <v>15</v>
          </cell>
          <cell r="L10415">
            <v>16</v>
          </cell>
          <cell r="M10415">
            <v>0</v>
          </cell>
          <cell r="N10415">
            <v>0</v>
          </cell>
          <cell r="O10415">
            <v>0</v>
          </cell>
          <cell r="P10415">
            <v>15</v>
          </cell>
          <cell r="Q10415">
            <v>16</v>
          </cell>
        </row>
        <row r="10416">
          <cell r="A10416" t="str">
            <v>A3796&amp;T</v>
          </cell>
          <cell r="B10416" t="str">
            <v>Essex St @ Swampscot</v>
          </cell>
          <cell r="C10416">
            <v>5</v>
          </cell>
          <cell r="D10416">
            <v>0</v>
          </cell>
          <cell r="E10416">
            <v>0</v>
          </cell>
          <cell r="F10416">
            <v>0</v>
          </cell>
          <cell r="G10416">
            <v>5</v>
          </cell>
          <cell r="H10416">
            <v>5</v>
          </cell>
          <cell r="I10416">
            <v>0</v>
          </cell>
          <cell r="J10416">
            <v>0</v>
          </cell>
          <cell r="K10416">
            <v>0</v>
          </cell>
          <cell r="L10416">
            <v>5</v>
          </cell>
          <cell r="M10416">
            <v>5</v>
          </cell>
          <cell r="N10416">
            <v>0</v>
          </cell>
          <cell r="O10416">
            <v>0</v>
          </cell>
          <cell r="P10416">
            <v>0</v>
          </cell>
          <cell r="Q10416">
            <v>5</v>
          </cell>
        </row>
        <row r="10417">
          <cell r="A10417" t="str">
            <v>A3079&amp;T</v>
          </cell>
          <cell r="B10417" t="str">
            <v>Central St @ Walnut</v>
          </cell>
          <cell r="C10417">
            <v>16</v>
          </cell>
          <cell r="D10417">
            <v>0</v>
          </cell>
          <cell r="E10417">
            <v>0</v>
          </cell>
          <cell r="F10417">
            <v>0</v>
          </cell>
          <cell r="G10417">
            <v>16</v>
          </cell>
          <cell r="H10417">
            <v>16</v>
          </cell>
          <cell r="I10417">
            <v>0</v>
          </cell>
          <cell r="J10417">
            <v>0</v>
          </cell>
          <cell r="K10417">
            <v>0</v>
          </cell>
          <cell r="L10417">
            <v>16</v>
          </cell>
          <cell r="M10417">
            <v>16</v>
          </cell>
          <cell r="N10417">
            <v>0</v>
          </cell>
          <cell r="O10417">
            <v>0</v>
          </cell>
          <cell r="P10417">
            <v>0</v>
          </cell>
          <cell r="Q10417">
            <v>16</v>
          </cell>
        </row>
        <row r="10418">
          <cell r="A10418" t="str">
            <v>A5694&amp;T</v>
          </cell>
          <cell r="B10418" t="str">
            <v>1000 Loring Ave</v>
          </cell>
          <cell r="C10418">
            <v>0</v>
          </cell>
          <cell r="D10418">
            <v>0</v>
          </cell>
          <cell r="E10418">
            <v>0</v>
          </cell>
          <cell r="F10418">
            <v>0</v>
          </cell>
          <cell r="G10418">
            <v>0</v>
          </cell>
          <cell r="H10418">
            <v>0</v>
          </cell>
          <cell r="I10418">
            <v>0</v>
          </cell>
          <cell r="J10418">
            <v>0</v>
          </cell>
          <cell r="K10418">
            <v>0</v>
          </cell>
          <cell r="L10418">
            <v>0</v>
          </cell>
          <cell r="M10418">
            <v>0</v>
          </cell>
          <cell r="N10418">
            <v>0</v>
          </cell>
          <cell r="O10418">
            <v>0</v>
          </cell>
          <cell r="P10418">
            <v>0</v>
          </cell>
          <cell r="Q10418">
            <v>0</v>
          </cell>
        </row>
        <row r="10419">
          <cell r="A10419" t="str">
            <v>A3086&amp;T</v>
          </cell>
          <cell r="B10419" t="str">
            <v>Washington St @ Main</v>
          </cell>
          <cell r="C10419">
            <v>1</v>
          </cell>
          <cell r="D10419">
            <v>0</v>
          </cell>
          <cell r="E10419">
            <v>0</v>
          </cell>
          <cell r="F10419">
            <v>0</v>
          </cell>
          <cell r="G10419">
            <v>1</v>
          </cell>
          <cell r="H10419">
            <v>1</v>
          </cell>
          <cell r="I10419">
            <v>0</v>
          </cell>
          <cell r="J10419">
            <v>0</v>
          </cell>
          <cell r="K10419">
            <v>0</v>
          </cell>
          <cell r="L10419">
            <v>1</v>
          </cell>
          <cell r="M10419">
            <v>1</v>
          </cell>
          <cell r="N10419">
            <v>0</v>
          </cell>
          <cell r="O10419">
            <v>0</v>
          </cell>
          <cell r="P10419">
            <v>0</v>
          </cell>
          <cell r="Q10419">
            <v>1</v>
          </cell>
        </row>
        <row r="10420">
          <cell r="A10420" t="str">
            <v>A3758&amp;T</v>
          </cell>
          <cell r="B10420" t="str">
            <v>Loring Ave opp Rainb</v>
          </cell>
          <cell r="C10420">
            <v>76</v>
          </cell>
          <cell r="D10420">
            <v>0</v>
          </cell>
          <cell r="E10420">
            <v>0</v>
          </cell>
          <cell r="F10420">
            <v>0</v>
          </cell>
          <cell r="G10420">
            <v>76</v>
          </cell>
          <cell r="H10420">
            <v>76</v>
          </cell>
          <cell r="I10420">
            <v>0</v>
          </cell>
          <cell r="J10420">
            <v>0</v>
          </cell>
          <cell r="K10420">
            <v>0</v>
          </cell>
          <cell r="L10420">
            <v>76</v>
          </cell>
          <cell r="M10420">
            <v>76</v>
          </cell>
          <cell r="N10420">
            <v>0</v>
          </cell>
          <cell r="O10420">
            <v>0</v>
          </cell>
          <cell r="P10420">
            <v>0</v>
          </cell>
          <cell r="Q10420">
            <v>76</v>
          </cell>
        </row>
        <row r="10421">
          <cell r="A10421" t="str">
            <v>A2990&amp;T</v>
          </cell>
          <cell r="B10421" t="str">
            <v>7 Franklin St @ Fire</v>
          </cell>
          <cell r="C10421">
            <v>0</v>
          </cell>
          <cell r="D10421">
            <v>0</v>
          </cell>
          <cell r="E10421">
            <v>0</v>
          </cell>
          <cell r="F10421">
            <v>0</v>
          </cell>
          <cell r="G10421">
            <v>0</v>
          </cell>
          <cell r="H10421">
            <v>0</v>
          </cell>
          <cell r="I10421">
            <v>0</v>
          </cell>
          <cell r="J10421">
            <v>0</v>
          </cell>
          <cell r="K10421">
            <v>0</v>
          </cell>
          <cell r="L10421">
            <v>0</v>
          </cell>
          <cell r="M10421">
            <v>0</v>
          </cell>
          <cell r="N10421">
            <v>0</v>
          </cell>
          <cell r="O10421">
            <v>0</v>
          </cell>
          <cell r="P10421">
            <v>0</v>
          </cell>
          <cell r="Q10421">
            <v>0</v>
          </cell>
        </row>
        <row r="10422">
          <cell r="A10422" t="str">
            <v>A5600&amp;T</v>
          </cell>
          <cell r="B10422" t="str">
            <v>Highland Ave @ Hawth</v>
          </cell>
          <cell r="C10422">
            <v>1</v>
          </cell>
          <cell r="D10422">
            <v>0</v>
          </cell>
          <cell r="E10422">
            <v>0</v>
          </cell>
          <cell r="F10422">
            <v>0</v>
          </cell>
          <cell r="G10422">
            <v>1</v>
          </cell>
          <cell r="H10422">
            <v>1</v>
          </cell>
          <cell r="I10422">
            <v>0</v>
          </cell>
          <cell r="J10422">
            <v>0</v>
          </cell>
          <cell r="K10422">
            <v>0</v>
          </cell>
          <cell r="L10422">
            <v>1</v>
          </cell>
          <cell r="M10422">
            <v>1</v>
          </cell>
          <cell r="N10422">
            <v>0</v>
          </cell>
          <cell r="O10422">
            <v>0</v>
          </cell>
          <cell r="P10422">
            <v>0</v>
          </cell>
          <cell r="Q10422">
            <v>1</v>
          </cell>
        </row>
        <row r="10423">
          <cell r="A10423" t="str">
            <v>A2866&amp;T</v>
          </cell>
          <cell r="B10423" t="str">
            <v>10 Sylvan St</v>
          </cell>
          <cell r="C10423">
            <v>12</v>
          </cell>
          <cell r="D10423">
            <v>0</v>
          </cell>
          <cell r="E10423">
            <v>0</v>
          </cell>
          <cell r="F10423">
            <v>0</v>
          </cell>
          <cell r="G10423">
            <v>12</v>
          </cell>
          <cell r="H10423">
            <v>12</v>
          </cell>
          <cell r="I10423">
            <v>0</v>
          </cell>
          <cell r="J10423">
            <v>0</v>
          </cell>
          <cell r="K10423">
            <v>0</v>
          </cell>
          <cell r="L10423">
            <v>12</v>
          </cell>
          <cell r="M10423">
            <v>12</v>
          </cell>
          <cell r="N10423">
            <v>0</v>
          </cell>
          <cell r="O10423">
            <v>0</v>
          </cell>
          <cell r="P10423">
            <v>0</v>
          </cell>
          <cell r="Q10423">
            <v>12</v>
          </cell>
        </row>
        <row r="10424">
          <cell r="A10424" t="str">
            <v>A3768&amp;T</v>
          </cell>
          <cell r="B10424" t="str">
            <v>Essex St @ Swampscot</v>
          </cell>
          <cell r="C10424">
            <v>44</v>
          </cell>
          <cell r="D10424">
            <v>0</v>
          </cell>
          <cell r="E10424">
            <v>0</v>
          </cell>
          <cell r="F10424">
            <v>0</v>
          </cell>
          <cell r="G10424">
            <v>44</v>
          </cell>
          <cell r="H10424">
            <v>44</v>
          </cell>
          <cell r="I10424">
            <v>0</v>
          </cell>
          <cell r="J10424">
            <v>0</v>
          </cell>
          <cell r="K10424">
            <v>0</v>
          </cell>
          <cell r="L10424">
            <v>44</v>
          </cell>
          <cell r="M10424">
            <v>44</v>
          </cell>
          <cell r="N10424">
            <v>0</v>
          </cell>
          <cell r="O10424">
            <v>0</v>
          </cell>
          <cell r="P10424">
            <v>0</v>
          </cell>
          <cell r="Q10424">
            <v>44</v>
          </cell>
        </row>
        <row r="10425">
          <cell r="A10425" t="str">
            <v>A5598&amp;T</v>
          </cell>
          <cell r="B10425" t="str">
            <v>Highland Ave @ Walma</v>
          </cell>
          <cell r="C10425">
            <v>0</v>
          </cell>
          <cell r="D10425">
            <v>0</v>
          </cell>
          <cell r="E10425">
            <v>0</v>
          </cell>
          <cell r="F10425">
            <v>0</v>
          </cell>
          <cell r="G10425">
            <v>0</v>
          </cell>
          <cell r="H10425">
            <v>0</v>
          </cell>
          <cell r="I10425">
            <v>0</v>
          </cell>
          <cell r="J10425">
            <v>0</v>
          </cell>
          <cell r="K10425">
            <v>0</v>
          </cell>
          <cell r="L10425">
            <v>0</v>
          </cell>
          <cell r="M10425">
            <v>0</v>
          </cell>
          <cell r="N10425">
            <v>0</v>
          </cell>
          <cell r="O10425">
            <v>0</v>
          </cell>
          <cell r="P10425">
            <v>0</v>
          </cell>
          <cell r="Q10425">
            <v>0</v>
          </cell>
        </row>
        <row r="10426">
          <cell r="A10426" t="str">
            <v>A3759&amp;T</v>
          </cell>
          <cell r="B10426" t="str">
            <v>Loring Ave opp Raymo</v>
          </cell>
          <cell r="C10426">
            <v>8</v>
          </cell>
          <cell r="D10426">
            <v>0</v>
          </cell>
          <cell r="E10426">
            <v>0</v>
          </cell>
          <cell r="F10426">
            <v>0</v>
          </cell>
          <cell r="G10426">
            <v>8</v>
          </cell>
          <cell r="H10426">
            <v>8</v>
          </cell>
          <cell r="I10426">
            <v>0</v>
          </cell>
          <cell r="J10426">
            <v>0</v>
          </cell>
          <cell r="K10426">
            <v>0</v>
          </cell>
          <cell r="L10426">
            <v>8</v>
          </cell>
          <cell r="M10426">
            <v>8</v>
          </cell>
          <cell r="N10426">
            <v>0</v>
          </cell>
          <cell r="O10426">
            <v>0</v>
          </cell>
          <cell r="P10426">
            <v>0</v>
          </cell>
          <cell r="Q10426">
            <v>8</v>
          </cell>
        </row>
        <row r="10427">
          <cell r="A10427" t="str">
            <v>A2797&amp;T</v>
          </cell>
          <cell r="B10427" t="str">
            <v>Essex St opp Warren</v>
          </cell>
          <cell r="C10427">
            <v>49</v>
          </cell>
          <cell r="D10427">
            <v>0</v>
          </cell>
          <cell r="E10427">
            <v>0</v>
          </cell>
          <cell r="F10427">
            <v>0</v>
          </cell>
          <cell r="G10427">
            <v>49</v>
          </cell>
          <cell r="H10427">
            <v>49</v>
          </cell>
          <cell r="I10427">
            <v>0</v>
          </cell>
          <cell r="J10427">
            <v>0</v>
          </cell>
          <cell r="K10427">
            <v>0</v>
          </cell>
          <cell r="L10427">
            <v>49</v>
          </cell>
          <cell r="M10427">
            <v>49</v>
          </cell>
          <cell r="N10427">
            <v>0</v>
          </cell>
          <cell r="O10427">
            <v>0</v>
          </cell>
          <cell r="P10427">
            <v>0</v>
          </cell>
          <cell r="Q10427">
            <v>49</v>
          </cell>
        </row>
        <row r="10428">
          <cell r="A10428" t="str">
            <v>A2898&amp;T</v>
          </cell>
          <cell r="B10428" t="str">
            <v>Endicott St @ Market</v>
          </cell>
          <cell r="C10428">
            <v>4</v>
          </cell>
          <cell r="D10428">
            <v>0</v>
          </cell>
          <cell r="E10428">
            <v>0</v>
          </cell>
          <cell r="F10428">
            <v>3</v>
          </cell>
          <cell r="G10428">
            <v>7</v>
          </cell>
          <cell r="H10428">
            <v>4</v>
          </cell>
          <cell r="I10428">
            <v>0</v>
          </cell>
          <cell r="J10428">
            <v>0</v>
          </cell>
          <cell r="K10428">
            <v>3</v>
          </cell>
          <cell r="L10428">
            <v>7</v>
          </cell>
          <cell r="M10428">
            <v>4</v>
          </cell>
          <cell r="N10428">
            <v>0</v>
          </cell>
          <cell r="O10428">
            <v>0</v>
          </cell>
          <cell r="P10428">
            <v>3</v>
          </cell>
          <cell r="Q10428">
            <v>7</v>
          </cell>
        </row>
        <row r="10429">
          <cell r="A10429" t="str">
            <v>A3014&amp;T</v>
          </cell>
          <cell r="B10429" t="str">
            <v>Pleasant St @ Bessom</v>
          </cell>
          <cell r="C10429">
            <v>64</v>
          </cell>
          <cell r="D10429">
            <v>0</v>
          </cell>
          <cell r="E10429">
            <v>0</v>
          </cell>
          <cell r="F10429">
            <v>0</v>
          </cell>
          <cell r="G10429">
            <v>64</v>
          </cell>
          <cell r="H10429">
            <v>64</v>
          </cell>
          <cell r="I10429">
            <v>0</v>
          </cell>
          <cell r="J10429">
            <v>0</v>
          </cell>
          <cell r="K10429">
            <v>0</v>
          </cell>
          <cell r="L10429">
            <v>64</v>
          </cell>
          <cell r="M10429">
            <v>64</v>
          </cell>
          <cell r="N10429">
            <v>0</v>
          </cell>
          <cell r="O10429">
            <v>0</v>
          </cell>
          <cell r="P10429">
            <v>0</v>
          </cell>
          <cell r="Q10429">
            <v>64</v>
          </cell>
        </row>
        <row r="10430">
          <cell r="A10430" t="str">
            <v>A3757&amp;T</v>
          </cell>
          <cell r="B10430" t="str">
            <v>Loring Ave @ Linden</v>
          </cell>
          <cell r="C10430">
            <v>0</v>
          </cell>
          <cell r="D10430">
            <v>0</v>
          </cell>
          <cell r="E10430">
            <v>0</v>
          </cell>
          <cell r="F10430">
            <v>0</v>
          </cell>
          <cell r="G10430">
            <v>0</v>
          </cell>
          <cell r="H10430">
            <v>0</v>
          </cell>
          <cell r="I10430">
            <v>0</v>
          </cell>
          <cell r="J10430">
            <v>0</v>
          </cell>
          <cell r="K10430">
            <v>0</v>
          </cell>
          <cell r="L10430">
            <v>0</v>
          </cell>
          <cell r="M10430">
            <v>0</v>
          </cell>
          <cell r="N10430">
            <v>0</v>
          </cell>
          <cell r="O10430">
            <v>0</v>
          </cell>
          <cell r="P10430">
            <v>0</v>
          </cell>
          <cell r="Q10430">
            <v>0</v>
          </cell>
        </row>
        <row r="10431">
          <cell r="A10431" t="str">
            <v>A2801&amp;T</v>
          </cell>
          <cell r="B10431" t="str">
            <v>Highland Ave @ Marlb</v>
          </cell>
          <cell r="C10431">
            <v>21</v>
          </cell>
          <cell r="D10431">
            <v>0</v>
          </cell>
          <cell r="E10431">
            <v>0</v>
          </cell>
          <cell r="F10431">
            <v>0</v>
          </cell>
          <cell r="G10431">
            <v>21</v>
          </cell>
          <cell r="H10431">
            <v>21</v>
          </cell>
          <cell r="I10431">
            <v>0</v>
          </cell>
          <cell r="J10431">
            <v>0</v>
          </cell>
          <cell r="K10431">
            <v>0</v>
          </cell>
          <cell r="L10431">
            <v>21</v>
          </cell>
          <cell r="M10431">
            <v>21</v>
          </cell>
          <cell r="N10431">
            <v>0</v>
          </cell>
          <cell r="O10431">
            <v>0</v>
          </cell>
          <cell r="P10431">
            <v>0</v>
          </cell>
          <cell r="Q10431">
            <v>21</v>
          </cell>
        </row>
        <row r="10432">
          <cell r="A10432" t="str">
            <v>A5597&amp;T</v>
          </cell>
          <cell r="B10432" t="str">
            <v>Highland Ave @ Hawth</v>
          </cell>
          <cell r="C10432">
            <v>0</v>
          </cell>
          <cell r="D10432">
            <v>0</v>
          </cell>
          <cell r="E10432">
            <v>0</v>
          </cell>
          <cell r="F10432">
            <v>0</v>
          </cell>
          <cell r="G10432">
            <v>0</v>
          </cell>
          <cell r="H10432">
            <v>0</v>
          </cell>
          <cell r="I10432">
            <v>0</v>
          </cell>
          <cell r="J10432">
            <v>0</v>
          </cell>
          <cell r="K10432">
            <v>0</v>
          </cell>
          <cell r="L10432">
            <v>0</v>
          </cell>
          <cell r="M10432">
            <v>0</v>
          </cell>
          <cell r="N10432">
            <v>0</v>
          </cell>
          <cell r="O10432">
            <v>0</v>
          </cell>
          <cell r="P10432">
            <v>0</v>
          </cell>
          <cell r="Q10432">
            <v>0</v>
          </cell>
        </row>
        <row r="10433">
          <cell r="A10433" t="str">
            <v>A3012&amp;T</v>
          </cell>
          <cell r="B10433" t="str">
            <v>Pleasant St @ Spring</v>
          </cell>
          <cell r="C10433">
            <v>0</v>
          </cell>
          <cell r="D10433">
            <v>0</v>
          </cell>
          <cell r="E10433">
            <v>0</v>
          </cell>
          <cell r="F10433">
            <v>0</v>
          </cell>
          <cell r="G10433">
            <v>0</v>
          </cell>
          <cell r="H10433">
            <v>0</v>
          </cell>
          <cell r="I10433">
            <v>0</v>
          </cell>
          <cell r="J10433">
            <v>0</v>
          </cell>
          <cell r="K10433">
            <v>0</v>
          </cell>
          <cell r="L10433">
            <v>0</v>
          </cell>
          <cell r="M10433">
            <v>0</v>
          </cell>
          <cell r="N10433">
            <v>0</v>
          </cell>
          <cell r="O10433">
            <v>0</v>
          </cell>
          <cell r="P10433">
            <v>0</v>
          </cell>
          <cell r="Q10433">
            <v>0</v>
          </cell>
        </row>
        <row r="10434">
          <cell r="A10434" t="str">
            <v>A5596&amp;T</v>
          </cell>
          <cell r="B10434" t="str">
            <v>Highland Ave @ Salem</v>
          </cell>
          <cell r="C10434">
            <v>0</v>
          </cell>
          <cell r="D10434">
            <v>0</v>
          </cell>
          <cell r="E10434">
            <v>0</v>
          </cell>
          <cell r="F10434">
            <v>0</v>
          </cell>
          <cell r="G10434">
            <v>0</v>
          </cell>
          <cell r="H10434">
            <v>0</v>
          </cell>
          <cell r="I10434">
            <v>0</v>
          </cell>
          <cell r="J10434">
            <v>0</v>
          </cell>
          <cell r="K10434">
            <v>0</v>
          </cell>
          <cell r="L10434">
            <v>0</v>
          </cell>
          <cell r="M10434">
            <v>0</v>
          </cell>
          <cell r="N10434">
            <v>0</v>
          </cell>
          <cell r="O10434">
            <v>0</v>
          </cell>
          <cell r="P10434">
            <v>0</v>
          </cell>
          <cell r="Q10434">
            <v>0</v>
          </cell>
        </row>
        <row r="10435">
          <cell r="A10435" t="str">
            <v>A2886&amp;T</v>
          </cell>
          <cell r="B10435" t="str">
            <v>Endicott St @ Common</v>
          </cell>
          <cell r="C10435">
            <v>6</v>
          </cell>
          <cell r="D10435">
            <v>0</v>
          </cell>
          <cell r="E10435">
            <v>0</v>
          </cell>
          <cell r="F10435">
            <v>0</v>
          </cell>
          <cell r="G10435">
            <v>6</v>
          </cell>
          <cell r="H10435">
            <v>6</v>
          </cell>
          <cell r="I10435">
            <v>0</v>
          </cell>
          <cell r="J10435">
            <v>0</v>
          </cell>
          <cell r="K10435">
            <v>0</v>
          </cell>
          <cell r="L10435">
            <v>6</v>
          </cell>
          <cell r="M10435">
            <v>6</v>
          </cell>
          <cell r="N10435">
            <v>0</v>
          </cell>
          <cell r="O10435">
            <v>0</v>
          </cell>
          <cell r="P10435">
            <v>0</v>
          </cell>
          <cell r="Q10435">
            <v>6</v>
          </cell>
        </row>
        <row r="10436">
          <cell r="A10436" t="str">
            <v>A4265&amp;T</v>
          </cell>
          <cell r="B10436" t="str">
            <v>Liberty Tree Mall @</v>
          </cell>
          <cell r="C10436">
            <v>25</v>
          </cell>
          <cell r="D10436">
            <v>1</v>
          </cell>
          <cell r="E10436">
            <v>0</v>
          </cell>
          <cell r="F10436">
            <v>0</v>
          </cell>
          <cell r="G10436">
            <v>26</v>
          </cell>
          <cell r="H10436">
            <v>25</v>
          </cell>
          <cell r="I10436">
            <v>1</v>
          </cell>
          <cell r="J10436">
            <v>0</v>
          </cell>
          <cell r="K10436">
            <v>0</v>
          </cell>
          <cell r="L10436">
            <v>26</v>
          </cell>
          <cell r="M10436">
            <v>25</v>
          </cell>
          <cell r="N10436">
            <v>1</v>
          </cell>
          <cell r="O10436">
            <v>0</v>
          </cell>
          <cell r="P10436">
            <v>0</v>
          </cell>
          <cell r="Q10436">
            <v>26</v>
          </cell>
        </row>
        <row r="10437">
          <cell r="A10437" t="str">
            <v>A3749&amp;T</v>
          </cell>
          <cell r="B10437" t="str">
            <v>Lafayette St @ Harbo</v>
          </cell>
          <cell r="C10437">
            <v>0</v>
          </cell>
          <cell r="D10437">
            <v>0</v>
          </cell>
          <cell r="E10437">
            <v>0</v>
          </cell>
          <cell r="F10437">
            <v>0</v>
          </cell>
          <cell r="G10437">
            <v>0</v>
          </cell>
          <cell r="H10437">
            <v>0</v>
          </cell>
          <cell r="I10437">
            <v>0</v>
          </cell>
          <cell r="J10437">
            <v>0</v>
          </cell>
          <cell r="K10437">
            <v>0</v>
          </cell>
          <cell r="L10437">
            <v>0</v>
          </cell>
          <cell r="M10437">
            <v>0</v>
          </cell>
          <cell r="N10437">
            <v>0</v>
          </cell>
          <cell r="O10437">
            <v>0</v>
          </cell>
          <cell r="P10437">
            <v>0</v>
          </cell>
          <cell r="Q10437">
            <v>0</v>
          </cell>
        </row>
        <row r="10438">
          <cell r="A10438" t="str">
            <v>A2793&amp;T</v>
          </cell>
          <cell r="B10438" t="str">
            <v>North St @ Essex St</v>
          </cell>
          <cell r="C10438">
            <v>23</v>
          </cell>
          <cell r="D10438">
            <v>0</v>
          </cell>
          <cell r="E10438">
            <v>0</v>
          </cell>
          <cell r="F10438">
            <v>5</v>
          </cell>
          <cell r="G10438">
            <v>29</v>
          </cell>
          <cell r="H10438">
            <v>23</v>
          </cell>
          <cell r="I10438">
            <v>0</v>
          </cell>
          <cell r="J10438">
            <v>0</v>
          </cell>
          <cell r="K10438">
            <v>5</v>
          </cell>
          <cell r="L10438">
            <v>29</v>
          </cell>
          <cell r="M10438">
            <v>23</v>
          </cell>
          <cell r="N10438">
            <v>0</v>
          </cell>
          <cell r="O10438">
            <v>0</v>
          </cell>
          <cell r="P10438">
            <v>5</v>
          </cell>
          <cell r="Q10438">
            <v>29</v>
          </cell>
        </row>
        <row r="10439">
          <cell r="A10439" t="str">
            <v>A3750&amp;T</v>
          </cell>
          <cell r="B10439" t="str">
            <v>Lafayette St @ Cedar</v>
          </cell>
          <cell r="C10439">
            <v>71</v>
          </cell>
          <cell r="D10439">
            <v>0</v>
          </cell>
          <cell r="E10439">
            <v>0</v>
          </cell>
          <cell r="F10439">
            <v>0</v>
          </cell>
          <cell r="G10439">
            <v>71</v>
          </cell>
          <cell r="H10439">
            <v>71</v>
          </cell>
          <cell r="I10439">
            <v>0</v>
          </cell>
          <cell r="J10439">
            <v>0</v>
          </cell>
          <cell r="K10439">
            <v>0</v>
          </cell>
          <cell r="L10439">
            <v>71</v>
          </cell>
          <cell r="M10439">
            <v>71</v>
          </cell>
          <cell r="N10439">
            <v>0</v>
          </cell>
          <cell r="O10439">
            <v>0</v>
          </cell>
          <cell r="P10439">
            <v>0</v>
          </cell>
          <cell r="Q10439">
            <v>71</v>
          </cell>
        </row>
        <row r="10440">
          <cell r="A10440" t="str">
            <v>A3748&amp;T</v>
          </cell>
          <cell r="B10440" t="str">
            <v>New Derby St opp Klo</v>
          </cell>
          <cell r="C10440">
            <v>1</v>
          </cell>
          <cell r="D10440">
            <v>0</v>
          </cell>
          <cell r="E10440">
            <v>0</v>
          </cell>
          <cell r="F10440">
            <v>2</v>
          </cell>
          <cell r="G10440">
            <v>3</v>
          </cell>
          <cell r="H10440">
            <v>1</v>
          </cell>
          <cell r="I10440">
            <v>0</v>
          </cell>
          <cell r="J10440">
            <v>0</v>
          </cell>
          <cell r="K10440">
            <v>2</v>
          </cell>
          <cell r="L10440">
            <v>3</v>
          </cell>
          <cell r="M10440">
            <v>1</v>
          </cell>
          <cell r="N10440">
            <v>0</v>
          </cell>
          <cell r="O10440">
            <v>0</v>
          </cell>
          <cell r="P10440">
            <v>2</v>
          </cell>
          <cell r="Q10440">
            <v>3</v>
          </cell>
        </row>
        <row r="10441">
          <cell r="A10441" t="str">
            <v>A4264&amp;T</v>
          </cell>
          <cell r="B10441" t="str">
            <v>Northshore Mall @ En</v>
          </cell>
          <cell r="C10441">
            <v>11</v>
          </cell>
          <cell r="D10441">
            <v>2</v>
          </cell>
          <cell r="E10441">
            <v>0</v>
          </cell>
          <cell r="F10441">
            <v>1</v>
          </cell>
          <cell r="G10441">
            <v>14</v>
          </cell>
          <cell r="H10441">
            <v>11</v>
          </cell>
          <cell r="I10441">
            <v>2</v>
          </cell>
          <cell r="J10441">
            <v>0</v>
          </cell>
          <cell r="K10441">
            <v>1</v>
          </cell>
          <cell r="L10441">
            <v>14</v>
          </cell>
          <cell r="M10441">
            <v>11</v>
          </cell>
          <cell r="N10441">
            <v>2</v>
          </cell>
          <cell r="O10441">
            <v>0</v>
          </cell>
          <cell r="P10441">
            <v>1</v>
          </cell>
          <cell r="Q10441">
            <v>14</v>
          </cell>
        </row>
        <row r="10442">
          <cell r="A10442" t="str">
            <v>A6070&amp;T</v>
          </cell>
          <cell r="B10442" t="str">
            <v>Salem</v>
          </cell>
          <cell r="C10442">
            <v>136</v>
          </cell>
          <cell r="D10442">
            <v>3</v>
          </cell>
          <cell r="E10442">
            <v>118</v>
          </cell>
          <cell r="F10442">
            <v>134</v>
          </cell>
          <cell r="G10442">
            <v>390</v>
          </cell>
          <cell r="H10442">
            <v>136</v>
          </cell>
          <cell r="I10442">
            <v>3</v>
          </cell>
          <cell r="J10442">
            <v>118</v>
          </cell>
          <cell r="K10442">
            <v>134</v>
          </cell>
          <cell r="L10442">
            <v>390</v>
          </cell>
          <cell r="M10442">
            <v>136</v>
          </cell>
          <cell r="N10442">
            <v>3</v>
          </cell>
          <cell r="O10442">
            <v>118</v>
          </cell>
          <cell r="P10442">
            <v>134</v>
          </cell>
          <cell r="Q10442">
            <v>390</v>
          </cell>
        </row>
        <row r="10443">
          <cell r="A10443" t="str">
            <v>A4630&amp;T</v>
          </cell>
          <cell r="B10443" t="str">
            <v>Loomis St @ Winthrop</v>
          </cell>
          <cell r="C10443">
            <v>0</v>
          </cell>
          <cell r="D10443">
            <v>0</v>
          </cell>
          <cell r="E10443">
            <v>0</v>
          </cell>
          <cell r="F10443">
            <v>0</v>
          </cell>
          <cell r="G10443">
            <v>0</v>
          </cell>
          <cell r="H10443">
            <v>0</v>
          </cell>
          <cell r="I10443">
            <v>0</v>
          </cell>
          <cell r="J10443">
            <v>0</v>
          </cell>
          <cell r="K10443">
            <v>0</v>
          </cell>
          <cell r="L10443">
            <v>0</v>
          </cell>
          <cell r="M10443">
            <v>0</v>
          </cell>
          <cell r="N10443">
            <v>0</v>
          </cell>
          <cell r="O10443">
            <v>0</v>
          </cell>
          <cell r="P10443">
            <v>0</v>
          </cell>
          <cell r="Q10443">
            <v>0</v>
          </cell>
        </row>
        <row r="10444">
          <cell r="A10444" t="str">
            <v>A4861&amp;T</v>
          </cell>
          <cell r="B10444" t="str">
            <v>Great Rd opp Roberts</v>
          </cell>
          <cell r="C10444">
            <v>0</v>
          </cell>
          <cell r="D10444">
            <v>0</v>
          </cell>
          <cell r="E10444">
            <v>0</v>
          </cell>
          <cell r="F10444">
            <v>0</v>
          </cell>
          <cell r="G10444">
            <v>0</v>
          </cell>
          <cell r="H10444">
            <v>0</v>
          </cell>
          <cell r="I10444">
            <v>0</v>
          </cell>
          <cell r="J10444">
            <v>0</v>
          </cell>
          <cell r="K10444">
            <v>0</v>
          </cell>
          <cell r="L10444">
            <v>0</v>
          </cell>
          <cell r="M10444">
            <v>0</v>
          </cell>
          <cell r="N10444">
            <v>0</v>
          </cell>
          <cell r="O10444">
            <v>0</v>
          </cell>
          <cell r="P10444">
            <v>0</v>
          </cell>
          <cell r="Q10444">
            <v>0</v>
          </cell>
        </row>
        <row r="10445">
          <cell r="A10445" t="str">
            <v>A4862&amp;T</v>
          </cell>
          <cell r="B10445" t="str">
            <v>Great Rd @ Brooksbie</v>
          </cell>
          <cell r="C10445">
            <v>5</v>
          </cell>
          <cell r="D10445">
            <v>0</v>
          </cell>
          <cell r="E10445">
            <v>0</v>
          </cell>
          <cell r="F10445">
            <v>0</v>
          </cell>
          <cell r="G10445">
            <v>5</v>
          </cell>
          <cell r="H10445">
            <v>5</v>
          </cell>
          <cell r="I10445">
            <v>0</v>
          </cell>
          <cell r="J10445">
            <v>0</v>
          </cell>
          <cell r="K10445">
            <v>0</v>
          </cell>
          <cell r="L10445">
            <v>5</v>
          </cell>
          <cell r="M10445">
            <v>5</v>
          </cell>
          <cell r="N10445">
            <v>0</v>
          </cell>
          <cell r="O10445">
            <v>0</v>
          </cell>
          <cell r="P10445">
            <v>0</v>
          </cell>
          <cell r="Q10445">
            <v>5</v>
          </cell>
        </row>
        <row r="10446">
          <cell r="A10446" t="str">
            <v>A4864&amp;T</v>
          </cell>
          <cell r="B10446" t="str">
            <v>Loomis St @ Hartford</v>
          </cell>
          <cell r="C10446">
            <v>1</v>
          </cell>
          <cell r="D10446">
            <v>0</v>
          </cell>
          <cell r="E10446">
            <v>0</v>
          </cell>
          <cell r="F10446">
            <v>0</v>
          </cell>
          <cell r="G10446">
            <v>1</v>
          </cell>
          <cell r="H10446">
            <v>1</v>
          </cell>
          <cell r="I10446">
            <v>0</v>
          </cell>
          <cell r="J10446">
            <v>0</v>
          </cell>
          <cell r="K10446">
            <v>0</v>
          </cell>
          <cell r="L10446">
            <v>1</v>
          </cell>
          <cell r="M10446">
            <v>1</v>
          </cell>
          <cell r="N10446">
            <v>0</v>
          </cell>
          <cell r="O10446">
            <v>0</v>
          </cell>
          <cell r="P10446">
            <v>0</v>
          </cell>
          <cell r="Q10446">
            <v>1</v>
          </cell>
        </row>
        <row r="10447">
          <cell r="A10447" t="str">
            <v>A4865&amp;T</v>
          </cell>
          <cell r="B10447" t="str">
            <v>South Rd @ Hartford</v>
          </cell>
          <cell r="C10447">
            <v>7</v>
          </cell>
          <cell r="D10447">
            <v>0</v>
          </cell>
          <cell r="E10447">
            <v>0</v>
          </cell>
          <cell r="F10447">
            <v>0</v>
          </cell>
          <cell r="G10447">
            <v>7</v>
          </cell>
          <cell r="H10447">
            <v>7</v>
          </cell>
          <cell r="I10447">
            <v>0</v>
          </cell>
          <cell r="J10447">
            <v>0</v>
          </cell>
          <cell r="K10447">
            <v>0</v>
          </cell>
          <cell r="L10447">
            <v>7</v>
          </cell>
          <cell r="M10447">
            <v>7</v>
          </cell>
          <cell r="N10447">
            <v>0</v>
          </cell>
          <cell r="O10447">
            <v>0</v>
          </cell>
          <cell r="P10447">
            <v>0</v>
          </cell>
          <cell r="Q10447">
            <v>7</v>
          </cell>
        </row>
        <row r="10448">
          <cell r="A10448" t="str">
            <v>A4866&amp;T</v>
          </cell>
          <cell r="B10448" t="str">
            <v>South Rd @ Crescent</v>
          </cell>
          <cell r="C10448">
            <v>0</v>
          </cell>
          <cell r="D10448">
            <v>0</v>
          </cell>
          <cell r="E10448">
            <v>0</v>
          </cell>
          <cell r="F10448">
            <v>0</v>
          </cell>
          <cell r="G10448">
            <v>0</v>
          </cell>
          <cell r="H10448">
            <v>0</v>
          </cell>
          <cell r="I10448">
            <v>0</v>
          </cell>
          <cell r="J10448">
            <v>0</v>
          </cell>
          <cell r="K10448">
            <v>0</v>
          </cell>
          <cell r="L10448">
            <v>0</v>
          </cell>
          <cell r="M10448">
            <v>0</v>
          </cell>
          <cell r="N10448">
            <v>0</v>
          </cell>
          <cell r="O10448">
            <v>0</v>
          </cell>
          <cell r="P10448">
            <v>0</v>
          </cell>
          <cell r="Q10448">
            <v>0</v>
          </cell>
        </row>
        <row r="10449">
          <cell r="A10449" t="str">
            <v>A4869&amp;T</v>
          </cell>
          <cell r="B10449" t="str">
            <v>Springs Rd @ Hillsid</v>
          </cell>
          <cell r="C10449">
            <v>0</v>
          </cell>
          <cell r="D10449">
            <v>0</v>
          </cell>
          <cell r="E10449">
            <v>0</v>
          </cell>
          <cell r="F10449">
            <v>0</v>
          </cell>
          <cell r="G10449">
            <v>0</v>
          </cell>
          <cell r="H10449">
            <v>0</v>
          </cell>
          <cell r="I10449">
            <v>0</v>
          </cell>
          <cell r="J10449">
            <v>0</v>
          </cell>
          <cell r="K10449">
            <v>0</v>
          </cell>
          <cell r="L10449">
            <v>0</v>
          </cell>
          <cell r="M10449">
            <v>0</v>
          </cell>
          <cell r="N10449">
            <v>0</v>
          </cell>
          <cell r="O10449">
            <v>0</v>
          </cell>
          <cell r="P10449">
            <v>0</v>
          </cell>
          <cell r="Q10449">
            <v>0</v>
          </cell>
        </row>
        <row r="10450">
          <cell r="A10450" t="str">
            <v>A5778&amp;T</v>
          </cell>
          <cell r="B10450" t="str">
            <v>Springs Rd opp Bldg</v>
          </cell>
          <cell r="C10450">
            <v>0</v>
          </cell>
          <cell r="D10450">
            <v>0</v>
          </cell>
          <cell r="E10450">
            <v>0</v>
          </cell>
          <cell r="F10450">
            <v>0</v>
          </cell>
          <cell r="G10450">
            <v>0</v>
          </cell>
          <cell r="H10450">
            <v>0</v>
          </cell>
          <cell r="I10450">
            <v>0</v>
          </cell>
          <cell r="J10450">
            <v>0</v>
          </cell>
          <cell r="K10450">
            <v>0</v>
          </cell>
          <cell r="L10450">
            <v>0</v>
          </cell>
          <cell r="M10450">
            <v>0</v>
          </cell>
          <cell r="N10450">
            <v>0</v>
          </cell>
          <cell r="O10450">
            <v>0</v>
          </cell>
          <cell r="P10450">
            <v>0</v>
          </cell>
          <cell r="Q10450">
            <v>0</v>
          </cell>
        </row>
        <row r="10451">
          <cell r="A10451" t="str">
            <v>A6036&amp;T</v>
          </cell>
          <cell r="B10451" t="str">
            <v>Springs Rd @ Bldg 70</v>
          </cell>
          <cell r="C10451">
            <v>0</v>
          </cell>
          <cell r="D10451">
            <v>0</v>
          </cell>
          <cell r="E10451">
            <v>0</v>
          </cell>
          <cell r="F10451">
            <v>0</v>
          </cell>
          <cell r="G10451">
            <v>0</v>
          </cell>
          <cell r="H10451">
            <v>0</v>
          </cell>
          <cell r="I10451">
            <v>0</v>
          </cell>
          <cell r="J10451">
            <v>0</v>
          </cell>
          <cell r="K10451">
            <v>0</v>
          </cell>
          <cell r="L10451">
            <v>0</v>
          </cell>
          <cell r="M10451">
            <v>0</v>
          </cell>
          <cell r="N10451">
            <v>0</v>
          </cell>
          <cell r="O10451">
            <v>0</v>
          </cell>
          <cell r="P10451">
            <v>0</v>
          </cell>
          <cell r="Q10451">
            <v>0</v>
          </cell>
        </row>
        <row r="10452">
          <cell r="A10452" t="str">
            <v>A6241&amp;T</v>
          </cell>
          <cell r="B10452" t="str">
            <v>3 Oak Park Dr</v>
          </cell>
          <cell r="C10452">
            <v>1</v>
          </cell>
          <cell r="D10452">
            <v>0</v>
          </cell>
          <cell r="E10452">
            <v>0</v>
          </cell>
          <cell r="F10452">
            <v>0</v>
          </cell>
          <cell r="G10452">
            <v>1</v>
          </cell>
          <cell r="H10452">
            <v>1</v>
          </cell>
          <cell r="I10452">
            <v>0</v>
          </cell>
          <cell r="J10452">
            <v>0</v>
          </cell>
          <cell r="K10452">
            <v>0</v>
          </cell>
          <cell r="L10452">
            <v>1</v>
          </cell>
          <cell r="M10452">
            <v>1</v>
          </cell>
          <cell r="N10452">
            <v>0</v>
          </cell>
          <cell r="O10452">
            <v>0</v>
          </cell>
          <cell r="P10452">
            <v>0</v>
          </cell>
          <cell r="Q10452">
            <v>1</v>
          </cell>
        </row>
        <row r="10453">
          <cell r="A10453" t="str">
            <v>A6243&amp;T</v>
          </cell>
          <cell r="B10453" t="str">
            <v>10 Oak Park Dr</v>
          </cell>
          <cell r="C10453">
            <v>0</v>
          </cell>
          <cell r="D10453">
            <v>0</v>
          </cell>
          <cell r="E10453">
            <v>0</v>
          </cell>
          <cell r="F10453">
            <v>0</v>
          </cell>
          <cell r="G10453">
            <v>0</v>
          </cell>
          <cell r="H10453">
            <v>0</v>
          </cell>
          <cell r="I10453">
            <v>0</v>
          </cell>
          <cell r="J10453">
            <v>0</v>
          </cell>
          <cell r="K10453">
            <v>0</v>
          </cell>
          <cell r="L10453">
            <v>0</v>
          </cell>
          <cell r="M10453">
            <v>0</v>
          </cell>
          <cell r="N10453">
            <v>0</v>
          </cell>
          <cell r="O10453">
            <v>0</v>
          </cell>
          <cell r="P10453">
            <v>0</v>
          </cell>
          <cell r="Q10453">
            <v>0</v>
          </cell>
        </row>
        <row r="10454">
          <cell r="A10454" t="str">
            <v>A6271&amp;T</v>
          </cell>
          <cell r="B10454" t="str">
            <v>MITRE Corp Inner Rd</v>
          </cell>
          <cell r="C10454">
            <v>2</v>
          </cell>
          <cell r="D10454">
            <v>0</v>
          </cell>
          <cell r="E10454">
            <v>0</v>
          </cell>
          <cell r="F10454">
            <v>0</v>
          </cell>
          <cell r="G10454">
            <v>2</v>
          </cell>
          <cell r="H10454">
            <v>2</v>
          </cell>
          <cell r="I10454">
            <v>0</v>
          </cell>
          <cell r="J10454">
            <v>0</v>
          </cell>
          <cell r="K10454">
            <v>0</v>
          </cell>
          <cell r="L10454">
            <v>2</v>
          </cell>
          <cell r="M10454">
            <v>2</v>
          </cell>
          <cell r="N10454">
            <v>0</v>
          </cell>
          <cell r="O10454">
            <v>0</v>
          </cell>
          <cell r="P10454">
            <v>0</v>
          </cell>
          <cell r="Q10454">
            <v>2</v>
          </cell>
        </row>
        <row r="10455">
          <cell r="A10455" t="str">
            <v>A6272&amp;T</v>
          </cell>
          <cell r="B10455" t="str">
            <v>209 Burlington Rd</v>
          </cell>
          <cell r="C10455">
            <v>0</v>
          </cell>
          <cell r="D10455">
            <v>0</v>
          </cell>
          <cell r="E10455">
            <v>0</v>
          </cell>
          <cell r="F10455">
            <v>0</v>
          </cell>
          <cell r="G10455">
            <v>0</v>
          </cell>
          <cell r="H10455">
            <v>0</v>
          </cell>
          <cell r="I10455">
            <v>0</v>
          </cell>
          <cell r="J10455">
            <v>0</v>
          </cell>
          <cell r="K10455">
            <v>0</v>
          </cell>
          <cell r="L10455">
            <v>0</v>
          </cell>
          <cell r="M10455">
            <v>0</v>
          </cell>
          <cell r="N10455">
            <v>0</v>
          </cell>
          <cell r="O10455">
            <v>0</v>
          </cell>
          <cell r="P10455">
            <v>0</v>
          </cell>
          <cell r="Q10455">
            <v>0</v>
          </cell>
        </row>
        <row r="10456">
          <cell r="A10456" t="str">
            <v>A6297&amp;T</v>
          </cell>
          <cell r="B10456" t="str">
            <v>Opp 28-30 Crosby Dr</v>
          </cell>
          <cell r="C10456">
            <v>1</v>
          </cell>
          <cell r="D10456">
            <v>0</v>
          </cell>
          <cell r="E10456">
            <v>0</v>
          </cell>
          <cell r="F10456">
            <v>0</v>
          </cell>
          <cell r="G10456">
            <v>1</v>
          </cell>
          <cell r="H10456">
            <v>1</v>
          </cell>
          <cell r="I10456">
            <v>0</v>
          </cell>
          <cell r="J10456">
            <v>0</v>
          </cell>
          <cell r="K10456">
            <v>0</v>
          </cell>
          <cell r="L10456">
            <v>1</v>
          </cell>
          <cell r="M10456">
            <v>1</v>
          </cell>
          <cell r="N10456">
            <v>0</v>
          </cell>
          <cell r="O10456">
            <v>0</v>
          </cell>
          <cell r="P10456">
            <v>0</v>
          </cell>
          <cell r="Q10456">
            <v>1</v>
          </cell>
        </row>
        <row r="10457">
          <cell r="A10457" t="str">
            <v>A6298&amp;T</v>
          </cell>
          <cell r="B10457" t="str">
            <v>9 Crosby Dr</v>
          </cell>
          <cell r="C10457">
            <v>17</v>
          </cell>
          <cell r="D10457">
            <v>0</v>
          </cell>
          <cell r="E10457">
            <v>0</v>
          </cell>
          <cell r="F10457">
            <v>0</v>
          </cell>
          <cell r="G10457">
            <v>17</v>
          </cell>
          <cell r="H10457">
            <v>17</v>
          </cell>
          <cell r="I10457">
            <v>0</v>
          </cell>
          <cell r="J10457">
            <v>0</v>
          </cell>
          <cell r="K10457">
            <v>0</v>
          </cell>
          <cell r="L10457">
            <v>17</v>
          </cell>
          <cell r="M10457">
            <v>17</v>
          </cell>
          <cell r="N10457">
            <v>0</v>
          </cell>
          <cell r="O10457">
            <v>0</v>
          </cell>
          <cell r="P10457">
            <v>0</v>
          </cell>
          <cell r="Q10457">
            <v>17</v>
          </cell>
        </row>
        <row r="10458">
          <cell r="A10458" t="str">
            <v>A6872&amp;T</v>
          </cell>
          <cell r="B10458" t="str">
            <v>Hanscom Field Dr @ O</v>
          </cell>
          <cell r="C10458">
            <v>23</v>
          </cell>
          <cell r="D10458">
            <v>0</v>
          </cell>
          <cell r="E10458">
            <v>0</v>
          </cell>
          <cell r="F10458">
            <v>0</v>
          </cell>
          <cell r="G10458">
            <v>23</v>
          </cell>
          <cell r="H10458">
            <v>23</v>
          </cell>
          <cell r="I10458">
            <v>0</v>
          </cell>
          <cell r="J10458">
            <v>0</v>
          </cell>
          <cell r="K10458">
            <v>0</v>
          </cell>
          <cell r="L10458">
            <v>23</v>
          </cell>
          <cell r="M10458">
            <v>23</v>
          </cell>
          <cell r="N10458">
            <v>0</v>
          </cell>
          <cell r="O10458">
            <v>0</v>
          </cell>
          <cell r="P10458">
            <v>0</v>
          </cell>
          <cell r="Q10458">
            <v>23</v>
          </cell>
        </row>
        <row r="10459">
          <cell r="A10459" t="str">
            <v>A7730&amp;T</v>
          </cell>
          <cell r="B10459" t="str">
            <v>Lincoln</v>
          </cell>
          <cell r="C10459">
            <v>0</v>
          </cell>
          <cell r="D10459">
            <v>0</v>
          </cell>
          <cell r="E10459">
            <v>0</v>
          </cell>
          <cell r="F10459">
            <v>0</v>
          </cell>
          <cell r="G10459">
            <v>0</v>
          </cell>
          <cell r="H10459">
            <v>0</v>
          </cell>
          <cell r="I10459">
            <v>0</v>
          </cell>
          <cell r="J10459">
            <v>0</v>
          </cell>
          <cell r="K10459">
            <v>0</v>
          </cell>
          <cell r="L10459">
            <v>0</v>
          </cell>
          <cell r="M10459">
            <v>0</v>
          </cell>
          <cell r="N10459">
            <v>0</v>
          </cell>
          <cell r="O10459">
            <v>0</v>
          </cell>
          <cell r="P10459">
            <v>0</v>
          </cell>
          <cell r="Q10459">
            <v>0</v>
          </cell>
        </row>
        <row r="10460">
          <cell r="A10460" t="str">
            <v>A7734&amp;T</v>
          </cell>
          <cell r="B10460" t="str">
            <v>Concord</v>
          </cell>
          <cell r="C10460">
            <v>0</v>
          </cell>
          <cell r="D10460">
            <v>0</v>
          </cell>
          <cell r="E10460">
            <v>0</v>
          </cell>
          <cell r="F10460">
            <v>0</v>
          </cell>
          <cell r="G10460">
            <v>0</v>
          </cell>
          <cell r="H10460">
            <v>0</v>
          </cell>
          <cell r="I10460">
            <v>0</v>
          </cell>
          <cell r="J10460">
            <v>0</v>
          </cell>
          <cell r="K10460">
            <v>0</v>
          </cell>
          <cell r="L10460">
            <v>0</v>
          </cell>
          <cell r="M10460">
            <v>0</v>
          </cell>
          <cell r="N10460">
            <v>0</v>
          </cell>
          <cell r="O10460">
            <v>0</v>
          </cell>
          <cell r="P10460">
            <v>0</v>
          </cell>
          <cell r="Q10460">
            <v>0</v>
          </cell>
        </row>
        <row r="10461">
          <cell r="A10461" t="str">
            <v>A7735&amp;T</v>
          </cell>
          <cell r="B10461" t="str">
            <v>Concord</v>
          </cell>
          <cell r="C10461">
            <v>0</v>
          </cell>
          <cell r="D10461">
            <v>0</v>
          </cell>
          <cell r="E10461">
            <v>0</v>
          </cell>
          <cell r="F10461">
            <v>0</v>
          </cell>
          <cell r="G10461">
            <v>0</v>
          </cell>
          <cell r="H10461">
            <v>0</v>
          </cell>
          <cell r="I10461">
            <v>0</v>
          </cell>
          <cell r="J10461">
            <v>0</v>
          </cell>
          <cell r="K10461">
            <v>0</v>
          </cell>
          <cell r="L10461">
            <v>0</v>
          </cell>
          <cell r="M10461">
            <v>0</v>
          </cell>
          <cell r="N10461">
            <v>0</v>
          </cell>
          <cell r="O10461">
            <v>0</v>
          </cell>
          <cell r="P10461">
            <v>0</v>
          </cell>
          <cell r="Q10461">
            <v>0</v>
          </cell>
        </row>
        <row r="10462">
          <cell r="A10462" t="str">
            <v>A7739&amp;T</v>
          </cell>
          <cell r="B10462" t="str">
            <v>West Concord</v>
          </cell>
          <cell r="C10462">
            <v>0</v>
          </cell>
          <cell r="D10462">
            <v>0</v>
          </cell>
          <cell r="E10462">
            <v>0</v>
          </cell>
          <cell r="F10462">
            <v>0</v>
          </cell>
          <cell r="G10462">
            <v>0</v>
          </cell>
          <cell r="H10462">
            <v>0</v>
          </cell>
          <cell r="I10462">
            <v>0</v>
          </cell>
          <cell r="J10462">
            <v>0</v>
          </cell>
          <cell r="K10462">
            <v>0</v>
          </cell>
          <cell r="L10462">
            <v>0</v>
          </cell>
          <cell r="M10462">
            <v>0</v>
          </cell>
          <cell r="N10462">
            <v>0</v>
          </cell>
          <cell r="O10462">
            <v>0</v>
          </cell>
          <cell r="P10462">
            <v>0</v>
          </cell>
          <cell r="Q10462">
            <v>0</v>
          </cell>
        </row>
        <row r="10463">
          <cell r="A10463" t="str">
            <v>A7743&amp;T</v>
          </cell>
          <cell r="B10463" t="str">
            <v>South Acton</v>
          </cell>
          <cell r="C10463">
            <v>0</v>
          </cell>
          <cell r="D10463">
            <v>0</v>
          </cell>
          <cell r="E10463">
            <v>0</v>
          </cell>
          <cell r="F10463">
            <v>0</v>
          </cell>
          <cell r="G10463">
            <v>0</v>
          </cell>
          <cell r="H10463">
            <v>0</v>
          </cell>
          <cell r="I10463">
            <v>0</v>
          </cell>
          <cell r="J10463">
            <v>0</v>
          </cell>
          <cell r="K10463">
            <v>0</v>
          </cell>
          <cell r="L10463">
            <v>0</v>
          </cell>
          <cell r="M10463">
            <v>0</v>
          </cell>
          <cell r="N10463">
            <v>0</v>
          </cell>
          <cell r="O10463">
            <v>0</v>
          </cell>
          <cell r="P10463">
            <v>0</v>
          </cell>
          <cell r="Q10463">
            <v>0</v>
          </cell>
        </row>
        <row r="10464">
          <cell r="A10464" t="str">
            <v>A4626&amp;T</v>
          </cell>
          <cell r="B10464" t="str">
            <v>South Rd opp Crescen</v>
          </cell>
          <cell r="C10464">
            <v>0</v>
          </cell>
          <cell r="D10464">
            <v>0</v>
          </cell>
          <cell r="E10464">
            <v>0</v>
          </cell>
          <cell r="F10464">
            <v>0</v>
          </cell>
          <cell r="G10464">
            <v>0</v>
          </cell>
          <cell r="H10464">
            <v>0</v>
          </cell>
          <cell r="I10464">
            <v>0</v>
          </cell>
          <cell r="J10464">
            <v>0</v>
          </cell>
          <cell r="K10464">
            <v>0</v>
          </cell>
          <cell r="L10464">
            <v>0</v>
          </cell>
          <cell r="M10464">
            <v>0</v>
          </cell>
          <cell r="N10464">
            <v>0</v>
          </cell>
          <cell r="O10464">
            <v>0</v>
          </cell>
          <cell r="P10464">
            <v>0</v>
          </cell>
          <cell r="Q10464">
            <v>0</v>
          </cell>
        </row>
        <row r="10465">
          <cell r="A10465" t="str">
            <v>A4627&amp;T</v>
          </cell>
          <cell r="B10465" t="str">
            <v>South Rd opp Hartfor</v>
          </cell>
          <cell r="C10465">
            <v>9</v>
          </cell>
          <cell r="D10465">
            <v>0</v>
          </cell>
          <cell r="E10465">
            <v>0</v>
          </cell>
          <cell r="F10465">
            <v>0</v>
          </cell>
          <cell r="G10465">
            <v>9</v>
          </cell>
          <cell r="H10465">
            <v>9</v>
          </cell>
          <cell r="I10465">
            <v>0</v>
          </cell>
          <cell r="J10465">
            <v>0</v>
          </cell>
          <cell r="K10465">
            <v>0</v>
          </cell>
          <cell r="L10465">
            <v>9</v>
          </cell>
          <cell r="M10465">
            <v>9</v>
          </cell>
          <cell r="N10465">
            <v>0</v>
          </cell>
          <cell r="O10465">
            <v>0</v>
          </cell>
          <cell r="P10465">
            <v>0</v>
          </cell>
          <cell r="Q10465">
            <v>9</v>
          </cell>
        </row>
        <row r="10466">
          <cell r="A10466" t="str">
            <v>A4633&amp;T</v>
          </cell>
          <cell r="B10466" t="str">
            <v>Great Rd @ Roberts D</v>
          </cell>
          <cell r="C10466">
            <v>0</v>
          </cell>
          <cell r="D10466">
            <v>0</v>
          </cell>
          <cell r="E10466">
            <v>0</v>
          </cell>
          <cell r="F10466">
            <v>0</v>
          </cell>
          <cell r="G10466">
            <v>0</v>
          </cell>
          <cell r="H10466">
            <v>0</v>
          </cell>
          <cell r="I10466">
            <v>0</v>
          </cell>
          <cell r="J10466">
            <v>0</v>
          </cell>
          <cell r="K10466">
            <v>0</v>
          </cell>
          <cell r="L10466">
            <v>0</v>
          </cell>
          <cell r="M10466">
            <v>0</v>
          </cell>
          <cell r="N10466">
            <v>0</v>
          </cell>
          <cell r="O10466">
            <v>0</v>
          </cell>
          <cell r="P10466">
            <v>0</v>
          </cell>
          <cell r="Q10466">
            <v>0</v>
          </cell>
        </row>
        <row r="10467">
          <cell r="A10467" t="str">
            <v>A4636&amp;T</v>
          </cell>
          <cell r="B10467" t="str">
            <v>Great Rd @ Perham St</v>
          </cell>
          <cell r="C10467">
            <v>0</v>
          </cell>
          <cell r="D10467">
            <v>0</v>
          </cell>
          <cell r="E10467">
            <v>0</v>
          </cell>
          <cell r="F10467">
            <v>0</v>
          </cell>
          <cell r="G10467">
            <v>0</v>
          </cell>
          <cell r="H10467">
            <v>0</v>
          </cell>
          <cell r="I10467">
            <v>0</v>
          </cell>
          <cell r="J10467">
            <v>0</v>
          </cell>
          <cell r="K10467">
            <v>0</v>
          </cell>
          <cell r="L10467">
            <v>0</v>
          </cell>
          <cell r="M10467">
            <v>0</v>
          </cell>
          <cell r="N10467">
            <v>0</v>
          </cell>
          <cell r="O10467">
            <v>0</v>
          </cell>
          <cell r="P10467">
            <v>0</v>
          </cell>
          <cell r="Q10467">
            <v>0</v>
          </cell>
        </row>
        <row r="10468">
          <cell r="A10468" t="str">
            <v>A4858&amp;T</v>
          </cell>
          <cell r="B10468" t="str">
            <v>Great Rd @ Perham St</v>
          </cell>
          <cell r="C10468">
            <v>0</v>
          </cell>
          <cell r="D10468">
            <v>0</v>
          </cell>
          <cell r="E10468">
            <v>0</v>
          </cell>
          <cell r="F10468">
            <v>0</v>
          </cell>
          <cell r="G10468">
            <v>0</v>
          </cell>
          <cell r="H10468">
            <v>0</v>
          </cell>
          <cell r="I10468">
            <v>0</v>
          </cell>
          <cell r="J10468">
            <v>0</v>
          </cell>
          <cell r="K10468">
            <v>0</v>
          </cell>
          <cell r="L10468">
            <v>0</v>
          </cell>
          <cell r="M10468">
            <v>0</v>
          </cell>
          <cell r="N10468">
            <v>0</v>
          </cell>
          <cell r="O10468">
            <v>0</v>
          </cell>
          <cell r="P10468">
            <v>0</v>
          </cell>
          <cell r="Q10468">
            <v>0</v>
          </cell>
        </row>
        <row r="10469">
          <cell r="A10469" t="str">
            <v>A4863&amp;T</v>
          </cell>
          <cell r="B10469" t="str">
            <v>Loomis St @ Great Rd</v>
          </cell>
          <cell r="C10469">
            <v>0</v>
          </cell>
          <cell r="D10469">
            <v>0</v>
          </cell>
          <cell r="E10469">
            <v>0</v>
          </cell>
          <cell r="F10469">
            <v>0</v>
          </cell>
          <cell r="G10469">
            <v>0</v>
          </cell>
          <cell r="H10469">
            <v>0</v>
          </cell>
          <cell r="I10469">
            <v>0</v>
          </cell>
          <cell r="J10469">
            <v>0</v>
          </cell>
          <cell r="K10469">
            <v>0</v>
          </cell>
          <cell r="L10469">
            <v>0</v>
          </cell>
          <cell r="M10469">
            <v>0</v>
          </cell>
          <cell r="N10469">
            <v>0</v>
          </cell>
          <cell r="O10469">
            <v>0</v>
          </cell>
          <cell r="P10469">
            <v>0</v>
          </cell>
          <cell r="Q10469">
            <v>0</v>
          </cell>
        </row>
        <row r="10470">
          <cell r="A10470" t="str">
            <v>A4868&amp;T</v>
          </cell>
          <cell r="B10470" t="str">
            <v>Springs Rd @ Hancock</v>
          </cell>
          <cell r="C10470">
            <v>0</v>
          </cell>
          <cell r="D10470">
            <v>0</v>
          </cell>
          <cell r="E10470">
            <v>0</v>
          </cell>
          <cell r="F10470">
            <v>0</v>
          </cell>
          <cell r="G10470">
            <v>0</v>
          </cell>
          <cell r="H10470">
            <v>0</v>
          </cell>
          <cell r="I10470">
            <v>0</v>
          </cell>
          <cell r="J10470">
            <v>0</v>
          </cell>
          <cell r="K10470">
            <v>0</v>
          </cell>
          <cell r="L10470">
            <v>0</v>
          </cell>
          <cell r="M10470">
            <v>0</v>
          </cell>
          <cell r="N10470">
            <v>0</v>
          </cell>
          <cell r="O10470">
            <v>0</v>
          </cell>
          <cell r="P10470">
            <v>0</v>
          </cell>
          <cell r="Q10470">
            <v>0</v>
          </cell>
        </row>
        <row r="10471">
          <cell r="A10471" t="str">
            <v>A6244&amp;T</v>
          </cell>
          <cell r="B10471" t="str">
            <v>Crosby Dr @ Middlese</v>
          </cell>
          <cell r="C10471">
            <v>0</v>
          </cell>
          <cell r="D10471">
            <v>0</v>
          </cell>
          <cell r="E10471">
            <v>0</v>
          </cell>
          <cell r="F10471">
            <v>0</v>
          </cell>
          <cell r="G10471">
            <v>0</v>
          </cell>
          <cell r="H10471">
            <v>0</v>
          </cell>
          <cell r="I10471">
            <v>0</v>
          </cell>
          <cell r="J10471">
            <v>0</v>
          </cell>
          <cell r="K10471">
            <v>0</v>
          </cell>
          <cell r="L10471">
            <v>0</v>
          </cell>
          <cell r="M10471">
            <v>0</v>
          </cell>
          <cell r="N10471">
            <v>0</v>
          </cell>
          <cell r="O10471">
            <v>0</v>
          </cell>
          <cell r="P10471">
            <v>0</v>
          </cell>
          <cell r="Q10471">
            <v>0</v>
          </cell>
        </row>
        <row r="10472">
          <cell r="A10472" t="str">
            <v>A6245&amp;T</v>
          </cell>
          <cell r="B10472" t="str">
            <v>28-30 Crosby Dr</v>
          </cell>
          <cell r="C10472">
            <v>0</v>
          </cell>
          <cell r="D10472">
            <v>0</v>
          </cell>
          <cell r="E10472">
            <v>0</v>
          </cell>
          <cell r="F10472">
            <v>0</v>
          </cell>
          <cell r="G10472">
            <v>0</v>
          </cell>
          <cell r="H10472">
            <v>0</v>
          </cell>
          <cell r="I10472">
            <v>0</v>
          </cell>
          <cell r="J10472">
            <v>0</v>
          </cell>
          <cell r="K10472">
            <v>0</v>
          </cell>
          <cell r="L10472">
            <v>0</v>
          </cell>
          <cell r="M10472">
            <v>0</v>
          </cell>
          <cell r="N10472">
            <v>0</v>
          </cell>
          <cell r="O10472">
            <v>0</v>
          </cell>
          <cell r="P10472">
            <v>0</v>
          </cell>
          <cell r="Q10472">
            <v>0</v>
          </cell>
        </row>
        <row r="10473">
          <cell r="A10473" t="str">
            <v>A6251&amp;T</v>
          </cell>
          <cell r="B10473" t="str">
            <v>MITRE Corp Inner Rd</v>
          </cell>
          <cell r="C10473">
            <v>0</v>
          </cell>
          <cell r="D10473">
            <v>0</v>
          </cell>
          <cell r="E10473">
            <v>0</v>
          </cell>
          <cell r="F10473">
            <v>0</v>
          </cell>
          <cell r="G10473">
            <v>0</v>
          </cell>
          <cell r="H10473">
            <v>0</v>
          </cell>
          <cell r="I10473">
            <v>0</v>
          </cell>
          <cell r="J10473">
            <v>0</v>
          </cell>
          <cell r="K10473">
            <v>0</v>
          </cell>
          <cell r="L10473">
            <v>0</v>
          </cell>
          <cell r="M10473">
            <v>0</v>
          </cell>
          <cell r="N10473">
            <v>0</v>
          </cell>
          <cell r="O10473">
            <v>0</v>
          </cell>
          <cell r="P10473">
            <v>0</v>
          </cell>
          <cell r="Q10473">
            <v>0</v>
          </cell>
        </row>
        <row r="10474">
          <cell r="A10474" t="str">
            <v>A6871&amp;T</v>
          </cell>
          <cell r="B10474" t="str">
            <v>Civil Air Terminal</v>
          </cell>
          <cell r="C10474">
            <v>0</v>
          </cell>
          <cell r="D10474">
            <v>1</v>
          </cell>
          <cell r="E10474">
            <v>0</v>
          </cell>
          <cell r="F10474">
            <v>0</v>
          </cell>
          <cell r="G10474">
            <v>1</v>
          </cell>
          <cell r="H10474">
            <v>0</v>
          </cell>
          <cell r="I10474">
            <v>1</v>
          </cell>
          <cell r="J10474">
            <v>0</v>
          </cell>
          <cell r="K10474">
            <v>0</v>
          </cell>
          <cell r="L10474">
            <v>1</v>
          </cell>
          <cell r="M10474">
            <v>0</v>
          </cell>
          <cell r="N10474">
            <v>1</v>
          </cell>
          <cell r="O10474">
            <v>0</v>
          </cell>
          <cell r="P10474">
            <v>0</v>
          </cell>
          <cell r="Q10474">
            <v>1</v>
          </cell>
        </row>
        <row r="10475">
          <cell r="A10475" t="str">
            <v>A4624&amp;T</v>
          </cell>
          <cell r="B10475" t="str">
            <v>Springs Rd @ Hancock</v>
          </cell>
          <cell r="C10475">
            <v>0</v>
          </cell>
          <cell r="D10475">
            <v>0</v>
          </cell>
          <cell r="E10475">
            <v>0</v>
          </cell>
          <cell r="F10475">
            <v>0</v>
          </cell>
          <cell r="G10475">
            <v>0</v>
          </cell>
          <cell r="H10475">
            <v>0</v>
          </cell>
          <cell r="I10475">
            <v>0</v>
          </cell>
          <cell r="J10475">
            <v>0</v>
          </cell>
          <cell r="K10475">
            <v>0</v>
          </cell>
          <cell r="L10475">
            <v>0</v>
          </cell>
          <cell r="M10475">
            <v>0</v>
          </cell>
          <cell r="N10475">
            <v>0</v>
          </cell>
          <cell r="O10475">
            <v>0</v>
          </cell>
          <cell r="P10475">
            <v>0</v>
          </cell>
          <cell r="Q10475">
            <v>0</v>
          </cell>
        </row>
        <row r="10476">
          <cell r="A10476" t="str">
            <v>A4632&amp;T</v>
          </cell>
          <cell r="B10476" t="str">
            <v>Great Rd opp Brooksb</v>
          </cell>
          <cell r="C10476">
            <v>33</v>
          </cell>
          <cell r="D10476">
            <v>0</v>
          </cell>
          <cell r="E10476">
            <v>0</v>
          </cell>
          <cell r="F10476">
            <v>0</v>
          </cell>
          <cell r="G10476">
            <v>33</v>
          </cell>
          <cell r="H10476">
            <v>33</v>
          </cell>
          <cell r="I10476">
            <v>0</v>
          </cell>
          <cell r="J10476">
            <v>0</v>
          </cell>
          <cell r="K10476">
            <v>0</v>
          </cell>
          <cell r="L10476">
            <v>33</v>
          </cell>
          <cell r="M10476">
            <v>33</v>
          </cell>
          <cell r="N10476">
            <v>0</v>
          </cell>
          <cell r="O10476">
            <v>0</v>
          </cell>
          <cell r="P10476">
            <v>0</v>
          </cell>
          <cell r="Q10476">
            <v>33</v>
          </cell>
        </row>
        <row r="10477">
          <cell r="A10477" t="str">
            <v>A6214&amp;T</v>
          </cell>
          <cell r="B10477" t="str">
            <v>Springs Rd opp Bldg</v>
          </cell>
          <cell r="C10477">
            <v>0</v>
          </cell>
          <cell r="D10477">
            <v>0</v>
          </cell>
          <cell r="E10477">
            <v>0</v>
          </cell>
          <cell r="F10477">
            <v>0</v>
          </cell>
          <cell r="G10477">
            <v>0</v>
          </cell>
          <cell r="H10477">
            <v>0</v>
          </cell>
          <cell r="I10477">
            <v>0</v>
          </cell>
          <cell r="J10477">
            <v>0</v>
          </cell>
          <cell r="K10477">
            <v>0</v>
          </cell>
          <cell r="L10477">
            <v>0</v>
          </cell>
          <cell r="M10477">
            <v>0</v>
          </cell>
          <cell r="N10477">
            <v>0</v>
          </cell>
          <cell r="O10477">
            <v>0</v>
          </cell>
          <cell r="P10477">
            <v>0</v>
          </cell>
          <cell r="Q10477">
            <v>0</v>
          </cell>
        </row>
        <row r="10478">
          <cell r="A10478" t="str">
            <v>A6242&amp;T</v>
          </cell>
          <cell r="B10478" t="str">
            <v>7 Oak Park Dr</v>
          </cell>
          <cell r="C10478">
            <v>0</v>
          </cell>
          <cell r="D10478">
            <v>0</v>
          </cell>
          <cell r="E10478">
            <v>0</v>
          </cell>
          <cell r="F10478">
            <v>0</v>
          </cell>
          <cell r="G10478">
            <v>0</v>
          </cell>
          <cell r="H10478">
            <v>0</v>
          </cell>
          <cell r="I10478">
            <v>0</v>
          </cell>
          <cell r="J10478">
            <v>0</v>
          </cell>
          <cell r="K10478">
            <v>0</v>
          </cell>
          <cell r="L10478">
            <v>0</v>
          </cell>
          <cell r="M10478">
            <v>0</v>
          </cell>
          <cell r="N10478">
            <v>0</v>
          </cell>
          <cell r="O10478">
            <v>0</v>
          </cell>
          <cell r="P10478">
            <v>0</v>
          </cell>
          <cell r="Q10478">
            <v>0</v>
          </cell>
        </row>
        <row r="10479">
          <cell r="A10479" t="str">
            <v>A6246&amp;T</v>
          </cell>
          <cell r="B10479" t="str">
            <v>4 Crosby Dr</v>
          </cell>
          <cell r="C10479">
            <v>0</v>
          </cell>
          <cell r="D10479">
            <v>0</v>
          </cell>
          <cell r="E10479">
            <v>0</v>
          </cell>
          <cell r="F10479">
            <v>0</v>
          </cell>
          <cell r="G10479">
            <v>0</v>
          </cell>
          <cell r="H10479">
            <v>0</v>
          </cell>
          <cell r="I10479">
            <v>0</v>
          </cell>
          <cell r="J10479">
            <v>0</v>
          </cell>
          <cell r="K10479">
            <v>0</v>
          </cell>
          <cell r="L10479">
            <v>0</v>
          </cell>
          <cell r="M10479">
            <v>0</v>
          </cell>
          <cell r="N10479">
            <v>0</v>
          </cell>
          <cell r="O10479">
            <v>0</v>
          </cell>
          <cell r="P10479">
            <v>0</v>
          </cell>
          <cell r="Q10479">
            <v>0</v>
          </cell>
        </row>
        <row r="10480">
          <cell r="A10480" t="str">
            <v>A4628&amp;T</v>
          </cell>
          <cell r="B10480" t="str">
            <v>South Rd @ Railroad</v>
          </cell>
          <cell r="C10480">
            <v>10</v>
          </cell>
          <cell r="D10480">
            <v>1</v>
          </cell>
          <cell r="E10480">
            <v>0</v>
          </cell>
          <cell r="F10480">
            <v>0</v>
          </cell>
          <cell r="G10480">
            <v>11</v>
          </cell>
          <cell r="H10480">
            <v>10</v>
          </cell>
          <cell r="I10480">
            <v>1</v>
          </cell>
          <cell r="J10480">
            <v>0</v>
          </cell>
          <cell r="K10480">
            <v>0</v>
          </cell>
          <cell r="L10480">
            <v>11</v>
          </cell>
          <cell r="M10480">
            <v>10</v>
          </cell>
          <cell r="N10480">
            <v>1</v>
          </cell>
          <cell r="O10480">
            <v>0</v>
          </cell>
          <cell r="P10480">
            <v>0</v>
          </cell>
          <cell r="Q10480">
            <v>11</v>
          </cell>
        </row>
        <row r="10481">
          <cell r="A10481" t="str">
            <v>A4859&amp;T</v>
          </cell>
          <cell r="B10481" t="str">
            <v>Great Rd @ Shawsheen</v>
          </cell>
          <cell r="C10481">
            <v>4</v>
          </cell>
          <cell r="D10481">
            <v>0</v>
          </cell>
          <cell r="E10481">
            <v>0</v>
          </cell>
          <cell r="F10481">
            <v>0</v>
          </cell>
          <cell r="G10481">
            <v>4</v>
          </cell>
          <cell r="H10481">
            <v>4</v>
          </cell>
          <cell r="I10481">
            <v>0</v>
          </cell>
          <cell r="J10481">
            <v>0</v>
          </cell>
          <cell r="K10481">
            <v>0</v>
          </cell>
          <cell r="L10481">
            <v>4</v>
          </cell>
          <cell r="M10481">
            <v>4</v>
          </cell>
          <cell r="N10481">
            <v>0</v>
          </cell>
          <cell r="O10481">
            <v>0</v>
          </cell>
          <cell r="P10481">
            <v>0</v>
          </cell>
          <cell r="Q10481">
            <v>4</v>
          </cell>
        </row>
        <row r="10482">
          <cell r="A10482" t="str">
            <v>A6240&amp;T</v>
          </cell>
          <cell r="B10482" t="str">
            <v>Bedford Woods Dr @ B</v>
          </cell>
          <cell r="C10482">
            <v>5</v>
          </cell>
          <cell r="D10482">
            <v>0</v>
          </cell>
          <cell r="E10482">
            <v>0</v>
          </cell>
          <cell r="F10482">
            <v>0</v>
          </cell>
          <cell r="G10482">
            <v>5</v>
          </cell>
          <cell r="H10482">
            <v>5</v>
          </cell>
          <cell r="I10482">
            <v>0</v>
          </cell>
          <cell r="J10482">
            <v>0</v>
          </cell>
          <cell r="K10482">
            <v>0</v>
          </cell>
          <cell r="L10482">
            <v>5</v>
          </cell>
          <cell r="M10482">
            <v>5</v>
          </cell>
          <cell r="N10482">
            <v>0</v>
          </cell>
          <cell r="O10482">
            <v>0</v>
          </cell>
          <cell r="P10482">
            <v>0</v>
          </cell>
          <cell r="Q10482">
            <v>5</v>
          </cell>
        </row>
        <row r="10483">
          <cell r="A10483" t="str">
            <v>A4623&amp;T</v>
          </cell>
          <cell r="B10483" t="str">
            <v>Springs Rd opp Hills</v>
          </cell>
          <cell r="C10483">
            <v>0</v>
          </cell>
          <cell r="D10483">
            <v>0</v>
          </cell>
          <cell r="E10483">
            <v>0</v>
          </cell>
          <cell r="F10483">
            <v>0</v>
          </cell>
          <cell r="G10483">
            <v>0</v>
          </cell>
          <cell r="H10483">
            <v>0</v>
          </cell>
          <cell r="I10483">
            <v>0</v>
          </cell>
          <cell r="J10483">
            <v>0</v>
          </cell>
          <cell r="K10483">
            <v>0</v>
          </cell>
          <cell r="L10483">
            <v>0</v>
          </cell>
          <cell r="M10483">
            <v>0</v>
          </cell>
          <cell r="N10483">
            <v>0</v>
          </cell>
          <cell r="O10483">
            <v>0</v>
          </cell>
          <cell r="P10483">
            <v>0</v>
          </cell>
          <cell r="Q10483">
            <v>0</v>
          </cell>
        </row>
        <row r="10484">
          <cell r="A10484" t="str">
            <v>A4860&amp;T</v>
          </cell>
          <cell r="B10484" t="str">
            <v>Great Rd @ Shopping</v>
          </cell>
          <cell r="C10484">
            <v>0</v>
          </cell>
          <cell r="D10484">
            <v>0</v>
          </cell>
          <cell r="E10484">
            <v>0</v>
          </cell>
          <cell r="F10484">
            <v>0</v>
          </cell>
          <cell r="G10484">
            <v>0</v>
          </cell>
          <cell r="H10484">
            <v>0</v>
          </cell>
          <cell r="I10484">
            <v>0</v>
          </cell>
          <cell r="J10484">
            <v>0</v>
          </cell>
          <cell r="K10484">
            <v>0</v>
          </cell>
          <cell r="L10484">
            <v>0</v>
          </cell>
          <cell r="M10484">
            <v>0</v>
          </cell>
          <cell r="N10484">
            <v>0</v>
          </cell>
          <cell r="O10484">
            <v>0</v>
          </cell>
          <cell r="P10484">
            <v>0</v>
          </cell>
          <cell r="Q10484">
            <v>0</v>
          </cell>
        </row>
        <row r="10485">
          <cell r="A10485" t="str">
            <v>A4867&amp;T</v>
          </cell>
          <cell r="B10485" t="str">
            <v>South Rd @ Great Rd</v>
          </cell>
          <cell r="C10485">
            <v>1</v>
          </cell>
          <cell r="D10485">
            <v>0</v>
          </cell>
          <cell r="E10485">
            <v>0</v>
          </cell>
          <cell r="F10485">
            <v>0</v>
          </cell>
          <cell r="G10485">
            <v>1</v>
          </cell>
          <cell r="H10485">
            <v>1</v>
          </cell>
          <cell r="I10485">
            <v>0</v>
          </cell>
          <cell r="J10485">
            <v>0</v>
          </cell>
          <cell r="K10485">
            <v>0</v>
          </cell>
          <cell r="L10485">
            <v>1</v>
          </cell>
          <cell r="M10485">
            <v>1</v>
          </cell>
          <cell r="N10485">
            <v>0</v>
          </cell>
          <cell r="O10485">
            <v>0</v>
          </cell>
          <cell r="P10485">
            <v>0</v>
          </cell>
          <cell r="Q10485">
            <v>1</v>
          </cell>
        </row>
        <row r="10486">
          <cell r="A10486" t="str">
            <v>A4635&amp;T</v>
          </cell>
          <cell r="B10486" t="str">
            <v>Great Road @ Pine St</v>
          </cell>
          <cell r="C10486">
            <v>16</v>
          </cell>
          <cell r="D10486">
            <v>0</v>
          </cell>
          <cell r="E10486">
            <v>0</v>
          </cell>
          <cell r="F10486">
            <v>0</v>
          </cell>
          <cell r="G10486">
            <v>16</v>
          </cell>
          <cell r="H10486">
            <v>16</v>
          </cell>
          <cell r="I10486">
            <v>0</v>
          </cell>
          <cell r="J10486">
            <v>0</v>
          </cell>
          <cell r="K10486">
            <v>0</v>
          </cell>
          <cell r="L10486">
            <v>16</v>
          </cell>
          <cell r="M10486">
            <v>16</v>
          </cell>
          <cell r="N10486">
            <v>0</v>
          </cell>
          <cell r="O10486">
            <v>0</v>
          </cell>
          <cell r="P10486">
            <v>0</v>
          </cell>
          <cell r="Q10486">
            <v>16</v>
          </cell>
        </row>
        <row r="10487">
          <cell r="A10487" t="str">
            <v>A4625&amp;T</v>
          </cell>
          <cell r="B10487" t="str">
            <v>South Rd @ Great Rd</v>
          </cell>
          <cell r="C10487">
            <v>9</v>
          </cell>
          <cell r="D10487">
            <v>0</v>
          </cell>
          <cell r="E10487">
            <v>0</v>
          </cell>
          <cell r="F10487">
            <v>0</v>
          </cell>
          <cell r="G10487">
            <v>10</v>
          </cell>
          <cell r="H10487">
            <v>9</v>
          </cell>
          <cell r="I10487">
            <v>0</v>
          </cell>
          <cell r="J10487">
            <v>0</v>
          </cell>
          <cell r="K10487">
            <v>0</v>
          </cell>
          <cell r="L10487">
            <v>10</v>
          </cell>
          <cell r="M10487">
            <v>9</v>
          </cell>
          <cell r="N10487">
            <v>0</v>
          </cell>
          <cell r="O10487">
            <v>0</v>
          </cell>
          <cell r="P10487">
            <v>0</v>
          </cell>
          <cell r="Q10487">
            <v>10</v>
          </cell>
        </row>
        <row r="10488">
          <cell r="A10488" t="str">
            <v>A6870&amp;T</v>
          </cell>
          <cell r="B10488" t="str">
            <v>Hanscom Field Dr @ O</v>
          </cell>
          <cell r="C10488">
            <v>4</v>
          </cell>
          <cell r="D10488">
            <v>1</v>
          </cell>
          <cell r="E10488">
            <v>0</v>
          </cell>
          <cell r="F10488">
            <v>0</v>
          </cell>
          <cell r="G10488">
            <v>4</v>
          </cell>
          <cell r="H10488">
            <v>4</v>
          </cell>
          <cell r="I10488">
            <v>1</v>
          </cell>
          <cell r="J10488">
            <v>0</v>
          </cell>
          <cell r="K10488">
            <v>0</v>
          </cell>
          <cell r="L10488">
            <v>4</v>
          </cell>
          <cell r="M10488">
            <v>4</v>
          </cell>
          <cell r="N10488">
            <v>1</v>
          </cell>
          <cell r="O10488">
            <v>0</v>
          </cell>
          <cell r="P10488">
            <v>0</v>
          </cell>
          <cell r="Q10488">
            <v>4</v>
          </cell>
        </row>
        <row r="10489">
          <cell r="A10489" t="str">
            <v>A4629&amp;T</v>
          </cell>
          <cell r="B10489" t="str">
            <v>Loomis St opp Hartfo</v>
          </cell>
          <cell r="C10489">
            <v>0</v>
          </cell>
          <cell r="D10489">
            <v>0</v>
          </cell>
          <cell r="E10489">
            <v>0</v>
          </cell>
          <cell r="F10489">
            <v>0</v>
          </cell>
          <cell r="G10489">
            <v>0</v>
          </cell>
          <cell r="H10489">
            <v>0</v>
          </cell>
          <cell r="I10489">
            <v>0</v>
          </cell>
          <cell r="J10489">
            <v>0</v>
          </cell>
          <cell r="K10489">
            <v>0</v>
          </cell>
          <cell r="L10489">
            <v>0</v>
          </cell>
          <cell r="M10489">
            <v>0</v>
          </cell>
          <cell r="N10489">
            <v>0</v>
          </cell>
          <cell r="O10489">
            <v>0</v>
          </cell>
          <cell r="P10489">
            <v>0</v>
          </cell>
          <cell r="Q10489">
            <v>0</v>
          </cell>
        </row>
        <row r="10490">
          <cell r="A10490" t="str">
            <v>A4631&amp;T</v>
          </cell>
          <cell r="B10490" t="str">
            <v>Loomis St @ Great Rd</v>
          </cell>
          <cell r="C10490">
            <v>0</v>
          </cell>
          <cell r="D10490">
            <v>0</v>
          </cell>
          <cell r="E10490">
            <v>0</v>
          </cell>
          <cell r="F10490">
            <v>0</v>
          </cell>
          <cell r="G10490">
            <v>0</v>
          </cell>
          <cell r="H10490">
            <v>0</v>
          </cell>
          <cell r="I10490">
            <v>0</v>
          </cell>
          <cell r="J10490">
            <v>0</v>
          </cell>
          <cell r="K10490">
            <v>0</v>
          </cell>
          <cell r="L10490">
            <v>0</v>
          </cell>
          <cell r="M10490">
            <v>0</v>
          </cell>
          <cell r="N10490">
            <v>0</v>
          </cell>
          <cell r="O10490">
            <v>0</v>
          </cell>
          <cell r="P10490">
            <v>0</v>
          </cell>
          <cell r="Q10490">
            <v>0</v>
          </cell>
        </row>
        <row r="10491">
          <cell r="A10491" t="str">
            <v>A4634&amp;T</v>
          </cell>
          <cell r="B10491" t="str">
            <v>Great Rd @ Shopping</v>
          </cell>
          <cell r="C10491">
            <v>0</v>
          </cell>
          <cell r="D10491">
            <v>0</v>
          </cell>
          <cell r="E10491">
            <v>0</v>
          </cell>
          <cell r="F10491">
            <v>0</v>
          </cell>
          <cell r="G10491">
            <v>0</v>
          </cell>
          <cell r="H10491">
            <v>0</v>
          </cell>
          <cell r="I10491">
            <v>0</v>
          </cell>
          <cell r="J10491">
            <v>0</v>
          </cell>
          <cell r="K10491">
            <v>0</v>
          </cell>
          <cell r="L10491">
            <v>0</v>
          </cell>
          <cell r="M10491">
            <v>0</v>
          </cell>
          <cell r="N10491">
            <v>0</v>
          </cell>
          <cell r="O10491">
            <v>0</v>
          </cell>
          <cell r="P10491">
            <v>0</v>
          </cell>
          <cell r="Q10491">
            <v>0</v>
          </cell>
        </row>
        <row r="10492">
          <cell r="A10492" t="str">
            <v>A4870&amp;T</v>
          </cell>
          <cell r="B10492" t="str">
            <v>Bedford VA Hospital</v>
          </cell>
          <cell r="C10492">
            <v>29</v>
          </cell>
          <cell r="D10492">
            <v>5</v>
          </cell>
          <cell r="E10492">
            <v>0</v>
          </cell>
          <cell r="F10492">
            <v>0</v>
          </cell>
          <cell r="G10492">
            <v>34</v>
          </cell>
          <cell r="H10492">
            <v>29</v>
          </cell>
          <cell r="I10492">
            <v>5</v>
          </cell>
          <cell r="J10492">
            <v>0</v>
          </cell>
          <cell r="K10492">
            <v>0</v>
          </cell>
          <cell r="L10492">
            <v>34</v>
          </cell>
          <cell r="M10492">
            <v>29</v>
          </cell>
          <cell r="N10492">
            <v>5</v>
          </cell>
          <cell r="O10492">
            <v>0</v>
          </cell>
          <cell r="P10492">
            <v>0</v>
          </cell>
          <cell r="Q10492">
            <v>34</v>
          </cell>
        </row>
        <row r="10493">
          <cell r="A10493" t="str">
            <v>A2205&amp;T</v>
          </cell>
          <cell r="B10493" t="str">
            <v>309 Bridge St</v>
          </cell>
          <cell r="C10493">
            <v>0</v>
          </cell>
          <cell r="D10493">
            <v>0</v>
          </cell>
          <cell r="E10493">
            <v>0</v>
          </cell>
          <cell r="F10493">
            <v>0</v>
          </cell>
          <cell r="G10493">
            <v>0</v>
          </cell>
          <cell r="H10493">
            <v>0</v>
          </cell>
          <cell r="I10493">
            <v>0</v>
          </cell>
          <cell r="J10493">
            <v>0</v>
          </cell>
          <cell r="K10493">
            <v>0</v>
          </cell>
          <cell r="L10493">
            <v>0</v>
          </cell>
          <cell r="M10493">
            <v>0</v>
          </cell>
          <cell r="N10493">
            <v>0</v>
          </cell>
          <cell r="O10493">
            <v>0</v>
          </cell>
          <cell r="P10493">
            <v>0</v>
          </cell>
          <cell r="Q10493">
            <v>0</v>
          </cell>
        </row>
        <row r="10494">
          <cell r="A10494" t="str">
            <v>A2213&amp;T</v>
          </cell>
          <cell r="B10494" t="str">
            <v>Lincoln St @ Beal St</v>
          </cell>
          <cell r="C10494">
            <v>0</v>
          </cell>
          <cell r="D10494">
            <v>0</v>
          </cell>
          <cell r="E10494">
            <v>0</v>
          </cell>
          <cell r="F10494">
            <v>0</v>
          </cell>
          <cell r="G10494">
            <v>0</v>
          </cell>
          <cell r="H10494">
            <v>0</v>
          </cell>
          <cell r="I10494">
            <v>0</v>
          </cell>
          <cell r="J10494">
            <v>0</v>
          </cell>
          <cell r="K10494">
            <v>0</v>
          </cell>
          <cell r="L10494">
            <v>0</v>
          </cell>
          <cell r="M10494">
            <v>0</v>
          </cell>
          <cell r="N10494">
            <v>0</v>
          </cell>
          <cell r="O10494">
            <v>0</v>
          </cell>
          <cell r="P10494">
            <v>0</v>
          </cell>
          <cell r="Q10494">
            <v>0</v>
          </cell>
        </row>
        <row r="10495">
          <cell r="A10495" t="str">
            <v>A2216&amp;T</v>
          </cell>
          <cell r="B10495" t="str">
            <v>322 Lincoln St</v>
          </cell>
          <cell r="C10495">
            <v>0</v>
          </cell>
          <cell r="D10495">
            <v>0</v>
          </cell>
          <cell r="E10495">
            <v>0</v>
          </cell>
          <cell r="F10495">
            <v>0</v>
          </cell>
          <cell r="G10495">
            <v>1</v>
          </cell>
          <cell r="H10495">
            <v>0</v>
          </cell>
          <cell r="I10495">
            <v>0</v>
          </cell>
          <cell r="J10495">
            <v>0</v>
          </cell>
          <cell r="K10495">
            <v>0</v>
          </cell>
          <cell r="L10495">
            <v>1</v>
          </cell>
          <cell r="M10495">
            <v>0</v>
          </cell>
          <cell r="N10495">
            <v>0</v>
          </cell>
          <cell r="O10495">
            <v>0</v>
          </cell>
          <cell r="P10495">
            <v>0</v>
          </cell>
          <cell r="Q10495">
            <v>1</v>
          </cell>
        </row>
        <row r="10496">
          <cell r="A10496" t="str">
            <v>A2218&amp;T</v>
          </cell>
          <cell r="B10496" t="str">
            <v>Lincoln St @ Fottler</v>
          </cell>
          <cell r="C10496">
            <v>0</v>
          </cell>
          <cell r="D10496">
            <v>0</v>
          </cell>
          <cell r="E10496">
            <v>0</v>
          </cell>
          <cell r="F10496">
            <v>0</v>
          </cell>
          <cell r="G10496">
            <v>0</v>
          </cell>
          <cell r="H10496">
            <v>0</v>
          </cell>
          <cell r="I10496">
            <v>0</v>
          </cell>
          <cell r="J10496">
            <v>0</v>
          </cell>
          <cell r="K10496">
            <v>0</v>
          </cell>
          <cell r="L10496">
            <v>0</v>
          </cell>
          <cell r="M10496">
            <v>0</v>
          </cell>
          <cell r="N10496">
            <v>0</v>
          </cell>
          <cell r="O10496">
            <v>0</v>
          </cell>
          <cell r="P10496">
            <v>0</v>
          </cell>
          <cell r="Q10496">
            <v>0</v>
          </cell>
        </row>
        <row r="10497">
          <cell r="A10497" t="str">
            <v>A2219&amp;T</v>
          </cell>
          <cell r="B10497" t="str">
            <v>Lincoln St @ Thaxter</v>
          </cell>
          <cell r="C10497">
            <v>9</v>
          </cell>
          <cell r="D10497">
            <v>0</v>
          </cell>
          <cell r="E10497">
            <v>0</v>
          </cell>
          <cell r="F10497">
            <v>0</v>
          </cell>
          <cell r="G10497">
            <v>9</v>
          </cell>
          <cell r="H10497">
            <v>9</v>
          </cell>
          <cell r="I10497">
            <v>0</v>
          </cell>
          <cell r="J10497">
            <v>0</v>
          </cell>
          <cell r="K10497">
            <v>0</v>
          </cell>
          <cell r="L10497">
            <v>9</v>
          </cell>
          <cell r="M10497">
            <v>9</v>
          </cell>
          <cell r="N10497">
            <v>0</v>
          </cell>
          <cell r="O10497">
            <v>0</v>
          </cell>
          <cell r="P10497">
            <v>0</v>
          </cell>
          <cell r="Q10497">
            <v>9</v>
          </cell>
        </row>
        <row r="10498">
          <cell r="A10498" t="str">
            <v>A2221&amp;T</v>
          </cell>
          <cell r="B10498" t="str">
            <v>Downer Ave opp Plant</v>
          </cell>
          <cell r="C10498">
            <v>16</v>
          </cell>
          <cell r="D10498">
            <v>0</v>
          </cell>
          <cell r="E10498">
            <v>0</v>
          </cell>
          <cell r="F10498">
            <v>0</v>
          </cell>
          <cell r="G10498">
            <v>16</v>
          </cell>
          <cell r="H10498">
            <v>16</v>
          </cell>
          <cell r="I10498">
            <v>0</v>
          </cell>
          <cell r="J10498">
            <v>0</v>
          </cell>
          <cell r="K10498">
            <v>0</v>
          </cell>
          <cell r="L10498">
            <v>16</v>
          </cell>
          <cell r="M10498">
            <v>16</v>
          </cell>
          <cell r="N10498">
            <v>0</v>
          </cell>
          <cell r="O10498">
            <v>0</v>
          </cell>
          <cell r="P10498">
            <v>0</v>
          </cell>
          <cell r="Q10498">
            <v>16</v>
          </cell>
        </row>
        <row r="10499">
          <cell r="A10499" t="str">
            <v>A2222&amp;T</v>
          </cell>
          <cell r="B10499" t="str">
            <v>Downer Ave @ Otis St</v>
          </cell>
          <cell r="C10499">
            <v>0</v>
          </cell>
          <cell r="D10499">
            <v>0</v>
          </cell>
          <cell r="E10499">
            <v>0</v>
          </cell>
          <cell r="F10499">
            <v>0</v>
          </cell>
          <cell r="G10499">
            <v>0</v>
          </cell>
          <cell r="H10499">
            <v>0</v>
          </cell>
          <cell r="I10499">
            <v>0</v>
          </cell>
          <cell r="J10499">
            <v>0</v>
          </cell>
          <cell r="K10499">
            <v>0</v>
          </cell>
          <cell r="L10499">
            <v>0</v>
          </cell>
          <cell r="M10499">
            <v>0</v>
          </cell>
          <cell r="N10499">
            <v>0</v>
          </cell>
          <cell r="O10499">
            <v>0</v>
          </cell>
          <cell r="P10499">
            <v>0</v>
          </cell>
          <cell r="Q10499">
            <v>0</v>
          </cell>
        </row>
        <row r="10500">
          <cell r="A10500" t="str">
            <v>A2223&amp;T</v>
          </cell>
          <cell r="B10500" t="str">
            <v>Otis St @ Governor L</v>
          </cell>
          <cell r="C10500">
            <v>0</v>
          </cell>
          <cell r="D10500">
            <v>0</v>
          </cell>
          <cell r="E10500">
            <v>0</v>
          </cell>
          <cell r="F10500">
            <v>0</v>
          </cell>
          <cell r="G10500">
            <v>0</v>
          </cell>
          <cell r="H10500">
            <v>0</v>
          </cell>
          <cell r="I10500">
            <v>0</v>
          </cell>
          <cell r="J10500">
            <v>0</v>
          </cell>
          <cell r="K10500">
            <v>0</v>
          </cell>
          <cell r="L10500">
            <v>0</v>
          </cell>
          <cell r="M10500">
            <v>0</v>
          </cell>
          <cell r="N10500">
            <v>0</v>
          </cell>
          <cell r="O10500">
            <v>0</v>
          </cell>
          <cell r="P10500">
            <v>0</v>
          </cell>
          <cell r="Q10500">
            <v>0</v>
          </cell>
        </row>
        <row r="10501">
          <cell r="A10501" t="str">
            <v>A2224&amp;T</v>
          </cell>
          <cell r="B10501" t="str">
            <v>Otis St @ Broad Cove</v>
          </cell>
          <cell r="C10501">
            <v>18</v>
          </cell>
          <cell r="D10501">
            <v>0</v>
          </cell>
          <cell r="E10501">
            <v>0</v>
          </cell>
          <cell r="F10501">
            <v>0</v>
          </cell>
          <cell r="G10501">
            <v>18</v>
          </cell>
          <cell r="H10501">
            <v>18</v>
          </cell>
          <cell r="I10501">
            <v>0</v>
          </cell>
          <cell r="J10501">
            <v>0</v>
          </cell>
          <cell r="K10501">
            <v>0</v>
          </cell>
          <cell r="L10501">
            <v>18</v>
          </cell>
          <cell r="M10501">
            <v>18</v>
          </cell>
          <cell r="N10501">
            <v>0</v>
          </cell>
          <cell r="O10501">
            <v>0</v>
          </cell>
          <cell r="P10501">
            <v>0</v>
          </cell>
          <cell r="Q10501">
            <v>18</v>
          </cell>
        </row>
        <row r="10502">
          <cell r="A10502" t="str">
            <v>A2225&amp;T</v>
          </cell>
          <cell r="B10502" t="str">
            <v>Otis St @ Ship St</v>
          </cell>
          <cell r="C10502">
            <v>3</v>
          </cell>
          <cell r="D10502">
            <v>0</v>
          </cell>
          <cell r="E10502">
            <v>0</v>
          </cell>
          <cell r="F10502">
            <v>0</v>
          </cell>
          <cell r="G10502">
            <v>3</v>
          </cell>
          <cell r="H10502">
            <v>3</v>
          </cell>
          <cell r="I10502">
            <v>0</v>
          </cell>
          <cell r="J10502">
            <v>0</v>
          </cell>
          <cell r="K10502">
            <v>0</v>
          </cell>
          <cell r="L10502">
            <v>3</v>
          </cell>
          <cell r="M10502">
            <v>3</v>
          </cell>
          <cell r="N10502">
            <v>0</v>
          </cell>
          <cell r="O10502">
            <v>0</v>
          </cell>
          <cell r="P10502">
            <v>0</v>
          </cell>
          <cell r="Q10502">
            <v>3</v>
          </cell>
        </row>
        <row r="10503">
          <cell r="A10503" t="str">
            <v>A2226&amp;T</v>
          </cell>
          <cell r="B10503" t="str">
            <v>North St @ Otis St</v>
          </cell>
          <cell r="C10503">
            <v>0</v>
          </cell>
          <cell r="D10503">
            <v>0</v>
          </cell>
          <cell r="E10503">
            <v>0</v>
          </cell>
          <cell r="F10503">
            <v>0</v>
          </cell>
          <cell r="G10503">
            <v>0</v>
          </cell>
          <cell r="H10503">
            <v>0</v>
          </cell>
          <cell r="I10503">
            <v>0</v>
          </cell>
          <cell r="J10503">
            <v>0</v>
          </cell>
          <cell r="K10503">
            <v>0</v>
          </cell>
          <cell r="L10503">
            <v>0</v>
          </cell>
          <cell r="M10503">
            <v>0</v>
          </cell>
          <cell r="N10503">
            <v>0</v>
          </cell>
          <cell r="O10503">
            <v>0</v>
          </cell>
          <cell r="P10503">
            <v>0</v>
          </cell>
          <cell r="Q10503">
            <v>0</v>
          </cell>
        </row>
        <row r="10504">
          <cell r="A10504" t="str">
            <v>A2228&amp;T</v>
          </cell>
          <cell r="B10504" t="str">
            <v>North St @ South St</v>
          </cell>
          <cell r="C10504">
            <v>0</v>
          </cell>
          <cell r="D10504">
            <v>0</v>
          </cell>
          <cell r="E10504">
            <v>0</v>
          </cell>
          <cell r="F10504">
            <v>0</v>
          </cell>
          <cell r="G10504">
            <v>0</v>
          </cell>
          <cell r="H10504">
            <v>0</v>
          </cell>
          <cell r="I10504">
            <v>0</v>
          </cell>
          <cell r="J10504">
            <v>0</v>
          </cell>
          <cell r="K10504">
            <v>0</v>
          </cell>
          <cell r="L10504">
            <v>0</v>
          </cell>
          <cell r="M10504">
            <v>0</v>
          </cell>
          <cell r="N10504">
            <v>0</v>
          </cell>
          <cell r="O10504">
            <v>0</v>
          </cell>
          <cell r="P10504">
            <v>0</v>
          </cell>
          <cell r="Q10504">
            <v>0</v>
          </cell>
        </row>
        <row r="10505">
          <cell r="A10505" t="str">
            <v>A2229&amp;T</v>
          </cell>
          <cell r="B10505" t="str">
            <v>Main St @ Elm St</v>
          </cell>
          <cell r="C10505">
            <v>0</v>
          </cell>
          <cell r="D10505">
            <v>0</v>
          </cell>
          <cell r="E10505">
            <v>0</v>
          </cell>
          <cell r="F10505">
            <v>0</v>
          </cell>
          <cell r="G10505">
            <v>0</v>
          </cell>
          <cell r="H10505">
            <v>0</v>
          </cell>
          <cell r="I10505">
            <v>0</v>
          </cell>
          <cell r="J10505">
            <v>0</v>
          </cell>
          <cell r="K10505">
            <v>0</v>
          </cell>
          <cell r="L10505">
            <v>0</v>
          </cell>
          <cell r="M10505">
            <v>0</v>
          </cell>
          <cell r="N10505">
            <v>0</v>
          </cell>
          <cell r="O10505">
            <v>0</v>
          </cell>
          <cell r="P10505">
            <v>0</v>
          </cell>
          <cell r="Q10505">
            <v>0</v>
          </cell>
        </row>
        <row r="10506">
          <cell r="A10506" t="str">
            <v>A2230&amp;T</v>
          </cell>
          <cell r="B10506" t="str">
            <v>Main St opp Clark Rd</v>
          </cell>
          <cell r="C10506">
            <v>0</v>
          </cell>
          <cell r="D10506">
            <v>0</v>
          </cell>
          <cell r="E10506">
            <v>0</v>
          </cell>
          <cell r="F10506">
            <v>0</v>
          </cell>
          <cell r="G10506">
            <v>0</v>
          </cell>
          <cell r="H10506">
            <v>0</v>
          </cell>
          <cell r="I10506">
            <v>0</v>
          </cell>
          <cell r="J10506">
            <v>0</v>
          </cell>
          <cell r="K10506">
            <v>0</v>
          </cell>
          <cell r="L10506">
            <v>0</v>
          </cell>
          <cell r="M10506">
            <v>0</v>
          </cell>
          <cell r="N10506">
            <v>0</v>
          </cell>
          <cell r="O10506">
            <v>0</v>
          </cell>
          <cell r="P10506">
            <v>0</v>
          </cell>
          <cell r="Q10506">
            <v>0</v>
          </cell>
        </row>
        <row r="10507">
          <cell r="A10507" t="str">
            <v>A2231&amp;T</v>
          </cell>
          <cell r="B10507" t="str">
            <v>Main St @ Playground</v>
          </cell>
          <cell r="C10507">
            <v>2</v>
          </cell>
          <cell r="D10507">
            <v>0</v>
          </cell>
          <cell r="E10507">
            <v>0</v>
          </cell>
          <cell r="F10507">
            <v>0</v>
          </cell>
          <cell r="G10507">
            <v>2</v>
          </cell>
          <cell r="H10507">
            <v>2</v>
          </cell>
          <cell r="I10507">
            <v>0</v>
          </cell>
          <cell r="J10507">
            <v>0</v>
          </cell>
          <cell r="K10507">
            <v>0</v>
          </cell>
          <cell r="L10507">
            <v>2</v>
          </cell>
          <cell r="M10507">
            <v>2</v>
          </cell>
          <cell r="N10507">
            <v>0</v>
          </cell>
          <cell r="O10507">
            <v>0</v>
          </cell>
          <cell r="P10507">
            <v>0</v>
          </cell>
          <cell r="Q10507">
            <v>2</v>
          </cell>
        </row>
        <row r="10508">
          <cell r="A10508" t="str">
            <v>A2232&amp;T</v>
          </cell>
          <cell r="B10508" t="str">
            <v>Main St @ Firehouse</v>
          </cell>
          <cell r="C10508">
            <v>0</v>
          </cell>
          <cell r="D10508">
            <v>0</v>
          </cell>
          <cell r="E10508">
            <v>0</v>
          </cell>
          <cell r="F10508">
            <v>0</v>
          </cell>
          <cell r="G10508">
            <v>0</v>
          </cell>
          <cell r="H10508">
            <v>0</v>
          </cell>
          <cell r="I10508">
            <v>0</v>
          </cell>
          <cell r="J10508">
            <v>0</v>
          </cell>
          <cell r="K10508">
            <v>0</v>
          </cell>
          <cell r="L10508">
            <v>0</v>
          </cell>
          <cell r="M10508">
            <v>0</v>
          </cell>
          <cell r="N10508">
            <v>0</v>
          </cell>
          <cell r="O10508">
            <v>0</v>
          </cell>
          <cell r="P10508">
            <v>0</v>
          </cell>
          <cell r="Q10508">
            <v>0</v>
          </cell>
        </row>
        <row r="10509">
          <cell r="A10509" t="str">
            <v>A2233&amp;T</v>
          </cell>
          <cell r="B10509" t="str">
            <v>Central St @ Main St</v>
          </cell>
          <cell r="C10509">
            <v>3</v>
          </cell>
          <cell r="D10509">
            <v>0</v>
          </cell>
          <cell r="E10509">
            <v>0</v>
          </cell>
          <cell r="F10509">
            <v>0</v>
          </cell>
          <cell r="G10509">
            <v>3</v>
          </cell>
          <cell r="H10509">
            <v>3</v>
          </cell>
          <cell r="I10509">
            <v>0</v>
          </cell>
          <cell r="J10509">
            <v>0</v>
          </cell>
          <cell r="K10509">
            <v>0</v>
          </cell>
          <cell r="L10509">
            <v>3</v>
          </cell>
          <cell r="M10509">
            <v>3</v>
          </cell>
          <cell r="N10509">
            <v>0</v>
          </cell>
          <cell r="O10509">
            <v>0</v>
          </cell>
          <cell r="P10509">
            <v>0</v>
          </cell>
          <cell r="Q10509">
            <v>3</v>
          </cell>
        </row>
        <row r="10510">
          <cell r="A10510" t="str">
            <v>A2234&amp;T</v>
          </cell>
          <cell r="B10510" t="str">
            <v>Central St @ Central</v>
          </cell>
          <cell r="C10510">
            <v>0</v>
          </cell>
          <cell r="D10510">
            <v>0</v>
          </cell>
          <cell r="E10510">
            <v>0</v>
          </cell>
          <cell r="F10510">
            <v>0</v>
          </cell>
          <cell r="G10510">
            <v>0</v>
          </cell>
          <cell r="H10510">
            <v>0</v>
          </cell>
          <cell r="I10510">
            <v>0</v>
          </cell>
          <cell r="J10510">
            <v>0</v>
          </cell>
          <cell r="K10510">
            <v>0</v>
          </cell>
          <cell r="L10510">
            <v>0</v>
          </cell>
          <cell r="M10510">
            <v>0</v>
          </cell>
          <cell r="N10510">
            <v>0</v>
          </cell>
          <cell r="O10510">
            <v>0</v>
          </cell>
          <cell r="P10510">
            <v>0</v>
          </cell>
          <cell r="Q10510">
            <v>0</v>
          </cell>
        </row>
        <row r="10511">
          <cell r="A10511" t="str">
            <v>A2235&amp;T</v>
          </cell>
          <cell r="B10511" t="str">
            <v>Central St @ Garriso</v>
          </cell>
          <cell r="C10511">
            <v>0</v>
          </cell>
          <cell r="D10511">
            <v>0</v>
          </cell>
          <cell r="E10511">
            <v>0</v>
          </cell>
          <cell r="F10511">
            <v>0</v>
          </cell>
          <cell r="G10511">
            <v>0</v>
          </cell>
          <cell r="H10511">
            <v>0</v>
          </cell>
          <cell r="I10511">
            <v>0</v>
          </cell>
          <cell r="J10511">
            <v>0</v>
          </cell>
          <cell r="K10511">
            <v>0</v>
          </cell>
          <cell r="L10511">
            <v>0</v>
          </cell>
          <cell r="M10511">
            <v>0</v>
          </cell>
          <cell r="N10511">
            <v>0</v>
          </cell>
          <cell r="O10511">
            <v>0</v>
          </cell>
          <cell r="P10511">
            <v>0</v>
          </cell>
          <cell r="Q10511">
            <v>0</v>
          </cell>
        </row>
        <row r="10512">
          <cell r="A10512" t="str">
            <v>A2236&amp;T</v>
          </cell>
          <cell r="B10512" t="str">
            <v>Central St @ Weston</v>
          </cell>
          <cell r="C10512">
            <v>0</v>
          </cell>
          <cell r="D10512">
            <v>0</v>
          </cell>
          <cell r="E10512">
            <v>0</v>
          </cell>
          <cell r="F10512">
            <v>0</v>
          </cell>
          <cell r="G10512">
            <v>0</v>
          </cell>
          <cell r="H10512">
            <v>0</v>
          </cell>
          <cell r="I10512">
            <v>0</v>
          </cell>
          <cell r="J10512">
            <v>0</v>
          </cell>
          <cell r="K10512">
            <v>0</v>
          </cell>
          <cell r="L10512">
            <v>0</v>
          </cell>
          <cell r="M10512">
            <v>0</v>
          </cell>
          <cell r="N10512">
            <v>0</v>
          </cell>
          <cell r="O10512">
            <v>0</v>
          </cell>
          <cell r="P10512">
            <v>0</v>
          </cell>
          <cell r="Q10512">
            <v>0</v>
          </cell>
        </row>
        <row r="10513">
          <cell r="A10513" t="str">
            <v>A2237&amp;T</v>
          </cell>
          <cell r="B10513" t="str">
            <v>Central St @ Elm St</v>
          </cell>
          <cell r="C10513">
            <v>0</v>
          </cell>
          <cell r="D10513">
            <v>0</v>
          </cell>
          <cell r="E10513">
            <v>0</v>
          </cell>
          <cell r="F10513">
            <v>0</v>
          </cell>
          <cell r="G10513">
            <v>0</v>
          </cell>
          <cell r="H10513">
            <v>0</v>
          </cell>
          <cell r="I10513">
            <v>0</v>
          </cell>
          <cell r="J10513">
            <v>0</v>
          </cell>
          <cell r="K10513">
            <v>0</v>
          </cell>
          <cell r="L10513">
            <v>0</v>
          </cell>
          <cell r="M10513">
            <v>0</v>
          </cell>
          <cell r="N10513">
            <v>0</v>
          </cell>
          <cell r="O10513">
            <v>0</v>
          </cell>
          <cell r="P10513">
            <v>0</v>
          </cell>
          <cell r="Q10513">
            <v>0</v>
          </cell>
        </row>
        <row r="10514">
          <cell r="A10514" t="str">
            <v>A2238&amp;T</v>
          </cell>
          <cell r="B10514" t="str">
            <v>Central St @ South S</v>
          </cell>
          <cell r="C10514">
            <v>0</v>
          </cell>
          <cell r="D10514">
            <v>0</v>
          </cell>
          <cell r="E10514">
            <v>0</v>
          </cell>
          <cell r="F10514">
            <v>0</v>
          </cell>
          <cell r="G10514">
            <v>0</v>
          </cell>
          <cell r="H10514">
            <v>0</v>
          </cell>
          <cell r="I10514">
            <v>0</v>
          </cell>
          <cell r="J10514">
            <v>0</v>
          </cell>
          <cell r="K10514">
            <v>0</v>
          </cell>
          <cell r="L10514">
            <v>0</v>
          </cell>
          <cell r="M10514">
            <v>0</v>
          </cell>
          <cell r="N10514">
            <v>0</v>
          </cell>
          <cell r="O10514">
            <v>0</v>
          </cell>
          <cell r="P10514">
            <v>0</v>
          </cell>
          <cell r="Q10514">
            <v>0</v>
          </cell>
        </row>
        <row r="10515">
          <cell r="A10515" t="str">
            <v>A2242&amp;T</v>
          </cell>
          <cell r="B10515" t="str">
            <v>Otis St opp Broad Co</v>
          </cell>
          <cell r="C10515">
            <v>3</v>
          </cell>
          <cell r="D10515">
            <v>0</v>
          </cell>
          <cell r="E10515">
            <v>0</v>
          </cell>
          <cell r="F10515">
            <v>0</v>
          </cell>
          <cell r="G10515">
            <v>3</v>
          </cell>
          <cell r="H10515">
            <v>3</v>
          </cell>
          <cell r="I10515">
            <v>0</v>
          </cell>
          <cell r="J10515">
            <v>0</v>
          </cell>
          <cell r="K10515">
            <v>0</v>
          </cell>
          <cell r="L10515">
            <v>3</v>
          </cell>
          <cell r="M10515">
            <v>3</v>
          </cell>
          <cell r="N10515">
            <v>0</v>
          </cell>
          <cell r="O10515">
            <v>0</v>
          </cell>
          <cell r="P10515">
            <v>0</v>
          </cell>
          <cell r="Q10515">
            <v>3</v>
          </cell>
        </row>
        <row r="10516">
          <cell r="A10516" t="str">
            <v>A2243&amp;T</v>
          </cell>
          <cell r="B10516" t="str">
            <v>Otis St opp Governor</v>
          </cell>
          <cell r="C10516">
            <v>0</v>
          </cell>
          <cell r="D10516">
            <v>0</v>
          </cell>
          <cell r="E10516">
            <v>0</v>
          </cell>
          <cell r="F10516">
            <v>0</v>
          </cell>
          <cell r="G10516">
            <v>0</v>
          </cell>
          <cell r="H10516">
            <v>0</v>
          </cell>
          <cell r="I10516">
            <v>0</v>
          </cell>
          <cell r="J10516">
            <v>0</v>
          </cell>
          <cell r="K10516">
            <v>0</v>
          </cell>
          <cell r="L10516">
            <v>0</v>
          </cell>
          <cell r="M10516">
            <v>0</v>
          </cell>
          <cell r="N10516">
            <v>0</v>
          </cell>
          <cell r="O10516">
            <v>0</v>
          </cell>
          <cell r="P10516">
            <v>0</v>
          </cell>
          <cell r="Q10516">
            <v>0</v>
          </cell>
        </row>
        <row r="10517">
          <cell r="A10517" t="str">
            <v>A2245&amp;T</v>
          </cell>
          <cell r="B10517" t="str">
            <v>Downer Ave @ Planter</v>
          </cell>
          <cell r="C10517">
            <v>9</v>
          </cell>
          <cell r="D10517">
            <v>0</v>
          </cell>
          <cell r="E10517">
            <v>0</v>
          </cell>
          <cell r="F10517">
            <v>0</v>
          </cell>
          <cell r="G10517">
            <v>9</v>
          </cell>
          <cell r="H10517">
            <v>9</v>
          </cell>
          <cell r="I10517">
            <v>0</v>
          </cell>
          <cell r="J10517">
            <v>0</v>
          </cell>
          <cell r="K10517">
            <v>0</v>
          </cell>
          <cell r="L10517">
            <v>9</v>
          </cell>
          <cell r="M10517">
            <v>9</v>
          </cell>
          <cell r="N10517">
            <v>0</v>
          </cell>
          <cell r="O10517">
            <v>0</v>
          </cell>
          <cell r="P10517">
            <v>0</v>
          </cell>
          <cell r="Q10517">
            <v>9</v>
          </cell>
        </row>
        <row r="10518">
          <cell r="A10518" t="str">
            <v>A2263&amp;T</v>
          </cell>
          <cell r="B10518" t="str">
            <v>Bridge St @ Bartlett</v>
          </cell>
          <cell r="C10518">
            <v>0</v>
          </cell>
          <cell r="D10518">
            <v>0</v>
          </cell>
          <cell r="E10518">
            <v>0</v>
          </cell>
          <cell r="F10518">
            <v>1</v>
          </cell>
          <cell r="G10518">
            <v>2</v>
          </cell>
          <cell r="H10518">
            <v>0</v>
          </cell>
          <cell r="I10518">
            <v>0</v>
          </cell>
          <cell r="J10518">
            <v>0</v>
          </cell>
          <cell r="K10518">
            <v>1</v>
          </cell>
          <cell r="L10518">
            <v>2</v>
          </cell>
          <cell r="M10518">
            <v>0</v>
          </cell>
          <cell r="N10518">
            <v>0</v>
          </cell>
          <cell r="O10518">
            <v>0</v>
          </cell>
          <cell r="P10518">
            <v>1</v>
          </cell>
          <cell r="Q10518">
            <v>2</v>
          </cell>
        </row>
        <row r="10519">
          <cell r="A10519" t="str">
            <v>A2268&amp;T</v>
          </cell>
          <cell r="B10519" t="str">
            <v>Bridge St opp Monati</v>
          </cell>
          <cell r="C10519">
            <v>0</v>
          </cell>
          <cell r="D10519">
            <v>0</v>
          </cell>
          <cell r="E10519">
            <v>0</v>
          </cell>
          <cell r="F10519">
            <v>0</v>
          </cell>
          <cell r="G10519">
            <v>0</v>
          </cell>
          <cell r="H10519">
            <v>0</v>
          </cell>
          <cell r="I10519">
            <v>0</v>
          </cell>
          <cell r="J10519">
            <v>0</v>
          </cell>
          <cell r="K10519">
            <v>0</v>
          </cell>
          <cell r="L10519">
            <v>0</v>
          </cell>
          <cell r="M10519">
            <v>0</v>
          </cell>
          <cell r="N10519">
            <v>0</v>
          </cell>
          <cell r="O10519">
            <v>0</v>
          </cell>
          <cell r="P10519">
            <v>0</v>
          </cell>
          <cell r="Q10519">
            <v>0</v>
          </cell>
        </row>
        <row r="10520">
          <cell r="A10520" t="str">
            <v>A2286&amp;T</v>
          </cell>
          <cell r="B10520" t="str">
            <v>North St opp Morelan</v>
          </cell>
          <cell r="C10520">
            <v>0</v>
          </cell>
          <cell r="D10520">
            <v>0</v>
          </cell>
          <cell r="E10520">
            <v>0</v>
          </cell>
          <cell r="F10520">
            <v>0</v>
          </cell>
          <cell r="G10520">
            <v>0</v>
          </cell>
          <cell r="H10520">
            <v>0</v>
          </cell>
          <cell r="I10520">
            <v>0</v>
          </cell>
          <cell r="J10520">
            <v>0</v>
          </cell>
          <cell r="K10520">
            <v>0</v>
          </cell>
          <cell r="L10520">
            <v>0</v>
          </cell>
          <cell r="M10520">
            <v>0</v>
          </cell>
          <cell r="N10520">
            <v>0</v>
          </cell>
          <cell r="O10520">
            <v>0</v>
          </cell>
          <cell r="P10520">
            <v>0</v>
          </cell>
          <cell r="Q10520">
            <v>0</v>
          </cell>
        </row>
        <row r="10521">
          <cell r="A10521" t="str">
            <v>A2287&amp;T</v>
          </cell>
          <cell r="B10521" t="str">
            <v>North St @ Saning Rd</v>
          </cell>
          <cell r="C10521">
            <v>0</v>
          </cell>
          <cell r="D10521">
            <v>0</v>
          </cell>
          <cell r="E10521">
            <v>0</v>
          </cell>
          <cell r="F10521">
            <v>0</v>
          </cell>
          <cell r="G10521">
            <v>0</v>
          </cell>
          <cell r="H10521">
            <v>0</v>
          </cell>
          <cell r="I10521">
            <v>0</v>
          </cell>
          <cell r="J10521">
            <v>0</v>
          </cell>
          <cell r="K10521">
            <v>0</v>
          </cell>
          <cell r="L10521">
            <v>0</v>
          </cell>
          <cell r="M10521">
            <v>0</v>
          </cell>
          <cell r="N10521">
            <v>0</v>
          </cell>
          <cell r="O10521">
            <v>0</v>
          </cell>
          <cell r="P10521">
            <v>0</v>
          </cell>
          <cell r="Q10521">
            <v>0</v>
          </cell>
        </row>
        <row r="10522">
          <cell r="A10522" t="str">
            <v>A2288&amp;T</v>
          </cell>
          <cell r="B10522" t="str">
            <v>North St opp Colasan</v>
          </cell>
          <cell r="C10522">
            <v>0</v>
          </cell>
          <cell r="D10522">
            <v>0</v>
          </cell>
          <cell r="E10522">
            <v>0</v>
          </cell>
          <cell r="F10522">
            <v>0</v>
          </cell>
          <cell r="G10522">
            <v>0</v>
          </cell>
          <cell r="H10522">
            <v>0</v>
          </cell>
          <cell r="I10522">
            <v>0</v>
          </cell>
          <cell r="J10522">
            <v>0</v>
          </cell>
          <cell r="K10522">
            <v>0</v>
          </cell>
          <cell r="L10522">
            <v>0</v>
          </cell>
          <cell r="M10522">
            <v>0</v>
          </cell>
          <cell r="N10522">
            <v>0</v>
          </cell>
          <cell r="O10522">
            <v>0</v>
          </cell>
          <cell r="P10522">
            <v>0</v>
          </cell>
          <cell r="Q10522">
            <v>0</v>
          </cell>
        </row>
        <row r="10523">
          <cell r="A10523" t="str">
            <v>A2289&amp;T</v>
          </cell>
          <cell r="B10523" t="str">
            <v>North St @ Abigail A</v>
          </cell>
          <cell r="C10523">
            <v>0</v>
          </cell>
          <cell r="D10523">
            <v>0</v>
          </cell>
          <cell r="E10523">
            <v>0</v>
          </cell>
          <cell r="F10523">
            <v>0</v>
          </cell>
          <cell r="G10523">
            <v>0</v>
          </cell>
          <cell r="H10523">
            <v>0</v>
          </cell>
          <cell r="I10523">
            <v>0</v>
          </cell>
          <cell r="J10523">
            <v>0</v>
          </cell>
          <cell r="K10523">
            <v>0</v>
          </cell>
          <cell r="L10523">
            <v>0</v>
          </cell>
          <cell r="M10523">
            <v>0</v>
          </cell>
          <cell r="N10523">
            <v>0</v>
          </cell>
          <cell r="O10523">
            <v>0</v>
          </cell>
          <cell r="P10523">
            <v>0</v>
          </cell>
          <cell r="Q10523">
            <v>0</v>
          </cell>
        </row>
        <row r="10524">
          <cell r="A10524" t="str">
            <v>A2291&amp;T</v>
          </cell>
          <cell r="B10524" t="str">
            <v>North St @ Commercia</v>
          </cell>
          <cell r="C10524">
            <v>1</v>
          </cell>
          <cell r="D10524">
            <v>0</v>
          </cell>
          <cell r="E10524">
            <v>0</v>
          </cell>
          <cell r="F10524">
            <v>0</v>
          </cell>
          <cell r="G10524">
            <v>1</v>
          </cell>
          <cell r="H10524">
            <v>1</v>
          </cell>
          <cell r="I10524">
            <v>0</v>
          </cell>
          <cell r="J10524">
            <v>0</v>
          </cell>
          <cell r="K10524">
            <v>0</v>
          </cell>
          <cell r="L10524">
            <v>1</v>
          </cell>
          <cell r="M10524">
            <v>1</v>
          </cell>
          <cell r="N10524">
            <v>0</v>
          </cell>
          <cell r="O10524">
            <v>0</v>
          </cell>
          <cell r="P10524">
            <v>0</v>
          </cell>
          <cell r="Q10524">
            <v>1</v>
          </cell>
        </row>
        <row r="10525">
          <cell r="A10525" t="str">
            <v>A2292&amp;T</v>
          </cell>
          <cell r="B10525" t="str">
            <v>Middle St @ Commerci</v>
          </cell>
          <cell r="C10525">
            <v>0</v>
          </cell>
          <cell r="D10525">
            <v>0</v>
          </cell>
          <cell r="E10525">
            <v>0</v>
          </cell>
          <cell r="F10525">
            <v>0</v>
          </cell>
          <cell r="G10525">
            <v>0</v>
          </cell>
          <cell r="H10525">
            <v>0</v>
          </cell>
          <cell r="I10525">
            <v>0</v>
          </cell>
          <cell r="J10525">
            <v>0</v>
          </cell>
          <cell r="K10525">
            <v>0</v>
          </cell>
          <cell r="L10525">
            <v>0</v>
          </cell>
          <cell r="M10525">
            <v>0</v>
          </cell>
          <cell r="N10525">
            <v>0</v>
          </cell>
          <cell r="O10525">
            <v>0</v>
          </cell>
          <cell r="P10525">
            <v>0</v>
          </cell>
          <cell r="Q10525">
            <v>0</v>
          </cell>
        </row>
        <row r="10526">
          <cell r="A10526" t="str">
            <v>A2293&amp;T</v>
          </cell>
          <cell r="B10526" t="str">
            <v>Middle St @ Gilbert</v>
          </cell>
          <cell r="C10526">
            <v>0</v>
          </cell>
          <cell r="D10526">
            <v>0</v>
          </cell>
          <cell r="E10526">
            <v>0</v>
          </cell>
          <cell r="F10526">
            <v>0</v>
          </cell>
          <cell r="G10526">
            <v>0</v>
          </cell>
          <cell r="H10526">
            <v>0</v>
          </cell>
          <cell r="I10526">
            <v>0</v>
          </cell>
          <cell r="J10526">
            <v>0</v>
          </cell>
          <cell r="K10526">
            <v>0</v>
          </cell>
          <cell r="L10526">
            <v>0</v>
          </cell>
          <cell r="M10526">
            <v>0</v>
          </cell>
          <cell r="N10526">
            <v>0</v>
          </cell>
          <cell r="O10526">
            <v>0</v>
          </cell>
          <cell r="P10526">
            <v>0</v>
          </cell>
          <cell r="Q10526">
            <v>0</v>
          </cell>
        </row>
        <row r="10527">
          <cell r="A10527" t="str">
            <v>A2294&amp;T</v>
          </cell>
          <cell r="B10527" t="str">
            <v>Middle St @ Academy</v>
          </cell>
          <cell r="C10527">
            <v>2</v>
          </cell>
          <cell r="D10527">
            <v>0</v>
          </cell>
          <cell r="E10527">
            <v>0</v>
          </cell>
          <cell r="F10527">
            <v>0</v>
          </cell>
          <cell r="G10527">
            <v>2</v>
          </cell>
          <cell r="H10527">
            <v>2</v>
          </cell>
          <cell r="I10527">
            <v>0</v>
          </cell>
          <cell r="J10527">
            <v>0</v>
          </cell>
          <cell r="K10527">
            <v>0</v>
          </cell>
          <cell r="L10527">
            <v>2</v>
          </cell>
          <cell r="M10527">
            <v>2</v>
          </cell>
          <cell r="N10527">
            <v>0</v>
          </cell>
          <cell r="O10527">
            <v>0</v>
          </cell>
          <cell r="P10527">
            <v>0</v>
          </cell>
          <cell r="Q10527">
            <v>2</v>
          </cell>
        </row>
        <row r="10528">
          <cell r="A10528" t="str">
            <v>A2299&amp;T</v>
          </cell>
          <cell r="B10528" t="str">
            <v>Broad St @ Fairmount</v>
          </cell>
          <cell r="C10528">
            <v>0</v>
          </cell>
          <cell r="D10528">
            <v>0</v>
          </cell>
          <cell r="E10528">
            <v>0</v>
          </cell>
          <cell r="F10528">
            <v>0</v>
          </cell>
          <cell r="G10528">
            <v>0</v>
          </cell>
          <cell r="H10528">
            <v>0</v>
          </cell>
          <cell r="I10528">
            <v>0</v>
          </cell>
          <cell r="J10528">
            <v>0</v>
          </cell>
          <cell r="K10528">
            <v>0</v>
          </cell>
          <cell r="L10528">
            <v>0</v>
          </cell>
          <cell r="M10528">
            <v>0</v>
          </cell>
          <cell r="N10528">
            <v>0</v>
          </cell>
          <cell r="O10528">
            <v>0</v>
          </cell>
          <cell r="P10528">
            <v>0</v>
          </cell>
          <cell r="Q10528">
            <v>0</v>
          </cell>
        </row>
        <row r="10529">
          <cell r="A10529" t="str">
            <v>A2300&amp;T</v>
          </cell>
          <cell r="B10529" t="str">
            <v>Broad St @ Hillcrest</v>
          </cell>
          <cell r="C10529">
            <v>0</v>
          </cell>
          <cell r="D10529">
            <v>0</v>
          </cell>
          <cell r="E10529">
            <v>0</v>
          </cell>
          <cell r="F10529">
            <v>0</v>
          </cell>
          <cell r="G10529">
            <v>0</v>
          </cell>
          <cell r="H10529">
            <v>0</v>
          </cell>
          <cell r="I10529">
            <v>0</v>
          </cell>
          <cell r="J10529">
            <v>0</v>
          </cell>
          <cell r="K10529">
            <v>0</v>
          </cell>
          <cell r="L10529">
            <v>0</v>
          </cell>
          <cell r="M10529">
            <v>0</v>
          </cell>
          <cell r="N10529">
            <v>0</v>
          </cell>
          <cell r="O10529">
            <v>0</v>
          </cell>
          <cell r="P10529">
            <v>0</v>
          </cell>
          <cell r="Q10529">
            <v>0</v>
          </cell>
        </row>
        <row r="10530">
          <cell r="A10530" t="str">
            <v>A2302&amp;T</v>
          </cell>
          <cell r="B10530" t="str">
            <v>Pleasant St @ Water</v>
          </cell>
          <cell r="C10530">
            <v>0</v>
          </cell>
          <cell r="D10530">
            <v>0</v>
          </cell>
          <cell r="E10530">
            <v>0</v>
          </cell>
          <cell r="F10530">
            <v>0</v>
          </cell>
          <cell r="G10530">
            <v>0</v>
          </cell>
          <cell r="H10530">
            <v>0</v>
          </cell>
          <cell r="I10530">
            <v>0</v>
          </cell>
          <cell r="J10530">
            <v>0</v>
          </cell>
          <cell r="K10530">
            <v>0</v>
          </cell>
          <cell r="L10530">
            <v>0</v>
          </cell>
          <cell r="M10530">
            <v>0</v>
          </cell>
          <cell r="N10530">
            <v>0</v>
          </cell>
          <cell r="O10530">
            <v>0</v>
          </cell>
          <cell r="P10530">
            <v>0</v>
          </cell>
          <cell r="Q10530">
            <v>0</v>
          </cell>
        </row>
        <row r="10531">
          <cell r="A10531" t="str">
            <v>A2306&amp;T</v>
          </cell>
          <cell r="B10531" t="str">
            <v>Broad St @ Cottage S</v>
          </cell>
          <cell r="C10531">
            <v>0</v>
          </cell>
          <cell r="D10531">
            <v>0</v>
          </cell>
          <cell r="E10531">
            <v>0</v>
          </cell>
          <cell r="F10531">
            <v>0</v>
          </cell>
          <cell r="G10531">
            <v>0</v>
          </cell>
          <cell r="H10531">
            <v>0</v>
          </cell>
          <cell r="I10531">
            <v>0</v>
          </cell>
          <cell r="J10531">
            <v>0</v>
          </cell>
          <cell r="K10531">
            <v>0</v>
          </cell>
          <cell r="L10531">
            <v>0</v>
          </cell>
          <cell r="M10531">
            <v>0</v>
          </cell>
          <cell r="N10531">
            <v>0</v>
          </cell>
          <cell r="O10531">
            <v>0</v>
          </cell>
          <cell r="P10531">
            <v>0</v>
          </cell>
          <cell r="Q10531">
            <v>0</v>
          </cell>
        </row>
        <row r="10532">
          <cell r="A10532" t="str">
            <v>A2319&amp;T</v>
          </cell>
          <cell r="B10532" t="str">
            <v>North St @ Colasanti</v>
          </cell>
          <cell r="C10532">
            <v>0</v>
          </cell>
          <cell r="D10532">
            <v>0</v>
          </cell>
          <cell r="E10532">
            <v>0</v>
          </cell>
          <cell r="F10532">
            <v>0</v>
          </cell>
          <cell r="G10532">
            <v>0</v>
          </cell>
          <cell r="H10532">
            <v>0</v>
          </cell>
          <cell r="I10532">
            <v>0</v>
          </cell>
          <cell r="J10532">
            <v>0</v>
          </cell>
          <cell r="K10532">
            <v>0</v>
          </cell>
          <cell r="L10532">
            <v>0</v>
          </cell>
          <cell r="M10532">
            <v>0</v>
          </cell>
          <cell r="N10532">
            <v>0</v>
          </cell>
          <cell r="O10532">
            <v>0</v>
          </cell>
          <cell r="P10532">
            <v>0</v>
          </cell>
          <cell r="Q10532">
            <v>0</v>
          </cell>
        </row>
        <row r="10533">
          <cell r="A10533" t="str">
            <v>A2321&amp;T</v>
          </cell>
          <cell r="B10533" t="str">
            <v>North St @ Moreland</v>
          </cell>
          <cell r="C10533">
            <v>0</v>
          </cell>
          <cell r="D10533">
            <v>0</v>
          </cell>
          <cell r="E10533">
            <v>0</v>
          </cell>
          <cell r="F10533">
            <v>0</v>
          </cell>
          <cell r="G10533">
            <v>0</v>
          </cell>
          <cell r="H10533">
            <v>0</v>
          </cell>
          <cell r="I10533">
            <v>0</v>
          </cell>
          <cell r="J10533">
            <v>0</v>
          </cell>
          <cell r="K10533">
            <v>0</v>
          </cell>
          <cell r="L10533">
            <v>0</v>
          </cell>
          <cell r="M10533">
            <v>0</v>
          </cell>
          <cell r="N10533">
            <v>0</v>
          </cell>
          <cell r="O10533">
            <v>0</v>
          </cell>
          <cell r="P10533">
            <v>0</v>
          </cell>
          <cell r="Q10533">
            <v>0</v>
          </cell>
        </row>
        <row r="10534">
          <cell r="A10534" t="str">
            <v>A2322&amp;T</v>
          </cell>
          <cell r="B10534" t="str">
            <v>North St opp Pearl S</v>
          </cell>
          <cell r="C10534">
            <v>0</v>
          </cell>
          <cell r="D10534">
            <v>0</v>
          </cell>
          <cell r="E10534">
            <v>0</v>
          </cell>
          <cell r="F10534">
            <v>0</v>
          </cell>
          <cell r="G10534">
            <v>0</v>
          </cell>
          <cell r="H10534">
            <v>0</v>
          </cell>
          <cell r="I10534">
            <v>0</v>
          </cell>
          <cell r="J10534">
            <v>0</v>
          </cell>
          <cell r="K10534">
            <v>0</v>
          </cell>
          <cell r="L10534">
            <v>0</v>
          </cell>
          <cell r="M10534">
            <v>0</v>
          </cell>
          <cell r="N10534">
            <v>0</v>
          </cell>
          <cell r="O10534">
            <v>0</v>
          </cell>
          <cell r="P10534">
            <v>0</v>
          </cell>
          <cell r="Q10534">
            <v>0</v>
          </cell>
        </row>
        <row r="10535">
          <cell r="A10535" t="str">
            <v>A2323&amp;T</v>
          </cell>
          <cell r="B10535" t="str">
            <v>North St @ Curtis St</v>
          </cell>
          <cell r="C10535">
            <v>0</v>
          </cell>
          <cell r="D10535">
            <v>0</v>
          </cell>
          <cell r="E10535">
            <v>0</v>
          </cell>
          <cell r="F10535">
            <v>0</v>
          </cell>
          <cell r="G10535">
            <v>0</v>
          </cell>
          <cell r="H10535">
            <v>0</v>
          </cell>
          <cell r="I10535">
            <v>0</v>
          </cell>
          <cell r="J10535">
            <v>0</v>
          </cell>
          <cell r="K10535">
            <v>0</v>
          </cell>
          <cell r="L10535">
            <v>0</v>
          </cell>
          <cell r="M10535">
            <v>0</v>
          </cell>
          <cell r="N10535">
            <v>0</v>
          </cell>
          <cell r="O10535">
            <v>0</v>
          </cell>
          <cell r="P10535">
            <v>0</v>
          </cell>
          <cell r="Q10535">
            <v>0</v>
          </cell>
        </row>
        <row r="10536">
          <cell r="A10536" t="str">
            <v>A2325&amp;T</v>
          </cell>
          <cell r="B10536" t="str">
            <v>Sea St opp Pearl St</v>
          </cell>
          <cell r="C10536">
            <v>0</v>
          </cell>
          <cell r="D10536">
            <v>0</v>
          </cell>
          <cell r="E10536">
            <v>0</v>
          </cell>
          <cell r="F10536">
            <v>0</v>
          </cell>
          <cell r="G10536">
            <v>0</v>
          </cell>
          <cell r="H10536">
            <v>0</v>
          </cell>
          <cell r="I10536">
            <v>0</v>
          </cell>
          <cell r="J10536">
            <v>0</v>
          </cell>
          <cell r="K10536">
            <v>0</v>
          </cell>
          <cell r="L10536">
            <v>0</v>
          </cell>
          <cell r="M10536">
            <v>0</v>
          </cell>
          <cell r="N10536">
            <v>0</v>
          </cell>
          <cell r="O10536">
            <v>0</v>
          </cell>
          <cell r="P10536">
            <v>0</v>
          </cell>
          <cell r="Q10536">
            <v>0</v>
          </cell>
        </row>
        <row r="10537">
          <cell r="A10537" t="str">
            <v>A2364&amp;T</v>
          </cell>
          <cell r="B10537" t="str">
            <v>Opp 197 Quincy Ave</v>
          </cell>
          <cell r="C10537">
            <v>0</v>
          </cell>
          <cell r="D10537">
            <v>0</v>
          </cell>
          <cell r="E10537">
            <v>0</v>
          </cell>
          <cell r="F10537">
            <v>0</v>
          </cell>
          <cell r="G10537">
            <v>0</v>
          </cell>
          <cell r="H10537">
            <v>0</v>
          </cell>
          <cell r="I10537">
            <v>0</v>
          </cell>
          <cell r="J10537">
            <v>0</v>
          </cell>
          <cell r="K10537">
            <v>0</v>
          </cell>
          <cell r="L10537">
            <v>0</v>
          </cell>
          <cell r="M10537">
            <v>0</v>
          </cell>
          <cell r="N10537">
            <v>0</v>
          </cell>
          <cell r="O10537">
            <v>0</v>
          </cell>
          <cell r="P10537">
            <v>0</v>
          </cell>
          <cell r="Q10537">
            <v>0</v>
          </cell>
        </row>
        <row r="10538">
          <cell r="A10538" t="str">
            <v>A2365&amp;T</v>
          </cell>
          <cell r="B10538" t="str">
            <v>Quincy Ave @ Edgemon</v>
          </cell>
          <cell r="C10538">
            <v>0</v>
          </cell>
          <cell r="D10538">
            <v>0</v>
          </cell>
          <cell r="E10538">
            <v>0</v>
          </cell>
          <cell r="F10538">
            <v>0</v>
          </cell>
          <cell r="G10538">
            <v>0</v>
          </cell>
          <cell r="H10538">
            <v>0</v>
          </cell>
          <cell r="I10538">
            <v>0</v>
          </cell>
          <cell r="J10538">
            <v>0</v>
          </cell>
          <cell r="K10538">
            <v>0</v>
          </cell>
          <cell r="L10538">
            <v>0</v>
          </cell>
          <cell r="M10538">
            <v>0</v>
          </cell>
          <cell r="N10538">
            <v>0</v>
          </cell>
          <cell r="O10538">
            <v>0</v>
          </cell>
          <cell r="P10538">
            <v>0</v>
          </cell>
          <cell r="Q10538">
            <v>0</v>
          </cell>
        </row>
        <row r="10539">
          <cell r="A10539" t="str">
            <v>A2366&amp;T</v>
          </cell>
          <cell r="B10539" t="str">
            <v>Quincy Ave @ Cedar C</v>
          </cell>
          <cell r="C10539">
            <v>0</v>
          </cell>
          <cell r="D10539">
            <v>0</v>
          </cell>
          <cell r="E10539">
            <v>0</v>
          </cell>
          <cell r="F10539">
            <v>0</v>
          </cell>
          <cell r="G10539">
            <v>0</v>
          </cell>
          <cell r="H10539">
            <v>0</v>
          </cell>
          <cell r="I10539">
            <v>0</v>
          </cell>
          <cell r="J10539">
            <v>0</v>
          </cell>
          <cell r="K10539">
            <v>0</v>
          </cell>
          <cell r="L10539">
            <v>0</v>
          </cell>
          <cell r="M10539">
            <v>0</v>
          </cell>
          <cell r="N10539">
            <v>0</v>
          </cell>
          <cell r="O10539">
            <v>0</v>
          </cell>
          <cell r="P10539">
            <v>0</v>
          </cell>
          <cell r="Q10539">
            <v>0</v>
          </cell>
        </row>
        <row r="10540">
          <cell r="A10540" t="str">
            <v>A2367&amp;T</v>
          </cell>
          <cell r="B10540" t="str">
            <v>Quincy Ave @ Allen S</v>
          </cell>
          <cell r="C10540">
            <v>0</v>
          </cell>
          <cell r="D10540">
            <v>0</v>
          </cell>
          <cell r="E10540">
            <v>0</v>
          </cell>
          <cell r="F10540">
            <v>0</v>
          </cell>
          <cell r="G10540">
            <v>0</v>
          </cell>
          <cell r="H10540">
            <v>0</v>
          </cell>
          <cell r="I10540">
            <v>0</v>
          </cell>
          <cell r="J10540">
            <v>0</v>
          </cell>
          <cell r="K10540">
            <v>0</v>
          </cell>
          <cell r="L10540">
            <v>0</v>
          </cell>
          <cell r="M10540">
            <v>0</v>
          </cell>
          <cell r="N10540">
            <v>0</v>
          </cell>
          <cell r="O10540">
            <v>0</v>
          </cell>
          <cell r="P10540">
            <v>0</v>
          </cell>
          <cell r="Q10540">
            <v>0</v>
          </cell>
        </row>
        <row r="10541">
          <cell r="A10541" t="str">
            <v>A2370&amp;T</v>
          </cell>
          <cell r="B10541" t="str">
            <v>Front St @ Elmwood P</v>
          </cell>
          <cell r="C10541">
            <v>0</v>
          </cell>
          <cell r="D10541">
            <v>0</v>
          </cell>
          <cell r="E10541">
            <v>0</v>
          </cell>
          <cell r="F10541">
            <v>0</v>
          </cell>
          <cell r="G10541">
            <v>0</v>
          </cell>
          <cell r="H10541">
            <v>0</v>
          </cell>
          <cell r="I10541">
            <v>0</v>
          </cell>
          <cell r="J10541">
            <v>0</v>
          </cell>
          <cell r="K10541">
            <v>0</v>
          </cell>
          <cell r="L10541">
            <v>0</v>
          </cell>
          <cell r="M10541">
            <v>0</v>
          </cell>
          <cell r="N10541">
            <v>0</v>
          </cell>
          <cell r="O10541">
            <v>0</v>
          </cell>
          <cell r="P10541">
            <v>0</v>
          </cell>
          <cell r="Q10541">
            <v>0</v>
          </cell>
        </row>
        <row r="10542">
          <cell r="A10542" t="str">
            <v>A2404&amp;T</v>
          </cell>
          <cell r="B10542" t="str">
            <v>Washington St opp Sc</v>
          </cell>
          <cell r="C10542">
            <v>0</v>
          </cell>
          <cell r="D10542">
            <v>0</v>
          </cell>
          <cell r="E10542">
            <v>0</v>
          </cell>
          <cell r="F10542">
            <v>0</v>
          </cell>
          <cell r="G10542">
            <v>0</v>
          </cell>
          <cell r="H10542">
            <v>0</v>
          </cell>
          <cell r="I10542">
            <v>0</v>
          </cell>
          <cell r="J10542">
            <v>0</v>
          </cell>
          <cell r="K10542">
            <v>0</v>
          </cell>
          <cell r="L10542">
            <v>0</v>
          </cell>
          <cell r="M10542">
            <v>0</v>
          </cell>
          <cell r="N10542">
            <v>0</v>
          </cell>
          <cell r="O10542">
            <v>0</v>
          </cell>
          <cell r="P10542">
            <v>0</v>
          </cell>
          <cell r="Q10542">
            <v>0</v>
          </cell>
        </row>
        <row r="10543">
          <cell r="A10543" t="str">
            <v>A2407&amp;T</v>
          </cell>
          <cell r="B10543" t="str">
            <v>Washington St opp So</v>
          </cell>
          <cell r="C10543">
            <v>0</v>
          </cell>
          <cell r="D10543">
            <v>0</v>
          </cell>
          <cell r="E10543">
            <v>0</v>
          </cell>
          <cell r="F10543">
            <v>0</v>
          </cell>
          <cell r="G10543">
            <v>0</v>
          </cell>
          <cell r="H10543">
            <v>0</v>
          </cell>
          <cell r="I10543">
            <v>0</v>
          </cell>
          <cell r="J10543">
            <v>0</v>
          </cell>
          <cell r="K10543">
            <v>0</v>
          </cell>
          <cell r="L10543">
            <v>0</v>
          </cell>
          <cell r="M10543">
            <v>0</v>
          </cell>
          <cell r="N10543">
            <v>0</v>
          </cell>
          <cell r="O10543">
            <v>0</v>
          </cell>
          <cell r="P10543">
            <v>0</v>
          </cell>
          <cell r="Q10543">
            <v>0</v>
          </cell>
        </row>
        <row r="10544">
          <cell r="A10544" t="str">
            <v>A2409&amp;T</v>
          </cell>
          <cell r="B10544" t="str">
            <v>Washington St @ Mont</v>
          </cell>
          <cell r="C10544">
            <v>0</v>
          </cell>
          <cell r="D10544">
            <v>0</v>
          </cell>
          <cell r="E10544">
            <v>0</v>
          </cell>
          <cell r="F10544">
            <v>0</v>
          </cell>
          <cell r="G10544">
            <v>0</v>
          </cell>
          <cell r="H10544">
            <v>0</v>
          </cell>
          <cell r="I10544">
            <v>0</v>
          </cell>
          <cell r="J10544">
            <v>0</v>
          </cell>
          <cell r="K10544">
            <v>0</v>
          </cell>
          <cell r="L10544">
            <v>0</v>
          </cell>
          <cell r="M10544">
            <v>0</v>
          </cell>
          <cell r="N10544">
            <v>0</v>
          </cell>
          <cell r="O10544">
            <v>0</v>
          </cell>
          <cell r="P10544">
            <v>0</v>
          </cell>
          <cell r="Q10544">
            <v>0</v>
          </cell>
        </row>
        <row r="10545">
          <cell r="A10545" t="str">
            <v>A2412&amp;T</v>
          </cell>
          <cell r="B10545" t="str">
            <v>Washington St @ Acad</v>
          </cell>
          <cell r="C10545">
            <v>1</v>
          </cell>
          <cell r="D10545">
            <v>0</v>
          </cell>
          <cell r="E10545">
            <v>0</v>
          </cell>
          <cell r="F10545">
            <v>1</v>
          </cell>
          <cell r="G10545">
            <v>2</v>
          </cell>
          <cell r="H10545">
            <v>1</v>
          </cell>
          <cell r="I10545">
            <v>0</v>
          </cell>
          <cell r="J10545">
            <v>0</v>
          </cell>
          <cell r="K10545">
            <v>1</v>
          </cell>
          <cell r="L10545">
            <v>2</v>
          </cell>
          <cell r="M10545">
            <v>1</v>
          </cell>
          <cell r="N10545">
            <v>0</v>
          </cell>
          <cell r="O10545">
            <v>0</v>
          </cell>
          <cell r="P10545">
            <v>1</v>
          </cell>
          <cell r="Q10545">
            <v>2</v>
          </cell>
        </row>
        <row r="10546">
          <cell r="A10546" t="str">
            <v>A2413&amp;T</v>
          </cell>
          <cell r="B10546" t="str">
            <v>Washington St @ Hoba</v>
          </cell>
          <cell r="C10546">
            <v>5</v>
          </cell>
          <cell r="D10546">
            <v>0</v>
          </cell>
          <cell r="E10546">
            <v>0</v>
          </cell>
          <cell r="F10546">
            <v>3</v>
          </cell>
          <cell r="G10546">
            <v>8</v>
          </cell>
          <cell r="H10546">
            <v>5</v>
          </cell>
          <cell r="I10546">
            <v>0</v>
          </cell>
          <cell r="J10546">
            <v>0</v>
          </cell>
          <cell r="K10546">
            <v>3</v>
          </cell>
          <cell r="L10546">
            <v>8</v>
          </cell>
          <cell r="M10546">
            <v>5</v>
          </cell>
          <cell r="N10546">
            <v>0</v>
          </cell>
          <cell r="O10546">
            <v>0</v>
          </cell>
          <cell r="P10546">
            <v>3</v>
          </cell>
          <cell r="Q10546">
            <v>8</v>
          </cell>
        </row>
        <row r="10547">
          <cell r="A10547" t="str">
            <v>A2420&amp;T</v>
          </cell>
          <cell r="B10547" t="str">
            <v>Hancock St @ Highlan</v>
          </cell>
          <cell r="C10547">
            <v>0</v>
          </cell>
          <cell r="D10547">
            <v>0</v>
          </cell>
          <cell r="E10547">
            <v>0</v>
          </cell>
          <cell r="F10547">
            <v>0</v>
          </cell>
          <cell r="G10547">
            <v>0</v>
          </cell>
          <cell r="H10547">
            <v>0</v>
          </cell>
          <cell r="I10547">
            <v>0</v>
          </cell>
          <cell r="J10547">
            <v>0</v>
          </cell>
          <cell r="K10547">
            <v>0</v>
          </cell>
          <cell r="L10547">
            <v>0</v>
          </cell>
          <cell r="M10547">
            <v>0</v>
          </cell>
          <cell r="N10547">
            <v>0</v>
          </cell>
          <cell r="O10547">
            <v>0</v>
          </cell>
          <cell r="P10547">
            <v>0</v>
          </cell>
          <cell r="Q10547">
            <v>0</v>
          </cell>
        </row>
        <row r="10548">
          <cell r="A10548" t="str">
            <v>A2422&amp;T</v>
          </cell>
          <cell r="B10548" t="str">
            <v>Washington St opp Pe</v>
          </cell>
          <cell r="C10548">
            <v>10</v>
          </cell>
          <cell r="D10548">
            <v>0</v>
          </cell>
          <cell r="E10548">
            <v>0</v>
          </cell>
          <cell r="F10548">
            <v>0</v>
          </cell>
          <cell r="G10548">
            <v>10</v>
          </cell>
          <cell r="H10548">
            <v>10</v>
          </cell>
          <cell r="I10548">
            <v>0</v>
          </cell>
          <cell r="J10548">
            <v>0</v>
          </cell>
          <cell r="K10548">
            <v>0</v>
          </cell>
          <cell r="L10548">
            <v>10</v>
          </cell>
          <cell r="M10548">
            <v>10</v>
          </cell>
          <cell r="N10548">
            <v>0</v>
          </cell>
          <cell r="O10548">
            <v>0</v>
          </cell>
          <cell r="P10548">
            <v>0</v>
          </cell>
          <cell r="Q10548">
            <v>10</v>
          </cell>
        </row>
        <row r="10549">
          <cell r="A10549" t="str">
            <v>A2423&amp;T</v>
          </cell>
          <cell r="B10549" t="str">
            <v>Washington St opp Be</v>
          </cell>
          <cell r="C10549">
            <v>0</v>
          </cell>
          <cell r="D10549">
            <v>0</v>
          </cell>
          <cell r="E10549">
            <v>0</v>
          </cell>
          <cell r="F10549">
            <v>0</v>
          </cell>
          <cell r="G10549">
            <v>0</v>
          </cell>
          <cell r="H10549">
            <v>0</v>
          </cell>
          <cell r="I10549">
            <v>0</v>
          </cell>
          <cell r="J10549">
            <v>0</v>
          </cell>
          <cell r="K10549">
            <v>0</v>
          </cell>
          <cell r="L10549">
            <v>0</v>
          </cell>
          <cell r="M10549">
            <v>0</v>
          </cell>
          <cell r="N10549">
            <v>0</v>
          </cell>
          <cell r="O10549">
            <v>0</v>
          </cell>
          <cell r="P10549">
            <v>0</v>
          </cell>
          <cell r="Q10549">
            <v>0</v>
          </cell>
        </row>
        <row r="10550">
          <cell r="A10550" t="str">
            <v>A2424&amp;T</v>
          </cell>
          <cell r="B10550" t="str">
            <v>Washington St opp Ma</v>
          </cell>
          <cell r="C10550">
            <v>0</v>
          </cell>
          <cell r="D10550">
            <v>0</v>
          </cell>
          <cell r="E10550">
            <v>0</v>
          </cell>
          <cell r="F10550">
            <v>0</v>
          </cell>
          <cell r="G10550">
            <v>0</v>
          </cell>
          <cell r="H10550">
            <v>0</v>
          </cell>
          <cell r="I10550">
            <v>0</v>
          </cell>
          <cell r="J10550">
            <v>0</v>
          </cell>
          <cell r="K10550">
            <v>0</v>
          </cell>
          <cell r="L10550">
            <v>0</v>
          </cell>
          <cell r="M10550">
            <v>0</v>
          </cell>
          <cell r="N10550">
            <v>0</v>
          </cell>
          <cell r="O10550">
            <v>0</v>
          </cell>
          <cell r="P10550">
            <v>0</v>
          </cell>
          <cell r="Q10550">
            <v>0</v>
          </cell>
        </row>
        <row r="10551">
          <cell r="A10551" t="str">
            <v>A2425&amp;T</v>
          </cell>
          <cell r="B10551" t="str">
            <v>Washington St @ Plym</v>
          </cell>
          <cell r="C10551">
            <v>0</v>
          </cell>
          <cell r="D10551">
            <v>0</v>
          </cell>
          <cell r="E10551">
            <v>0</v>
          </cell>
          <cell r="F10551">
            <v>0</v>
          </cell>
          <cell r="G10551">
            <v>0</v>
          </cell>
          <cell r="H10551">
            <v>0</v>
          </cell>
          <cell r="I10551">
            <v>0</v>
          </cell>
          <cell r="J10551">
            <v>0</v>
          </cell>
          <cell r="K10551">
            <v>0</v>
          </cell>
          <cell r="L10551">
            <v>0</v>
          </cell>
          <cell r="M10551">
            <v>0</v>
          </cell>
          <cell r="N10551">
            <v>0</v>
          </cell>
          <cell r="O10551">
            <v>0</v>
          </cell>
          <cell r="P10551">
            <v>0</v>
          </cell>
          <cell r="Q10551">
            <v>0</v>
          </cell>
        </row>
        <row r="10552">
          <cell r="A10552" t="str">
            <v>A2426&amp;T</v>
          </cell>
          <cell r="B10552" t="str">
            <v>Washington St @ Hill</v>
          </cell>
          <cell r="C10552">
            <v>0</v>
          </cell>
          <cell r="D10552">
            <v>0</v>
          </cell>
          <cell r="E10552">
            <v>0</v>
          </cell>
          <cell r="F10552">
            <v>0</v>
          </cell>
          <cell r="G10552">
            <v>0</v>
          </cell>
          <cell r="H10552">
            <v>0</v>
          </cell>
          <cell r="I10552">
            <v>0</v>
          </cell>
          <cell r="J10552">
            <v>0</v>
          </cell>
          <cell r="K10552">
            <v>0</v>
          </cell>
          <cell r="L10552">
            <v>0</v>
          </cell>
          <cell r="M10552">
            <v>0</v>
          </cell>
          <cell r="N10552">
            <v>0</v>
          </cell>
          <cell r="O10552">
            <v>0</v>
          </cell>
          <cell r="P10552">
            <v>0</v>
          </cell>
          <cell r="Q10552">
            <v>0</v>
          </cell>
        </row>
        <row r="10553">
          <cell r="A10553" t="str">
            <v>A2427&amp;T</v>
          </cell>
          <cell r="B10553" t="str">
            <v>Washington St @ Sout</v>
          </cell>
          <cell r="C10553">
            <v>0</v>
          </cell>
          <cell r="D10553">
            <v>0</v>
          </cell>
          <cell r="E10553">
            <v>0</v>
          </cell>
          <cell r="F10553">
            <v>0</v>
          </cell>
          <cell r="G10553">
            <v>0</v>
          </cell>
          <cell r="H10553">
            <v>0</v>
          </cell>
          <cell r="I10553">
            <v>0</v>
          </cell>
          <cell r="J10553">
            <v>0</v>
          </cell>
          <cell r="K10553">
            <v>0</v>
          </cell>
          <cell r="L10553">
            <v>0</v>
          </cell>
          <cell r="M10553">
            <v>0</v>
          </cell>
          <cell r="N10553">
            <v>0</v>
          </cell>
          <cell r="O10553">
            <v>0</v>
          </cell>
          <cell r="P10553">
            <v>0</v>
          </cell>
          <cell r="Q10553">
            <v>0</v>
          </cell>
        </row>
        <row r="10554">
          <cell r="A10554" t="str">
            <v>A2428&amp;T</v>
          </cell>
          <cell r="B10554" t="str">
            <v>Washington St @ Olym</v>
          </cell>
          <cell r="C10554">
            <v>0</v>
          </cell>
          <cell r="D10554">
            <v>0</v>
          </cell>
          <cell r="E10554">
            <v>0</v>
          </cell>
          <cell r="F10554">
            <v>0</v>
          </cell>
          <cell r="G10554">
            <v>0</v>
          </cell>
          <cell r="H10554">
            <v>0</v>
          </cell>
          <cell r="I10554">
            <v>0</v>
          </cell>
          <cell r="J10554">
            <v>0</v>
          </cell>
          <cell r="K10554">
            <v>0</v>
          </cell>
          <cell r="L10554">
            <v>0</v>
          </cell>
          <cell r="M10554">
            <v>0</v>
          </cell>
          <cell r="N10554">
            <v>0</v>
          </cell>
          <cell r="O10554">
            <v>0</v>
          </cell>
          <cell r="P10554">
            <v>0</v>
          </cell>
          <cell r="Q10554">
            <v>0</v>
          </cell>
        </row>
        <row r="10555">
          <cell r="A10555" t="str">
            <v>A2429&amp;T</v>
          </cell>
          <cell r="B10555" t="str">
            <v>Washington St @ Roos</v>
          </cell>
          <cell r="C10555">
            <v>0</v>
          </cell>
          <cell r="D10555">
            <v>0</v>
          </cell>
          <cell r="E10555">
            <v>0</v>
          </cell>
          <cell r="F10555">
            <v>0</v>
          </cell>
          <cell r="G10555">
            <v>0</v>
          </cell>
          <cell r="H10555">
            <v>0</v>
          </cell>
          <cell r="I10555">
            <v>0</v>
          </cell>
          <cell r="J10555">
            <v>0</v>
          </cell>
          <cell r="K10555">
            <v>0</v>
          </cell>
          <cell r="L10555">
            <v>0</v>
          </cell>
          <cell r="M10555">
            <v>0</v>
          </cell>
          <cell r="N10555">
            <v>0</v>
          </cell>
          <cell r="O10555">
            <v>0</v>
          </cell>
          <cell r="P10555">
            <v>0</v>
          </cell>
          <cell r="Q10555">
            <v>0</v>
          </cell>
        </row>
        <row r="10556">
          <cell r="A10556" t="str">
            <v>A2432&amp;T</v>
          </cell>
          <cell r="B10556" t="str">
            <v>N Franklin St opp Da</v>
          </cell>
          <cell r="C10556">
            <v>0</v>
          </cell>
          <cell r="D10556">
            <v>0</v>
          </cell>
          <cell r="E10556">
            <v>0</v>
          </cell>
          <cell r="F10556">
            <v>0</v>
          </cell>
          <cell r="G10556">
            <v>0</v>
          </cell>
          <cell r="H10556">
            <v>0</v>
          </cell>
          <cell r="I10556">
            <v>0</v>
          </cell>
          <cell r="J10556">
            <v>0</v>
          </cell>
          <cell r="K10556">
            <v>0</v>
          </cell>
          <cell r="L10556">
            <v>0</v>
          </cell>
          <cell r="M10556">
            <v>0</v>
          </cell>
          <cell r="N10556">
            <v>0</v>
          </cell>
          <cell r="O10556">
            <v>0</v>
          </cell>
          <cell r="P10556">
            <v>0</v>
          </cell>
          <cell r="Q10556">
            <v>0</v>
          </cell>
        </row>
        <row r="10557">
          <cell r="A10557" t="str">
            <v>A2433&amp;T</v>
          </cell>
          <cell r="B10557" t="str">
            <v>N Franklin St @ Ceda</v>
          </cell>
          <cell r="C10557">
            <v>0</v>
          </cell>
          <cell r="D10557">
            <v>0</v>
          </cell>
          <cell r="E10557">
            <v>0</v>
          </cell>
          <cell r="F10557">
            <v>0</v>
          </cell>
          <cell r="G10557">
            <v>0</v>
          </cell>
          <cell r="H10557">
            <v>0</v>
          </cell>
          <cell r="I10557">
            <v>0</v>
          </cell>
          <cell r="J10557">
            <v>0</v>
          </cell>
          <cell r="K10557">
            <v>0</v>
          </cell>
          <cell r="L10557">
            <v>0</v>
          </cell>
          <cell r="M10557">
            <v>0</v>
          </cell>
          <cell r="N10557">
            <v>0</v>
          </cell>
          <cell r="O10557">
            <v>0</v>
          </cell>
          <cell r="P10557">
            <v>0</v>
          </cell>
          <cell r="Q10557">
            <v>0</v>
          </cell>
        </row>
        <row r="10558">
          <cell r="A10558" t="str">
            <v>A2434&amp;T</v>
          </cell>
          <cell r="B10558" t="str">
            <v>N Franklin St @ Noon</v>
          </cell>
          <cell r="C10558">
            <v>0</v>
          </cell>
          <cell r="D10558">
            <v>0</v>
          </cell>
          <cell r="E10558">
            <v>0</v>
          </cell>
          <cell r="F10558">
            <v>0</v>
          </cell>
          <cell r="G10558">
            <v>0</v>
          </cell>
          <cell r="H10558">
            <v>0</v>
          </cell>
          <cell r="I10558">
            <v>0</v>
          </cell>
          <cell r="J10558">
            <v>0</v>
          </cell>
          <cell r="K10558">
            <v>0</v>
          </cell>
          <cell r="L10558">
            <v>0</v>
          </cell>
          <cell r="M10558">
            <v>0</v>
          </cell>
          <cell r="N10558">
            <v>0</v>
          </cell>
          <cell r="O10558">
            <v>0</v>
          </cell>
          <cell r="P10558">
            <v>0</v>
          </cell>
          <cell r="Q10558">
            <v>0</v>
          </cell>
        </row>
        <row r="10559">
          <cell r="A10559" t="str">
            <v>A2435&amp;T</v>
          </cell>
          <cell r="B10559" t="str">
            <v>N Franklin St @ Elm</v>
          </cell>
          <cell r="C10559">
            <v>0</v>
          </cell>
          <cell r="D10559">
            <v>0</v>
          </cell>
          <cell r="E10559">
            <v>0</v>
          </cell>
          <cell r="F10559">
            <v>0</v>
          </cell>
          <cell r="G10559">
            <v>0</v>
          </cell>
          <cell r="H10559">
            <v>0</v>
          </cell>
          <cell r="I10559">
            <v>0</v>
          </cell>
          <cell r="J10559">
            <v>0</v>
          </cell>
          <cell r="K10559">
            <v>0</v>
          </cell>
          <cell r="L10559">
            <v>0</v>
          </cell>
          <cell r="M10559">
            <v>0</v>
          </cell>
          <cell r="N10559">
            <v>0</v>
          </cell>
          <cell r="O10559">
            <v>0</v>
          </cell>
          <cell r="P10559">
            <v>0</v>
          </cell>
          <cell r="Q10559">
            <v>0</v>
          </cell>
        </row>
        <row r="10560">
          <cell r="A10560" t="str">
            <v>A2440&amp;T</v>
          </cell>
          <cell r="B10560" t="str">
            <v>N Franklin St opp Ce</v>
          </cell>
          <cell r="C10560">
            <v>0</v>
          </cell>
          <cell r="D10560">
            <v>0</v>
          </cell>
          <cell r="E10560">
            <v>0</v>
          </cell>
          <cell r="F10560">
            <v>0</v>
          </cell>
          <cell r="G10560">
            <v>0</v>
          </cell>
          <cell r="H10560">
            <v>0</v>
          </cell>
          <cell r="I10560">
            <v>0</v>
          </cell>
          <cell r="J10560">
            <v>0</v>
          </cell>
          <cell r="K10560">
            <v>0</v>
          </cell>
          <cell r="L10560">
            <v>0</v>
          </cell>
          <cell r="M10560">
            <v>0</v>
          </cell>
          <cell r="N10560">
            <v>0</v>
          </cell>
          <cell r="O10560">
            <v>0</v>
          </cell>
          <cell r="P10560">
            <v>0</v>
          </cell>
          <cell r="Q10560">
            <v>0</v>
          </cell>
        </row>
        <row r="10561">
          <cell r="A10561" t="str">
            <v>A2480&amp;T</v>
          </cell>
          <cell r="B10561" t="str">
            <v>S Franklin St @ Chan</v>
          </cell>
          <cell r="C10561">
            <v>0</v>
          </cell>
          <cell r="D10561">
            <v>0</v>
          </cell>
          <cell r="E10561">
            <v>0</v>
          </cell>
          <cell r="F10561">
            <v>0</v>
          </cell>
          <cell r="G10561">
            <v>0</v>
          </cell>
          <cell r="H10561">
            <v>0</v>
          </cell>
          <cell r="I10561">
            <v>0</v>
          </cell>
          <cell r="J10561">
            <v>0</v>
          </cell>
          <cell r="K10561">
            <v>0</v>
          </cell>
          <cell r="L10561">
            <v>0</v>
          </cell>
          <cell r="M10561">
            <v>0</v>
          </cell>
          <cell r="N10561">
            <v>0</v>
          </cell>
          <cell r="O10561">
            <v>0</v>
          </cell>
          <cell r="P10561">
            <v>0</v>
          </cell>
          <cell r="Q10561">
            <v>0</v>
          </cell>
        </row>
        <row r="10562">
          <cell r="A10562" t="str">
            <v>A2485&amp;T</v>
          </cell>
          <cell r="B10562" t="str">
            <v>S Franklin St @ Wals</v>
          </cell>
          <cell r="C10562">
            <v>0</v>
          </cell>
          <cell r="D10562">
            <v>0</v>
          </cell>
          <cell r="E10562">
            <v>0</v>
          </cell>
          <cell r="F10562">
            <v>0</v>
          </cell>
          <cell r="G10562">
            <v>0</v>
          </cell>
          <cell r="H10562">
            <v>0</v>
          </cell>
          <cell r="I10562">
            <v>0</v>
          </cell>
          <cell r="J10562">
            <v>0</v>
          </cell>
          <cell r="K10562">
            <v>0</v>
          </cell>
          <cell r="L10562">
            <v>0</v>
          </cell>
          <cell r="M10562">
            <v>0</v>
          </cell>
          <cell r="N10562">
            <v>0</v>
          </cell>
          <cell r="O10562">
            <v>0</v>
          </cell>
          <cell r="P10562">
            <v>0</v>
          </cell>
          <cell r="Q10562">
            <v>0</v>
          </cell>
        </row>
        <row r="10563">
          <cell r="A10563" t="str">
            <v>A2486&amp;T</v>
          </cell>
          <cell r="B10563" t="str">
            <v>S Franklin St @ Dres</v>
          </cell>
          <cell r="C10563">
            <v>0</v>
          </cell>
          <cell r="D10563">
            <v>0</v>
          </cell>
          <cell r="E10563">
            <v>0</v>
          </cell>
          <cell r="F10563">
            <v>0</v>
          </cell>
          <cell r="G10563">
            <v>0</v>
          </cell>
          <cell r="H10563">
            <v>0</v>
          </cell>
          <cell r="I10563">
            <v>0</v>
          </cell>
          <cell r="J10563">
            <v>0</v>
          </cell>
          <cell r="K10563">
            <v>0</v>
          </cell>
          <cell r="L10563">
            <v>0</v>
          </cell>
          <cell r="M10563">
            <v>0</v>
          </cell>
          <cell r="N10563">
            <v>0</v>
          </cell>
          <cell r="O10563">
            <v>0</v>
          </cell>
          <cell r="P10563">
            <v>0</v>
          </cell>
          <cell r="Q10563">
            <v>0</v>
          </cell>
        </row>
        <row r="10564">
          <cell r="A10564" t="str">
            <v>A2488&amp;T</v>
          </cell>
          <cell r="B10564" t="str">
            <v>549 S Franklin St</v>
          </cell>
          <cell r="C10564">
            <v>0</v>
          </cell>
          <cell r="D10564">
            <v>0</v>
          </cell>
          <cell r="E10564">
            <v>0</v>
          </cell>
          <cell r="F10564">
            <v>0</v>
          </cell>
          <cell r="G10564">
            <v>0</v>
          </cell>
          <cell r="H10564">
            <v>0</v>
          </cell>
          <cell r="I10564">
            <v>0</v>
          </cell>
          <cell r="J10564">
            <v>0</v>
          </cell>
          <cell r="K10564">
            <v>0</v>
          </cell>
          <cell r="L10564">
            <v>0</v>
          </cell>
          <cell r="M10564">
            <v>0</v>
          </cell>
          <cell r="N10564">
            <v>0</v>
          </cell>
          <cell r="O10564">
            <v>0</v>
          </cell>
          <cell r="P10564">
            <v>0</v>
          </cell>
          <cell r="Q10564">
            <v>0</v>
          </cell>
        </row>
        <row r="10565">
          <cell r="A10565" t="str">
            <v>A2490&amp;T</v>
          </cell>
          <cell r="B10565" t="str">
            <v>S Franklin St @ Laur</v>
          </cell>
          <cell r="C10565">
            <v>0</v>
          </cell>
          <cell r="D10565">
            <v>0</v>
          </cell>
          <cell r="E10565">
            <v>0</v>
          </cell>
          <cell r="F10565">
            <v>0</v>
          </cell>
          <cell r="G10565">
            <v>0</v>
          </cell>
          <cell r="H10565">
            <v>0</v>
          </cell>
          <cell r="I10565">
            <v>0</v>
          </cell>
          <cell r="J10565">
            <v>0</v>
          </cell>
          <cell r="K10565">
            <v>0</v>
          </cell>
          <cell r="L10565">
            <v>0</v>
          </cell>
          <cell r="M10565">
            <v>0</v>
          </cell>
          <cell r="N10565">
            <v>0</v>
          </cell>
          <cell r="O10565">
            <v>0</v>
          </cell>
          <cell r="P10565">
            <v>0</v>
          </cell>
          <cell r="Q10565">
            <v>0</v>
          </cell>
        </row>
        <row r="10566">
          <cell r="A10566" t="str">
            <v>A2491&amp;T</v>
          </cell>
          <cell r="B10566" t="str">
            <v>716 S Franklin St</v>
          </cell>
          <cell r="C10566">
            <v>0</v>
          </cell>
          <cell r="D10566">
            <v>0</v>
          </cell>
          <cell r="E10566">
            <v>0</v>
          </cell>
          <cell r="F10566">
            <v>0</v>
          </cell>
          <cell r="G10566">
            <v>0</v>
          </cell>
          <cell r="H10566">
            <v>0</v>
          </cell>
          <cell r="I10566">
            <v>0</v>
          </cell>
          <cell r="J10566">
            <v>0</v>
          </cell>
          <cell r="K10566">
            <v>0</v>
          </cell>
          <cell r="L10566">
            <v>0</v>
          </cell>
          <cell r="M10566">
            <v>0</v>
          </cell>
          <cell r="N10566">
            <v>0</v>
          </cell>
          <cell r="O10566">
            <v>0</v>
          </cell>
          <cell r="P10566">
            <v>0</v>
          </cell>
          <cell r="Q10566">
            <v>0</v>
          </cell>
        </row>
        <row r="10567">
          <cell r="A10567" t="str">
            <v>A2492&amp;T</v>
          </cell>
          <cell r="B10567" t="str">
            <v>778 S Franklin St</v>
          </cell>
          <cell r="C10567">
            <v>0</v>
          </cell>
          <cell r="D10567">
            <v>0</v>
          </cell>
          <cell r="E10567">
            <v>0</v>
          </cell>
          <cell r="F10567">
            <v>0</v>
          </cell>
          <cell r="G10567">
            <v>0</v>
          </cell>
          <cell r="H10567">
            <v>0</v>
          </cell>
          <cell r="I10567">
            <v>0</v>
          </cell>
          <cell r="J10567">
            <v>0</v>
          </cell>
          <cell r="K10567">
            <v>0</v>
          </cell>
          <cell r="L10567">
            <v>0</v>
          </cell>
          <cell r="M10567">
            <v>0</v>
          </cell>
          <cell r="N10567">
            <v>0</v>
          </cell>
          <cell r="O10567">
            <v>0</v>
          </cell>
          <cell r="P10567">
            <v>0</v>
          </cell>
          <cell r="Q10567">
            <v>0</v>
          </cell>
        </row>
        <row r="10568">
          <cell r="A10568" t="str">
            <v>A2495&amp;T</v>
          </cell>
          <cell r="B10568" t="str">
            <v>1002 S Franklin St</v>
          </cell>
          <cell r="C10568">
            <v>0</v>
          </cell>
          <cell r="D10568">
            <v>0</v>
          </cell>
          <cell r="E10568">
            <v>0</v>
          </cell>
          <cell r="F10568">
            <v>0</v>
          </cell>
          <cell r="G10568">
            <v>0</v>
          </cell>
          <cell r="H10568">
            <v>0</v>
          </cell>
          <cell r="I10568">
            <v>0</v>
          </cell>
          <cell r="J10568">
            <v>0</v>
          </cell>
          <cell r="K10568">
            <v>0</v>
          </cell>
          <cell r="L10568">
            <v>0</v>
          </cell>
          <cell r="M10568">
            <v>0</v>
          </cell>
          <cell r="N10568">
            <v>0</v>
          </cell>
          <cell r="O10568">
            <v>0</v>
          </cell>
          <cell r="P10568">
            <v>0</v>
          </cell>
          <cell r="Q10568">
            <v>0</v>
          </cell>
        </row>
        <row r="10569">
          <cell r="A10569" t="str">
            <v>A2516&amp;T</v>
          </cell>
          <cell r="B10569" t="str">
            <v>Franklin St @ Taylor</v>
          </cell>
          <cell r="C10569">
            <v>0</v>
          </cell>
          <cell r="D10569">
            <v>0</v>
          </cell>
          <cell r="E10569">
            <v>0</v>
          </cell>
          <cell r="F10569">
            <v>0</v>
          </cell>
          <cell r="G10569">
            <v>0</v>
          </cell>
          <cell r="H10569">
            <v>0</v>
          </cell>
          <cell r="I10569">
            <v>0</v>
          </cell>
          <cell r="J10569">
            <v>0</v>
          </cell>
          <cell r="K10569">
            <v>0</v>
          </cell>
          <cell r="L10569">
            <v>0</v>
          </cell>
          <cell r="M10569">
            <v>0</v>
          </cell>
          <cell r="N10569">
            <v>0</v>
          </cell>
          <cell r="O10569">
            <v>0</v>
          </cell>
          <cell r="P10569">
            <v>0</v>
          </cell>
          <cell r="Q10569">
            <v>0</v>
          </cell>
        </row>
        <row r="10570">
          <cell r="A10570" t="str">
            <v>A2517&amp;T</v>
          </cell>
          <cell r="B10570" t="str">
            <v>Franklin St @ Marshf</v>
          </cell>
          <cell r="C10570">
            <v>0</v>
          </cell>
          <cell r="D10570">
            <v>0</v>
          </cell>
          <cell r="E10570">
            <v>0</v>
          </cell>
          <cell r="F10570">
            <v>0</v>
          </cell>
          <cell r="G10570">
            <v>0</v>
          </cell>
          <cell r="H10570">
            <v>0</v>
          </cell>
          <cell r="I10570">
            <v>0</v>
          </cell>
          <cell r="J10570">
            <v>0</v>
          </cell>
          <cell r="K10570">
            <v>0</v>
          </cell>
          <cell r="L10570">
            <v>0</v>
          </cell>
          <cell r="M10570">
            <v>0</v>
          </cell>
          <cell r="N10570">
            <v>0</v>
          </cell>
          <cell r="O10570">
            <v>0</v>
          </cell>
          <cell r="P10570">
            <v>0</v>
          </cell>
          <cell r="Q10570">
            <v>0</v>
          </cell>
        </row>
        <row r="10571">
          <cell r="A10571" t="str">
            <v>A2518&amp;T</v>
          </cell>
          <cell r="B10571" t="str">
            <v>Franklin St @ Elmwoo</v>
          </cell>
          <cell r="C10571">
            <v>0</v>
          </cell>
          <cell r="D10571">
            <v>0</v>
          </cell>
          <cell r="E10571">
            <v>0</v>
          </cell>
          <cell r="F10571">
            <v>0</v>
          </cell>
          <cell r="G10571">
            <v>0</v>
          </cell>
          <cell r="H10571">
            <v>0</v>
          </cell>
          <cell r="I10571">
            <v>0</v>
          </cell>
          <cell r="J10571">
            <v>0</v>
          </cell>
          <cell r="K10571">
            <v>0</v>
          </cell>
          <cell r="L10571">
            <v>0</v>
          </cell>
          <cell r="M10571">
            <v>0</v>
          </cell>
          <cell r="N10571">
            <v>0</v>
          </cell>
          <cell r="O10571">
            <v>0</v>
          </cell>
          <cell r="P10571">
            <v>0</v>
          </cell>
          <cell r="Q10571">
            <v>0</v>
          </cell>
        </row>
        <row r="10572">
          <cell r="A10572" t="str">
            <v>A2519&amp;T</v>
          </cell>
          <cell r="B10572" t="str">
            <v>Franklin St @ Hollin</v>
          </cell>
          <cell r="C10572">
            <v>0</v>
          </cell>
          <cell r="D10572">
            <v>0</v>
          </cell>
          <cell r="E10572">
            <v>0</v>
          </cell>
          <cell r="F10572">
            <v>0</v>
          </cell>
          <cell r="G10572">
            <v>0</v>
          </cell>
          <cell r="H10572">
            <v>0</v>
          </cell>
          <cell r="I10572">
            <v>0</v>
          </cell>
          <cell r="J10572">
            <v>0</v>
          </cell>
          <cell r="K10572">
            <v>0</v>
          </cell>
          <cell r="L10572">
            <v>0</v>
          </cell>
          <cell r="M10572">
            <v>0</v>
          </cell>
          <cell r="N10572">
            <v>0</v>
          </cell>
          <cell r="O10572">
            <v>0</v>
          </cell>
          <cell r="P10572">
            <v>0</v>
          </cell>
          <cell r="Q10572">
            <v>0</v>
          </cell>
        </row>
        <row r="10573">
          <cell r="A10573" t="str">
            <v>A2520&amp;T</v>
          </cell>
          <cell r="B10573" t="str">
            <v>Franklin St @ Reed H</v>
          </cell>
          <cell r="C10573">
            <v>0</v>
          </cell>
          <cell r="D10573">
            <v>0</v>
          </cell>
          <cell r="E10573">
            <v>0</v>
          </cell>
          <cell r="F10573">
            <v>0</v>
          </cell>
          <cell r="G10573">
            <v>0</v>
          </cell>
          <cell r="H10573">
            <v>0</v>
          </cell>
          <cell r="I10573">
            <v>0</v>
          </cell>
          <cell r="J10573">
            <v>0</v>
          </cell>
          <cell r="K10573">
            <v>0</v>
          </cell>
          <cell r="L10573">
            <v>0</v>
          </cell>
          <cell r="M10573">
            <v>0</v>
          </cell>
          <cell r="N10573">
            <v>0</v>
          </cell>
          <cell r="O10573">
            <v>0</v>
          </cell>
          <cell r="P10573">
            <v>0</v>
          </cell>
          <cell r="Q10573">
            <v>0</v>
          </cell>
        </row>
        <row r="10574">
          <cell r="A10574" t="str">
            <v>A2528&amp;T</v>
          </cell>
          <cell r="B10574" t="str">
            <v>Franklin St opp Reed</v>
          </cell>
          <cell r="C10574">
            <v>0</v>
          </cell>
          <cell r="D10574">
            <v>0</v>
          </cell>
          <cell r="E10574">
            <v>0</v>
          </cell>
          <cell r="F10574">
            <v>0</v>
          </cell>
          <cell r="G10574">
            <v>0</v>
          </cell>
          <cell r="H10574">
            <v>0</v>
          </cell>
          <cell r="I10574">
            <v>0</v>
          </cell>
          <cell r="J10574">
            <v>0</v>
          </cell>
          <cell r="K10574">
            <v>0</v>
          </cell>
          <cell r="L10574">
            <v>0</v>
          </cell>
          <cell r="M10574">
            <v>0</v>
          </cell>
          <cell r="N10574">
            <v>0</v>
          </cell>
          <cell r="O10574">
            <v>0</v>
          </cell>
          <cell r="P10574">
            <v>0</v>
          </cell>
          <cell r="Q10574">
            <v>0</v>
          </cell>
        </row>
        <row r="10575">
          <cell r="A10575" t="str">
            <v>A2531&amp;T</v>
          </cell>
          <cell r="B10575" t="str">
            <v>Franklin St @ Marshf</v>
          </cell>
          <cell r="C10575">
            <v>0</v>
          </cell>
          <cell r="D10575">
            <v>0</v>
          </cell>
          <cell r="E10575">
            <v>0</v>
          </cell>
          <cell r="F10575">
            <v>0</v>
          </cell>
          <cell r="G10575">
            <v>0</v>
          </cell>
          <cell r="H10575">
            <v>0</v>
          </cell>
          <cell r="I10575">
            <v>0</v>
          </cell>
          <cell r="J10575">
            <v>0</v>
          </cell>
          <cell r="K10575">
            <v>0</v>
          </cell>
          <cell r="L10575">
            <v>0</v>
          </cell>
          <cell r="M10575">
            <v>0</v>
          </cell>
          <cell r="N10575">
            <v>0</v>
          </cell>
          <cell r="O10575">
            <v>0</v>
          </cell>
          <cell r="P10575">
            <v>0</v>
          </cell>
          <cell r="Q10575">
            <v>0</v>
          </cell>
        </row>
        <row r="10576">
          <cell r="A10576" t="str">
            <v>A2532&amp;T</v>
          </cell>
          <cell r="B10576" t="str">
            <v>Franklin St @ Saffor</v>
          </cell>
          <cell r="C10576">
            <v>0</v>
          </cell>
          <cell r="D10576">
            <v>0</v>
          </cell>
          <cell r="E10576">
            <v>0</v>
          </cell>
          <cell r="F10576">
            <v>0</v>
          </cell>
          <cell r="G10576">
            <v>0</v>
          </cell>
          <cell r="H10576">
            <v>0</v>
          </cell>
          <cell r="I10576">
            <v>0</v>
          </cell>
          <cell r="J10576">
            <v>0</v>
          </cell>
          <cell r="K10576">
            <v>0</v>
          </cell>
          <cell r="L10576">
            <v>0</v>
          </cell>
          <cell r="M10576">
            <v>0</v>
          </cell>
          <cell r="N10576">
            <v>0</v>
          </cell>
          <cell r="O10576">
            <v>0</v>
          </cell>
          <cell r="P10576">
            <v>0</v>
          </cell>
          <cell r="Q10576">
            <v>0</v>
          </cell>
        </row>
        <row r="10577">
          <cell r="A10577" t="str">
            <v>A2533&amp;T</v>
          </cell>
          <cell r="B10577" t="str">
            <v>Franklin St @ Washin</v>
          </cell>
          <cell r="C10577">
            <v>2</v>
          </cell>
          <cell r="D10577">
            <v>0</v>
          </cell>
          <cell r="E10577">
            <v>0</v>
          </cell>
          <cell r="F10577">
            <v>0</v>
          </cell>
          <cell r="G10577">
            <v>2</v>
          </cell>
          <cell r="H10577">
            <v>2</v>
          </cell>
          <cell r="I10577">
            <v>0</v>
          </cell>
          <cell r="J10577">
            <v>0</v>
          </cell>
          <cell r="K10577">
            <v>0</v>
          </cell>
          <cell r="L10577">
            <v>2</v>
          </cell>
          <cell r="M10577">
            <v>2</v>
          </cell>
          <cell r="N10577">
            <v>0</v>
          </cell>
          <cell r="O10577">
            <v>0</v>
          </cell>
          <cell r="P10577">
            <v>0</v>
          </cell>
          <cell r="Q10577">
            <v>2</v>
          </cell>
        </row>
        <row r="10578">
          <cell r="A10578" t="str">
            <v>A2539&amp;T</v>
          </cell>
          <cell r="B10578" t="str">
            <v>531 Pond St</v>
          </cell>
          <cell r="C10578">
            <v>0</v>
          </cell>
          <cell r="D10578">
            <v>0</v>
          </cell>
          <cell r="E10578">
            <v>0</v>
          </cell>
          <cell r="F10578">
            <v>0</v>
          </cell>
          <cell r="G10578">
            <v>0</v>
          </cell>
          <cell r="H10578">
            <v>0</v>
          </cell>
          <cell r="I10578">
            <v>0</v>
          </cell>
          <cell r="J10578">
            <v>0</v>
          </cell>
          <cell r="K10578">
            <v>0</v>
          </cell>
          <cell r="L10578">
            <v>0</v>
          </cell>
          <cell r="M10578">
            <v>0</v>
          </cell>
          <cell r="N10578">
            <v>0</v>
          </cell>
          <cell r="O10578">
            <v>0</v>
          </cell>
          <cell r="P10578">
            <v>0</v>
          </cell>
          <cell r="Q10578">
            <v>0</v>
          </cell>
        </row>
        <row r="10579">
          <cell r="A10579" t="str">
            <v>A2547&amp;T</v>
          </cell>
          <cell r="B10579" t="str">
            <v>North St @ Dyer Ave</v>
          </cell>
          <cell r="C10579">
            <v>0</v>
          </cell>
          <cell r="D10579">
            <v>0</v>
          </cell>
          <cell r="E10579">
            <v>0</v>
          </cell>
          <cell r="F10579">
            <v>0</v>
          </cell>
          <cell r="G10579">
            <v>0</v>
          </cell>
          <cell r="H10579">
            <v>0</v>
          </cell>
          <cell r="I10579">
            <v>0</v>
          </cell>
          <cell r="J10579">
            <v>0</v>
          </cell>
          <cell r="K10579">
            <v>0</v>
          </cell>
          <cell r="L10579">
            <v>0</v>
          </cell>
          <cell r="M10579">
            <v>0</v>
          </cell>
          <cell r="N10579">
            <v>0</v>
          </cell>
          <cell r="O10579">
            <v>0</v>
          </cell>
          <cell r="P10579">
            <v>0</v>
          </cell>
          <cell r="Q10579">
            <v>0</v>
          </cell>
        </row>
        <row r="10580">
          <cell r="A10580" t="str">
            <v>A2551&amp;T</v>
          </cell>
          <cell r="B10580" t="str">
            <v>North St opp Seton W</v>
          </cell>
          <cell r="C10580">
            <v>0</v>
          </cell>
          <cell r="D10580">
            <v>0</v>
          </cell>
          <cell r="E10580">
            <v>0</v>
          </cell>
          <cell r="F10580">
            <v>0</v>
          </cell>
          <cell r="G10580">
            <v>0</v>
          </cell>
          <cell r="H10580">
            <v>0</v>
          </cell>
          <cell r="I10580">
            <v>0</v>
          </cell>
          <cell r="J10580">
            <v>0</v>
          </cell>
          <cell r="K10580">
            <v>0</v>
          </cell>
          <cell r="L10580">
            <v>0</v>
          </cell>
          <cell r="M10580">
            <v>0</v>
          </cell>
          <cell r="N10580">
            <v>0</v>
          </cell>
          <cell r="O10580">
            <v>0</v>
          </cell>
          <cell r="P10580">
            <v>0</v>
          </cell>
          <cell r="Q10580">
            <v>0</v>
          </cell>
        </row>
        <row r="10581">
          <cell r="A10581" t="str">
            <v>A2553&amp;T</v>
          </cell>
          <cell r="B10581" t="str">
            <v>North St @ Cottage S</v>
          </cell>
          <cell r="C10581">
            <v>2</v>
          </cell>
          <cell r="D10581">
            <v>0</v>
          </cell>
          <cell r="E10581">
            <v>0</v>
          </cell>
          <cell r="F10581">
            <v>22</v>
          </cell>
          <cell r="G10581">
            <v>24</v>
          </cell>
          <cell r="H10581">
            <v>2</v>
          </cell>
          <cell r="I10581">
            <v>0</v>
          </cell>
          <cell r="J10581">
            <v>0</v>
          </cell>
          <cell r="K10581">
            <v>22</v>
          </cell>
          <cell r="L10581">
            <v>24</v>
          </cell>
          <cell r="M10581">
            <v>2</v>
          </cell>
          <cell r="N10581">
            <v>0</v>
          </cell>
          <cell r="O10581">
            <v>0</v>
          </cell>
          <cell r="P10581">
            <v>22</v>
          </cell>
          <cell r="Q10581">
            <v>24</v>
          </cell>
        </row>
        <row r="10582">
          <cell r="A10582" t="str">
            <v>A2554&amp;T</v>
          </cell>
          <cell r="B10582" t="str">
            <v>North St @ Short St</v>
          </cell>
          <cell r="C10582">
            <v>0</v>
          </cell>
          <cell r="D10582">
            <v>0</v>
          </cell>
          <cell r="E10582">
            <v>0</v>
          </cell>
          <cell r="F10582">
            <v>0</v>
          </cell>
          <cell r="G10582">
            <v>0</v>
          </cell>
          <cell r="H10582">
            <v>0</v>
          </cell>
          <cell r="I10582">
            <v>0</v>
          </cell>
          <cell r="J10582">
            <v>0</v>
          </cell>
          <cell r="K10582">
            <v>0</v>
          </cell>
          <cell r="L10582">
            <v>0</v>
          </cell>
          <cell r="M10582">
            <v>0</v>
          </cell>
          <cell r="N10582">
            <v>0</v>
          </cell>
          <cell r="O10582">
            <v>0</v>
          </cell>
          <cell r="P10582">
            <v>0</v>
          </cell>
          <cell r="Q10582">
            <v>0</v>
          </cell>
        </row>
        <row r="10583">
          <cell r="A10583" t="str">
            <v>A2570&amp;T</v>
          </cell>
          <cell r="B10583" t="str">
            <v>536 Pond St</v>
          </cell>
          <cell r="C10583">
            <v>0</v>
          </cell>
          <cell r="D10583">
            <v>0</v>
          </cell>
          <cell r="E10583">
            <v>0</v>
          </cell>
          <cell r="F10583">
            <v>0</v>
          </cell>
          <cell r="G10583">
            <v>0</v>
          </cell>
          <cell r="H10583">
            <v>0</v>
          </cell>
          <cell r="I10583">
            <v>0</v>
          </cell>
          <cell r="J10583">
            <v>0</v>
          </cell>
          <cell r="K10583">
            <v>0</v>
          </cell>
          <cell r="L10583">
            <v>0</v>
          </cell>
          <cell r="M10583">
            <v>0</v>
          </cell>
          <cell r="N10583">
            <v>0</v>
          </cell>
          <cell r="O10583">
            <v>0</v>
          </cell>
          <cell r="P10583">
            <v>0</v>
          </cell>
          <cell r="Q10583">
            <v>0</v>
          </cell>
        </row>
        <row r="10584">
          <cell r="A10584" t="str">
            <v>A2571&amp;T</v>
          </cell>
          <cell r="B10584" t="str">
            <v>Pond St opp Margaret</v>
          </cell>
          <cell r="C10584">
            <v>28</v>
          </cell>
          <cell r="D10584">
            <v>0</v>
          </cell>
          <cell r="E10584">
            <v>0</v>
          </cell>
          <cell r="F10584">
            <v>0</v>
          </cell>
          <cell r="G10584">
            <v>29</v>
          </cell>
          <cell r="H10584">
            <v>28</v>
          </cell>
          <cell r="I10584">
            <v>0</v>
          </cell>
          <cell r="J10584">
            <v>0</v>
          </cell>
          <cell r="K10584">
            <v>0</v>
          </cell>
          <cell r="L10584">
            <v>29</v>
          </cell>
          <cell r="M10584">
            <v>28</v>
          </cell>
          <cell r="N10584">
            <v>0</v>
          </cell>
          <cell r="O10584">
            <v>0</v>
          </cell>
          <cell r="P10584">
            <v>0</v>
          </cell>
          <cell r="Q10584">
            <v>29</v>
          </cell>
        </row>
        <row r="10585">
          <cell r="A10585" t="str">
            <v>A2630&amp;T</v>
          </cell>
          <cell r="B10585" t="str">
            <v>Opp 721 N Main St</v>
          </cell>
          <cell r="C10585">
            <v>0</v>
          </cell>
          <cell r="D10585">
            <v>0</v>
          </cell>
          <cell r="E10585">
            <v>0</v>
          </cell>
          <cell r="F10585">
            <v>0</v>
          </cell>
          <cell r="G10585">
            <v>0</v>
          </cell>
          <cell r="H10585">
            <v>0</v>
          </cell>
          <cell r="I10585">
            <v>0</v>
          </cell>
          <cell r="J10585">
            <v>0</v>
          </cell>
          <cell r="K10585">
            <v>0</v>
          </cell>
          <cell r="L10585">
            <v>0</v>
          </cell>
          <cell r="M10585">
            <v>0</v>
          </cell>
          <cell r="N10585">
            <v>0</v>
          </cell>
          <cell r="O10585">
            <v>0</v>
          </cell>
          <cell r="P10585">
            <v>0</v>
          </cell>
          <cell r="Q10585">
            <v>0</v>
          </cell>
        </row>
        <row r="10586">
          <cell r="A10586" t="str">
            <v>A2639&amp;T</v>
          </cell>
          <cell r="B10586" t="str">
            <v>N Main St @ Depot St</v>
          </cell>
          <cell r="C10586">
            <v>0</v>
          </cell>
          <cell r="D10586">
            <v>0</v>
          </cell>
          <cell r="E10586">
            <v>0</v>
          </cell>
          <cell r="F10586">
            <v>0</v>
          </cell>
          <cell r="G10586">
            <v>0</v>
          </cell>
          <cell r="H10586">
            <v>0</v>
          </cell>
          <cell r="I10586">
            <v>0</v>
          </cell>
          <cell r="J10586">
            <v>0</v>
          </cell>
          <cell r="K10586">
            <v>0</v>
          </cell>
          <cell r="L10586">
            <v>0</v>
          </cell>
          <cell r="M10586">
            <v>0</v>
          </cell>
          <cell r="N10586">
            <v>0</v>
          </cell>
          <cell r="O10586">
            <v>0</v>
          </cell>
          <cell r="P10586">
            <v>0</v>
          </cell>
          <cell r="Q10586">
            <v>0</v>
          </cell>
        </row>
        <row r="10587">
          <cell r="A10587" t="str">
            <v>A2658&amp;T</v>
          </cell>
          <cell r="B10587" t="str">
            <v>S Main St @ Elgin Co</v>
          </cell>
          <cell r="C10587">
            <v>0</v>
          </cell>
          <cell r="D10587">
            <v>0</v>
          </cell>
          <cell r="E10587">
            <v>0</v>
          </cell>
          <cell r="F10587">
            <v>0</v>
          </cell>
          <cell r="G10587">
            <v>0</v>
          </cell>
          <cell r="H10587">
            <v>0</v>
          </cell>
          <cell r="I10587">
            <v>0</v>
          </cell>
          <cell r="J10587">
            <v>0</v>
          </cell>
          <cell r="K10587">
            <v>0</v>
          </cell>
          <cell r="L10587">
            <v>0</v>
          </cell>
          <cell r="M10587">
            <v>0</v>
          </cell>
          <cell r="N10587">
            <v>0</v>
          </cell>
          <cell r="O10587">
            <v>0</v>
          </cell>
          <cell r="P10587">
            <v>0</v>
          </cell>
          <cell r="Q10587">
            <v>0</v>
          </cell>
        </row>
        <row r="10588">
          <cell r="A10588" t="str">
            <v>A2659&amp;T</v>
          </cell>
          <cell r="B10588" t="str">
            <v>S Main St @ Woodlawn</v>
          </cell>
          <cell r="C10588">
            <v>0</v>
          </cell>
          <cell r="D10588">
            <v>0</v>
          </cell>
          <cell r="E10588">
            <v>0</v>
          </cell>
          <cell r="F10588">
            <v>0</v>
          </cell>
          <cell r="G10588">
            <v>0</v>
          </cell>
          <cell r="H10588">
            <v>0</v>
          </cell>
          <cell r="I10588">
            <v>0</v>
          </cell>
          <cell r="J10588">
            <v>0</v>
          </cell>
          <cell r="K10588">
            <v>0</v>
          </cell>
          <cell r="L10588">
            <v>0</v>
          </cell>
          <cell r="M10588">
            <v>0</v>
          </cell>
          <cell r="N10588">
            <v>0</v>
          </cell>
          <cell r="O10588">
            <v>0</v>
          </cell>
          <cell r="P10588">
            <v>0</v>
          </cell>
          <cell r="Q10588">
            <v>0</v>
          </cell>
        </row>
        <row r="10589">
          <cell r="A10589" t="str">
            <v>A2660&amp;T</v>
          </cell>
          <cell r="B10589" t="str">
            <v>S Main St @ Fairview</v>
          </cell>
          <cell r="C10589">
            <v>0</v>
          </cell>
          <cell r="D10589">
            <v>0</v>
          </cell>
          <cell r="E10589">
            <v>0</v>
          </cell>
          <cell r="F10589">
            <v>0</v>
          </cell>
          <cell r="G10589">
            <v>0</v>
          </cell>
          <cell r="H10589">
            <v>0</v>
          </cell>
          <cell r="I10589">
            <v>0</v>
          </cell>
          <cell r="J10589">
            <v>0</v>
          </cell>
          <cell r="K10589">
            <v>0</v>
          </cell>
          <cell r="L10589">
            <v>0</v>
          </cell>
          <cell r="M10589">
            <v>0</v>
          </cell>
          <cell r="N10589">
            <v>0</v>
          </cell>
          <cell r="O10589">
            <v>0</v>
          </cell>
          <cell r="P10589">
            <v>0</v>
          </cell>
          <cell r="Q10589">
            <v>0</v>
          </cell>
        </row>
        <row r="10590">
          <cell r="A10590" t="str">
            <v>A2661&amp;T</v>
          </cell>
          <cell r="B10590" t="str">
            <v>S Main St @ Fairmoun</v>
          </cell>
          <cell r="C10590">
            <v>0</v>
          </cell>
          <cell r="D10590">
            <v>0</v>
          </cell>
          <cell r="E10590">
            <v>0</v>
          </cell>
          <cell r="F10590">
            <v>0</v>
          </cell>
          <cell r="G10590">
            <v>0</v>
          </cell>
          <cell r="H10590">
            <v>0</v>
          </cell>
          <cell r="I10590">
            <v>0</v>
          </cell>
          <cell r="J10590">
            <v>0</v>
          </cell>
          <cell r="K10590">
            <v>0</v>
          </cell>
          <cell r="L10590">
            <v>0</v>
          </cell>
          <cell r="M10590">
            <v>0</v>
          </cell>
          <cell r="N10590">
            <v>0</v>
          </cell>
          <cell r="O10590">
            <v>0</v>
          </cell>
          <cell r="P10590">
            <v>0</v>
          </cell>
          <cell r="Q10590">
            <v>0</v>
          </cell>
        </row>
        <row r="10591">
          <cell r="A10591" t="str">
            <v>A2662&amp;T</v>
          </cell>
          <cell r="B10591" t="str">
            <v>S Main St @ Cole Ter</v>
          </cell>
          <cell r="C10591">
            <v>0</v>
          </cell>
          <cell r="D10591">
            <v>0</v>
          </cell>
          <cell r="E10591">
            <v>0</v>
          </cell>
          <cell r="F10591">
            <v>0</v>
          </cell>
          <cell r="G10591">
            <v>0</v>
          </cell>
          <cell r="H10591">
            <v>0</v>
          </cell>
          <cell r="I10591">
            <v>0</v>
          </cell>
          <cell r="J10591">
            <v>0</v>
          </cell>
          <cell r="K10591">
            <v>0</v>
          </cell>
          <cell r="L10591">
            <v>0</v>
          </cell>
          <cell r="M10591">
            <v>0</v>
          </cell>
          <cell r="N10591">
            <v>0</v>
          </cell>
          <cell r="O10591">
            <v>0</v>
          </cell>
          <cell r="P10591">
            <v>0</v>
          </cell>
          <cell r="Q10591">
            <v>0</v>
          </cell>
        </row>
        <row r="10592">
          <cell r="A10592" t="str">
            <v>A2663&amp;T</v>
          </cell>
          <cell r="B10592" t="str">
            <v>S Main St @ Fitch Te</v>
          </cell>
          <cell r="C10592">
            <v>0</v>
          </cell>
          <cell r="D10592">
            <v>0</v>
          </cell>
          <cell r="E10592">
            <v>0</v>
          </cell>
          <cell r="F10592">
            <v>0</v>
          </cell>
          <cell r="G10592">
            <v>0</v>
          </cell>
          <cell r="H10592">
            <v>0</v>
          </cell>
          <cell r="I10592">
            <v>0</v>
          </cell>
          <cell r="J10592">
            <v>0</v>
          </cell>
          <cell r="K10592">
            <v>0</v>
          </cell>
          <cell r="L10592">
            <v>0</v>
          </cell>
          <cell r="M10592">
            <v>0</v>
          </cell>
          <cell r="N10592">
            <v>0</v>
          </cell>
          <cell r="O10592">
            <v>0</v>
          </cell>
          <cell r="P10592">
            <v>0</v>
          </cell>
          <cell r="Q10592">
            <v>0</v>
          </cell>
        </row>
        <row r="10593">
          <cell r="A10593" t="str">
            <v>A2666&amp;T</v>
          </cell>
          <cell r="B10593" t="str">
            <v>S Main St @ Selwyn R</v>
          </cell>
          <cell r="C10593">
            <v>0</v>
          </cell>
          <cell r="D10593">
            <v>0</v>
          </cell>
          <cell r="E10593">
            <v>0</v>
          </cell>
          <cell r="F10593">
            <v>0</v>
          </cell>
          <cell r="G10593">
            <v>0</v>
          </cell>
          <cell r="H10593">
            <v>0</v>
          </cell>
          <cell r="I10593">
            <v>0</v>
          </cell>
          <cell r="J10593">
            <v>0</v>
          </cell>
          <cell r="K10593">
            <v>0</v>
          </cell>
          <cell r="L10593">
            <v>0</v>
          </cell>
          <cell r="M10593">
            <v>0</v>
          </cell>
          <cell r="N10593">
            <v>0</v>
          </cell>
          <cell r="O10593">
            <v>0</v>
          </cell>
          <cell r="P10593">
            <v>0</v>
          </cell>
          <cell r="Q10593">
            <v>0</v>
          </cell>
        </row>
        <row r="10594">
          <cell r="A10594" t="str">
            <v>A2667&amp;T</v>
          </cell>
          <cell r="B10594" t="str">
            <v>Opp 530 S Main St</v>
          </cell>
          <cell r="C10594">
            <v>0</v>
          </cell>
          <cell r="D10594">
            <v>0</v>
          </cell>
          <cell r="E10594">
            <v>0</v>
          </cell>
          <cell r="F10594">
            <v>0</v>
          </cell>
          <cell r="G10594">
            <v>0</v>
          </cell>
          <cell r="H10594">
            <v>0</v>
          </cell>
          <cell r="I10594">
            <v>0</v>
          </cell>
          <cell r="J10594">
            <v>0</v>
          </cell>
          <cell r="K10594">
            <v>0</v>
          </cell>
          <cell r="L10594">
            <v>0</v>
          </cell>
          <cell r="M10594">
            <v>0</v>
          </cell>
          <cell r="N10594">
            <v>0</v>
          </cell>
          <cell r="O10594">
            <v>0</v>
          </cell>
          <cell r="P10594">
            <v>0</v>
          </cell>
          <cell r="Q10594">
            <v>0</v>
          </cell>
        </row>
        <row r="10595">
          <cell r="A10595" t="str">
            <v>A2668&amp;T</v>
          </cell>
          <cell r="B10595" t="str">
            <v>S Main St opp Centre</v>
          </cell>
          <cell r="C10595">
            <v>0</v>
          </cell>
          <cell r="D10595">
            <v>0</v>
          </cell>
          <cell r="E10595">
            <v>0</v>
          </cell>
          <cell r="F10595">
            <v>0</v>
          </cell>
          <cell r="G10595">
            <v>0</v>
          </cell>
          <cell r="H10595">
            <v>0</v>
          </cell>
          <cell r="I10595">
            <v>0</v>
          </cell>
          <cell r="J10595">
            <v>0</v>
          </cell>
          <cell r="K10595">
            <v>0</v>
          </cell>
          <cell r="L10595">
            <v>0</v>
          </cell>
          <cell r="M10595">
            <v>0</v>
          </cell>
          <cell r="N10595">
            <v>0</v>
          </cell>
          <cell r="O10595">
            <v>0</v>
          </cell>
          <cell r="P10595">
            <v>0</v>
          </cell>
          <cell r="Q10595">
            <v>0</v>
          </cell>
        </row>
        <row r="10596">
          <cell r="A10596" t="str">
            <v>A2669&amp;T</v>
          </cell>
          <cell r="B10596" t="str">
            <v>625 S Main St opp Fr</v>
          </cell>
          <cell r="C10596">
            <v>0</v>
          </cell>
          <cell r="D10596">
            <v>0</v>
          </cell>
          <cell r="E10596">
            <v>0</v>
          </cell>
          <cell r="F10596">
            <v>0</v>
          </cell>
          <cell r="G10596">
            <v>0</v>
          </cell>
          <cell r="H10596">
            <v>0</v>
          </cell>
          <cell r="I10596">
            <v>0</v>
          </cell>
          <cell r="J10596">
            <v>0</v>
          </cell>
          <cell r="K10596">
            <v>0</v>
          </cell>
          <cell r="L10596">
            <v>0</v>
          </cell>
          <cell r="M10596">
            <v>0</v>
          </cell>
          <cell r="N10596">
            <v>0</v>
          </cell>
          <cell r="O10596">
            <v>0</v>
          </cell>
          <cell r="P10596">
            <v>0</v>
          </cell>
          <cell r="Q10596">
            <v>0</v>
          </cell>
        </row>
        <row r="10597">
          <cell r="A10597" t="str">
            <v>A2670&amp;T</v>
          </cell>
          <cell r="B10597" t="str">
            <v>701 S Main St</v>
          </cell>
          <cell r="C10597">
            <v>0</v>
          </cell>
          <cell r="D10597">
            <v>0</v>
          </cell>
          <cell r="E10597">
            <v>0</v>
          </cell>
          <cell r="F10597">
            <v>0</v>
          </cell>
          <cell r="G10597">
            <v>0</v>
          </cell>
          <cell r="H10597">
            <v>0</v>
          </cell>
          <cell r="I10597">
            <v>0</v>
          </cell>
          <cell r="J10597">
            <v>0</v>
          </cell>
          <cell r="K10597">
            <v>0</v>
          </cell>
          <cell r="L10597">
            <v>0</v>
          </cell>
          <cell r="M10597">
            <v>0</v>
          </cell>
          <cell r="N10597">
            <v>0</v>
          </cell>
          <cell r="O10597">
            <v>0</v>
          </cell>
          <cell r="P10597">
            <v>0</v>
          </cell>
          <cell r="Q10597">
            <v>0</v>
          </cell>
        </row>
        <row r="10598">
          <cell r="A10598" t="str">
            <v>A2671&amp;T</v>
          </cell>
          <cell r="B10598" t="str">
            <v>N Main St @ Langley</v>
          </cell>
          <cell r="C10598">
            <v>0</v>
          </cell>
          <cell r="D10598">
            <v>0</v>
          </cell>
          <cell r="E10598">
            <v>0</v>
          </cell>
          <cell r="F10598">
            <v>0</v>
          </cell>
          <cell r="G10598">
            <v>0</v>
          </cell>
          <cell r="H10598">
            <v>0</v>
          </cell>
          <cell r="I10598">
            <v>0</v>
          </cell>
          <cell r="J10598">
            <v>0</v>
          </cell>
          <cell r="K10598">
            <v>0</v>
          </cell>
          <cell r="L10598">
            <v>0</v>
          </cell>
          <cell r="M10598">
            <v>0</v>
          </cell>
          <cell r="N10598">
            <v>0</v>
          </cell>
          <cell r="O10598">
            <v>0</v>
          </cell>
          <cell r="P10598">
            <v>0</v>
          </cell>
          <cell r="Q10598">
            <v>0</v>
          </cell>
        </row>
        <row r="10599">
          <cell r="A10599" t="str">
            <v>A2672&amp;T</v>
          </cell>
          <cell r="B10599" t="str">
            <v>Main St opp Demarco</v>
          </cell>
          <cell r="C10599">
            <v>0</v>
          </cell>
          <cell r="D10599">
            <v>0</v>
          </cell>
          <cell r="E10599">
            <v>0</v>
          </cell>
          <cell r="F10599">
            <v>0</v>
          </cell>
          <cell r="G10599">
            <v>0</v>
          </cell>
          <cell r="H10599">
            <v>0</v>
          </cell>
          <cell r="I10599">
            <v>0</v>
          </cell>
          <cell r="J10599">
            <v>0</v>
          </cell>
          <cell r="K10599">
            <v>0</v>
          </cell>
          <cell r="L10599">
            <v>0</v>
          </cell>
          <cell r="M10599">
            <v>0</v>
          </cell>
          <cell r="N10599">
            <v>0</v>
          </cell>
          <cell r="O10599">
            <v>0</v>
          </cell>
          <cell r="P10599">
            <v>0</v>
          </cell>
          <cell r="Q10599">
            <v>0</v>
          </cell>
        </row>
        <row r="10600">
          <cell r="A10600" t="str">
            <v>A2673&amp;T</v>
          </cell>
          <cell r="B10600" t="str">
            <v>E Main St @ W Main S</v>
          </cell>
          <cell r="C10600">
            <v>0</v>
          </cell>
          <cell r="D10600">
            <v>0</v>
          </cell>
          <cell r="E10600">
            <v>0</v>
          </cell>
          <cell r="F10600">
            <v>0</v>
          </cell>
          <cell r="G10600">
            <v>0</v>
          </cell>
          <cell r="H10600">
            <v>0</v>
          </cell>
          <cell r="I10600">
            <v>0</v>
          </cell>
          <cell r="J10600">
            <v>0</v>
          </cell>
          <cell r="K10600">
            <v>0</v>
          </cell>
          <cell r="L10600">
            <v>0</v>
          </cell>
          <cell r="M10600">
            <v>0</v>
          </cell>
          <cell r="N10600">
            <v>0</v>
          </cell>
          <cell r="O10600">
            <v>0</v>
          </cell>
          <cell r="P10600">
            <v>0</v>
          </cell>
          <cell r="Q10600">
            <v>0</v>
          </cell>
        </row>
        <row r="10601">
          <cell r="A10601" t="str">
            <v>A2675&amp;T</v>
          </cell>
          <cell r="B10601" t="str">
            <v>40 N Main St</v>
          </cell>
          <cell r="C10601">
            <v>0</v>
          </cell>
          <cell r="D10601">
            <v>0</v>
          </cell>
          <cell r="E10601">
            <v>0</v>
          </cell>
          <cell r="F10601">
            <v>0</v>
          </cell>
          <cell r="G10601">
            <v>0</v>
          </cell>
          <cell r="H10601">
            <v>0</v>
          </cell>
          <cell r="I10601">
            <v>0</v>
          </cell>
          <cell r="J10601">
            <v>0</v>
          </cell>
          <cell r="K10601">
            <v>0</v>
          </cell>
          <cell r="L10601">
            <v>0</v>
          </cell>
          <cell r="M10601">
            <v>0</v>
          </cell>
          <cell r="N10601">
            <v>0</v>
          </cell>
          <cell r="O10601">
            <v>0</v>
          </cell>
          <cell r="P10601">
            <v>0</v>
          </cell>
          <cell r="Q10601">
            <v>0</v>
          </cell>
        </row>
        <row r="10602">
          <cell r="A10602" t="str">
            <v>A2680&amp;T</v>
          </cell>
          <cell r="B10602" t="str">
            <v>S Main St @ Woodlawn</v>
          </cell>
          <cell r="C10602">
            <v>0</v>
          </cell>
          <cell r="D10602">
            <v>0</v>
          </cell>
          <cell r="E10602">
            <v>0</v>
          </cell>
          <cell r="F10602">
            <v>0</v>
          </cell>
          <cell r="G10602">
            <v>0</v>
          </cell>
          <cell r="H10602">
            <v>0</v>
          </cell>
          <cell r="I10602">
            <v>0</v>
          </cell>
          <cell r="J10602">
            <v>0</v>
          </cell>
          <cell r="K10602">
            <v>0</v>
          </cell>
          <cell r="L10602">
            <v>0</v>
          </cell>
          <cell r="M10602">
            <v>0</v>
          </cell>
          <cell r="N10602">
            <v>0</v>
          </cell>
          <cell r="O10602">
            <v>0</v>
          </cell>
          <cell r="P10602">
            <v>0</v>
          </cell>
          <cell r="Q10602">
            <v>0</v>
          </cell>
        </row>
        <row r="10603">
          <cell r="A10603" t="str">
            <v>A2689&amp;T</v>
          </cell>
          <cell r="B10603" t="str">
            <v>S Main St @ Van Beal</v>
          </cell>
          <cell r="C10603">
            <v>0</v>
          </cell>
          <cell r="D10603">
            <v>0</v>
          </cell>
          <cell r="E10603">
            <v>0</v>
          </cell>
          <cell r="F10603">
            <v>0</v>
          </cell>
          <cell r="G10603">
            <v>0</v>
          </cell>
          <cell r="H10603">
            <v>0</v>
          </cell>
          <cell r="I10603">
            <v>0</v>
          </cell>
          <cell r="J10603">
            <v>0</v>
          </cell>
          <cell r="K10603">
            <v>0</v>
          </cell>
          <cell r="L10603">
            <v>0</v>
          </cell>
          <cell r="M10603">
            <v>0</v>
          </cell>
          <cell r="N10603">
            <v>0</v>
          </cell>
          <cell r="O10603">
            <v>0</v>
          </cell>
          <cell r="P10603">
            <v>0</v>
          </cell>
          <cell r="Q10603">
            <v>0</v>
          </cell>
        </row>
        <row r="10604">
          <cell r="A10604" t="str">
            <v>A2693&amp;T</v>
          </cell>
          <cell r="B10604" t="str">
            <v>Union St opp Prospec</v>
          </cell>
          <cell r="C10604">
            <v>0</v>
          </cell>
          <cell r="D10604">
            <v>0</v>
          </cell>
          <cell r="E10604">
            <v>0</v>
          </cell>
          <cell r="F10604">
            <v>0</v>
          </cell>
          <cell r="G10604">
            <v>0</v>
          </cell>
          <cell r="H10604">
            <v>0</v>
          </cell>
          <cell r="I10604">
            <v>0</v>
          </cell>
          <cell r="J10604">
            <v>0</v>
          </cell>
          <cell r="K10604">
            <v>0</v>
          </cell>
          <cell r="L10604">
            <v>0</v>
          </cell>
          <cell r="M10604">
            <v>0</v>
          </cell>
          <cell r="N10604">
            <v>0</v>
          </cell>
          <cell r="O10604">
            <v>0</v>
          </cell>
          <cell r="P10604">
            <v>0</v>
          </cell>
          <cell r="Q10604">
            <v>0</v>
          </cell>
        </row>
        <row r="10605">
          <cell r="A10605" t="str">
            <v>A2694&amp;T</v>
          </cell>
          <cell r="B10605" t="str">
            <v>Union St @ Fencourt</v>
          </cell>
          <cell r="C10605">
            <v>0</v>
          </cell>
          <cell r="D10605">
            <v>0</v>
          </cell>
          <cell r="E10605">
            <v>0</v>
          </cell>
          <cell r="F10605">
            <v>0</v>
          </cell>
          <cell r="G10605">
            <v>0</v>
          </cell>
          <cell r="H10605">
            <v>0</v>
          </cell>
          <cell r="I10605">
            <v>0</v>
          </cell>
          <cell r="J10605">
            <v>0</v>
          </cell>
          <cell r="K10605">
            <v>0</v>
          </cell>
          <cell r="L10605">
            <v>0</v>
          </cell>
          <cell r="M10605">
            <v>0</v>
          </cell>
          <cell r="N10605">
            <v>0</v>
          </cell>
          <cell r="O10605">
            <v>0</v>
          </cell>
          <cell r="P10605">
            <v>0</v>
          </cell>
          <cell r="Q10605">
            <v>0</v>
          </cell>
        </row>
        <row r="10606">
          <cell r="A10606" t="str">
            <v>A2702&amp;T</v>
          </cell>
          <cell r="B10606" t="str">
            <v>N Main St @ Credit U</v>
          </cell>
          <cell r="C10606">
            <v>30</v>
          </cell>
          <cell r="D10606">
            <v>0</v>
          </cell>
          <cell r="E10606">
            <v>0</v>
          </cell>
          <cell r="F10606">
            <v>0</v>
          </cell>
          <cell r="G10606">
            <v>30</v>
          </cell>
          <cell r="H10606">
            <v>30</v>
          </cell>
          <cell r="I10606">
            <v>0</v>
          </cell>
          <cell r="J10606">
            <v>0</v>
          </cell>
          <cell r="K10606">
            <v>0</v>
          </cell>
          <cell r="L10606">
            <v>30</v>
          </cell>
          <cell r="M10606">
            <v>30</v>
          </cell>
          <cell r="N10606">
            <v>0</v>
          </cell>
          <cell r="O10606">
            <v>0</v>
          </cell>
          <cell r="P10606">
            <v>0</v>
          </cell>
          <cell r="Q10606">
            <v>30</v>
          </cell>
        </row>
        <row r="10607">
          <cell r="A10607" t="str">
            <v>A5343&amp;T</v>
          </cell>
          <cell r="B10607" t="str">
            <v>High St @ Duck Lane</v>
          </cell>
          <cell r="C10607">
            <v>0</v>
          </cell>
          <cell r="D10607">
            <v>0</v>
          </cell>
          <cell r="E10607">
            <v>0</v>
          </cell>
          <cell r="F10607">
            <v>0</v>
          </cell>
          <cell r="G10607">
            <v>0</v>
          </cell>
          <cell r="H10607">
            <v>0</v>
          </cell>
          <cell r="I10607">
            <v>0</v>
          </cell>
          <cell r="J10607">
            <v>0</v>
          </cell>
          <cell r="K10607">
            <v>0</v>
          </cell>
          <cell r="L10607">
            <v>0</v>
          </cell>
          <cell r="M10607">
            <v>0</v>
          </cell>
          <cell r="N10607">
            <v>0</v>
          </cell>
          <cell r="O10607">
            <v>0</v>
          </cell>
          <cell r="P10607">
            <v>0</v>
          </cell>
          <cell r="Q10607">
            <v>0</v>
          </cell>
        </row>
        <row r="10608">
          <cell r="A10608" t="str">
            <v>A5538&amp;T</v>
          </cell>
          <cell r="B10608" t="str">
            <v>Washington St opp Ri</v>
          </cell>
          <cell r="C10608">
            <v>11</v>
          </cell>
          <cell r="D10608">
            <v>0</v>
          </cell>
          <cell r="E10608">
            <v>0</v>
          </cell>
          <cell r="F10608">
            <v>2</v>
          </cell>
          <cell r="G10608">
            <v>13</v>
          </cell>
          <cell r="H10608">
            <v>11</v>
          </cell>
          <cell r="I10608">
            <v>0</v>
          </cell>
          <cell r="J10608">
            <v>0</v>
          </cell>
          <cell r="K10608">
            <v>2</v>
          </cell>
          <cell r="L10608">
            <v>13</v>
          </cell>
          <cell r="M10608">
            <v>11</v>
          </cell>
          <cell r="N10608">
            <v>0</v>
          </cell>
          <cell r="O10608">
            <v>0</v>
          </cell>
          <cell r="P10608">
            <v>2</v>
          </cell>
          <cell r="Q10608">
            <v>13</v>
          </cell>
        </row>
        <row r="10609">
          <cell r="A10609" t="str">
            <v>A5547&amp;T</v>
          </cell>
          <cell r="B10609" t="str">
            <v>Middle St @ Circuit</v>
          </cell>
          <cell r="C10609">
            <v>0</v>
          </cell>
          <cell r="D10609">
            <v>0</v>
          </cell>
          <cell r="E10609">
            <v>0</v>
          </cell>
          <cell r="F10609">
            <v>0</v>
          </cell>
          <cell r="G10609">
            <v>0</v>
          </cell>
          <cell r="H10609">
            <v>0</v>
          </cell>
          <cell r="I10609">
            <v>0</v>
          </cell>
          <cell r="J10609">
            <v>0</v>
          </cell>
          <cell r="K10609">
            <v>0</v>
          </cell>
          <cell r="L10609">
            <v>0</v>
          </cell>
          <cell r="M10609">
            <v>0</v>
          </cell>
          <cell r="N10609">
            <v>0</v>
          </cell>
          <cell r="O10609">
            <v>0</v>
          </cell>
          <cell r="P10609">
            <v>0</v>
          </cell>
          <cell r="Q10609">
            <v>0</v>
          </cell>
        </row>
        <row r="10610">
          <cell r="A10610" t="str">
            <v>A5550&amp;T</v>
          </cell>
          <cell r="B10610" t="str">
            <v>561 Main St</v>
          </cell>
          <cell r="C10610">
            <v>24</v>
          </cell>
          <cell r="D10610">
            <v>0</v>
          </cell>
          <cell r="E10610">
            <v>0</v>
          </cell>
          <cell r="F10610">
            <v>0</v>
          </cell>
          <cell r="G10610">
            <v>24</v>
          </cell>
          <cell r="H10610">
            <v>24</v>
          </cell>
          <cell r="I10610">
            <v>0</v>
          </cell>
          <cell r="J10610">
            <v>0</v>
          </cell>
          <cell r="K10610">
            <v>0</v>
          </cell>
          <cell r="L10610">
            <v>24</v>
          </cell>
          <cell r="M10610">
            <v>24</v>
          </cell>
          <cell r="N10610">
            <v>0</v>
          </cell>
          <cell r="O10610">
            <v>0</v>
          </cell>
          <cell r="P10610">
            <v>0</v>
          </cell>
          <cell r="Q10610">
            <v>24</v>
          </cell>
        </row>
        <row r="10611">
          <cell r="A10611" t="str">
            <v>A5551&amp;T</v>
          </cell>
          <cell r="B10611" t="str">
            <v>Opp 650 Main St</v>
          </cell>
          <cell r="C10611">
            <v>0</v>
          </cell>
          <cell r="D10611">
            <v>0</v>
          </cell>
          <cell r="E10611">
            <v>0</v>
          </cell>
          <cell r="F10611">
            <v>0</v>
          </cell>
          <cell r="G10611">
            <v>0</v>
          </cell>
          <cell r="H10611">
            <v>0</v>
          </cell>
          <cell r="I10611">
            <v>0</v>
          </cell>
          <cell r="J10611">
            <v>0</v>
          </cell>
          <cell r="K10611">
            <v>0</v>
          </cell>
          <cell r="L10611">
            <v>0</v>
          </cell>
          <cell r="M10611">
            <v>0</v>
          </cell>
          <cell r="N10611">
            <v>0</v>
          </cell>
          <cell r="O10611">
            <v>0</v>
          </cell>
          <cell r="P10611">
            <v>0</v>
          </cell>
          <cell r="Q10611">
            <v>0</v>
          </cell>
        </row>
        <row r="10612">
          <cell r="A10612" t="str">
            <v>A5552&amp;T</v>
          </cell>
          <cell r="B10612" t="str">
            <v>Main St @ Adams Plac</v>
          </cell>
          <cell r="C10612">
            <v>0</v>
          </cell>
          <cell r="D10612">
            <v>0</v>
          </cell>
          <cell r="E10612">
            <v>0</v>
          </cell>
          <cell r="F10612">
            <v>0</v>
          </cell>
          <cell r="G10612">
            <v>1</v>
          </cell>
          <cell r="H10612">
            <v>0</v>
          </cell>
          <cell r="I10612">
            <v>0</v>
          </cell>
          <cell r="J10612">
            <v>0</v>
          </cell>
          <cell r="K10612">
            <v>0</v>
          </cell>
          <cell r="L10612">
            <v>1</v>
          </cell>
          <cell r="M10612">
            <v>0</v>
          </cell>
          <cell r="N10612">
            <v>0</v>
          </cell>
          <cell r="O10612">
            <v>0</v>
          </cell>
          <cell r="P10612">
            <v>0</v>
          </cell>
          <cell r="Q10612">
            <v>1</v>
          </cell>
        </row>
        <row r="10613">
          <cell r="A10613" t="str">
            <v>A5568&amp;T</v>
          </cell>
          <cell r="B10613" t="str">
            <v>Washington St @ Main</v>
          </cell>
          <cell r="C10613">
            <v>5</v>
          </cell>
          <cell r="D10613">
            <v>0</v>
          </cell>
          <cell r="E10613">
            <v>0</v>
          </cell>
          <cell r="F10613">
            <v>0</v>
          </cell>
          <cell r="G10613">
            <v>5</v>
          </cell>
          <cell r="H10613">
            <v>5</v>
          </cell>
          <cell r="I10613">
            <v>0</v>
          </cell>
          <cell r="J10613">
            <v>0</v>
          </cell>
          <cell r="K10613">
            <v>0</v>
          </cell>
          <cell r="L10613">
            <v>5</v>
          </cell>
          <cell r="M10613">
            <v>5</v>
          </cell>
          <cell r="N10613">
            <v>0</v>
          </cell>
          <cell r="O10613">
            <v>0</v>
          </cell>
          <cell r="P10613">
            <v>0</v>
          </cell>
          <cell r="Q10613">
            <v>5</v>
          </cell>
        </row>
        <row r="10614">
          <cell r="A10614" t="str">
            <v>A5571&amp;T</v>
          </cell>
          <cell r="B10614" t="str">
            <v>Pleasant St opp Gran</v>
          </cell>
          <cell r="C10614">
            <v>0</v>
          </cell>
          <cell r="D10614">
            <v>0</v>
          </cell>
          <cell r="E10614">
            <v>0</v>
          </cell>
          <cell r="F10614">
            <v>0</v>
          </cell>
          <cell r="G10614">
            <v>0</v>
          </cell>
          <cell r="H10614">
            <v>0</v>
          </cell>
          <cell r="I10614">
            <v>0</v>
          </cell>
          <cell r="J10614">
            <v>0</v>
          </cell>
          <cell r="K10614">
            <v>0</v>
          </cell>
          <cell r="L10614">
            <v>0</v>
          </cell>
          <cell r="M10614">
            <v>0</v>
          </cell>
          <cell r="N10614">
            <v>0</v>
          </cell>
          <cell r="O10614">
            <v>0</v>
          </cell>
          <cell r="P10614">
            <v>0</v>
          </cell>
          <cell r="Q10614">
            <v>0</v>
          </cell>
        </row>
        <row r="10615">
          <cell r="A10615" t="str">
            <v>A5573&amp;T</v>
          </cell>
          <cell r="B10615" t="str">
            <v>Pleasant St opp Lamb</v>
          </cell>
          <cell r="C10615">
            <v>0</v>
          </cell>
          <cell r="D10615">
            <v>0</v>
          </cell>
          <cell r="E10615">
            <v>0</v>
          </cell>
          <cell r="F10615">
            <v>0</v>
          </cell>
          <cell r="G10615">
            <v>0</v>
          </cell>
          <cell r="H10615">
            <v>0</v>
          </cell>
          <cell r="I10615">
            <v>0</v>
          </cell>
          <cell r="J10615">
            <v>0</v>
          </cell>
          <cell r="K10615">
            <v>0</v>
          </cell>
          <cell r="L10615">
            <v>0</v>
          </cell>
          <cell r="M10615">
            <v>0</v>
          </cell>
          <cell r="N10615">
            <v>0</v>
          </cell>
          <cell r="O10615">
            <v>0</v>
          </cell>
          <cell r="P10615">
            <v>0</v>
          </cell>
          <cell r="Q10615">
            <v>0</v>
          </cell>
        </row>
        <row r="10616">
          <cell r="A10616" t="str">
            <v>A5578&amp;T</v>
          </cell>
          <cell r="B10616" t="str">
            <v>Pleasant St @ Granit</v>
          </cell>
          <cell r="C10616">
            <v>0</v>
          </cell>
          <cell r="D10616">
            <v>0</v>
          </cell>
          <cell r="E10616">
            <v>0</v>
          </cell>
          <cell r="F10616">
            <v>0</v>
          </cell>
          <cell r="G10616">
            <v>0</v>
          </cell>
          <cell r="H10616">
            <v>0</v>
          </cell>
          <cell r="I10616">
            <v>0</v>
          </cell>
          <cell r="J10616">
            <v>0</v>
          </cell>
          <cell r="K10616">
            <v>0</v>
          </cell>
          <cell r="L10616">
            <v>0</v>
          </cell>
          <cell r="M10616">
            <v>0</v>
          </cell>
          <cell r="N10616">
            <v>0</v>
          </cell>
          <cell r="O10616">
            <v>0</v>
          </cell>
          <cell r="P10616">
            <v>0</v>
          </cell>
          <cell r="Q10616">
            <v>0</v>
          </cell>
        </row>
        <row r="10617">
          <cell r="A10617" t="str">
            <v>A5582&amp;T</v>
          </cell>
          <cell r="B10617" t="str">
            <v>1197 Washington St</v>
          </cell>
          <cell r="C10617">
            <v>84</v>
          </cell>
          <cell r="D10617">
            <v>0</v>
          </cell>
          <cell r="E10617">
            <v>0</v>
          </cell>
          <cell r="F10617">
            <v>0</v>
          </cell>
          <cell r="G10617">
            <v>84</v>
          </cell>
          <cell r="H10617">
            <v>84</v>
          </cell>
          <cell r="I10617">
            <v>0</v>
          </cell>
          <cell r="J10617">
            <v>0</v>
          </cell>
          <cell r="K10617">
            <v>0</v>
          </cell>
          <cell r="L10617">
            <v>84</v>
          </cell>
          <cell r="M10617">
            <v>84</v>
          </cell>
          <cell r="N10617">
            <v>0</v>
          </cell>
          <cell r="O10617">
            <v>0</v>
          </cell>
          <cell r="P10617">
            <v>0</v>
          </cell>
          <cell r="Q10617">
            <v>84</v>
          </cell>
        </row>
        <row r="10618">
          <cell r="A10618" t="str">
            <v>A5585&amp;T</v>
          </cell>
          <cell r="B10618" t="str">
            <v>Franklin St opp Summ</v>
          </cell>
          <cell r="C10618">
            <v>0</v>
          </cell>
          <cell r="D10618">
            <v>0</v>
          </cell>
          <cell r="E10618">
            <v>0</v>
          </cell>
          <cell r="F10618">
            <v>0</v>
          </cell>
          <cell r="G10618">
            <v>0</v>
          </cell>
          <cell r="H10618">
            <v>0</v>
          </cell>
          <cell r="I10618">
            <v>0</v>
          </cell>
          <cell r="J10618">
            <v>0</v>
          </cell>
          <cell r="K10618">
            <v>0</v>
          </cell>
          <cell r="L10618">
            <v>0</v>
          </cell>
          <cell r="M10618">
            <v>0</v>
          </cell>
          <cell r="N10618">
            <v>0</v>
          </cell>
          <cell r="O10618">
            <v>0</v>
          </cell>
          <cell r="P10618">
            <v>0</v>
          </cell>
          <cell r="Q10618">
            <v>0</v>
          </cell>
        </row>
        <row r="10619">
          <cell r="A10619" t="str">
            <v>A5587&amp;T</v>
          </cell>
          <cell r="B10619" t="str">
            <v>88 North St</v>
          </cell>
          <cell r="C10619">
            <v>0</v>
          </cell>
          <cell r="D10619">
            <v>0</v>
          </cell>
          <cell r="E10619">
            <v>0</v>
          </cell>
          <cell r="F10619">
            <v>0</v>
          </cell>
          <cell r="G10619">
            <v>0</v>
          </cell>
          <cell r="H10619">
            <v>0</v>
          </cell>
          <cell r="I10619">
            <v>0</v>
          </cell>
          <cell r="J10619">
            <v>0</v>
          </cell>
          <cell r="K10619">
            <v>0</v>
          </cell>
          <cell r="L10619">
            <v>0</v>
          </cell>
          <cell r="M10619">
            <v>0</v>
          </cell>
          <cell r="N10619">
            <v>0</v>
          </cell>
          <cell r="O10619">
            <v>0</v>
          </cell>
          <cell r="P10619">
            <v>0</v>
          </cell>
          <cell r="Q10619">
            <v>0</v>
          </cell>
        </row>
        <row r="10620">
          <cell r="A10620" t="str">
            <v>A5589&amp;T</v>
          </cell>
          <cell r="B10620" t="str">
            <v>S Main St opp Woodla</v>
          </cell>
          <cell r="C10620">
            <v>0</v>
          </cell>
          <cell r="D10620">
            <v>0</v>
          </cell>
          <cell r="E10620">
            <v>0</v>
          </cell>
          <cell r="F10620">
            <v>0</v>
          </cell>
          <cell r="G10620">
            <v>0</v>
          </cell>
          <cell r="H10620">
            <v>0</v>
          </cell>
          <cell r="I10620">
            <v>0</v>
          </cell>
          <cell r="J10620">
            <v>0</v>
          </cell>
          <cell r="K10620">
            <v>0</v>
          </cell>
          <cell r="L10620">
            <v>0</v>
          </cell>
          <cell r="M10620">
            <v>0</v>
          </cell>
          <cell r="N10620">
            <v>0</v>
          </cell>
          <cell r="O10620">
            <v>0</v>
          </cell>
          <cell r="P10620">
            <v>0</v>
          </cell>
          <cell r="Q10620">
            <v>0</v>
          </cell>
        </row>
        <row r="10621">
          <cell r="A10621" t="str">
            <v>A6040&amp;T</v>
          </cell>
          <cell r="B10621" t="str">
            <v>Downer Ave opp Condi</v>
          </cell>
          <cell r="C10621">
            <v>0</v>
          </cell>
          <cell r="D10621">
            <v>0</v>
          </cell>
          <cell r="E10621">
            <v>0</v>
          </cell>
          <cell r="F10621">
            <v>0</v>
          </cell>
          <cell r="G10621">
            <v>0</v>
          </cell>
          <cell r="H10621">
            <v>0</v>
          </cell>
          <cell r="I10621">
            <v>0</v>
          </cell>
          <cell r="J10621">
            <v>0</v>
          </cell>
          <cell r="K10621">
            <v>0</v>
          </cell>
          <cell r="L10621">
            <v>0</v>
          </cell>
          <cell r="M10621">
            <v>0</v>
          </cell>
          <cell r="N10621">
            <v>0</v>
          </cell>
          <cell r="O10621">
            <v>0</v>
          </cell>
          <cell r="P10621">
            <v>0</v>
          </cell>
          <cell r="Q10621">
            <v>0</v>
          </cell>
        </row>
        <row r="10622">
          <cell r="A10622" t="str">
            <v>A6044&amp;T</v>
          </cell>
          <cell r="B10622" t="str">
            <v>Main St @ Alexandra</v>
          </cell>
          <cell r="C10622">
            <v>0</v>
          </cell>
          <cell r="D10622">
            <v>0</v>
          </cell>
          <cell r="E10622">
            <v>0</v>
          </cell>
          <cell r="F10622">
            <v>0</v>
          </cell>
          <cell r="G10622">
            <v>0</v>
          </cell>
          <cell r="H10622">
            <v>0</v>
          </cell>
          <cell r="I10622">
            <v>0</v>
          </cell>
          <cell r="J10622">
            <v>0</v>
          </cell>
          <cell r="K10622">
            <v>0</v>
          </cell>
          <cell r="L10622">
            <v>0</v>
          </cell>
          <cell r="M10622">
            <v>0</v>
          </cell>
          <cell r="N10622">
            <v>0</v>
          </cell>
          <cell r="O10622">
            <v>0</v>
          </cell>
          <cell r="P10622">
            <v>0</v>
          </cell>
          <cell r="Q10622">
            <v>0</v>
          </cell>
        </row>
        <row r="10623">
          <cell r="A10623" t="str">
            <v>A6061&amp;T</v>
          </cell>
          <cell r="B10623" t="str">
            <v>Commercial St @ King</v>
          </cell>
          <cell r="C10623">
            <v>0</v>
          </cell>
          <cell r="D10623">
            <v>0</v>
          </cell>
          <cell r="E10623">
            <v>0</v>
          </cell>
          <cell r="F10623">
            <v>0</v>
          </cell>
          <cell r="G10623">
            <v>0</v>
          </cell>
          <cell r="H10623">
            <v>0</v>
          </cell>
          <cell r="I10623">
            <v>0</v>
          </cell>
          <cell r="J10623">
            <v>0</v>
          </cell>
          <cell r="K10623">
            <v>0</v>
          </cell>
          <cell r="L10623">
            <v>0</v>
          </cell>
          <cell r="M10623">
            <v>0</v>
          </cell>
          <cell r="N10623">
            <v>0</v>
          </cell>
          <cell r="O10623">
            <v>0</v>
          </cell>
          <cell r="P10623">
            <v>0</v>
          </cell>
          <cell r="Q10623">
            <v>0</v>
          </cell>
        </row>
        <row r="10624">
          <cell r="A10624" t="str">
            <v>A6063&amp;T</v>
          </cell>
          <cell r="B10624" t="str">
            <v>Water St @ Myrtle St</v>
          </cell>
          <cell r="C10624">
            <v>0</v>
          </cell>
          <cell r="D10624">
            <v>0</v>
          </cell>
          <cell r="E10624">
            <v>0</v>
          </cell>
          <cell r="F10624">
            <v>0</v>
          </cell>
          <cell r="G10624">
            <v>0</v>
          </cell>
          <cell r="H10624">
            <v>0</v>
          </cell>
          <cell r="I10624">
            <v>0</v>
          </cell>
          <cell r="J10624">
            <v>0</v>
          </cell>
          <cell r="K10624">
            <v>0</v>
          </cell>
          <cell r="L10624">
            <v>0</v>
          </cell>
          <cell r="M10624">
            <v>0</v>
          </cell>
          <cell r="N10624">
            <v>0</v>
          </cell>
          <cell r="O10624">
            <v>0</v>
          </cell>
          <cell r="P10624">
            <v>0</v>
          </cell>
          <cell r="Q10624">
            <v>0</v>
          </cell>
        </row>
        <row r="10625">
          <cell r="A10625" t="str">
            <v>A6064&amp;T</v>
          </cell>
          <cell r="B10625" t="str">
            <v>High St @ Cedar St</v>
          </cell>
          <cell r="C10625">
            <v>0</v>
          </cell>
          <cell r="D10625">
            <v>0</v>
          </cell>
          <cell r="E10625">
            <v>0</v>
          </cell>
          <cell r="F10625">
            <v>0</v>
          </cell>
          <cell r="G10625">
            <v>0</v>
          </cell>
          <cell r="H10625">
            <v>0</v>
          </cell>
          <cell r="I10625">
            <v>0</v>
          </cell>
          <cell r="J10625">
            <v>0</v>
          </cell>
          <cell r="K10625">
            <v>0</v>
          </cell>
          <cell r="L10625">
            <v>0</v>
          </cell>
          <cell r="M10625">
            <v>0</v>
          </cell>
          <cell r="N10625">
            <v>0</v>
          </cell>
          <cell r="O10625">
            <v>0</v>
          </cell>
          <cell r="P10625">
            <v>0</v>
          </cell>
          <cell r="Q10625">
            <v>0</v>
          </cell>
        </row>
        <row r="10626">
          <cell r="A10626" t="str">
            <v>A6065&amp;T</v>
          </cell>
          <cell r="B10626" t="str">
            <v>High St opp Nichols</v>
          </cell>
          <cell r="C10626">
            <v>0</v>
          </cell>
          <cell r="D10626">
            <v>0</v>
          </cell>
          <cell r="E10626">
            <v>0</v>
          </cell>
          <cell r="F10626">
            <v>0</v>
          </cell>
          <cell r="G10626">
            <v>0</v>
          </cell>
          <cell r="H10626">
            <v>0</v>
          </cell>
          <cell r="I10626">
            <v>0</v>
          </cell>
          <cell r="J10626">
            <v>0</v>
          </cell>
          <cell r="K10626">
            <v>0</v>
          </cell>
          <cell r="L10626">
            <v>0</v>
          </cell>
          <cell r="M10626">
            <v>0</v>
          </cell>
          <cell r="N10626">
            <v>0</v>
          </cell>
          <cell r="O10626">
            <v>0</v>
          </cell>
          <cell r="P10626">
            <v>0</v>
          </cell>
          <cell r="Q10626">
            <v>0</v>
          </cell>
        </row>
        <row r="10627">
          <cell r="A10627" t="str">
            <v>A6066&amp;T</v>
          </cell>
          <cell r="B10627" t="str">
            <v>High St @ Nichols Rd</v>
          </cell>
          <cell r="C10627">
            <v>11</v>
          </cell>
          <cell r="D10627">
            <v>0</v>
          </cell>
          <cell r="E10627">
            <v>0</v>
          </cell>
          <cell r="F10627">
            <v>0</v>
          </cell>
          <cell r="G10627">
            <v>12</v>
          </cell>
          <cell r="H10627">
            <v>11</v>
          </cell>
          <cell r="I10627">
            <v>0</v>
          </cell>
          <cell r="J10627">
            <v>0</v>
          </cell>
          <cell r="K10627">
            <v>0</v>
          </cell>
          <cell r="L10627">
            <v>12</v>
          </cell>
          <cell r="M10627">
            <v>11</v>
          </cell>
          <cell r="N10627">
            <v>0</v>
          </cell>
          <cell r="O10627">
            <v>0</v>
          </cell>
          <cell r="P10627">
            <v>0</v>
          </cell>
          <cell r="Q10627">
            <v>12</v>
          </cell>
        </row>
        <row r="10628">
          <cell r="A10628" t="str">
            <v>A6081&amp;T</v>
          </cell>
          <cell r="B10628" t="str">
            <v>Commercial St opp Jo</v>
          </cell>
          <cell r="C10628">
            <v>0</v>
          </cell>
          <cell r="D10628">
            <v>0</v>
          </cell>
          <cell r="E10628">
            <v>0</v>
          </cell>
          <cell r="F10628">
            <v>0</v>
          </cell>
          <cell r="G10628">
            <v>0</v>
          </cell>
          <cell r="H10628">
            <v>0</v>
          </cell>
          <cell r="I10628">
            <v>0</v>
          </cell>
          <cell r="J10628">
            <v>0</v>
          </cell>
          <cell r="K10628">
            <v>0</v>
          </cell>
          <cell r="L10628">
            <v>0</v>
          </cell>
          <cell r="M10628">
            <v>0</v>
          </cell>
          <cell r="N10628">
            <v>0</v>
          </cell>
          <cell r="O10628">
            <v>0</v>
          </cell>
          <cell r="P10628">
            <v>0</v>
          </cell>
          <cell r="Q10628">
            <v>0</v>
          </cell>
        </row>
        <row r="10629">
          <cell r="A10629" t="str">
            <v>A6082&amp;T</v>
          </cell>
          <cell r="B10629" t="str">
            <v>Commercial St @ Bowe</v>
          </cell>
          <cell r="C10629">
            <v>0</v>
          </cell>
          <cell r="D10629">
            <v>0</v>
          </cell>
          <cell r="E10629">
            <v>0</v>
          </cell>
          <cell r="F10629">
            <v>0</v>
          </cell>
          <cell r="G10629">
            <v>0</v>
          </cell>
          <cell r="H10629">
            <v>0</v>
          </cell>
          <cell r="I10629">
            <v>0</v>
          </cell>
          <cell r="J10629">
            <v>0</v>
          </cell>
          <cell r="K10629">
            <v>0</v>
          </cell>
          <cell r="L10629">
            <v>0</v>
          </cell>
          <cell r="M10629">
            <v>0</v>
          </cell>
          <cell r="N10629">
            <v>0</v>
          </cell>
          <cell r="O10629">
            <v>0</v>
          </cell>
          <cell r="P10629">
            <v>0</v>
          </cell>
          <cell r="Q10629">
            <v>0</v>
          </cell>
        </row>
        <row r="10630">
          <cell r="A10630" t="str">
            <v>A6083&amp;T</v>
          </cell>
          <cell r="B10630" t="str">
            <v>Commercial St opp Er</v>
          </cell>
          <cell r="C10630">
            <v>0</v>
          </cell>
          <cell r="D10630">
            <v>0</v>
          </cell>
          <cell r="E10630">
            <v>0</v>
          </cell>
          <cell r="F10630">
            <v>0</v>
          </cell>
          <cell r="G10630">
            <v>0</v>
          </cell>
          <cell r="H10630">
            <v>0</v>
          </cell>
          <cell r="I10630">
            <v>0</v>
          </cell>
          <cell r="J10630">
            <v>0</v>
          </cell>
          <cell r="K10630">
            <v>0</v>
          </cell>
          <cell r="L10630">
            <v>0</v>
          </cell>
          <cell r="M10630">
            <v>0</v>
          </cell>
          <cell r="N10630">
            <v>0</v>
          </cell>
          <cell r="O10630">
            <v>0</v>
          </cell>
          <cell r="P10630">
            <v>0</v>
          </cell>
          <cell r="Q10630">
            <v>0</v>
          </cell>
        </row>
        <row r="10631">
          <cell r="A10631" t="str">
            <v>A6090&amp;T</v>
          </cell>
          <cell r="B10631" t="str">
            <v>Middle St @ Hunt Ave</v>
          </cell>
          <cell r="C10631">
            <v>0</v>
          </cell>
          <cell r="D10631">
            <v>0</v>
          </cell>
          <cell r="E10631">
            <v>0</v>
          </cell>
          <cell r="F10631">
            <v>0</v>
          </cell>
          <cell r="G10631">
            <v>0</v>
          </cell>
          <cell r="H10631">
            <v>0</v>
          </cell>
          <cell r="I10631">
            <v>0</v>
          </cell>
          <cell r="J10631">
            <v>0</v>
          </cell>
          <cell r="K10631">
            <v>0</v>
          </cell>
          <cell r="L10631">
            <v>0</v>
          </cell>
          <cell r="M10631">
            <v>0</v>
          </cell>
          <cell r="N10631">
            <v>0</v>
          </cell>
          <cell r="O10631">
            <v>0</v>
          </cell>
          <cell r="P10631">
            <v>0</v>
          </cell>
          <cell r="Q10631">
            <v>0</v>
          </cell>
        </row>
        <row r="10632">
          <cell r="A10632" t="str">
            <v>A6093&amp;T</v>
          </cell>
          <cell r="B10632" t="str">
            <v>Middle St @ Totnes A</v>
          </cell>
          <cell r="C10632">
            <v>0</v>
          </cell>
          <cell r="D10632">
            <v>0</v>
          </cell>
          <cell r="E10632">
            <v>0</v>
          </cell>
          <cell r="F10632">
            <v>0</v>
          </cell>
          <cell r="G10632">
            <v>0</v>
          </cell>
          <cell r="H10632">
            <v>0</v>
          </cell>
          <cell r="I10632">
            <v>0</v>
          </cell>
          <cell r="J10632">
            <v>0</v>
          </cell>
          <cell r="K10632">
            <v>0</v>
          </cell>
          <cell r="L10632">
            <v>0</v>
          </cell>
          <cell r="M10632">
            <v>0</v>
          </cell>
          <cell r="N10632">
            <v>0</v>
          </cell>
          <cell r="O10632">
            <v>0</v>
          </cell>
          <cell r="P10632">
            <v>0</v>
          </cell>
          <cell r="Q10632">
            <v>0</v>
          </cell>
        </row>
        <row r="10633">
          <cell r="A10633" t="str">
            <v>A6097&amp;T</v>
          </cell>
          <cell r="B10633" t="str">
            <v>Braintree Station -</v>
          </cell>
          <cell r="C10633">
            <v>0</v>
          </cell>
          <cell r="D10633">
            <v>0</v>
          </cell>
          <cell r="E10633">
            <v>0</v>
          </cell>
          <cell r="F10633">
            <v>0</v>
          </cell>
          <cell r="G10633">
            <v>0</v>
          </cell>
          <cell r="H10633">
            <v>0</v>
          </cell>
          <cell r="I10633">
            <v>0</v>
          </cell>
          <cell r="J10633">
            <v>0</v>
          </cell>
          <cell r="K10633">
            <v>0</v>
          </cell>
          <cell r="L10633">
            <v>0</v>
          </cell>
          <cell r="M10633">
            <v>0</v>
          </cell>
          <cell r="N10633">
            <v>0</v>
          </cell>
          <cell r="O10633">
            <v>0</v>
          </cell>
          <cell r="P10633">
            <v>0</v>
          </cell>
          <cell r="Q10633">
            <v>0</v>
          </cell>
        </row>
        <row r="10634">
          <cell r="A10634" t="str">
            <v>A6098&amp;T</v>
          </cell>
          <cell r="B10634" t="str">
            <v>355 Hancock St</v>
          </cell>
          <cell r="C10634">
            <v>0</v>
          </cell>
          <cell r="D10634">
            <v>0</v>
          </cell>
          <cell r="E10634">
            <v>0</v>
          </cell>
          <cell r="F10634">
            <v>0</v>
          </cell>
          <cell r="G10634">
            <v>0</v>
          </cell>
          <cell r="H10634">
            <v>0</v>
          </cell>
          <cell r="I10634">
            <v>0</v>
          </cell>
          <cell r="J10634">
            <v>0</v>
          </cell>
          <cell r="K10634">
            <v>0</v>
          </cell>
          <cell r="L10634">
            <v>0</v>
          </cell>
          <cell r="M10634">
            <v>0</v>
          </cell>
          <cell r="N10634">
            <v>0</v>
          </cell>
          <cell r="O10634">
            <v>0</v>
          </cell>
          <cell r="P10634">
            <v>0</v>
          </cell>
          <cell r="Q10634">
            <v>0</v>
          </cell>
        </row>
        <row r="10635">
          <cell r="A10635" t="str">
            <v>A6110&amp;T</v>
          </cell>
          <cell r="B10635" t="str">
            <v>Commercial St @ John</v>
          </cell>
          <cell r="C10635">
            <v>0</v>
          </cell>
          <cell r="D10635">
            <v>0</v>
          </cell>
          <cell r="E10635">
            <v>0</v>
          </cell>
          <cell r="F10635">
            <v>0</v>
          </cell>
          <cell r="G10635">
            <v>0</v>
          </cell>
          <cell r="H10635">
            <v>0</v>
          </cell>
          <cell r="I10635">
            <v>0</v>
          </cell>
          <cell r="J10635">
            <v>0</v>
          </cell>
          <cell r="K10635">
            <v>0</v>
          </cell>
          <cell r="L10635">
            <v>0</v>
          </cell>
          <cell r="M10635">
            <v>0</v>
          </cell>
          <cell r="N10635">
            <v>0</v>
          </cell>
          <cell r="O10635">
            <v>0</v>
          </cell>
          <cell r="P10635">
            <v>0</v>
          </cell>
          <cell r="Q10635">
            <v>0</v>
          </cell>
        </row>
        <row r="10636">
          <cell r="A10636" t="str">
            <v>A6112&amp;T</v>
          </cell>
          <cell r="B10636" t="str">
            <v>Commercial St @ Eric</v>
          </cell>
          <cell r="C10636">
            <v>0</v>
          </cell>
          <cell r="D10636">
            <v>0</v>
          </cell>
          <cell r="E10636">
            <v>0</v>
          </cell>
          <cell r="F10636">
            <v>0</v>
          </cell>
          <cell r="G10636">
            <v>0</v>
          </cell>
          <cell r="H10636">
            <v>0</v>
          </cell>
          <cell r="I10636">
            <v>0</v>
          </cell>
          <cell r="J10636">
            <v>0</v>
          </cell>
          <cell r="K10636">
            <v>0</v>
          </cell>
          <cell r="L10636">
            <v>0</v>
          </cell>
          <cell r="M10636">
            <v>0</v>
          </cell>
          <cell r="N10636">
            <v>0</v>
          </cell>
          <cell r="O10636">
            <v>0</v>
          </cell>
          <cell r="P10636">
            <v>0</v>
          </cell>
          <cell r="Q10636">
            <v>0</v>
          </cell>
        </row>
        <row r="10637">
          <cell r="A10637" t="str">
            <v>A6119&amp;T</v>
          </cell>
          <cell r="B10637" t="str">
            <v>Middle St opp Hunt A</v>
          </cell>
          <cell r="C10637">
            <v>0</v>
          </cell>
          <cell r="D10637">
            <v>0</v>
          </cell>
          <cell r="E10637">
            <v>0</v>
          </cell>
          <cell r="F10637">
            <v>0</v>
          </cell>
          <cell r="G10637">
            <v>0</v>
          </cell>
          <cell r="H10637">
            <v>0</v>
          </cell>
          <cell r="I10637">
            <v>0</v>
          </cell>
          <cell r="J10637">
            <v>0</v>
          </cell>
          <cell r="K10637">
            <v>0</v>
          </cell>
          <cell r="L10637">
            <v>0</v>
          </cell>
          <cell r="M10637">
            <v>0</v>
          </cell>
          <cell r="N10637">
            <v>0</v>
          </cell>
          <cell r="O10637">
            <v>0</v>
          </cell>
          <cell r="P10637">
            <v>0</v>
          </cell>
          <cell r="Q10637">
            <v>0</v>
          </cell>
        </row>
        <row r="10638">
          <cell r="A10638" t="str">
            <v>A6122&amp;T</v>
          </cell>
          <cell r="B10638" t="str">
            <v>Middle St @ Kew Rd</v>
          </cell>
          <cell r="C10638">
            <v>0</v>
          </cell>
          <cell r="D10638">
            <v>0</v>
          </cell>
          <cell r="E10638">
            <v>0</v>
          </cell>
          <cell r="F10638">
            <v>0</v>
          </cell>
          <cell r="G10638">
            <v>0</v>
          </cell>
          <cell r="H10638">
            <v>0</v>
          </cell>
          <cell r="I10638">
            <v>0</v>
          </cell>
          <cell r="J10638">
            <v>0</v>
          </cell>
          <cell r="K10638">
            <v>0</v>
          </cell>
          <cell r="L10638">
            <v>0</v>
          </cell>
          <cell r="M10638">
            <v>0</v>
          </cell>
          <cell r="N10638">
            <v>0</v>
          </cell>
          <cell r="O10638">
            <v>0</v>
          </cell>
          <cell r="P10638">
            <v>0</v>
          </cell>
          <cell r="Q10638">
            <v>0</v>
          </cell>
        </row>
        <row r="10639">
          <cell r="A10639" t="str">
            <v>A7031&amp;T</v>
          </cell>
          <cell r="B10639" t="str">
            <v>Pemberton Point</v>
          </cell>
          <cell r="C10639">
            <v>0</v>
          </cell>
          <cell r="D10639">
            <v>0</v>
          </cell>
          <cell r="E10639">
            <v>0</v>
          </cell>
          <cell r="F10639">
            <v>10</v>
          </cell>
          <cell r="G10639">
            <v>10</v>
          </cell>
          <cell r="H10639">
            <v>0</v>
          </cell>
          <cell r="I10639">
            <v>0</v>
          </cell>
          <cell r="J10639">
            <v>0</v>
          </cell>
          <cell r="K10639">
            <v>10</v>
          </cell>
          <cell r="L10639">
            <v>10</v>
          </cell>
          <cell r="M10639">
            <v>0</v>
          </cell>
          <cell r="N10639">
            <v>0</v>
          </cell>
          <cell r="O10639">
            <v>0</v>
          </cell>
          <cell r="P10639">
            <v>10</v>
          </cell>
          <cell r="Q10639">
            <v>10</v>
          </cell>
        </row>
        <row r="10640">
          <cell r="A10640" t="str">
            <v>A7032&amp;T</v>
          </cell>
          <cell r="B10640" t="str">
            <v>Main St from Pembert</v>
          </cell>
          <cell r="C10640">
            <v>0</v>
          </cell>
          <cell r="D10640">
            <v>0</v>
          </cell>
          <cell r="E10640">
            <v>0</v>
          </cell>
          <cell r="F10640">
            <v>0</v>
          </cell>
          <cell r="G10640">
            <v>0</v>
          </cell>
          <cell r="H10640">
            <v>0</v>
          </cell>
          <cell r="I10640">
            <v>0</v>
          </cell>
          <cell r="J10640">
            <v>0</v>
          </cell>
          <cell r="K10640">
            <v>0</v>
          </cell>
          <cell r="L10640">
            <v>0</v>
          </cell>
          <cell r="M10640">
            <v>0</v>
          </cell>
          <cell r="N10640">
            <v>0</v>
          </cell>
          <cell r="O10640">
            <v>0</v>
          </cell>
          <cell r="P10640">
            <v>0</v>
          </cell>
          <cell r="Q10640">
            <v>0</v>
          </cell>
        </row>
        <row r="10641">
          <cell r="A10641" t="str">
            <v>A7033&amp;T</v>
          </cell>
          <cell r="B10641" t="str">
            <v>Spring St from Main</v>
          </cell>
          <cell r="C10641">
            <v>21</v>
          </cell>
          <cell r="D10641">
            <v>0</v>
          </cell>
          <cell r="E10641">
            <v>0</v>
          </cell>
          <cell r="F10641">
            <v>0</v>
          </cell>
          <cell r="G10641">
            <v>21</v>
          </cell>
          <cell r="H10641">
            <v>21</v>
          </cell>
          <cell r="I10641">
            <v>0</v>
          </cell>
          <cell r="J10641">
            <v>0</v>
          </cell>
          <cell r="K10641">
            <v>0</v>
          </cell>
          <cell r="L10641">
            <v>21</v>
          </cell>
          <cell r="M10641">
            <v>21</v>
          </cell>
          <cell r="N10641">
            <v>0</v>
          </cell>
          <cell r="O10641">
            <v>0</v>
          </cell>
          <cell r="P10641">
            <v>0</v>
          </cell>
          <cell r="Q10641">
            <v>21</v>
          </cell>
        </row>
        <row r="10642">
          <cell r="A10642" t="str">
            <v>A7034&amp;T</v>
          </cell>
          <cell r="B10642" t="str">
            <v>Nantasket Ave from Y</v>
          </cell>
          <cell r="C10642">
            <v>0</v>
          </cell>
          <cell r="D10642">
            <v>0</v>
          </cell>
          <cell r="E10642">
            <v>0</v>
          </cell>
          <cell r="F10642">
            <v>0</v>
          </cell>
          <cell r="G10642">
            <v>0</v>
          </cell>
          <cell r="H10642">
            <v>0</v>
          </cell>
          <cell r="I10642">
            <v>0</v>
          </cell>
          <cell r="J10642">
            <v>0</v>
          </cell>
          <cell r="K10642">
            <v>0</v>
          </cell>
          <cell r="L10642">
            <v>0</v>
          </cell>
          <cell r="M10642">
            <v>0</v>
          </cell>
          <cell r="N10642">
            <v>0</v>
          </cell>
          <cell r="O10642">
            <v>0</v>
          </cell>
          <cell r="P10642">
            <v>0</v>
          </cell>
          <cell r="Q10642">
            <v>0</v>
          </cell>
        </row>
        <row r="10643">
          <cell r="A10643" t="str">
            <v>A7035&amp;T</v>
          </cell>
          <cell r="B10643" t="str">
            <v>Nantasket Ave from A</v>
          </cell>
          <cell r="C10643">
            <v>0</v>
          </cell>
          <cell r="D10643">
            <v>0</v>
          </cell>
          <cell r="E10643">
            <v>0</v>
          </cell>
          <cell r="F10643">
            <v>0</v>
          </cell>
          <cell r="G10643">
            <v>0</v>
          </cell>
          <cell r="H10643">
            <v>0</v>
          </cell>
          <cell r="I10643">
            <v>0</v>
          </cell>
          <cell r="J10643">
            <v>0</v>
          </cell>
          <cell r="K10643">
            <v>0</v>
          </cell>
          <cell r="L10643">
            <v>0</v>
          </cell>
          <cell r="M10643">
            <v>0</v>
          </cell>
          <cell r="N10643">
            <v>0</v>
          </cell>
          <cell r="O10643">
            <v>0</v>
          </cell>
          <cell r="P10643">
            <v>0</v>
          </cell>
          <cell r="Q10643">
            <v>0</v>
          </cell>
        </row>
        <row r="10644">
          <cell r="A10644" t="str">
            <v>A7036&amp;T</v>
          </cell>
          <cell r="B10644" t="str">
            <v>Nantasket Ave from K</v>
          </cell>
          <cell r="C10644">
            <v>53</v>
          </cell>
          <cell r="D10644">
            <v>0</v>
          </cell>
          <cell r="E10644">
            <v>0</v>
          </cell>
          <cell r="F10644">
            <v>0</v>
          </cell>
          <cell r="G10644">
            <v>53</v>
          </cell>
          <cell r="H10644">
            <v>53</v>
          </cell>
          <cell r="I10644">
            <v>0</v>
          </cell>
          <cell r="J10644">
            <v>0</v>
          </cell>
          <cell r="K10644">
            <v>0</v>
          </cell>
          <cell r="L10644">
            <v>53</v>
          </cell>
          <cell r="M10644">
            <v>53</v>
          </cell>
          <cell r="N10644">
            <v>0</v>
          </cell>
          <cell r="O10644">
            <v>0</v>
          </cell>
          <cell r="P10644">
            <v>0</v>
          </cell>
          <cell r="Q10644">
            <v>53</v>
          </cell>
        </row>
        <row r="10645">
          <cell r="A10645" t="str">
            <v>A7037&amp;T</v>
          </cell>
          <cell r="B10645" t="str">
            <v>Nantasket Ave from B</v>
          </cell>
          <cell r="C10645">
            <v>0</v>
          </cell>
          <cell r="D10645">
            <v>0</v>
          </cell>
          <cell r="E10645">
            <v>0</v>
          </cell>
          <cell r="F10645">
            <v>0</v>
          </cell>
          <cell r="G10645">
            <v>0</v>
          </cell>
          <cell r="H10645">
            <v>0</v>
          </cell>
          <cell r="I10645">
            <v>0</v>
          </cell>
          <cell r="J10645">
            <v>0</v>
          </cell>
          <cell r="K10645">
            <v>0</v>
          </cell>
          <cell r="L10645">
            <v>0</v>
          </cell>
          <cell r="M10645">
            <v>0</v>
          </cell>
          <cell r="N10645">
            <v>0</v>
          </cell>
          <cell r="O10645">
            <v>0</v>
          </cell>
          <cell r="P10645">
            <v>0</v>
          </cell>
          <cell r="Q10645">
            <v>0</v>
          </cell>
        </row>
        <row r="10646">
          <cell r="A10646" t="str">
            <v>A7038&amp;T</v>
          </cell>
          <cell r="B10646" t="str">
            <v>Nantasket Ave from W</v>
          </cell>
          <cell r="C10646">
            <v>0</v>
          </cell>
          <cell r="D10646">
            <v>0</v>
          </cell>
          <cell r="E10646">
            <v>0</v>
          </cell>
          <cell r="F10646">
            <v>0</v>
          </cell>
          <cell r="G10646">
            <v>0</v>
          </cell>
          <cell r="H10646">
            <v>0</v>
          </cell>
          <cell r="I10646">
            <v>0</v>
          </cell>
          <cell r="J10646">
            <v>0</v>
          </cell>
          <cell r="K10646">
            <v>0</v>
          </cell>
          <cell r="L10646">
            <v>0</v>
          </cell>
          <cell r="M10646">
            <v>0</v>
          </cell>
          <cell r="N10646">
            <v>0</v>
          </cell>
          <cell r="O10646">
            <v>0</v>
          </cell>
          <cell r="P10646">
            <v>0</v>
          </cell>
          <cell r="Q10646">
            <v>0</v>
          </cell>
        </row>
        <row r="10647">
          <cell r="A10647" t="str">
            <v>A7039&amp;T</v>
          </cell>
          <cell r="B10647" t="str">
            <v>Atlantic Ave - Nanta</v>
          </cell>
          <cell r="C10647">
            <v>33</v>
          </cell>
          <cell r="D10647">
            <v>0</v>
          </cell>
          <cell r="E10647">
            <v>0</v>
          </cell>
          <cell r="F10647">
            <v>0</v>
          </cell>
          <cell r="G10647">
            <v>33</v>
          </cell>
          <cell r="H10647">
            <v>33</v>
          </cell>
          <cell r="I10647">
            <v>0</v>
          </cell>
          <cell r="J10647">
            <v>0</v>
          </cell>
          <cell r="K10647">
            <v>0</v>
          </cell>
          <cell r="L10647">
            <v>33</v>
          </cell>
          <cell r="M10647">
            <v>33</v>
          </cell>
          <cell r="N10647">
            <v>0</v>
          </cell>
          <cell r="O10647">
            <v>0</v>
          </cell>
          <cell r="P10647">
            <v>0</v>
          </cell>
          <cell r="Q10647">
            <v>33</v>
          </cell>
        </row>
        <row r="10648">
          <cell r="A10648" t="str">
            <v>A7040&amp;T</v>
          </cell>
          <cell r="B10648" t="str">
            <v>School St - Atlantic</v>
          </cell>
          <cell r="C10648">
            <v>0</v>
          </cell>
          <cell r="D10648">
            <v>0</v>
          </cell>
          <cell r="E10648">
            <v>0</v>
          </cell>
          <cell r="F10648">
            <v>0</v>
          </cell>
          <cell r="G10648">
            <v>0</v>
          </cell>
          <cell r="H10648">
            <v>0</v>
          </cell>
          <cell r="I10648">
            <v>0</v>
          </cell>
          <cell r="J10648">
            <v>0</v>
          </cell>
          <cell r="K10648">
            <v>0</v>
          </cell>
          <cell r="L10648">
            <v>0</v>
          </cell>
          <cell r="M10648">
            <v>0</v>
          </cell>
          <cell r="N10648">
            <v>0</v>
          </cell>
          <cell r="O10648">
            <v>0</v>
          </cell>
          <cell r="P10648">
            <v>0</v>
          </cell>
          <cell r="Q10648">
            <v>0</v>
          </cell>
        </row>
        <row r="10649">
          <cell r="A10649" t="str">
            <v>A7041&amp;T</v>
          </cell>
          <cell r="B10649" t="str">
            <v>Nantasket Ave from S</v>
          </cell>
          <cell r="C10649">
            <v>0</v>
          </cell>
          <cell r="D10649">
            <v>0</v>
          </cell>
          <cell r="E10649">
            <v>0</v>
          </cell>
          <cell r="F10649">
            <v>0</v>
          </cell>
          <cell r="G10649">
            <v>0</v>
          </cell>
          <cell r="H10649">
            <v>0</v>
          </cell>
          <cell r="I10649">
            <v>0</v>
          </cell>
          <cell r="J10649">
            <v>0</v>
          </cell>
          <cell r="K10649">
            <v>0</v>
          </cell>
          <cell r="L10649">
            <v>0</v>
          </cell>
          <cell r="M10649">
            <v>0</v>
          </cell>
          <cell r="N10649">
            <v>0</v>
          </cell>
          <cell r="O10649">
            <v>0</v>
          </cell>
          <cell r="P10649">
            <v>0</v>
          </cell>
          <cell r="Q10649">
            <v>0</v>
          </cell>
        </row>
        <row r="10650">
          <cell r="A10650" t="str">
            <v>A7042&amp;T</v>
          </cell>
          <cell r="B10650" t="str">
            <v>Summer St from Rockl</v>
          </cell>
          <cell r="C10650">
            <v>1</v>
          </cell>
          <cell r="D10650">
            <v>0</v>
          </cell>
          <cell r="E10650">
            <v>0</v>
          </cell>
          <cell r="F10650">
            <v>0</v>
          </cell>
          <cell r="G10650">
            <v>2</v>
          </cell>
          <cell r="H10650">
            <v>1</v>
          </cell>
          <cell r="I10650">
            <v>0</v>
          </cell>
          <cell r="J10650">
            <v>0</v>
          </cell>
          <cell r="K10650">
            <v>0</v>
          </cell>
          <cell r="L10650">
            <v>2</v>
          </cell>
          <cell r="M10650">
            <v>1</v>
          </cell>
          <cell r="N10650">
            <v>0</v>
          </cell>
          <cell r="O10650">
            <v>0</v>
          </cell>
          <cell r="P10650">
            <v>0</v>
          </cell>
          <cell r="Q10650">
            <v>2</v>
          </cell>
        </row>
        <row r="10651">
          <cell r="A10651" t="str">
            <v>A7043&amp;T</v>
          </cell>
          <cell r="B10651" t="str">
            <v>Summer St from Cushi</v>
          </cell>
          <cell r="C10651">
            <v>0</v>
          </cell>
          <cell r="D10651">
            <v>0</v>
          </cell>
          <cell r="E10651">
            <v>0</v>
          </cell>
          <cell r="F10651">
            <v>0</v>
          </cell>
          <cell r="G10651">
            <v>0</v>
          </cell>
          <cell r="H10651">
            <v>0</v>
          </cell>
          <cell r="I10651">
            <v>0</v>
          </cell>
          <cell r="J10651">
            <v>0</v>
          </cell>
          <cell r="K10651">
            <v>0</v>
          </cell>
          <cell r="L10651">
            <v>0</v>
          </cell>
          <cell r="M10651">
            <v>0</v>
          </cell>
          <cell r="N10651">
            <v>0</v>
          </cell>
          <cell r="O10651">
            <v>0</v>
          </cell>
          <cell r="P10651">
            <v>0</v>
          </cell>
          <cell r="Q10651">
            <v>0</v>
          </cell>
        </row>
        <row r="10652">
          <cell r="A10652" t="str">
            <v>A7044&amp;T</v>
          </cell>
          <cell r="B10652" t="str">
            <v>Summer St from Water</v>
          </cell>
          <cell r="C10652">
            <v>0</v>
          </cell>
          <cell r="D10652">
            <v>0</v>
          </cell>
          <cell r="E10652">
            <v>0</v>
          </cell>
          <cell r="F10652">
            <v>0</v>
          </cell>
          <cell r="G10652">
            <v>0</v>
          </cell>
          <cell r="H10652">
            <v>0</v>
          </cell>
          <cell r="I10652">
            <v>0</v>
          </cell>
          <cell r="J10652">
            <v>0</v>
          </cell>
          <cell r="K10652">
            <v>0</v>
          </cell>
          <cell r="L10652">
            <v>0</v>
          </cell>
          <cell r="M10652">
            <v>0</v>
          </cell>
          <cell r="N10652">
            <v>0</v>
          </cell>
          <cell r="O10652">
            <v>0</v>
          </cell>
          <cell r="P10652">
            <v>0</v>
          </cell>
          <cell r="Q10652">
            <v>0</v>
          </cell>
        </row>
        <row r="10653">
          <cell r="A10653" t="str">
            <v>A7068&amp;T</v>
          </cell>
          <cell r="B10653" t="str">
            <v>Rockland St from Kil</v>
          </cell>
          <cell r="C10653">
            <v>0</v>
          </cell>
          <cell r="D10653">
            <v>0</v>
          </cell>
          <cell r="E10653">
            <v>0</v>
          </cell>
          <cell r="F10653">
            <v>0</v>
          </cell>
          <cell r="G10653">
            <v>0</v>
          </cell>
          <cell r="H10653">
            <v>0</v>
          </cell>
          <cell r="I10653">
            <v>0</v>
          </cell>
          <cell r="J10653">
            <v>0</v>
          </cell>
          <cell r="K10653">
            <v>0</v>
          </cell>
          <cell r="L10653">
            <v>0</v>
          </cell>
          <cell r="M10653">
            <v>0</v>
          </cell>
          <cell r="N10653">
            <v>0</v>
          </cell>
          <cell r="O10653">
            <v>0</v>
          </cell>
          <cell r="P10653">
            <v>0</v>
          </cell>
          <cell r="Q10653">
            <v>0</v>
          </cell>
        </row>
        <row r="10654">
          <cell r="A10654" t="str">
            <v>A7069&amp;T</v>
          </cell>
          <cell r="B10654" t="str">
            <v>School St - Nantaske</v>
          </cell>
          <cell r="C10654">
            <v>0</v>
          </cell>
          <cell r="D10654">
            <v>0</v>
          </cell>
          <cell r="E10654">
            <v>0</v>
          </cell>
          <cell r="F10654">
            <v>0</v>
          </cell>
          <cell r="G10654">
            <v>0</v>
          </cell>
          <cell r="H10654">
            <v>0</v>
          </cell>
          <cell r="I10654">
            <v>0</v>
          </cell>
          <cell r="J10654">
            <v>0</v>
          </cell>
          <cell r="K10654">
            <v>0</v>
          </cell>
          <cell r="L10654">
            <v>0</v>
          </cell>
          <cell r="M10654">
            <v>0</v>
          </cell>
          <cell r="N10654">
            <v>0</v>
          </cell>
          <cell r="O10654">
            <v>0</v>
          </cell>
          <cell r="P10654">
            <v>0</v>
          </cell>
          <cell r="Q10654">
            <v>0</v>
          </cell>
        </row>
        <row r="10655">
          <cell r="A10655" t="str">
            <v>A7070&amp;T</v>
          </cell>
          <cell r="B10655" t="str">
            <v>Atlantic Ave - Schoo</v>
          </cell>
          <cell r="C10655">
            <v>9</v>
          </cell>
          <cell r="D10655">
            <v>0</v>
          </cell>
          <cell r="E10655">
            <v>0</v>
          </cell>
          <cell r="F10655">
            <v>0</v>
          </cell>
          <cell r="G10655">
            <v>9</v>
          </cell>
          <cell r="H10655">
            <v>9</v>
          </cell>
          <cell r="I10655">
            <v>0</v>
          </cell>
          <cell r="J10655">
            <v>0</v>
          </cell>
          <cell r="K10655">
            <v>0</v>
          </cell>
          <cell r="L10655">
            <v>9</v>
          </cell>
          <cell r="M10655">
            <v>9</v>
          </cell>
          <cell r="N10655">
            <v>0</v>
          </cell>
          <cell r="O10655">
            <v>0</v>
          </cell>
          <cell r="P10655">
            <v>0</v>
          </cell>
          <cell r="Q10655">
            <v>9</v>
          </cell>
        </row>
        <row r="10656">
          <cell r="A10656" t="str">
            <v>A7071&amp;T</v>
          </cell>
          <cell r="B10656" t="str">
            <v>Nantasket Ave from P</v>
          </cell>
          <cell r="C10656">
            <v>0</v>
          </cell>
          <cell r="D10656">
            <v>0</v>
          </cell>
          <cell r="E10656">
            <v>0</v>
          </cell>
          <cell r="F10656">
            <v>0</v>
          </cell>
          <cell r="G10656">
            <v>0</v>
          </cell>
          <cell r="H10656">
            <v>0</v>
          </cell>
          <cell r="I10656">
            <v>0</v>
          </cell>
          <cell r="J10656">
            <v>0</v>
          </cell>
          <cell r="K10656">
            <v>0</v>
          </cell>
          <cell r="L10656">
            <v>0</v>
          </cell>
          <cell r="M10656">
            <v>0</v>
          </cell>
          <cell r="N10656">
            <v>0</v>
          </cell>
          <cell r="O10656">
            <v>0</v>
          </cell>
          <cell r="P10656">
            <v>0</v>
          </cell>
          <cell r="Q10656">
            <v>0</v>
          </cell>
        </row>
        <row r="10657">
          <cell r="A10657" t="str">
            <v>A7072&amp;T</v>
          </cell>
          <cell r="B10657" t="str">
            <v>Nantasket Ave from W</v>
          </cell>
          <cell r="C10657">
            <v>0</v>
          </cell>
          <cell r="D10657">
            <v>0</v>
          </cell>
          <cell r="E10657">
            <v>0</v>
          </cell>
          <cell r="F10657">
            <v>0</v>
          </cell>
          <cell r="G10657">
            <v>0</v>
          </cell>
          <cell r="H10657">
            <v>0</v>
          </cell>
          <cell r="I10657">
            <v>0</v>
          </cell>
          <cell r="J10657">
            <v>0</v>
          </cell>
          <cell r="K10657">
            <v>0</v>
          </cell>
          <cell r="L10657">
            <v>0</v>
          </cell>
          <cell r="M10657">
            <v>0</v>
          </cell>
          <cell r="N10657">
            <v>0</v>
          </cell>
          <cell r="O10657">
            <v>0</v>
          </cell>
          <cell r="P10657">
            <v>0</v>
          </cell>
          <cell r="Q10657">
            <v>0</v>
          </cell>
        </row>
        <row r="10658">
          <cell r="A10658" t="str">
            <v>A7073&amp;T</v>
          </cell>
          <cell r="B10658" t="str">
            <v>Nantasket Ave from W</v>
          </cell>
          <cell r="C10658">
            <v>4</v>
          </cell>
          <cell r="D10658">
            <v>0</v>
          </cell>
          <cell r="E10658">
            <v>0</v>
          </cell>
          <cell r="F10658">
            <v>0</v>
          </cell>
          <cell r="G10658">
            <v>4</v>
          </cell>
          <cell r="H10658">
            <v>4</v>
          </cell>
          <cell r="I10658">
            <v>0</v>
          </cell>
          <cell r="J10658">
            <v>0</v>
          </cell>
          <cell r="K10658">
            <v>0</v>
          </cell>
          <cell r="L10658">
            <v>4</v>
          </cell>
          <cell r="M10658">
            <v>4</v>
          </cell>
          <cell r="N10658">
            <v>0</v>
          </cell>
          <cell r="O10658">
            <v>0</v>
          </cell>
          <cell r="P10658">
            <v>0</v>
          </cell>
          <cell r="Q10658">
            <v>4</v>
          </cell>
        </row>
        <row r="10659">
          <cell r="A10659" t="str">
            <v>A7074&amp;T</v>
          </cell>
          <cell r="B10659" t="str">
            <v>Nantasket Ave from K</v>
          </cell>
          <cell r="C10659">
            <v>8</v>
          </cell>
          <cell r="D10659">
            <v>0</v>
          </cell>
          <cell r="E10659">
            <v>0</v>
          </cell>
          <cell r="F10659">
            <v>0</v>
          </cell>
          <cell r="G10659">
            <v>8</v>
          </cell>
          <cell r="H10659">
            <v>8</v>
          </cell>
          <cell r="I10659">
            <v>0</v>
          </cell>
          <cell r="J10659">
            <v>0</v>
          </cell>
          <cell r="K10659">
            <v>0</v>
          </cell>
          <cell r="L10659">
            <v>8</v>
          </cell>
          <cell r="M10659">
            <v>8</v>
          </cell>
          <cell r="N10659">
            <v>0</v>
          </cell>
          <cell r="O10659">
            <v>0</v>
          </cell>
          <cell r="P10659">
            <v>0</v>
          </cell>
          <cell r="Q10659">
            <v>8</v>
          </cell>
        </row>
        <row r="10660">
          <cell r="A10660" t="str">
            <v>A7075&amp;T</v>
          </cell>
          <cell r="B10660" t="str">
            <v>Nantasket Ave from A</v>
          </cell>
          <cell r="C10660">
            <v>0</v>
          </cell>
          <cell r="D10660">
            <v>0</v>
          </cell>
          <cell r="E10660">
            <v>0</v>
          </cell>
          <cell r="F10660">
            <v>0</v>
          </cell>
          <cell r="G10660">
            <v>0</v>
          </cell>
          <cell r="H10660">
            <v>0</v>
          </cell>
          <cell r="I10660">
            <v>0</v>
          </cell>
          <cell r="J10660">
            <v>0</v>
          </cell>
          <cell r="K10660">
            <v>0</v>
          </cell>
          <cell r="L10660">
            <v>0</v>
          </cell>
          <cell r="M10660">
            <v>0</v>
          </cell>
          <cell r="N10660">
            <v>0</v>
          </cell>
          <cell r="O10660">
            <v>0</v>
          </cell>
          <cell r="P10660">
            <v>0</v>
          </cell>
          <cell r="Q10660">
            <v>0</v>
          </cell>
        </row>
        <row r="10661">
          <cell r="A10661" t="str">
            <v>A7076&amp;T</v>
          </cell>
          <cell r="B10661" t="str">
            <v>Nantasket Ave from Y</v>
          </cell>
          <cell r="C10661">
            <v>2</v>
          </cell>
          <cell r="D10661">
            <v>0</v>
          </cell>
          <cell r="E10661">
            <v>0</v>
          </cell>
          <cell r="F10661">
            <v>0</v>
          </cell>
          <cell r="G10661">
            <v>2</v>
          </cell>
          <cell r="H10661">
            <v>2</v>
          </cell>
          <cell r="I10661">
            <v>0</v>
          </cell>
          <cell r="J10661">
            <v>0</v>
          </cell>
          <cell r="K10661">
            <v>0</v>
          </cell>
          <cell r="L10661">
            <v>2</v>
          </cell>
          <cell r="M10661">
            <v>2</v>
          </cell>
          <cell r="N10661">
            <v>0</v>
          </cell>
          <cell r="O10661">
            <v>0</v>
          </cell>
          <cell r="P10661">
            <v>0</v>
          </cell>
          <cell r="Q10661">
            <v>2</v>
          </cell>
        </row>
        <row r="10662">
          <cell r="A10662" t="str">
            <v>A7077&amp;T</v>
          </cell>
          <cell r="B10662" t="str">
            <v>Main St from Spring</v>
          </cell>
          <cell r="C10662">
            <v>1</v>
          </cell>
          <cell r="D10662">
            <v>0</v>
          </cell>
          <cell r="E10662">
            <v>0</v>
          </cell>
          <cell r="F10662">
            <v>0</v>
          </cell>
          <cell r="G10662">
            <v>1</v>
          </cell>
          <cell r="H10662">
            <v>1</v>
          </cell>
          <cell r="I10662">
            <v>0</v>
          </cell>
          <cell r="J10662">
            <v>0</v>
          </cell>
          <cell r="K10662">
            <v>0</v>
          </cell>
          <cell r="L10662">
            <v>1</v>
          </cell>
          <cell r="M10662">
            <v>1</v>
          </cell>
          <cell r="N10662">
            <v>0</v>
          </cell>
          <cell r="O10662">
            <v>0</v>
          </cell>
          <cell r="P10662">
            <v>0</v>
          </cell>
          <cell r="Q10662">
            <v>1</v>
          </cell>
        </row>
        <row r="10663">
          <cell r="A10663" t="str">
            <v>A7078&amp;T</v>
          </cell>
          <cell r="B10663" t="str">
            <v>Nantasket Ave from A</v>
          </cell>
          <cell r="C10663">
            <v>0</v>
          </cell>
          <cell r="D10663">
            <v>0</v>
          </cell>
          <cell r="E10663">
            <v>0</v>
          </cell>
          <cell r="F10663">
            <v>0</v>
          </cell>
          <cell r="G10663">
            <v>0</v>
          </cell>
          <cell r="H10663">
            <v>0</v>
          </cell>
          <cell r="I10663">
            <v>0</v>
          </cell>
          <cell r="J10663">
            <v>0</v>
          </cell>
          <cell r="K10663">
            <v>0</v>
          </cell>
          <cell r="L10663">
            <v>0</v>
          </cell>
          <cell r="M10663">
            <v>0</v>
          </cell>
          <cell r="N10663">
            <v>0</v>
          </cell>
          <cell r="O10663">
            <v>0</v>
          </cell>
          <cell r="P10663">
            <v>0</v>
          </cell>
          <cell r="Q10663">
            <v>0</v>
          </cell>
        </row>
        <row r="10664">
          <cell r="A10664" t="str">
            <v>A7079&amp;T</v>
          </cell>
          <cell r="B10664" t="str">
            <v>Nantasket Ave from P</v>
          </cell>
          <cell r="C10664">
            <v>0</v>
          </cell>
          <cell r="D10664">
            <v>0</v>
          </cell>
          <cell r="E10664">
            <v>0</v>
          </cell>
          <cell r="F10664">
            <v>0</v>
          </cell>
          <cell r="G10664">
            <v>0</v>
          </cell>
          <cell r="H10664">
            <v>0</v>
          </cell>
          <cell r="I10664">
            <v>0</v>
          </cell>
          <cell r="J10664">
            <v>0</v>
          </cell>
          <cell r="K10664">
            <v>0</v>
          </cell>
          <cell r="L10664">
            <v>0</v>
          </cell>
          <cell r="M10664">
            <v>0</v>
          </cell>
          <cell r="N10664">
            <v>0</v>
          </cell>
          <cell r="O10664">
            <v>0</v>
          </cell>
          <cell r="P10664">
            <v>0</v>
          </cell>
          <cell r="Q10664">
            <v>0</v>
          </cell>
        </row>
        <row r="10665">
          <cell r="A10665" t="str">
            <v>A7368&amp;T</v>
          </cell>
          <cell r="B10665" t="str">
            <v>Braintree - Garage</v>
          </cell>
          <cell r="C10665">
            <v>0</v>
          </cell>
          <cell r="D10665">
            <v>0</v>
          </cell>
          <cell r="E10665">
            <v>0</v>
          </cell>
          <cell r="F10665">
            <v>0</v>
          </cell>
          <cell r="G10665">
            <v>0</v>
          </cell>
          <cell r="H10665">
            <v>0</v>
          </cell>
          <cell r="I10665">
            <v>0</v>
          </cell>
          <cell r="J10665">
            <v>0</v>
          </cell>
          <cell r="K10665">
            <v>0</v>
          </cell>
          <cell r="L10665">
            <v>0</v>
          </cell>
          <cell r="M10665">
            <v>0</v>
          </cell>
          <cell r="N10665">
            <v>0</v>
          </cell>
          <cell r="O10665">
            <v>0</v>
          </cell>
          <cell r="P10665">
            <v>0</v>
          </cell>
          <cell r="Q10665">
            <v>0</v>
          </cell>
        </row>
        <row r="10666">
          <cell r="A10666" t="str">
            <v>A7369&amp;T</v>
          </cell>
          <cell r="B10666" t="str">
            <v>Braintree - Garage</v>
          </cell>
          <cell r="C10666">
            <v>0</v>
          </cell>
          <cell r="D10666">
            <v>0</v>
          </cell>
          <cell r="E10666">
            <v>0</v>
          </cell>
          <cell r="F10666">
            <v>0</v>
          </cell>
          <cell r="G10666">
            <v>0</v>
          </cell>
          <cell r="H10666">
            <v>0</v>
          </cell>
          <cell r="I10666">
            <v>0</v>
          </cell>
          <cell r="J10666">
            <v>0</v>
          </cell>
          <cell r="K10666">
            <v>0</v>
          </cell>
          <cell r="L10666">
            <v>0</v>
          </cell>
          <cell r="M10666">
            <v>0</v>
          </cell>
          <cell r="N10666">
            <v>0</v>
          </cell>
          <cell r="O10666">
            <v>0</v>
          </cell>
          <cell r="P10666">
            <v>0</v>
          </cell>
          <cell r="Q10666">
            <v>0</v>
          </cell>
        </row>
        <row r="10667">
          <cell r="A10667" t="str">
            <v>A7801&amp;T</v>
          </cell>
          <cell r="B10667" t="str">
            <v>North Scituate</v>
          </cell>
          <cell r="C10667">
            <v>0</v>
          </cell>
          <cell r="D10667">
            <v>0</v>
          </cell>
          <cell r="E10667">
            <v>0</v>
          </cell>
          <cell r="F10667">
            <v>0</v>
          </cell>
          <cell r="G10667">
            <v>0</v>
          </cell>
          <cell r="H10667">
            <v>0</v>
          </cell>
          <cell r="I10667">
            <v>0</v>
          </cell>
          <cell r="J10667">
            <v>0</v>
          </cell>
          <cell r="K10667">
            <v>0</v>
          </cell>
          <cell r="L10667">
            <v>0</v>
          </cell>
          <cell r="M10667">
            <v>0</v>
          </cell>
          <cell r="N10667">
            <v>0</v>
          </cell>
          <cell r="O10667">
            <v>0</v>
          </cell>
          <cell r="P10667">
            <v>0</v>
          </cell>
          <cell r="Q10667">
            <v>0</v>
          </cell>
        </row>
        <row r="10668">
          <cell r="A10668" t="str">
            <v>A7803&amp;T</v>
          </cell>
          <cell r="B10668" t="str">
            <v>Greenbush</v>
          </cell>
          <cell r="C10668">
            <v>0</v>
          </cell>
          <cell r="D10668">
            <v>0</v>
          </cell>
          <cell r="E10668">
            <v>0</v>
          </cell>
          <cell r="F10668">
            <v>0</v>
          </cell>
          <cell r="G10668">
            <v>0</v>
          </cell>
          <cell r="H10668">
            <v>0</v>
          </cell>
          <cell r="I10668">
            <v>0</v>
          </cell>
          <cell r="J10668">
            <v>0</v>
          </cell>
          <cell r="K10668">
            <v>0</v>
          </cell>
          <cell r="L10668">
            <v>0</v>
          </cell>
          <cell r="M10668">
            <v>0</v>
          </cell>
          <cell r="N10668">
            <v>0</v>
          </cell>
          <cell r="O10668">
            <v>0</v>
          </cell>
          <cell r="P10668">
            <v>0</v>
          </cell>
          <cell r="Q10668">
            <v>0</v>
          </cell>
        </row>
        <row r="10669">
          <cell r="A10669" t="str">
            <v>A7998&amp;T</v>
          </cell>
          <cell r="B10669" t="str">
            <v>Braintree</v>
          </cell>
          <cell r="C10669">
            <v>0</v>
          </cell>
          <cell r="D10669">
            <v>0</v>
          </cell>
          <cell r="E10669">
            <v>0</v>
          </cell>
          <cell r="F10669">
            <v>0</v>
          </cell>
          <cell r="G10669">
            <v>0</v>
          </cell>
          <cell r="H10669">
            <v>0</v>
          </cell>
          <cell r="I10669">
            <v>0</v>
          </cell>
          <cell r="J10669">
            <v>0</v>
          </cell>
          <cell r="K10669">
            <v>0</v>
          </cell>
          <cell r="L10669">
            <v>0</v>
          </cell>
          <cell r="M10669">
            <v>0</v>
          </cell>
          <cell r="N10669">
            <v>0</v>
          </cell>
          <cell r="O10669">
            <v>0</v>
          </cell>
          <cell r="P10669">
            <v>0</v>
          </cell>
          <cell r="Q10669">
            <v>0</v>
          </cell>
        </row>
        <row r="10670">
          <cell r="A10670" t="str">
            <v>A7999&amp;T</v>
          </cell>
          <cell r="B10670" t="str">
            <v>Braintree</v>
          </cell>
          <cell r="C10670">
            <v>0</v>
          </cell>
          <cell r="D10670">
            <v>0</v>
          </cell>
          <cell r="E10670">
            <v>0</v>
          </cell>
          <cell r="F10670">
            <v>0</v>
          </cell>
          <cell r="G10670">
            <v>0</v>
          </cell>
          <cell r="H10670">
            <v>0</v>
          </cell>
          <cell r="I10670">
            <v>0</v>
          </cell>
          <cell r="J10670">
            <v>0</v>
          </cell>
          <cell r="K10670">
            <v>0</v>
          </cell>
          <cell r="L10670">
            <v>0</v>
          </cell>
          <cell r="M10670">
            <v>0</v>
          </cell>
          <cell r="N10670">
            <v>0</v>
          </cell>
          <cell r="O10670">
            <v>0</v>
          </cell>
          <cell r="P10670">
            <v>0</v>
          </cell>
          <cell r="Q10670">
            <v>0</v>
          </cell>
        </row>
        <row r="10671">
          <cell r="A10671" t="str">
            <v>A8000&amp;T</v>
          </cell>
          <cell r="B10671" t="str">
            <v>Braintree</v>
          </cell>
          <cell r="C10671">
            <v>0</v>
          </cell>
          <cell r="D10671">
            <v>0</v>
          </cell>
          <cell r="E10671">
            <v>0</v>
          </cell>
          <cell r="F10671">
            <v>0</v>
          </cell>
          <cell r="G10671">
            <v>0</v>
          </cell>
          <cell r="H10671">
            <v>0</v>
          </cell>
          <cell r="I10671">
            <v>0</v>
          </cell>
          <cell r="J10671">
            <v>0</v>
          </cell>
          <cell r="K10671">
            <v>0</v>
          </cell>
          <cell r="L10671">
            <v>0</v>
          </cell>
          <cell r="M10671">
            <v>0</v>
          </cell>
          <cell r="N10671">
            <v>0</v>
          </cell>
          <cell r="O10671">
            <v>0</v>
          </cell>
          <cell r="P10671">
            <v>0</v>
          </cell>
          <cell r="Q10671">
            <v>0</v>
          </cell>
        </row>
        <row r="10672">
          <cell r="A10672" t="str">
            <v>A8001&amp;T</v>
          </cell>
          <cell r="B10672" t="str">
            <v>Braintree</v>
          </cell>
          <cell r="C10672">
            <v>0</v>
          </cell>
          <cell r="D10672">
            <v>0</v>
          </cell>
          <cell r="E10672">
            <v>0</v>
          </cell>
          <cell r="F10672">
            <v>0</v>
          </cell>
          <cell r="G10672">
            <v>0</v>
          </cell>
          <cell r="H10672">
            <v>0</v>
          </cell>
          <cell r="I10672">
            <v>0</v>
          </cell>
          <cell r="J10672">
            <v>0</v>
          </cell>
          <cell r="K10672">
            <v>0</v>
          </cell>
          <cell r="L10672">
            <v>0</v>
          </cell>
          <cell r="M10672">
            <v>0</v>
          </cell>
          <cell r="N10672">
            <v>0</v>
          </cell>
          <cell r="O10672">
            <v>0</v>
          </cell>
          <cell r="P10672">
            <v>0</v>
          </cell>
          <cell r="Q10672">
            <v>0</v>
          </cell>
        </row>
        <row r="10673">
          <cell r="A10673" t="str">
            <v>A8002&amp;T</v>
          </cell>
          <cell r="B10673" t="str">
            <v>Braintree</v>
          </cell>
          <cell r="C10673">
            <v>0</v>
          </cell>
          <cell r="D10673">
            <v>0</v>
          </cell>
          <cell r="E10673">
            <v>0</v>
          </cell>
          <cell r="F10673">
            <v>0</v>
          </cell>
          <cell r="G10673">
            <v>0</v>
          </cell>
          <cell r="H10673">
            <v>0</v>
          </cell>
          <cell r="I10673">
            <v>0</v>
          </cell>
          <cell r="J10673">
            <v>0</v>
          </cell>
          <cell r="K10673">
            <v>0</v>
          </cell>
          <cell r="L10673">
            <v>0</v>
          </cell>
          <cell r="M10673">
            <v>0</v>
          </cell>
          <cell r="N10673">
            <v>0</v>
          </cell>
          <cell r="O10673">
            <v>0</v>
          </cell>
          <cell r="P10673">
            <v>0</v>
          </cell>
          <cell r="Q10673">
            <v>0</v>
          </cell>
        </row>
        <row r="10674">
          <cell r="A10674" t="str">
            <v>A8003&amp;T</v>
          </cell>
          <cell r="B10674" t="str">
            <v>Braintree</v>
          </cell>
          <cell r="C10674">
            <v>0</v>
          </cell>
          <cell r="D10674">
            <v>0</v>
          </cell>
          <cell r="E10674">
            <v>0</v>
          </cell>
          <cell r="F10674">
            <v>0</v>
          </cell>
          <cell r="G10674">
            <v>0</v>
          </cell>
          <cell r="H10674">
            <v>0</v>
          </cell>
          <cell r="I10674">
            <v>0</v>
          </cell>
          <cell r="J10674">
            <v>0</v>
          </cell>
          <cell r="K10674">
            <v>0</v>
          </cell>
          <cell r="L10674">
            <v>0</v>
          </cell>
          <cell r="M10674">
            <v>0</v>
          </cell>
          <cell r="N10674">
            <v>0</v>
          </cell>
          <cell r="O10674">
            <v>0</v>
          </cell>
          <cell r="P10674">
            <v>0</v>
          </cell>
          <cell r="Q10674">
            <v>0</v>
          </cell>
        </row>
        <row r="10675">
          <cell r="A10675" t="str">
            <v>A8192&amp;T</v>
          </cell>
          <cell r="B10675" t="str">
            <v>Braintree</v>
          </cell>
          <cell r="C10675">
            <v>0</v>
          </cell>
          <cell r="D10675">
            <v>0</v>
          </cell>
          <cell r="E10675">
            <v>0</v>
          </cell>
          <cell r="F10675">
            <v>0</v>
          </cell>
          <cell r="G10675">
            <v>0</v>
          </cell>
          <cell r="H10675">
            <v>0</v>
          </cell>
          <cell r="I10675">
            <v>0</v>
          </cell>
          <cell r="J10675">
            <v>0</v>
          </cell>
          <cell r="K10675">
            <v>0</v>
          </cell>
          <cell r="L10675">
            <v>0</v>
          </cell>
          <cell r="M10675">
            <v>0</v>
          </cell>
          <cell r="N10675">
            <v>0</v>
          </cell>
          <cell r="O10675">
            <v>0</v>
          </cell>
          <cell r="P10675">
            <v>0</v>
          </cell>
          <cell r="Q10675">
            <v>0</v>
          </cell>
        </row>
        <row r="10676">
          <cell r="A10676" t="str">
            <v>A8193&amp;T</v>
          </cell>
          <cell r="B10676" t="str">
            <v>Braintree</v>
          </cell>
          <cell r="C10676">
            <v>0</v>
          </cell>
          <cell r="D10676">
            <v>0</v>
          </cell>
          <cell r="E10676">
            <v>0</v>
          </cell>
          <cell r="F10676">
            <v>0</v>
          </cell>
          <cell r="G10676">
            <v>0</v>
          </cell>
          <cell r="H10676">
            <v>0</v>
          </cell>
          <cell r="I10676">
            <v>0</v>
          </cell>
          <cell r="J10676">
            <v>0</v>
          </cell>
          <cell r="K10676">
            <v>0</v>
          </cell>
          <cell r="L10676">
            <v>0</v>
          </cell>
          <cell r="M10676">
            <v>0</v>
          </cell>
          <cell r="N10676">
            <v>0</v>
          </cell>
          <cell r="O10676">
            <v>0</v>
          </cell>
          <cell r="P10676">
            <v>0</v>
          </cell>
          <cell r="Q10676">
            <v>0</v>
          </cell>
        </row>
        <row r="10677">
          <cell r="A10677" t="str">
            <v>A8448&amp;T</v>
          </cell>
          <cell r="B10677" t="str">
            <v>Braintree</v>
          </cell>
          <cell r="C10677">
            <v>0</v>
          </cell>
          <cell r="D10677">
            <v>0</v>
          </cell>
          <cell r="E10677">
            <v>0</v>
          </cell>
          <cell r="F10677">
            <v>0</v>
          </cell>
          <cell r="G10677">
            <v>0</v>
          </cell>
          <cell r="H10677">
            <v>0</v>
          </cell>
          <cell r="I10677">
            <v>0</v>
          </cell>
          <cell r="J10677">
            <v>0</v>
          </cell>
          <cell r="K10677">
            <v>0</v>
          </cell>
          <cell r="L10677">
            <v>0</v>
          </cell>
          <cell r="M10677">
            <v>0</v>
          </cell>
          <cell r="N10677">
            <v>0</v>
          </cell>
          <cell r="O10677">
            <v>0</v>
          </cell>
          <cell r="P10677">
            <v>0</v>
          </cell>
          <cell r="Q10677">
            <v>0</v>
          </cell>
        </row>
        <row r="10678">
          <cell r="A10678" t="str">
            <v>A8449&amp;T</v>
          </cell>
          <cell r="B10678" t="str">
            <v>Braintree</v>
          </cell>
          <cell r="C10678">
            <v>0</v>
          </cell>
          <cell r="D10678">
            <v>0</v>
          </cell>
          <cell r="E10678">
            <v>0</v>
          </cell>
          <cell r="F10678">
            <v>0</v>
          </cell>
          <cell r="G10678">
            <v>0</v>
          </cell>
          <cell r="H10678">
            <v>0</v>
          </cell>
          <cell r="I10678">
            <v>0</v>
          </cell>
          <cell r="J10678">
            <v>0</v>
          </cell>
          <cell r="K10678">
            <v>0</v>
          </cell>
          <cell r="L10678">
            <v>0</v>
          </cell>
          <cell r="M10678">
            <v>0</v>
          </cell>
          <cell r="N10678">
            <v>0</v>
          </cell>
          <cell r="O10678">
            <v>0</v>
          </cell>
          <cell r="P10678">
            <v>0</v>
          </cell>
          <cell r="Q10678">
            <v>0</v>
          </cell>
        </row>
        <row r="10679">
          <cell r="A10679" t="str">
            <v>A8450&amp;T</v>
          </cell>
          <cell r="B10679" t="str">
            <v>Braintree</v>
          </cell>
          <cell r="C10679">
            <v>0</v>
          </cell>
          <cell r="D10679">
            <v>0</v>
          </cell>
          <cell r="E10679">
            <v>0</v>
          </cell>
          <cell r="F10679">
            <v>0</v>
          </cell>
          <cell r="G10679">
            <v>0</v>
          </cell>
          <cell r="H10679">
            <v>0</v>
          </cell>
          <cell r="I10679">
            <v>0</v>
          </cell>
          <cell r="J10679">
            <v>0</v>
          </cell>
          <cell r="K10679">
            <v>0</v>
          </cell>
          <cell r="L10679">
            <v>0</v>
          </cell>
          <cell r="M10679">
            <v>0</v>
          </cell>
          <cell r="N10679">
            <v>0</v>
          </cell>
          <cell r="O10679">
            <v>0</v>
          </cell>
          <cell r="P10679">
            <v>0</v>
          </cell>
          <cell r="Q10679">
            <v>0</v>
          </cell>
        </row>
        <row r="10680">
          <cell r="A10680" t="str">
            <v>A8451&amp;T</v>
          </cell>
          <cell r="B10680" t="str">
            <v>Braintree</v>
          </cell>
          <cell r="C10680">
            <v>0</v>
          </cell>
          <cell r="D10680">
            <v>0</v>
          </cell>
          <cell r="E10680">
            <v>0</v>
          </cell>
          <cell r="F10680">
            <v>0</v>
          </cell>
          <cell r="G10680">
            <v>0</v>
          </cell>
          <cell r="H10680">
            <v>0</v>
          </cell>
          <cell r="I10680">
            <v>0</v>
          </cell>
          <cell r="J10680">
            <v>0</v>
          </cell>
          <cell r="K10680">
            <v>0</v>
          </cell>
          <cell r="L10680">
            <v>0</v>
          </cell>
          <cell r="M10680">
            <v>0</v>
          </cell>
          <cell r="N10680">
            <v>0</v>
          </cell>
          <cell r="O10680">
            <v>0</v>
          </cell>
          <cell r="P10680">
            <v>0</v>
          </cell>
          <cell r="Q10680">
            <v>0</v>
          </cell>
        </row>
        <row r="10681">
          <cell r="A10681" t="str">
            <v>A8452&amp;T</v>
          </cell>
          <cell r="B10681" t="str">
            <v>Braintree</v>
          </cell>
          <cell r="C10681">
            <v>0</v>
          </cell>
          <cell r="D10681">
            <v>0</v>
          </cell>
          <cell r="E10681">
            <v>0</v>
          </cell>
          <cell r="F10681">
            <v>0</v>
          </cell>
          <cell r="G10681">
            <v>0</v>
          </cell>
          <cell r="H10681">
            <v>0</v>
          </cell>
          <cell r="I10681">
            <v>0</v>
          </cell>
          <cell r="J10681">
            <v>0</v>
          </cell>
          <cell r="K10681">
            <v>0</v>
          </cell>
          <cell r="L10681">
            <v>0</v>
          </cell>
          <cell r="M10681">
            <v>0</v>
          </cell>
          <cell r="N10681">
            <v>0</v>
          </cell>
          <cell r="O10681">
            <v>0</v>
          </cell>
          <cell r="P10681">
            <v>0</v>
          </cell>
          <cell r="Q10681">
            <v>0</v>
          </cell>
        </row>
        <row r="10682">
          <cell r="A10682" t="str">
            <v>A8453&amp;T</v>
          </cell>
          <cell r="B10682" t="str">
            <v>Braintree</v>
          </cell>
          <cell r="C10682">
            <v>0</v>
          </cell>
          <cell r="D10682">
            <v>0</v>
          </cell>
          <cell r="E10682">
            <v>0</v>
          </cell>
          <cell r="F10682">
            <v>0</v>
          </cell>
          <cell r="G10682">
            <v>0</v>
          </cell>
          <cell r="H10682">
            <v>0</v>
          </cell>
          <cell r="I10682">
            <v>0</v>
          </cell>
          <cell r="J10682">
            <v>0</v>
          </cell>
          <cell r="K10682">
            <v>0</v>
          </cell>
          <cell r="L10682">
            <v>0</v>
          </cell>
          <cell r="M10682">
            <v>0</v>
          </cell>
          <cell r="N10682">
            <v>0</v>
          </cell>
          <cell r="O10682">
            <v>0</v>
          </cell>
          <cell r="P10682">
            <v>0</v>
          </cell>
          <cell r="Q10682">
            <v>0</v>
          </cell>
        </row>
        <row r="10683">
          <cell r="A10683" t="str">
            <v>A8454&amp;T</v>
          </cell>
          <cell r="B10683" t="str">
            <v>Braintree</v>
          </cell>
          <cell r="C10683">
            <v>0</v>
          </cell>
          <cell r="D10683">
            <v>0</v>
          </cell>
          <cell r="E10683">
            <v>0</v>
          </cell>
          <cell r="F10683">
            <v>0</v>
          </cell>
          <cell r="G10683">
            <v>0</v>
          </cell>
          <cell r="H10683">
            <v>0</v>
          </cell>
          <cell r="I10683">
            <v>0</v>
          </cell>
          <cell r="J10683">
            <v>0</v>
          </cell>
          <cell r="K10683">
            <v>0</v>
          </cell>
          <cell r="L10683">
            <v>0</v>
          </cell>
          <cell r="M10683">
            <v>0</v>
          </cell>
          <cell r="N10683">
            <v>0</v>
          </cell>
          <cell r="O10683">
            <v>0</v>
          </cell>
          <cell r="P10683">
            <v>0</v>
          </cell>
          <cell r="Q10683">
            <v>0</v>
          </cell>
        </row>
        <row r="10684">
          <cell r="A10684" t="str">
            <v>A8455&amp;T</v>
          </cell>
          <cell r="B10684" t="str">
            <v>Braintree</v>
          </cell>
          <cell r="C10684">
            <v>0</v>
          </cell>
          <cell r="D10684">
            <v>0</v>
          </cell>
          <cell r="E10684">
            <v>0</v>
          </cell>
          <cell r="F10684">
            <v>0</v>
          </cell>
          <cell r="G10684">
            <v>0</v>
          </cell>
          <cell r="H10684">
            <v>0</v>
          </cell>
          <cell r="I10684">
            <v>0</v>
          </cell>
          <cell r="J10684">
            <v>0</v>
          </cell>
          <cell r="K10684">
            <v>0</v>
          </cell>
          <cell r="L10684">
            <v>0</v>
          </cell>
          <cell r="M10684">
            <v>0</v>
          </cell>
          <cell r="N10684">
            <v>0</v>
          </cell>
          <cell r="O10684">
            <v>0</v>
          </cell>
          <cell r="P10684">
            <v>0</v>
          </cell>
          <cell r="Q10684">
            <v>0</v>
          </cell>
        </row>
        <row r="10685">
          <cell r="A10685" t="str">
            <v>A8456&amp;T</v>
          </cell>
          <cell r="B10685" t="str">
            <v>Braintree</v>
          </cell>
          <cell r="C10685">
            <v>0</v>
          </cell>
          <cell r="D10685">
            <v>0</v>
          </cell>
          <cell r="E10685">
            <v>0</v>
          </cell>
          <cell r="F10685">
            <v>0</v>
          </cell>
          <cell r="G10685">
            <v>0</v>
          </cell>
          <cell r="H10685">
            <v>0</v>
          </cell>
          <cell r="I10685">
            <v>0</v>
          </cell>
          <cell r="J10685">
            <v>0</v>
          </cell>
          <cell r="K10685">
            <v>0</v>
          </cell>
          <cell r="L10685">
            <v>0</v>
          </cell>
          <cell r="M10685">
            <v>0</v>
          </cell>
          <cell r="N10685">
            <v>0</v>
          </cell>
          <cell r="O10685">
            <v>0</v>
          </cell>
          <cell r="P10685">
            <v>0</v>
          </cell>
          <cell r="Q10685">
            <v>0</v>
          </cell>
        </row>
        <row r="10686">
          <cell r="A10686" t="str">
            <v>A8457&amp;T</v>
          </cell>
          <cell r="B10686" t="str">
            <v>Braintree</v>
          </cell>
          <cell r="C10686">
            <v>0</v>
          </cell>
          <cell r="D10686">
            <v>0</v>
          </cell>
          <cell r="E10686">
            <v>0</v>
          </cell>
          <cell r="F10686">
            <v>0</v>
          </cell>
          <cell r="G10686">
            <v>0</v>
          </cell>
          <cell r="H10686">
            <v>0</v>
          </cell>
          <cell r="I10686">
            <v>0</v>
          </cell>
          <cell r="J10686">
            <v>0</v>
          </cell>
          <cell r="K10686">
            <v>0</v>
          </cell>
          <cell r="L10686">
            <v>0</v>
          </cell>
          <cell r="M10686">
            <v>0</v>
          </cell>
          <cell r="N10686">
            <v>0</v>
          </cell>
          <cell r="O10686">
            <v>0</v>
          </cell>
          <cell r="P10686">
            <v>0</v>
          </cell>
          <cell r="Q10686">
            <v>0</v>
          </cell>
        </row>
        <row r="10687">
          <cell r="A10687" t="str">
            <v>A8458&amp;T</v>
          </cell>
          <cell r="B10687" t="str">
            <v>Braintree</v>
          </cell>
          <cell r="C10687">
            <v>0</v>
          </cell>
          <cell r="D10687">
            <v>0</v>
          </cell>
          <cell r="E10687">
            <v>0</v>
          </cell>
          <cell r="F10687">
            <v>0</v>
          </cell>
          <cell r="G10687">
            <v>0</v>
          </cell>
          <cell r="H10687">
            <v>0</v>
          </cell>
          <cell r="I10687">
            <v>0</v>
          </cell>
          <cell r="J10687">
            <v>0</v>
          </cell>
          <cell r="K10687">
            <v>0</v>
          </cell>
          <cell r="L10687">
            <v>0</v>
          </cell>
          <cell r="M10687">
            <v>0</v>
          </cell>
          <cell r="N10687">
            <v>0</v>
          </cell>
          <cell r="O10687">
            <v>0</v>
          </cell>
          <cell r="P10687">
            <v>0</v>
          </cell>
          <cell r="Q10687">
            <v>0</v>
          </cell>
        </row>
        <row r="10688">
          <cell r="A10688" t="str">
            <v>A9223&amp;T</v>
          </cell>
          <cell r="B10688" t="str">
            <v>South Weymouth</v>
          </cell>
          <cell r="C10688">
            <v>0</v>
          </cell>
          <cell r="D10688">
            <v>0</v>
          </cell>
          <cell r="E10688">
            <v>0</v>
          </cell>
          <cell r="F10688">
            <v>0</v>
          </cell>
          <cell r="G10688">
            <v>0</v>
          </cell>
          <cell r="H10688">
            <v>0</v>
          </cell>
          <cell r="I10688">
            <v>0</v>
          </cell>
          <cell r="J10688">
            <v>0</v>
          </cell>
          <cell r="K10688">
            <v>0</v>
          </cell>
          <cell r="L10688">
            <v>0</v>
          </cell>
          <cell r="M10688">
            <v>0</v>
          </cell>
          <cell r="N10688">
            <v>0</v>
          </cell>
          <cell r="O10688">
            <v>0</v>
          </cell>
          <cell r="P10688">
            <v>0</v>
          </cell>
          <cell r="Q10688">
            <v>0</v>
          </cell>
        </row>
        <row r="10689">
          <cell r="A10689" t="str">
            <v>A2199&amp;T</v>
          </cell>
          <cell r="B10689" t="str">
            <v>Bridge St @ Monatiqu</v>
          </cell>
          <cell r="C10689">
            <v>0</v>
          </cell>
          <cell r="D10689">
            <v>0</v>
          </cell>
          <cell r="E10689">
            <v>0</v>
          </cell>
          <cell r="F10689">
            <v>0</v>
          </cell>
          <cell r="G10689">
            <v>0</v>
          </cell>
          <cell r="H10689">
            <v>0</v>
          </cell>
          <cell r="I10689">
            <v>0</v>
          </cell>
          <cell r="J10689">
            <v>0</v>
          </cell>
          <cell r="K10689">
            <v>0</v>
          </cell>
          <cell r="L10689">
            <v>0</v>
          </cell>
          <cell r="M10689">
            <v>0</v>
          </cell>
          <cell r="N10689">
            <v>0</v>
          </cell>
          <cell r="O10689">
            <v>0</v>
          </cell>
          <cell r="P10689">
            <v>0</v>
          </cell>
          <cell r="Q10689">
            <v>0</v>
          </cell>
        </row>
        <row r="10690">
          <cell r="A10690" t="str">
            <v>A2201&amp;T</v>
          </cell>
          <cell r="B10690" t="str">
            <v>Bridge St @ Evans St</v>
          </cell>
          <cell r="C10690">
            <v>0</v>
          </cell>
          <cell r="D10690">
            <v>0</v>
          </cell>
          <cell r="E10690">
            <v>0</v>
          </cell>
          <cell r="F10690">
            <v>0</v>
          </cell>
          <cell r="G10690">
            <v>0</v>
          </cell>
          <cell r="H10690">
            <v>0</v>
          </cell>
          <cell r="I10690">
            <v>0</v>
          </cell>
          <cell r="J10690">
            <v>0</v>
          </cell>
          <cell r="K10690">
            <v>0</v>
          </cell>
          <cell r="L10690">
            <v>0</v>
          </cell>
          <cell r="M10690">
            <v>0</v>
          </cell>
          <cell r="N10690">
            <v>0</v>
          </cell>
          <cell r="O10690">
            <v>0</v>
          </cell>
          <cell r="P10690">
            <v>0</v>
          </cell>
          <cell r="Q10690">
            <v>0</v>
          </cell>
        </row>
        <row r="10691">
          <cell r="A10691" t="str">
            <v>A2202&amp;T</v>
          </cell>
          <cell r="B10691" t="str">
            <v>Bridge St @ Sherwood</v>
          </cell>
          <cell r="C10691">
            <v>0</v>
          </cell>
          <cell r="D10691">
            <v>0</v>
          </cell>
          <cell r="E10691">
            <v>0</v>
          </cell>
          <cell r="F10691">
            <v>0</v>
          </cell>
          <cell r="G10691">
            <v>0</v>
          </cell>
          <cell r="H10691">
            <v>0</v>
          </cell>
          <cell r="I10691">
            <v>0</v>
          </cell>
          <cell r="J10691">
            <v>0</v>
          </cell>
          <cell r="K10691">
            <v>0</v>
          </cell>
          <cell r="L10691">
            <v>0</v>
          </cell>
          <cell r="M10691">
            <v>0</v>
          </cell>
          <cell r="N10691">
            <v>0</v>
          </cell>
          <cell r="O10691">
            <v>0</v>
          </cell>
          <cell r="P10691">
            <v>0</v>
          </cell>
          <cell r="Q10691">
            <v>0</v>
          </cell>
        </row>
        <row r="10692">
          <cell r="A10692" t="str">
            <v>A2204&amp;T</v>
          </cell>
          <cell r="B10692" t="str">
            <v>Bridge St @ Princeto</v>
          </cell>
          <cell r="C10692">
            <v>0</v>
          </cell>
          <cell r="D10692">
            <v>0</v>
          </cell>
          <cell r="E10692">
            <v>0</v>
          </cell>
          <cell r="F10692">
            <v>1</v>
          </cell>
          <cell r="G10692">
            <v>2</v>
          </cell>
          <cell r="H10692">
            <v>0</v>
          </cell>
          <cell r="I10692">
            <v>0</v>
          </cell>
          <cell r="J10692">
            <v>0</v>
          </cell>
          <cell r="K10692">
            <v>1</v>
          </cell>
          <cell r="L10692">
            <v>2</v>
          </cell>
          <cell r="M10692">
            <v>0</v>
          </cell>
          <cell r="N10692">
            <v>0</v>
          </cell>
          <cell r="O10692">
            <v>0</v>
          </cell>
          <cell r="P10692">
            <v>1</v>
          </cell>
          <cell r="Q10692">
            <v>2</v>
          </cell>
        </row>
        <row r="10693">
          <cell r="A10693" t="str">
            <v>A2217&amp;T</v>
          </cell>
          <cell r="B10693" t="str">
            <v>Lincoln St opp USS A</v>
          </cell>
          <cell r="C10693">
            <v>0</v>
          </cell>
          <cell r="D10693">
            <v>0</v>
          </cell>
          <cell r="E10693">
            <v>0</v>
          </cell>
          <cell r="F10693">
            <v>0</v>
          </cell>
          <cell r="G10693">
            <v>0</v>
          </cell>
          <cell r="H10693">
            <v>0</v>
          </cell>
          <cell r="I10693">
            <v>0</v>
          </cell>
          <cell r="J10693">
            <v>0</v>
          </cell>
          <cell r="K10693">
            <v>0</v>
          </cell>
          <cell r="L10693">
            <v>0</v>
          </cell>
          <cell r="M10693">
            <v>0</v>
          </cell>
          <cell r="N10693">
            <v>0</v>
          </cell>
          <cell r="O10693">
            <v>0</v>
          </cell>
          <cell r="P10693">
            <v>0</v>
          </cell>
          <cell r="Q10693">
            <v>0</v>
          </cell>
        </row>
        <row r="10694">
          <cell r="A10694" t="str">
            <v>A2220&amp;T</v>
          </cell>
          <cell r="B10694" t="str">
            <v>Downer Ave @ Broad C</v>
          </cell>
          <cell r="C10694">
            <v>0</v>
          </cell>
          <cell r="D10694">
            <v>0</v>
          </cell>
          <cell r="E10694">
            <v>0</v>
          </cell>
          <cell r="F10694">
            <v>0</v>
          </cell>
          <cell r="G10694">
            <v>0</v>
          </cell>
          <cell r="H10694">
            <v>0</v>
          </cell>
          <cell r="I10694">
            <v>0</v>
          </cell>
          <cell r="J10694">
            <v>0</v>
          </cell>
          <cell r="K10694">
            <v>0</v>
          </cell>
          <cell r="L10694">
            <v>0</v>
          </cell>
          <cell r="M10694">
            <v>0</v>
          </cell>
          <cell r="N10694">
            <v>0</v>
          </cell>
          <cell r="O10694">
            <v>0</v>
          </cell>
          <cell r="P10694">
            <v>0</v>
          </cell>
          <cell r="Q10694">
            <v>0</v>
          </cell>
        </row>
        <row r="10695">
          <cell r="A10695" t="str">
            <v>A2241&amp;T</v>
          </cell>
          <cell r="B10695" t="str">
            <v>Otis St opp Ship St</v>
          </cell>
          <cell r="C10695">
            <v>7</v>
          </cell>
          <cell r="D10695">
            <v>0</v>
          </cell>
          <cell r="E10695">
            <v>0</v>
          </cell>
          <cell r="F10695">
            <v>0</v>
          </cell>
          <cell r="G10695">
            <v>7</v>
          </cell>
          <cell r="H10695">
            <v>7</v>
          </cell>
          <cell r="I10695">
            <v>0</v>
          </cell>
          <cell r="J10695">
            <v>0</v>
          </cell>
          <cell r="K10695">
            <v>0</v>
          </cell>
          <cell r="L10695">
            <v>7</v>
          </cell>
          <cell r="M10695">
            <v>7</v>
          </cell>
          <cell r="N10695">
            <v>0</v>
          </cell>
          <cell r="O10695">
            <v>0</v>
          </cell>
          <cell r="P10695">
            <v>0</v>
          </cell>
          <cell r="Q10695">
            <v>7</v>
          </cell>
        </row>
        <row r="10696">
          <cell r="A10696" t="str">
            <v>A2259&amp;T</v>
          </cell>
          <cell r="B10696" t="str">
            <v>Bridge St @ Blacksto</v>
          </cell>
          <cell r="C10696">
            <v>0</v>
          </cell>
          <cell r="D10696">
            <v>0</v>
          </cell>
          <cell r="E10696">
            <v>0</v>
          </cell>
          <cell r="F10696">
            <v>0</v>
          </cell>
          <cell r="G10696">
            <v>0</v>
          </cell>
          <cell r="H10696">
            <v>0</v>
          </cell>
          <cell r="I10696">
            <v>0</v>
          </cell>
          <cell r="J10696">
            <v>0</v>
          </cell>
          <cell r="K10696">
            <v>0</v>
          </cell>
          <cell r="L10696">
            <v>0</v>
          </cell>
          <cell r="M10696">
            <v>0</v>
          </cell>
          <cell r="N10696">
            <v>0</v>
          </cell>
          <cell r="O10696">
            <v>0</v>
          </cell>
          <cell r="P10696">
            <v>0</v>
          </cell>
          <cell r="Q10696">
            <v>0</v>
          </cell>
        </row>
        <row r="10697">
          <cell r="A10697" t="str">
            <v>A2267&amp;T</v>
          </cell>
          <cell r="B10697" t="str">
            <v>Bridge St opp Bluff</v>
          </cell>
          <cell r="C10697">
            <v>0</v>
          </cell>
          <cell r="D10697">
            <v>0</v>
          </cell>
          <cell r="E10697">
            <v>0</v>
          </cell>
          <cell r="F10697">
            <v>0</v>
          </cell>
          <cell r="G10697">
            <v>0</v>
          </cell>
          <cell r="H10697">
            <v>0</v>
          </cell>
          <cell r="I10697">
            <v>0</v>
          </cell>
          <cell r="J10697">
            <v>0</v>
          </cell>
          <cell r="K10697">
            <v>0</v>
          </cell>
          <cell r="L10697">
            <v>0</v>
          </cell>
          <cell r="M10697">
            <v>0</v>
          </cell>
          <cell r="N10697">
            <v>0</v>
          </cell>
          <cell r="O10697">
            <v>0</v>
          </cell>
          <cell r="P10697">
            <v>0</v>
          </cell>
          <cell r="Q10697">
            <v>0</v>
          </cell>
        </row>
        <row r="10698">
          <cell r="A10698" t="str">
            <v>A2284&amp;T</v>
          </cell>
          <cell r="B10698" t="str">
            <v>North St opp Curtis</v>
          </cell>
          <cell r="C10698">
            <v>0</v>
          </cell>
          <cell r="D10698">
            <v>0</v>
          </cell>
          <cell r="E10698">
            <v>0</v>
          </cell>
          <cell r="F10698">
            <v>0</v>
          </cell>
          <cell r="G10698">
            <v>0</v>
          </cell>
          <cell r="H10698">
            <v>0</v>
          </cell>
          <cell r="I10698">
            <v>0</v>
          </cell>
          <cell r="J10698">
            <v>0</v>
          </cell>
          <cell r="K10698">
            <v>0</v>
          </cell>
          <cell r="L10698">
            <v>0</v>
          </cell>
          <cell r="M10698">
            <v>0</v>
          </cell>
          <cell r="N10698">
            <v>0</v>
          </cell>
          <cell r="O10698">
            <v>0</v>
          </cell>
          <cell r="P10698">
            <v>0</v>
          </cell>
          <cell r="Q10698">
            <v>0</v>
          </cell>
        </row>
        <row r="10699">
          <cell r="A10699" t="str">
            <v>A2285&amp;T</v>
          </cell>
          <cell r="B10699" t="str">
            <v>North St @ Pearl St</v>
          </cell>
          <cell r="C10699">
            <v>0</v>
          </cell>
          <cell r="D10699">
            <v>0</v>
          </cell>
          <cell r="E10699">
            <v>0</v>
          </cell>
          <cell r="F10699">
            <v>0</v>
          </cell>
          <cell r="G10699">
            <v>0</v>
          </cell>
          <cell r="H10699">
            <v>0</v>
          </cell>
          <cell r="I10699">
            <v>0</v>
          </cell>
          <cell r="J10699">
            <v>0</v>
          </cell>
          <cell r="K10699">
            <v>0</v>
          </cell>
          <cell r="L10699">
            <v>0</v>
          </cell>
          <cell r="M10699">
            <v>0</v>
          </cell>
          <cell r="N10699">
            <v>0</v>
          </cell>
          <cell r="O10699">
            <v>0</v>
          </cell>
          <cell r="P10699">
            <v>0</v>
          </cell>
          <cell r="Q10699">
            <v>0</v>
          </cell>
        </row>
        <row r="10700">
          <cell r="A10700" t="str">
            <v>A2290&amp;T</v>
          </cell>
          <cell r="B10700" t="str">
            <v>North St @ Church St</v>
          </cell>
          <cell r="C10700">
            <v>6</v>
          </cell>
          <cell r="D10700">
            <v>0</v>
          </cell>
          <cell r="E10700">
            <v>0</v>
          </cell>
          <cell r="F10700">
            <v>0</v>
          </cell>
          <cell r="G10700">
            <v>6</v>
          </cell>
          <cell r="H10700">
            <v>6</v>
          </cell>
          <cell r="I10700">
            <v>0</v>
          </cell>
          <cell r="J10700">
            <v>0</v>
          </cell>
          <cell r="K10700">
            <v>0</v>
          </cell>
          <cell r="L10700">
            <v>6</v>
          </cell>
          <cell r="M10700">
            <v>6</v>
          </cell>
          <cell r="N10700">
            <v>0</v>
          </cell>
          <cell r="O10700">
            <v>0</v>
          </cell>
          <cell r="P10700">
            <v>0</v>
          </cell>
          <cell r="Q10700">
            <v>6</v>
          </cell>
        </row>
        <row r="10701">
          <cell r="A10701" t="str">
            <v>A2295&amp;T</v>
          </cell>
          <cell r="B10701" t="str">
            <v>Middle St opp Maple</v>
          </cell>
          <cell r="C10701">
            <v>0</v>
          </cell>
          <cell r="D10701">
            <v>0</v>
          </cell>
          <cell r="E10701">
            <v>0</v>
          </cell>
          <cell r="F10701">
            <v>0</v>
          </cell>
          <cell r="G10701">
            <v>0</v>
          </cell>
          <cell r="H10701">
            <v>0</v>
          </cell>
          <cell r="I10701">
            <v>0</v>
          </cell>
          <cell r="J10701">
            <v>0</v>
          </cell>
          <cell r="K10701">
            <v>0</v>
          </cell>
          <cell r="L10701">
            <v>0</v>
          </cell>
          <cell r="M10701">
            <v>0</v>
          </cell>
          <cell r="N10701">
            <v>0</v>
          </cell>
          <cell r="O10701">
            <v>0</v>
          </cell>
          <cell r="P10701">
            <v>0</v>
          </cell>
          <cell r="Q10701">
            <v>0</v>
          </cell>
        </row>
        <row r="10702">
          <cell r="A10702" t="str">
            <v>A2298&amp;T</v>
          </cell>
          <cell r="B10702" t="str">
            <v>617 Broad St</v>
          </cell>
          <cell r="C10702">
            <v>27</v>
          </cell>
          <cell r="D10702">
            <v>0</v>
          </cell>
          <cell r="E10702">
            <v>0</v>
          </cell>
          <cell r="F10702">
            <v>0</v>
          </cell>
          <cell r="G10702">
            <v>27</v>
          </cell>
          <cell r="H10702">
            <v>27</v>
          </cell>
          <cell r="I10702">
            <v>0</v>
          </cell>
          <cell r="J10702">
            <v>0</v>
          </cell>
          <cell r="K10702">
            <v>0</v>
          </cell>
          <cell r="L10702">
            <v>27</v>
          </cell>
          <cell r="M10702">
            <v>27</v>
          </cell>
          <cell r="N10702">
            <v>0</v>
          </cell>
          <cell r="O10702">
            <v>0</v>
          </cell>
          <cell r="P10702">
            <v>0</v>
          </cell>
          <cell r="Q10702">
            <v>27</v>
          </cell>
        </row>
        <row r="10703">
          <cell r="A10703" t="str">
            <v>A2301&amp;T</v>
          </cell>
          <cell r="B10703" t="str">
            <v>Broad St @ Shawmut S</v>
          </cell>
          <cell r="C10703">
            <v>0</v>
          </cell>
          <cell r="D10703">
            <v>0</v>
          </cell>
          <cell r="E10703">
            <v>0</v>
          </cell>
          <cell r="F10703">
            <v>0</v>
          </cell>
          <cell r="G10703">
            <v>0</v>
          </cell>
          <cell r="H10703">
            <v>0</v>
          </cell>
          <cell r="I10703">
            <v>0</v>
          </cell>
          <cell r="J10703">
            <v>0</v>
          </cell>
          <cell r="K10703">
            <v>0</v>
          </cell>
          <cell r="L10703">
            <v>0</v>
          </cell>
          <cell r="M10703">
            <v>0</v>
          </cell>
          <cell r="N10703">
            <v>0</v>
          </cell>
          <cell r="O10703">
            <v>0</v>
          </cell>
          <cell r="P10703">
            <v>0</v>
          </cell>
          <cell r="Q10703">
            <v>0</v>
          </cell>
        </row>
        <row r="10704">
          <cell r="A10704" t="str">
            <v>A2320&amp;T</v>
          </cell>
          <cell r="B10704" t="str">
            <v>North St opp Saning</v>
          </cell>
          <cell r="C10704">
            <v>0</v>
          </cell>
          <cell r="D10704">
            <v>0</v>
          </cell>
          <cell r="E10704">
            <v>0</v>
          </cell>
          <cell r="F10704">
            <v>0</v>
          </cell>
          <cell r="G10704">
            <v>0</v>
          </cell>
          <cell r="H10704">
            <v>0</v>
          </cell>
          <cell r="I10704">
            <v>0</v>
          </cell>
          <cell r="J10704">
            <v>0</v>
          </cell>
          <cell r="K10704">
            <v>0</v>
          </cell>
          <cell r="L10704">
            <v>0</v>
          </cell>
          <cell r="M10704">
            <v>0</v>
          </cell>
          <cell r="N10704">
            <v>0</v>
          </cell>
          <cell r="O10704">
            <v>0</v>
          </cell>
          <cell r="P10704">
            <v>0</v>
          </cell>
          <cell r="Q10704">
            <v>0</v>
          </cell>
        </row>
        <row r="10705">
          <cell r="A10705" t="str">
            <v>A2349&amp;T</v>
          </cell>
          <cell r="B10705" t="str">
            <v>Franklin St @ Washin</v>
          </cell>
          <cell r="C10705">
            <v>1</v>
          </cell>
          <cell r="D10705">
            <v>0</v>
          </cell>
          <cell r="E10705">
            <v>0</v>
          </cell>
          <cell r="F10705">
            <v>0</v>
          </cell>
          <cell r="G10705">
            <v>2</v>
          </cell>
          <cell r="H10705">
            <v>1</v>
          </cell>
          <cell r="I10705">
            <v>0</v>
          </cell>
          <cell r="J10705">
            <v>0</v>
          </cell>
          <cell r="K10705">
            <v>0</v>
          </cell>
          <cell r="L10705">
            <v>2</v>
          </cell>
          <cell r="M10705">
            <v>1</v>
          </cell>
          <cell r="N10705">
            <v>0</v>
          </cell>
          <cell r="O10705">
            <v>0</v>
          </cell>
          <cell r="P10705">
            <v>0</v>
          </cell>
          <cell r="Q10705">
            <v>2</v>
          </cell>
        </row>
        <row r="10706">
          <cell r="A10706" t="str">
            <v>A2350&amp;T</v>
          </cell>
          <cell r="B10706" t="str">
            <v>Franklin St @ Summer</v>
          </cell>
          <cell r="C10706">
            <v>0</v>
          </cell>
          <cell r="D10706">
            <v>0</v>
          </cell>
          <cell r="E10706">
            <v>0</v>
          </cell>
          <cell r="F10706">
            <v>0</v>
          </cell>
          <cell r="G10706">
            <v>0</v>
          </cell>
          <cell r="H10706">
            <v>0</v>
          </cell>
          <cell r="I10706">
            <v>0</v>
          </cell>
          <cell r="J10706">
            <v>0</v>
          </cell>
          <cell r="K10706">
            <v>0</v>
          </cell>
          <cell r="L10706">
            <v>0</v>
          </cell>
          <cell r="M10706">
            <v>0</v>
          </cell>
          <cell r="N10706">
            <v>0</v>
          </cell>
          <cell r="O10706">
            <v>0</v>
          </cell>
          <cell r="P10706">
            <v>0</v>
          </cell>
          <cell r="Q10706">
            <v>0</v>
          </cell>
        </row>
        <row r="10707">
          <cell r="A10707" t="str">
            <v>A2361&amp;T</v>
          </cell>
          <cell r="B10707" t="str">
            <v>Quincy Ave @ Dewey R</v>
          </cell>
          <cell r="C10707">
            <v>15</v>
          </cell>
          <cell r="D10707">
            <v>0</v>
          </cell>
          <cell r="E10707">
            <v>0</v>
          </cell>
          <cell r="F10707">
            <v>0</v>
          </cell>
          <cell r="G10707">
            <v>15</v>
          </cell>
          <cell r="H10707">
            <v>15</v>
          </cell>
          <cell r="I10707">
            <v>0</v>
          </cell>
          <cell r="J10707">
            <v>0</v>
          </cell>
          <cell r="K10707">
            <v>0</v>
          </cell>
          <cell r="L10707">
            <v>15</v>
          </cell>
          <cell r="M10707">
            <v>15</v>
          </cell>
          <cell r="N10707">
            <v>0</v>
          </cell>
          <cell r="O10707">
            <v>0</v>
          </cell>
          <cell r="P10707">
            <v>0</v>
          </cell>
          <cell r="Q10707">
            <v>15</v>
          </cell>
        </row>
        <row r="10708">
          <cell r="A10708" t="str">
            <v>A2362&amp;T</v>
          </cell>
          <cell r="B10708" t="str">
            <v>Quincy Ave @ Hayward</v>
          </cell>
          <cell r="C10708">
            <v>0</v>
          </cell>
          <cell r="D10708">
            <v>0</v>
          </cell>
          <cell r="E10708">
            <v>0</v>
          </cell>
          <cell r="F10708">
            <v>0</v>
          </cell>
          <cell r="G10708">
            <v>0</v>
          </cell>
          <cell r="H10708">
            <v>0</v>
          </cell>
          <cell r="I10708">
            <v>0</v>
          </cell>
          <cell r="J10708">
            <v>0</v>
          </cell>
          <cell r="K10708">
            <v>0</v>
          </cell>
          <cell r="L10708">
            <v>0</v>
          </cell>
          <cell r="M10708">
            <v>0</v>
          </cell>
          <cell r="N10708">
            <v>0</v>
          </cell>
          <cell r="O10708">
            <v>0</v>
          </cell>
          <cell r="P10708">
            <v>0</v>
          </cell>
          <cell r="Q10708">
            <v>0</v>
          </cell>
        </row>
        <row r="10709">
          <cell r="A10709" t="str">
            <v>A2363&amp;T</v>
          </cell>
          <cell r="B10709" t="str">
            <v>Quincy Ave @ Cotton</v>
          </cell>
          <cell r="C10709">
            <v>9</v>
          </cell>
          <cell r="D10709">
            <v>0</v>
          </cell>
          <cell r="E10709">
            <v>0</v>
          </cell>
          <cell r="F10709">
            <v>0</v>
          </cell>
          <cell r="G10709">
            <v>9</v>
          </cell>
          <cell r="H10709">
            <v>9</v>
          </cell>
          <cell r="I10709">
            <v>0</v>
          </cell>
          <cell r="J10709">
            <v>0</v>
          </cell>
          <cell r="K10709">
            <v>0</v>
          </cell>
          <cell r="L10709">
            <v>9</v>
          </cell>
          <cell r="M10709">
            <v>9</v>
          </cell>
          <cell r="N10709">
            <v>0</v>
          </cell>
          <cell r="O10709">
            <v>0</v>
          </cell>
          <cell r="P10709">
            <v>0</v>
          </cell>
          <cell r="Q10709">
            <v>9</v>
          </cell>
        </row>
        <row r="10710">
          <cell r="A10710" t="str">
            <v>A2368&amp;T</v>
          </cell>
          <cell r="B10710" t="str">
            <v>Quincy Ave @ Commerc</v>
          </cell>
          <cell r="C10710">
            <v>0</v>
          </cell>
          <cell r="D10710">
            <v>0</v>
          </cell>
          <cell r="E10710">
            <v>0</v>
          </cell>
          <cell r="F10710">
            <v>6</v>
          </cell>
          <cell r="G10710">
            <v>6</v>
          </cell>
          <cell r="H10710">
            <v>0</v>
          </cell>
          <cell r="I10710">
            <v>0</v>
          </cell>
          <cell r="J10710">
            <v>0</v>
          </cell>
          <cell r="K10710">
            <v>6</v>
          </cell>
          <cell r="L10710">
            <v>6</v>
          </cell>
          <cell r="M10710">
            <v>0</v>
          </cell>
          <cell r="N10710">
            <v>0</v>
          </cell>
          <cell r="O10710">
            <v>0</v>
          </cell>
          <cell r="P10710">
            <v>6</v>
          </cell>
          <cell r="Q10710">
            <v>6</v>
          </cell>
        </row>
        <row r="10711">
          <cell r="A10711" t="str">
            <v>A2369&amp;T</v>
          </cell>
          <cell r="B10711" t="str">
            <v>Front St @ Commercia</v>
          </cell>
          <cell r="C10711">
            <v>14</v>
          </cell>
          <cell r="D10711">
            <v>0</v>
          </cell>
          <cell r="E10711">
            <v>0</v>
          </cell>
          <cell r="F10711">
            <v>0</v>
          </cell>
          <cell r="G10711">
            <v>15</v>
          </cell>
          <cell r="H10711">
            <v>14</v>
          </cell>
          <cell r="I10711">
            <v>0</v>
          </cell>
          <cell r="J10711">
            <v>0</v>
          </cell>
          <cell r="K10711">
            <v>0</v>
          </cell>
          <cell r="L10711">
            <v>15</v>
          </cell>
          <cell r="M10711">
            <v>14</v>
          </cell>
          <cell r="N10711">
            <v>0</v>
          </cell>
          <cell r="O10711">
            <v>0</v>
          </cell>
          <cell r="P10711">
            <v>0</v>
          </cell>
          <cell r="Q10711">
            <v>15</v>
          </cell>
        </row>
        <row r="10712">
          <cell r="A10712" t="str">
            <v>A2371&amp;T</v>
          </cell>
          <cell r="B10712" t="str">
            <v>Front St @ Glines Av</v>
          </cell>
          <cell r="C10712">
            <v>0</v>
          </cell>
          <cell r="D10712">
            <v>0</v>
          </cell>
          <cell r="E10712">
            <v>0</v>
          </cell>
          <cell r="F10712">
            <v>0</v>
          </cell>
          <cell r="G10712">
            <v>0</v>
          </cell>
          <cell r="H10712">
            <v>0</v>
          </cell>
          <cell r="I10712">
            <v>0</v>
          </cell>
          <cell r="J10712">
            <v>0</v>
          </cell>
          <cell r="K10712">
            <v>0</v>
          </cell>
          <cell r="L10712">
            <v>0</v>
          </cell>
          <cell r="M10712">
            <v>0</v>
          </cell>
          <cell r="N10712">
            <v>0</v>
          </cell>
          <cell r="O10712">
            <v>0</v>
          </cell>
          <cell r="P10712">
            <v>0</v>
          </cell>
          <cell r="Q10712">
            <v>0</v>
          </cell>
        </row>
        <row r="10713">
          <cell r="A10713" t="str">
            <v>A2374&amp;T</v>
          </cell>
          <cell r="B10713" t="str">
            <v>Summer St @ Harland</v>
          </cell>
          <cell r="C10713">
            <v>0</v>
          </cell>
          <cell r="D10713">
            <v>0</v>
          </cell>
          <cell r="E10713">
            <v>0</v>
          </cell>
          <cell r="F10713">
            <v>0</v>
          </cell>
          <cell r="G10713">
            <v>0</v>
          </cell>
          <cell r="H10713">
            <v>0</v>
          </cell>
          <cell r="I10713">
            <v>0</v>
          </cell>
          <cell r="J10713">
            <v>0</v>
          </cell>
          <cell r="K10713">
            <v>0</v>
          </cell>
          <cell r="L10713">
            <v>0</v>
          </cell>
          <cell r="M10713">
            <v>0</v>
          </cell>
          <cell r="N10713">
            <v>0</v>
          </cell>
          <cell r="O10713">
            <v>0</v>
          </cell>
          <cell r="P10713">
            <v>0</v>
          </cell>
          <cell r="Q10713">
            <v>0</v>
          </cell>
        </row>
        <row r="10714">
          <cell r="A10714" t="str">
            <v>A2376&amp;T</v>
          </cell>
          <cell r="B10714" t="str">
            <v>Federal St @ Front S</v>
          </cell>
          <cell r="C10714">
            <v>0</v>
          </cell>
          <cell r="D10714">
            <v>0</v>
          </cell>
          <cell r="E10714">
            <v>0</v>
          </cell>
          <cell r="F10714">
            <v>0</v>
          </cell>
          <cell r="G10714">
            <v>0</v>
          </cell>
          <cell r="H10714">
            <v>0</v>
          </cell>
          <cell r="I10714">
            <v>0</v>
          </cell>
          <cell r="J10714">
            <v>0</v>
          </cell>
          <cell r="K10714">
            <v>0</v>
          </cell>
          <cell r="L10714">
            <v>0</v>
          </cell>
          <cell r="M10714">
            <v>0</v>
          </cell>
          <cell r="N10714">
            <v>0</v>
          </cell>
          <cell r="O10714">
            <v>0</v>
          </cell>
          <cell r="P10714">
            <v>0</v>
          </cell>
          <cell r="Q10714">
            <v>0</v>
          </cell>
        </row>
        <row r="10715">
          <cell r="A10715" t="str">
            <v>A2414&amp;T</v>
          </cell>
          <cell r="B10715" t="str">
            <v>Washington St opp Gi</v>
          </cell>
          <cell r="C10715">
            <v>1</v>
          </cell>
          <cell r="D10715">
            <v>0</v>
          </cell>
          <cell r="E10715">
            <v>0</v>
          </cell>
          <cell r="F10715">
            <v>2</v>
          </cell>
          <cell r="G10715">
            <v>3</v>
          </cell>
          <cell r="H10715">
            <v>1</v>
          </cell>
          <cell r="I10715">
            <v>0</v>
          </cell>
          <cell r="J10715">
            <v>0</v>
          </cell>
          <cell r="K10715">
            <v>2</v>
          </cell>
          <cell r="L10715">
            <v>3</v>
          </cell>
          <cell r="M10715">
            <v>1</v>
          </cell>
          <cell r="N10715">
            <v>0</v>
          </cell>
          <cell r="O10715">
            <v>0</v>
          </cell>
          <cell r="P10715">
            <v>2</v>
          </cell>
          <cell r="Q10715">
            <v>3</v>
          </cell>
        </row>
        <row r="10716">
          <cell r="A10716" t="str">
            <v>A2419&amp;T</v>
          </cell>
          <cell r="B10716" t="str">
            <v>Hancock St @ Smith S</v>
          </cell>
          <cell r="C10716">
            <v>0</v>
          </cell>
          <cell r="D10716">
            <v>0</v>
          </cell>
          <cell r="E10716">
            <v>0</v>
          </cell>
          <cell r="F10716">
            <v>0</v>
          </cell>
          <cell r="G10716">
            <v>0</v>
          </cell>
          <cell r="H10716">
            <v>0</v>
          </cell>
          <cell r="I10716">
            <v>0</v>
          </cell>
          <cell r="J10716">
            <v>0</v>
          </cell>
          <cell r="K10716">
            <v>0</v>
          </cell>
          <cell r="L10716">
            <v>0</v>
          </cell>
          <cell r="M10716">
            <v>0</v>
          </cell>
          <cell r="N10716">
            <v>0</v>
          </cell>
          <cell r="O10716">
            <v>0</v>
          </cell>
          <cell r="P10716">
            <v>0</v>
          </cell>
          <cell r="Q10716">
            <v>0</v>
          </cell>
        </row>
        <row r="10717">
          <cell r="A10717" t="str">
            <v>A2421&amp;T</v>
          </cell>
          <cell r="B10717" t="str">
            <v>Washington St opp Ha</v>
          </cell>
          <cell r="C10717">
            <v>27</v>
          </cell>
          <cell r="D10717">
            <v>0</v>
          </cell>
          <cell r="E10717">
            <v>0</v>
          </cell>
          <cell r="F10717">
            <v>0</v>
          </cell>
          <cell r="G10717">
            <v>27</v>
          </cell>
          <cell r="H10717">
            <v>27</v>
          </cell>
          <cell r="I10717">
            <v>0</v>
          </cell>
          <cell r="J10717">
            <v>0</v>
          </cell>
          <cell r="K10717">
            <v>0</v>
          </cell>
          <cell r="L10717">
            <v>27</v>
          </cell>
          <cell r="M10717">
            <v>27</v>
          </cell>
          <cell r="N10717">
            <v>0</v>
          </cell>
          <cell r="O10717">
            <v>0</v>
          </cell>
          <cell r="P10717">
            <v>0</v>
          </cell>
          <cell r="Q10717">
            <v>27</v>
          </cell>
        </row>
        <row r="10718">
          <cell r="A10718" t="str">
            <v>A2431&amp;T</v>
          </cell>
          <cell r="B10718" t="str">
            <v>N Franklin St @ Rose</v>
          </cell>
          <cell r="C10718">
            <v>0</v>
          </cell>
          <cell r="D10718">
            <v>0</v>
          </cell>
          <cell r="E10718">
            <v>0</v>
          </cell>
          <cell r="F10718">
            <v>0</v>
          </cell>
          <cell r="G10718">
            <v>0</v>
          </cell>
          <cell r="H10718">
            <v>0</v>
          </cell>
          <cell r="I10718">
            <v>0</v>
          </cell>
          <cell r="J10718">
            <v>0</v>
          </cell>
          <cell r="K10718">
            <v>0</v>
          </cell>
          <cell r="L10718">
            <v>0</v>
          </cell>
          <cell r="M10718">
            <v>0</v>
          </cell>
          <cell r="N10718">
            <v>0</v>
          </cell>
          <cell r="O10718">
            <v>0</v>
          </cell>
          <cell r="P10718">
            <v>0</v>
          </cell>
          <cell r="Q10718">
            <v>0</v>
          </cell>
        </row>
        <row r="10719">
          <cell r="A10719" t="str">
            <v>A2441&amp;T</v>
          </cell>
          <cell r="B10719" t="str">
            <v>N Franklin St @ Damo</v>
          </cell>
          <cell r="C10719">
            <v>0</v>
          </cell>
          <cell r="D10719">
            <v>0</v>
          </cell>
          <cell r="E10719">
            <v>0</v>
          </cell>
          <cell r="F10719">
            <v>0</v>
          </cell>
          <cell r="G10719">
            <v>0</v>
          </cell>
          <cell r="H10719">
            <v>0</v>
          </cell>
          <cell r="I10719">
            <v>0</v>
          </cell>
          <cell r="J10719">
            <v>0</v>
          </cell>
          <cell r="K10719">
            <v>0</v>
          </cell>
          <cell r="L10719">
            <v>0</v>
          </cell>
          <cell r="M10719">
            <v>0</v>
          </cell>
          <cell r="N10719">
            <v>0</v>
          </cell>
          <cell r="O10719">
            <v>0</v>
          </cell>
          <cell r="P10719">
            <v>0</v>
          </cell>
          <cell r="Q10719">
            <v>0</v>
          </cell>
        </row>
        <row r="10720">
          <cell r="A10720" t="str">
            <v>A2448&amp;T</v>
          </cell>
          <cell r="B10720" t="str">
            <v>Washington St @ Bell</v>
          </cell>
          <cell r="C10720">
            <v>0</v>
          </cell>
          <cell r="D10720">
            <v>0</v>
          </cell>
          <cell r="E10720">
            <v>0</v>
          </cell>
          <cell r="F10720">
            <v>0</v>
          </cell>
          <cell r="G10720">
            <v>0</v>
          </cell>
          <cell r="H10720">
            <v>0</v>
          </cell>
          <cell r="I10720">
            <v>0</v>
          </cell>
          <cell r="J10720">
            <v>0</v>
          </cell>
          <cell r="K10720">
            <v>0</v>
          </cell>
          <cell r="L10720">
            <v>0</v>
          </cell>
          <cell r="M10720">
            <v>0</v>
          </cell>
          <cell r="N10720">
            <v>0</v>
          </cell>
          <cell r="O10720">
            <v>0</v>
          </cell>
          <cell r="P10720">
            <v>0</v>
          </cell>
          <cell r="Q10720">
            <v>0</v>
          </cell>
        </row>
        <row r="10721">
          <cell r="A10721" t="str">
            <v>A2451&amp;T</v>
          </cell>
          <cell r="B10721" t="str">
            <v>Hancock St opp Highl</v>
          </cell>
          <cell r="C10721">
            <v>0</v>
          </cell>
          <cell r="D10721">
            <v>0</v>
          </cell>
          <cell r="E10721">
            <v>0</v>
          </cell>
          <cell r="F10721">
            <v>0</v>
          </cell>
          <cell r="G10721">
            <v>0</v>
          </cell>
          <cell r="H10721">
            <v>0</v>
          </cell>
          <cell r="I10721">
            <v>0</v>
          </cell>
          <cell r="J10721">
            <v>0</v>
          </cell>
          <cell r="K10721">
            <v>0</v>
          </cell>
          <cell r="L10721">
            <v>0</v>
          </cell>
          <cell r="M10721">
            <v>0</v>
          </cell>
          <cell r="N10721">
            <v>0</v>
          </cell>
          <cell r="O10721">
            <v>0</v>
          </cell>
          <cell r="P10721">
            <v>0</v>
          </cell>
          <cell r="Q10721">
            <v>0</v>
          </cell>
        </row>
        <row r="10722">
          <cell r="A10722" t="str">
            <v>A2452&amp;T</v>
          </cell>
          <cell r="B10722" t="str">
            <v>Hancock St opp Smith</v>
          </cell>
          <cell r="C10722">
            <v>0</v>
          </cell>
          <cell r="D10722">
            <v>0</v>
          </cell>
          <cell r="E10722">
            <v>0</v>
          </cell>
          <cell r="F10722">
            <v>0</v>
          </cell>
          <cell r="G10722">
            <v>0</v>
          </cell>
          <cell r="H10722">
            <v>0</v>
          </cell>
          <cell r="I10722">
            <v>0</v>
          </cell>
          <cell r="J10722">
            <v>0</v>
          </cell>
          <cell r="K10722">
            <v>0</v>
          </cell>
          <cell r="L10722">
            <v>0</v>
          </cell>
          <cell r="M10722">
            <v>0</v>
          </cell>
          <cell r="N10722">
            <v>0</v>
          </cell>
          <cell r="O10722">
            <v>0</v>
          </cell>
          <cell r="P10722">
            <v>0</v>
          </cell>
          <cell r="Q10722">
            <v>0</v>
          </cell>
        </row>
        <row r="10723">
          <cell r="A10723" t="str">
            <v>A2459&amp;T</v>
          </cell>
          <cell r="B10723" t="str">
            <v>Washington St opp Ac</v>
          </cell>
          <cell r="C10723">
            <v>2</v>
          </cell>
          <cell r="D10723">
            <v>0</v>
          </cell>
          <cell r="E10723">
            <v>0</v>
          </cell>
          <cell r="F10723">
            <v>6</v>
          </cell>
          <cell r="G10723">
            <v>8</v>
          </cell>
          <cell r="H10723">
            <v>2</v>
          </cell>
          <cell r="I10723">
            <v>0</v>
          </cell>
          <cell r="J10723">
            <v>0</v>
          </cell>
          <cell r="K10723">
            <v>6</v>
          </cell>
          <cell r="L10723">
            <v>8</v>
          </cell>
          <cell r="M10723">
            <v>2</v>
          </cell>
          <cell r="N10723">
            <v>0</v>
          </cell>
          <cell r="O10723">
            <v>0</v>
          </cell>
          <cell r="P10723">
            <v>6</v>
          </cell>
          <cell r="Q10723">
            <v>8</v>
          </cell>
        </row>
        <row r="10724">
          <cell r="A10724" t="str">
            <v>A2467&amp;T</v>
          </cell>
          <cell r="B10724" t="str">
            <v>Washington St @ Pres</v>
          </cell>
          <cell r="C10724">
            <v>34</v>
          </cell>
          <cell r="D10724">
            <v>0</v>
          </cell>
          <cell r="E10724">
            <v>0</v>
          </cell>
          <cell r="F10724">
            <v>0</v>
          </cell>
          <cell r="G10724">
            <v>34</v>
          </cell>
          <cell r="H10724">
            <v>34</v>
          </cell>
          <cell r="I10724">
            <v>0</v>
          </cell>
          <cell r="J10724">
            <v>0</v>
          </cell>
          <cell r="K10724">
            <v>0</v>
          </cell>
          <cell r="L10724">
            <v>34</v>
          </cell>
          <cell r="M10724">
            <v>34</v>
          </cell>
          <cell r="N10724">
            <v>0</v>
          </cell>
          <cell r="O10724">
            <v>0</v>
          </cell>
          <cell r="P10724">
            <v>0</v>
          </cell>
          <cell r="Q10724">
            <v>34</v>
          </cell>
        </row>
        <row r="10725">
          <cell r="A10725" t="str">
            <v>A2478&amp;T</v>
          </cell>
          <cell r="B10725" t="str">
            <v>N Franklin St @ Unio</v>
          </cell>
          <cell r="C10725">
            <v>2</v>
          </cell>
          <cell r="D10725">
            <v>0</v>
          </cell>
          <cell r="E10725">
            <v>0</v>
          </cell>
          <cell r="F10725">
            <v>0</v>
          </cell>
          <cell r="G10725">
            <v>2</v>
          </cell>
          <cell r="H10725">
            <v>2</v>
          </cell>
          <cell r="I10725">
            <v>0</v>
          </cell>
          <cell r="J10725">
            <v>0</v>
          </cell>
          <cell r="K10725">
            <v>0</v>
          </cell>
          <cell r="L10725">
            <v>2</v>
          </cell>
          <cell r="M10725">
            <v>2</v>
          </cell>
          <cell r="N10725">
            <v>0</v>
          </cell>
          <cell r="O10725">
            <v>0</v>
          </cell>
          <cell r="P10725">
            <v>0</v>
          </cell>
          <cell r="Q10725">
            <v>2</v>
          </cell>
        </row>
        <row r="10726">
          <cell r="A10726" t="str">
            <v>A2481&amp;T</v>
          </cell>
          <cell r="B10726" t="str">
            <v>S Franklin St @ Adam</v>
          </cell>
          <cell r="C10726">
            <v>0</v>
          </cell>
          <cell r="D10726">
            <v>0</v>
          </cell>
          <cell r="E10726">
            <v>0</v>
          </cell>
          <cell r="F10726">
            <v>0</v>
          </cell>
          <cell r="G10726">
            <v>0</v>
          </cell>
          <cell r="H10726">
            <v>0</v>
          </cell>
          <cell r="I10726">
            <v>0</v>
          </cell>
          <cell r="J10726">
            <v>0</v>
          </cell>
          <cell r="K10726">
            <v>0</v>
          </cell>
          <cell r="L10726">
            <v>0</v>
          </cell>
          <cell r="M10726">
            <v>0</v>
          </cell>
          <cell r="N10726">
            <v>0</v>
          </cell>
          <cell r="O10726">
            <v>0</v>
          </cell>
          <cell r="P10726">
            <v>0</v>
          </cell>
          <cell r="Q10726">
            <v>0</v>
          </cell>
        </row>
        <row r="10727">
          <cell r="A10727" t="str">
            <v>A2484&amp;T</v>
          </cell>
          <cell r="B10727" t="str">
            <v>S Franklin St @ King</v>
          </cell>
          <cell r="C10727">
            <v>5</v>
          </cell>
          <cell r="D10727">
            <v>0</v>
          </cell>
          <cell r="E10727">
            <v>0</v>
          </cell>
          <cell r="F10727">
            <v>0</v>
          </cell>
          <cell r="G10727">
            <v>5</v>
          </cell>
          <cell r="H10727">
            <v>5</v>
          </cell>
          <cell r="I10727">
            <v>0</v>
          </cell>
          <cell r="J10727">
            <v>0</v>
          </cell>
          <cell r="K10727">
            <v>0</v>
          </cell>
          <cell r="L10727">
            <v>5</v>
          </cell>
          <cell r="M10727">
            <v>5</v>
          </cell>
          <cell r="N10727">
            <v>0</v>
          </cell>
          <cell r="O10727">
            <v>0</v>
          </cell>
          <cell r="P10727">
            <v>0</v>
          </cell>
          <cell r="Q10727">
            <v>5</v>
          </cell>
        </row>
        <row r="10728">
          <cell r="A10728" t="str">
            <v>A2489&amp;T</v>
          </cell>
          <cell r="B10728" t="str">
            <v>S Franklin St opp Qu</v>
          </cell>
          <cell r="C10728">
            <v>0</v>
          </cell>
          <cell r="D10728">
            <v>0</v>
          </cell>
          <cell r="E10728">
            <v>0</v>
          </cell>
          <cell r="F10728">
            <v>0</v>
          </cell>
          <cell r="G10728">
            <v>0</v>
          </cell>
          <cell r="H10728">
            <v>0</v>
          </cell>
          <cell r="I10728">
            <v>0</v>
          </cell>
          <cell r="J10728">
            <v>0</v>
          </cell>
          <cell r="K10728">
            <v>0</v>
          </cell>
          <cell r="L10728">
            <v>0</v>
          </cell>
          <cell r="M10728">
            <v>0</v>
          </cell>
          <cell r="N10728">
            <v>0</v>
          </cell>
          <cell r="O10728">
            <v>0</v>
          </cell>
          <cell r="P10728">
            <v>0</v>
          </cell>
          <cell r="Q10728">
            <v>0</v>
          </cell>
        </row>
        <row r="10729">
          <cell r="A10729" t="str">
            <v>A2496&amp;T</v>
          </cell>
          <cell r="B10729" t="str">
            <v>S Franklin St @ Hami</v>
          </cell>
          <cell r="C10729">
            <v>0</v>
          </cell>
          <cell r="D10729">
            <v>0</v>
          </cell>
          <cell r="E10729">
            <v>0</v>
          </cell>
          <cell r="F10729">
            <v>0</v>
          </cell>
          <cell r="G10729">
            <v>0</v>
          </cell>
          <cell r="H10729">
            <v>0</v>
          </cell>
          <cell r="I10729">
            <v>0</v>
          </cell>
          <cell r="J10729">
            <v>0</v>
          </cell>
          <cell r="K10729">
            <v>0</v>
          </cell>
          <cell r="L10729">
            <v>0</v>
          </cell>
          <cell r="M10729">
            <v>0</v>
          </cell>
          <cell r="N10729">
            <v>0</v>
          </cell>
          <cell r="O10729">
            <v>0</v>
          </cell>
          <cell r="P10729">
            <v>0</v>
          </cell>
          <cell r="Q10729">
            <v>0</v>
          </cell>
        </row>
        <row r="10730">
          <cell r="A10730" t="str">
            <v>A2499&amp;T</v>
          </cell>
          <cell r="B10730" t="str">
            <v>S Franklin St @ Wood</v>
          </cell>
          <cell r="C10730">
            <v>0</v>
          </cell>
          <cell r="D10730">
            <v>0</v>
          </cell>
          <cell r="E10730">
            <v>0</v>
          </cell>
          <cell r="F10730">
            <v>0</v>
          </cell>
          <cell r="G10730">
            <v>0</v>
          </cell>
          <cell r="H10730">
            <v>0</v>
          </cell>
          <cell r="I10730">
            <v>0</v>
          </cell>
          <cell r="J10730">
            <v>0</v>
          </cell>
          <cell r="K10730">
            <v>0</v>
          </cell>
          <cell r="L10730">
            <v>0</v>
          </cell>
          <cell r="M10730">
            <v>0</v>
          </cell>
          <cell r="N10730">
            <v>0</v>
          </cell>
          <cell r="O10730">
            <v>0</v>
          </cell>
          <cell r="P10730">
            <v>0</v>
          </cell>
          <cell r="Q10730">
            <v>0</v>
          </cell>
        </row>
        <row r="10731">
          <cell r="A10731" t="str">
            <v>A2504&amp;T</v>
          </cell>
          <cell r="B10731" t="str">
            <v>S Franklin St opp La</v>
          </cell>
          <cell r="C10731">
            <v>0</v>
          </cell>
          <cell r="D10731">
            <v>1</v>
          </cell>
          <cell r="E10731">
            <v>0</v>
          </cell>
          <cell r="F10731">
            <v>0</v>
          </cell>
          <cell r="G10731">
            <v>1</v>
          </cell>
          <cell r="H10731">
            <v>0</v>
          </cell>
          <cell r="I10731">
            <v>1</v>
          </cell>
          <cell r="J10731">
            <v>0</v>
          </cell>
          <cell r="K10731">
            <v>0</v>
          </cell>
          <cell r="L10731">
            <v>1</v>
          </cell>
          <cell r="M10731">
            <v>0</v>
          </cell>
          <cell r="N10731">
            <v>1</v>
          </cell>
          <cell r="O10731">
            <v>0</v>
          </cell>
          <cell r="P10731">
            <v>0</v>
          </cell>
          <cell r="Q10731">
            <v>1</v>
          </cell>
        </row>
        <row r="10732">
          <cell r="A10732" t="str">
            <v>A2514&amp;T</v>
          </cell>
          <cell r="B10732" t="str">
            <v>S Franklin St @ Holb</v>
          </cell>
          <cell r="C10732">
            <v>0</v>
          </cell>
          <cell r="D10732">
            <v>0</v>
          </cell>
          <cell r="E10732">
            <v>0</v>
          </cell>
          <cell r="F10732">
            <v>0</v>
          </cell>
          <cell r="G10732">
            <v>0</v>
          </cell>
          <cell r="H10732">
            <v>0</v>
          </cell>
          <cell r="I10732">
            <v>0</v>
          </cell>
          <cell r="J10732">
            <v>0</v>
          </cell>
          <cell r="K10732">
            <v>0</v>
          </cell>
          <cell r="L10732">
            <v>0</v>
          </cell>
          <cell r="M10732">
            <v>0</v>
          </cell>
          <cell r="N10732">
            <v>0</v>
          </cell>
          <cell r="O10732">
            <v>0</v>
          </cell>
          <cell r="P10732">
            <v>0</v>
          </cell>
          <cell r="Q10732">
            <v>0</v>
          </cell>
        </row>
        <row r="10733">
          <cell r="A10733" t="str">
            <v>A2521&amp;T</v>
          </cell>
          <cell r="B10733" t="str">
            <v>Franklin St @ West S</v>
          </cell>
          <cell r="C10733">
            <v>11</v>
          </cell>
          <cell r="D10733">
            <v>0</v>
          </cell>
          <cell r="E10733">
            <v>0</v>
          </cell>
          <cell r="F10733">
            <v>0</v>
          </cell>
          <cell r="G10733">
            <v>11</v>
          </cell>
          <cell r="H10733">
            <v>11</v>
          </cell>
          <cell r="I10733">
            <v>0</v>
          </cell>
          <cell r="J10733">
            <v>0</v>
          </cell>
          <cell r="K10733">
            <v>0</v>
          </cell>
          <cell r="L10733">
            <v>11</v>
          </cell>
          <cell r="M10733">
            <v>11</v>
          </cell>
          <cell r="N10733">
            <v>0</v>
          </cell>
          <cell r="O10733">
            <v>0</v>
          </cell>
          <cell r="P10733">
            <v>0</v>
          </cell>
          <cell r="Q10733">
            <v>11</v>
          </cell>
        </row>
        <row r="10734">
          <cell r="A10734" t="str">
            <v>A2525&amp;T</v>
          </cell>
          <cell r="B10734" t="str">
            <v>Granite St @ Davis R</v>
          </cell>
          <cell r="C10734">
            <v>7</v>
          </cell>
          <cell r="D10734">
            <v>0</v>
          </cell>
          <cell r="E10734">
            <v>0</v>
          </cell>
          <cell r="F10734">
            <v>0</v>
          </cell>
          <cell r="G10734">
            <v>7</v>
          </cell>
          <cell r="H10734">
            <v>7</v>
          </cell>
          <cell r="I10734">
            <v>0</v>
          </cell>
          <cell r="J10734">
            <v>0</v>
          </cell>
          <cell r="K10734">
            <v>0</v>
          </cell>
          <cell r="L10734">
            <v>7</v>
          </cell>
          <cell r="M10734">
            <v>7</v>
          </cell>
          <cell r="N10734">
            <v>0</v>
          </cell>
          <cell r="O10734">
            <v>0</v>
          </cell>
          <cell r="P10734">
            <v>0</v>
          </cell>
          <cell r="Q10734">
            <v>7</v>
          </cell>
        </row>
        <row r="10735">
          <cell r="A10735" t="str">
            <v>A2529&amp;T</v>
          </cell>
          <cell r="B10735" t="str">
            <v>Franklin St opp Holl</v>
          </cell>
          <cell r="C10735">
            <v>0</v>
          </cell>
          <cell r="D10735">
            <v>0</v>
          </cell>
          <cell r="E10735">
            <v>0</v>
          </cell>
          <cell r="F10735">
            <v>0</v>
          </cell>
          <cell r="G10735">
            <v>0</v>
          </cell>
          <cell r="H10735">
            <v>0</v>
          </cell>
          <cell r="I10735">
            <v>0</v>
          </cell>
          <cell r="J10735">
            <v>0</v>
          </cell>
          <cell r="K10735">
            <v>0</v>
          </cell>
          <cell r="L10735">
            <v>0</v>
          </cell>
          <cell r="M10735">
            <v>0</v>
          </cell>
          <cell r="N10735">
            <v>0</v>
          </cell>
          <cell r="O10735">
            <v>0</v>
          </cell>
          <cell r="P10735">
            <v>0</v>
          </cell>
          <cell r="Q10735">
            <v>0</v>
          </cell>
        </row>
        <row r="10736">
          <cell r="A10736" t="str">
            <v>A2530&amp;T</v>
          </cell>
          <cell r="B10736" t="str">
            <v>Franklin St opp Elmw</v>
          </cell>
          <cell r="C10736">
            <v>0</v>
          </cell>
          <cell r="D10736">
            <v>0</v>
          </cell>
          <cell r="E10736">
            <v>0</v>
          </cell>
          <cell r="F10736">
            <v>0</v>
          </cell>
          <cell r="G10736">
            <v>0</v>
          </cell>
          <cell r="H10736">
            <v>0</v>
          </cell>
          <cell r="I10736">
            <v>0</v>
          </cell>
          <cell r="J10736">
            <v>0</v>
          </cell>
          <cell r="K10736">
            <v>0</v>
          </cell>
          <cell r="L10736">
            <v>0</v>
          </cell>
          <cell r="M10736">
            <v>0</v>
          </cell>
          <cell r="N10736">
            <v>0</v>
          </cell>
          <cell r="O10736">
            <v>0</v>
          </cell>
          <cell r="P10736">
            <v>0</v>
          </cell>
          <cell r="Q10736">
            <v>0</v>
          </cell>
        </row>
        <row r="10737">
          <cell r="A10737" t="str">
            <v>A2538&amp;T</v>
          </cell>
          <cell r="B10737" t="str">
            <v>Pond St @ Margaret D</v>
          </cell>
          <cell r="C10737">
            <v>4</v>
          </cell>
          <cell r="D10737">
            <v>0</v>
          </cell>
          <cell r="E10737">
            <v>0</v>
          </cell>
          <cell r="F10737">
            <v>0</v>
          </cell>
          <cell r="G10737">
            <v>4</v>
          </cell>
          <cell r="H10737">
            <v>4</v>
          </cell>
          <cell r="I10737">
            <v>0</v>
          </cell>
          <cell r="J10737">
            <v>0</v>
          </cell>
          <cell r="K10737">
            <v>0</v>
          </cell>
          <cell r="L10737">
            <v>4</v>
          </cell>
          <cell r="M10737">
            <v>4</v>
          </cell>
          <cell r="N10737">
            <v>0</v>
          </cell>
          <cell r="O10737">
            <v>0</v>
          </cell>
          <cell r="P10737">
            <v>0</v>
          </cell>
          <cell r="Q10737">
            <v>4</v>
          </cell>
        </row>
        <row r="10738">
          <cell r="A10738" t="str">
            <v>A2540&amp;T</v>
          </cell>
          <cell r="B10738" t="str">
            <v>Pond St @ Rocsam Par</v>
          </cell>
          <cell r="C10738">
            <v>0</v>
          </cell>
          <cell r="D10738">
            <v>0</v>
          </cell>
          <cell r="E10738">
            <v>0</v>
          </cell>
          <cell r="F10738">
            <v>0</v>
          </cell>
          <cell r="G10738">
            <v>0</v>
          </cell>
          <cell r="H10738">
            <v>0</v>
          </cell>
          <cell r="I10738">
            <v>0</v>
          </cell>
          <cell r="J10738">
            <v>0</v>
          </cell>
          <cell r="K10738">
            <v>0</v>
          </cell>
          <cell r="L10738">
            <v>0</v>
          </cell>
          <cell r="M10738">
            <v>0</v>
          </cell>
          <cell r="N10738">
            <v>0</v>
          </cell>
          <cell r="O10738">
            <v>0</v>
          </cell>
          <cell r="P10738">
            <v>0</v>
          </cell>
          <cell r="Q10738">
            <v>0</v>
          </cell>
        </row>
        <row r="10739">
          <cell r="A10739" t="str">
            <v>A2542&amp;T</v>
          </cell>
          <cell r="B10739" t="str">
            <v>North St @ Broad St</v>
          </cell>
          <cell r="C10739">
            <v>0</v>
          </cell>
          <cell r="D10739">
            <v>0</v>
          </cell>
          <cell r="E10739">
            <v>0</v>
          </cell>
          <cell r="F10739">
            <v>0</v>
          </cell>
          <cell r="G10739">
            <v>0</v>
          </cell>
          <cell r="H10739">
            <v>0</v>
          </cell>
          <cell r="I10739">
            <v>0</v>
          </cell>
          <cell r="J10739">
            <v>0</v>
          </cell>
          <cell r="K10739">
            <v>0</v>
          </cell>
          <cell r="L10739">
            <v>0</v>
          </cell>
          <cell r="M10739">
            <v>0</v>
          </cell>
          <cell r="N10739">
            <v>0</v>
          </cell>
          <cell r="O10739">
            <v>0</v>
          </cell>
          <cell r="P10739">
            <v>0</v>
          </cell>
          <cell r="Q10739">
            <v>0</v>
          </cell>
        </row>
        <row r="10740">
          <cell r="A10740" t="str">
            <v>A2549&amp;T</v>
          </cell>
          <cell r="B10740" t="str">
            <v>North St @ Liberty S</v>
          </cell>
          <cell r="C10740">
            <v>0</v>
          </cell>
          <cell r="D10740">
            <v>0</v>
          </cell>
          <cell r="E10740">
            <v>0</v>
          </cell>
          <cell r="F10740">
            <v>0</v>
          </cell>
          <cell r="G10740">
            <v>0</v>
          </cell>
          <cell r="H10740">
            <v>0</v>
          </cell>
          <cell r="I10740">
            <v>0</v>
          </cell>
          <cell r="J10740">
            <v>0</v>
          </cell>
          <cell r="K10740">
            <v>0</v>
          </cell>
          <cell r="L10740">
            <v>0</v>
          </cell>
          <cell r="M10740">
            <v>0</v>
          </cell>
          <cell r="N10740">
            <v>0</v>
          </cell>
          <cell r="O10740">
            <v>0</v>
          </cell>
          <cell r="P10740">
            <v>0</v>
          </cell>
          <cell r="Q10740">
            <v>0</v>
          </cell>
        </row>
        <row r="10741">
          <cell r="A10741" t="str">
            <v>A2550&amp;T</v>
          </cell>
          <cell r="B10741" t="str">
            <v>320 North St</v>
          </cell>
          <cell r="C10741">
            <v>0</v>
          </cell>
          <cell r="D10741">
            <v>0</v>
          </cell>
          <cell r="E10741">
            <v>0</v>
          </cell>
          <cell r="F10741">
            <v>0</v>
          </cell>
          <cell r="G10741">
            <v>0</v>
          </cell>
          <cell r="H10741">
            <v>0</v>
          </cell>
          <cell r="I10741">
            <v>0</v>
          </cell>
          <cell r="J10741">
            <v>0</v>
          </cell>
          <cell r="K10741">
            <v>0</v>
          </cell>
          <cell r="L10741">
            <v>0</v>
          </cell>
          <cell r="M10741">
            <v>0</v>
          </cell>
          <cell r="N10741">
            <v>0</v>
          </cell>
          <cell r="O10741">
            <v>0</v>
          </cell>
          <cell r="P10741">
            <v>0</v>
          </cell>
          <cell r="Q10741">
            <v>0</v>
          </cell>
        </row>
        <row r="10742">
          <cell r="A10742" t="str">
            <v>A2561&amp;T</v>
          </cell>
          <cell r="B10742" t="str">
            <v>327 North St</v>
          </cell>
          <cell r="C10742">
            <v>0</v>
          </cell>
          <cell r="D10742">
            <v>0</v>
          </cell>
          <cell r="E10742">
            <v>0</v>
          </cell>
          <cell r="F10742">
            <v>0</v>
          </cell>
          <cell r="G10742">
            <v>0</v>
          </cell>
          <cell r="H10742">
            <v>0</v>
          </cell>
          <cell r="I10742">
            <v>0</v>
          </cell>
          <cell r="J10742">
            <v>0</v>
          </cell>
          <cell r="K10742">
            <v>0</v>
          </cell>
          <cell r="L10742">
            <v>0</v>
          </cell>
          <cell r="M10742">
            <v>0</v>
          </cell>
          <cell r="N10742">
            <v>0</v>
          </cell>
          <cell r="O10742">
            <v>0</v>
          </cell>
          <cell r="P10742">
            <v>0</v>
          </cell>
          <cell r="Q10742">
            <v>0</v>
          </cell>
        </row>
        <row r="10743">
          <cell r="A10743" t="str">
            <v>A2566&amp;T</v>
          </cell>
          <cell r="B10743" t="str">
            <v>North St @ Randolph</v>
          </cell>
          <cell r="C10743">
            <v>0</v>
          </cell>
          <cell r="D10743">
            <v>0</v>
          </cell>
          <cell r="E10743">
            <v>0</v>
          </cell>
          <cell r="F10743">
            <v>0</v>
          </cell>
          <cell r="G10743">
            <v>0</v>
          </cell>
          <cell r="H10743">
            <v>0</v>
          </cell>
          <cell r="I10743">
            <v>0</v>
          </cell>
          <cell r="J10743">
            <v>0</v>
          </cell>
          <cell r="K10743">
            <v>0</v>
          </cell>
          <cell r="L10743">
            <v>0</v>
          </cell>
          <cell r="M10743">
            <v>0</v>
          </cell>
          <cell r="N10743">
            <v>0</v>
          </cell>
          <cell r="O10743">
            <v>0</v>
          </cell>
          <cell r="P10743">
            <v>0</v>
          </cell>
          <cell r="Q10743">
            <v>0</v>
          </cell>
        </row>
        <row r="10744">
          <cell r="A10744" t="str">
            <v>A2632&amp;T</v>
          </cell>
          <cell r="B10744" t="str">
            <v>564 N Main St</v>
          </cell>
          <cell r="C10744">
            <v>0</v>
          </cell>
          <cell r="D10744">
            <v>0</v>
          </cell>
          <cell r="E10744">
            <v>0</v>
          </cell>
          <cell r="F10744">
            <v>0</v>
          </cell>
          <cell r="G10744">
            <v>0</v>
          </cell>
          <cell r="H10744">
            <v>0</v>
          </cell>
          <cell r="I10744">
            <v>0</v>
          </cell>
          <cell r="J10744">
            <v>0</v>
          </cell>
          <cell r="K10744">
            <v>0</v>
          </cell>
          <cell r="L10744">
            <v>0</v>
          </cell>
          <cell r="M10744">
            <v>0</v>
          </cell>
          <cell r="N10744">
            <v>0</v>
          </cell>
          <cell r="O10744">
            <v>0</v>
          </cell>
          <cell r="P10744">
            <v>0</v>
          </cell>
          <cell r="Q10744">
            <v>0</v>
          </cell>
        </row>
        <row r="10745">
          <cell r="A10745" t="str">
            <v>A2634&amp;T</v>
          </cell>
          <cell r="B10745" t="str">
            <v>N Main St @ Jasper L</v>
          </cell>
          <cell r="C10745">
            <v>0</v>
          </cell>
          <cell r="D10745">
            <v>0</v>
          </cell>
          <cell r="E10745">
            <v>0</v>
          </cell>
          <cell r="F10745">
            <v>0</v>
          </cell>
          <cell r="G10745">
            <v>0</v>
          </cell>
          <cell r="H10745">
            <v>0</v>
          </cell>
          <cell r="I10745">
            <v>0</v>
          </cell>
          <cell r="J10745">
            <v>0</v>
          </cell>
          <cell r="K10745">
            <v>0</v>
          </cell>
          <cell r="L10745">
            <v>0</v>
          </cell>
          <cell r="M10745">
            <v>0</v>
          </cell>
          <cell r="N10745">
            <v>0</v>
          </cell>
          <cell r="O10745">
            <v>0</v>
          </cell>
          <cell r="P10745">
            <v>0</v>
          </cell>
          <cell r="Q10745">
            <v>0</v>
          </cell>
        </row>
        <row r="10746">
          <cell r="A10746" t="str">
            <v>A2635&amp;T</v>
          </cell>
          <cell r="B10746" t="str">
            <v>N Main St @ Wales Av</v>
          </cell>
          <cell r="C10746">
            <v>0</v>
          </cell>
          <cell r="D10746">
            <v>0</v>
          </cell>
          <cell r="E10746">
            <v>0</v>
          </cell>
          <cell r="F10746">
            <v>0</v>
          </cell>
          <cell r="G10746">
            <v>0</v>
          </cell>
          <cell r="H10746">
            <v>0</v>
          </cell>
          <cell r="I10746">
            <v>0</v>
          </cell>
          <cell r="J10746">
            <v>0</v>
          </cell>
          <cell r="K10746">
            <v>0</v>
          </cell>
          <cell r="L10746">
            <v>0</v>
          </cell>
          <cell r="M10746">
            <v>0</v>
          </cell>
          <cell r="N10746">
            <v>0</v>
          </cell>
          <cell r="O10746">
            <v>0</v>
          </cell>
          <cell r="P10746">
            <v>0</v>
          </cell>
          <cell r="Q10746">
            <v>0</v>
          </cell>
        </row>
        <row r="10747">
          <cell r="A10747" t="str">
            <v>A2637&amp;T</v>
          </cell>
          <cell r="B10747" t="str">
            <v>N Main St @ West St</v>
          </cell>
          <cell r="C10747">
            <v>1</v>
          </cell>
          <cell r="D10747">
            <v>0</v>
          </cell>
          <cell r="E10747">
            <v>0</v>
          </cell>
          <cell r="F10747">
            <v>0</v>
          </cell>
          <cell r="G10747">
            <v>1</v>
          </cell>
          <cell r="H10747">
            <v>1</v>
          </cell>
          <cell r="I10747">
            <v>0</v>
          </cell>
          <cell r="J10747">
            <v>0</v>
          </cell>
          <cell r="K10747">
            <v>0</v>
          </cell>
          <cell r="L10747">
            <v>1</v>
          </cell>
          <cell r="M10747">
            <v>1</v>
          </cell>
          <cell r="N10747">
            <v>0</v>
          </cell>
          <cell r="O10747">
            <v>0</v>
          </cell>
          <cell r="P10747">
            <v>0</v>
          </cell>
          <cell r="Q10747">
            <v>1</v>
          </cell>
        </row>
        <row r="10748">
          <cell r="A10748" t="str">
            <v>A2664&amp;T</v>
          </cell>
          <cell r="B10748" t="str">
            <v>309 S Main opp Rtich</v>
          </cell>
          <cell r="C10748">
            <v>0</v>
          </cell>
          <cell r="D10748">
            <v>0</v>
          </cell>
          <cell r="E10748">
            <v>0</v>
          </cell>
          <cell r="F10748">
            <v>0</v>
          </cell>
          <cell r="G10748">
            <v>0</v>
          </cell>
          <cell r="H10748">
            <v>0</v>
          </cell>
          <cell r="I10748">
            <v>0</v>
          </cell>
          <cell r="J10748">
            <v>0</v>
          </cell>
          <cell r="K10748">
            <v>0</v>
          </cell>
          <cell r="L10748">
            <v>0</v>
          </cell>
          <cell r="M10748">
            <v>0</v>
          </cell>
          <cell r="N10748">
            <v>0</v>
          </cell>
          <cell r="O10748">
            <v>0</v>
          </cell>
          <cell r="P10748">
            <v>0</v>
          </cell>
          <cell r="Q10748">
            <v>0</v>
          </cell>
        </row>
        <row r="10749">
          <cell r="A10749" t="str">
            <v>A2665&amp;T</v>
          </cell>
          <cell r="B10749" t="str">
            <v>S Main St @ Stoughto</v>
          </cell>
          <cell r="C10749">
            <v>0</v>
          </cell>
          <cell r="D10749">
            <v>0</v>
          </cell>
          <cell r="E10749">
            <v>0</v>
          </cell>
          <cell r="F10749">
            <v>0</v>
          </cell>
          <cell r="G10749">
            <v>0</v>
          </cell>
          <cell r="H10749">
            <v>0</v>
          </cell>
          <cell r="I10749">
            <v>0</v>
          </cell>
          <cell r="J10749">
            <v>0</v>
          </cell>
          <cell r="K10749">
            <v>0</v>
          </cell>
          <cell r="L10749">
            <v>0</v>
          </cell>
          <cell r="M10749">
            <v>0</v>
          </cell>
          <cell r="N10749">
            <v>0</v>
          </cell>
          <cell r="O10749">
            <v>0</v>
          </cell>
          <cell r="P10749">
            <v>0</v>
          </cell>
          <cell r="Q10749">
            <v>0</v>
          </cell>
        </row>
        <row r="10750">
          <cell r="A10750" t="str">
            <v>A2677&amp;T</v>
          </cell>
          <cell r="B10750" t="str">
            <v>702 S Main St</v>
          </cell>
          <cell r="C10750">
            <v>0</v>
          </cell>
          <cell r="D10750">
            <v>0</v>
          </cell>
          <cell r="E10750">
            <v>0</v>
          </cell>
          <cell r="F10750">
            <v>0</v>
          </cell>
          <cell r="G10750">
            <v>0</v>
          </cell>
          <cell r="H10750">
            <v>0</v>
          </cell>
          <cell r="I10750">
            <v>0</v>
          </cell>
          <cell r="J10750">
            <v>0</v>
          </cell>
          <cell r="K10750">
            <v>0</v>
          </cell>
          <cell r="L10750">
            <v>0</v>
          </cell>
          <cell r="M10750">
            <v>0</v>
          </cell>
          <cell r="N10750">
            <v>0</v>
          </cell>
          <cell r="O10750">
            <v>0</v>
          </cell>
          <cell r="P10750">
            <v>0</v>
          </cell>
          <cell r="Q10750">
            <v>0</v>
          </cell>
        </row>
        <row r="10751">
          <cell r="A10751" t="str">
            <v>A2682&amp;T</v>
          </cell>
          <cell r="B10751" t="str">
            <v>498 S Main St</v>
          </cell>
          <cell r="C10751">
            <v>3</v>
          </cell>
          <cell r="D10751">
            <v>0</v>
          </cell>
          <cell r="E10751">
            <v>0</v>
          </cell>
          <cell r="F10751">
            <v>0</v>
          </cell>
          <cell r="G10751">
            <v>3</v>
          </cell>
          <cell r="H10751">
            <v>3</v>
          </cell>
          <cell r="I10751">
            <v>0</v>
          </cell>
          <cell r="J10751">
            <v>0</v>
          </cell>
          <cell r="K10751">
            <v>0</v>
          </cell>
          <cell r="L10751">
            <v>3</v>
          </cell>
          <cell r="M10751">
            <v>3</v>
          </cell>
          <cell r="N10751">
            <v>0</v>
          </cell>
          <cell r="O10751">
            <v>0</v>
          </cell>
          <cell r="P10751">
            <v>0</v>
          </cell>
          <cell r="Q10751">
            <v>3</v>
          </cell>
        </row>
        <row r="10752">
          <cell r="A10752" t="str">
            <v>A5537&amp;T</v>
          </cell>
          <cell r="B10752" t="str">
            <v>Washington St opp Pr</v>
          </cell>
          <cell r="C10752">
            <v>32</v>
          </cell>
          <cell r="D10752">
            <v>0</v>
          </cell>
          <cell r="E10752">
            <v>2</v>
          </cell>
          <cell r="F10752">
            <v>0</v>
          </cell>
          <cell r="G10752">
            <v>35</v>
          </cell>
          <cell r="H10752">
            <v>32</v>
          </cell>
          <cell r="I10752">
            <v>0</v>
          </cell>
          <cell r="J10752">
            <v>2</v>
          </cell>
          <cell r="K10752">
            <v>0</v>
          </cell>
          <cell r="L10752">
            <v>35</v>
          </cell>
          <cell r="M10752">
            <v>32</v>
          </cell>
          <cell r="N10752">
            <v>0</v>
          </cell>
          <cell r="O10752">
            <v>2</v>
          </cell>
          <cell r="P10752">
            <v>0</v>
          </cell>
          <cell r="Q10752">
            <v>35</v>
          </cell>
        </row>
        <row r="10753">
          <cell r="A10753" t="str">
            <v>A5544&amp;T</v>
          </cell>
          <cell r="B10753" t="str">
            <v>Washington St opp We</v>
          </cell>
          <cell r="C10753">
            <v>0</v>
          </cell>
          <cell r="D10753">
            <v>0</v>
          </cell>
          <cell r="E10753">
            <v>0</v>
          </cell>
          <cell r="F10753">
            <v>0</v>
          </cell>
          <cell r="G10753">
            <v>0</v>
          </cell>
          <cell r="H10753">
            <v>0</v>
          </cell>
          <cell r="I10753">
            <v>0</v>
          </cell>
          <cell r="J10753">
            <v>0</v>
          </cell>
          <cell r="K10753">
            <v>0</v>
          </cell>
          <cell r="L10753">
            <v>0</v>
          </cell>
          <cell r="M10753">
            <v>0</v>
          </cell>
          <cell r="N10753">
            <v>0</v>
          </cell>
          <cell r="O10753">
            <v>0</v>
          </cell>
          <cell r="P10753">
            <v>0</v>
          </cell>
          <cell r="Q10753">
            <v>0</v>
          </cell>
        </row>
        <row r="10754">
          <cell r="A10754" t="str">
            <v>A5553&amp;T</v>
          </cell>
          <cell r="B10754" t="str">
            <v>Opp 85 Columbian St</v>
          </cell>
          <cell r="C10754">
            <v>3</v>
          </cell>
          <cell r="D10754">
            <v>0</v>
          </cell>
          <cell r="E10754">
            <v>0</v>
          </cell>
          <cell r="F10754">
            <v>0</v>
          </cell>
          <cell r="G10754">
            <v>3</v>
          </cell>
          <cell r="H10754">
            <v>3</v>
          </cell>
          <cell r="I10754">
            <v>0</v>
          </cell>
          <cell r="J10754">
            <v>0</v>
          </cell>
          <cell r="K10754">
            <v>0</v>
          </cell>
          <cell r="L10754">
            <v>3</v>
          </cell>
          <cell r="M10754">
            <v>3</v>
          </cell>
          <cell r="N10754">
            <v>0</v>
          </cell>
          <cell r="O10754">
            <v>0</v>
          </cell>
          <cell r="P10754">
            <v>0</v>
          </cell>
          <cell r="Q10754">
            <v>3</v>
          </cell>
        </row>
        <row r="10755">
          <cell r="A10755" t="str">
            <v>A5562&amp;T</v>
          </cell>
          <cell r="B10755" t="str">
            <v>Middle St opp Circui</v>
          </cell>
          <cell r="C10755">
            <v>0</v>
          </cell>
          <cell r="D10755">
            <v>0</v>
          </cell>
          <cell r="E10755">
            <v>0</v>
          </cell>
          <cell r="F10755">
            <v>0</v>
          </cell>
          <cell r="G10755">
            <v>0</v>
          </cell>
          <cell r="H10755">
            <v>0</v>
          </cell>
          <cell r="I10755">
            <v>0</v>
          </cell>
          <cell r="J10755">
            <v>0</v>
          </cell>
          <cell r="K10755">
            <v>0</v>
          </cell>
          <cell r="L10755">
            <v>0</v>
          </cell>
          <cell r="M10755">
            <v>0</v>
          </cell>
          <cell r="N10755">
            <v>0</v>
          </cell>
          <cell r="O10755">
            <v>0</v>
          </cell>
          <cell r="P10755">
            <v>0</v>
          </cell>
          <cell r="Q10755">
            <v>0</v>
          </cell>
        </row>
        <row r="10756">
          <cell r="A10756" t="str">
            <v>A5572&amp;T</v>
          </cell>
          <cell r="B10756" t="str">
            <v>Pleasant St @ Lorrai</v>
          </cell>
          <cell r="C10756">
            <v>107</v>
          </cell>
          <cell r="D10756">
            <v>0</v>
          </cell>
          <cell r="E10756">
            <v>0</v>
          </cell>
          <cell r="F10756">
            <v>0</v>
          </cell>
          <cell r="G10756">
            <v>107</v>
          </cell>
          <cell r="H10756">
            <v>107</v>
          </cell>
          <cell r="I10756">
            <v>0</v>
          </cell>
          <cell r="J10756">
            <v>0</v>
          </cell>
          <cell r="K10756">
            <v>0</v>
          </cell>
          <cell r="L10756">
            <v>107</v>
          </cell>
          <cell r="M10756">
            <v>107</v>
          </cell>
          <cell r="N10756">
            <v>0</v>
          </cell>
          <cell r="O10756">
            <v>0</v>
          </cell>
          <cell r="P10756">
            <v>0</v>
          </cell>
          <cell r="Q10756">
            <v>107</v>
          </cell>
        </row>
        <row r="10757">
          <cell r="A10757" t="str">
            <v>A5574&amp;T</v>
          </cell>
          <cell r="B10757" t="str">
            <v>Pleasant St @ Raymon</v>
          </cell>
          <cell r="C10757">
            <v>36</v>
          </cell>
          <cell r="D10757">
            <v>0</v>
          </cell>
          <cell r="E10757">
            <v>0</v>
          </cell>
          <cell r="F10757">
            <v>0</v>
          </cell>
          <cell r="G10757">
            <v>36</v>
          </cell>
          <cell r="H10757">
            <v>36</v>
          </cell>
          <cell r="I10757">
            <v>0</v>
          </cell>
          <cell r="J10757">
            <v>0</v>
          </cell>
          <cell r="K10757">
            <v>0</v>
          </cell>
          <cell r="L10757">
            <v>36</v>
          </cell>
          <cell r="M10757">
            <v>36</v>
          </cell>
          <cell r="N10757">
            <v>0</v>
          </cell>
          <cell r="O10757">
            <v>0</v>
          </cell>
          <cell r="P10757">
            <v>0</v>
          </cell>
          <cell r="Q10757">
            <v>36</v>
          </cell>
        </row>
        <row r="10758">
          <cell r="A10758" t="str">
            <v>A5575&amp;T</v>
          </cell>
          <cell r="B10758" t="str">
            <v>Pleasant St @ Riley</v>
          </cell>
          <cell r="C10758">
            <v>24</v>
          </cell>
          <cell r="D10758">
            <v>0</v>
          </cell>
          <cell r="E10758">
            <v>0</v>
          </cell>
          <cell r="F10758">
            <v>0</v>
          </cell>
          <cell r="G10758">
            <v>24</v>
          </cell>
          <cell r="H10758">
            <v>24</v>
          </cell>
          <cell r="I10758">
            <v>0</v>
          </cell>
          <cell r="J10758">
            <v>0</v>
          </cell>
          <cell r="K10758">
            <v>0</v>
          </cell>
          <cell r="L10758">
            <v>24</v>
          </cell>
          <cell r="M10758">
            <v>24</v>
          </cell>
          <cell r="N10758">
            <v>0</v>
          </cell>
          <cell r="O10758">
            <v>0</v>
          </cell>
          <cell r="P10758">
            <v>0</v>
          </cell>
          <cell r="Q10758">
            <v>24</v>
          </cell>
        </row>
        <row r="10759">
          <cell r="A10759" t="str">
            <v>A5576&amp;T</v>
          </cell>
          <cell r="B10759" t="str">
            <v>Pleasant St @ Lamber</v>
          </cell>
          <cell r="C10759">
            <v>0</v>
          </cell>
          <cell r="D10759">
            <v>0</v>
          </cell>
          <cell r="E10759">
            <v>0</v>
          </cell>
          <cell r="F10759">
            <v>0</v>
          </cell>
          <cell r="G10759">
            <v>0</v>
          </cell>
          <cell r="H10759">
            <v>0</v>
          </cell>
          <cell r="I10759">
            <v>0</v>
          </cell>
          <cell r="J10759">
            <v>0</v>
          </cell>
          <cell r="K10759">
            <v>0</v>
          </cell>
          <cell r="L10759">
            <v>0</v>
          </cell>
          <cell r="M10759">
            <v>0</v>
          </cell>
          <cell r="N10759">
            <v>0</v>
          </cell>
          <cell r="O10759">
            <v>0</v>
          </cell>
          <cell r="P10759">
            <v>0</v>
          </cell>
          <cell r="Q10759">
            <v>0</v>
          </cell>
        </row>
        <row r="10760">
          <cell r="A10760" t="str">
            <v>A5577&amp;T</v>
          </cell>
          <cell r="B10760" t="str">
            <v>Pleasant St @ Villag</v>
          </cell>
          <cell r="C10760">
            <v>9</v>
          </cell>
          <cell r="D10760">
            <v>0</v>
          </cell>
          <cell r="E10760">
            <v>0</v>
          </cell>
          <cell r="F10760">
            <v>0</v>
          </cell>
          <cell r="G10760">
            <v>9</v>
          </cell>
          <cell r="H10760">
            <v>9</v>
          </cell>
          <cell r="I10760">
            <v>0</v>
          </cell>
          <cell r="J10760">
            <v>0</v>
          </cell>
          <cell r="K10760">
            <v>0</v>
          </cell>
          <cell r="L10760">
            <v>9</v>
          </cell>
          <cell r="M10760">
            <v>9</v>
          </cell>
          <cell r="N10760">
            <v>0</v>
          </cell>
          <cell r="O10760">
            <v>0</v>
          </cell>
          <cell r="P10760">
            <v>0</v>
          </cell>
          <cell r="Q10760">
            <v>9</v>
          </cell>
        </row>
        <row r="10761">
          <cell r="A10761" t="str">
            <v>A5579&amp;T</v>
          </cell>
          <cell r="B10761" t="str">
            <v>Pleasant St opp Sand</v>
          </cell>
          <cell r="C10761">
            <v>0</v>
          </cell>
          <cell r="D10761">
            <v>0</v>
          </cell>
          <cell r="E10761">
            <v>0</v>
          </cell>
          <cell r="F10761">
            <v>0</v>
          </cell>
          <cell r="G10761">
            <v>0</v>
          </cell>
          <cell r="H10761">
            <v>0</v>
          </cell>
          <cell r="I10761">
            <v>0</v>
          </cell>
          <cell r="J10761">
            <v>0</v>
          </cell>
          <cell r="K10761">
            <v>0</v>
          </cell>
          <cell r="L10761">
            <v>0</v>
          </cell>
          <cell r="M10761">
            <v>0</v>
          </cell>
          <cell r="N10761">
            <v>0</v>
          </cell>
          <cell r="O10761">
            <v>0</v>
          </cell>
          <cell r="P10761">
            <v>0</v>
          </cell>
          <cell r="Q10761">
            <v>0</v>
          </cell>
        </row>
        <row r="10762">
          <cell r="A10762" t="str">
            <v>A5871&amp;T</v>
          </cell>
          <cell r="B10762" t="str">
            <v>Main St @ Bayley Ter</v>
          </cell>
          <cell r="C10762">
            <v>0</v>
          </cell>
          <cell r="D10762">
            <v>0</v>
          </cell>
          <cell r="E10762">
            <v>0</v>
          </cell>
          <cell r="F10762">
            <v>0</v>
          </cell>
          <cell r="G10762">
            <v>0</v>
          </cell>
          <cell r="H10762">
            <v>0</v>
          </cell>
          <cell r="I10762">
            <v>0</v>
          </cell>
          <cell r="J10762">
            <v>0</v>
          </cell>
          <cell r="K10762">
            <v>0</v>
          </cell>
          <cell r="L10762">
            <v>0</v>
          </cell>
          <cell r="M10762">
            <v>0</v>
          </cell>
          <cell r="N10762">
            <v>0</v>
          </cell>
          <cell r="O10762">
            <v>0</v>
          </cell>
          <cell r="P10762">
            <v>0</v>
          </cell>
          <cell r="Q10762">
            <v>0</v>
          </cell>
        </row>
        <row r="10763">
          <cell r="A10763" t="str">
            <v>A6062&amp;T</v>
          </cell>
          <cell r="B10763" t="str">
            <v>Broad St @ Pleasant</v>
          </cell>
          <cell r="C10763">
            <v>0</v>
          </cell>
          <cell r="D10763">
            <v>0</v>
          </cell>
          <cell r="E10763">
            <v>0</v>
          </cell>
          <cell r="F10763">
            <v>0</v>
          </cell>
          <cell r="G10763">
            <v>0</v>
          </cell>
          <cell r="H10763">
            <v>0</v>
          </cell>
          <cell r="I10763">
            <v>0</v>
          </cell>
          <cell r="J10763">
            <v>0</v>
          </cell>
          <cell r="K10763">
            <v>0</v>
          </cell>
          <cell r="L10763">
            <v>0</v>
          </cell>
          <cell r="M10763">
            <v>0</v>
          </cell>
          <cell r="N10763">
            <v>0</v>
          </cell>
          <cell r="O10763">
            <v>0</v>
          </cell>
          <cell r="P10763">
            <v>0</v>
          </cell>
          <cell r="Q10763">
            <v>0</v>
          </cell>
        </row>
        <row r="10764">
          <cell r="A10764" t="str">
            <v>A6088&amp;T</v>
          </cell>
          <cell r="B10764" t="str">
            <v>Middle St @ Myrtle S</v>
          </cell>
          <cell r="C10764">
            <v>0</v>
          </cell>
          <cell r="D10764">
            <v>0</v>
          </cell>
          <cell r="E10764">
            <v>0</v>
          </cell>
          <cell r="F10764">
            <v>0</v>
          </cell>
          <cell r="G10764">
            <v>0</v>
          </cell>
          <cell r="H10764">
            <v>0</v>
          </cell>
          <cell r="I10764">
            <v>0</v>
          </cell>
          <cell r="J10764">
            <v>0</v>
          </cell>
          <cell r="K10764">
            <v>0</v>
          </cell>
          <cell r="L10764">
            <v>0</v>
          </cell>
          <cell r="M10764">
            <v>0</v>
          </cell>
          <cell r="N10764">
            <v>0</v>
          </cell>
          <cell r="O10764">
            <v>0</v>
          </cell>
          <cell r="P10764">
            <v>0</v>
          </cell>
          <cell r="Q10764">
            <v>0</v>
          </cell>
        </row>
        <row r="10765">
          <cell r="A10765" t="str">
            <v>A6092&amp;T</v>
          </cell>
          <cell r="B10765" t="str">
            <v>Middle St @ Townsend</v>
          </cell>
          <cell r="C10765">
            <v>34</v>
          </cell>
          <cell r="D10765">
            <v>0</v>
          </cell>
          <cell r="E10765">
            <v>0</v>
          </cell>
          <cell r="F10765">
            <v>0</v>
          </cell>
          <cell r="G10765">
            <v>34</v>
          </cell>
          <cell r="H10765">
            <v>34</v>
          </cell>
          <cell r="I10765">
            <v>0</v>
          </cell>
          <cell r="J10765">
            <v>0</v>
          </cell>
          <cell r="K10765">
            <v>0</v>
          </cell>
          <cell r="L10765">
            <v>34</v>
          </cell>
          <cell r="M10765">
            <v>34</v>
          </cell>
          <cell r="N10765">
            <v>0</v>
          </cell>
          <cell r="O10765">
            <v>0</v>
          </cell>
          <cell r="P10765">
            <v>0</v>
          </cell>
          <cell r="Q10765">
            <v>34</v>
          </cell>
        </row>
        <row r="10766">
          <cell r="A10766" t="str">
            <v>A6116&amp;T</v>
          </cell>
          <cell r="B10766" t="str">
            <v>Elm St @ Adams St</v>
          </cell>
          <cell r="C10766">
            <v>10</v>
          </cell>
          <cell r="D10766">
            <v>0</v>
          </cell>
          <cell r="E10766">
            <v>0</v>
          </cell>
          <cell r="F10766">
            <v>0</v>
          </cell>
          <cell r="G10766">
            <v>10</v>
          </cell>
          <cell r="H10766">
            <v>10</v>
          </cell>
          <cell r="I10766">
            <v>0</v>
          </cell>
          <cell r="J10766">
            <v>0</v>
          </cell>
          <cell r="K10766">
            <v>0</v>
          </cell>
          <cell r="L10766">
            <v>10</v>
          </cell>
          <cell r="M10766">
            <v>10</v>
          </cell>
          <cell r="N10766">
            <v>0</v>
          </cell>
          <cell r="O10766">
            <v>0</v>
          </cell>
          <cell r="P10766">
            <v>0</v>
          </cell>
          <cell r="Q10766">
            <v>10</v>
          </cell>
        </row>
        <row r="10767">
          <cell r="A10767" t="str">
            <v>A6121&amp;T</v>
          </cell>
          <cell r="B10767" t="str">
            <v>Middle St @ Marshall</v>
          </cell>
          <cell r="C10767">
            <v>21</v>
          </cell>
          <cell r="D10767">
            <v>0</v>
          </cell>
          <cell r="E10767">
            <v>0</v>
          </cell>
          <cell r="F10767">
            <v>0</v>
          </cell>
          <cell r="G10767">
            <v>21</v>
          </cell>
          <cell r="H10767">
            <v>21</v>
          </cell>
          <cell r="I10767">
            <v>0</v>
          </cell>
          <cell r="J10767">
            <v>0</v>
          </cell>
          <cell r="K10767">
            <v>0</v>
          </cell>
          <cell r="L10767">
            <v>21</v>
          </cell>
          <cell r="M10767">
            <v>21</v>
          </cell>
          <cell r="N10767">
            <v>0</v>
          </cell>
          <cell r="O10767">
            <v>0</v>
          </cell>
          <cell r="P10767">
            <v>0</v>
          </cell>
          <cell r="Q10767">
            <v>21</v>
          </cell>
        </row>
        <row r="10768">
          <cell r="A10768" t="str">
            <v>A6124&amp;T</v>
          </cell>
          <cell r="B10768" t="str">
            <v>Union St @ Cleveland</v>
          </cell>
          <cell r="C10768">
            <v>0</v>
          </cell>
          <cell r="D10768">
            <v>0</v>
          </cell>
          <cell r="E10768">
            <v>0</v>
          </cell>
          <cell r="F10768">
            <v>3</v>
          </cell>
          <cell r="G10768">
            <v>3</v>
          </cell>
          <cell r="H10768">
            <v>0</v>
          </cell>
          <cell r="I10768">
            <v>0</v>
          </cell>
          <cell r="J10768">
            <v>0</v>
          </cell>
          <cell r="K10768">
            <v>3</v>
          </cell>
          <cell r="L10768">
            <v>3</v>
          </cell>
          <cell r="M10768">
            <v>0</v>
          </cell>
          <cell r="N10768">
            <v>0</v>
          </cell>
          <cell r="O10768">
            <v>0</v>
          </cell>
          <cell r="P10768">
            <v>3</v>
          </cell>
          <cell r="Q10768">
            <v>3</v>
          </cell>
        </row>
        <row r="10769">
          <cell r="A10769" t="str">
            <v>A6125&amp;T</v>
          </cell>
          <cell r="B10769" t="str">
            <v>Union St @ Middle St</v>
          </cell>
          <cell r="C10769">
            <v>47</v>
          </cell>
          <cell r="D10769">
            <v>0</v>
          </cell>
          <cell r="E10769">
            <v>0</v>
          </cell>
          <cell r="F10769">
            <v>0</v>
          </cell>
          <cell r="G10769">
            <v>47</v>
          </cell>
          <cell r="H10769">
            <v>47</v>
          </cell>
          <cell r="I10769">
            <v>0</v>
          </cell>
          <cell r="J10769">
            <v>0</v>
          </cell>
          <cell r="K10769">
            <v>0</v>
          </cell>
          <cell r="L10769">
            <v>47</v>
          </cell>
          <cell r="M10769">
            <v>47</v>
          </cell>
          <cell r="N10769">
            <v>0</v>
          </cell>
          <cell r="O10769">
            <v>0</v>
          </cell>
          <cell r="P10769">
            <v>0</v>
          </cell>
          <cell r="Q10769">
            <v>47</v>
          </cell>
        </row>
        <row r="10770">
          <cell r="A10770" t="str">
            <v>A6127&amp;T</v>
          </cell>
          <cell r="B10770" t="str">
            <v>Commercial St @ Faxo</v>
          </cell>
          <cell r="C10770">
            <v>0</v>
          </cell>
          <cell r="D10770">
            <v>0</v>
          </cell>
          <cell r="E10770">
            <v>0</v>
          </cell>
          <cell r="F10770">
            <v>0</v>
          </cell>
          <cell r="G10770">
            <v>0</v>
          </cell>
          <cell r="H10770">
            <v>0</v>
          </cell>
          <cell r="I10770">
            <v>0</v>
          </cell>
          <cell r="J10770">
            <v>0</v>
          </cell>
          <cell r="K10770">
            <v>0</v>
          </cell>
          <cell r="L10770">
            <v>0</v>
          </cell>
          <cell r="M10770">
            <v>0</v>
          </cell>
          <cell r="N10770">
            <v>0</v>
          </cell>
          <cell r="O10770">
            <v>0</v>
          </cell>
          <cell r="P10770">
            <v>0</v>
          </cell>
          <cell r="Q10770">
            <v>0</v>
          </cell>
        </row>
        <row r="10771">
          <cell r="A10771" t="str">
            <v>A6130&amp;T</v>
          </cell>
          <cell r="B10771" t="str">
            <v>Holbrook Court Apart</v>
          </cell>
          <cell r="C10771">
            <v>1</v>
          </cell>
          <cell r="D10771">
            <v>0</v>
          </cell>
          <cell r="E10771">
            <v>0</v>
          </cell>
          <cell r="F10771">
            <v>0</v>
          </cell>
          <cell r="G10771">
            <v>1</v>
          </cell>
          <cell r="H10771">
            <v>1</v>
          </cell>
          <cell r="I10771">
            <v>0</v>
          </cell>
          <cell r="J10771">
            <v>0</v>
          </cell>
          <cell r="K10771">
            <v>0</v>
          </cell>
          <cell r="L10771">
            <v>1</v>
          </cell>
          <cell r="M10771">
            <v>1</v>
          </cell>
          <cell r="N10771">
            <v>0</v>
          </cell>
          <cell r="O10771">
            <v>0</v>
          </cell>
          <cell r="P10771">
            <v>0</v>
          </cell>
          <cell r="Q10771">
            <v>1</v>
          </cell>
        </row>
        <row r="10772">
          <cell r="A10772" t="str">
            <v>A6151&amp;T</v>
          </cell>
          <cell r="B10772" t="str">
            <v>S Main St @ Richard</v>
          </cell>
          <cell r="C10772">
            <v>0</v>
          </cell>
          <cell r="D10772">
            <v>0</v>
          </cell>
          <cell r="E10772">
            <v>0</v>
          </cell>
          <cell r="F10772">
            <v>0</v>
          </cell>
          <cell r="G10772">
            <v>0</v>
          </cell>
          <cell r="H10772">
            <v>0</v>
          </cell>
          <cell r="I10772">
            <v>0</v>
          </cell>
          <cell r="J10772">
            <v>0</v>
          </cell>
          <cell r="K10772">
            <v>0</v>
          </cell>
          <cell r="L10772">
            <v>0</v>
          </cell>
          <cell r="M10772">
            <v>0</v>
          </cell>
          <cell r="N10772">
            <v>0</v>
          </cell>
          <cell r="O10772">
            <v>0</v>
          </cell>
          <cell r="P10772">
            <v>0</v>
          </cell>
          <cell r="Q10772">
            <v>0</v>
          </cell>
        </row>
        <row r="10773">
          <cell r="A10773" t="str">
            <v>A2200&amp;T</v>
          </cell>
          <cell r="B10773" t="str">
            <v>Bridge St @ Bluff Rd</v>
          </cell>
          <cell r="C10773">
            <v>0</v>
          </cell>
          <cell r="D10773">
            <v>0</v>
          </cell>
          <cell r="E10773">
            <v>0</v>
          </cell>
          <cell r="F10773">
            <v>0</v>
          </cell>
          <cell r="G10773">
            <v>0</v>
          </cell>
          <cell r="H10773">
            <v>0</v>
          </cell>
          <cell r="I10773">
            <v>0</v>
          </cell>
          <cell r="J10773">
            <v>0</v>
          </cell>
          <cell r="K10773">
            <v>0</v>
          </cell>
          <cell r="L10773">
            <v>0</v>
          </cell>
          <cell r="M10773">
            <v>0</v>
          </cell>
          <cell r="N10773">
            <v>0</v>
          </cell>
          <cell r="O10773">
            <v>0</v>
          </cell>
          <cell r="P10773">
            <v>0</v>
          </cell>
          <cell r="Q10773">
            <v>0</v>
          </cell>
        </row>
        <row r="10774">
          <cell r="A10774" t="str">
            <v>A2206&amp;T</v>
          </cell>
          <cell r="B10774" t="str">
            <v>Bridge St @ Fairlawn</v>
          </cell>
          <cell r="C10774">
            <v>0</v>
          </cell>
          <cell r="D10774">
            <v>0</v>
          </cell>
          <cell r="E10774">
            <v>0</v>
          </cell>
          <cell r="F10774">
            <v>0</v>
          </cell>
          <cell r="G10774">
            <v>0</v>
          </cell>
          <cell r="H10774">
            <v>0</v>
          </cell>
          <cell r="I10774">
            <v>0</v>
          </cell>
          <cell r="J10774">
            <v>0</v>
          </cell>
          <cell r="K10774">
            <v>0</v>
          </cell>
          <cell r="L10774">
            <v>0</v>
          </cell>
          <cell r="M10774">
            <v>0</v>
          </cell>
          <cell r="N10774">
            <v>0</v>
          </cell>
          <cell r="O10774">
            <v>0</v>
          </cell>
          <cell r="P10774">
            <v>0</v>
          </cell>
          <cell r="Q10774">
            <v>0</v>
          </cell>
        </row>
        <row r="10775">
          <cell r="A10775" t="str">
            <v>A2208&amp;T</v>
          </cell>
          <cell r="B10775" t="str">
            <v>Bridge St opp Blacks</v>
          </cell>
          <cell r="C10775">
            <v>0</v>
          </cell>
          <cell r="D10775">
            <v>0</v>
          </cell>
          <cell r="E10775">
            <v>0</v>
          </cell>
          <cell r="F10775">
            <v>0</v>
          </cell>
          <cell r="G10775">
            <v>0</v>
          </cell>
          <cell r="H10775">
            <v>0</v>
          </cell>
          <cell r="I10775">
            <v>0</v>
          </cell>
          <cell r="J10775">
            <v>0</v>
          </cell>
          <cell r="K10775">
            <v>0</v>
          </cell>
          <cell r="L10775">
            <v>0</v>
          </cell>
          <cell r="M10775">
            <v>0</v>
          </cell>
          <cell r="N10775">
            <v>0</v>
          </cell>
          <cell r="O10775">
            <v>0</v>
          </cell>
          <cell r="P10775">
            <v>0</v>
          </cell>
          <cell r="Q10775">
            <v>0</v>
          </cell>
        </row>
        <row r="10776">
          <cell r="A10776" t="str">
            <v>A2215&amp;T</v>
          </cell>
          <cell r="B10776" t="str">
            <v>Lincoln St @ Sgt Wil</v>
          </cell>
          <cell r="C10776">
            <v>0</v>
          </cell>
          <cell r="D10776">
            <v>0</v>
          </cell>
          <cell r="E10776">
            <v>0</v>
          </cell>
          <cell r="F10776">
            <v>0</v>
          </cell>
          <cell r="G10776">
            <v>0</v>
          </cell>
          <cell r="H10776">
            <v>0</v>
          </cell>
          <cell r="I10776">
            <v>0</v>
          </cell>
          <cell r="J10776">
            <v>0</v>
          </cell>
          <cell r="K10776">
            <v>0</v>
          </cell>
          <cell r="L10776">
            <v>0</v>
          </cell>
          <cell r="M10776">
            <v>0</v>
          </cell>
          <cell r="N10776">
            <v>0</v>
          </cell>
          <cell r="O10776">
            <v>0</v>
          </cell>
          <cell r="P10776">
            <v>0</v>
          </cell>
          <cell r="Q10776">
            <v>0</v>
          </cell>
        </row>
        <row r="10777">
          <cell r="A10777" t="str">
            <v>A2227&amp;T</v>
          </cell>
          <cell r="B10777" t="str">
            <v>North St opp Station</v>
          </cell>
          <cell r="C10777">
            <v>2</v>
          </cell>
          <cell r="D10777">
            <v>0</v>
          </cell>
          <cell r="E10777">
            <v>0</v>
          </cell>
          <cell r="F10777">
            <v>0</v>
          </cell>
          <cell r="G10777">
            <v>2</v>
          </cell>
          <cell r="H10777">
            <v>2</v>
          </cell>
          <cell r="I10777">
            <v>0</v>
          </cell>
          <cell r="J10777">
            <v>0</v>
          </cell>
          <cell r="K10777">
            <v>0</v>
          </cell>
          <cell r="L10777">
            <v>2</v>
          </cell>
          <cell r="M10777">
            <v>2</v>
          </cell>
          <cell r="N10777">
            <v>0</v>
          </cell>
          <cell r="O10777">
            <v>0</v>
          </cell>
          <cell r="P10777">
            <v>0</v>
          </cell>
          <cell r="Q10777">
            <v>2</v>
          </cell>
        </row>
        <row r="10778">
          <cell r="A10778" t="str">
            <v>A2244&amp;T</v>
          </cell>
          <cell r="B10778" t="str">
            <v>Otis St @ Downer Ave</v>
          </cell>
          <cell r="C10778">
            <v>0</v>
          </cell>
          <cell r="D10778">
            <v>0</v>
          </cell>
          <cell r="E10778">
            <v>0</v>
          </cell>
          <cell r="F10778">
            <v>0</v>
          </cell>
          <cell r="G10778">
            <v>0</v>
          </cell>
          <cell r="H10778">
            <v>0</v>
          </cell>
          <cell r="I10778">
            <v>0</v>
          </cell>
          <cell r="J10778">
            <v>0</v>
          </cell>
          <cell r="K10778">
            <v>0</v>
          </cell>
          <cell r="L10778">
            <v>0</v>
          </cell>
          <cell r="M10778">
            <v>0</v>
          </cell>
          <cell r="N10778">
            <v>0</v>
          </cell>
          <cell r="O10778">
            <v>0</v>
          </cell>
          <cell r="P10778">
            <v>0</v>
          </cell>
          <cell r="Q10778">
            <v>0</v>
          </cell>
        </row>
        <row r="10779">
          <cell r="A10779" t="str">
            <v>A2251&amp;T</v>
          </cell>
          <cell r="B10779" t="str">
            <v>Lincoln St @ USS Ame</v>
          </cell>
          <cell r="C10779">
            <v>0</v>
          </cell>
          <cell r="D10779">
            <v>0</v>
          </cell>
          <cell r="E10779">
            <v>0</v>
          </cell>
          <cell r="F10779">
            <v>0</v>
          </cell>
          <cell r="G10779">
            <v>0</v>
          </cell>
          <cell r="H10779">
            <v>0</v>
          </cell>
          <cell r="I10779">
            <v>0</v>
          </cell>
          <cell r="J10779">
            <v>0</v>
          </cell>
          <cell r="K10779">
            <v>0</v>
          </cell>
          <cell r="L10779">
            <v>0</v>
          </cell>
          <cell r="M10779">
            <v>0</v>
          </cell>
          <cell r="N10779">
            <v>0</v>
          </cell>
          <cell r="O10779">
            <v>0</v>
          </cell>
          <cell r="P10779">
            <v>0</v>
          </cell>
          <cell r="Q10779">
            <v>0</v>
          </cell>
        </row>
        <row r="10780">
          <cell r="A10780" t="str">
            <v>A2254&amp;T</v>
          </cell>
          <cell r="B10780" t="str">
            <v>Lincoln St opp Beal</v>
          </cell>
          <cell r="C10780">
            <v>0</v>
          </cell>
          <cell r="D10780">
            <v>0</v>
          </cell>
          <cell r="E10780">
            <v>0</v>
          </cell>
          <cell r="F10780">
            <v>0</v>
          </cell>
          <cell r="G10780">
            <v>0</v>
          </cell>
          <cell r="H10780">
            <v>0</v>
          </cell>
          <cell r="I10780">
            <v>0</v>
          </cell>
          <cell r="J10780">
            <v>0</v>
          </cell>
          <cell r="K10780">
            <v>0</v>
          </cell>
          <cell r="L10780">
            <v>0</v>
          </cell>
          <cell r="M10780">
            <v>0</v>
          </cell>
          <cell r="N10780">
            <v>0</v>
          </cell>
          <cell r="O10780">
            <v>0</v>
          </cell>
          <cell r="P10780">
            <v>0</v>
          </cell>
          <cell r="Q10780">
            <v>0</v>
          </cell>
        </row>
        <row r="10781">
          <cell r="A10781" t="str">
            <v>A2265&amp;T</v>
          </cell>
          <cell r="B10781" t="str">
            <v>Bridge St opp Sherwo</v>
          </cell>
          <cell r="C10781">
            <v>0</v>
          </cell>
          <cell r="D10781">
            <v>0</v>
          </cell>
          <cell r="E10781">
            <v>0</v>
          </cell>
          <cell r="F10781">
            <v>0</v>
          </cell>
          <cell r="G10781">
            <v>0</v>
          </cell>
          <cell r="H10781">
            <v>0</v>
          </cell>
          <cell r="I10781">
            <v>0</v>
          </cell>
          <cell r="J10781">
            <v>0</v>
          </cell>
          <cell r="K10781">
            <v>0</v>
          </cell>
          <cell r="L10781">
            <v>0</v>
          </cell>
          <cell r="M10781">
            <v>0</v>
          </cell>
          <cell r="N10781">
            <v>0</v>
          </cell>
          <cell r="O10781">
            <v>0</v>
          </cell>
          <cell r="P10781">
            <v>0</v>
          </cell>
          <cell r="Q10781">
            <v>0</v>
          </cell>
        </row>
        <row r="10782">
          <cell r="A10782" t="str">
            <v>A2282&amp;T</v>
          </cell>
          <cell r="B10782" t="str">
            <v>Sea St @ Pearl St</v>
          </cell>
          <cell r="C10782">
            <v>0</v>
          </cell>
          <cell r="D10782">
            <v>0</v>
          </cell>
          <cell r="E10782">
            <v>0</v>
          </cell>
          <cell r="F10782">
            <v>0</v>
          </cell>
          <cell r="G10782">
            <v>0</v>
          </cell>
          <cell r="H10782">
            <v>0</v>
          </cell>
          <cell r="I10782">
            <v>0</v>
          </cell>
          <cell r="J10782">
            <v>0</v>
          </cell>
          <cell r="K10782">
            <v>0</v>
          </cell>
          <cell r="L10782">
            <v>0</v>
          </cell>
          <cell r="M10782">
            <v>0</v>
          </cell>
          <cell r="N10782">
            <v>0</v>
          </cell>
          <cell r="O10782">
            <v>0</v>
          </cell>
          <cell r="P10782">
            <v>0</v>
          </cell>
          <cell r="Q10782">
            <v>0</v>
          </cell>
        </row>
        <row r="10783">
          <cell r="A10783" t="str">
            <v>A2296&amp;T</v>
          </cell>
          <cell r="B10783" t="str">
            <v>Middle St @ Broad St</v>
          </cell>
          <cell r="C10783">
            <v>64</v>
          </cell>
          <cell r="D10783">
            <v>0</v>
          </cell>
          <cell r="E10783">
            <v>0</v>
          </cell>
          <cell r="F10783">
            <v>0</v>
          </cell>
          <cell r="G10783">
            <v>64</v>
          </cell>
          <cell r="H10783">
            <v>64</v>
          </cell>
          <cell r="I10783">
            <v>0</v>
          </cell>
          <cell r="J10783">
            <v>0</v>
          </cell>
          <cell r="K10783">
            <v>0</v>
          </cell>
          <cell r="L10783">
            <v>64</v>
          </cell>
          <cell r="M10783">
            <v>64</v>
          </cell>
          <cell r="N10783">
            <v>0</v>
          </cell>
          <cell r="O10783">
            <v>0</v>
          </cell>
          <cell r="P10783">
            <v>0</v>
          </cell>
          <cell r="Q10783">
            <v>64</v>
          </cell>
        </row>
        <row r="10784">
          <cell r="A10784" t="str">
            <v>A2310&amp;T</v>
          </cell>
          <cell r="B10784" t="str">
            <v>Broad St @ Cain Ave</v>
          </cell>
          <cell r="C10784">
            <v>0</v>
          </cell>
          <cell r="D10784">
            <v>0</v>
          </cell>
          <cell r="E10784">
            <v>0</v>
          </cell>
          <cell r="F10784">
            <v>0</v>
          </cell>
          <cell r="G10784">
            <v>0</v>
          </cell>
          <cell r="H10784">
            <v>0</v>
          </cell>
          <cell r="I10784">
            <v>0</v>
          </cell>
          <cell r="J10784">
            <v>0</v>
          </cell>
          <cell r="K10784">
            <v>0</v>
          </cell>
          <cell r="L10784">
            <v>0</v>
          </cell>
          <cell r="M10784">
            <v>0</v>
          </cell>
          <cell r="N10784">
            <v>0</v>
          </cell>
          <cell r="O10784">
            <v>0</v>
          </cell>
          <cell r="P10784">
            <v>0</v>
          </cell>
          <cell r="Q10784">
            <v>0</v>
          </cell>
        </row>
        <row r="10785">
          <cell r="A10785" t="str">
            <v>A2315&amp;T</v>
          </cell>
          <cell r="B10785" t="str">
            <v>Middle St @ Commerci</v>
          </cell>
          <cell r="C10785">
            <v>0</v>
          </cell>
          <cell r="D10785">
            <v>0</v>
          </cell>
          <cell r="E10785">
            <v>0</v>
          </cell>
          <cell r="F10785">
            <v>0</v>
          </cell>
          <cell r="G10785">
            <v>0</v>
          </cell>
          <cell r="H10785">
            <v>0</v>
          </cell>
          <cell r="I10785">
            <v>0</v>
          </cell>
          <cell r="J10785">
            <v>0</v>
          </cell>
          <cell r="K10785">
            <v>0</v>
          </cell>
          <cell r="L10785">
            <v>0</v>
          </cell>
          <cell r="M10785">
            <v>0</v>
          </cell>
          <cell r="N10785">
            <v>0</v>
          </cell>
          <cell r="O10785">
            <v>0</v>
          </cell>
          <cell r="P10785">
            <v>0</v>
          </cell>
          <cell r="Q10785">
            <v>0</v>
          </cell>
        </row>
        <row r="10786">
          <cell r="A10786" t="str">
            <v>A2316&amp;T</v>
          </cell>
          <cell r="B10786" t="str">
            <v>North St opp Commerc</v>
          </cell>
          <cell r="C10786">
            <v>1</v>
          </cell>
          <cell r="D10786">
            <v>0</v>
          </cell>
          <cell r="E10786">
            <v>0</v>
          </cell>
          <cell r="F10786">
            <v>0</v>
          </cell>
          <cell r="G10786">
            <v>1</v>
          </cell>
          <cell r="H10786">
            <v>1</v>
          </cell>
          <cell r="I10786">
            <v>0</v>
          </cell>
          <cell r="J10786">
            <v>0</v>
          </cell>
          <cell r="K10786">
            <v>0</v>
          </cell>
          <cell r="L10786">
            <v>1</v>
          </cell>
          <cell r="M10786">
            <v>1</v>
          </cell>
          <cell r="N10786">
            <v>0</v>
          </cell>
          <cell r="O10786">
            <v>0</v>
          </cell>
          <cell r="P10786">
            <v>0</v>
          </cell>
          <cell r="Q10786">
            <v>1</v>
          </cell>
        </row>
        <row r="10787">
          <cell r="A10787" t="str">
            <v>A2347&amp;T</v>
          </cell>
          <cell r="B10787" t="str">
            <v>Pearl St @ Ivory Pla</v>
          </cell>
          <cell r="C10787">
            <v>1</v>
          </cell>
          <cell r="D10787">
            <v>0</v>
          </cell>
          <cell r="E10787">
            <v>0</v>
          </cell>
          <cell r="F10787">
            <v>0</v>
          </cell>
          <cell r="G10787">
            <v>1</v>
          </cell>
          <cell r="H10787">
            <v>1</v>
          </cell>
          <cell r="I10787">
            <v>0</v>
          </cell>
          <cell r="J10787">
            <v>0</v>
          </cell>
          <cell r="K10787">
            <v>0</v>
          </cell>
          <cell r="L10787">
            <v>1</v>
          </cell>
          <cell r="M10787">
            <v>1</v>
          </cell>
          <cell r="N10787">
            <v>0</v>
          </cell>
          <cell r="O10787">
            <v>0</v>
          </cell>
          <cell r="P10787">
            <v>0</v>
          </cell>
          <cell r="Q10787">
            <v>1</v>
          </cell>
        </row>
        <row r="10788">
          <cell r="A10788" t="str">
            <v>A2360&amp;T</v>
          </cell>
          <cell r="B10788" t="str">
            <v>Quincy Ave @ Quirk C</v>
          </cell>
          <cell r="C10788">
            <v>0</v>
          </cell>
          <cell r="D10788">
            <v>0</v>
          </cell>
          <cell r="E10788">
            <v>0</v>
          </cell>
          <cell r="F10788">
            <v>0</v>
          </cell>
          <cell r="G10788">
            <v>0</v>
          </cell>
          <cell r="H10788">
            <v>0</v>
          </cell>
          <cell r="I10788">
            <v>0</v>
          </cell>
          <cell r="J10788">
            <v>0</v>
          </cell>
          <cell r="K10788">
            <v>0</v>
          </cell>
          <cell r="L10788">
            <v>0</v>
          </cell>
          <cell r="M10788">
            <v>0</v>
          </cell>
          <cell r="N10788">
            <v>0</v>
          </cell>
          <cell r="O10788">
            <v>0</v>
          </cell>
          <cell r="P10788">
            <v>0</v>
          </cell>
          <cell r="Q10788">
            <v>0</v>
          </cell>
        </row>
        <row r="10789">
          <cell r="A10789" t="str">
            <v>A2372&amp;T</v>
          </cell>
          <cell r="B10789" t="str">
            <v>Front St @ Sterling</v>
          </cell>
          <cell r="C10789">
            <v>0</v>
          </cell>
          <cell r="D10789">
            <v>0</v>
          </cell>
          <cell r="E10789">
            <v>0</v>
          </cell>
          <cell r="F10789">
            <v>0</v>
          </cell>
          <cell r="G10789">
            <v>0</v>
          </cell>
          <cell r="H10789">
            <v>0</v>
          </cell>
          <cell r="I10789">
            <v>0</v>
          </cell>
          <cell r="J10789">
            <v>0</v>
          </cell>
          <cell r="K10789">
            <v>0</v>
          </cell>
          <cell r="L10789">
            <v>0</v>
          </cell>
          <cell r="M10789">
            <v>0</v>
          </cell>
          <cell r="N10789">
            <v>0</v>
          </cell>
          <cell r="O10789">
            <v>0</v>
          </cell>
          <cell r="P10789">
            <v>0</v>
          </cell>
          <cell r="Q10789">
            <v>0</v>
          </cell>
        </row>
        <row r="10790">
          <cell r="A10790" t="str">
            <v>A2373&amp;T</v>
          </cell>
          <cell r="B10790" t="str">
            <v>Summer St @ Walnut A</v>
          </cell>
          <cell r="C10790">
            <v>29</v>
          </cell>
          <cell r="D10790">
            <v>0</v>
          </cell>
          <cell r="E10790">
            <v>0</v>
          </cell>
          <cell r="F10790">
            <v>0</v>
          </cell>
          <cell r="G10790">
            <v>29</v>
          </cell>
          <cell r="H10790">
            <v>29</v>
          </cell>
          <cell r="I10790">
            <v>0</v>
          </cell>
          <cell r="J10790">
            <v>0</v>
          </cell>
          <cell r="K10790">
            <v>0</v>
          </cell>
          <cell r="L10790">
            <v>29</v>
          </cell>
          <cell r="M10790">
            <v>29</v>
          </cell>
          <cell r="N10790">
            <v>0</v>
          </cell>
          <cell r="O10790">
            <v>0</v>
          </cell>
          <cell r="P10790">
            <v>0</v>
          </cell>
          <cell r="Q10790">
            <v>29</v>
          </cell>
        </row>
        <row r="10791">
          <cell r="A10791" t="str">
            <v>A2379&amp;T</v>
          </cell>
          <cell r="B10791" t="str">
            <v>Washington St @ King</v>
          </cell>
          <cell r="C10791">
            <v>40</v>
          </cell>
          <cell r="D10791">
            <v>0</v>
          </cell>
          <cell r="E10791">
            <v>0</v>
          </cell>
          <cell r="F10791">
            <v>0</v>
          </cell>
          <cell r="G10791">
            <v>40</v>
          </cell>
          <cell r="H10791">
            <v>40</v>
          </cell>
          <cell r="I10791">
            <v>0</v>
          </cell>
          <cell r="J10791">
            <v>0</v>
          </cell>
          <cell r="K10791">
            <v>0</v>
          </cell>
          <cell r="L10791">
            <v>40</v>
          </cell>
          <cell r="M10791">
            <v>40</v>
          </cell>
          <cell r="N10791">
            <v>0</v>
          </cell>
          <cell r="O10791">
            <v>0</v>
          </cell>
          <cell r="P10791">
            <v>0</v>
          </cell>
          <cell r="Q10791">
            <v>40</v>
          </cell>
        </row>
        <row r="10792">
          <cell r="A10792" t="str">
            <v>A2401&amp;T</v>
          </cell>
          <cell r="B10792" t="str">
            <v>41 Independence Ave</v>
          </cell>
          <cell r="C10792">
            <v>0</v>
          </cell>
          <cell r="D10792">
            <v>0</v>
          </cell>
          <cell r="E10792">
            <v>0</v>
          </cell>
          <cell r="F10792">
            <v>0</v>
          </cell>
          <cell r="G10792">
            <v>0</v>
          </cell>
          <cell r="H10792">
            <v>0</v>
          </cell>
          <cell r="I10792">
            <v>0</v>
          </cell>
          <cell r="J10792">
            <v>0</v>
          </cell>
          <cell r="K10792">
            <v>0</v>
          </cell>
          <cell r="L10792">
            <v>0</v>
          </cell>
          <cell r="M10792">
            <v>0</v>
          </cell>
          <cell r="N10792">
            <v>0</v>
          </cell>
          <cell r="O10792">
            <v>0</v>
          </cell>
          <cell r="P10792">
            <v>0</v>
          </cell>
          <cell r="Q10792">
            <v>0</v>
          </cell>
        </row>
        <row r="10793">
          <cell r="A10793" t="str">
            <v>A2403&amp;T</v>
          </cell>
          <cell r="B10793" t="str">
            <v>Washington St @ Comm</v>
          </cell>
          <cell r="C10793">
            <v>12</v>
          </cell>
          <cell r="D10793">
            <v>0</v>
          </cell>
          <cell r="E10793">
            <v>0</v>
          </cell>
          <cell r="F10793">
            <v>0</v>
          </cell>
          <cell r="G10793">
            <v>12</v>
          </cell>
          <cell r="H10793">
            <v>12</v>
          </cell>
          <cell r="I10793">
            <v>0</v>
          </cell>
          <cell r="J10793">
            <v>0</v>
          </cell>
          <cell r="K10793">
            <v>0</v>
          </cell>
          <cell r="L10793">
            <v>12</v>
          </cell>
          <cell r="M10793">
            <v>12</v>
          </cell>
          <cell r="N10793">
            <v>0</v>
          </cell>
          <cell r="O10793">
            <v>0</v>
          </cell>
          <cell r="P10793">
            <v>0</v>
          </cell>
          <cell r="Q10793">
            <v>12</v>
          </cell>
        </row>
        <row r="10794">
          <cell r="A10794" t="str">
            <v>A2405&amp;T</v>
          </cell>
          <cell r="B10794" t="str">
            <v>Washington St @ Elm</v>
          </cell>
          <cell r="C10794">
            <v>0</v>
          </cell>
          <cell r="D10794">
            <v>0</v>
          </cell>
          <cell r="E10794">
            <v>0</v>
          </cell>
          <cell r="F10794">
            <v>0</v>
          </cell>
          <cell r="G10794">
            <v>0</v>
          </cell>
          <cell r="H10794">
            <v>0</v>
          </cell>
          <cell r="I10794">
            <v>0</v>
          </cell>
          <cell r="J10794">
            <v>0</v>
          </cell>
          <cell r="K10794">
            <v>0</v>
          </cell>
          <cell r="L10794">
            <v>0</v>
          </cell>
          <cell r="M10794">
            <v>0</v>
          </cell>
          <cell r="N10794">
            <v>0</v>
          </cell>
          <cell r="O10794">
            <v>0</v>
          </cell>
          <cell r="P10794">
            <v>0</v>
          </cell>
          <cell r="Q10794">
            <v>0</v>
          </cell>
        </row>
        <row r="10795">
          <cell r="A10795" t="str">
            <v>A2411&amp;T</v>
          </cell>
          <cell r="B10795" t="str">
            <v>Washington St @ Robi</v>
          </cell>
          <cell r="C10795">
            <v>0</v>
          </cell>
          <cell r="D10795">
            <v>0</v>
          </cell>
          <cell r="E10795">
            <v>0</v>
          </cell>
          <cell r="F10795">
            <v>0</v>
          </cell>
          <cell r="G10795">
            <v>0</v>
          </cell>
          <cell r="H10795">
            <v>0</v>
          </cell>
          <cell r="I10795">
            <v>0</v>
          </cell>
          <cell r="J10795">
            <v>0</v>
          </cell>
          <cell r="K10795">
            <v>0</v>
          </cell>
          <cell r="L10795">
            <v>0</v>
          </cell>
          <cell r="M10795">
            <v>0</v>
          </cell>
          <cell r="N10795">
            <v>0</v>
          </cell>
          <cell r="O10795">
            <v>0</v>
          </cell>
          <cell r="P10795">
            <v>0</v>
          </cell>
          <cell r="Q10795">
            <v>0</v>
          </cell>
        </row>
        <row r="10796">
          <cell r="A10796" t="str">
            <v>A2415&amp;T</v>
          </cell>
          <cell r="B10796" t="str">
            <v>Washington St @ Summ</v>
          </cell>
          <cell r="C10796">
            <v>0</v>
          </cell>
          <cell r="D10796">
            <v>0</v>
          </cell>
          <cell r="E10796">
            <v>0</v>
          </cell>
          <cell r="F10796">
            <v>0</v>
          </cell>
          <cell r="G10796">
            <v>0</v>
          </cell>
          <cell r="H10796">
            <v>0</v>
          </cell>
          <cell r="I10796">
            <v>0</v>
          </cell>
          <cell r="J10796">
            <v>0</v>
          </cell>
          <cell r="K10796">
            <v>0</v>
          </cell>
          <cell r="L10796">
            <v>0</v>
          </cell>
          <cell r="M10796">
            <v>0</v>
          </cell>
          <cell r="N10796">
            <v>0</v>
          </cell>
          <cell r="O10796">
            <v>0</v>
          </cell>
          <cell r="P10796">
            <v>0</v>
          </cell>
          <cell r="Q10796">
            <v>0</v>
          </cell>
        </row>
        <row r="10797">
          <cell r="A10797" t="str">
            <v>A2417&amp;T</v>
          </cell>
          <cell r="B10797" t="str">
            <v>Hancock St @ Hancock</v>
          </cell>
          <cell r="C10797">
            <v>0</v>
          </cell>
          <cell r="D10797">
            <v>0</v>
          </cell>
          <cell r="E10797">
            <v>0</v>
          </cell>
          <cell r="F10797">
            <v>0</v>
          </cell>
          <cell r="G10797">
            <v>0</v>
          </cell>
          <cell r="H10797">
            <v>0</v>
          </cell>
          <cell r="I10797">
            <v>0</v>
          </cell>
          <cell r="J10797">
            <v>0</v>
          </cell>
          <cell r="K10797">
            <v>0</v>
          </cell>
          <cell r="L10797">
            <v>0</v>
          </cell>
          <cell r="M10797">
            <v>0</v>
          </cell>
          <cell r="N10797">
            <v>0</v>
          </cell>
          <cell r="O10797">
            <v>0</v>
          </cell>
          <cell r="P10797">
            <v>0</v>
          </cell>
          <cell r="Q10797">
            <v>0</v>
          </cell>
        </row>
        <row r="10798">
          <cell r="A10798" t="str">
            <v>A2436&amp;T</v>
          </cell>
          <cell r="B10798" t="str">
            <v>N Franklin St @ Linf</v>
          </cell>
          <cell r="C10798">
            <v>6</v>
          </cell>
          <cell r="D10798">
            <v>0</v>
          </cell>
          <cell r="E10798">
            <v>0</v>
          </cell>
          <cell r="F10798">
            <v>0</v>
          </cell>
          <cell r="G10798">
            <v>6</v>
          </cell>
          <cell r="H10798">
            <v>6</v>
          </cell>
          <cell r="I10798">
            <v>0</v>
          </cell>
          <cell r="J10798">
            <v>0</v>
          </cell>
          <cell r="K10798">
            <v>0</v>
          </cell>
          <cell r="L10798">
            <v>6</v>
          </cell>
          <cell r="M10798">
            <v>6</v>
          </cell>
          <cell r="N10798">
            <v>0</v>
          </cell>
          <cell r="O10798">
            <v>0</v>
          </cell>
          <cell r="P10798">
            <v>0</v>
          </cell>
          <cell r="Q10798">
            <v>6</v>
          </cell>
        </row>
        <row r="10799">
          <cell r="A10799" t="str">
            <v>A2438&amp;T</v>
          </cell>
          <cell r="B10799" t="str">
            <v>N Franklin St @ Scho</v>
          </cell>
          <cell r="C10799">
            <v>0</v>
          </cell>
          <cell r="D10799">
            <v>0</v>
          </cell>
          <cell r="E10799">
            <v>0</v>
          </cell>
          <cell r="F10799">
            <v>0</v>
          </cell>
          <cell r="G10799">
            <v>0</v>
          </cell>
          <cell r="H10799">
            <v>0</v>
          </cell>
          <cell r="I10799">
            <v>0</v>
          </cell>
          <cell r="J10799">
            <v>0</v>
          </cell>
          <cell r="K10799">
            <v>0</v>
          </cell>
          <cell r="L10799">
            <v>0</v>
          </cell>
          <cell r="M10799">
            <v>0</v>
          </cell>
          <cell r="N10799">
            <v>0</v>
          </cell>
          <cell r="O10799">
            <v>0</v>
          </cell>
          <cell r="P10799">
            <v>0</v>
          </cell>
          <cell r="Q10799">
            <v>0</v>
          </cell>
        </row>
        <row r="10800">
          <cell r="A10800" t="str">
            <v>A2439&amp;T</v>
          </cell>
          <cell r="B10800" t="str">
            <v>N Franklin St @ Belc</v>
          </cell>
          <cell r="C10800">
            <v>0</v>
          </cell>
          <cell r="D10800">
            <v>0</v>
          </cell>
          <cell r="E10800">
            <v>0</v>
          </cell>
          <cell r="F10800">
            <v>0</v>
          </cell>
          <cell r="G10800">
            <v>0</v>
          </cell>
          <cell r="H10800">
            <v>0</v>
          </cell>
          <cell r="I10800">
            <v>0</v>
          </cell>
          <cell r="J10800">
            <v>0</v>
          </cell>
          <cell r="K10800">
            <v>0</v>
          </cell>
          <cell r="L10800">
            <v>0</v>
          </cell>
          <cell r="M10800">
            <v>0</v>
          </cell>
          <cell r="N10800">
            <v>0</v>
          </cell>
          <cell r="O10800">
            <v>0</v>
          </cell>
          <cell r="P10800">
            <v>0</v>
          </cell>
          <cell r="Q10800">
            <v>0</v>
          </cell>
        </row>
        <row r="10801">
          <cell r="A10801" t="str">
            <v>A2442&amp;T</v>
          </cell>
          <cell r="B10801" t="str">
            <v>N Franklin St opp Ro</v>
          </cell>
          <cell r="C10801">
            <v>0</v>
          </cell>
          <cell r="D10801">
            <v>0</v>
          </cell>
          <cell r="E10801">
            <v>0</v>
          </cell>
          <cell r="F10801">
            <v>0</v>
          </cell>
          <cell r="G10801">
            <v>0</v>
          </cell>
          <cell r="H10801">
            <v>0</v>
          </cell>
          <cell r="I10801">
            <v>0</v>
          </cell>
          <cell r="J10801">
            <v>0</v>
          </cell>
          <cell r="K10801">
            <v>0</v>
          </cell>
          <cell r="L10801">
            <v>0</v>
          </cell>
          <cell r="M10801">
            <v>0</v>
          </cell>
          <cell r="N10801">
            <v>0</v>
          </cell>
          <cell r="O10801">
            <v>0</v>
          </cell>
          <cell r="P10801">
            <v>0</v>
          </cell>
          <cell r="Q10801">
            <v>0</v>
          </cell>
        </row>
        <row r="10802">
          <cell r="A10802" t="str">
            <v>A2446&amp;T</v>
          </cell>
          <cell r="B10802" t="str">
            <v>Washington St @ Arbu</v>
          </cell>
          <cell r="C10802">
            <v>0</v>
          </cell>
          <cell r="D10802">
            <v>0</v>
          </cell>
          <cell r="E10802">
            <v>0</v>
          </cell>
          <cell r="F10802">
            <v>0</v>
          </cell>
          <cell r="G10802">
            <v>0</v>
          </cell>
          <cell r="H10802">
            <v>0</v>
          </cell>
          <cell r="I10802">
            <v>0</v>
          </cell>
          <cell r="J10802">
            <v>0</v>
          </cell>
          <cell r="K10802">
            <v>0</v>
          </cell>
          <cell r="L10802">
            <v>0</v>
          </cell>
          <cell r="M10802">
            <v>0</v>
          </cell>
          <cell r="N10802">
            <v>0</v>
          </cell>
          <cell r="O10802">
            <v>0</v>
          </cell>
          <cell r="P10802">
            <v>0</v>
          </cell>
          <cell r="Q10802">
            <v>0</v>
          </cell>
        </row>
        <row r="10803">
          <cell r="A10803" t="str">
            <v>A2460&amp;T</v>
          </cell>
          <cell r="B10803" t="str">
            <v>Washington St @ Sher</v>
          </cell>
          <cell r="C10803">
            <v>1</v>
          </cell>
          <cell r="D10803">
            <v>0</v>
          </cell>
          <cell r="E10803">
            <v>0</v>
          </cell>
          <cell r="F10803">
            <v>0</v>
          </cell>
          <cell r="G10803">
            <v>1</v>
          </cell>
          <cell r="H10803">
            <v>1</v>
          </cell>
          <cell r="I10803">
            <v>0</v>
          </cell>
          <cell r="J10803">
            <v>0</v>
          </cell>
          <cell r="K10803">
            <v>0</v>
          </cell>
          <cell r="L10803">
            <v>1</v>
          </cell>
          <cell r="M10803">
            <v>1</v>
          </cell>
          <cell r="N10803">
            <v>0</v>
          </cell>
          <cell r="O10803">
            <v>0</v>
          </cell>
          <cell r="P10803">
            <v>0</v>
          </cell>
          <cell r="Q10803">
            <v>1</v>
          </cell>
        </row>
        <row r="10804">
          <cell r="A10804" t="str">
            <v>A2462&amp;T</v>
          </cell>
          <cell r="B10804" t="str">
            <v>Washington St @ Clar</v>
          </cell>
          <cell r="C10804">
            <v>0</v>
          </cell>
          <cell r="D10804">
            <v>0</v>
          </cell>
          <cell r="E10804">
            <v>0</v>
          </cell>
          <cell r="F10804">
            <v>0</v>
          </cell>
          <cell r="G10804">
            <v>0</v>
          </cell>
          <cell r="H10804">
            <v>0</v>
          </cell>
          <cell r="I10804">
            <v>0</v>
          </cell>
          <cell r="J10804">
            <v>0</v>
          </cell>
          <cell r="K10804">
            <v>0</v>
          </cell>
          <cell r="L10804">
            <v>0</v>
          </cell>
          <cell r="M10804">
            <v>0</v>
          </cell>
          <cell r="N10804">
            <v>0</v>
          </cell>
          <cell r="O10804">
            <v>0</v>
          </cell>
          <cell r="P10804">
            <v>0</v>
          </cell>
          <cell r="Q10804">
            <v>0</v>
          </cell>
        </row>
        <row r="10805">
          <cell r="A10805" t="str">
            <v>A2463&amp;T</v>
          </cell>
          <cell r="B10805" t="str">
            <v>400 Washington St</v>
          </cell>
          <cell r="C10805">
            <v>0</v>
          </cell>
          <cell r="D10805">
            <v>0</v>
          </cell>
          <cell r="E10805">
            <v>0</v>
          </cell>
          <cell r="F10805">
            <v>0</v>
          </cell>
          <cell r="G10805">
            <v>0</v>
          </cell>
          <cell r="H10805">
            <v>0</v>
          </cell>
          <cell r="I10805">
            <v>0</v>
          </cell>
          <cell r="J10805">
            <v>0</v>
          </cell>
          <cell r="K10805">
            <v>0</v>
          </cell>
          <cell r="L10805">
            <v>0</v>
          </cell>
          <cell r="M10805">
            <v>0</v>
          </cell>
          <cell r="N10805">
            <v>0</v>
          </cell>
          <cell r="O10805">
            <v>0</v>
          </cell>
          <cell r="P10805">
            <v>0</v>
          </cell>
          <cell r="Q10805">
            <v>0</v>
          </cell>
        </row>
        <row r="10806">
          <cell r="A10806" t="str">
            <v>A2482&amp;T</v>
          </cell>
          <cell r="B10806" t="str">
            <v>S Franklin St @ Tech</v>
          </cell>
          <cell r="C10806">
            <v>0</v>
          </cell>
          <cell r="D10806">
            <v>0</v>
          </cell>
          <cell r="E10806">
            <v>0</v>
          </cell>
          <cell r="F10806">
            <v>0</v>
          </cell>
          <cell r="G10806">
            <v>0</v>
          </cell>
          <cell r="H10806">
            <v>0</v>
          </cell>
          <cell r="I10806">
            <v>0</v>
          </cell>
          <cell r="J10806">
            <v>0</v>
          </cell>
          <cell r="K10806">
            <v>0</v>
          </cell>
          <cell r="L10806">
            <v>0</v>
          </cell>
          <cell r="M10806">
            <v>0</v>
          </cell>
          <cell r="N10806">
            <v>0</v>
          </cell>
          <cell r="O10806">
            <v>0</v>
          </cell>
          <cell r="P10806">
            <v>0</v>
          </cell>
          <cell r="Q10806">
            <v>0</v>
          </cell>
        </row>
        <row r="10807">
          <cell r="A10807" t="str">
            <v>A2487&amp;T</v>
          </cell>
          <cell r="B10807" t="str">
            <v>S Franklin St @ Hill</v>
          </cell>
          <cell r="C10807">
            <v>0</v>
          </cell>
          <cell r="D10807">
            <v>0</v>
          </cell>
          <cell r="E10807">
            <v>0</v>
          </cell>
          <cell r="F10807">
            <v>0</v>
          </cell>
          <cell r="G10807">
            <v>0</v>
          </cell>
          <cell r="H10807">
            <v>0</v>
          </cell>
          <cell r="I10807">
            <v>0</v>
          </cell>
          <cell r="J10807">
            <v>0</v>
          </cell>
          <cell r="K10807">
            <v>0</v>
          </cell>
          <cell r="L10807">
            <v>0</v>
          </cell>
          <cell r="M10807">
            <v>0</v>
          </cell>
          <cell r="N10807">
            <v>0</v>
          </cell>
          <cell r="O10807">
            <v>0</v>
          </cell>
          <cell r="P10807">
            <v>0</v>
          </cell>
          <cell r="Q10807">
            <v>0</v>
          </cell>
        </row>
        <row r="10808">
          <cell r="A10808" t="str">
            <v>A2493&amp;T</v>
          </cell>
          <cell r="B10808" t="str">
            <v>S Franklin St @ Sout</v>
          </cell>
          <cell r="C10808">
            <v>0</v>
          </cell>
          <cell r="D10808">
            <v>0</v>
          </cell>
          <cell r="E10808">
            <v>0</v>
          </cell>
          <cell r="F10808">
            <v>0</v>
          </cell>
          <cell r="G10808">
            <v>0</v>
          </cell>
          <cell r="H10808">
            <v>0</v>
          </cell>
          <cell r="I10808">
            <v>0</v>
          </cell>
          <cell r="J10808">
            <v>0</v>
          </cell>
          <cell r="K10808">
            <v>0</v>
          </cell>
          <cell r="L10808">
            <v>0</v>
          </cell>
          <cell r="M10808">
            <v>0</v>
          </cell>
          <cell r="N10808">
            <v>0</v>
          </cell>
          <cell r="O10808">
            <v>0</v>
          </cell>
          <cell r="P10808">
            <v>0</v>
          </cell>
          <cell r="Q10808">
            <v>0</v>
          </cell>
        </row>
        <row r="10809">
          <cell r="A10809" t="str">
            <v>A2494&amp;T</v>
          </cell>
          <cell r="B10809" t="str">
            <v>S Franklin St @ Upla</v>
          </cell>
          <cell r="C10809">
            <v>0</v>
          </cell>
          <cell r="D10809">
            <v>0</v>
          </cell>
          <cell r="E10809">
            <v>0</v>
          </cell>
          <cell r="F10809">
            <v>0</v>
          </cell>
          <cell r="G10809">
            <v>0</v>
          </cell>
          <cell r="H10809">
            <v>0</v>
          </cell>
          <cell r="I10809">
            <v>0</v>
          </cell>
          <cell r="J10809">
            <v>0</v>
          </cell>
          <cell r="K10809">
            <v>0</v>
          </cell>
          <cell r="L10809">
            <v>0</v>
          </cell>
          <cell r="M10809">
            <v>0</v>
          </cell>
          <cell r="N10809">
            <v>0</v>
          </cell>
          <cell r="O10809">
            <v>0</v>
          </cell>
          <cell r="P10809">
            <v>0</v>
          </cell>
          <cell r="Q10809">
            <v>0</v>
          </cell>
        </row>
        <row r="10810">
          <cell r="A10810" t="str">
            <v>A2503&amp;T</v>
          </cell>
          <cell r="B10810" t="str">
            <v>Opp 716 S Franklin S</v>
          </cell>
          <cell r="C10810">
            <v>0</v>
          </cell>
          <cell r="D10810">
            <v>0</v>
          </cell>
          <cell r="E10810">
            <v>0</v>
          </cell>
          <cell r="F10810">
            <v>0</v>
          </cell>
          <cell r="G10810">
            <v>0</v>
          </cell>
          <cell r="H10810">
            <v>0</v>
          </cell>
          <cell r="I10810">
            <v>0</v>
          </cell>
          <cell r="J10810">
            <v>0</v>
          </cell>
          <cell r="K10810">
            <v>0</v>
          </cell>
          <cell r="L10810">
            <v>0</v>
          </cell>
          <cell r="M10810">
            <v>0</v>
          </cell>
          <cell r="N10810">
            <v>0</v>
          </cell>
          <cell r="O10810">
            <v>0</v>
          </cell>
          <cell r="P10810">
            <v>0</v>
          </cell>
          <cell r="Q10810">
            <v>0</v>
          </cell>
        </row>
        <row r="10811">
          <cell r="A10811" t="str">
            <v>A2506&amp;T</v>
          </cell>
          <cell r="B10811" t="str">
            <v>Opp 549 S Franklin S</v>
          </cell>
          <cell r="C10811">
            <v>0</v>
          </cell>
          <cell r="D10811">
            <v>0</v>
          </cell>
          <cell r="E10811">
            <v>0</v>
          </cell>
          <cell r="F10811">
            <v>0</v>
          </cell>
          <cell r="G10811">
            <v>0</v>
          </cell>
          <cell r="H10811">
            <v>0</v>
          </cell>
          <cell r="I10811">
            <v>0</v>
          </cell>
          <cell r="J10811">
            <v>0</v>
          </cell>
          <cell r="K10811">
            <v>0</v>
          </cell>
          <cell r="L10811">
            <v>0</v>
          </cell>
          <cell r="M10811">
            <v>0</v>
          </cell>
          <cell r="N10811">
            <v>0</v>
          </cell>
          <cell r="O10811">
            <v>0</v>
          </cell>
          <cell r="P10811">
            <v>0</v>
          </cell>
          <cell r="Q10811">
            <v>0</v>
          </cell>
        </row>
        <row r="10812">
          <cell r="A10812" t="str">
            <v>A2512&amp;T</v>
          </cell>
          <cell r="B10812" t="str">
            <v>S Franklin St opp Ad</v>
          </cell>
          <cell r="C10812">
            <v>0</v>
          </cell>
          <cell r="D10812">
            <v>0</v>
          </cell>
          <cell r="E10812">
            <v>0</v>
          </cell>
          <cell r="F10812">
            <v>0</v>
          </cell>
          <cell r="G10812">
            <v>0</v>
          </cell>
          <cell r="H10812">
            <v>0</v>
          </cell>
          <cell r="I10812">
            <v>0</v>
          </cell>
          <cell r="J10812">
            <v>0</v>
          </cell>
          <cell r="K10812">
            <v>0</v>
          </cell>
          <cell r="L10812">
            <v>0</v>
          </cell>
          <cell r="M10812">
            <v>0</v>
          </cell>
          <cell r="N10812">
            <v>0</v>
          </cell>
          <cell r="O10812">
            <v>0</v>
          </cell>
          <cell r="P10812">
            <v>0</v>
          </cell>
          <cell r="Q10812">
            <v>0</v>
          </cell>
        </row>
        <row r="10813">
          <cell r="A10813" t="str">
            <v>A2513&amp;T</v>
          </cell>
          <cell r="B10813" t="str">
            <v>S Franklin St opp Ch</v>
          </cell>
          <cell r="C10813">
            <v>0</v>
          </cell>
          <cell r="D10813">
            <v>0</v>
          </cell>
          <cell r="E10813">
            <v>0</v>
          </cell>
          <cell r="F10813">
            <v>0</v>
          </cell>
          <cell r="G10813">
            <v>0</v>
          </cell>
          <cell r="H10813">
            <v>0</v>
          </cell>
          <cell r="I10813">
            <v>0</v>
          </cell>
          <cell r="J10813">
            <v>0</v>
          </cell>
          <cell r="K10813">
            <v>0</v>
          </cell>
          <cell r="L10813">
            <v>0</v>
          </cell>
          <cell r="M10813">
            <v>0</v>
          </cell>
          <cell r="N10813">
            <v>0</v>
          </cell>
          <cell r="O10813">
            <v>0</v>
          </cell>
          <cell r="P10813">
            <v>0</v>
          </cell>
          <cell r="Q10813">
            <v>0</v>
          </cell>
        </row>
        <row r="10814">
          <cell r="A10814" t="str">
            <v>A2522&amp;T</v>
          </cell>
          <cell r="B10814" t="str">
            <v>Granite St @ West St</v>
          </cell>
          <cell r="C10814">
            <v>0</v>
          </cell>
          <cell r="D10814">
            <v>0</v>
          </cell>
          <cell r="E10814">
            <v>0</v>
          </cell>
          <cell r="F10814">
            <v>0</v>
          </cell>
          <cell r="G10814">
            <v>0</v>
          </cell>
          <cell r="H10814">
            <v>0</v>
          </cell>
          <cell r="I10814">
            <v>0</v>
          </cell>
          <cell r="J10814">
            <v>0</v>
          </cell>
          <cell r="K10814">
            <v>0</v>
          </cell>
          <cell r="L10814">
            <v>0</v>
          </cell>
          <cell r="M10814">
            <v>0</v>
          </cell>
          <cell r="N10814">
            <v>0</v>
          </cell>
          <cell r="O10814">
            <v>0</v>
          </cell>
          <cell r="P10814">
            <v>0</v>
          </cell>
          <cell r="Q10814">
            <v>0</v>
          </cell>
        </row>
        <row r="10815">
          <cell r="A10815" t="str">
            <v>A2537&amp;T</v>
          </cell>
          <cell r="B10815" t="str">
            <v>Granite St @ King Hi</v>
          </cell>
          <cell r="C10815">
            <v>2</v>
          </cell>
          <cell r="D10815">
            <v>0</v>
          </cell>
          <cell r="E10815">
            <v>0</v>
          </cell>
          <cell r="F10815">
            <v>0</v>
          </cell>
          <cell r="G10815">
            <v>2</v>
          </cell>
          <cell r="H10815">
            <v>2</v>
          </cell>
          <cell r="I10815">
            <v>0</v>
          </cell>
          <cell r="J10815">
            <v>0</v>
          </cell>
          <cell r="K10815">
            <v>0</v>
          </cell>
          <cell r="L10815">
            <v>2</v>
          </cell>
          <cell r="M10815">
            <v>2</v>
          </cell>
          <cell r="N10815">
            <v>0</v>
          </cell>
          <cell r="O10815">
            <v>0</v>
          </cell>
          <cell r="P10815">
            <v>0</v>
          </cell>
          <cell r="Q10815">
            <v>2</v>
          </cell>
        </row>
        <row r="10816">
          <cell r="A10816" t="str">
            <v>A2543&amp;T</v>
          </cell>
          <cell r="B10816" t="str">
            <v>North St @ Oak St</v>
          </cell>
          <cell r="C10816">
            <v>0</v>
          </cell>
          <cell r="D10816">
            <v>0</v>
          </cell>
          <cell r="E10816">
            <v>0</v>
          </cell>
          <cell r="F10816">
            <v>0</v>
          </cell>
          <cell r="G10816">
            <v>0</v>
          </cell>
          <cell r="H10816">
            <v>0</v>
          </cell>
          <cell r="I10816">
            <v>0</v>
          </cell>
          <cell r="J10816">
            <v>0</v>
          </cell>
          <cell r="K10816">
            <v>0</v>
          </cell>
          <cell r="L10816">
            <v>0</v>
          </cell>
          <cell r="M10816">
            <v>0</v>
          </cell>
          <cell r="N10816">
            <v>0</v>
          </cell>
          <cell r="O10816">
            <v>0</v>
          </cell>
          <cell r="P10816">
            <v>0</v>
          </cell>
          <cell r="Q10816">
            <v>0</v>
          </cell>
        </row>
        <row r="10817">
          <cell r="A10817" t="str">
            <v>A2545&amp;T</v>
          </cell>
          <cell r="B10817" t="str">
            <v>North St @ Pictun Rd</v>
          </cell>
          <cell r="C10817">
            <v>0</v>
          </cell>
          <cell r="D10817">
            <v>0</v>
          </cell>
          <cell r="E10817">
            <v>0</v>
          </cell>
          <cell r="F10817">
            <v>0</v>
          </cell>
          <cell r="G10817">
            <v>0</v>
          </cell>
          <cell r="H10817">
            <v>0</v>
          </cell>
          <cell r="I10817">
            <v>0</v>
          </cell>
          <cell r="J10817">
            <v>0</v>
          </cell>
          <cell r="K10817">
            <v>0</v>
          </cell>
          <cell r="L10817">
            <v>0</v>
          </cell>
          <cell r="M10817">
            <v>0</v>
          </cell>
          <cell r="N10817">
            <v>0</v>
          </cell>
          <cell r="O10817">
            <v>0</v>
          </cell>
          <cell r="P10817">
            <v>0</v>
          </cell>
          <cell r="Q10817">
            <v>0</v>
          </cell>
        </row>
        <row r="10818">
          <cell r="A10818" t="str">
            <v>A2552&amp;T</v>
          </cell>
          <cell r="B10818" t="str">
            <v>168 North St</v>
          </cell>
          <cell r="C10818">
            <v>0</v>
          </cell>
          <cell r="D10818">
            <v>0</v>
          </cell>
          <cell r="E10818">
            <v>0</v>
          </cell>
          <cell r="F10818">
            <v>0</v>
          </cell>
          <cell r="G10818">
            <v>0</v>
          </cell>
          <cell r="H10818">
            <v>0</v>
          </cell>
          <cell r="I10818">
            <v>0</v>
          </cell>
          <cell r="J10818">
            <v>0</v>
          </cell>
          <cell r="K10818">
            <v>0</v>
          </cell>
          <cell r="L10818">
            <v>0</v>
          </cell>
          <cell r="M10818">
            <v>0</v>
          </cell>
          <cell r="N10818">
            <v>0</v>
          </cell>
          <cell r="O10818">
            <v>0</v>
          </cell>
          <cell r="P10818">
            <v>0</v>
          </cell>
          <cell r="Q10818">
            <v>0</v>
          </cell>
        </row>
        <row r="10819">
          <cell r="A10819" t="str">
            <v>A2560&amp;T</v>
          </cell>
          <cell r="B10819" t="str">
            <v>North St @ Cochato P</v>
          </cell>
          <cell r="C10819">
            <v>0</v>
          </cell>
          <cell r="D10819">
            <v>0</v>
          </cell>
          <cell r="E10819">
            <v>0</v>
          </cell>
          <cell r="F10819">
            <v>0</v>
          </cell>
          <cell r="G10819">
            <v>0</v>
          </cell>
          <cell r="H10819">
            <v>0</v>
          </cell>
          <cell r="I10819">
            <v>0</v>
          </cell>
          <cell r="J10819">
            <v>0</v>
          </cell>
          <cell r="K10819">
            <v>0</v>
          </cell>
          <cell r="L10819">
            <v>0</v>
          </cell>
          <cell r="M10819">
            <v>0</v>
          </cell>
          <cell r="N10819">
            <v>0</v>
          </cell>
          <cell r="O10819">
            <v>0</v>
          </cell>
          <cell r="P10819">
            <v>0</v>
          </cell>
          <cell r="Q10819">
            <v>0</v>
          </cell>
        </row>
        <row r="10820">
          <cell r="A10820" t="str">
            <v>A2572&amp;T</v>
          </cell>
          <cell r="B10820" t="str">
            <v>Granite St @ Pond St</v>
          </cell>
          <cell r="C10820">
            <v>5</v>
          </cell>
          <cell r="D10820">
            <v>0</v>
          </cell>
          <cell r="E10820">
            <v>0</v>
          </cell>
          <cell r="F10820">
            <v>0</v>
          </cell>
          <cell r="G10820">
            <v>5</v>
          </cell>
          <cell r="H10820">
            <v>5</v>
          </cell>
          <cell r="I10820">
            <v>0</v>
          </cell>
          <cell r="J10820">
            <v>0</v>
          </cell>
          <cell r="K10820">
            <v>0</v>
          </cell>
          <cell r="L10820">
            <v>5</v>
          </cell>
          <cell r="M10820">
            <v>5</v>
          </cell>
          <cell r="N10820">
            <v>0</v>
          </cell>
          <cell r="O10820">
            <v>0</v>
          </cell>
          <cell r="P10820">
            <v>0</v>
          </cell>
          <cell r="Q10820">
            <v>5</v>
          </cell>
        </row>
        <row r="10821">
          <cell r="A10821" t="str">
            <v>A2575&amp;T</v>
          </cell>
          <cell r="B10821" t="str">
            <v>Granite St @ Anderse</v>
          </cell>
          <cell r="C10821">
            <v>0</v>
          </cell>
          <cell r="D10821">
            <v>0</v>
          </cell>
          <cell r="E10821">
            <v>0</v>
          </cell>
          <cell r="F10821">
            <v>0</v>
          </cell>
          <cell r="G10821">
            <v>0</v>
          </cell>
          <cell r="H10821">
            <v>0</v>
          </cell>
          <cell r="I10821">
            <v>0</v>
          </cell>
          <cell r="J10821">
            <v>0</v>
          </cell>
          <cell r="K10821">
            <v>0</v>
          </cell>
          <cell r="L10821">
            <v>0</v>
          </cell>
          <cell r="M10821">
            <v>0</v>
          </cell>
          <cell r="N10821">
            <v>0</v>
          </cell>
          <cell r="O10821">
            <v>0</v>
          </cell>
          <cell r="P10821">
            <v>0</v>
          </cell>
          <cell r="Q10821">
            <v>0</v>
          </cell>
        </row>
        <row r="10822">
          <cell r="A10822" t="str">
            <v>A2636&amp;T</v>
          </cell>
          <cell r="B10822" t="str">
            <v>N Main St opp Roel S</v>
          </cell>
          <cell r="C10822">
            <v>0</v>
          </cell>
          <cell r="D10822">
            <v>0</v>
          </cell>
          <cell r="E10822">
            <v>0</v>
          </cell>
          <cell r="F10822">
            <v>0</v>
          </cell>
          <cell r="G10822">
            <v>0</v>
          </cell>
          <cell r="H10822">
            <v>0</v>
          </cell>
          <cell r="I10822">
            <v>0</v>
          </cell>
          <cell r="J10822">
            <v>0</v>
          </cell>
          <cell r="K10822">
            <v>0</v>
          </cell>
          <cell r="L10822">
            <v>0</v>
          </cell>
          <cell r="M10822">
            <v>0</v>
          </cell>
          <cell r="N10822">
            <v>0</v>
          </cell>
          <cell r="O10822">
            <v>0</v>
          </cell>
          <cell r="P10822">
            <v>0</v>
          </cell>
          <cell r="Q10822">
            <v>0</v>
          </cell>
        </row>
        <row r="10823">
          <cell r="A10823" t="str">
            <v>A2640&amp;T</v>
          </cell>
          <cell r="B10823" t="str">
            <v>N Main St @ Warren S</v>
          </cell>
          <cell r="C10823">
            <v>15</v>
          </cell>
          <cell r="D10823">
            <v>0</v>
          </cell>
          <cell r="E10823">
            <v>0</v>
          </cell>
          <cell r="F10823">
            <v>0</v>
          </cell>
          <cell r="G10823">
            <v>15</v>
          </cell>
          <cell r="H10823">
            <v>15</v>
          </cell>
          <cell r="I10823">
            <v>0</v>
          </cell>
          <cell r="J10823">
            <v>0</v>
          </cell>
          <cell r="K10823">
            <v>0</v>
          </cell>
          <cell r="L10823">
            <v>15</v>
          </cell>
          <cell r="M10823">
            <v>15</v>
          </cell>
          <cell r="N10823">
            <v>0</v>
          </cell>
          <cell r="O10823">
            <v>0</v>
          </cell>
          <cell r="P10823">
            <v>0</v>
          </cell>
          <cell r="Q10823">
            <v>15</v>
          </cell>
        </row>
        <row r="10824">
          <cell r="A10824" t="str">
            <v>A2641&amp;T</v>
          </cell>
          <cell r="B10824" t="str">
            <v>N Main St @ DiAuto D</v>
          </cell>
          <cell r="C10824">
            <v>0</v>
          </cell>
          <cell r="D10824">
            <v>0</v>
          </cell>
          <cell r="E10824">
            <v>0</v>
          </cell>
          <cell r="F10824">
            <v>0</v>
          </cell>
          <cell r="G10824">
            <v>0</v>
          </cell>
          <cell r="H10824">
            <v>0</v>
          </cell>
          <cell r="I10824">
            <v>0</v>
          </cell>
          <cell r="J10824">
            <v>0</v>
          </cell>
          <cell r="K10824">
            <v>0</v>
          </cell>
          <cell r="L10824">
            <v>0</v>
          </cell>
          <cell r="M10824">
            <v>0</v>
          </cell>
          <cell r="N10824">
            <v>0</v>
          </cell>
          <cell r="O10824">
            <v>0</v>
          </cell>
          <cell r="P10824">
            <v>0</v>
          </cell>
          <cell r="Q10824">
            <v>0</v>
          </cell>
        </row>
        <row r="10825">
          <cell r="A10825" t="str">
            <v>A2683&amp;T</v>
          </cell>
          <cell r="B10825" t="str">
            <v>S Main St opp Selwyn</v>
          </cell>
          <cell r="C10825">
            <v>0</v>
          </cell>
          <cell r="D10825">
            <v>0</v>
          </cell>
          <cell r="E10825">
            <v>0</v>
          </cell>
          <cell r="F10825">
            <v>0</v>
          </cell>
          <cell r="G10825">
            <v>0</v>
          </cell>
          <cell r="H10825">
            <v>0</v>
          </cell>
          <cell r="I10825">
            <v>0</v>
          </cell>
          <cell r="J10825">
            <v>0</v>
          </cell>
          <cell r="K10825">
            <v>0</v>
          </cell>
          <cell r="L10825">
            <v>0</v>
          </cell>
          <cell r="M10825">
            <v>0</v>
          </cell>
          <cell r="N10825">
            <v>0</v>
          </cell>
          <cell r="O10825">
            <v>0</v>
          </cell>
          <cell r="P10825">
            <v>0</v>
          </cell>
          <cell r="Q10825">
            <v>0</v>
          </cell>
        </row>
        <row r="10826">
          <cell r="A10826" t="str">
            <v>A2687&amp;T</v>
          </cell>
          <cell r="B10826" t="str">
            <v>S Main St opp Martin</v>
          </cell>
          <cell r="C10826">
            <v>0</v>
          </cell>
          <cell r="D10826">
            <v>0</v>
          </cell>
          <cell r="E10826">
            <v>0</v>
          </cell>
          <cell r="F10826">
            <v>0</v>
          </cell>
          <cell r="G10826">
            <v>0</v>
          </cell>
          <cell r="H10826">
            <v>0</v>
          </cell>
          <cell r="I10826">
            <v>0</v>
          </cell>
          <cell r="J10826">
            <v>0</v>
          </cell>
          <cell r="K10826">
            <v>0</v>
          </cell>
          <cell r="L10826">
            <v>0</v>
          </cell>
          <cell r="M10826">
            <v>0</v>
          </cell>
          <cell r="N10826">
            <v>0</v>
          </cell>
          <cell r="O10826">
            <v>0</v>
          </cell>
          <cell r="P10826">
            <v>0</v>
          </cell>
          <cell r="Q10826">
            <v>0</v>
          </cell>
        </row>
        <row r="10827">
          <cell r="A10827" t="str">
            <v>A2698&amp;T</v>
          </cell>
          <cell r="B10827" t="str">
            <v>Union St @ Howard St</v>
          </cell>
          <cell r="C10827">
            <v>0</v>
          </cell>
          <cell r="D10827">
            <v>0</v>
          </cell>
          <cell r="E10827">
            <v>0</v>
          </cell>
          <cell r="F10827">
            <v>2</v>
          </cell>
          <cell r="G10827">
            <v>3</v>
          </cell>
          <cell r="H10827">
            <v>0</v>
          </cell>
          <cell r="I10827">
            <v>0</v>
          </cell>
          <cell r="J10827">
            <v>0</v>
          </cell>
          <cell r="K10827">
            <v>2</v>
          </cell>
          <cell r="L10827">
            <v>3</v>
          </cell>
          <cell r="M10827">
            <v>0</v>
          </cell>
          <cell r="N10827">
            <v>0</v>
          </cell>
          <cell r="O10827">
            <v>0</v>
          </cell>
          <cell r="P10827">
            <v>2</v>
          </cell>
          <cell r="Q10827">
            <v>3</v>
          </cell>
        </row>
        <row r="10828">
          <cell r="A10828" t="str">
            <v>A2711&amp;T</v>
          </cell>
          <cell r="B10828" t="str">
            <v>721 N Main St</v>
          </cell>
          <cell r="C10828">
            <v>0</v>
          </cell>
          <cell r="D10828">
            <v>0</v>
          </cell>
          <cell r="E10828">
            <v>0</v>
          </cell>
          <cell r="F10828">
            <v>0</v>
          </cell>
          <cell r="G10828">
            <v>0</v>
          </cell>
          <cell r="H10828">
            <v>0</v>
          </cell>
          <cell r="I10828">
            <v>0</v>
          </cell>
          <cell r="J10828">
            <v>0</v>
          </cell>
          <cell r="K10828">
            <v>0</v>
          </cell>
          <cell r="L10828">
            <v>0</v>
          </cell>
          <cell r="M10828">
            <v>0</v>
          </cell>
          <cell r="N10828">
            <v>0</v>
          </cell>
          <cell r="O10828">
            <v>0</v>
          </cell>
          <cell r="P10828">
            <v>0</v>
          </cell>
          <cell r="Q10828">
            <v>0</v>
          </cell>
        </row>
        <row r="10829">
          <cell r="A10829" t="str">
            <v>A5540&amp;T</v>
          </cell>
          <cell r="B10829" t="str">
            <v>Washington St @ Hunt</v>
          </cell>
          <cell r="C10829">
            <v>9</v>
          </cell>
          <cell r="D10829">
            <v>0</v>
          </cell>
          <cell r="E10829">
            <v>0</v>
          </cell>
          <cell r="F10829">
            <v>0</v>
          </cell>
          <cell r="G10829">
            <v>9</v>
          </cell>
          <cell r="H10829">
            <v>9</v>
          </cell>
          <cell r="I10829">
            <v>0</v>
          </cell>
          <cell r="J10829">
            <v>0</v>
          </cell>
          <cell r="K10829">
            <v>0</v>
          </cell>
          <cell r="L10829">
            <v>9</v>
          </cell>
          <cell r="M10829">
            <v>9</v>
          </cell>
          <cell r="N10829">
            <v>0</v>
          </cell>
          <cell r="O10829">
            <v>0</v>
          </cell>
          <cell r="P10829">
            <v>0</v>
          </cell>
          <cell r="Q10829">
            <v>9</v>
          </cell>
        </row>
        <row r="10830">
          <cell r="A10830" t="str">
            <v>A5541&amp;T</v>
          </cell>
          <cell r="B10830" t="str">
            <v>409 Washington St</v>
          </cell>
          <cell r="C10830">
            <v>14</v>
          </cell>
          <cell r="D10830">
            <v>0</v>
          </cell>
          <cell r="E10830">
            <v>0</v>
          </cell>
          <cell r="F10830">
            <v>4</v>
          </cell>
          <cell r="G10830">
            <v>18</v>
          </cell>
          <cell r="H10830">
            <v>14</v>
          </cell>
          <cell r="I10830">
            <v>0</v>
          </cell>
          <cell r="J10830">
            <v>0</v>
          </cell>
          <cell r="K10830">
            <v>4</v>
          </cell>
          <cell r="L10830">
            <v>18</v>
          </cell>
          <cell r="M10830">
            <v>14</v>
          </cell>
          <cell r="N10830">
            <v>0</v>
          </cell>
          <cell r="O10830">
            <v>0</v>
          </cell>
          <cell r="P10830">
            <v>4</v>
          </cell>
          <cell r="Q10830">
            <v>18</v>
          </cell>
        </row>
        <row r="10831">
          <cell r="A10831" t="str">
            <v>A5543&amp;T</v>
          </cell>
          <cell r="B10831" t="str">
            <v>563 Washington St</v>
          </cell>
          <cell r="C10831">
            <v>0</v>
          </cell>
          <cell r="D10831">
            <v>0</v>
          </cell>
          <cell r="E10831">
            <v>0</v>
          </cell>
          <cell r="F10831">
            <v>0</v>
          </cell>
          <cell r="G10831">
            <v>0</v>
          </cell>
          <cell r="H10831">
            <v>0</v>
          </cell>
          <cell r="I10831">
            <v>0</v>
          </cell>
          <cell r="J10831">
            <v>0</v>
          </cell>
          <cell r="K10831">
            <v>0</v>
          </cell>
          <cell r="L10831">
            <v>0</v>
          </cell>
          <cell r="M10831">
            <v>0</v>
          </cell>
          <cell r="N10831">
            <v>0</v>
          </cell>
          <cell r="O10831">
            <v>0</v>
          </cell>
          <cell r="P10831">
            <v>0</v>
          </cell>
          <cell r="Q10831">
            <v>0</v>
          </cell>
        </row>
        <row r="10832">
          <cell r="A10832" t="str">
            <v>A5545&amp;T</v>
          </cell>
          <cell r="B10832" t="str">
            <v>Washington St @ Wint</v>
          </cell>
          <cell r="C10832">
            <v>2</v>
          </cell>
          <cell r="D10832">
            <v>0</v>
          </cell>
          <cell r="E10832">
            <v>0</v>
          </cell>
          <cell r="F10832">
            <v>0</v>
          </cell>
          <cell r="G10832">
            <v>2</v>
          </cell>
          <cell r="H10832">
            <v>2</v>
          </cell>
          <cell r="I10832">
            <v>0</v>
          </cell>
          <cell r="J10832">
            <v>0</v>
          </cell>
          <cell r="K10832">
            <v>0</v>
          </cell>
          <cell r="L10832">
            <v>2</v>
          </cell>
          <cell r="M10832">
            <v>2</v>
          </cell>
          <cell r="N10832">
            <v>0</v>
          </cell>
          <cell r="O10832">
            <v>0</v>
          </cell>
          <cell r="P10832">
            <v>0</v>
          </cell>
          <cell r="Q10832">
            <v>2</v>
          </cell>
        </row>
        <row r="10833">
          <cell r="A10833" t="str">
            <v>A5549&amp;T</v>
          </cell>
          <cell r="B10833" t="str">
            <v>Middle St opp Medite</v>
          </cell>
          <cell r="C10833">
            <v>14</v>
          </cell>
          <cell r="D10833">
            <v>0</v>
          </cell>
          <cell r="E10833">
            <v>0</v>
          </cell>
          <cell r="F10833">
            <v>0</v>
          </cell>
          <cell r="G10833">
            <v>14</v>
          </cell>
          <cell r="H10833">
            <v>14</v>
          </cell>
          <cell r="I10833">
            <v>0</v>
          </cell>
          <cell r="J10833">
            <v>0</v>
          </cell>
          <cell r="K10833">
            <v>0</v>
          </cell>
          <cell r="L10833">
            <v>14</v>
          </cell>
          <cell r="M10833">
            <v>14</v>
          </cell>
          <cell r="N10833">
            <v>0</v>
          </cell>
          <cell r="O10833">
            <v>0</v>
          </cell>
          <cell r="P10833">
            <v>0</v>
          </cell>
          <cell r="Q10833">
            <v>14</v>
          </cell>
        </row>
        <row r="10834">
          <cell r="A10834" t="str">
            <v>A5557&amp;T</v>
          </cell>
          <cell r="B10834" t="str">
            <v>780 Main St</v>
          </cell>
          <cell r="C10834">
            <v>0</v>
          </cell>
          <cell r="D10834">
            <v>0</v>
          </cell>
          <cell r="E10834">
            <v>0</v>
          </cell>
          <cell r="F10834">
            <v>0</v>
          </cell>
          <cell r="G10834">
            <v>0</v>
          </cell>
          <cell r="H10834">
            <v>0</v>
          </cell>
          <cell r="I10834">
            <v>0</v>
          </cell>
          <cell r="J10834">
            <v>0</v>
          </cell>
          <cell r="K10834">
            <v>0</v>
          </cell>
          <cell r="L10834">
            <v>0</v>
          </cell>
          <cell r="M10834">
            <v>0</v>
          </cell>
          <cell r="N10834">
            <v>0</v>
          </cell>
          <cell r="O10834">
            <v>0</v>
          </cell>
          <cell r="P10834">
            <v>0</v>
          </cell>
          <cell r="Q10834">
            <v>0</v>
          </cell>
        </row>
        <row r="10835">
          <cell r="A10835" t="str">
            <v>A5567&amp;T</v>
          </cell>
          <cell r="B10835" t="str">
            <v>Washington St @ Aval</v>
          </cell>
          <cell r="C10835">
            <v>0</v>
          </cell>
          <cell r="D10835">
            <v>0</v>
          </cell>
          <cell r="E10835">
            <v>0</v>
          </cell>
          <cell r="F10835">
            <v>0</v>
          </cell>
          <cell r="G10835">
            <v>0</v>
          </cell>
          <cell r="H10835">
            <v>0</v>
          </cell>
          <cell r="I10835">
            <v>0</v>
          </cell>
          <cell r="J10835">
            <v>0</v>
          </cell>
          <cell r="K10835">
            <v>0</v>
          </cell>
          <cell r="L10835">
            <v>0</v>
          </cell>
          <cell r="M10835">
            <v>0</v>
          </cell>
          <cell r="N10835">
            <v>0</v>
          </cell>
          <cell r="O10835">
            <v>0</v>
          </cell>
          <cell r="P10835">
            <v>0</v>
          </cell>
          <cell r="Q10835">
            <v>0</v>
          </cell>
        </row>
        <row r="10836">
          <cell r="A10836" t="str">
            <v>A5570&amp;T</v>
          </cell>
          <cell r="B10836" t="str">
            <v>Pleasant St @ Sander</v>
          </cell>
          <cell r="C10836">
            <v>0</v>
          </cell>
          <cell r="D10836">
            <v>0</v>
          </cell>
          <cell r="E10836">
            <v>0</v>
          </cell>
          <cell r="F10836">
            <v>0</v>
          </cell>
          <cell r="G10836">
            <v>0</v>
          </cell>
          <cell r="H10836">
            <v>0</v>
          </cell>
          <cell r="I10836">
            <v>0</v>
          </cell>
          <cell r="J10836">
            <v>0</v>
          </cell>
          <cell r="K10836">
            <v>0</v>
          </cell>
          <cell r="L10836">
            <v>0</v>
          </cell>
          <cell r="M10836">
            <v>0</v>
          </cell>
          <cell r="N10836">
            <v>0</v>
          </cell>
          <cell r="O10836">
            <v>0</v>
          </cell>
          <cell r="P10836">
            <v>0</v>
          </cell>
          <cell r="Q10836">
            <v>0</v>
          </cell>
        </row>
        <row r="10837">
          <cell r="A10837" t="str">
            <v>A5870&amp;T</v>
          </cell>
          <cell r="B10837" t="str">
            <v>Middle St opp Rockaw</v>
          </cell>
          <cell r="C10837">
            <v>0</v>
          </cell>
          <cell r="D10837">
            <v>0</v>
          </cell>
          <cell r="E10837">
            <v>0</v>
          </cell>
          <cell r="F10837">
            <v>0</v>
          </cell>
          <cell r="G10837">
            <v>0</v>
          </cell>
          <cell r="H10837">
            <v>0</v>
          </cell>
          <cell r="I10837">
            <v>0</v>
          </cell>
          <cell r="J10837">
            <v>0</v>
          </cell>
          <cell r="K10837">
            <v>0</v>
          </cell>
          <cell r="L10837">
            <v>0</v>
          </cell>
          <cell r="M10837">
            <v>0</v>
          </cell>
          <cell r="N10837">
            <v>0</v>
          </cell>
          <cell r="O10837">
            <v>0</v>
          </cell>
          <cell r="P10837">
            <v>0</v>
          </cell>
          <cell r="Q10837">
            <v>0</v>
          </cell>
        </row>
        <row r="10838">
          <cell r="A10838" t="str">
            <v>A6085&amp;T</v>
          </cell>
          <cell r="B10838" t="str">
            <v>Elm St opp Jay St</v>
          </cell>
          <cell r="C10838">
            <v>0</v>
          </cell>
          <cell r="D10838">
            <v>0</v>
          </cell>
          <cell r="E10838">
            <v>0</v>
          </cell>
          <cell r="F10838">
            <v>0</v>
          </cell>
          <cell r="G10838">
            <v>0</v>
          </cell>
          <cell r="H10838">
            <v>0</v>
          </cell>
          <cell r="I10838">
            <v>0</v>
          </cell>
          <cell r="J10838">
            <v>0</v>
          </cell>
          <cell r="K10838">
            <v>0</v>
          </cell>
          <cell r="L10838">
            <v>0</v>
          </cell>
          <cell r="M10838">
            <v>0</v>
          </cell>
          <cell r="N10838">
            <v>0</v>
          </cell>
          <cell r="O10838">
            <v>0</v>
          </cell>
          <cell r="P10838">
            <v>0</v>
          </cell>
          <cell r="Q10838">
            <v>0</v>
          </cell>
        </row>
        <row r="10839">
          <cell r="A10839" t="str">
            <v>A6086&amp;T</v>
          </cell>
          <cell r="B10839" t="str">
            <v>Elm St opp Drinkwate</v>
          </cell>
          <cell r="C10839">
            <v>0</v>
          </cell>
          <cell r="D10839">
            <v>0</v>
          </cell>
          <cell r="E10839">
            <v>0</v>
          </cell>
          <cell r="F10839">
            <v>0</v>
          </cell>
          <cell r="G10839">
            <v>0</v>
          </cell>
          <cell r="H10839">
            <v>0</v>
          </cell>
          <cell r="I10839">
            <v>0</v>
          </cell>
          <cell r="J10839">
            <v>0</v>
          </cell>
          <cell r="K10839">
            <v>0</v>
          </cell>
          <cell r="L10839">
            <v>0</v>
          </cell>
          <cell r="M10839">
            <v>0</v>
          </cell>
          <cell r="N10839">
            <v>0</v>
          </cell>
          <cell r="O10839">
            <v>0</v>
          </cell>
          <cell r="P10839">
            <v>0</v>
          </cell>
          <cell r="Q10839">
            <v>0</v>
          </cell>
        </row>
        <row r="10840">
          <cell r="A10840" t="str">
            <v>A6087&amp;T</v>
          </cell>
          <cell r="B10840" t="str">
            <v>Middle St @ Elm St</v>
          </cell>
          <cell r="C10840">
            <v>8</v>
          </cell>
          <cell r="D10840">
            <v>0</v>
          </cell>
          <cell r="E10840">
            <v>0</v>
          </cell>
          <cell r="F10840">
            <v>0</v>
          </cell>
          <cell r="G10840">
            <v>8</v>
          </cell>
          <cell r="H10840">
            <v>8</v>
          </cell>
          <cell r="I10840">
            <v>0</v>
          </cell>
          <cell r="J10840">
            <v>0</v>
          </cell>
          <cell r="K10840">
            <v>0</v>
          </cell>
          <cell r="L10840">
            <v>8</v>
          </cell>
          <cell r="M10840">
            <v>8</v>
          </cell>
          <cell r="N10840">
            <v>0</v>
          </cell>
          <cell r="O10840">
            <v>0</v>
          </cell>
          <cell r="P10840">
            <v>0</v>
          </cell>
          <cell r="Q10840">
            <v>8</v>
          </cell>
        </row>
        <row r="10841">
          <cell r="A10841" t="str">
            <v>A6095&amp;T</v>
          </cell>
          <cell r="B10841" t="str">
            <v>Union St @ Cleveland</v>
          </cell>
          <cell r="C10841">
            <v>0</v>
          </cell>
          <cell r="D10841">
            <v>0</v>
          </cell>
          <cell r="E10841">
            <v>0</v>
          </cell>
          <cell r="F10841">
            <v>1</v>
          </cell>
          <cell r="G10841">
            <v>1</v>
          </cell>
          <cell r="H10841">
            <v>0</v>
          </cell>
          <cell r="I10841">
            <v>0</v>
          </cell>
          <cell r="J10841">
            <v>0</v>
          </cell>
          <cell r="K10841">
            <v>1</v>
          </cell>
          <cell r="L10841">
            <v>1</v>
          </cell>
          <cell r="M10841">
            <v>0</v>
          </cell>
          <cell r="N10841">
            <v>0</v>
          </cell>
          <cell r="O10841">
            <v>0</v>
          </cell>
          <cell r="P10841">
            <v>1</v>
          </cell>
          <cell r="Q10841">
            <v>1</v>
          </cell>
        </row>
        <row r="10842">
          <cell r="A10842" t="str">
            <v>A6111&amp;T</v>
          </cell>
          <cell r="B10842" t="str">
            <v>Commercial St @ John</v>
          </cell>
          <cell r="C10842">
            <v>0</v>
          </cell>
          <cell r="D10842">
            <v>0</v>
          </cell>
          <cell r="E10842">
            <v>0</v>
          </cell>
          <cell r="F10842">
            <v>0</v>
          </cell>
          <cell r="G10842">
            <v>0</v>
          </cell>
          <cell r="H10842">
            <v>0</v>
          </cell>
          <cell r="I10842">
            <v>0</v>
          </cell>
          <cell r="J10842">
            <v>0</v>
          </cell>
          <cell r="K10842">
            <v>0</v>
          </cell>
          <cell r="L10842">
            <v>0</v>
          </cell>
          <cell r="M10842">
            <v>0</v>
          </cell>
          <cell r="N10842">
            <v>0</v>
          </cell>
          <cell r="O10842">
            <v>0</v>
          </cell>
          <cell r="P10842">
            <v>0</v>
          </cell>
          <cell r="Q10842">
            <v>0</v>
          </cell>
        </row>
        <row r="10843">
          <cell r="A10843" t="str">
            <v>A6114&amp;T</v>
          </cell>
          <cell r="B10843" t="str">
            <v>Elm St @ Jay St</v>
          </cell>
          <cell r="C10843">
            <v>0</v>
          </cell>
          <cell r="D10843">
            <v>0</v>
          </cell>
          <cell r="E10843">
            <v>0</v>
          </cell>
          <cell r="F10843">
            <v>0</v>
          </cell>
          <cell r="G10843">
            <v>0</v>
          </cell>
          <cell r="H10843">
            <v>0</v>
          </cell>
          <cell r="I10843">
            <v>0</v>
          </cell>
          <cell r="J10843">
            <v>0</v>
          </cell>
          <cell r="K10843">
            <v>0</v>
          </cell>
          <cell r="L10843">
            <v>0</v>
          </cell>
          <cell r="M10843">
            <v>0</v>
          </cell>
          <cell r="N10843">
            <v>0</v>
          </cell>
          <cell r="O10843">
            <v>0</v>
          </cell>
          <cell r="P10843">
            <v>0</v>
          </cell>
          <cell r="Q10843">
            <v>0</v>
          </cell>
        </row>
        <row r="10844">
          <cell r="A10844" t="str">
            <v>A6117&amp;T</v>
          </cell>
          <cell r="B10844" t="str">
            <v>Middle St opp Myrtle</v>
          </cell>
          <cell r="C10844">
            <v>0</v>
          </cell>
          <cell r="D10844">
            <v>0</v>
          </cell>
          <cell r="E10844">
            <v>0</v>
          </cell>
          <cell r="F10844">
            <v>0</v>
          </cell>
          <cell r="G10844">
            <v>0</v>
          </cell>
          <cell r="H10844">
            <v>0</v>
          </cell>
          <cell r="I10844">
            <v>0</v>
          </cell>
          <cell r="J10844">
            <v>0</v>
          </cell>
          <cell r="K10844">
            <v>0</v>
          </cell>
          <cell r="L10844">
            <v>0</v>
          </cell>
          <cell r="M10844">
            <v>0</v>
          </cell>
          <cell r="N10844">
            <v>0</v>
          </cell>
          <cell r="O10844">
            <v>0</v>
          </cell>
          <cell r="P10844">
            <v>0</v>
          </cell>
          <cell r="Q10844">
            <v>0</v>
          </cell>
        </row>
        <row r="10845">
          <cell r="A10845" t="str">
            <v>A6118&amp;T</v>
          </cell>
          <cell r="B10845" t="str">
            <v>Middle St @ River St</v>
          </cell>
          <cell r="C10845">
            <v>0</v>
          </cell>
          <cell r="D10845">
            <v>0</v>
          </cell>
          <cell r="E10845">
            <v>0</v>
          </cell>
          <cell r="F10845">
            <v>0</v>
          </cell>
          <cell r="G10845">
            <v>0</v>
          </cell>
          <cell r="H10845">
            <v>0</v>
          </cell>
          <cell r="I10845">
            <v>0</v>
          </cell>
          <cell r="J10845">
            <v>0</v>
          </cell>
          <cell r="K10845">
            <v>0</v>
          </cell>
          <cell r="L10845">
            <v>0</v>
          </cell>
          <cell r="M10845">
            <v>0</v>
          </cell>
          <cell r="N10845">
            <v>0</v>
          </cell>
          <cell r="O10845">
            <v>0</v>
          </cell>
          <cell r="P10845">
            <v>0</v>
          </cell>
          <cell r="Q10845">
            <v>0</v>
          </cell>
        </row>
        <row r="10846">
          <cell r="A10846" t="str">
            <v>A6123&amp;T</v>
          </cell>
          <cell r="B10846" t="str">
            <v>Middle St @ Union St</v>
          </cell>
          <cell r="C10846">
            <v>15</v>
          </cell>
          <cell r="D10846">
            <v>0</v>
          </cell>
          <cell r="E10846">
            <v>0</v>
          </cell>
          <cell r="F10846">
            <v>3</v>
          </cell>
          <cell r="G10846">
            <v>18</v>
          </cell>
          <cell r="H10846">
            <v>15</v>
          </cell>
          <cell r="I10846">
            <v>0</v>
          </cell>
          <cell r="J10846">
            <v>0</v>
          </cell>
          <cell r="K10846">
            <v>3</v>
          </cell>
          <cell r="L10846">
            <v>18</v>
          </cell>
          <cell r="M10846">
            <v>15</v>
          </cell>
          <cell r="N10846">
            <v>0</v>
          </cell>
          <cell r="O10846">
            <v>0</v>
          </cell>
          <cell r="P10846">
            <v>3</v>
          </cell>
          <cell r="Q10846">
            <v>18</v>
          </cell>
        </row>
        <row r="10847">
          <cell r="A10847" t="str">
            <v>A1036&amp;T</v>
          </cell>
          <cell r="B10847" t="str">
            <v>859 Willard St</v>
          </cell>
          <cell r="C10847">
            <v>0</v>
          </cell>
          <cell r="D10847">
            <v>0</v>
          </cell>
          <cell r="E10847">
            <v>0</v>
          </cell>
          <cell r="F10847">
            <v>1</v>
          </cell>
          <cell r="G10847">
            <v>1</v>
          </cell>
          <cell r="H10847">
            <v>0</v>
          </cell>
          <cell r="I10847">
            <v>0</v>
          </cell>
          <cell r="J10847">
            <v>0</v>
          </cell>
          <cell r="K10847">
            <v>1</v>
          </cell>
          <cell r="L10847">
            <v>1</v>
          </cell>
          <cell r="M10847">
            <v>0</v>
          </cell>
          <cell r="N10847">
            <v>0</v>
          </cell>
          <cell r="O10847">
            <v>0</v>
          </cell>
          <cell r="P10847">
            <v>1</v>
          </cell>
          <cell r="Q10847">
            <v>1</v>
          </cell>
        </row>
        <row r="10848">
          <cell r="A10848" t="str">
            <v>A2209&amp;T</v>
          </cell>
          <cell r="B10848" t="str">
            <v>Bridge St @ North St</v>
          </cell>
          <cell r="C10848">
            <v>0</v>
          </cell>
          <cell r="D10848">
            <v>0</v>
          </cell>
          <cell r="E10848">
            <v>0</v>
          </cell>
          <cell r="F10848">
            <v>0</v>
          </cell>
          <cell r="G10848">
            <v>0</v>
          </cell>
          <cell r="H10848">
            <v>0</v>
          </cell>
          <cell r="I10848">
            <v>0</v>
          </cell>
          <cell r="J10848">
            <v>0</v>
          </cell>
          <cell r="K10848">
            <v>0</v>
          </cell>
          <cell r="L10848">
            <v>0</v>
          </cell>
          <cell r="M10848">
            <v>0</v>
          </cell>
          <cell r="N10848">
            <v>0</v>
          </cell>
          <cell r="O10848">
            <v>0</v>
          </cell>
          <cell r="P10848">
            <v>0</v>
          </cell>
          <cell r="Q10848">
            <v>0</v>
          </cell>
        </row>
        <row r="10849">
          <cell r="A10849" t="str">
            <v>A2249&amp;T</v>
          </cell>
          <cell r="B10849" t="str">
            <v>Lincoln St @ Bradley</v>
          </cell>
          <cell r="C10849">
            <v>0</v>
          </cell>
          <cell r="D10849">
            <v>0</v>
          </cell>
          <cell r="E10849">
            <v>0</v>
          </cell>
          <cell r="F10849">
            <v>0</v>
          </cell>
          <cell r="G10849">
            <v>0</v>
          </cell>
          <cell r="H10849">
            <v>0</v>
          </cell>
          <cell r="I10849">
            <v>0</v>
          </cell>
          <cell r="J10849">
            <v>0</v>
          </cell>
          <cell r="K10849">
            <v>0</v>
          </cell>
          <cell r="L10849">
            <v>0</v>
          </cell>
          <cell r="M10849">
            <v>0</v>
          </cell>
          <cell r="N10849">
            <v>0</v>
          </cell>
          <cell r="O10849">
            <v>0</v>
          </cell>
          <cell r="P10849">
            <v>0</v>
          </cell>
          <cell r="Q10849">
            <v>0</v>
          </cell>
        </row>
        <row r="10850">
          <cell r="A10850" t="str">
            <v>A2297&amp;T</v>
          </cell>
          <cell r="B10850" t="str">
            <v>601 Broad St opp Cai</v>
          </cell>
          <cell r="C10850">
            <v>0</v>
          </cell>
          <cell r="D10850">
            <v>0</v>
          </cell>
          <cell r="E10850">
            <v>0</v>
          </cell>
          <cell r="F10850">
            <v>0</v>
          </cell>
          <cell r="G10850">
            <v>0</v>
          </cell>
          <cell r="H10850">
            <v>0</v>
          </cell>
          <cell r="I10850">
            <v>0</v>
          </cell>
          <cell r="J10850">
            <v>0</v>
          </cell>
          <cell r="K10850">
            <v>0</v>
          </cell>
          <cell r="L10850">
            <v>0</v>
          </cell>
          <cell r="M10850">
            <v>0</v>
          </cell>
          <cell r="N10850">
            <v>0</v>
          </cell>
          <cell r="O10850">
            <v>0</v>
          </cell>
          <cell r="P10850">
            <v>0</v>
          </cell>
          <cell r="Q10850">
            <v>0</v>
          </cell>
        </row>
        <row r="10851">
          <cell r="A10851" t="str">
            <v>A2313&amp;T</v>
          </cell>
          <cell r="B10851" t="str">
            <v>Middle St opp Academ</v>
          </cell>
          <cell r="C10851">
            <v>8</v>
          </cell>
          <cell r="D10851">
            <v>0</v>
          </cell>
          <cell r="E10851">
            <v>0</v>
          </cell>
          <cell r="F10851">
            <v>0</v>
          </cell>
          <cell r="G10851">
            <v>8</v>
          </cell>
          <cell r="H10851">
            <v>8</v>
          </cell>
          <cell r="I10851">
            <v>0</v>
          </cell>
          <cell r="J10851">
            <v>0</v>
          </cell>
          <cell r="K10851">
            <v>0</v>
          </cell>
          <cell r="L10851">
            <v>8</v>
          </cell>
          <cell r="M10851">
            <v>8</v>
          </cell>
          <cell r="N10851">
            <v>0</v>
          </cell>
          <cell r="O10851">
            <v>0</v>
          </cell>
          <cell r="P10851">
            <v>0</v>
          </cell>
          <cell r="Q10851">
            <v>8</v>
          </cell>
        </row>
        <row r="10852">
          <cell r="A10852" t="str">
            <v>A2335&amp;T</v>
          </cell>
          <cell r="B10852" t="str">
            <v>Quincy Ave opp Cotto</v>
          </cell>
          <cell r="C10852">
            <v>29</v>
          </cell>
          <cell r="D10852">
            <v>0</v>
          </cell>
          <cell r="E10852">
            <v>0</v>
          </cell>
          <cell r="F10852">
            <v>0</v>
          </cell>
          <cell r="G10852">
            <v>29</v>
          </cell>
          <cell r="H10852">
            <v>29</v>
          </cell>
          <cell r="I10852">
            <v>0</v>
          </cell>
          <cell r="J10852">
            <v>0</v>
          </cell>
          <cell r="K10852">
            <v>0</v>
          </cell>
          <cell r="L10852">
            <v>29</v>
          </cell>
          <cell r="M10852">
            <v>29</v>
          </cell>
          <cell r="N10852">
            <v>0</v>
          </cell>
          <cell r="O10852">
            <v>0</v>
          </cell>
          <cell r="P10852">
            <v>0</v>
          </cell>
          <cell r="Q10852">
            <v>29</v>
          </cell>
        </row>
        <row r="10853">
          <cell r="A10853" t="str">
            <v>A2348&amp;T</v>
          </cell>
          <cell r="B10853" t="str">
            <v>Pearl St @ Washingto</v>
          </cell>
          <cell r="C10853">
            <v>0</v>
          </cell>
          <cell r="D10853">
            <v>0</v>
          </cell>
          <cell r="E10853">
            <v>0</v>
          </cell>
          <cell r="F10853">
            <v>0</v>
          </cell>
          <cell r="G10853">
            <v>0</v>
          </cell>
          <cell r="H10853">
            <v>0</v>
          </cell>
          <cell r="I10853">
            <v>0</v>
          </cell>
          <cell r="J10853">
            <v>0</v>
          </cell>
          <cell r="K10853">
            <v>0</v>
          </cell>
          <cell r="L10853">
            <v>0</v>
          </cell>
          <cell r="M10853">
            <v>0</v>
          </cell>
          <cell r="N10853">
            <v>0</v>
          </cell>
          <cell r="O10853">
            <v>0</v>
          </cell>
          <cell r="P10853">
            <v>0</v>
          </cell>
          <cell r="Q10853">
            <v>0</v>
          </cell>
        </row>
        <row r="10854">
          <cell r="A10854" t="str">
            <v>A2406&amp;T</v>
          </cell>
          <cell r="B10854" t="str">
            <v>Washington St opp Ri</v>
          </cell>
          <cell r="C10854">
            <v>0</v>
          </cell>
          <cell r="D10854">
            <v>0</v>
          </cell>
          <cell r="E10854">
            <v>0</v>
          </cell>
          <cell r="F10854">
            <v>0</v>
          </cell>
          <cell r="G10854">
            <v>0</v>
          </cell>
          <cell r="H10854">
            <v>0</v>
          </cell>
          <cell r="I10854">
            <v>0</v>
          </cell>
          <cell r="J10854">
            <v>0</v>
          </cell>
          <cell r="K10854">
            <v>0</v>
          </cell>
          <cell r="L10854">
            <v>0</v>
          </cell>
          <cell r="M10854">
            <v>0</v>
          </cell>
          <cell r="N10854">
            <v>0</v>
          </cell>
          <cell r="O10854">
            <v>0</v>
          </cell>
          <cell r="P10854">
            <v>0</v>
          </cell>
          <cell r="Q10854">
            <v>0</v>
          </cell>
        </row>
        <row r="10855">
          <cell r="A10855" t="str">
            <v>A2410&amp;T</v>
          </cell>
          <cell r="B10855" t="str">
            <v>Washington St @ West</v>
          </cell>
          <cell r="C10855">
            <v>0</v>
          </cell>
          <cell r="D10855">
            <v>0</v>
          </cell>
          <cell r="E10855">
            <v>0</v>
          </cell>
          <cell r="F10855">
            <v>0</v>
          </cell>
          <cell r="G10855">
            <v>0</v>
          </cell>
          <cell r="H10855">
            <v>0</v>
          </cell>
          <cell r="I10855">
            <v>0</v>
          </cell>
          <cell r="J10855">
            <v>0</v>
          </cell>
          <cell r="K10855">
            <v>0</v>
          </cell>
          <cell r="L10855">
            <v>0</v>
          </cell>
          <cell r="M10855">
            <v>0</v>
          </cell>
          <cell r="N10855">
            <v>0</v>
          </cell>
          <cell r="O10855">
            <v>0</v>
          </cell>
          <cell r="P10855">
            <v>0</v>
          </cell>
          <cell r="Q10855">
            <v>0</v>
          </cell>
        </row>
        <row r="10856">
          <cell r="A10856" t="str">
            <v>A2430&amp;T</v>
          </cell>
          <cell r="B10856" t="str">
            <v>N Franklin St @ W Di</v>
          </cell>
          <cell r="C10856">
            <v>0</v>
          </cell>
          <cell r="D10856">
            <v>0</v>
          </cell>
          <cell r="E10856">
            <v>0</v>
          </cell>
          <cell r="F10856">
            <v>0</v>
          </cell>
          <cell r="G10856">
            <v>0</v>
          </cell>
          <cell r="H10856">
            <v>0</v>
          </cell>
          <cell r="I10856">
            <v>0</v>
          </cell>
          <cell r="J10856">
            <v>0</v>
          </cell>
          <cell r="K10856">
            <v>0</v>
          </cell>
          <cell r="L10856">
            <v>0</v>
          </cell>
          <cell r="M10856">
            <v>0</v>
          </cell>
          <cell r="N10856">
            <v>0</v>
          </cell>
          <cell r="O10856">
            <v>0</v>
          </cell>
          <cell r="P10856">
            <v>0</v>
          </cell>
          <cell r="Q10856">
            <v>0</v>
          </cell>
        </row>
        <row r="10857">
          <cell r="A10857" t="str">
            <v>A2447&amp;T</v>
          </cell>
          <cell r="B10857" t="str">
            <v>Washington St @ Park</v>
          </cell>
          <cell r="C10857">
            <v>0</v>
          </cell>
          <cell r="D10857">
            <v>0</v>
          </cell>
          <cell r="E10857">
            <v>0</v>
          </cell>
          <cell r="F10857">
            <v>0</v>
          </cell>
          <cell r="G10857">
            <v>0</v>
          </cell>
          <cell r="H10857">
            <v>0</v>
          </cell>
          <cell r="I10857">
            <v>0</v>
          </cell>
          <cell r="J10857">
            <v>0</v>
          </cell>
          <cell r="K10857">
            <v>0</v>
          </cell>
          <cell r="L10857">
            <v>0</v>
          </cell>
          <cell r="M10857">
            <v>0</v>
          </cell>
          <cell r="N10857">
            <v>0</v>
          </cell>
          <cell r="O10857">
            <v>0</v>
          </cell>
          <cell r="P10857">
            <v>0</v>
          </cell>
          <cell r="Q10857">
            <v>0</v>
          </cell>
        </row>
        <row r="10858">
          <cell r="A10858" t="str">
            <v>A2449&amp;T</v>
          </cell>
          <cell r="B10858" t="str">
            <v>Washington St @ Peac</v>
          </cell>
          <cell r="C10858">
            <v>73</v>
          </cell>
          <cell r="D10858">
            <v>0</v>
          </cell>
          <cell r="E10858">
            <v>0</v>
          </cell>
          <cell r="F10858">
            <v>0</v>
          </cell>
          <cell r="G10858">
            <v>73</v>
          </cell>
          <cell r="H10858">
            <v>73</v>
          </cell>
          <cell r="I10858">
            <v>0</v>
          </cell>
          <cell r="J10858">
            <v>0</v>
          </cell>
          <cell r="K10858">
            <v>0</v>
          </cell>
          <cell r="L10858">
            <v>73</v>
          </cell>
          <cell r="M10858">
            <v>73</v>
          </cell>
          <cell r="N10858">
            <v>0</v>
          </cell>
          <cell r="O10858">
            <v>0</v>
          </cell>
          <cell r="P10858">
            <v>0</v>
          </cell>
          <cell r="Q10858">
            <v>73</v>
          </cell>
        </row>
        <row r="10859">
          <cell r="A10859" t="str">
            <v>A2450&amp;T</v>
          </cell>
          <cell r="B10859" t="str">
            <v>Washington St opp Br</v>
          </cell>
          <cell r="C10859">
            <v>36</v>
          </cell>
          <cell r="D10859">
            <v>0</v>
          </cell>
          <cell r="E10859">
            <v>0</v>
          </cell>
          <cell r="F10859">
            <v>0</v>
          </cell>
          <cell r="G10859">
            <v>36</v>
          </cell>
          <cell r="H10859">
            <v>36</v>
          </cell>
          <cell r="I10859">
            <v>0</v>
          </cell>
          <cell r="J10859">
            <v>0</v>
          </cell>
          <cell r="K10859">
            <v>0</v>
          </cell>
          <cell r="L10859">
            <v>36</v>
          </cell>
          <cell r="M10859">
            <v>36</v>
          </cell>
          <cell r="N10859">
            <v>0</v>
          </cell>
          <cell r="O10859">
            <v>0</v>
          </cell>
          <cell r="P10859">
            <v>0</v>
          </cell>
          <cell r="Q10859">
            <v>36</v>
          </cell>
        </row>
        <row r="10860">
          <cell r="A10860" t="str">
            <v>A2453&amp;T</v>
          </cell>
          <cell r="B10860" t="str">
            <v>Hancock St @ Washing</v>
          </cell>
          <cell r="C10860">
            <v>39</v>
          </cell>
          <cell r="D10860">
            <v>0</v>
          </cell>
          <cell r="E10860">
            <v>0</v>
          </cell>
          <cell r="F10860">
            <v>0</v>
          </cell>
          <cell r="G10860">
            <v>39</v>
          </cell>
          <cell r="H10860">
            <v>39</v>
          </cell>
          <cell r="I10860">
            <v>0</v>
          </cell>
          <cell r="J10860">
            <v>0</v>
          </cell>
          <cell r="K10860">
            <v>0</v>
          </cell>
          <cell r="L10860">
            <v>39</v>
          </cell>
          <cell r="M10860">
            <v>39</v>
          </cell>
          <cell r="N10860">
            <v>0</v>
          </cell>
          <cell r="O10860">
            <v>0</v>
          </cell>
          <cell r="P10860">
            <v>0</v>
          </cell>
          <cell r="Q10860">
            <v>39</v>
          </cell>
        </row>
        <row r="10861">
          <cell r="A10861" t="str">
            <v>A2457&amp;T</v>
          </cell>
          <cell r="B10861" t="str">
            <v>Washington St @ Gilb</v>
          </cell>
          <cell r="C10861">
            <v>1</v>
          </cell>
          <cell r="D10861">
            <v>0</v>
          </cell>
          <cell r="E10861">
            <v>0</v>
          </cell>
          <cell r="F10861">
            <v>0</v>
          </cell>
          <cell r="G10861">
            <v>1</v>
          </cell>
          <cell r="H10861">
            <v>1</v>
          </cell>
          <cell r="I10861">
            <v>0</v>
          </cell>
          <cell r="J10861">
            <v>0</v>
          </cell>
          <cell r="K10861">
            <v>0</v>
          </cell>
          <cell r="L10861">
            <v>1</v>
          </cell>
          <cell r="M10861">
            <v>1</v>
          </cell>
          <cell r="N10861">
            <v>0</v>
          </cell>
          <cell r="O10861">
            <v>0</v>
          </cell>
          <cell r="P10861">
            <v>0</v>
          </cell>
          <cell r="Q10861">
            <v>1</v>
          </cell>
        </row>
        <row r="10862">
          <cell r="A10862" t="str">
            <v>A2461&amp;T</v>
          </cell>
          <cell r="B10862" t="str">
            <v>Washington St opp We</v>
          </cell>
          <cell r="C10862">
            <v>0</v>
          </cell>
          <cell r="D10862">
            <v>0</v>
          </cell>
          <cell r="E10862">
            <v>0</v>
          </cell>
          <cell r="F10862">
            <v>0</v>
          </cell>
          <cell r="G10862">
            <v>0</v>
          </cell>
          <cell r="H10862">
            <v>0</v>
          </cell>
          <cell r="I10862">
            <v>0</v>
          </cell>
          <cell r="J10862">
            <v>0</v>
          </cell>
          <cell r="K10862">
            <v>0</v>
          </cell>
          <cell r="L10862">
            <v>0</v>
          </cell>
          <cell r="M10862">
            <v>0</v>
          </cell>
          <cell r="N10862">
            <v>0</v>
          </cell>
          <cell r="O10862">
            <v>0</v>
          </cell>
          <cell r="P10862">
            <v>0</v>
          </cell>
          <cell r="Q10862">
            <v>0</v>
          </cell>
        </row>
        <row r="10863">
          <cell r="A10863" t="str">
            <v>A2465&amp;T</v>
          </cell>
          <cell r="B10863" t="str">
            <v>Washington St @ Elm</v>
          </cell>
          <cell r="C10863">
            <v>0</v>
          </cell>
          <cell r="D10863">
            <v>0</v>
          </cell>
          <cell r="E10863">
            <v>0</v>
          </cell>
          <cell r="F10863">
            <v>0</v>
          </cell>
          <cell r="G10863">
            <v>0</v>
          </cell>
          <cell r="H10863">
            <v>0</v>
          </cell>
          <cell r="I10863">
            <v>0</v>
          </cell>
          <cell r="J10863">
            <v>0</v>
          </cell>
          <cell r="K10863">
            <v>0</v>
          </cell>
          <cell r="L10863">
            <v>0</v>
          </cell>
          <cell r="M10863">
            <v>0</v>
          </cell>
          <cell r="N10863">
            <v>0</v>
          </cell>
          <cell r="O10863">
            <v>0</v>
          </cell>
          <cell r="P10863">
            <v>0</v>
          </cell>
          <cell r="Q10863">
            <v>0</v>
          </cell>
        </row>
        <row r="10864">
          <cell r="A10864" t="str">
            <v>A2479&amp;T</v>
          </cell>
          <cell r="B10864" t="str">
            <v>S Franklin St opp No</v>
          </cell>
          <cell r="C10864">
            <v>0</v>
          </cell>
          <cell r="D10864">
            <v>0</v>
          </cell>
          <cell r="E10864">
            <v>0</v>
          </cell>
          <cell r="F10864">
            <v>0</v>
          </cell>
          <cell r="G10864">
            <v>0</v>
          </cell>
          <cell r="H10864">
            <v>0</v>
          </cell>
          <cell r="I10864">
            <v>0</v>
          </cell>
          <cell r="J10864">
            <v>0</v>
          </cell>
          <cell r="K10864">
            <v>0</v>
          </cell>
          <cell r="L10864">
            <v>0</v>
          </cell>
          <cell r="M10864">
            <v>0</v>
          </cell>
          <cell r="N10864">
            <v>0</v>
          </cell>
          <cell r="O10864">
            <v>0</v>
          </cell>
          <cell r="P10864">
            <v>0</v>
          </cell>
          <cell r="Q10864">
            <v>0</v>
          </cell>
        </row>
        <row r="10865">
          <cell r="A10865" t="str">
            <v>A2505&amp;T</v>
          </cell>
          <cell r="B10865" t="str">
            <v>S Franklin St @ Quin</v>
          </cell>
          <cell r="C10865">
            <v>0</v>
          </cell>
          <cell r="D10865">
            <v>0</v>
          </cell>
          <cell r="E10865">
            <v>0</v>
          </cell>
          <cell r="F10865">
            <v>0</v>
          </cell>
          <cell r="G10865">
            <v>0</v>
          </cell>
          <cell r="H10865">
            <v>0</v>
          </cell>
          <cell r="I10865">
            <v>0</v>
          </cell>
          <cell r="J10865">
            <v>0</v>
          </cell>
          <cell r="K10865">
            <v>0</v>
          </cell>
          <cell r="L10865">
            <v>0</v>
          </cell>
          <cell r="M10865">
            <v>0</v>
          </cell>
          <cell r="N10865">
            <v>0</v>
          </cell>
          <cell r="O10865">
            <v>0</v>
          </cell>
          <cell r="P10865">
            <v>0</v>
          </cell>
          <cell r="Q10865">
            <v>0</v>
          </cell>
        </row>
        <row r="10866">
          <cell r="A10866" t="str">
            <v>A2509&amp;T</v>
          </cell>
          <cell r="B10866" t="str">
            <v>S Franklin St opp Wa</v>
          </cell>
          <cell r="C10866">
            <v>0</v>
          </cell>
          <cell r="D10866">
            <v>0</v>
          </cell>
          <cell r="E10866">
            <v>0</v>
          </cell>
          <cell r="F10866">
            <v>0</v>
          </cell>
          <cell r="G10866">
            <v>0</v>
          </cell>
          <cell r="H10866">
            <v>0</v>
          </cell>
          <cell r="I10866">
            <v>0</v>
          </cell>
          <cell r="J10866">
            <v>0</v>
          </cell>
          <cell r="K10866">
            <v>0</v>
          </cell>
          <cell r="L10866">
            <v>0</v>
          </cell>
          <cell r="M10866">
            <v>0</v>
          </cell>
          <cell r="N10866">
            <v>0</v>
          </cell>
          <cell r="O10866">
            <v>0</v>
          </cell>
          <cell r="P10866">
            <v>0</v>
          </cell>
          <cell r="Q10866">
            <v>0</v>
          </cell>
        </row>
        <row r="10867">
          <cell r="A10867" t="str">
            <v>A2544&amp;T</v>
          </cell>
          <cell r="B10867" t="str">
            <v>North St @ Scannel R</v>
          </cell>
          <cell r="C10867">
            <v>1</v>
          </cell>
          <cell r="D10867">
            <v>0</v>
          </cell>
          <cell r="E10867">
            <v>0</v>
          </cell>
          <cell r="F10867">
            <v>0</v>
          </cell>
          <cell r="G10867">
            <v>1</v>
          </cell>
          <cell r="H10867">
            <v>1</v>
          </cell>
          <cell r="I10867">
            <v>0</v>
          </cell>
          <cell r="J10867">
            <v>0</v>
          </cell>
          <cell r="K10867">
            <v>0</v>
          </cell>
          <cell r="L10867">
            <v>1</v>
          </cell>
          <cell r="M10867">
            <v>1</v>
          </cell>
          <cell r="N10867">
            <v>0</v>
          </cell>
          <cell r="O10867">
            <v>0</v>
          </cell>
          <cell r="P10867">
            <v>0</v>
          </cell>
          <cell r="Q10867">
            <v>1</v>
          </cell>
        </row>
        <row r="10868">
          <cell r="A10868" t="str">
            <v>A2567&amp;T</v>
          </cell>
          <cell r="B10868" t="str">
            <v>North St opp Broad S</v>
          </cell>
          <cell r="C10868">
            <v>0</v>
          </cell>
          <cell r="D10868">
            <v>0</v>
          </cell>
          <cell r="E10868">
            <v>0</v>
          </cell>
          <cell r="F10868">
            <v>0</v>
          </cell>
          <cell r="G10868">
            <v>0</v>
          </cell>
          <cell r="H10868">
            <v>0</v>
          </cell>
          <cell r="I10868">
            <v>0</v>
          </cell>
          <cell r="J10868">
            <v>0</v>
          </cell>
          <cell r="K10868">
            <v>0</v>
          </cell>
          <cell r="L10868">
            <v>0</v>
          </cell>
          <cell r="M10868">
            <v>0</v>
          </cell>
          <cell r="N10868">
            <v>0</v>
          </cell>
          <cell r="O10868">
            <v>0</v>
          </cell>
          <cell r="P10868">
            <v>0</v>
          </cell>
          <cell r="Q10868">
            <v>0</v>
          </cell>
        </row>
        <row r="10869">
          <cell r="A10869" t="str">
            <v>A2627&amp;T</v>
          </cell>
          <cell r="B10869" t="str">
            <v>N Main St @ Gordon S</v>
          </cell>
          <cell r="C10869">
            <v>0</v>
          </cell>
          <cell r="D10869">
            <v>0</v>
          </cell>
          <cell r="E10869">
            <v>0</v>
          </cell>
          <cell r="F10869">
            <v>0</v>
          </cell>
          <cell r="G10869">
            <v>0</v>
          </cell>
          <cell r="H10869">
            <v>0</v>
          </cell>
          <cell r="I10869">
            <v>0</v>
          </cell>
          <cell r="J10869">
            <v>0</v>
          </cell>
          <cell r="K10869">
            <v>0</v>
          </cell>
          <cell r="L10869">
            <v>0</v>
          </cell>
          <cell r="M10869">
            <v>0</v>
          </cell>
          <cell r="N10869">
            <v>0</v>
          </cell>
          <cell r="O10869">
            <v>0</v>
          </cell>
          <cell r="P10869">
            <v>0</v>
          </cell>
          <cell r="Q10869">
            <v>0</v>
          </cell>
        </row>
        <row r="10870">
          <cell r="A10870" t="str">
            <v>A2642&amp;T</v>
          </cell>
          <cell r="B10870" t="str">
            <v>N Main St opp Short</v>
          </cell>
          <cell r="C10870">
            <v>9</v>
          </cell>
          <cell r="D10870">
            <v>0</v>
          </cell>
          <cell r="E10870">
            <v>0</v>
          </cell>
          <cell r="F10870">
            <v>0</v>
          </cell>
          <cell r="G10870">
            <v>10</v>
          </cell>
          <cell r="H10870">
            <v>9</v>
          </cell>
          <cell r="I10870">
            <v>0</v>
          </cell>
          <cell r="J10870">
            <v>0</v>
          </cell>
          <cell r="K10870">
            <v>0</v>
          </cell>
          <cell r="L10870">
            <v>10</v>
          </cell>
          <cell r="M10870">
            <v>9</v>
          </cell>
          <cell r="N10870">
            <v>0</v>
          </cell>
          <cell r="O10870">
            <v>0</v>
          </cell>
          <cell r="P10870">
            <v>0</v>
          </cell>
          <cell r="Q10870">
            <v>10</v>
          </cell>
        </row>
        <row r="10871">
          <cell r="A10871" t="str">
            <v>A2678&amp;T</v>
          </cell>
          <cell r="B10871" t="str">
            <v>S Main St @ Karen Dr</v>
          </cell>
          <cell r="C10871">
            <v>0</v>
          </cell>
          <cell r="D10871">
            <v>0</v>
          </cell>
          <cell r="E10871">
            <v>0</v>
          </cell>
          <cell r="F10871">
            <v>0</v>
          </cell>
          <cell r="G10871">
            <v>0</v>
          </cell>
          <cell r="H10871">
            <v>0</v>
          </cell>
          <cell r="I10871">
            <v>0</v>
          </cell>
          <cell r="J10871">
            <v>0</v>
          </cell>
          <cell r="K10871">
            <v>0</v>
          </cell>
          <cell r="L10871">
            <v>0</v>
          </cell>
          <cell r="M10871">
            <v>0</v>
          </cell>
          <cell r="N10871">
            <v>0</v>
          </cell>
          <cell r="O10871">
            <v>0</v>
          </cell>
          <cell r="P10871">
            <v>0</v>
          </cell>
          <cell r="Q10871">
            <v>0</v>
          </cell>
        </row>
        <row r="10872">
          <cell r="A10872" t="str">
            <v>A2686&amp;T</v>
          </cell>
          <cell r="B10872" t="str">
            <v>S Main St opp Cole T</v>
          </cell>
          <cell r="C10872">
            <v>0</v>
          </cell>
          <cell r="D10872">
            <v>0</v>
          </cell>
          <cell r="E10872">
            <v>0</v>
          </cell>
          <cell r="F10872">
            <v>0</v>
          </cell>
          <cell r="G10872">
            <v>0</v>
          </cell>
          <cell r="H10872">
            <v>0</v>
          </cell>
          <cell r="I10872">
            <v>0</v>
          </cell>
          <cell r="J10872">
            <v>0</v>
          </cell>
          <cell r="K10872">
            <v>0</v>
          </cell>
          <cell r="L10872">
            <v>0</v>
          </cell>
          <cell r="M10872">
            <v>0</v>
          </cell>
          <cell r="N10872">
            <v>0</v>
          </cell>
          <cell r="O10872">
            <v>0</v>
          </cell>
          <cell r="P10872">
            <v>0</v>
          </cell>
          <cell r="Q10872">
            <v>0</v>
          </cell>
        </row>
        <row r="10873">
          <cell r="A10873" t="str">
            <v>A2690&amp;T</v>
          </cell>
          <cell r="B10873" t="str">
            <v>S Main St @ Maple St</v>
          </cell>
          <cell r="C10873">
            <v>0</v>
          </cell>
          <cell r="D10873">
            <v>0</v>
          </cell>
          <cell r="E10873">
            <v>0</v>
          </cell>
          <cell r="F10873">
            <v>0</v>
          </cell>
          <cell r="G10873">
            <v>0</v>
          </cell>
          <cell r="H10873">
            <v>0</v>
          </cell>
          <cell r="I10873">
            <v>0</v>
          </cell>
          <cell r="J10873">
            <v>0</v>
          </cell>
          <cell r="K10873">
            <v>0</v>
          </cell>
          <cell r="L10873">
            <v>0</v>
          </cell>
          <cell r="M10873">
            <v>0</v>
          </cell>
          <cell r="N10873">
            <v>0</v>
          </cell>
          <cell r="O10873">
            <v>0</v>
          </cell>
          <cell r="P10873">
            <v>0</v>
          </cell>
          <cell r="Q10873">
            <v>0</v>
          </cell>
        </row>
        <row r="10874">
          <cell r="A10874" t="str">
            <v>A2709&amp;T</v>
          </cell>
          <cell r="B10874" t="str">
            <v>571 N Main St</v>
          </cell>
          <cell r="C10874">
            <v>0</v>
          </cell>
          <cell r="D10874">
            <v>0</v>
          </cell>
          <cell r="E10874">
            <v>0</v>
          </cell>
          <cell r="F10874">
            <v>0</v>
          </cell>
          <cell r="G10874">
            <v>0</v>
          </cell>
          <cell r="H10874">
            <v>0</v>
          </cell>
          <cell r="I10874">
            <v>0</v>
          </cell>
          <cell r="J10874">
            <v>0</v>
          </cell>
          <cell r="K10874">
            <v>0</v>
          </cell>
          <cell r="L10874">
            <v>0</v>
          </cell>
          <cell r="M10874">
            <v>0</v>
          </cell>
          <cell r="N10874">
            <v>0</v>
          </cell>
          <cell r="O10874">
            <v>0</v>
          </cell>
          <cell r="P10874">
            <v>0</v>
          </cell>
          <cell r="Q10874">
            <v>0</v>
          </cell>
        </row>
        <row r="10875">
          <cell r="A10875" t="str">
            <v>A5542&amp;T</v>
          </cell>
          <cell r="B10875" t="str">
            <v>Washington St opp Av</v>
          </cell>
          <cell r="C10875">
            <v>0</v>
          </cell>
          <cell r="D10875">
            <v>0</v>
          </cell>
          <cell r="E10875">
            <v>0</v>
          </cell>
          <cell r="F10875">
            <v>0</v>
          </cell>
          <cell r="G10875">
            <v>0</v>
          </cell>
          <cell r="H10875">
            <v>0</v>
          </cell>
          <cell r="I10875">
            <v>0</v>
          </cell>
          <cell r="J10875">
            <v>0</v>
          </cell>
          <cell r="K10875">
            <v>0</v>
          </cell>
          <cell r="L10875">
            <v>0</v>
          </cell>
          <cell r="M10875">
            <v>0</v>
          </cell>
          <cell r="N10875">
            <v>0</v>
          </cell>
          <cell r="O10875">
            <v>0</v>
          </cell>
          <cell r="P10875">
            <v>0</v>
          </cell>
          <cell r="Q10875">
            <v>0</v>
          </cell>
        </row>
        <row r="10876">
          <cell r="A10876" t="str">
            <v>A5548&amp;T</v>
          </cell>
          <cell r="B10876" t="str">
            <v>Middle St @ Tara Dr</v>
          </cell>
          <cell r="C10876">
            <v>3</v>
          </cell>
          <cell r="D10876">
            <v>0</v>
          </cell>
          <cell r="E10876">
            <v>0</v>
          </cell>
          <cell r="F10876">
            <v>0</v>
          </cell>
          <cell r="G10876">
            <v>3</v>
          </cell>
          <cell r="H10876">
            <v>3</v>
          </cell>
          <cell r="I10876">
            <v>0</v>
          </cell>
          <cell r="J10876">
            <v>0</v>
          </cell>
          <cell r="K10876">
            <v>0</v>
          </cell>
          <cell r="L10876">
            <v>3</v>
          </cell>
          <cell r="M10876">
            <v>3</v>
          </cell>
          <cell r="N10876">
            <v>0</v>
          </cell>
          <cell r="O10876">
            <v>0</v>
          </cell>
          <cell r="P10876">
            <v>0</v>
          </cell>
          <cell r="Q10876">
            <v>3</v>
          </cell>
        </row>
        <row r="10877">
          <cell r="A10877" t="str">
            <v>A5558&amp;T</v>
          </cell>
          <cell r="B10877" t="str">
            <v>650 Main St</v>
          </cell>
          <cell r="C10877">
            <v>0</v>
          </cell>
          <cell r="D10877">
            <v>0</v>
          </cell>
          <cell r="E10877">
            <v>0</v>
          </cell>
          <cell r="F10877">
            <v>0</v>
          </cell>
          <cell r="G10877">
            <v>0</v>
          </cell>
          <cell r="H10877">
            <v>0</v>
          </cell>
          <cell r="I10877">
            <v>0</v>
          </cell>
          <cell r="J10877">
            <v>0</v>
          </cell>
          <cell r="K10877">
            <v>0</v>
          </cell>
          <cell r="L10877">
            <v>0</v>
          </cell>
          <cell r="M10877">
            <v>0</v>
          </cell>
          <cell r="N10877">
            <v>0</v>
          </cell>
          <cell r="O10877">
            <v>0</v>
          </cell>
          <cell r="P10877">
            <v>0</v>
          </cell>
          <cell r="Q10877">
            <v>0</v>
          </cell>
        </row>
        <row r="10878">
          <cell r="A10878" t="str">
            <v>A6067&amp;T</v>
          </cell>
          <cell r="B10878" t="str">
            <v>High St @ Commercial</v>
          </cell>
          <cell r="C10878">
            <v>4</v>
          </cell>
          <cell r="D10878">
            <v>0</v>
          </cell>
          <cell r="E10878">
            <v>0</v>
          </cell>
          <cell r="F10878">
            <v>0</v>
          </cell>
          <cell r="G10878">
            <v>5</v>
          </cell>
          <cell r="H10878">
            <v>4</v>
          </cell>
          <cell r="I10878">
            <v>0</v>
          </cell>
          <cell r="J10878">
            <v>0</v>
          </cell>
          <cell r="K10878">
            <v>0</v>
          </cell>
          <cell r="L10878">
            <v>5</v>
          </cell>
          <cell r="M10878">
            <v>4</v>
          </cell>
          <cell r="N10878">
            <v>0</v>
          </cell>
          <cell r="O10878">
            <v>0</v>
          </cell>
          <cell r="P10878">
            <v>0</v>
          </cell>
          <cell r="Q10878">
            <v>5</v>
          </cell>
        </row>
        <row r="10879">
          <cell r="A10879" t="str">
            <v>A6089&amp;T</v>
          </cell>
          <cell r="B10879" t="str">
            <v>Middle St @ River St</v>
          </cell>
          <cell r="C10879">
            <v>0</v>
          </cell>
          <cell r="D10879">
            <v>0</v>
          </cell>
          <cell r="E10879">
            <v>0</v>
          </cell>
          <cell r="F10879">
            <v>0</v>
          </cell>
          <cell r="G10879">
            <v>0</v>
          </cell>
          <cell r="H10879">
            <v>0</v>
          </cell>
          <cell r="I10879">
            <v>0</v>
          </cell>
          <cell r="J10879">
            <v>0</v>
          </cell>
          <cell r="K10879">
            <v>0</v>
          </cell>
          <cell r="L10879">
            <v>0</v>
          </cell>
          <cell r="M10879">
            <v>0</v>
          </cell>
          <cell r="N10879">
            <v>0</v>
          </cell>
          <cell r="O10879">
            <v>0</v>
          </cell>
          <cell r="P10879">
            <v>0</v>
          </cell>
          <cell r="Q10879">
            <v>0</v>
          </cell>
        </row>
        <row r="10880">
          <cell r="A10880" t="str">
            <v>A6120&amp;T</v>
          </cell>
          <cell r="B10880" t="str">
            <v>Middle St @ Whitter</v>
          </cell>
          <cell r="C10880">
            <v>0</v>
          </cell>
          <cell r="D10880">
            <v>0</v>
          </cell>
          <cell r="E10880">
            <v>0</v>
          </cell>
          <cell r="F10880">
            <v>0</v>
          </cell>
          <cell r="G10880">
            <v>0</v>
          </cell>
          <cell r="H10880">
            <v>0</v>
          </cell>
          <cell r="I10880">
            <v>0</v>
          </cell>
          <cell r="J10880">
            <v>0</v>
          </cell>
          <cell r="K10880">
            <v>0</v>
          </cell>
          <cell r="L10880">
            <v>0</v>
          </cell>
          <cell r="M10880">
            <v>0</v>
          </cell>
          <cell r="N10880">
            <v>0</v>
          </cell>
          <cell r="O10880">
            <v>0</v>
          </cell>
          <cell r="P10880">
            <v>0</v>
          </cell>
          <cell r="Q10880">
            <v>0</v>
          </cell>
        </row>
        <row r="10881">
          <cell r="A10881" t="str">
            <v>A1037&amp;T</v>
          </cell>
          <cell r="B10881" t="str">
            <v>Granite St @ Wood Rd</v>
          </cell>
          <cell r="C10881">
            <v>0</v>
          </cell>
          <cell r="D10881">
            <v>0</v>
          </cell>
          <cell r="E10881">
            <v>0</v>
          </cell>
          <cell r="F10881">
            <v>0</v>
          </cell>
          <cell r="G10881">
            <v>0</v>
          </cell>
          <cell r="H10881">
            <v>0</v>
          </cell>
          <cell r="I10881">
            <v>0</v>
          </cell>
          <cell r="J10881">
            <v>0</v>
          </cell>
          <cell r="K10881">
            <v>0</v>
          </cell>
          <cell r="L10881">
            <v>0</v>
          </cell>
          <cell r="M10881">
            <v>0</v>
          </cell>
          <cell r="N10881">
            <v>0</v>
          </cell>
          <cell r="O10881">
            <v>0</v>
          </cell>
          <cell r="P10881">
            <v>0</v>
          </cell>
          <cell r="Q10881">
            <v>0</v>
          </cell>
        </row>
        <row r="10882">
          <cell r="A10882" t="str">
            <v>A1038&amp;T</v>
          </cell>
          <cell r="B10882" t="str">
            <v>Granite St @ Partrid</v>
          </cell>
          <cell r="C10882">
            <v>40</v>
          </cell>
          <cell r="D10882">
            <v>0</v>
          </cell>
          <cell r="E10882">
            <v>0</v>
          </cell>
          <cell r="F10882">
            <v>0</v>
          </cell>
          <cell r="G10882">
            <v>40</v>
          </cell>
          <cell r="H10882">
            <v>40</v>
          </cell>
          <cell r="I10882">
            <v>0</v>
          </cell>
          <cell r="J10882">
            <v>0</v>
          </cell>
          <cell r="K10882">
            <v>0</v>
          </cell>
          <cell r="L10882">
            <v>40</v>
          </cell>
          <cell r="M10882">
            <v>40</v>
          </cell>
          <cell r="N10882">
            <v>0</v>
          </cell>
          <cell r="O10882">
            <v>0</v>
          </cell>
          <cell r="P10882">
            <v>0</v>
          </cell>
          <cell r="Q10882">
            <v>40</v>
          </cell>
        </row>
        <row r="10883">
          <cell r="A10883" t="str">
            <v>A2203&amp;T</v>
          </cell>
          <cell r="B10883" t="str">
            <v>Bridge St opp Birchb</v>
          </cell>
          <cell r="C10883">
            <v>54</v>
          </cell>
          <cell r="D10883">
            <v>0</v>
          </cell>
          <cell r="E10883">
            <v>0</v>
          </cell>
          <cell r="F10883">
            <v>0</v>
          </cell>
          <cell r="G10883">
            <v>54</v>
          </cell>
          <cell r="H10883">
            <v>54</v>
          </cell>
          <cell r="I10883">
            <v>0</v>
          </cell>
          <cell r="J10883">
            <v>0</v>
          </cell>
          <cell r="K10883">
            <v>0</v>
          </cell>
          <cell r="L10883">
            <v>54</v>
          </cell>
          <cell r="M10883">
            <v>54</v>
          </cell>
          <cell r="N10883">
            <v>0</v>
          </cell>
          <cell r="O10883">
            <v>0</v>
          </cell>
          <cell r="P10883">
            <v>0</v>
          </cell>
          <cell r="Q10883">
            <v>54</v>
          </cell>
        </row>
        <row r="10884">
          <cell r="A10884" t="str">
            <v>A2210&amp;T</v>
          </cell>
          <cell r="B10884" t="str">
            <v>Bridge St opp Lovell</v>
          </cell>
          <cell r="C10884">
            <v>0</v>
          </cell>
          <cell r="D10884">
            <v>0</v>
          </cell>
          <cell r="E10884">
            <v>0</v>
          </cell>
          <cell r="F10884">
            <v>0</v>
          </cell>
          <cell r="G10884">
            <v>0</v>
          </cell>
          <cell r="H10884">
            <v>0</v>
          </cell>
          <cell r="I10884">
            <v>0</v>
          </cell>
          <cell r="J10884">
            <v>0</v>
          </cell>
          <cell r="K10884">
            <v>0</v>
          </cell>
          <cell r="L10884">
            <v>0</v>
          </cell>
          <cell r="M10884">
            <v>0</v>
          </cell>
          <cell r="N10884">
            <v>0</v>
          </cell>
          <cell r="O10884">
            <v>0</v>
          </cell>
          <cell r="P10884">
            <v>0</v>
          </cell>
          <cell r="Q10884">
            <v>0</v>
          </cell>
        </row>
        <row r="10885">
          <cell r="A10885" t="str">
            <v>A2240&amp;T</v>
          </cell>
          <cell r="B10885" t="str">
            <v>North St @ Otis St</v>
          </cell>
          <cell r="C10885">
            <v>0</v>
          </cell>
          <cell r="D10885">
            <v>0</v>
          </cell>
          <cell r="E10885">
            <v>0</v>
          </cell>
          <cell r="F10885">
            <v>0</v>
          </cell>
          <cell r="G10885">
            <v>0</v>
          </cell>
          <cell r="H10885">
            <v>0</v>
          </cell>
          <cell r="I10885">
            <v>0</v>
          </cell>
          <cell r="J10885">
            <v>0</v>
          </cell>
          <cell r="K10885">
            <v>0</v>
          </cell>
          <cell r="L10885">
            <v>0</v>
          </cell>
          <cell r="M10885">
            <v>0</v>
          </cell>
          <cell r="N10885">
            <v>0</v>
          </cell>
          <cell r="O10885">
            <v>0</v>
          </cell>
          <cell r="P10885">
            <v>0</v>
          </cell>
          <cell r="Q10885">
            <v>0</v>
          </cell>
        </row>
        <row r="10886">
          <cell r="A10886" t="str">
            <v>A2248&amp;T</v>
          </cell>
          <cell r="B10886" t="str">
            <v>Lincoln St opp Bulow</v>
          </cell>
          <cell r="C10886">
            <v>0</v>
          </cell>
          <cell r="D10886">
            <v>0</v>
          </cell>
          <cell r="E10886">
            <v>0</v>
          </cell>
          <cell r="F10886">
            <v>0</v>
          </cell>
          <cell r="G10886">
            <v>0</v>
          </cell>
          <cell r="H10886">
            <v>0</v>
          </cell>
          <cell r="I10886">
            <v>0</v>
          </cell>
          <cell r="J10886">
            <v>0</v>
          </cell>
          <cell r="K10886">
            <v>0</v>
          </cell>
          <cell r="L10886">
            <v>0</v>
          </cell>
          <cell r="M10886">
            <v>0</v>
          </cell>
          <cell r="N10886">
            <v>0</v>
          </cell>
          <cell r="O10886">
            <v>0</v>
          </cell>
          <cell r="P10886">
            <v>0</v>
          </cell>
          <cell r="Q10886">
            <v>0</v>
          </cell>
        </row>
        <row r="10887">
          <cell r="A10887" t="str">
            <v>A2261&amp;T</v>
          </cell>
          <cell r="B10887" t="str">
            <v>Bridge St @ Pratt Av</v>
          </cell>
          <cell r="C10887">
            <v>0</v>
          </cell>
          <cell r="D10887">
            <v>0</v>
          </cell>
          <cell r="E10887">
            <v>0</v>
          </cell>
          <cell r="F10887">
            <v>0</v>
          </cell>
          <cell r="G10887">
            <v>0</v>
          </cell>
          <cell r="H10887">
            <v>0</v>
          </cell>
          <cell r="I10887">
            <v>0</v>
          </cell>
          <cell r="J10887">
            <v>0</v>
          </cell>
          <cell r="K10887">
            <v>0</v>
          </cell>
          <cell r="L10887">
            <v>0</v>
          </cell>
          <cell r="M10887">
            <v>0</v>
          </cell>
          <cell r="N10887">
            <v>0</v>
          </cell>
          <cell r="O10887">
            <v>0</v>
          </cell>
          <cell r="P10887">
            <v>0</v>
          </cell>
          <cell r="Q10887">
            <v>0</v>
          </cell>
        </row>
        <row r="10888">
          <cell r="A10888" t="str">
            <v>A2314&amp;T</v>
          </cell>
          <cell r="B10888" t="str">
            <v>Middle St opp Gilber</v>
          </cell>
          <cell r="C10888">
            <v>0</v>
          </cell>
          <cell r="D10888">
            <v>0</v>
          </cell>
          <cell r="E10888">
            <v>0</v>
          </cell>
          <cell r="F10888">
            <v>0</v>
          </cell>
          <cell r="G10888">
            <v>0</v>
          </cell>
          <cell r="H10888">
            <v>0</v>
          </cell>
          <cell r="I10888">
            <v>0</v>
          </cell>
          <cell r="J10888">
            <v>0</v>
          </cell>
          <cell r="K10888">
            <v>0</v>
          </cell>
          <cell r="L10888">
            <v>0</v>
          </cell>
          <cell r="M10888">
            <v>0</v>
          </cell>
          <cell r="N10888">
            <v>0</v>
          </cell>
          <cell r="O10888">
            <v>0</v>
          </cell>
          <cell r="P10888">
            <v>0</v>
          </cell>
          <cell r="Q10888">
            <v>0</v>
          </cell>
        </row>
        <row r="10889">
          <cell r="A10889" t="str">
            <v>A2331&amp;T</v>
          </cell>
          <cell r="B10889" t="str">
            <v>Quincy Ave @ Gordon</v>
          </cell>
          <cell r="C10889">
            <v>0</v>
          </cell>
          <cell r="D10889">
            <v>0</v>
          </cell>
          <cell r="E10889">
            <v>1</v>
          </cell>
          <cell r="F10889">
            <v>0</v>
          </cell>
          <cell r="G10889">
            <v>1</v>
          </cell>
          <cell r="H10889">
            <v>0</v>
          </cell>
          <cell r="I10889">
            <v>0</v>
          </cell>
          <cell r="J10889">
            <v>1</v>
          </cell>
          <cell r="K10889">
            <v>0</v>
          </cell>
          <cell r="L10889">
            <v>1</v>
          </cell>
          <cell r="M10889">
            <v>0</v>
          </cell>
          <cell r="N10889">
            <v>0</v>
          </cell>
          <cell r="O10889">
            <v>1</v>
          </cell>
          <cell r="P10889">
            <v>0</v>
          </cell>
          <cell r="Q10889">
            <v>1</v>
          </cell>
        </row>
        <row r="10890">
          <cell r="A10890" t="str">
            <v>A2332&amp;T</v>
          </cell>
          <cell r="B10890" t="str">
            <v>Quincy Ave @ Edge Hi</v>
          </cell>
          <cell r="C10890">
            <v>0</v>
          </cell>
          <cell r="D10890">
            <v>0</v>
          </cell>
          <cell r="E10890">
            <v>0</v>
          </cell>
          <cell r="F10890">
            <v>0</v>
          </cell>
          <cell r="G10890">
            <v>0</v>
          </cell>
          <cell r="H10890">
            <v>0</v>
          </cell>
          <cell r="I10890">
            <v>0</v>
          </cell>
          <cell r="J10890">
            <v>0</v>
          </cell>
          <cell r="K10890">
            <v>0</v>
          </cell>
          <cell r="L10890">
            <v>0</v>
          </cell>
          <cell r="M10890">
            <v>0</v>
          </cell>
          <cell r="N10890">
            <v>0</v>
          </cell>
          <cell r="O10890">
            <v>0</v>
          </cell>
          <cell r="P10890">
            <v>0</v>
          </cell>
          <cell r="Q10890">
            <v>0</v>
          </cell>
        </row>
        <row r="10891">
          <cell r="A10891" t="str">
            <v>A2375&amp;T</v>
          </cell>
          <cell r="B10891" t="str">
            <v>Federal St @ Summer</v>
          </cell>
          <cell r="C10891">
            <v>8</v>
          </cell>
          <cell r="D10891">
            <v>0</v>
          </cell>
          <cell r="E10891">
            <v>0</v>
          </cell>
          <cell r="F10891">
            <v>0</v>
          </cell>
          <cell r="G10891">
            <v>8</v>
          </cell>
          <cell r="H10891">
            <v>8</v>
          </cell>
          <cell r="I10891">
            <v>0</v>
          </cell>
          <cell r="J10891">
            <v>0</v>
          </cell>
          <cell r="K10891">
            <v>0</v>
          </cell>
          <cell r="L10891">
            <v>8</v>
          </cell>
          <cell r="M10891">
            <v>8</v>
          </cell>
          <cell r="N10891">
            <v>0</v>
          </cell>
          <cell r="O10891">
            <v>0</v>
          </cell>
          <cell r="P10891">
            <v>0</v>
          </cell>
          <cell r="Q10891">
            <v>8</v>
          </cell>
        </row>
        <row r="10892">
          <cell r="A10892" t="str">
            <v>A2408&amp;T</v>
          </cell>
          <cell r="B10892" t="str">
            <v>Washington St @ Holl</v>
          </cell>
          <cell r="C10892">
            <v>0</v>
          </cell>
          <cell r="D10892">
            <v>0</v>
          </cell>
          <cell r="E10892">
            <v>0</v>
          </cell>
          <cell r="F10892">
            <v>0</v>
          </cell>
          <cell r="G10892">
            <v>0</v>
          </cell>
          <cell r="H10892">
            <v>0</v>
          </cell>
          <cell r="I10892">
            <v>0</v>
          </cell>
          <cell r="J10892">
            <v>0</v>
          </cell>
          <cell r="K10892">
            <v>0</v>
          </cell>
          <cell r="L10892">
            <v>0</v>
          </cell>
          <cell r="M10892">
            <v>0</v>
          </cell>
          <cell r="N10892">
            <v>0</v>
          </cell>
          <cell r="O10892">
            <v>0</v>
          </cell>
          <cell r="P10892">
            <v>0</v>
          </cell>
          <cell r="Q10892">
            <v>0</v>
          </cell>
        </row>
        <row r="10893">
          <cell r="A10893" t="str">
            <v>A2444&amp;T</v>
          </cell>
          <cell r="B10893" t="str">
            <v>Washington St @ Virg</v>
          </cell>
          <cell r="C10893">
            <v>0</v>
          </cell>
          <cell r="D10893">
            <v>0</v>
          </cell>
          <cell r="E10893">
            <v>0</v>
          </cell>
          <cell r="F10893">
            <v>0</v>
          </cell>
          <cell r="G10893">
            <v>0</v>
          </cell>
          <cell r="H10893">
            <v>0</v>
          </cell>
          <cell r="I10893">
            <v>0</v>
          </cell>
          <cell r="J10893">
            <v>0</v>
          </cell>
          <cell r="K10893">
            <v>0</v>
          </cell>
          <cell r="L10893">
            <v>0</v>
          </cell>
          <cell r="M10893">
            <v>0</v>
          </cell>
          <cell r="N10893">
            <v>0</v>
          </cell>
          <cell r="O10893">
            <v>0</v>
          </cell>
          <cell r="P10893">
            <v>0</v>
          </cell>
          <cell r="Q10893">
            <v>0</v>
          </cell>
        </row>
        <row r="10894">
          <cell r="A10894" t="str">
            <v>A2454&amp;T</v>
          </cell>
          <cell r="B10894" t="str">
            <v>Hancock St opp Hanco</v>
          </cell>
          <cell r="C10894">
            <v>0</v>
          </cell>
          <cell r="D10894">
            <v>0</v>
          </cell>
          <cell r="E10894">
            <v>0</v>
          </cell>
          <cell r="F10894">
            <v>0</v>
          </cell>
          <cell r="G10894">
            <v>0</v>
          </cell>
          <cell r="H10894">
            <v>0</v>
          </cell>
          <cell r="I10894">
            <v>0</v>
          </cell>
          <cell r="J10894">
            <v>0</v>
          </cell>
          <cell r="K10894">
            <v>0</v>
          </cell>
          <cell r="L10894">
            <v>0</v>
          </cell>
          <cell r="M10894">
            <v>0</v>
          </cell>
          <cell r="N10894">
            <v>0</v>
          </cell>
          <cell r="O10894">
            <v>0</v>
          </cell>
          <cell r="P10894">
            <v>0</v>
          </cell>
          <cell r="Q10894">
            <v>0</v>
          </cell>
        </row>
        <row r="10895">
          <cell r="A10895" t="str">
            <v>A2469&amp;T</v>
          </cell>
          <cell r="B10895" t="str">
            <v>Opp 41 Independence</v>
          </cell>
          <cell r="C10895">
            <v>5</v>
          </cell>
          <cell r="D10895">
            <v>0</v>
          </cell>
          <cell r="E10895">
            <v>0</v>
          </cell>
          <cell r="F10895">
            <v>0</v>
          </cell>
          <cell r="G10895">
            <v>5</v>
          </cell>
          <cell r="H10895">
            <v>5</v>
          </cell>
          <cell r="I10895">
            <v>0</v>
          </cell>
          <cell r="J10895">
            <v>0</v>
          </cell>
          <cell r="K10895">
            <v>0</v>
          </cell>
          <cell r="L10895">
            <v>5</v>
          </cell>
          <cell r="M10895">
            <v>5</v>
          </cell>
          <cell r="N10895">
            <v>0</v>
          </cell>
          <cell r="O10895">
            <v>0</v>
          </cell>
          <cell r="P10895">
            <v>0</v>
          </cell>
          <cell r="Q10895">
            <v>5</v>
          </cell>
        </row>
        <row r="10896">
          <cell r="A10896" t="str">
            <v>A2498&amp;T</v>
          </cell>
          <cell r="B10896" t="str">
            <v>S Franklin St opp Ha</v>
          </cell>
          <cell r="C10896">
            <v>0</v>
          </cell>
          <cell r="D10896">
            <v>0</v>
          </cell>
          <cell r="E10896">
            <v>0</v>
          </cell>
          <cell r="F10896">
            <v>0</v>
          </cell>
          <cell r="G10896">
            <v>0</v>
          </cell>
          <cell r="H10896">
            <v>0</v>
          </cell>
          <cell r="I10896">
            <v>0</v>
          </cell>
          <cell r="J10896">
            <v>0</v>
          </cell>
          <cell r="K10896">
            <v>0</v>
          </cell>
          <cell r="L10896">
            <v>0</v>
          </cell>
          <cell r="M10896">
            <v>0</v>
          </cell>
          <cell r="N10896">
            <v>0</v>
          </cell>
          <cell r="O10896">
            <v>0</v>
          </cell>
          <cell r="P10896">
            <v>0</v>
          </cell>
          <cell r="Q10896">
            <v>0</v>
          </cell>
        </row>
        <row r="10897">
          <cell r="A10897" t="str">
            <v>A2524&amp;T</v>
          </cell>
          <cell r="B10897" t="str">
            <v>S Shore Mall Rd @ Tr</v>
          </cell>
          <cell r="C10897">
            <v>18</v>
          </cell>
          <cell r="D10897">
            <v>0</v>
          </cell>
          <cell r="E10897">
            <v>0</v>
          </cell>
          <cell r="F10897">
            <v>0</v>
          </cell>
          <cell r="G10897">
            <v>18</v>
          </cell>
          <cell r="H10897">
            <v>18</v>
          </cell>
          <cell r="I10897">
            <v>0</v>
          </cell>
          <cell r="J10897">
            <v>0</v>
          </cell>
          <cell r="K10897">
            <v>0</v>
          </cell>
          <cell r="L10897">
            <v>18</v>
          </cell>
          <cell r="M10897">
            <v>18</v>
          </cell>
          <cell r="N10897">
            <v>0</v>
          </cell>
          <cell r="O10897">
            <v>0</v>
          </cell>
          <cell r="P10897">
            <v>0</v>
          </cell>
          <cell r="Q10897">
            <v>18</v>
          </cell>
        </row>
        <row r="10898">
          <cell r="A10898" t="str">
            <v>A2526&amp;T</v>
          </cell>
          <cell r="B10898" t="str">
            <v>Granite St @ West St</v>
          </cell>
          <cell r="C10898">
            <v>9</v>
          </cell>
          <cell r="D10898">
            <v>0</v>
          </cell>
          <cell r="E10898">
            <v>0</v>
          </cell>
          <cell r="F10898">
            <v>0</v>
          </cell>
          <cell r="G10898">
            <v>9</v>
          </cell>
          <cell r="H10898">
            <v>9</v>
          </cell>
          <cell r="I10898">
            <v>0</v>
          </cell>
          <cell r="J10898">
            <v>0</v>
          </cell>
          <cell r="K10898">
            <v>0</v>
          </cell>
          <cell r="L10898">
            <v>9</v>
          </cell>
          <cell r="M10898">
            <v>9</v>
          </cell>
          <cell r="N10898">
            <v>0</v>
          </cell>
          <cell r="O10898">
            <v>0</v>
          </cell>
          <cell r="P10898">
            <v>0</v>
          </cell>
          <cell r="Q10898">
            <v>9</v>
          </cell>
        </row>
        <row r="10899">
          <cell r="A10899" t="str">
            <v>A2555&amp;T</v>
          </cell>
          <cell r="B10899" t="str">
            <v>North St @ N Main St</v>
          </cell>
          <cell r="C10899">
            <v>1</v>
          </cell>
          <cell r="D10899">
            <v>0</v>
          </cell>
          <cell r="E10899">
            <v>0</v>
          </cell>
          <cell r="F10899">
            <v>1</v>
          </cell>
          <cell r="G10899">
            <v>1</v>
          </cell>
          <cell r="H10899">
            <v>1</v>
          </cell>
          <cell r="I10899">
            <v>0</v>
          </cell>
          <cell r="J10899">
            <v>0</v>
          </cell>
          <cell r="K10899">
            <v>1</v>
          </cell>
          <cell r="L10899">
            <v>1</v>
          </cell>
          <cell r="M10899">
            <v>1</v>
          </cell>
          <cell r="N10899">
            <v>0</v>
          </cell>
          <cell r="O10899">
            <v>0</v>
          </cell>
          <cell r="P10899">
            <v>1</v>
          </cell>
          <cell r="Q10899">
            <v>1</v>
          </cell>
        </row>
        <row r="10900">
          <cell r="A10900" t="str">
            <v>A2557&amp;T</v>
          </cell>
          <cell r="B10900" t="str">
            <v>North St @ Seton Way</v>
          </cell>
          <cell r="C10900">
            <v>0</v>
          </cell>
          <cell r="D10900">
            <v>0</v>
          </cell>
          <cell r="E10900">
            <v>0</v>
          </cell>
          <cell r="F10900">
            <v>0</v>
          </cell>
          <cell r="G10900">
            <v>0</v>
          </cell>
          <cell r="H10900">
            <v>0</v>
          </cell>
          <cell r="I10900">
            <v>0</v>
          </cell>
          <cell r="J10900">
            <v>0</v>
          </cell>
          <cell r="K10900">
            <v>0</v>
          </cell>
          <cell r="L10900">
            <v>0</v>
          </cell>
          <cell r="M10900">
            <v>0</v>
          </cell>
          <cell r="N10900">
            <v>0</v>
          </cell>
          <cell r="O10900">
            <v>0</v>
          </cell>
          <cell r="P10900">
            <v>0</v>
          </cell>
          <cell r="Q10900">
            <v>0</v>
          </cell>
        </row>
        <row r="10901">
          <cell r="A10901" t="str">
            <v>A2558&amp;T</v>
          </cell>
          <cell r="B10901" t="str">
            <v>81 North St</v>
          </cell>
          <cell r="C10901">
            <v>0</v>
          </cell>
          <cell r="D10901">
            <v>0</v>
          </cell>
          <cell r="E10901">
            <v>0</v>
          </cell>
          <cell r="F10901">
            <v>0</v>
          </cell>
          <cell r="G10901">
            <v>0</v>
          </cell>
          <cell r="H10901">
            <v>0</v>
          </cell>
          <cell r="I10901">
            <v>0</v>
          </cell>
          <cell r="J10901">
            <v>0</v>
          </cell>
          <cell r="K10901">
            <v>0</v>
          </cell>
          <cell r="L10901">
            <v>0</v>
          </cell>
          <cell r="M10901">
            <v>0</v>
          </cell>
          <cell r="N10901">
            <v>0</v>
          </cell>
          <cell r="O10901">
            <v>0</v>
          </cell>
          <cell r="P10901">
            <v>0</v>
          </cell>
          <cell r="Q10901">
            <v>0</v>
          </cell>
        </row>
        <row r="10902">
          <cell r="A10902" t="str">
            <v>A2564&amp;T</v>
          </cell>
          <cell r="B10902" t="str">
            <v>North St @ Canessa S</v>
          </cell>
          <cell r="C10902">
            <v>0</v>
          </cell>
          <cell r="D10902">
            <v>0</v>
          </cell>
          <cell r="E10902">
            <v>0</v>
          </cell>
          <cell r="F10902">
            <v>0</v>
          </cell>
          <cell r="G10902">
            <v>0</v>
          </cell>
          <cell r="H10902">
            <v>0</v>
          </cell>
          <cell r="I10902">
            <v>0</v>
          </cell>
          <cell r="J10902">
            <v>0</v>
          </cell>
          <cell r="K10902">
            <v>0</v>
          </cell>
          <cell r="L10902">
            <v>0</v>
          </cell>
          <cell r="M10902">
            <v>0</v>
          </cell>
          <cell r="N10902">
            <v>0</v>
          </cell>
          <cell r="O10902">
            <v>0</v>
          </cell>
          <cell r="P10902">
            <v>0</v>
          </cell>
          <cell r="Q10902">
            <v>0</v>
          </cell>
        </row>
        <row r="10903">
          <cell r="A10903" t="str">
            <v>A2569&amp;T</v>
          </cell>
          <cell r="B10903" t="str">
            <v>Pond St @ Ida Rd</v>
          </cell>
          <cell r="C10903">
            <v>0</v>
          </cell>
          <cell r="D10903">
            <v>0</v>
          </cell>
          <cell r="E10903">
            <v>0</v>
          </cell>
          <cell r="F10903">
            <v>0</v>
          </cell>
          <cell r="G10903">
            <v>0</v>
          </cell>
          <cell r="H10903">
            <v>0</v>
          </cell>
          <cell r="I10903">
            <v>0</v>
          </cell>
          <cell r="J10903">
            <v>0</v>
          </cell>
          <cell r="K10903">
            <v>0</v>
          </cell>
          <cell r="L10903">
            <v>0</v>
          </cell>
          <cell r="M10903">
            <v>0</v>
          </cell>
          <cell r="N10903">
            <v>0</v>
          </cell>
          <cell r="O10903">
            <v>0</v>
          </cell>
          <cell r="P10903">
            <v>0</v>
          </cell>
          <cell r="Q10903">
            <v>0</v>
          </cell>
        </row>
        <row r="10904">
          <cell r="A10904" t="str">
            <v>A2625&amp;T</v>
          </cell>
          <cell r="B10904" t="str">
            <v>1034 N Main St</v>
          </cell>
          <cell r="C10904">
            <v>0</v>
          </cell>
          <cell r="D10904">
            <v>0</v>
          </cell>
          <cell r="E10904">
            <v>0</v>
          </cell>
          <cell r="F10904">
            <v>0</v>
          </cell>
          <cell r="G10904">
            <v>0</v>
          </cell>
          <cell r="H10904">
            <v>0</v>
          </cell>
          <cell r="I10904">
            <v>0</v>
          </cell>
          <cell r="J10904">
            <v>0</v>
          </cell>
          <cell r="K10904">
            <v>0</v>
          </cell>
          <cell r="L10904">
            <v>0</v>
          </cell>
          <cell r="M10904">
            <v>0</v>
          </cell>
          <cell r="N10904">
            <v>0</v>
          </cell>
          <cell r="O10904">
            <v>0</v>
          </cell>
          <cell r="P10904">
            <v>0</v>
          </cell>
          <cell r="Q10904">
            <v>0</v>
          </cell>
        </row>
        <row r="10905">
          <cell r="A10905" t="str">
            <v>A2676&amp;T</v>
          </cell>
          <cell r="B10905" t="str">
            <v>S Main St @ Acorn Dr</v>
          </cell>
          <cell r="C10905">
            <v>0</v>
          </cell>
          <cell r="D10905">
            <v>0</v>
          </cell>
          <cell r="E10905">
            <v>0</v>
          </cell>
          <cell r="F10905">
            <v>0</v>
          </cell>
          <cell r="G10905">
            <v>0</v>
          </cell>
          <cell r="H10905">
            <v>0</v>
          </cell>
          <cell r="I10905">
            <v>0</v>
          </cell>
          <cell r="J10905">
            <v>0</v>
          </cell>
          <cell r="K10905">
            <v>0</v>
          </cell>
          <cell r="L10905">
            <v>0</v>
          </cell>
          <cell r="M10905">
            <v>0</v>
          </cell>
          <cell r="N10905">
            <v>0</v>
          </cell>
          <cell r="O10905">
            <v>0</v>
          </cell>
          <cell r="P10905">
            <v>0</v>
          </cell>
          <cell r="Q10905">
            <v>0</v>
          </cell>
        </row>
        <row r="10906">
          <cell r="A10906" t="str">
            <v>A2679&amp;T</v>
          </cell>
          <cell r="B10906" t="str">
            <v>S Main St @ Frederic</v>
          </cell>
          <cell r="C10906">
            <v>0</v>
          </cell>
          <cell r="D10906">
            <v>0</v>
          </cell>
          <cell r="E10906">
            <v>0</v>
          </cell>
          <cell r="F10906">
            <v>0</v>
          </cell>
          <cell r="G10906">
            <v>0</v>
          </cell>
          <cell r="H10906">
            <v>0</v>
          </cell>
          <cell r="I10906">
            <v>0</v>
          </cell>
          <cell r="J10906">
            <v>0</v>
          </cell>
          <cell r="K10906">
            <v>0</v>
          </cell>
          <cell r="L10906">
            <v>0</v>
          </cell>
          <cell r="M10906">
            <v>0</v>
          </cell>
          <cell r="N10906">
            <v>0</v>
          </cell>
          <cell r="O10906">
            <v>0</v>
          </cell>
          <cell r="P10906">
            <v>0</v>
          </cell>
          <cell r="Q10906">
            <v>0</v>
          </cell>
        </row>
        <row r="10907">
          <cell r="A10907" t="str">
            <v>A5580&amp;T</v>
          </cell>
          <cell r="B10907" t="str">
            <v>Mutton Lane @ Old St</v>
          </cell>
          <cell r="C10907">
            <v>0</v>
          </cell>
          <cell r="D10907">
            <v>0</v>
          </cell>
          <cell r="E10907">
            <v>0</v>
          </cell>
          <cell r="F10907">
            <v>0</v>
          </cell>
          <cell r="G10907">
            <v>0</v>
          </cell>
          <cell r="H10907">
            <v>0</v>
          </cell>
          <cell r="I10907">
            <v>0</v>
          </cell>
          <cell r="J10907">
            <v>0</v>
          </cell>
          <cell r="K10907">
            <v>0</v>
          </cell>
          <cell r="L10907">
            <v>0</v>
          </cell>
          <cell r="M10907">
            <v>0</v>
          </cell>
          <cell r="N10907">
            <v>0</v>
          </cell>
          <cell r="O10907">
            <v>0</v>
          </cell>
          <cell r="P10907">
            <v>0</v>
          </cell>
          <cell r="Q10907">
            <v>0</v>
          </cell>
        </row>
        <row r="10908">
          <cell r="A10908" t="str">
            <v>A5591&amp;T</v>
          </cell>
          <cell r="B10908" t="str">
            <v>Pearl St @ Hancock S</v>
          </cell>
          <cell r="C10908">
            <v>0</v>
          </cell>
          <cell r="D10908">
            <v>0</v>
          </cell>
          <cell r="E10908">
            <v>0</v>
          </cell>
          <cell r="F10908">
            <v>0</v>
          </cell>
          <cell r="G10908">
            <v>0</v>
          </cell>
          <cell r="H10908">
            <v>0</v>
          </cell>
          <cell r="I10908">
            <v>0</v>
          </cell>
          <cell r="J10908">
            <v>0</v>
          </cell>
          <cell r="K10908">
            <v>0</v>
          </cell>
          <cell r="L10908">
            <v>0</v>
          </cell>
          <cell r="M10908">
            <v>0</v>
          </cell>
          <cell r="N10908">
            <v>0</v>
          </cell>
          <cell r="O10908">
            <v>0</v>
          </cell>
          <cell r="P10908">
            <v>0</v>
          </cell>
          <cell r="Q10908">
            <v>0</v>
          </cell>
        </row>
        <row r="10909">
          <cell r="A10909" t="str">
            <v>A5592&amp;T</v>
          </cell>
          <cell r="B10909" t="str">
            <v>Pearl St @ Ivory Pla</v>
          </cell>
          <cell r="C10909">
            <v>5</v>
          </cell>
          <cell r="D10909">
            <v>0</v>
          </cell>
          <cell r="E10909">
            <v>0</v>
          </cell>
          <cell r="F10909">
            <v>0</v>
          </cell>
          <cell r="G10909">
            <v>5</v>
          </cell>
          <cell r="H10909">
            <v>5</v>
          </cell>
          <cell r="I10909">
            <v>0</v>
          </cell>
          <cell r="J10909">
            <v>0</v>
          </cell>
          <cell r="K10909">
            <v>0</v>
          </cell>
          <cell r="L10909">
            <v>5</v>
          </cell>
          <cell r="M10909">
            <v>5</v>
          </cell>
          <cell r="N10909">
            <v>0</v>
          </cell>
          <cell r="O10909">
            <v>0</v>
          </cell>
          <cell r="P10909">
            <v>0</v>
          </cell>
          <cell r="Q10909">
            <v>5</v>
          </cell>
        </row>
        <row r="10910">
          <cell r="A10910" t="str">
            <v>A6068&amp;T</v>
          </cell>
          <cell r="B10910" t="str">
            <v>Water St opp Myrtle</v>
          </cell>
          <cell r="C10910">
            <v>0</v>
          </cell>
          <cell r="D10910">
            <v>0</v>
          </cell>
          <cell r="E10910">
            <v>0</v>
          </cell>
          <cell r="F10910">
            <v>0</v>
          </cell>
          <cell r="G10910">
            <v>0</v>
          </cell>
          <cell r="H10910">
            <v>0</v>
          </cell>
          <cell r="I10910">
            <v>0</v>
          </cell>
          <cell r="J10910">
            <v>0</v>
          </cell>
          <cell r="K10910">
            <v>0</v>
          </cell>
          <cell r="L10910">
            <v>0</v>
          </cell>
          <cell r="M10910">
            <v>0</v>
          </cell>
          <cell r="N10910">
            <v>0</v>
          </cell>
          <cell r="O10910">
            <v>0</v>
          </cell>
          <cell r="P10910">
            <v>0</v>
          </cell>
          <cell r="Q10910">
            <v>0</v>
          </cell>
        </row>
        <row r="10911">
          <cell r="A10911" t="str">
            <v>A6091&amp;T</v>
          </cell>
          <cell r="B10911" t="str">
            <v>233 Middle St</v>
          </cell>
          <cell r="C10911">
            <v>0</v>
          </cell>
          <cell r="D10911">
            <v>0</v>
          </cell>
          <cell r="E10911">
            <v>0</v>
          </cell>
          <cell r="F10911">
            <v>0</v>
          </cell>
          <cell r="G10911">
            <v>0</v>
          </cell>
          <cell r="H10911">
            <v>0</v>
          </cell>
          <cell r="I10911">
            <v>0</v>
          </cell>
          <cell r="J10911">
            <v>0</v>
          </cell>
          <cell r="K10911">
            <v>0</v>
          </cell>
          <cell r="L10911">
            <v>0</v>
          </cell>
          <cell r="M10911">
            <v>0</v>
          </cell>
          <cell r="N10911">
            <v>0</v>
          </cell>
          <cell r="O10911">
            <v>0</v>
          </cell>
          <cell r="P10911">
            <v>0</v>
          </cell>
          <cell r="Q10911">
            <v>0</v>
          </cell>
        </row>
        <row r="10912">
          <cell r="A10912" t="str">
            <v>A6115&amp;T</v>
          </cell>
          <cell r="B10912" t="str">
            <v>Elm St @ Drinkwater</v>
          </cell>
          <cell r="C10912">
            <v>0</v>
          </cell>
          <cell r="D10912">
            <v>0</v>
          </cell>
          <cell r="E10912">
            <v>0</v>
          </cell>
          <cell r="F10912">
            <v>0</v>
          </cell>
          <cell r="G10912">
            <v>0</v>
          </cell>
          <cell r="H10912">
            <v>0</v>
          </cell>
          <cell r="I10912">
            <v>0</v>
          </cell>
          <cell r="J10912">
            <v>0</v>
          </cell>
          <cell r="K10912">
            <v>0</v>
          </cell>
          <cell r="L10912">
            <v>0</v>
          </cell>
          <cell r="M10912">
            <v>0</v>
          </cell>
          <cell r="N10912">
            <v>0</v>
          </cell>
          <cell r="O10912">
            <v>0</v>
          </cell>
          <cell r="P10912">
            <v>0</v>
          </cell>
          <cell r="Q10912">
            <v>0</v>
          </cell>
        </row>
        <row r="10913">
          <cell r="A10913" t="str">
            <v>A2207&amp;T</v>
          </cell>
          <cell r="B10913" t="str">
            <v>Bridge St @ Standish</v>
          </cell>
          <cell r="C10913">
            <v>0</v>
          </cell>
          <cell r="D10913">
            <v>0</v>
          </cell>
          <cell r="E10913">
            <v>0</v>
          </cell>
          <cell r="F10913">
            <v>0</v>
          </cell>
          <cell r="G10913">
            <v>0</v>
          </cell>
          <cell r="H10913">
            <v>0</v>
          </cell>
          <cell r="I10913">
            <v>0</v>
          </cell>
          <cell r="J10913">
            <v>0</v>
          </cell>
          <cell r="K10913">
            <v>0</v>
          </cell>
          <cell r="L10913">
            <v>0</v>
          </cell>
          <cell r="M10913">
            <v>0</v>
          </cell>
          <cell r="N10913">
            <v>0</v>
          </cell>
          <cell r="O10913">
            <v>0</v>
          </cell>
          <cell r="P10913">
            <v>0</v>
          </cell>
          <cell r="Q10913">
            <v>0</v>
          </cell>
        </row>
        <row r="10914">
          <cell r="A10914" t="str">
            <v>A2283&amp;T</v>
          </cell>
          <cell r="B10914" t="str">
            <v>Sea St @ North St</v>
          </cell>
          <cell r="C10914">
            <v>0</v>
          </cell>
          <cell r="D10914">
            <v>0</v>
          </cell>
          <cell r="E10914">
            <v>0</v>
          </cell>
          <cell r="F10914">
            <v>0</v>
          </cell>
          <cell r="G10914">
            <v>0</v>
          </cell>
          <cell r="H10914">
            <v>0</v>
          </cell>
          <cell r="I10914">
            <v>0</v>
          </cell>
          <cell r="J10914">
            <v>0</v>
          </cell>
          <cell r="K10914">
            <v>0</v>
          </cell>
          <cell r="L10914">
            <v>0</v>
          </cell>
          <cell r="M10914">
            <v>0</v>
          </cell>
          <cell r="N10914">
            <v>0</v>
          </cell>
          <cell r="O10914">
            <v>0</v>
          </cell>
          <cell r="P10914">
            <v>0</v>
          </cell>
          <cell r="Q10914">
            <v>0</v>
          </cell>
        </row>
        <row r="10915">
          <cell r="A10915" t="str">
            <v>A2327&amp;T</v>
          </cell>
          <cell r="B10915" t="str">
            <v>Washington St @ Rich</v>
          </cell>
          <cell r="C10915">
            <v>0</v>
          </cell>
          <cell r="D10915">
            <v>0</v>
          </cell>
          <cell r="E10915">
            <v>0</v>
          </cell>
          <cell r="F10915">
            <v>2</v>
          </cell>
          <cell r="G10915">
            <v>2</v>
          </cell>
          <cell r="H10915">
            <v>0</v>
          </cell>
          <cell r="I10915">
            <v>0</v>
          </cell>
          <cell r="J10915">
            <v>0</v>
          </cell>
          <cell r="K10915">
            <v>2</v>
          </cell>
          <cell r="L10915">
            <v>2</v>
          </cell>
          <cell r="M10915">
            <v>0</v>
          </cell>
          <cell r="N10915">
            <v>0</v>
          </cell>
          <cell r="O10915">
            <v>0</v>
          </cell>
          <cell r="P10915">
            <v>2</v>
          </cell>
          <cell r="Q10915">
            <v>2</v>
          </cell>
        </row>
        <row r="10916">
          <cell r="A10916" t="str">
            <v>A2328&amp;T</v>
          </cell>
          <cell r="B10916" t="str">
            <v>Washington St @ Pros</v>
          </cell>
          <cell r="C10916">
            <v>8</v>
          </cell>
          <cell r="D10916">
            <v>0</v>
          </cell>
          <cell r="E10916">
            <v>0</v>
          </cell>
          <cell r="F10916">
            <v>0</v>
          </cell>
          <cell r="G10916">
            <v>8</v>
          </cell>
          <cell r="H10916">
            <v>8</v>
          </cell>
          <cell r="I10916">
            <v>0</v>
          </cell>
          <cell r="J10916">
            <v>0</v>
          </cell>
          <cell r="K10916">
            <v>0</v>
          </cell>
          <cell r="L10916">
            <v>8</v>
          </cell>
          <cell r="M10916">
            <v>8</v>
          </cell>
          <cell r="N10916">
            <v>0</v>
          </cell>
          <cell r="O10916">
            <v>0</v>
          </cell>
          <cell r="P10916">
            <v>0</v>
          </cell>
          <cell r="Q10916">
            <v>8</v>
          </cell>
        </row>
        <row r="10917">
          <cell r="A10917" t="str">
            <v>A2333&amp;T</v>
          </cell>
          <cell r="B10917" t="str">
            <v>155 Quincy Ave</v>
          </cell>
          <cell r="C10917">
            <v>0</v>
          </cell>
          <cell r="D10917">
            <v>0</v>
          </cell>
          <cell r="E10917">
            <v>0</v>
          </cell>
          <cell r="F10917">
            <v>0</v>
          </cell>
          <cell r="G10917">
            <v>0</v>
          </cell>
          <cell r="H10917">
            <v>0</v>
          </cell>
          <cell r="I10917">
            <v>0</v>
          </cell>
          <cell r="J10917">
            <v>0</v>
          </cell>
          <cell r="K10917">
            <v>0</v>
          </cell>
          <cell r="L10917">
            <v>0</v>
          </cell>
          <cell r="M10917">
            <v>0</v>
          </cell>
          <cell r="N10917">
            <v>0</v>
          </cell>
          <cell r="O10917">
            <v>0</v>
          </cell>
          <cell r="P10917">
            <v>0</v>
          </cell>
          <cell r="Q10917">
            <v>0</v>
          </cell>
        </row>
        <row r="10918">
          <cell r="A10918" t="str">
            <v>A2418&amp;T</v>
          </cell>
          <cell r="B10918" t="str">
            <v>Hancock St @ Washing</v>
          </cell>
          <cell r="C10918">
            <v>1</v>
          </cell>
          <cell r="D10918">
            <v>0</v>
          </cell>
          <cell r="E10918">
            <v>0</v>
          </cell>
          <cell r="F10918">
            <v>0</v>
          </cell>
          <cell r="G10918">
            <v>2</v>
          </cell>
          <cell r="H10918">
            <v>1</v>
          </cell>
          <cell r="I10918">
            <v>0</v>
          </cell>
          <cell r="J10918">
            <v>0</v>
          </cell>
          <cell r="K10918">
            <v>0</v>
          </cell>
          <cell r="L10918">
            <v>2</v>
          </cell>
          <cell r="M10918">
            <v>1</v>
          </cell>
          <cell r="N10918">
            <v>0</v>
          </cell>
          <cell r="O10918">
            <v>0</v>
          </cell>
          <cell r="P10918">
            <v>0</v>
          </cell>
          <cell r="Q10918">
            <v>2</v>
          </cell>
        </row>
        <row r="10919">
          <cell r="A10919" t="str">
            <v>A2464&amp;T</v>
          </cell>
          <cell r="B10919" t="str">
            <v>Washington St @ Rive</v>
          </cell>
          <cell r="C10919">
            <v>0</v>
          </cell>
          <cell r="D10919">
            <v>0</v>
          </cell>
          <cell r="E10919">
            <v>0</v>
          </cell>
          <cell r="F10919">
            <v>0</v>
          </cell>
          <cell r="G10919">
            <v>0</v>
          </cell>
          <cell r="H10919">
            <v>0</v>
          </cell>
          <cell r="I10919">
            <v>0</v>
          </cell>
          <cell r="J10919">
            <v>0</v>
          </cell>
          <cell r="K10919">
            <v>0</v>
          </cell>
          <cell r="L10919">
            <v>0</v>
          </cell>
          <cell r="M10919">
            <v>0</v>
          </cell>
          <cell r="N10919">
            <v>0</v>
          </cell>
          <cell r="O10919">
            <v>0</v>
          </cell>
          <cell r="P10919">
            <v>0</v>
          </cell>
          <cell r="Q10919">
            <v>0</v>
          </cell>
        </row>
        <row r="10920">
          <cell r="A10920" t="str">
            <v>A2497&amp;T</v>
          </cell>
          <cell r="B10920" t="str">
            <v>Howard St @ Lisa Dr</v>
          </cell>
          <cell r="C10920">
            <v>3</v>
          </cell>
          <cell r="D10920">
            <v>0</v>
          </cell>
          <cell r="E10920">
            <v>0</v>
          </cell>
          <cell r="F10920">
            <v>11</v>
          </cell>
          <cell r="G10920">
            <v>15</v>
          </cell>
          <cell r="H10920">
            <v>3</v>
          </cell>
          <cell r="I10920">
            <v>0</v>
          </cell>
          <cell r="J10920">
            <v>0</v>
          </cell>
          <cell r="K10920">
            <v>11</v>
          </cell>
          <cell r="L10920">
            <v>15</v>
          </cell>
          <cell r="M10920">
            <v>3</v>
          </cell>
          <cell r="N10920">
            <v>0</v>
          </cell>
          <cell r="O10920">
            <v>0</v>
          </cell>
          <cell r="P10920">
            <v>11</v>
          </cell>
          <cell r="Q10920">
            <v>15</v>
          </cell>
        </row>
        <row r="10921">
          <cell r="A10921" t="str">
            <v>A2500&amp;T</v>
          </cell>
          <cell r="B10921" t="str">
            <v>S Franklin St @ Emer</v>
          </cell>
          <cell r="C10921">
            <v>0</v>
          </cell>
          <cell r="D10921">
            <v>0</v>
          </cell>
          <cell r="E10921">
            <v>0</v>
          </cell>
          <cell r="F10921">
            <v>0</v>
          </cell>
          <cell r="G10921">
            <v>0</v>
          </cell>
          <cell r="H10921">
            <v>0</v>
          </cell>
          <cell r="I10921">
            <v>0</v>
          </cell>
          <cell r="J10921">
            <v>0</v>
          </cell>
          <cell r="K10921">
            <v>0</v>
          </cell>
          <cell r="L10921">
            <v>0</v>
          </cell>
          <cell r="M10921">
            <v>0</v>
          </cell>
          <cell r="N10921">
            <v>0</v>
          </cell>
          <cell r="O10921">
            <v>0</v>
          </cell>
          <cell r="P10921">
            <v>0</v>
          </cell>
          <cell r="Q10921">
            <v>0</v>
          </cell>
        </row>
        <row r="10922">
          <cell r="A10922" t="str">
            <v>A2507&amp;T</v>
          </cell>
          <cell r="B10922" t="str">
            <v>S Franklin St opp Hi</v>
          </cell>
          <cell r="C10922">
            <v>0</v>
          </cell>
          <cell r="D10922">
            <v>0</v>
          </cell>
          <cell r="E10922">
            <v>0</v>
          </cell>
          <cell r="F10922">
            <v>0</v>
          </cell>
          <cell r="G10922">
            <v>0</v>
          </cell>
          <cell r="H10922">
            <v>0</v>
          </cell>
          <cell r="I10922">
            <v>0</v>
          </cell>
          <cell r="J10922">
            <v>0</v>
          </cell>
          <cell r="K10922">
            <v>0</v>
          </cell>
          <cell r="L10922">
            <v>0</v>
          </cell>
          <cell r="M10922">
            <v>0</v>
          </cell>
          <cell r="N10922">
            <v>0</v>
          </cell>
          <cell r="O10922">
            <v>0</v>
          </cell>
          <cell r="P10922">
            <v>0</v>
          </cell>
          <cell r="Q10922">
            <v>0</v>
          </cell>
        </row>
        <row r="10923">
          <cell r="A10923" t="str">
            <v>A2541&amp;T</v>
          </cell>
          <cell r="B10923" t="str">
            <v>North St @ Maitland</v>
          </cell>
          <cell r="C10923">
            <v>0</v>
          </cell>
          <cell r="D10923">
            <v>0</v>
          </cell>
          <cell r="E10923">
            <v>0</v>
          </cell>
          <cell r="F10923">
            <v>0</v>
          </cell>
          <cell r="G10923">
            <v>0</v>
          </cell>
          <cell r="H10923">
            <v>0</v>
          </cell>
          <cell r="I10923">
            <v>0</v>
          </cell>
          <cell r="J10923">
            <v>0</v>
          </cell>
          <cell r="K10923">
            <v>0</v>
          </cell>
          <cell r="L10923">
            <v>0</v>
          </cell>
          <cell r="M10923">
            <v>0</v>
          </cell>
          <cell r="N10923">
            <v>0</v>
          </cell>
          <cell r="O10923">
            <v>0</v>
          </cell>
          <cell r="P10923">
            <v>0</v>
          </cell>
          <cell r="Q10923">
            <v>0</v>
          </cell>
        </row>
        <row r="10924">
          <cell r="A10924" t="str">
            <v>A2546&amp;T</v>
          </cell>
          <cell r="B10924" t="str">
            <v>North St @ McDevitt</v>
          </cell>
          <cell r="C10924">
            <v>0</v>
          </cell>
          <cell r="D10924">
            <v>0</v>
          </cell>
          <cell r="E10924">
            <v>0</v>
          </cell>
          <cell r="F10924">
            <v>0</v>
          </cell>
          <cell r="G10924">
            <v>0</v>
          </cell>
          <cell r="H10924">
            <v>0</v>
          </cell>
          <cell r="I10924">
            <v>0</v>
          </cell>
          <cell r="J10924">
            <v>0</v>
          </cell>
          <cell r="K10924">
            <v>0</v>
          </cell>
          <cell r="L10924">
            <v>0</v>
          </cell>
          <cell r="M10924">
            <v>0</v>
          </cell>
          <cell r="N10924">
            <v>0</v>
          </cell>
          <cell r="O10924">
            <v>0</v>
          </cell>
          <cell r="P10924">
            <v>0</v>
          </cell>
          <cell r="Q10924">
            <v>0</v>
          </cell>
        </row>
        <row r="10925">
          <cell r="A10925" t="str">
            <v>A2548&amp;T</v>
          </cell>
          <cell r="B10925" t="str">
            <v>North St @ Truman Dr</v>
          </cell>
          <cell r="C10925">
            <v>1</v>
          </cell>
          <cell r="D10925">
            <v>0</v>
          </cell>
          <cell r="E10925">
            <v>0</v>
          </cell>
          <cell r="F10925">
            <v>0</v>
          </cell>
          <cell r="G10925">
            <v>1</v>
          </cell>
          <cell r="H10925">
            <v>1</v>
          </cell>
          <cell r="I10925">
            <v>0</v>
          </cell>
          <cell r="J10925">
            <v>0</v>
          </cell>
          <cell r="K10925">
            <v>0</v>
          </cell>
          <cell r="L10925">
            <v>1</v>
          </cell>
          <cell r="M10925">
            <v>1</v>
          </cell>
          <cell r="N10925">
            <v>0</v>
          </cell>
          <cell r="O10925">
            <v>0</v>
          </cell>
          <cell r="P10925">
            <v>0</v>
          </cell>
          <cell r="Q10925">
            <v>1</v>
          </cell>
        </row>
        <row r="10926">
          <cell r="A10926" t="str">
            <v>A2563&amp;T</v>
          </cell>
          <cell r="B10926" t="str">
            <v>North St @ Teed Dr</v>
          </cell>
          <cell r="C10926">
            <v>0</v>
          </cell>
          <cell r="D10926">
            <v>0</v>
          </cell>
          <cell r="E10926">
            <v>0</v>
          </cell>
          <cell r="F10926">
            <v>0</v>
          </cell>
          <cell r="G10926">
            <v>0</v>
          </cell>
          <cell r="H10926">
            <v>0</v>
          </cell>
          <cell r="I10926">
            <v>0</v>
          </cell>
          <cell r="J10926">
            <v>0</v>
          </cell>
          <cell r="K10926">
            <v>0</v>
          </cell>
          <cell r="L10926">
            <v>0</v>
          </cell>
          <cell r="M10926">
            <v>0</v>
          </cell>
          <cell r="N10926">
            <v>0</v>
          </cell>
          <cell r="O10926">
            <v>0</v>
          </cell>
          <cell r="P10926">
            <v>0</v>
          </cell>
          <cell r="Q10926">
            <v>0</v>
          </cell>
        </row>
        <row r="10927">
          <cell r="A10927" t="str">
            <v>A2622&amp;T</v>
          </cell>
          <cell r="B10927" t="str">
            <v>N Main St @ Stacy St</v>
          </cell>
          <cell r="C10927">
            <v>14</v>
          </cell>
          <cell r="D10927">
            <v>0</v>
          </cell>
          <cell r="E10927">
            <v>0</v>
          </cell>
          <cell r="F10927">
            <v>0</v>
          </cell>
          <cell r="G10927">
            <v>14</v>
          </cell>
          <cell r="H10927">
            <v>14</v>
          </cell>
          <cell r="I10927">
            <v>0</v>
          </cell>
          <cell r="J10927">
            <v>0</v>
          </cell>
          <cell r="K10927">
            <v>0</v>
          </cell>
          <cell r="L10927">
            <v>14</v>
          </cell>
          <cell r="M10927">
            <v>14</v>
          </cell>
          <cell r="N10927">
            <v>0</v>
          </cell>
          <cell r="O10927">
            <v>0</v>
          </cell>
          <cell r="P10927">
            <v>0</v>
          </cell>
          <cell r="Q10927">
            <v>14</v>
          </cell>
        </row>
        <row r="10928">
          <cell r="A10928" t="str">
            <v>A2623&amp;T</v>
          </cell>
          <cell r="B10928" t="str">
            <v>N Main St @ Royal St</v>
          </cell>
          <cell r="C10928">
            <v>0</v>
          </cell>
          <cell r="D10928">
            <v>0</v>
          </cell>
          <cell r="E10928">
            <v>0</v>
          </cell>
          <cell r="F10928">
            <v>0</v>
          </cell>
          <cell r="G10928">
            <v>0</v>
          </cell>
          <cell r="H10928">
            <v>0</v>
          </cell>
          <cell r="I10928">
            <v>0</v>
          </cell>
          <cell r="J10928">
            <v>0</v>
          </cell>
          <cell r="K10928">
            <v>0</v>
          </cell>
          <cell r="L10928">
            <v>0</v>
          </cell>
          <cell r="M10928">
            <v>0</v>
          </cell>
          <cell r="N10928">
            <v>0</v>
          </cell>
          <cell r="O10928">
            <v>0</v>
          </cell>
          <cell r="P10928">
            <v>0</v>
          </cell>
          <cell r="Q10928">
            <v>0</v>
          </cell>
        </row>
        <row r="10929">
          <cell r="A10929" t="str">
            <v>A2633&amp;T</v>
          </cell>
          <cell r="B10929" t="str">
            <v>N Main St @ Grove St</v>
          </cell>
          <cell r="C10929">
            <v>25</v>
          </cell>
          <cell r="D10929">
            <v>0</v>
          </cell>
          <cell r="E10929">
            <v>0</v>
          </cell>
          <cell r="F10929">
            <v>0</v>
          </cell>
          <cell r="G10929">
            <v>25</v>
          </cell>
          <cell r="H10929">
            <v>25</v>
          </cell>
          <cell r="I10929">
            <v>0</v>
          </cell>
          <cell r="J10929">
            <v>0</v>
          </cell>
          <cell r="K10929">
            <v>0</v>
          </cell>
          <cell r="L10929">
            <v>25</v>
          </cell>
          <cell r="M10929">
            <v>25</v>
          </cell>
          <cell r="N10929">
            <v>0</v>
          </cell>
          <cell r="O10929">
            <v>0</v>
          </cell>
          <cell r="P10929">
            <v>0</v>
          </cell>
          <cell r="Q10929">
            <v>25</v>
          </cell>
        </row>
        <row r="10930">
          <cell r="A10930" t="str">
            <v>A2674&amp;T</v>
          </cell>
          <cell r="B10930" t="str">
            <v>E Main St @ E High S</v>
          </cell>
          <cell r="C10930">
            <v>2</v>
          </cell>
          <cell r="D10930">
            <v>0</v>
          </cell>
          <cell r="E10930">
            <v>0</v>
          </cell>
          <cell r="F10930">
            <v>0</v>
          </cell>
          <cell r="G10930">
            <v>2</v>
          </cell>
          <cell r="H10930">
            <v>2</v>
          </cell>
          <cell r="I10930">
            <v>0</v>
          </cell>
          <cell r="J10930">
            <v>0</v>
          </cell>
          <cell r="K10930">
            <v>0</v>
          </cell>
          <cell r="L10930">
            <v>2</v>
          </cell>
          <cell r="M10930">
            <v>2</v>
          </cell>
          <cell r="N10930">
            <v>0</v>
          </cell>
          <cell r="O10930">
            <v>0</v>
          </cell>
          <cell r="P10930">
            <v>0</v>
          </cell>
          <cell r="Q10930">
            <v>2</v>
          </cell>
        </row>
        <row r="10931">
          <cell r="A10931" t="str">
            <v>A2684&amp;T</v>
          </cell>
          <cell r="B10931" t="str">
            <v>S Main St @ Woodland</v>
          </cell>
          <cell r="C10931">
            <v>0</v>
          </cell>
          <cell r="D10931">
            <v>0</v>
          </cell>
          <cell r="E10931">
            <v>0</v>
          </cell>
          <cell r="F10931">
            <v>0</v>
          </cell>
          <cell r="G10931">
            <v>0</v>
          </cell>
          <cell r="H10931">
            <v>0</v>
          </cell>
          <cell r="I10931">
            <v>0</v>
          </cell>
          <cell r="J10931">
            <v>0</v>
          </cell>
          <cell r="K10931">
            <v>0</v>
          </cell>
          <cell r="L10931">
            <v>0</v>
          </cell>
          <cell r="M10931">
            <v>0</v>
          </cell>
          <cell r="N10931">
            <v>0</v>
          </cell>
          <cell r="O10931">
            <v>0</v>
          </cell>
          <cell r="P10931">
            <v>0</v>
          </cell>
          <cell r="Q10931">
            <v>0</v>
          </cell>
        </row>
        <row r="10932">
          <cell r="A10932" t="str">
            <v>A2688&amp;T</v>
          </cell>
          <cell r="B10932" t="str">
            <v>S Main St @ Darrell</v>
          </cell>
          <cell r="C10932">
            <v>5</v>
          </cell>
          <cell r="D10932">
            <v>0</v>
          </cell>
          <cell r="E10932">
            <v>0</v>
          </cell>
          <cell r="F10932">
            <v>0</v>
          </cell>
          <cell r="G10932">
            <v>5</v>
          </cell>
          <cell r="H10932">
            <v>5</v>
          </cell>
          <cell r="I10932">
            <v>0</v>
          </cell>
          <cell r="J10932">
            <v>0</v>
          </cell>
          <cell r="K10932">
            <v>0</v>
          </cell>
          <cell r="L10932">
            <v>5</v>
          </cell>
          <cell r="M10932">
            <v>5</v>
          </cell>
          <cell r="N10932">
            <v>0</v>
          </cell>
          <cell r="O10932">
            <v>0</v>
          </cell>
          <cell r="P10932">
            <v>0</v>
          </cell>
          <cell r="Q10932">
            <v>5</v>
          </cell>
        </row>
        <row r="10933">
          <cell r="A10933" t="str">
            <v>A5565&amp;T</v>
          </cell>
          <cell r="B10933" t="str">
            <v>Washington St @ West</v>
          </cell>
          <cell r="C10933">
            <v>0</v>
          </cell>
          <cell r="D10933">
            <v>0</v>
          </cell>
          <cell r="E10933">
            <v>0</v>
          </cell>
          <cell r="F10933">
            <v>0</v>
          </cell>
          <cell r="G10933">
            <v>0</v>
          </cell>
          <cell r="H10933">
            <v>0</v>
          </cell>
          <cell r="I10933">
            <v>0</v>
          </cell>
          <cell r="J10933">
            <v>0</v>
          </cell>
          <cell r="K10933">
            <v>0</v>
          </cell>
          <cell r="L10933">
            <v>0</v>
          </cell>
          <cell r="M10933">
            <v>0</v>
          </cell>
          <cell r="N10933">
            <v>0</v>
          </cell>
          <cell r="O10933">
            <v>0</v>
          </cell>
          <cell r="P10933">
            <v>0</v>
          </cell>
          <cell r="Q10933">
            <v>0</v>
          </cell>
        </row>
        <row r="10934">
          <cell r="A10934" t="str">
            <v>A6069&amp;T</v>
          </cell>
          <cell r="B10934" t="str">
            <v>Commercial St @ Jame</v>
          </cell>
          <cell r="C10934">
            <v>0</v>
          </cell>
          <cell r="D10934">
            <v>0</v>
          </cell>
          <cell r="E10934">
            <v>0</v>
          </cell>
          <cell r="F10934">
            <v>0</v>
          </cell>
          <cell r="G10934">
            <v>0</v>
          </cell>
          <cell r="H10934">
            <v>0</v>
          </cell>
          <cell r="I10934">
            <v>0</v>
          </cell>
          <cell r="J10934">
            <v>0</v>
          </cell>
          <cell r="K10934">
            <v>0</v>
          </cell>
          <cell r="L10934">
            <v>0</v>
          </cell>
          <cell r="M10934">
            <v>0</v>
          </cell>
          <cell r="N10934">
            <v>0</v>
          </cell>
          <cell r="O10934">
            <v>0</v>
          </cell>
          <cell r="P10934">
            <v>0</v>
          </cell>
          <cell r="Q10934">
            <v>0</v>
          </cell>
        </row>
        <row r="10935">
          <cell r="A10935" t="str">
            <v>A2211&amp;T</v>
          </cell>
          <cell r="B10935" t="str">
            <v>Bridge St @ Green St</v>
          </cell>
          <cell r="C10935">
            <v>10</v>
          </cell>
          <cell r="D10935">
            <v>0</v>
          </cell>
          <cell r="E10935">
            <v>0</v>
          </cell>
          <cell r="F10935">
            <v>0</v>
          </cell>
          <cell r="G10935">
            <v>10</v>
          </cell>
          <cell r="H10935">
            <v>10</v>
          </cell>
          <cell r="I10935">
            <v>0</v>
          </cell>
          <cell r="J10935">
            <v>0</v>
          </cell>
          <cell r="K10935">
            <v>0</v>
          </cell>
          <cell r="L10935">
            <v>10</v>
          </cell>
          <cell r="M10935">
            <v>10</v>
          </cell>
          <cell r="N10935">
            <v>0</v>
          </cell>
          <cell r="O10935">
            <v>0</v>
          </cell>
          <cell r="P10935">
            <v>0</v>
          </cell>
          <cell r="Q10935">
            <v>10</v>
          </cell>
        </row>
        <row r="10936">
          <cell r="A10936" t="str">
            <v>A2246&amp;T</v>
          </cell>
          <cell r="B10936" t="str">
            <v>Downer Ave @ Condito</v>
          </cell>
          <cell r="C10936">
            <v>0</v>
          </cell>
          <cell r="D10936">
            <v>0</v>
          </cell>
          <cell r="E10936">
            <v>0</v>
          </cell>
          <cell r="F10936">
            <v>0</v>
          </cell>
          <cell r="G10936">
            <v>0</v>
          </cell>
          <cell r="H10936">
            <v>0</v>
          </cell>
          <cell r="I10936">
            <v>0</v>
          </cell>
          <cell r="J10936">
            <v>0</v>
          </cell>
          <cell r="K10936">
            <v>0</v>
          </cell>
          <cell r="L10936">
            <v>0</v>
          </cell>
          <cell r="M10936">
            <v>0</v>
          </cell>
          <cell r="N10936">
            <v>0</v>
          </cell>
          <cell r="O10936">
            <v>0</v>
          </cell>
          <cell r="P10936">
            <v>0</v>
          </cell>
          <cell r="Q10936">
            <v>0</v>
          </cell>
        </row>
        <row r="10937">
          <cell r="A10937" t="str">
            <v>A2252&amp;T</v>
          </cell>
          <cell r="B10937" t="str">
            <v>319 Lincoln St</v>
          </cell>
          <cell r="C10937">
            <v>0</v>
          </cell>
          <cell r="D10937">
            <v>0</v>
          </cell>
          <cell r="E10937">
            <v>0</v>
          </cell>
          <cell r="F10937">
            <v>0</v>
          </cell>
          <cell r="G10937">
            <v>0</v>
          </cell>
          <cell r="H10937">
            <v>0</v>
          </cell>
          <cell r="I10937">
            <v>0</v>
          </cell>
          <cell r="J10937">
            <v>0</v>
          </cell>
          <cell r="K10937">
            <v>0</v>
          </cell>
          <cell r="L10937">
            <v>0</v>
          </cell>
          <cell r="M10937">
            <v>0</v>
          </cell>
          <cell r="N10937">
            <v>0</v>
          </cell>
          <cell r="O10937">
            <v>0</v>
          </cell>
          <cell r="P10937">
            <v>0</v>
          </cell>
          <cell r="Q10937">
            <v>0</v>
          </cell>
        </row>
        <row r="10938">
          <cell r="A10938" t="str">
            <v>A2312&amp;T</v>
          </cell>
          <cell r="B10938" t="str">
            <v>Middle St @ Maple St</v>
          </cell>
          <cell r="C10938">
            <v>0</v>
          </cell>
          <cell r="D10938">
            <v>0</v>
          </cell>
          <cell r="E10938">
            <v>0</v>
          </cell>
          <cell r="F10938">
            <v>0</v>
          </cell>
          <cell r="G10938">
            <v>0</v>
          </cell>
          <cell r="H10938">
            <v>0</v>
          </cell>
          <cell r="I10938">
            <v>0</v>
          </cell>
          <cell r="J10938">
            <v>0</v>
          </cell>
          <cell r="K10938">
            <v>0</v>
          </cell>
          <cell r="L10938">
            <v>0</v>
          </cell>
          <cell r="M10938">
            <v>0</v>
          </cell>
          <cell r="N10938">
            <v>0</v>
          </cell>
          <cell r="O10938">
            <v>0</v>
          </cell>
          <cell r="P10938">
            <v>0</v>
          </cell>
          <cell r="Q10938">
            <v>0</v>
          </cell>
        </row>
        <row r="10939">
          <cell r="A10939" t="str">
            <v>A2466&amp;T</v>
          </cell>
          <cell r="B10939" t="str">
            <v>Washington St @ Scho</v>
          </cell>
          <cell r="C10939">
            <v>0</v>
          </cell>
          <cell r="D10939">
            <v>0</v>
          </cell>
          <cell r="E10939">
            <v>0</v>
          </cell>
          <cell r="F10939">
            <v>0</v>
          </cell>
          <cell r="G10939">
            <v>0</v>
          </cell>
          <cell r="H10939">
            <v>0</v>
          </cell>
          <cell r="I10939">
            <v>0</v>
          </cell>
          <cell r="J10939">
            <v>0</v>
          </cell>
          <cell r="K10939">
            <v>0</v>
          </cell>
          <cell r="L10939">
            <v>0</v>
          </cell>
          <cell r="M10939">
            <v>0</v>
          </cell>
          <cell r="N10939">
            <v>0</v>
          </cell>
          <cell r="O10939">
            <v>0</v>
          </cell>
          <cell r="P10939">
            <v>0</v>
          </cell>
          <cell r="Q10939">
            <v>0</v>
          </cell>
        </row>
        <row r="10940">
          <cell r="A10940" t="str">
            <v>A2483&amp;T</v>
          </cell>
          <cell r="B10940" t="str">
            <v>261 S Franklin St</v>
          </cell>
          <cell r="C10940">
            <v>0</v>
          </cell>
          <cell r="D10940">
            <v>0</v>
          </cell>
          <cell r="E10940">
            <v>0</v>
          </cell>
          <cell r="F10940">
            <v>0</v>
          </cell>
          <cell r="G10940">
            <v>0</v>
          </cell>
          <cell r="H10940">
            <v>0</v>
          </cell>
          <cell r="I10940">
            <v>0</v>
          </cell>
          <cell r="J10940">
            <v>0</v>
          </cell>
          <cell r="K10940">
            <v>0</v>
          </cell>
          <cell r="L10940">
            <v>0</v>
          </cell>
          <cell r="M10940">
            <v>0</v>
          </cell>
          <cell r="N10940">
            <v>0</v>
          </cell>
          <cell r="O10940">
            <v>0</v>
          </cell>
          <cell r="P10940">
            <v>0</v>
          </cell>
          <cell r="Q10940">
            <v>0</v>
          </cell>
        </row>
        <row r="10941">
          <cell r="A10941" t="str">
            <v>A2510&amp;T</v>
          </cell>
          <cell r="B10941" t="str">
            <v>S Franklin St opp Ki</v>
          </cell>
          <cell r="C10941">
            <v>26</v>
          </cell>
          <cell r="D10941">
            <v>0</v>
          </cell>
          <cell r="E10941">
            <v>0</v>
          </cell>
          <cell r="F10941">
            <v>0</v>
          </cell>
          <cell r="G10941">
            <v>26</v>
          </cell>
          <cell r="H10941">
            <v>26</v>
          </cell>
          <cell r="I10941">
            <v>0</v>
          </cell>
          <cell r="J10941">
            <v>0</v>
          </cell>
          <cell r="K10941">
            <v>0</v>
          </cell>
          <cell r="L10941">
            <v>26</v>
          </cell>
          <cell r="M10941">
            <v>26</v>
          </cell>
          <cell r="N10941">
            <v>0</v>
          </cell>
          <cell r="O10941">
            <v>0</v>
          </cell>
          <cell r="P10941">
            <v>0</v>
          </cell>
          <cell r="Q10941">
            <v>26</v>
          </cell>
        </row>
        <row r="10942">
          <cell r="A10942" t="str">
            <v>A2620&amp;T</v>
          </cell>
          <cell r="B10942" t="str">
            <v>N Main St @ Soren St</v>
          </cell>
          <cell r="C10942">
            <v>0</v>
          </cell>
          <cell r="D10942">
            <v>0</v>
          </cell>
          <cell r="E10942">
            <v>0</v>
          </cell>
          <cell r="F10942">
            <v>0</v>
          </cell>
          <cell r="G10942">
            <v>0</v>
          </cell>
          <cell r="H10942">
            <v>0</v>
          </cell>
          <cell r="I10942">
            <v>0</v>
          </cell>
          <cell r="J10942">
            <v>0</v>
          </cell>
          <cell r="K10942">
            <v>0</v>
          </cell>
          <cell r="L10942">
            <v>0</v>
          </cell>
          <cell r="M10942">
            <v>0</v>
          </cell>
          <cell r="N10942">
            <v>0</v>
          </cell>
          <cell r="O10942">
            <v>0</v>
          </cell>
          <cell r="P10942">
            <v>0</v>
          </cell>
          <cell r="Q10942">
            <v>0</v>
          </cell>
        </row>
        <row r="10943">
          <cell r="A10943" t="str">
            <v>A2692&amp;T</v>
          </cell>
          <cell r="B10943" t="str">
            <v>Union St @ South St</v>
          </cell>
          <cell r="C10943">
            <v>0</v>
          </cell>
          <cell r="D10943">
            <v>0</v>
          </cell>
          <cell r="E10943">
            <v>0</v>
          </cell>
          <cell r="F10943">
            <v>0</v>
          </cell>
          <cell r="G10943">
            <v>0</v>
          </cell>
          <cell r="H10943">
            <v>0</v>
          </cell>
          <cell r="I10943">
            <v>0</v>
          </cell>
          <cell r="J10943">
            <v>0</v>
          </cell>
          <cell r="K10943">
            <v>0</v>
          </cell>
          <cell r="L10943">
            <v>0</v>
          </cell>
          <cell r="M10943">
            <v>0</v>
          </cell>
          <cell r="N10943">
            <v>0</v>
          </cell>
          <cell r="O10943">
            <v>0</v>
          </cell>
          <cell r="P10943">
            <v>0</v>
          </cell>
          <cell r="Q10943">
            <v>0</v>
          </cell>
        </row>
        <row r="10944">
          <cell r="A10944" t="str">
            <v>A2696&amp;T</v>
          </cell>
          <cell r="B10944" t="str">
            <v>316 Union St opp Fen</v>
          </cell>
          <cell r="C10944">
            <v>0</v>
          </cell>
          <cell r="D10944">
            <v>1</v>
          </cell>
          <cell r="E10944">
            <v>10</v>
          </cell>
          <cell r="F10944">
            <v>2</v>
          </cell>
          <cell r="G10944">
            <v>13</v>
          </cell>
          <cell r="H10944">
            <v>0</v>
          </cell>
          <cell r="I10944">
            <v>1</v>
          </cell>
          <cell r="J10944">
            <v>10</v>
          </cell>
          <cell r="K10944">
            <v>2</v>
          </cell>
          <cell r="L10944">
            <v>13</v>
          </cell>
          <cell r="M10944">
            <v>0</v>
          </cell>
          <cell r="N10944">
            <v>1</v>
          </cell>
          <cell r="O10944">
            <v>10</v>
          </cell>
          <cell r="P10944">
            <v>2</v>
          </cell>
          <cell r="Q10944">
            <v>13</v>
          </cell>
        </row>
        <row r="10945">
          <cell r="A10945" t="str">
            <v>A5556&amp;T</v>
          </cell>
          <cell r="B10945" t="str">
            <v>Opp 861 Main St</v>
          </cell>
          <cell r="C10945">
            <v>13</v>
          </cell>
          <cell r="D10945">
            <v>0</v>
          </cell>
          <cell r="E10945">
            <v>0</v>
          </cell>
          <cell r="F10945">
            <v>0</v>
          </cell>
          <cell r="G10945">
            <v>13</v>
          </cell>
          <cell r="H10945">
            <v>13</v>
          </cell>
          <cell r="I10945">
            <v>0</v>
          </cell>
          <cell r="J10945">
            <v>0</v>
          </cell>
          <cell r="K10945">
            <v>0</v>
          </cell>
          <cell r="L10945">
            <v>13</v>
          </cell>
          <cell r="M10945">
            <v>13</v>
          </cell>
          <cell r="N10945">
            <v>0</v>
          </cell>
          <cell r="O10945">
            <v>0</v>
          </cell>
          <cell r="P10945">
            <v>0</v>
          </cell>
          <cell r="Q10945">
            <v>13</v>
          </cell>
        </row>
        <row r="10946">
          <cell r="A10946" t="str">
            <v>A5566&amp;T</v>
          </cell>
          <cell r="B10946" t="str">
            <v>564 Washington St</v>
          </cell>
          <cell r="C10946">
            <v>0</v>
          </cell>
          <cell r="D10946">
            <v>0</v>
          </cell>
          <cell r="E10946">
            <v>0</v>
          </cell>
          <cell r="F10946">
            <v>0</v>
          </cell>
          <cell r="G10946">
            <v>0</v>
          </cell>
          <cell r="H10946">
            <v>0</v>
          </cell>
          <cell r="I10946">
            <v>0</v>
          </cell>
          <cell r="J10946">
            <v>0</v>
          </cell>
          <cell r="K10946">
            <v>0</v>
          </cell>
          <cell r="L10946">
            <v>0</v>
          </cell>
          <cell r="M10946">
            <v>0</v>
          </cell>
          <cell r="N10946">
            <v>0</v>
          </cell>
          <cell r="O10946">
            <v>0</v>
          </cell>
          <cell r="P10946">
            <v>0</v>
          </cell>
          <cell r="Q10946">
            <v>0</v>
          </cell>
        </row>
        <row r="10947">
          <cell r="A10947" t="str">
            <v>A5581&amp;T</v>
          </cell>
          <cell r="B10947" t="str">
            <v>100 Mutton Lane</v>
          </cell>
          <cell r="C10947">
            <v>0</v>
          </cell>
          <cell r="D10947">
            <v>0</v>
          </cell>
          <cell r="E10947">
            <v>0</v>
          </cell>
          <cell r="F10947">
            <v>0</v>
          </cell>
          <cell r="G10947">
            <v>0</v>
          </cell>
          <cell r="H10947">
            <v>0</v>
          </cell>
          <cell r="I10947">
            <v>0</v>
          </cell>
          <cell r="J10947">
            <v>0</v>
          </cell>
          <cell r="K10947">
            <v>0</v>
          </cell>
          <cell r="L10947">
            <v>0</v>
          </cell>
          <cell r="M10947">
            <v>0</v>
          </cell>
          <cell r="N10947">
            <v>0</v>
          </cell>
          <cell r="O10947">
            <v>0</v>
          </cell>
          <cell r="P10947">
            <v>0</v>
          </cell>
          <cell r="Q10947">
            <v>0</v>
          </cell>
        </row>
        <row r="10948">
          <cell r="A10948" t="str">
            <v>A5583&amp;T</v>
          </cell>
          <cell r="B10948" t="str">
            <v>851 Pleasant St</v>
          </cell>
          <cell r="C10948">
            <v>0</v>
          </cell>
          <cell r="D10948">
            <v>0</v>
          </cell>
          <cell r="E10948">
            <v>0</v>
          </cell>
          <cell r="F10948">
            <v>0</v>
          </cell>
          <cell r="G10948">
            <v>0</v>
          </cell>
          <cell r="H10948">
            <v>0</v>
          </cell>
          <cell r="I10948">
            <v>0</v>
          </cell>
          <cell r="J10948">
            <v>0</v>
          </cell>
          <cell r="K10948">
            <v>0</v>
          </cell>
          <cell r="L10948">
            <v>0</v>
          </cell>
          <cell r="M10948">
            <v>0</v>
          </cell>
          <cell r="N10948">
            <v>0</v>
          </cell>
          <cell r="O10948">
            <v>0</v>
          </cell>
          <cell r="P10948">
            <v>0</v>
          </cell>
          <cell r="Q10948">
            <v>0</v>
          </cell>
        </row>
        <row r="10949">
          <cell r="A10949" t="str">
            <v>A5872&amp;T</v>
          </cell>
          <cell r="B10949" t="str">
            <v>Main St @ Park Ave</v>
          </cell>
          <cell r="C10949">
            <v>0</v>
          </cell>
          <cell r="D10949">
            <v>0</v>
          </cell>
          <cell r="E10949">
            <v>0</v>
          </cell>
          <cell r="F10949">
            <v>0</v>
          </cell>
          <cell r="G10949">
            <v>0</v>
          </cell>
          <cell r="H10949">
            <v>0</v>
          </cell>
          <cell r="I10949">
            <v>0</v>
          </cell>
          <cell r="J10949">
            <v>0</v>
          </cell>
          <cell r="K10949">
            <v>0</v>
          </cell>
          <cell r="L10949">
            <v>0</v>
          </cell>
          <cell r="M10949">
            <v>0</v>
          </cell>
          <cell r="N10949">
            <v>0</v>
          </cell>
          <cell r="O10949">
            <v>0</v>
          </cell>
          <cell r="P10949">
            <v>0</v>
          </cell>
          <cell r="Q10949">
            <v>0</v>
          </cell>
        </row>
        <row r="10950">
          <cell r="A10950" t="str">
            <v>A2257&amp;T</v>
          </cell>
          <cell r="B10950" t="str">
            <v>Bridge St @ Lovell S</v>
          </cell>
          <cell r="C10950">
            <v>0</v>
          </cell>
          <cell r="D10950">
            <v>0</v>
          </cell>
          <cell r="E10950">
            <v>0</v>
          </cell>
          <cell r="F10950">
            <v>0</v>
          </cell>
          <cell r="G10950">
            <v>0</v>
          </cell>
          <cell r="H10950">
            <v>0</v>
          </cell>
          <cell r="I10950">
            <v>0</v>
          </cell>
          <cell r="J10950">
            <v>0</v>
          </cell>
          <cell r="K10950">
            <v>0</v>
          </cell>
          <cell r="L10950">
            <v>0</v>
          </cell>
          <cell r="M10950">
            <v>0</v>
          </cell>
          <cell r="N10950">
            <v>0</v>
          </cell>
          <cell r="O10950">
            <v>0</v>
          </cell>
          <cell r="P10950">
            <v>0</v>
          </cell>
          <cell r="Q10950">
            <v>0</v>
          </cell>
        </row>
        <row r="10951">
          <cell r="A10951" t="str">
            <v>A2303&amp;T</v>
          </cell>
          <cell r="B10951" t="str">
            <v>Water St @ Commercia</v>
          </cell>
          <cell r="C10951">
            <v>0</v>
          </cell>
          <cell r="D10951">
            <v>0</v>
          </cell>
          <cell r="E10951">
            <v>0</v>
          </cell>
          <cell r="F10951">
            <v>0</v>
          </cell>
          <cell r="G10951">
            <v>0</v>
          </cell>
          <cell r="H10951">
            <v>0</v>
          </cell>
          <cell r="I10951">
            <v>0</v>
          </cell>
          <cell r="J10951">
            <v>0</v>
          </cell>
          <cell r="K10951">
            <v>0</v>
          </cell>
          <cell r="L10951">
            <v>0</v>
          </cell>
          <cell r="M10951">
            <v>0</v>
          </cell>
          <cell r="N10951">
            <v>0</v>
          </cell>
          <cell r="O10951">
            <v>0</v>
          </cell>
          <cell r="P10951">
            <v>0</v>
          </cell>
          <cell r="Q10951">
            <v>0</v>
          </cell>
        </row>
        <row r="10952">
          <cell r="A10952" t="str">
            <v>A2309&amp;T</v>
          </cell>
          <cell r="B10952" t="str">
            <v>Opp 617 Broad St</v>
          </cell>
          <cell r="C10952">
            <v>129</v>
          </cell>
          <cell r="D10952">
            <v>0</v>
          </cell>
          <cell r="E10952">
            <v>0</v>
          </cell>
          <cell r="F10952">
            <v>0</v>
          </cell>
          <cell r="G10952">
            <v>129</v>
          </cell>
          <cell r="H10952">
            <v>129</v>
          </cell>
          <cell r="I10952">
            <v>0</v>
          </cell>
          <cell r="J10952">
            <v>0</v>
          </cell>
          <cell r="K10952">
            <v>0</v>
          </cell>
          <cell r="L10952">
            <v>129</v>
          </cell>
          <cell r="M10952">
            <v>129</v>
          </cell>
          <cell r="N10952">
            <v>0</v>
          </cell>
          <cell r="O10952">
            <v>0</v>
          </cell>
          <cell r="P10952">
            <v>0</v>
          </cell>
          <cell r="Q10952">
            <v>129</v>
          </cell>
        </row>
        <row r="10953">
          <cell r="A10953" t="str">
            <v>A2317&amp;T</v>
          </cell>
          <cell r="B10953" t="str">
            <v>North St @ Green St</v>
          </cell>
          <cell r="C10953">
            <v>45</v>
          </cell>
          <cell r="D10953">
            <v>0</v>
          </cell>
          <cell r="E10953">
            <v>0</v>
          </cell>
          <cell r="F10953">
            <v>0</v>
          </cell>
          <cell r="G10953">
            <v>45</v>
          </cell>
          <cell r="H10953">
            <v>45</v>
          </cell>
          <cell r="I10953">
            <v>0</v>
          </cell>
          <cell r="J10953">
            <v>0</v>
          </cell>
          <cell r="K10953">
            <v>0</v>
          </cell>
          <cell r="L10953">
            <v>45</v>
          </cell>
          <cell r="M10953">
            <v>45</v>
          </cell>
          <cell r="N10953">
            <v>0</v>
          </cell>
          <cell r="O10953">
            <v>0</v>
          </cell>
          <cell r="P10953">
            <v>0</v>
          </cell>
          <cell r="Q10953">
            <v>45</v>
          </cell>
        </row>
        <row r="10954">
          <cell r="A10954" t="str">
            <v>A2326&amp;T</v>
          </cell>
          <cell r="B10954" t="str">
            <v>Sea St @ Bridge St</v>
          </cell>
          <cell r="C10954">
            <v>0</v>
          </cell>
          <cell r="D10954">
            <v>0</v>
          </cell>
          <cell r="E10954">
            <v>0</v>
          </cell>
          <cell r="F10954">
            <v>0</v>
          </cell>
          <cell r="G10954">
            <v>0</v>
          </cell>
          <cell r="H10954">
            <v>0</v>
          </cell>
          <cell r="I10954">
            <v>0</v>
          </cell>
          <cell r="J10954">
            <v>0</v>
          </cell>
          <cell r="K10954">
            <v>0</v>
          </cell>
          <cell r="L10954">
            <v>0</v>
          </cell>
          <cell r="M10954">
            <v>0</v>
          </cell>
          <cell r="N10954">
            <v>0</v>
          </cell>
          <cell r="O10954">
            <v>0</v>
          </cell>
          <cell r="P10954">
            <v>0</v>
          </cell>
          <cell r="Q10954">
            <v>0</v>
          </cell>
        </row>
        <row r="10955">
          <cell r="A10955" t="str">
            <v>A2337&amp;T</v>
          </cell>
          <cell r="B10955" t="str">
            <v>Quincy Ave opp Dewey</v>
          </cell>
          <cell r="C10955">
            <v>27</v>
          </cell>
          <cell r="D10955">
            <v>0</v>
          </cell>
          <cell r="E10955">
            <v>0</v>
          </cell>
          <cell r="F10955">
            <v>0</v>
          </cell>
          <cell r="G10955">
            <v>27</v>
          </cell>
          <cell r="H10955">
            <v>27</v>
          </cell>
          <cell r="I10955">
            <v>0</v>
          </cell>
          <cell r="J10955">
            <v>0</v>
          </cell>
          <cell r="K10955">
            <v>0</v>
          </cell>
          <cell r="L10955">
            <v>27</v>
          </cell>
          <cell r="M10955">
            <v>27</v>
          </cell>
          <cell r="N10955">
            <v>0</v>
          </cell>
          <cell r="O10955">
            <v>0</v>
          </cell>
          <cell r="P10955">
            <v>0</v>
          </cell>
          <cell r="Q10955">
            <v>27</v>
          </cell>
        </row>
        <row r="10956">
          <cell r="A10956" t="str">
            <v>A2402&amp;T</v>
          </cell>
          <cell r="B10956" t="str">
            <v>Independence Ave @ C</v>
          </cell>
          <cell r="C10956">
            <v>10</v>
          </cell>
          <cell r="D10956">
            <v>0</v>
          </cell>
          <cell r="E10956">
            <v>0</v>
          </cell>
          <cell r="F10956">
            <v>1</v>
          </cell>
          <cell r="G10956">
            <v>11</v>
          </cell>
          <cell r="H10956">
            <v>10</v>
          </cell>
          <cell r="I10956">
            <v>0</v>
          </cell>
          <cell r="J10956">
            <v>0</v>
          </cell>
          <cell r="K10956">
            <v>1</v>
          </cell>
          <cell r="L10956">
            <v>11</v>
          </cell>
          <cell r="M10956">
            <v>10</v>
          </cell>
          <cell r="N10956">
            <v>0</v>
          </cell>
          <cell r="O10956">
            <v>0</v>
          </cell>
          <cell r="P10956">
            <v>1</v>
          </cell>
          <cell r="Q10956">
            <v>11</v>
          </cell>
        </row>
        <row r="10957">
          <cell r="A10957" t="str">
            <v>A2455&amp;T</v>
          </cell>
          <cell r="B10957" t="str">
            <v>Hancock St opp Hall</v>
          </cell>
          <cell r="C10957">
            <v>10</v>
          </cell>
          <cell r="D10957">
            <v>0</v>
          </cell>
          <cell r="E10957">
            <v>0</v>
          </cell>
          <cell r="F10957">
            <v>0</v>
          </cell>
          <cell r="G10957">
            <v>10</v>
          </cell>
          <cell r="H10957">
            <v>10</v>
          </cell>
          <cell r="I10957">
            <v>0</v>
          </cell>
          <cell r="J10957">
            <v>0</v>
          </cell>
          <cell r="K10957">
            <v>0</v>
          </cell>
          <cell r="L10957">
            <v>10</v>
          </cell>
          <cell r="M10957">
            <v>10</v>
          </cell>
          <cell r="N10957">
            <v>0</v>
          </cell>
          <cell r="O10957">
            <v>0</v>
          </cell>
          <cell r="P10957">
            <v>0</v>
          </cell>
          <cell r="Q10957">
            <v>10</v>
          </cell>
        </row>
        <row r="10958">
          <cell r="A10958" t="str">
            <v>A2501&amp;T</v>
          </cell>
          <cell r="B10958" t="str">
            <v>S Franklin St @ Linw</v>
          </cell>
          <cell r="C10958">
            <v>0</v>
          </cell>
          <cell r="D10958">
            <v>0</v>
          </cell>
          <cell r="E10958">
            <v>0</v>
          </cell>
          <cell r="F10958">
            <v>0</v>
          </cell>
          <cell r="G10958">
            <v>0</v>
          </cell>
          <cell r="H10958">
            <v>0</v>
          </cell>
          <cell r="I10958">
            <v>0</v>
          </cell>
          <cell r="J10958">
            <v>0</v>
          </cell>
          <cell r="K10958">
            <v>0</v>
          </cell>
          <cell r="L10958">
            <v>0</v>
          </cell>
          <cell r="M10958">
            <v>0</v>
          </cell>
          <cell r="N10958">
            <v>0</v>
          </cell>
          <cell r="O10958">
            <v>0</v>
          </cell>
          <cell r="P10958">
            <v>0</v>
          </cell>
          <cell r="Q10958">
            <v>0</v>
          </cell>
        </row>
        <row r="10959">
          <cell r="A10959" t="str">
            <v>A2508&amp;T</v>
          </cell>
          <cell r="B10959" t="str">
            <v>S Franklin St @ Dres</v>
          </cell>
          <cell r="C10959">
            <v>0</v>
          </cell>
          <cell r="D10959">
            <v>0</v>
          </cell>
          <cell r="E10959">
            <v>0</v>
          </cell>
          <cell r="F10959">
            <v>0</v>
          </cell>
          <cell r="G10959">
            <v>0</v>
          </cell>
          <cell r="H10959">
            <v>0</v>
          </cell>
          <cell r="I10959">
            <v>0</v>
          </cell>
          <cell r="J10959">
            <v>0</v>
          </cell>
          <cell r="K10959">
            <v>0</v>
          </cell>
          <cell r="L10959">
            <v>0</v>
          </cell>
          <cell r="M10959">
            <v>0</v>
          </cell>
          <cell r="N10959">
            <v>0</v>
          </cell>
          <cell r="O10959">
            <v>0</v>
          </cell>
          <cell r="P10959">
            <v>0</v>
          </cell>
          <cell r="Q10959">
            <v>0</v>
          </cell>
        </row>
        <row r="10960">
          <cell r="A10960" t="str">
            <v>A2565&amp;T</v>
          </cell>
          <cell r="B10960" t="str">
            <v>North St opp Scannel</v>
          </cell>
          <cell r="C10960">
            <v>30</v>
          </cell>
          <cell r="D10960">
            <v>0</v>
          </cell>
          <cell r="E10960">
            <v>0</v>
          </cell>
          <cell r="F10960">
            <v>0</v>
          </cell>
          <cell r="G10960">
            <v>30</v>
          </cell>
          <cell r="H10960">
            <v>30</v>
          </cell>
          <cell r="I10960">
            <v>0</v>
          </cell>
          <cell r="J10960">
            <v>0</v>
          </cell>
          <cell r="K10960">
            <v>0</v>
          </cell>
          <cell r="L10960">
            <v>30</v>
          </cell>
          <cell r="M10960">
            <v>30</v>
          </cell>
          <cell r="N10960">
            <v>0</v>
          </cell>
          <cell r="O10960">
            <v>0</v>
          </cell>
          <cell r="P10960">
            <v>0</v>
          </cell>
          <cell r="Q10960">
            <v>30</v>
          </cell>
        </row>
        <row r="10961">
          <cell r="A10961" t="str">
            <v>A2621&amp;T</v>
          </cell>
          <cell r="B10961" t="str">
            <v>N Main St @ Hills St</v>
          </cell>
          <cell r="C10961">
            <v>0</v>
          </cell>
          <cell r="D10961">
            <v>0</v>
          </cell>
          <cell r="E10961">
            <v>0</v>
          </cell>
          <cell r="F10961">
            <v>0</v>
          </cell>
          <cell r="G10961">
            <v>0</v>
          </cell>
          <cell r="H10961">
            <v>0</v>
          </cell>
          <cell r="I10961">
            <v>0</v>
          </cell>
          <cell r="J10961">
            <v>0</v>
          </cell>
          <cell r="K10961">
            <v>0</v>
          </cell>
          <cell r="L10961">
            <v>0</v>
          </cell>
          <cell r="M10961">
            <v>0</v>
          </cell>
          <cell r="N10961">
            <v>0</v>
          </cell>
          <cell r="O10961">
            <v>0</v>
          </cell>
          <cell r="P10961">
            <v>0</v>
          </cell>
          <cell r="Q10961">
            <v>0</v>
          </cell>
        </row>
        <row r="10962">
          <cell r="A10962" t="str">
            <v>A2638&amp;T</v>
          </cell>
          <cell r="B10962" t="str">
            <v>307 N Main St</v>
          </cell>
          <cell r="C10962">
            <v>0</v>
          </cell>
          <cell r="D10962">
            <v>0</v>
          </cell>
          <cell r="E10962">
            <v>0</v>
          </cell>
          <cell r="F10962">
            <v>0</v>
          </cell>
          <cell r="G10962">
            <v>0</v>
          </cell>
          <cell r="H10962">
            <v>0</v>
          </cell>
          <cell r="I10962">
            <v>0</v>
          </cell>
          <cell r="J10962">
            <v>0</v>
          </cell>
          <cell r="K10962">
            <v>0</v>
          </cell>
          <cell r="L10962">
            <v>0</v>
          </cell>
          <cell r="M10962">
            <v>0</v>
          </cell>
          <cell r="N10962">
            <v>0</v>
          </cell>
          <cell r="O10962">
            <v>0</v>
          </cell>
          <cell r="P10962">
            <v>0</v>
          </cell>
          <cell r="Q10962">
            <v>0</v>
          </cell>
        </row>
        <row r="10963">
          <cell r="A10963" t="str">
            <v>A5535&amp;T</v>
          </cell>
          <cell r="B10963" t="str">
            <v>Union St @ Commercia</v>
          </cell>
          <cell r="C10963">
            <v>0</v>
          </cell>
          <cell r="D10963">
            <v>0</v>
          </cell>
          <cell r="E10963">
            <v>0</v>
          </cell>
          <cell r="F10963">
            <v>0</v>
          </cell>
          <cell r="G10963">
            <v>0</v>
          </cell>
          <cell r="H10963">
            <v>0</v>
          </cell>
          <cell r="I10963">
            <v>0</v>
          </cell>
          <cell r="J10963">
            <v>0</v>
          </cell>
          <cell r="K10963">
            <v>0</v>
          </cell>
          <cell r="L10963">
            <v>0</v>
          </cell>
          <cell r="M10963">
            <v>0</v>
          </cell>
          <cell r="N10963">
            <v>0</v>
          </cell>
          <cell r="O10963">
            <v>0</v>
          </cell>
          <cell r="P10963">
            <v>0</v>
          </cell>
          <cell r="Q10963">
            <v>0</v>
          </cell>
        </row>
        <row r="10964">
          <cell r="A10964" t="str">
            <v>A2214&amp;T</v>
          </cell>
          <cell r="B10964" t="str">
            <v>Lincoln St @ Lincoln</v>
          </cell>
          <cell r="C10964">
            <v>0</v>
          </cell>
          <cell r="D10964">
            <v>0</v>
          </cell>
          <cell r="E10964">
            <v>0</v>
          </cell>
          <cell r="F10964">
            <v>0</v>
          </cell>
          <cell r="G10964">
            <v>0</v>
          </cell>
          <cell r="H10964">
            <v>0</v>
          </cell>
          <cell r="I10964">
            <v>0</v>
          </cell>
          <cell r="J10964">
            <v>0</v>
          </cell>
          <cell r="K10964">
            <v>0</v>
          </cell>
          <cell r="L10964">
            <v>0</v>
          </cell>
          <cell r="M10964">
            <v>0</v>
          </cell>
          <cell r="N10964">
            <v>0</v>
          </cell>
          <cell r="O10964">
            <v>0</v>
          </cell>
          <cell r="P10964">
            <v>0</v>
          </cell>
          <cell r="Q10964">
            <v>0</v>
          </cell>
        </row>
        <row r="10965">
          <cell r="A10965" t="str">
            <v>A2262&amp;T</v>
          </cell>
          <cell r="B10965" t="str">
            <v>Bridge St @ Bayview</v>
          </cell>
          <cell r="C10965">
            <v>0</v>
          </cell>
          <cell r="D10965">
            <v>0</v>
          </cell>
          <cell r="E10965">
            <v>0</v>
          </cell>
          <cell r="F10965">
            <v>0</v>
          </cell>
          <cell r="G10965">
            <v>0</v>
          </cell>
          <cell r="H10965">
            <v>0</v>
          </cell>
          <cell r="I10965">
            <v>0</v>
          </cell>
          <cell r="J10965">
            <v>0</v>
          </cell>
          <cell r="K10965">
            <v>0</v>
          </cell>
          <cell r="L10965">
            <v>0</v>
          </cell>
          <cell r="M10965">
            <v>0</v>
          </cell>
          <cell r="N10965">
            <v>0</v>
          </cell>
          <cell r="O10965">
            <v>0</v>
          </cell>
          <cell r="P10965">
            <v>0</v>
          </cell>
          <cell r="Q10965">
            <v>0</v>
          </cell>
        </row>
        <row r="10966">
          <cell r="A10966" t="str">
            <v>A2378&amp;T</v>
          </cell>
          <cell r="B10966" t="str">
            <v>396 Washington St</v>
          </cell>
          <cell r="C10966">
            <v>1</v>
          </cell>
          <cell r="D10966">
            <v>0</v>
          </cell>
          <cell r="E10966">
            <v>0</v>
          </cell>
          <cell r="F10966">
            <v>4</v>
          </cell>
          <cell r="G10966">
            <v>5</v>
          </cell>
          <cell r="H10966">
            <v>1</v>
          </cell>
          <cell r="I10966">
            <v>0</v>
          </cell>
          <cell r="J10966">
            <v>0</v>
          </cell>
          <cell r="K10966">
            <v>4</v>
          </cell>
          <cell r="L10966">
            <v>5</v>
          </cell>
          <cell r="M10966">
            <v>1</v>
          </cell>
          <cell r="N10966">
            <v>0</v>
          </cell>
          <cell r="O10966">
            <v>0</v>
          </cell>
          <cell r="P10966">
            <v>4</v>
          </cell>
          <cell r="Q10966">
            <v>5</v>
          </cell>
        </row>
        <row r="10967">
          <cell r="A10967" t="str">
            <v>A2380&amp;T</v>
          </cell>
          <cell r="B10967" t="str">
            <v>Washington St @ Kens</v>
          </cell>
          <cell r="C10967">
            <v>15</v>
          </cell>
          <cell r="D10967">
            <v>0</v>
          </cell>
          <cell r="E10967">
            <v>0</v>
          </cell>
          <cell r="F10967">
            <v>0</v>
          </cell>
          <cell r="G10967">
            <v>15</v>
          </cell>
          <cell r="H10967">
            <v>15</v>
          </cell>
          <cell r="I10967">
            <v>0</v>
          </cell>
          <cell r="J10967">
            <v>0</v>
          </cell>
          <cell r="K10967">
            <v>0</v>
          </cell>
          <cell r="L10967">
            <v>15</v>
          </cell>
          <cell r="M10967">
            <v>15</v>
          </cell>
          <cell r="N10967">
            <v>0</v>
          </cell>
          <cell r="O10967">
            <v>0</v>
          </cell>
          <cell r="P10967">
            <v>0</v>
          </cell>
          <cell r="Q10967">
            <v>15</v>
          </cell>
        </row>
        <row r="10968">
          <cell r="A10968" t="str">
            <v>A2534&amp;T</v>
          </cell>
          <cell r="B10968" t="str">
            <v>579 Granite St</v>
          </cell>
          <cell r="C10968">
            <v>0</v>
          </cell>
          <cell r="D10968">
            <v>0</v>
          </cell>
          <cell r="E10968">
            <v>0</v>
          </cell>
          <cell r="F10968">
            <v>0</v>
          </cell>
          <cell r="G10968">
            <v>0</v>
          </cell>
          <cell r="H10968">
            <v>0</v>
          </cell>
          <cell r="I10968">
            <v>0</v>
          </cell>
          <cell r="J10968">
            <v>0</v>
          </cell>
          <cell r="K10968">
            <v>0</v>
          </cell>
          <cell r="L10968">
            <v>0</v>
          </cell>
          <cell r="M10968">
            <v>0</v>
          </cell>
          <cell r="N10968">
            <v>0</v>
          </cell>
          <cell r="O10968">
            <v>0</v>
          </cell>
          <cell r="P10968">
            <v>0</v>
          </cell>
          <cell r="Q10968">
            <v>0</v>
          </cell>
        </row>
        <row r="10969">
          <cell r="A10969" t="str">
            <v>A2576&amp;T</v>
          </cell>
          <cell r="B10969" t="str">
            <v>Granite St opp Peter</v>
          </cell>
          <cell r="C10969">
            <v>37</v>
          </cell>
          <cell r="D10969">
            <v>0</v>
          </cell>
          <cell r="E10969">
            <v>0</v>
          </cell>
          <cell r="F10969">
            <v>0</v>
          </cell>
          <cell r="G10969">
            <v>37</v>
          </cell>
          <cell r="H10969">
            <v>37</v>
          </cell>
          <cell r="I10969">
            <v>0</v>
          </cell>
          <cell r="J10969">
            <v>0</v>
          </cell>
          <cell r="K10969">
            <v>0</v>
          </cell>
          <cell r="L10969">
            <v>37</v>
          </cell>
          <cell r="M10969">
            <v>37</v>
          </cell>
          <cell r="N10969">
            <v>0</v>
          </cell>
          <cell r="O10969">
            <v>0</v>
          </cell>
          <cell r="P10969">
            <v>0</v>
          </cell>
          <cell r="Q10969">
            <v>37</v>
          </cell>
        </row>
        <row r="10970">
          <cell r="A10970" t="str">
            <v>A2626&amp;T</v>
          </cell>
          <cell r="B10970" t="str">
            <v>N Main St @ Interval</v>
          </cell>
          <cell r="C10970">
            <v>0</v>
          </cell>
          <cell r="D10970">
            <v>0</v>
          </cell>
          <cell r="E10970">
            <v>0</v>
          </cell>
          <cell r="F10970">
            <v>0</v>
          </cell>
          <cell r="G10970">
            <v>0</v>
          </cell>
          <cell r="H10970">
            <v>0</v>
          </cell>
          <cell r="I10970">
            <v>0</v>
          </cell>
          <cell r="J10970">
            <v>0</v>
          </cell>
          <cell r="K10970">
            <v>0</v>
          </cell>
          <cell r="L10970">
            <v>0</v>
          </cell>
          <cell r="M10970">
            <v>0</v>
          </cell>
          <cell r="N10970">
            <v>0</v>
          </cell>
          <cell r="O10970">
            <v>0</v>
          </cell>
          <cell r="P10970">
            <v>0</v>
          </cell>
          <cell r="Q10970">
            <v>0</v>
          </cell>
        </row>
        <row r="10971">
          <cell r="A10971" t="str">
            <v>A2657&amp;T</v>
          </cell>
          <cell r="B10971" t="str">
            <v>Opp 32 S Main St</v>
          </cell>
          <cell r="C10971">
            <v>0</v>
          </cell>
          <cell r="D10971">
            <v>0</v>
          </cell>
          <cell r="E10971">
            <v>0</v>
          </cell>
          <cell r="F10971">
            <v>1</v>
          </cell>
          <cell r="G10971">
            <v>1</v>
          </cell>
          <cell r="H10971">
            <v>0</v>
          </cell>
          <cell r="I10971">
            <v>0</v>
          </cell>
          <cell r="J10971">
            <v>0</v>
          </cell>
          <cell r="K10971">
            <v>1</v>
          </cell>
          <cell r="L10971">
            <v>1</v>
          </cell>
          <cell r="M10971">
            <v>0</v>
          </cell>
          <cell r="N10971">
            <v>0</v>
          </cell>
          <cell r="O10971">
            <v>0</v>
          </cell>
          <cell r="P10971">
            <v>1</v>
          </cell>
          <cell r="Q10971">
            <v>1</v>
          </cell>
        </row>
        <row r="10972">
          <cell r="A10972" t="str">
            <v>A2685&amp;T</v>
          </cell>
          <cell r="B10972" t="str">
            <v>S Main St opp Fitch</v>
          </cell>
          <cell r="C10972">
            <v>0</v>
          </cell>
          <cell r="D10972">
            <v>0</v>
          </cell>
          <cell r="E10972">
            <v>0</v>
          </cell>
          <cell r="F10972">
            <v>0</v>
          </cell>
          <cell r="G10972">
            <v>0</v>
          </cell>
          <cell r="H10972">
            <v>0</v>
          </cell>
          <cell r="I10972">
            <v>0</v>
          </cell>
          <cell r="J10972">
            <v>0</v>
          </cell>
          <cell r="K10972">
            <v>0</v>
          </cell>
          <cell r="L10972">
            <v>0</v>
          </cell>
          <cell r="M10972">
            <v>0</v>
          </cell>
          <cell r="N10972">
            <v>0</v>
          </cell>
          <cell r="O10972">
            <v>0</v>
          </cell>
          <cell r="P10972">
            <v>0</v>
          </cell>
          <cell r="Q10972">
            <v>0</v>
          </cell>
        </row>
        <row r="10973">
          <cell r="A10973" t="str">
            <v>A5533&amp;T</v>
          </cell>
          <cell r="B10973" t="str">
            <v>Pleasant St opp Shaw</v>
          </cell>
          <cell r="C10973">
            <v>0</v>
          </cell>
          <cell r="D10973">
            <v>0</v>
          </cell>
          <cell r="E10973">
            <v>0</v>
          </cell>
          <cell r="F10973">
            <v>0</v>
          </cell>
          <cell r="G10973">
            <v>0</v>
          </cell>
          <cell r="H10973">
            <v>0</v>
          </cell>
          <cell r="I10973">
            <v>0</v>
          </cell>
          <cell r="J10973">
            <v>0</v>
          </cell>
          <cell r="K10973">
            <v>0</v>
          </cell>
          <cell r="L10973">
            <v>0</v>
          </cell>
          <cell r="M10973">
            <v>0</v>
          </cell>
          <cell r="N10973">
            <v>0</v>
          </cell>
          <cell r="O10973">
            <v>0</v>
          </cell>
          <cell r="P10973">
            <v>0</v>
          </cell>
          <cell r="Q10973">
            <v>0</v>
          </cell>
        </row>
        <row r="10974">
          <cell r="A10974" t="str">
            <v>A5559&amp;T</v>
          </cell>
          <cell r="B10974" t="str">
            <v>Opp 561 Main St</v>
          </cell>
          <cell r="C10974">
            <v>64</v>
          </cell>
          <cell r="D10974">
            <v>0</v>
          </cell>
          <cell r="E10974">
            <v>0</v>
          </cell>
          <cell r="F10974">
            <v>0</v>
          </cell>
          <cell r="G10974">
            <v>64</v>
          </cell>
          <cell r="H10974">
            <v>64</v>
          </cell>
          <cell r="I10974">
            <v>0</v>
          </cell>
          <cell r="J10974">
            <v>0</v>
          </cell>
          <cell r="K10974">
            <v>0</v>
          </cell>
          <cell r="L10974">
            <v>64</v>
          </cell>
          <cell r="M10974">
            <v>64</v>
          </cell>
          <cell r="N10974">
            <v>0</v>
          </cell>
          <cell r="O10974">
            <v>0</v>
          </cell>
          <cell r="P10974">
            <v>0</v>
          </cell>
          <cell r="Q10974">
            <v>64</v>
          </cell>
        </row>
        <row r="10975">
          <cell r="A10975" t="str">
            <v>A6113&amp;T</v>
          </cell>
          <cell r="B10975" t="str">
            <v>Commercial St @ Elm</v>
          </cell>
          <cell r="C10975">
            <v>3</v>
          </cell>
          <cell r="D10975">
            <v>0</v>
          </cell>
          <cell r="E10975">
            <v>0</v>
          </cell>
          <cell r="F10975">
            <v>0</v>
          </cell>
          <cell r="G10975">
            <v>3</v>
          </cell>
          <cell r="H10975">
            <v>3</v>
          </cell>
          <cell r="I10975">
            <v>0</v>
          </cell>
          <cell r="J10975">
            <v>0</v>
          </cell>
          <cell r="K10975">
            <v>0</v>
          </cell>
          <cell r="L10975">
            <v>3</v>
          </cell>
          <cell r="M10975">
            <v>3</v>
          </cell>
          <cell r="N10975">
            <v>0</v>
          </cell>
          <cell r="O10975">
            <v>0</v>
          </cell>
          <cell r="P10975">
            <v>0</v>
          </cell>
          <cell r="Q10975">
            <v>3</v>
          </cell>
        </row>
        <row r="10976">
          <cell r="A10976" t="str">
            <v>A6128&amp;T</v>
          </cell>
          <cell r="B10976" t="str">
            <v>Commercial St opp Sh</v>
          </cell>
          <cell r="C10976">
            <v>7</v>
          </cell>
          <cell r="D10976">
            <v>0</v>
          </cell>
          <cell r="E10976">
            <v>0</v>
          </cell>
          <cell r="F10976">
            <v>19</v>
          </cell>
          <cell r="G10976">
            <v>27</v>
          </cell>
          <cell r="H10976">
            <v>7</v>
          </cell>
          <cell r="I10976">
            <v>0</v>
          </cell>
          <cell r="J10976">
            <v>0</v>
          </cell>
          <cell r="K10976">
            <v>19</v>
          </cell>
          <cell r="L10976">
            <v>27</v>
          </cell>
          <cell r="M10976">
            <v>7</v>
          </cell>
          <cell r="N10976">
            <v>0</v>
          </cell>
          <cell r="O10976">
            <v>0</v>
          </cell>
          <cell r="P10976">
            <v>19</v>
          </cell>
          <cell r="Q10976">
            <v>27</v>
          </cell>
        </row>
        <row r="10977">
          <cell r="A10977" t="str">
            <v>A2258&amp;T</v>
          </cell>
          <cell r="B10977" t="str">
            <v>Bridge St @ North St</v>
          </cell>
          <cell r="C10977">
            <v>0</v>
          </cell>
          <cell r="D10977">
            <v>1</v>
          </cell>
          <cell r="E10977">
            <v>0</v>
          </cell>
          <cell r="F10977">
            <v>0</v>
          </cell>
          <cell r="G10977">
            <v>1</v>
          </cell>
          <cell r="H10977">
            <v>0</v>
          </cell>
          <cell r="I10977">
            <v>1</v>
          </cell>
          <cell r="J10977">
            <v>0</v>
          </cell>
          <cell r="K10977">
            <v>0</v>
          </cell>
          <cell r="L10977">
            <v>1</v>
          </cell>
          <cell r="M10977">
            <v>0</v>
          </cell>
          <cell r="N10977">
            <v>1</v>
          </cell>
          <cell r="O10977">
            <v>0</v>
          </cell>
          <cell r="P10977">
            <v>0</v>
          </cell>
          <cell r="Q10977">
            <v>1</v>
          </cell>
        </row>
        <row r="10978">
          <cell r="A10978" t="str">
            <v>A2305&amp;T</v>
          </cell>
          <cell r="B10978" t="str">
            <v>Broad St opp Shawmut</v>
          </cell>
          <cell r="C10978">
            <v>0</v>
          </cell>
          <cell r="D10978">
            <v>0</v>
          </cell>
          <cell r="E10978">
            <v>0</v>
          </cell>
          <cell r="F10978">
            <v>0</v>
          </cell>
          <cell r="G10978">
            <v>0</v>
          </cell>
          <cell r="H10978">
            <v>0</v>
          </cell>
          <cell r="I10978">
            <v>0</v>
          </cell>
          <cell r="J10978">
            <v>0</v>
          </cell>
          <cell r="K10978">
            <v>0</v>
          </cell>
          <cell r="L10978">
            <v>0</v>
          </cell>
          <cell r="M10978">
            <v>0</v>
          </cell>
          <cell r="N10978">
            <v>0</v>
          </cell>
          <cell r="O10978">
            <v>0</v>
          </cell>
          <cell r="P10978">
            <v>0</v>
          </cell>
          <cell r="Q10978">
            <v>0</v>
          </cell>
        </row>
        <row r="10979">
          <cell r="A10979" t="str">
            <v>A2307&amp;T</v>
          </cell>
          <cell r="B10979" t="str">
            <v>Broad St opp Hillcre</v>
          </cell>
          <cell r="C10979">
            <v>0</v>
          </cell>
          <cell r="D10979">
            <v>0</v>
          </cell>
          <cell r="E10979">
            <v>0</v>
          </cell>
          <cell r="F10979">
            <v>0</v>
          </cell>
          <cell r="G10979">
            <v>0</v>
          </cell>
          <cell r="H10979">
            <v>0</v>
          </cell>
          <cell r="I10979">
            <v>0</v>
          </cell>
          <cell r="J10979">
            <v>0</v>
          </cell>
          <cell r="K10979">
            <v>0</v>
          </cell>
          <cell r="L10979">
            <v>0</v>
          </cell>
          <cell r="M10979">
            <v>0</v>
          </cell>
          <cell r="N10979">
            <v>0</v>
          </cell>
          <cell r="O10979">
            <v>0</v>
          </cell>
          <cell r="P10979">
            <v>0</v>
          </cell>
          <cell r="Q10979">
            <v>0</v>
          </cell>
        </row>
        <row r="10980">
          <cell r="A10980" t="str">
            <v>A2318&amp;T</v>
          </cell>
          <cell r="B10980" t="str">
            <v>North St @ East St</v>
          </cell>
          <cell r="C10980">
            <v>2</v>
          </cell>
          <cell r="D10980">
            <v>0</v>
          </cell>
          <cell r="E10980">
            <v>0</v>
          </cell>
          <cell r="F10980">
            <v>0</v>
          </cell>
          <cell r="G10980">
            <v>2</v>
          </cell>
          <cell r="H10980">
            <v>2</v>
          </cell>
          <cell r="I10980">
            <v>0</v>
          </cell>
          <cell r="J10980">
            <v>0</v>
          </cell>
          <cell r="K10980">
            <v>0</v>
          </cell>
          <cell r="L10980">
            <v>2</v>
          </cell>
          <cell r="M10980">
            <v>2</v>
          </cell>
          <cell r="N10980">
            <v>0</v>
          </cell>
          <cell r="O10980">
            <v>0</v>
          </cell>
          <cell r="P10980">
            <v>0</v>
          </cell>
          <cell r="Q10980">
            <v>2</v>
          </cell>
        </row>
        <row r="10981">
          <cell r="A10981" t="str">
            <v>A2527&amp;T</v>
          </cell>
          <cell r="B10981" t="str">
            <v>Franklin St @ Granit</v>
          </cell>
          <cell r="C10981">
            <v>0</v>
          </cell>
          <cell r="D10981">
            <v>0</v>
          </cell>
          <cell r="E10981">
            <v>0</v>
          </cell>
          <cell r="F10981">
            <v>0</v>
          </cell>
          <cell r="G10981">
            <v>0</v>
          </cell>
          <cell r="H10981">
            <v>0</v>
          </cell>
          <cell r="I10981">
            <v>0</v>
          </cell>
          <cell r="J10981">
            <v>0</v>
          </cell>
          <cell r="K10981">
            <v>0</v>
          </cell>
          <cell r="L10981">
            <v>0</v>
          </cell>
          <cell r="M10981">
            <v>0</v>
          </cell>
          <cell r="N10981">
            <v>0</v>
          </cell>
          <cell r="O10981">
            <v>0</v>
          </cell>
          <cell r="P10981">
            <v>0</v>
          </cell>
          <cell r="Q10981">
            <v>0</v>
          </cell>
        </row>
        <row r="10982">
          <cell r="A10982" t="str">
            <v>A2556&amp;T</v>
          </cell>
          <cell r="B10982" t="str">
            <v>North St @ Mill St</v>
          </cell>
          <cell r="C10982">
            <v>8</v>
          </cell>
          <cell r="D10982">
            <v>0</v>
          </cell>
          <cell r="E10982">
            <v>0</v>
          </cell>
          <cell r="F10982">
            <v>0</v>
          </cell>
          <cell r="G10982">
            <v>8</v>
          </cell>
          <cell r="H10982">
            <v>8</v>
          </cell>
          <cell r="I10982">
            <v>0</v>
          </cell>
          <cell r="J10982">
            <v>0</v>
          </cell>
          <cell r="K10982">
            <v>0</v>
          </cell>
          <cell r="L10982">
            <v>8</v>
          </cell>
          <cell r="M10982">
            <v>8</v>
          </cell>
          <cell r="N10982">
            <v>0</v>
          </cell>
          <cell r="O10982">
            <v>0</v>
          </cell>
          <cell r="P10982">
            <v>0</v>
          </cell>
          <cell r="Q10982">
            <v>8</v>
          </cell>
        </row>
        <row r="10983">
          <cell r="A10983" t="str">
            <v>A2619&amp;T</v>
          </cell>
          <cell r="B10983" t="str">
            <v>N Main St @ Scanlon</v>
          </cell>
          <cell r="C10983">
            <v>0</v>
          </cell>
          <cell r="D10983">
            <v>0</v>
          </cell>
          <cell r="E10983">
            <v>0</v>
          </cell>
          <cell r="F10983">
            <v>0</v>
          </cell>
          <cell r="G10983">
            <v>0</v>
          </cell>
          <cell r="H10983">
            <v>0</v>
          </cell>
          <cell r="I10983">
            <v>0</v>
          </cell>
          <cell r="J10983">
            <v>0</v>
          </cell>
          <cell r="K10983">
            <v>0</v>
          </cell>
          <cell r="L10983">
            <v>0</v>
          </cell>
          <cell r="M10983">
            <v>0</v>
          </cell>
          <cell r="N10983">
            <v>0</v>
          </cell>
          <cell r="O10983">
            <v>0</v>
          </cell>
          <cell r="P10983">
            <v>0</v>
          </cell>
          <cell r="Q10983">
            <v>0</v>
          </cell>
        </row>
        <row r="10984">
          <cell r="A10984" t="str">
            <v>A6084&amp;T</v>
          </cell>
          <cell r="B10984" t="str">
            <v>Commercial St @ Elm</v>
          </cell>
          <cell r="C10984">
            <v>4</v>
          </cell>
          <cell r="D10984">
            <v>0</v>
          </cell>
          <cell r="E10984">
            <v>0</v>
          </cell>
          <cell r="F10984">
            <v>0</v>
          </cell>
          <cell r="G10984">
            <v>4</v>
          </cell>
          <cell r="H10984">
            <v>4</v>
          </cell>
          <cell r="I10984">
            <v>0</v>
          </cell>
          <cell r="J10984">
            <v>0</v>
          </cell>
          <cell r="K10984">
            <v>0</v>
          </cell>
          <cell r="L10984">
            <v>4</v>
          </cell>
          <cell r="M10984">
            <v>4</v>
          </cell>
          <cell r="N10984">
            <v>0</v>
          </cell>
          <cell r="O10984">
            <v>0</v>
          </cell>
          <cell r="P10984">
            <v>0</v>
          </cell>
          <cell r="Q10984">
            <v>4</v>
          </cell>
        </row>
        <row r="10985">
          <cell r="A10985" t="str">
            <v>A6102&amp;T</v>
          </cell>
          <cell r="B10985" t="str">
            <v>Washington St @ Wate</v>
          </cell>
          <cell r="C10985">
            <v>0</v>
          </cell>
          <cell r="D10985">
            <v>0</v>
          </cell>
          <cell r="E10985">
            <v>0</v>
          </cell>
          <cell r="F10985">
            <v>0</v>
          </cell>
          <cell r="G10985">
            <v>0</v>
          </cell>
          <cell r="H10985">
            <v>0</v>
          </cell>
          <cell r="I10985">
            <v>0</v>
          </cell>
          <cell r="J10985">
            <v>0</v>
          </cell>
          <cell r="K10985">
            <v>0</v>
          </cell>
          <cell r="L10985">
            <v>0</v>
          </cell>
          <cell r="M10985">
            <v>0</v>
          </cell>
          <cell r="N10985">
            <v>0</v>
          </cell>
          <cell r="O10985">
            <v>0</v>
          </cell>
          <cell r="P10985">
            <v>0</v>
          </cell>
          <cell r="Q10985">
            <v>0</v>
          </cell>
        </row>
        <row r="10986">
          <cell r="A10986" t="str">
            <v>A2212&amp;T</v>
          </cell>
          <cell r="B10986" t="str">
            <v>Bridge St @ Riverway</v>
          </cell>
          <cell r="C10986">
            <v>0</v>
          </cell>
          <cell r="D10986">
            <v>0</v>
          </cell>
          <cell r="E10986">
            <v>0</v>
          </cell>
          <cell r="F10986">
            <v>0</v>
          </cell>
          <cell r="G10986">
            <v>0</v>
          </cell>
          <cell r="H10986">
            <v>0</v>
          </cell>
          <cell r="I10986">
            <v>0</v>
          </cell>
          <cell r="J10986">
            <v>0</v>
          </cell>
          <cell r="K10986">
            <v>0</v>
          </cell>
          <cell r="L10986">
            <v>0</v>
          </cell>
          <cell r="M10986">
            <v>0</v>
          </cell>
          <cell r="N10986">
            <v>0</v>
          </cell>
          <cell r="O10986">
            <v>0</v>
          </cell>
          <cell r="P10986">
            <v>0</v>
          </cell>
          <cell r="Q10986">
            <v>0</v>
          </cell>
        </row>
        <row r="10987">
          <cell r="A10987" t="str">
            <v>A2562&amp;T</v>
          </cell>
          <cell r="B10987" t="str">
            <v>455 North St opp Dye</v>
          </cell>
          <cell r="C10987">
            <v>7</v>
          </cell>
          <cell r="D10987">
            <v>0</v>
          </cell>
          <cell r="E10987">
            <v>0</v>
          </cell>
          <cell r="F10987">
            <v>0</v>
          </cell>
          <cell r="G10987">
            <v>7</v>
          </cell>
          <cell r="H10987">
            <v>7</v>
          </cell>
          <cell r="I10987">
            <v>0</v>
          </cell>
          <cell r="J10987">
            <v>0</v>
          </cell>
          <cell r="K10987">
            <v>0</v>
          </cell>
          <cell r="L10987">
            <v>7</v>
          </cell>
          <cell r="M10987">
            <v>7</v>
          </cell>
          <cell r="N10987">
            <v>0</v>
          </cell>
          <cell r="O10987">
            <v>0</v>
          </cell>
          <cell r="P10987">
            <v>0</v>
          </cell>
          <cell r="Q10987">
            <v>7</v>
          </cell>
        </row>
        <row r="10988">
          <cell r="A10988" t="str">
            <v>A2568&amp;T</v>
          </cell>
          <cell r="B10988" t="str">
            <v>North St opp Maitlan</v>
          </cell>
          <cell r="C10988">
            <v>0</v>
          </cell>
          <cell r="D10988">
            <v>0</v>
          </cell>
          <cell r="E10988">
            <v>0</v>
          </cell>
          <cell r="F10988">
            <v>0</v>
          </cell>
          <cell r="G10988">
            <v>0</v>
          </cell>
          <cell r="H10988">
            <v>0</v>
          </cell>
          <cell r="I10988">
            <v>0</v>
          </cell>
          <cell r="J10988">
            <v>0</v>
          </cell>
          <cell r="K10988">
            <v>0</v>
          </cell>
          <cell r="L10988">
            <v>0</v>
          </cell>
          <cell r="M10988">
            <v>0</v>
          </cell>
          <cell r="N10988">
            <v>0</v>
          </cell>
          <cell r="O10988">
            <v>0</v>
          </cell>
          <cell r="P10988">
            <v>0</v>
          </cell>
          <cell r="Q10988">
            <v>0</v>
          </cell>
        </row>
        <row r="10989">
          <cell r="A10989" t="str">
            <v>A2715&amp;T</v>
          </cell>
          <cell r="B10989" t="str">
            <v>969 N Main St</v>
          </cell>
          <cell r="C10989">
            <v>0</v>
          </cell>
          <cell r="D10989">
            <v>0</v>
          </cell>
          <cell r="E10989">
            <v>0</v>
          </cell>
          <cell r="F10989">
            <v>0</v>
          </cell>
          <cell r="G10989">
            <v>0</v>
          </cell>
          <cell r="H10989">
            <v>0</v>
          </cell>
          <cell r="I10989">
            <v>0</v>
          </cell>
          <cell r="J10989">
            <v>0</v>
          </cell>
          <cell r="K10989">
            <v>0</v>
          </cell>
          <cell r="L10989">
            <v>0</v>
          </cell>
          <cell r="M10989">
            <v>0</v>
          </cell>
          <cell r="N10989">
            <v>0</v>
          </cell>
          <cell r="O10989">
            <v>0</v>
          </cell>
          <cell r="P10989">
            <v>0</v>
          </cell>
          <cell r="Q10989">
            <v>0</v>
          </cell>
        </row>
        <row r="10990">
          <cell r="A10990" t="str">
            <v>A2716&amp;T</v>
          </cell>
          <cell r="B10990" t="str">
            <v>N Main St opp Interv</v>
          </cell>
          <cell r="C10990">
            <v>0</v>
          </cell>
          <cell r="D10990">
            <v>0</v>
          </cell>
          <cell r="E10990">
            <v>0</v>
          </cell>
          <cell r="F10990">
            <v>0</v>
          </cell>
          <cell r="G10990">
            <v>0</v>
          </cell>
          <cell r="H10990">
            <v>0</v>
          </cell>
          <cell r="I10990">
            <v>0</v>
          </cell>
          <cell r="J10990">
            <v>0</v>
          </cell>
          <cell r="K10990">
            <v>0</v>
          </cell>
          <cell r="L10990">
            <v>0</v>
          </cell>
          <cell r="M10990">
            <v>0</v>
          </cell>
          <cell r="N10990">
            <v>0</v>
          </cell>
          <cell r="O10990">
            <v>0</v>
          </cell>
          <cell r="P10990">
            <v>0</v>
          </cell>
          <cell r="Q10990">
            <v>0</v>
          </cell>
        </row>
        <row r="10991">
          <cell r="A10991" t="str">
            <v>A5534&amp;T</v>
          </cell>
          <cell r="B10991" t="str">
            <v>Commercial St @ Quin</v>
          </cell>
          <cell r="C10991">
            <v>24</v>
          </cell>
          <cell r="D10991">
            <v>0</v>
          </cell>
          <cell r="E10991">
            <v>16</v>
          </cell>
          <cell r="F10991">
            <v>11</v>
          </cell>
          <cell r="G10991">
            <v>50</v>
          </cell>
          <cell r="H10991">
            <v>24</v>
          </cell>
          <cell r="I10991">
            <v>0</v>
          </cell>
          <cell r="J10991">
            <v>16</v>
          </cell>
          <cell r="K10991">
            <v>11</v>
          </cell>
          <cell r="L10991">
            <v>50</v>
          </cell>
          <cell r="M10991">
            <v>24</v>
          </cell>
          <cell r="N10991">
            <v>0</v>
          </cell>
          <cell r="O10991">
            <v>16</v>
          </cell>
          <cell r="P10991">
            <v>11</v>
          </cell>
          <cell r="Q10991">
            <v>50</v>
          </cell>
        </row>
        <row r="10992">
          <cell r="A10992" t="str">
            <v>A6126&amp;T</v>
          </cell>
          <cell r="B10992" t="str">
            <v>Union St opp McCuske</v>
          </cell>
          <cell r="C10992">
            <v>0</v>
          </cell>
          <cell r="D10992">
            <v>0</v>
          </cell>
          <cell r="E10992">
            <v>0</v>
          </cell>
          <cell r="F10992">
            <v>0</v>
          </cell>
          <cell r="G10992">
            <v>0</v>
          </cell>
          <cell r="H10992">
            <v>0</v>
          </cell>
          <cell r="I10992">
            <v>0</v>
          </cell>
          <cell r="J10992">
            <v>0</v>
          </cell>
          <cell r="K10992">
            <v>0</v>
          </cell>
          <cell r="L10992">
            <v>0</v>
          </cell>
          <cell r="M10992">
            <v>0</v>
          </cell>
          <cell r="N10992">
            <v>0</v>
          </cell>
          <cell r="O10992">
            <v>0</v>
          </cell>
          <cell r="P10992">
            <v>0</v>
          </cell>
          <cell r="Q10992">
            <v>0</v>
          </cell>
        </row>
        <row r="10993">
          <cell r="A10993" t="str">
            <v>A2304&amp;T</v>
          </cell>
          <cell r="B10993" t="str">
            <v>Broad St @ Commercia</v>
          </cell>
          <cell r="C10993">
            <v>0</v>
          </cell>
          <cell r="D10993">
            <v>0</v>
          </cell>
          <cell r="E10993">
            <v>0</v>
          </cell>
          <cell r="F10993">
            <v>0</v>
          </cell>
          <cell r="G10993">
            <v>0</v>
          </cell>
          <cell r="H10993">
            <v>0</v>
          </cell>
          <cell r="I10993">
            <v>0</v>
          </cell>
          <cell r="J10993">
            <v>0</v>
          </cell>
          <cell r="K10993">
            <v>0</v>
          </cell>
          <cell r="L10993">
            <v>0</v>
          </cell>
          <cell r="M10993">
            <v>0</v>
          </cell>
          <cell r="N10993">
            <v>0</v>
          </cell>
          <cell r="O10993">
            <v>0</v>
          </cell>
          <cell r="P10993">
            <v>0</v>
          </cell>
          <cell r="Q10993">
            <v>0</v>
          </cell>
        </row>
        <row r="10994">
          <cell r="A10994" t="str">
            <v>A2324&amp;T</v>
          </cell>
          <cell r="B10994" t="str">
            <v>Sea St @ North St</v>
          </cell>
          <cell r="C10994">
            <v>17</v>
          </cell>
          <cell r="D10994">
            <v>0</v>
          </cell>
          <cell r="E10994">
            <v>0</v>
          </cell>
          <cell r="F10994">
            <v>0</v>
          </cell>
          <cell r="G10994">
            <v>17</v>
          </cell>
          <cell r="H10994">
            <v>17</v>
          </cell>
          <cell r="I10994">
            <v>0</v>
          </cell>
          <cell r="J10994">
            <v>0</v>
          </cell>
          <cell r="K10994">
            <v>0</v>
          </cell>
          <cell r="L10994">
            <v>17</v>
          </cell>
          <cell r="M10994">
            <v>17</v>
          </cell>
          <cell r="N10994">
            <v>0</v>
          </cell>
          <cell r="O10994">
            <v>0</v>
          </cell>
          <cell r="P10994">
            <v>0</v>
          </cell>
          <cell r="Q10994">
            <v>17</v>
          </cell>
        </row>
        <row r="10995">
          <cell r="A10995" t="str">
            <v>A2456&amp;T</v>
          </cell>
          <cell r="B10995" t="str">
            <v>Washington St opp Su</v>
          </cell>
          <cell r="C10995">
            <v>0</v>
          </cell>
          <cell r="D10995">
            <v>0</v>
          </cell>
          <cell r="E10995">
            <v>0</v>
          </cell>
          <cell r="F10995">
            <v>0</v>
          </cell>
          <cell r="G10995">
            <v>0</v>
          </cell>
          <cell r="H10995">
            <v>0</v>
          </cell>
          <cell r="I10995">
            <v>0</v>
          </cell>
          <cell r="J10995">
            <v>0</v>
          </cell>
          <cell r="K10995">
            <v>0</v>
          </cell>
          <cell r="L10995">
            <v>0</v>
          </cell>
          <cell r="M10995">
            <v>0</v>
          </cell>
          <cell r="N10995">
            <v>0</v>
          </cell>
          <cell r="O10995">
            <v>0</v>
          </cell>
          <cell r="P10995">
            <v>0</v>
          </cell>
          <cell r="Q10995">
            <v>0</v>
          </cell>
        </row>
        <row r="10996">
          <cell r="A10996" t="str">
            <v>A2458&amp;T</v>
          </cell>
          <cell r="B10996" t="str">
            <v>Washington St opp Ho</v>
          </cell>
          <cell r="C10996">
            <v>0</v>
          </cell>
          <cell r="D10996">
            <v>0</v>
          </cell>
          <cell r="E10996">
            <v>0</v>
          </cell>
          <cell r="F10996">
            <v>0</v>
          </cell>
          <cell r="G10996">
            <v>0</v>
          </cell>
          <cell r="H10996">
            <v>0</v>
          </cell>
          <cell r="I10996">
            <v>0</v>
          </cell>
          <cell r="J10996">
            <v>0</v>
          </cell>
          <cell r="K10996">
            <v>0</v>
          </cell>
          <cell r="L10996">
            <v>0</v>
          </cell>
          <cell r="M10996">
            <v>0</v>
          </cell>
          <cell r="N10996">
            <v>0</v>
          </cell>
          <cell r="O10996">
            <v>0</v>
          </cell>
          <cell r="P10996">
            <v>0</v>
          </cell>
          <cell r="Q10996">
            <v>0</v>
          </cell>
        </row>
        <row r="10997">
          <cell r="A10997" t="str">
            <v>A2468&amp;T</v>
          </cell>
          <cell r="B10997" t="str">
            <v>Independence Ave opp</v>
          </cell>
          <cell r="C10997">
            <v>22</v>
          </cell>
          <cell r="D10997">
            <v>0</v>
          </cell>
          <cell r="E10997">
            <v>0</v>
          </cell>
          <cell r="F10997">
            <v>0</v>
          </cell>
          <cell r="G10997">
            <v>22</v>
          </cell>
          <cell r="H10997">
            <v>22</v>
          </cell>
          <cell r="I10997">
            <v>0</v>
          </cell>
          <cell r="J10997">
            <v>0</v>
          </cell>
          <cell r="K10997">
            <v>0</v>
          </cell>
          <cell r="L10997">
            <v>22</v>
          </cell>
          <cell r="M10997">
            <v>22</v>
          </cell>
          <cell r="N10997">
            <v>0</v>
          </cell>
          <cell r="O10997">
            <v>0</v>
          </cell>
          <cell r="P10997">
            <v>0</v>
          </cell>
          <cell r="Q10997">
            <v>22</v>
          </cell>
        </row>
        <row r="10998">
          <cell r="A10998" t="str">
            <v>A2536&amp;T</v>
          </cell>
          <cell r="B10998" t="str">
            <v>Granite St @ Lundqui</v>
          </cell>
          <cell r="C10998">
            <v>0</v>
          </cell>
          <cell r="D10998">
            <v>0</v>
          </cell>
          <cell r="E10998">
            <v>0</v>
          </cell>
          <cell r="F10998">
            <v>0</v>
          </cell>
          <cell r="G10998">
            <v>0</v>
          </cell>
          <cell r="H10998">
            <v>0</v>
          </cell>
          <cell r="I10998">
            <v>0</v>
          </cell>
          <cell r="J10998">
            <v>0</v>
          </cell>
          <cell r="K10998">
            <v>0</v>
          </cell>
          <cell r="L10998">
            <v>0</v>
          </cell>
          <cell r="M10998">
            <v>0</v>
          </cell>
          <cell r="N10998">
            <v>0</v>
          </cell>
          <cell r="O10998">
            <v>0</v>
          </cell>
          <cell r="P10998">
            <v>0</v>
          </cell>
          <cell r="Q10998">
            <v>0</v>
          </cell>
        </row>
        <row r="10999">
          <cell r="A10999" t="str">
            <v>A2559&amp;T</v>
          </cell>
          <cell r="B10999" t="str">
            <v>203 North St</v>
          </cell>
          <cell r="C10999">
            <v>0</v>
          </cell>
          <cell r="D10999">
            <v>0</v>
          </cell>
          <cell r="E10999">
            <v>0</v>
          </cell>
          <cell r="F10999">
            <v>0</v>
          </cell>
          <cell r="G10999">
            <v>0</v>
          </cell>
          <cell r="H10999">
            <v>0</v>
          </cell>
          <cell r="I10999">
            <v>0</v>
          </cell>
          <cell r="J10999">
            <v>0</v>
          </cell>
          <cell r="K10999">
            <v>0</v>
          </cell>
          <cell r="L10999">
            <v>0</v>
          </cell>
          <cell r="M10999">
            <v>0</v>
          </cell>
          <cell r="N10999">
            <v>0</v>
          </cell>
          <cell r="O10999">
            <v>0</v>
          </cell>
          <cell r="P10999">
            <v>0</v>
          </cell>
          <cell r="Q10999">
            <v>0</v>
          </cell>
        </row>
        <row r="11000">
          <cell r="A11000" t="str">
            <v>A2631&amp;T</v>
          </cell>
          <cell r="B11000" t="str">
            <v>Opp 641 N Main St</v>
          </cell>
          <cell r="C11000">
            <v>1</v>
          </cell>
          <cell r="D11000">
            <v>0</v>
          </cell>
          <cell r="E11000">
            <v>0</v>
          </cell>
          <cell r="F11000">
            <v>0</v>
          </cell>
          <cell r="G11000">
            <v>1</v>
          </cell>
          <cell r="H11000">
            <v>1</v>
          </cell>
          <cell r="I11000">
            <v>0</v>
          </cell>
          <cell r="J11000">
            <v>0</v>
          </cell>
          <cell r="K11000">
            <v>0</v>
          </cell>
          <cell r="L11000">
            <v>1</v>
          </cell>
          <cell r="M11000">
            <v>1</v>
          </cell>
          <cell r="N11000">
            <v>0</v>
          </cell>
          <cell r="O11000">
            <v>0</v>
          </cell>
          <cell r="P11000">
            <v>0</v>
          </cell>
          <cell r="Q11000">
            <v>1</v>
          </cell>
        </row>
        <row r="11001">
          <cell r="A11001" t="str">
            <v>A2705&amp;T</v>
          </cell>
          <cell r="B11001" t="str">
            <v>N Main St @ Roel St</v>
          </cell>
          <cell r="C11001">
            <v>0</v>
          </cell>
          <cell r="D11001">
            <v>0</v>
          </cell>
          <cell r="E11001">
            <v>0</v>
          </cell>
          <cell r="F11001">
            <v>0</v>
          </cell>
          <cell r="G11001">
            <v>0</v>
          </cell>
          <cell r="H11001">
            <v>0</v>
          </cell>
          <cell r="I11001">
            <v>0</v>
          </cell>
          <cell r="J11001">
            <v>0</v>
          </cell>
          <cell r="K11001">
            <v>0</v>
          </cell>
          <cell r="L11001">
            <v>0</v>
          </cell>
          <cell r="M11001">
            <v>0</v>
          </cell>
          <cell r="N11001">
            <v>0</v>
          </cell>
          <cell r="O11001">
            <v>0</v>
          </cell>
          <cell r="P11001">
            <v>0</v>
          </cell>
          <cell r="Q11001">
            <v>0</v>
          </cell>
        </row>
        <row r="11002">
          <cell r="A11002" t="str">
            <v>A2707&amp;T</v>
          </cell>
          <cell r="B11002" t="str">
            <v>N Main St @ School L</v>
          </cell>
          <cell r="C11002">
            <v>26</v>
          </cell>
          <cell r="D11002">
            <v>0</v>
          </cell>
          <cell r="E11002">
            <v>0</v>
          </cell>
          <cell r="F11002">
            <v>0</v>
          </cell>
          <cell r="G11002">
            <v>26</v>
          </cell>
          <cell r="H11002">
            <v>26</v>
          </cell>
          <cell r="I11002">
            <v>0</v>
          </cell>
          <cell r="J11002">
            <v>0</v>
          </cell>
          <cell r="K11002">
            <v>0</v>
          </cell>
          <cell r="L11002">
            <v>26</v>
          </cell>
          <cell r="M11002">
            <v>26</v>
          </cell>
          <cell r="N11002">
            <v>0</v>
          </cell>
          <cell r="O11002">
            <v>0</v>
          </cell>
          <cell r="P11002">
            <v>0</v>
          </cell>
          <cell r="Q11002">
            <v>26</v>
          </cell>
        </row>
        <row r="11003">
          <cell r="A11003" t="str">
            <v>A2717&amp;T</v>
          </cell>
          <cell r="B11003" t="str">
            <v>N Main St @ Charles</v>
          </cell>
          <cell r="C11003">
            <v>0</v>
          </cell>
          <cell r="D11003">
            <v>1</v>
          </cell>
          <cell r="E11003">
            <v>0</v>
          </cell>
          <cell r="F11003">
            <v>0</v>
          </cell>
          <cell r="G11003">
            <v>1</v>
          </cell>
          <cell r="H11003">
            <v>0</v>
          </cell>
          <cell r="I11003">
            <v>1</v>
          </cell>
          <cell r="J11003">
            <v>0</v>
          </cell>
          <cell r="K11003">
            <v>0</v>
          </cell>
          <cell r="L11003">
            <v>1</v>
          </cell>
          <cell r="M11003">
            <v>0</v>
          </cell>
          <cell r="N11003">
            <v>1</v>
          </cell>
          <cell r="O11003">
            <v>0</v>
          </cell>
          <cell r="P11003">
            <v>0</v>
          </cell>
          <cell r="Q11003">
            <v>1</v>
          </cell>
        </row>
        <row r="11004">
          <cell r="A11004" t="str">
            <v>A5539&amp;T</v>
          </cell>
          <cell r="B11004" t="str">
            <v>Washington St @ Broa</v>
          </cell>
          <cell r="C11004">
            <v>5</v>
          </cell>
          <cell r="D11004">
            <v>0</v>
          </cell>
          <cell r="E11004">
            <v>0</v>
          </cell>
          <cell r="F11004">
            <v>0</v>
          </cell>
          <cell r="G11004">
            <v>5</v>
          </cell>
          <cell r="H11004">
            <v>5</v>
          </cell>
          <cell r="I11004">
            <v>0</v>
          </cell>
          <cell r="J11004">
            <v>0</v>
          </cell>
          <cell r="K11004">
            <v>0</v>
          </cell>
          <cell r="L11004">
            <v>5</v>
          </cell>
          <cell r="M11004">
            <v>5</v>
          </cell>
          <cell r="N11004">
            <v>0</v>
          </cell>
          <cell r="O11004">
            <v>0</v>
          </cell>
          <cell r="P11004">
            <v>0</v>
          </cell>
          <cell r="Q11004">
            <v>5</v>
          </cell>
        </row>
        <row r="11005">
          <cell r="A11005" t="str">
            <v>A6094&amp;T</v>
          </cell>
          <cell r="B11005" t="str">
            <v>Union St @ Middle St</v>
          </cell>
          <cell r="C11005">
            <v>43</v>
          </cell>
          <cell r="D11005">
            <v>0</v>
          </cell>
          <cell r="E11005">
            <v>0</v>
          </cell>
          <cell r="F11005">
            <v>3</v>
          </cell>
          <cell r="G11005">
            <v>46</v>
          </cell>
          <cell r="H11005">
            <v>43</v>
          </cell>
          <cell r="I11005">
            <v>0</v>
          </cell>
          <cell r="J11005">
            <v>0</v>
          </cell>
          <cell r="K11005">
            <v>3</v>
          </cell>
          <cell r="L11005">
            <v>46</v>
          </cell>
          <cell r="M11005">
            <v>43</v>
          </cell>
          <cell r="N11005">
            <v>0</v>
          </cell>
          <cell r="O11005">
            <v>0</v>
          </cell>
          <cell r="P11005">
            <v>3</v>
          </cell>
          <cell r="Q11005">
            <v>46</v>
          </cell>
        </row>
        <row r="11006">
          <cell r="A11006" t="str">
            <v>A2266&amp;T</v>
          </cell>
          <cell r="B11006" t="str">
            <v>Bridge St opp Evans</v>
          </cell>
          <cell r="C11006">
            <v>0</v>
          </cell>
          <cell r="D11006">
            <v>0</v>
          </cell>
          <cell r="E11006">
            <v>0</v>
          </cell>
          <cell r="F11006">
            <v>0</v>
          </cell>
          <cell r="G11006">
            <v>0</v>
          </cell>
          <cell r="H11006">
            <v>0</v>
          </cell>
          <cell r="I11006">
            <v>0</v>
          </cell>
          <cell r="J11006">
            <v>0</v>
          </cell>
          <cell r="K11006">
            <v>0</v>
          </cell>
          <cell r="L11006">
            <v>0</v>
          </cell>
          <cell r="M11006">
            <v>0</v>
          </cell>
          <cell r="N11006">
            <v>0</v>
          </cell>
          <cell r="O11006">
            <v>0</v>
          </cell>
          <cell r="P11006">
            <v>0</v>
          </cell>
          <cell r="Q11006">
            <v>0</v>
          </cell>
        </row>
        <row r="11007">
          <cell r="A11007" t="str">
            <v>A2308&amp;T</v>
          </cell>
          <cell r="B11007" t="str">
            <v>Broad St @ Madison S</v>
          </cell>
          <cell r="C11007">
            <v>0</v>
          </cell>
          <cell r="D11007">
            <v>0</v>
          </cell>
          <cell r="E11007">
            <v>0</v>
          </cell>
          <cell r="F11007">
            <v>0</v>
          </cell>
          <cell r="G11007">
            <v>0</v>
          </cell>
          <cell r="H11007">
            <v>0</v>
          </cell>
          <cell r="I11007">
            <v>0</v>
          </cell>
          <cell r="J11007">
            <v>0</v>
          </cell>
          <cell r="K11007">
            <v>0</v>
          </cell>
          <cell r="L11007">
            <v>0</v>
          </cell>
          <cell r="M11007">
            <v>0</v>
          </cell>
          <cell r="N11007">
            <v>0</v>
          </cell>
          <cell r="O11007">
            <v>0</v>
          </cell>
          <cell r="P11007">
            <v>0</v>
          </cell>
          <cell r="Q11007">
            <v>0</v>
          </cell>
        </row>
        <row r="11008">
          <cell r="A11008" t="str">
            <v>A2629&amp;T</v>
          </cell>
          <cell r="B11008" t="str">
            <v>N Main St opp Franci</v>
          </cell>
          <cell r="C11008">
            <v>0</v>
          </cell>
          <cell r="D11008">
            <v>0</v>
          </cell>
          <cell r="E11008">
            <v>0</v>
          </cell>
          <cell r="F11008">
            <v>0</v>
          </cell>
          <cell r="G11008">
            <v>0</v>
          </cell>
          <cell r="H11008">
            <v>0</v>
          </cell>
          <cell r="I11008">
            <v>0</v>
          </cell>
          <cell r="J11008">
            <v>0</v>
          </cell>
          <cell r="K11008">
            <v>0</v>
          </cell>
          <cell r="L11008">
            <v>0</v>
          </cell>
          <cell r="M11008">
            <v>0</v>
          </cell>
          <cell r="N11008">
            <v>0</v>
          </cell>
          <cell r="O11008">
            <v>0</v>
          </cell>
          <cell r="P11008">
            <v>0</v>
          </cell>
          <cell r="Q11008">
            <v>0</v>
          </cell>
        </row>
        <row r="11009">
          <cell r="A11009" t="str">
            <v>A5546&amp;T</v>
          </cell>
          <cell r="B11009" t="str">
            <v>Middle St @ Winter S</v>
          </cell>
          <cell r="C11009">
            <v>40</v>
          </cell>
          <cell r="D11009">
            <v>0</v>
          </cell>
          <cell r="E11009">
            <v>0</v>
          </cell>
          <cell r="F11009">
            <v>0</v>
          </cell>
          <cell r="G11009">
            <v>40</v>
          </cell>
          <cell r="H11009">
            <v>40</v>
          </cell>
          <cell r="I11009">
            <v>0</v>
          </cell>
          <cell r="J11009">
            <v>0</v>
          </cell>
          <cell r="K11009">
            <v>0</v>
          </cell>
          <cell r="L11009">
            <v>40</v>
          </cell>
          <cell r="M11009">
            <v>40</v>
          </cell>
          <cell r="N11009">
            <v>0</v>
          </cell>
          <cell r="O11009">
            <v>0</v>
          </cell>
          <cell r="P11009">
            <v>0</v>
          </cell>
          <cell r="Q11009">
            <v>40</v>
          </cell>
        </row>
        <row r="11010">
          <cell r="A11010" t="str">
            <v>A2247&amp;T</v>
          </cell>
          <cell r="B11010" t="str">
            <v>Downer Ave @ Lincoln</v>
          </cell>
          <cell r="C11010">
            <v>5</v>
          </cell>
          <cell r="D11010">
            <v>0</v>
          </cell>
          <cell r="E11010">
            <v>0</v>
          </cell>
          <cell r="F11010">
            <v>0</v>
          </cell>
          <cell r="G11010">
            <v>5</v>
          </cell>
          <cell r="H11010">
            <v>5</v>
          </cell>
          <cell r="I11010">
            <v>0</v>
          </cell>
          <cell r="J11010">
            <v>0</v>
          </cell>
          <cell r="K11010">
            <v>0</v>
          </cell>
          <cell r="L11010">
            <v>5</v>
          </cell>
          <cell r="M11010">
            <v>5</v>
          </cell>
          <cell r="N11010">
            <v>0</v>
          </cell>
          <cell r="O11010">
            <v>0</v>
          </cell>
          <cell r="P11010">
            <v>0</v>
          </cell>
          <cell r="Q11010">
            <v>5</v>
          </cell>
        </row>
        <row r="11011">
          <cell r="A11011" t="str">
            <v>A2338&amp;T</v>
          </cell>
          <cell r="B11011" t="str">
            <v>Quincy Ave @ Patten</v>
          </cell>
          <cell r="C11011">
            <v>0</v>
          </cell>
          <cell r="D11011">
            <v>0</v>
          </cell>
          <cell r="E11011">
            <v>0</v>
          </cell>
          <cell r="F11011">
            <v>0</v>
          </cell>
          <cell r="G11011">
            <v>0</v>
          </cell>
          <cell r="H11011">
            <v>0</v>
          </cell>
          <cell r="I11011">
            <v>0</v>
          </cell>
          <cell r="J11011">
            <v>0</v>
          </cell>
          <cell r="K11011">
            <v>0</v>
          </cell>
          <cell r="L11011">
            <v>0</v>
          </cell>
          <cell r="M11011">
            <v>0</v>
          </cell>
          <cell r="N11011">
            <v>0</v>
          </cell>
          <cell r="O11011">
            <v>0</v>
          </cell>
          <cell r="P11011">
            <v>0</v>
          </cell>
          <cell r="Q11011">
            <v>0</v>
          </cell>
        </row>
        <row r="11012">
          <cell r="A11012" t="str">
            <v>A2416&amp;T</v>
          </cell>
          <cell r="B11012" t="str">
            <v>Hancock St @ Hall Av</v>
          </cell>
          <cell r="C11012">
            <v>6</v>
          </cell>
          <cell r="D11012">
            <v>0</v>
          </cell>
          <cell r="E11012">
            <v>0</v>
          </cell>
          <cell r="F11012">
            <v>0</v>
          </cell>
          <cell r="G11012">
            <v>6</v>
          </cell>
          <cell r="H11012">
            <v>6</v>
          </cell>
          <cell r="I11012">
            <v>0</v>
          </cell>
          <cell r="J11012">
            <v>0</v>
          </cell>
          <cell r="K11012">
            <v>0</v>
          </cell>
          <cell r="L11012">
            <v>6</v>
          </cell>
          <cell r="M11012">
            <v>6</v>
          </cell>
          <cell r="N11012">
            <v>0</v>
          </cell>
          <cell r="O11012">
            <v>0</v>
          </cell>
          <cell r="P11012">
            <v>0</v>
          </cell>
          <cell r="Q11012">
            <v>6</v>
          </cell>
        </row>
        <row r="11013">
          <cell r="A11013" t="str">
            <v>A2511&amp;T</v>
          </cell>
          <cell r="B11013" t="str">
            <v>S Franklin St @ Holb</v>
          </cell>
          <cell r="C11013">
            <v>0</v>
          </cell>
          <cell r="D11013">
            <v>0</v>
          </cell>
          <cell r="E11013">
            <v>0</v>
          </cell>
          <cell r="F11013">
            <v>0</v>
          </cell>
          <cell r="G11013">
            <v>0</v>
          </cell>
          <cell r="H11013">
            <v>0</v>
          </cell>
          <cell r="I11013">
            <v>0</v>
          </cell>
          <cell r="J11013">
            <v>0</v>
          </cell>
          <cell r="K11013">
            <v>0</v>
          </cell>
          <cell r="L11013">
            <v>0</v>
          </cell>
          <cell r="M11013">
            <v>0</v>
          </cell>
          <cell r="N11013">
            <v>0</v>
          </cell>
          <cell r="O11013">
            <v>0</v>
          </cell>
          <cell r="P11013">
            <v>0</v>
          </cell>
          <cell r="Q11013">
            <v>0</v>
          </cell>
        </row>
        <row r="11014">
          <cell r="A11014" t="str">
            <v>A2515&amp;T</v>
          </cell>
          <cell r="B11014" t="str">
            <v>S Franklin St @ Plym</v>
          </cell>
          <cell r="C11014">
            <v>74</v>
          </cell>
          <cell r="D11014">
            <v>0</v>
          </cell>
          <cell r="E11014">
            <v>0</v>
          </cell>
          <cell r="F11014">
            <v>0</v>
          </cell>
          <cell r="G11014">
            <v>74</v>
          </cell>
          <cell r="H11014">
            <v>74</v>
          </cell>
          <cell r="I11014">
            <v>0</v>
          </cell>
          <cell r="J11014">
            <v>0</v>
          </cell>
          <cell r="K11014">
            <v>0</v>
          </cell>
          <cell r="L11014">
            <v>74</v>
          </cell>
          <cell r="M11014">
            <v>74</v>
          </cell>
          <cell r="N11014">
            <v>0</v>
          </cell>
          <cell r="O11014">
            <v>0</v>
          </cell>
          <cell r="P11014">
            <v>0</v>
          </cell>
          <cell r="Q11014">
            <v>74</v>
          </cell>
        </row>
        <row r="11015">
          <cell r="A11015" t="str">
            <v>A2577&amp;T</v>
          </cell>
          <cell r="B11015" t="str">
            <v>Granite St @ Braintr</v>
          </cell>
          <cell r="C11015">
            <v>0</v>
          </cell>
          <cell r="D11015">
            <v>0</v>
          </cell>
          <cell r="E11015">
            <v>0</v>
          </cell>
          <cell r="F11015">
            <v>0</v>
          </cell>
          <cell r="G11015">
            <v>0</v>
          </cell>
          <cell r="H11015">
            <v>0</v>
          </cell>
          <cell r="I11015">
            <v>0</v>
          </cell>
          <cell r="J11015">
            <v>0</v>
          </cell>
          <cell r="K11015">
            <v>0</v>
          </cell>
          <cell r="L11015">
            <v>0</v>
          </cell>
          <cell r="M11015">
            <v>0</v>
          </cell>
          <cell r="N11015">
            <v>0</v>
          </cell>
          <cell r="O11015">
            <v>0</v>
          </cell>
          <cell r="P11015">
            <v>0</v>
          </cell>
          <cell r="Q11015">
            <v>0</v>
          </cell>
        </row>
        <row r="11016">
          <cell r="A11016" t="str">
            <v>A2714&amp;T</v>
          </cell>
          <cell r="B11016" t="str">
            <v>901 N Main St</v>
          </cell>
          <cell r="C11016">
            <v>0</v>
          </cell>
          <cell r="D11016">
            <v>0</v>
          </cell>
          <cell r="E11016">
            <v>0</v>
          </cell>
          <cell r="F11016">
            <v>0</v>
          </cell>
          <cell r="G11016">
            <v>0</v>
          </cell>
          <cell r="H11016">
            <v>0</v>
          </cell>
          <cell r="I11016">
            <v>0</v>
          </cell>
          <cell r="J11016">
            <v>0</v>
          </cell>
          <cell r="K11016">
            <v>0</v>
          </cell>
          <cell r="L11016">
            <v>0</v>
          </cell>
          <cell r="M11016">
            <v>0</v>
          </cell>
          <cell r="N11016">
            <v>0</v>
          </cell>
          <cell r="O11016">
            <v>0</v>
          </cell>
          <cell r="P11016">
            <v>0</v>
          </cell>
          <cell r="Q11016">
            <v>0</v>
          </cell>
        </row>
        <row r="11017">
          <cell r="A11017" t="str">
            <v>A2334&amp;T</v>
          </cell>
          <cell r="B11017" t="str">
            <v>Quincy Ave @ Audubon</v>
          </cell>
          <cell r="C11017">
            <v>0</v>
          </cell>
          <cell r="D11017">
            <v>0</v>
          </cell>
          <cell r="E11017">
            <v>0</v>
          </cell>
          <cell r="F11017">
            <v>0</v>
          </cell>
          <cell r="G11017">
            <v>0</v>
          </cell>
          <cell r="H11017">
            <v>0</v>
          </cell>
          <cell r="I11017">
            <v>0</v>
          </cell>
          <cell r="J11017">
            <v>0</v>
          </cell>
          <cell r="K11017">
            <v>0</v>
          </cell>
          <cell r="L11017">
            <v>0</v>
          </cell>
          <cell r="M11017">
            <v>0</v>
          </cell>
          <cell r="N11017">
            <v>0</v>
          </cell>
          <cell r="O11017">
            <v>0</v>
          </cell>
          <cell r="P11017">
            <v>0</v>
          </cell>
          <cell r="Q11017">
            <v>0</v>
          </cell>
        </row>
        <row r="11018">
          <cell r="A11018" t="str">
            <v>A5561&amp;T</v>
          </cell>
          <cell r="B11018" t="str">
            <v>Middle St @ Dixon St</v>
          </cell>
          <cell r="C11018">
            <v>4</v>
          </cell>
          <cell r="D11018">
            <v>0</v>
          </cell>
          <cell r="E11018">
            <v>0</v>
          </cell>
          <cell r="F11018">
            <v>0</v>
          </cell>
          <cell r="G11018">
            <v>4</v>
          </cell>
          <cell r="H11018">
            <v>4</v>
          </cell>
          <cell r="I11018">
            <v>0</v>
          </cell>
          <cell r="J11018">
            <v>0</v>
          </cell>
          <cell r="K11018">
            <v>0</v>
          </cell>
          <cell r="L11018">
            <v>4</v>
          </cell>
          <cell r="M11018">
            <v>4</v>
          </cell>
          <cell r="N11018">
            <v>0</v>
          </cell>
          <cell r="O11018">
            <v>0</v>
          </cell>
          <cell r="P11018">
            <v>0</v>
          </cell>
          <cell r="Q11018">
            <v>4</v>
          </cell>
        </row>
        <row r="11019">
          <cell r="A11019" t="str">
            <v>A2329&amp;T</v>
          </cell>
          <cell r="B11019" t="str">
            <v>Commercial St opp Br</v>
          </cell>
          <cell r="C11019">
            <v>5</v>
          </cell>
          <cell r="D11019">
            <v>0</v>
          </cell>
          <cell r="E11019">
            <v>0</v>
          </cell>
          <cell r="F11019">
            <v>7</v>
          </cell>
          <cell r="G11019">
            <v>12</v>
          </cell>
          <cell r="H11019">
            <v>5</v>
          </cell>
          <cell r="I11019">
            <v>0</v>
          </cell>
          <cell r="J11019">
            <v>0</v>
          </cell>
          <cell r="K11019">
            <v>7</v>
          </cell>
          <cell r="L11019">
            <v>12</v>
          </cell>
          <cell r="M11019">
            <v>5</v>
          </cell>
          <cell r="N11019">
            <v>0</v>
          </cell>
          <cell r="O11019">
            <v>0</v>
          </cell>
          <cell r="P11019">
            <v>7</v>
          </cell>
          <cell r="Q11019">
            <v>12</v>
          </cell>
        </row>
        <row r="11020">
          <cell r="A11020" t="str">
            <v>A2437&amp;T</v>
          </cell>
          <cell r="B11020" t="str">
            <v>N Franklin St @ Jewe</v>
          </cell>
          <cell r="C11020">
            <v>20</v>
          </cell>
          <cell r="D11020">
            <v>0</v>
          </cell>
          <cell r="E11020">
            <v>0</v>
          </cell>
          <cell r="F11020">
            <v>0</v>
          </cell>
          <cell r="G11020">
            <v>20</v>
          </cell>
          <cell r="H11020">
            <v>20</v>
          </cell>
          <cell r="I11020">
            <v>0</v>
          </cell>
          <cell r="J11020">
            <v>0</v>
          </cell>
          <cell r="K11020">
            <v>0</v>
          </cell>
          <cell r="L11020">
            <v>20</v>
          </cell>
          <cell r="M11020">
            <v>20</v>
          </cell>
          <cell r="N11020">
            <v>0</v>
          </cell>
          <cell r="O11020">
            <v>0</v>
          </cell>
          <cell r="P11020">
            <v>0</v>
          </cell>
          <cell r="Q11020">
            <v>20</v>
          </cell>
        </row>
        <row r="11021">
          <cell r="A11021" t="str">
            <v>A2445&amp;T</v>
          </cell>
          <cell r="B11021" t="str">
            <v>Washington St @ Brew</v>
          </cell>
          <cell r="C11021">
            <v>0</v>
          </cell>
          <cell r="D11021">
            <v>0</v>
          </cell>
          <cell r="E11021">
            <v>0</v>
          </cell>
          <cell r="F11021">
            <v>0</v>
          </cell>
          <cell r="G11021">
            <v>0</v>
          </cell>
          <cell r="H11021">
            <v>0</v>
          </cell>
          <cell r="I11021">
            <v>0</v>
          </cell>
          <cell r="J11021">
            <v>0</v>
          </cell>
          <cell r="K11021">
            <v>0</v>
          </cell>
          <cell r="L11021">
            <v>0</v>
          </cell>
          <cell r="M11021">
            <v>0</v>
          </cell>
          <cell r="N11021">
            <v>0</v>
          </cell>
          <cell r="O11021">
            <v>0</v>
          </cell>
          <cell r="P11021">
            <v>0</v>
          </cell>
          <cell r="Q11021">
            <v>0</v>
          </cell>
        </row>
        <row r="11022">
          <cell r="A11022" t="str">
            <v>A2502&amp;T</v>
          </cell>
          <cell r="B11022" t="str">
            <v>S Franklin St @ Dima</v>
          </cell>
          <cell r="C11022">
            <v>0</v>
          </cell>
          <cell r="D11022">
            <v>0</v>
          </cell>
          <cell r="E11022">
            <v>0</v>
          </cell>
          <cell r="F11022">
            <v>0</v>
          </cell>
          <cell r="G11022">
            <v>0</v>
          </cell>
          <cell r="H11022">
            <v>0</v>
          </cell>
          <cell r="I11022">
            <v>0</v>
          </cell>
          <cell r="J11022">
            <v>0</v>
          </cell>
          <cell r="K11022">
            <v>0</v>
          </cell>
          <cell r="L11022">
            <v>0</v>
          </cell>
          <cell r="M11022">
            <v>0</v>
          </cell>
          <cell r="N11022">
            <v>0</v>
          </cell>
          <cell r="O11022">
            <v>0</v>
          </cell>
          <cell r="P11022">
            <v>0</v>
          </cell>
          <cell r="Q11022">
            <v>0</v>
          </cell>
        </row>
        <row r="11023">
          <cell r="A11023" t="str">
            <v>A2573&amp;T</v>
          </cell>
          <cell r="B11023" t="str">
            <v>Granite St @ Emerald</v>
          </cell>
          <cell r="C11023">
            <v>0</v>
          </cell>
          <cell r="D11023">
            <v>0</v>
          </cell>
          <cell r="E11023">
            <v>0</v>
          </cell>
          <cell r="F11023">
            <v>0</v>
          </cell>
          <cell r="G11023">
            <v>0</v>
          </cell>
          <cell r="H11023">
            <v>0</v>
          </cell>
          <cell r="I11023">
            <v>0</v>
          </cell>
          <cell r="J11023">
            <v>0</v>
          </cell>
          <cell r="K11023">
            <v>0</v>
          </cell>
          <cell r="L11023">
            <v>0</v>
          </cell>
          <cell r="M11023">
            <v>0</v>
          </cell>
          <cell r="N11023">
            <v>0</v>
          </cell>
          <cell r="O11023">
            <v>0</v>
          </cell>
          <cell r="P11023">
            <v>0</v>
          </cell>
          <cell r="Q11023">
            <v>0</v>
          </cell>
        </row>
        <row r="11024">
          <cell r="A11024" t="str">
            <v>A2697&amp;T</v>
          </cell>
          <cell r="B11024" t="str">
            <v>Union St @ Prospect</v>
          </cell>
          <cell r="C11024">
            <v>0</v>
          </cell>
          <cell r="D11024">
            <v>0</v>
          </cell>
          <cell r="E11024">
            <v>0</v>
          </cell>
          <cell r="F11024">
            <v>0</v>
          </cell>
          <cell r="G11024">
            <v>0</v>
          </cell>
          <cell r="H11024">
            <v>0</v>
          </cell>
          <cell r="I11024">
            <v>0</v>
          </cell>
          <cell r="J11024">
            <v>0</v>
          </cell>
          <cell r="K11024">
            <v>0</v>
          </cell>
          <cell r="L11024">
            <v>0</v>
          </cell>
          <cell r="M11024">
            <v>0</v>
          </cell>
          <cell r="N11024">
            <v>0</v>
          </cell>
          <cell r="O11024">
            <v>0</v>
          </cell>
          <cell r="P11024">
            <v>0</v>
          </cell>
          <cell r="Q11024">
            <v>0</v>
          </cell>
        </row>
        <row r="11025">
          <cell r="A11025" t="str">
            <v>A2718&amp;T</v>
          </cell>
          <cell r="B11025" t="str">
            <v>N Main St @ Benningt</v>
          </cell>
          <cell r="C11025">
            <v>0</v>
          </cell>
          <cell r="D11025">
            <v>0</v>
          </cell>
          <cell r="E11025">
            <v>0</v>
          </cell>
          <cell r="F11025">
            <v>0</v>
          </cell>
          <cell r="G11025">
            <v>0</v>
          </cell>
          <cell r="H11025">
            <v>0</v>
          </cell>
          <cell r="I11025">
            <v>0</v>
          </cell>
          <cell r="J11025">
            <v>0</v>
          </cell>
          <cell r="K11025">
            <v>0</v>
          </cell>
          <cell r="L11025">
            <v>0</v>
          </cell>
          <cell r="M11025">
            <v>0</v>
          </cell>
          <cell r="N11025">
            <v>0</v>
          </cell>
          <cell r="O11025">
            <v>0</v>
          </cell>
          <cell r="P11025">
            <v>0</v>
          </cell>
          <cell r="Q11025">
            <v>0</v>
          </cell>
        </row>
        <row r="11026">
          <cell r="A11026" t="str">
            <v>A2256&amp;T</v>
          </cell>
          <cell r="B11026" t="str">
            <v>Bridge St @ Neck St</v>
          </cell>
          <cell r="C11026">
            <v>26</v>
          </cell>
          <cell r="D11026">
            <v>1</v>
          </cell>
          <cell r="E11026">
            <v>0</v>
          </cell>
          <cell r="F11026">
            <v>0</v>
          </cell>
          <cell r="G11026">
            <v>27</v>
          </cell>
          <cell r="H11026">
            <v>26</v>
          </cell>
          <cell r="I11026">
            <v>1</v>
          </cell>
          <cell r="J11026">
            <v>0</v>
          </cell>
          <cell r="K11026">
            <v>0</v>
          </cell>
          <cell r="L11026">
            <v>27</v>
          </cell>
          <cell r="M11026">
            <v>26</v>
          </cell>
          <cell r="N11026">
            <v>1</v>
          </cell>
          <cell r="O11026">
            <v>0</v>
          </cell>
          <cell r="P11026">
            <v>0</v>
          </cell>
          <cell r="Q11026">
            <v>27</v>
          </cell>
        </row>
        <row r="11027">
          <cell r="A11027" t="str">
            <v>A2681&amp;T</v>
          </cell>
          <cell r="B11027" t="str">
            <v>S Main St @ Centre S</v>
          </cell>
          <cell r="C11027">
            <v>4</v>
          </cell>
          <cell r="D11027">
            <v>0</v>
          </cell>
          <cell r="E11027">
            <v>0</v>
          </cell>
          <cell r="F11027">
            <v>0</v>
          </cell>
          <cell r="G11027">
            <v>4</v>
          </cell>
          <cell r="H11027">
            <v>4</v>
          </cell>
          <cell r="I11027">
            <v>0</v>
          </cell>
          <cell r="J11027">
            <v>0</v>
          </cell>
          <cell r="K11027">
            <v>0</v>
          </cell>
          <cell r="L11027">
            <v>4</v>
          </cell>
          <cell r="M11027">
            <v>4</v>
          </cell>
          <cell r="N11027">
            <v>0</v>
          </cell>
          <cell r="O11027">
            <v>0</v>
          </cell>
          <cell r="P11027">
            <v>0</v>
          </cell>
          <cell r="Q11027">
            <v>4</v>
          </cell>
        </row>
        <row r="11028">
          <cell r="A11028" t="str">
            <v>A2443&amp;T</v>
          </cell>
          <cell r="B11028" t="str">
            <v>N Franklin St @ John</v>
          </cell>
          <cell r="C11028">
            <v>0</v>
          </cell>
          <cell r="D11028">
            <v>0</v>
          </cell>
          <cell r="E11028">
            <v>0</v>
          </cell>
          <cell r="F11028">
            <v>0</v>
          </cell>
          <cell r="G11028">
            <v>0</v>
          </cell>
          <cell r="H11028">
            <v>0</v>
          </cell>
          <cell r="I11028">
            <v>0</v>
          </cell>
          <cell r="J11028">
            <v>0</v>
          </cell>
          <cell r="K11028">
            <v>0</v>
          </cell>
          <cell r="L11028">
            <v>0</v>
          </cell>
          <cell r="M11028">
            <v>0</v>
          </cell>
          <cell r="N11028">
            <v>0</v>
          </cell>
          <cell r="O11028">
            <v>0</v>
          </cell>
          <cell r="P11028">
            <v>0</v>
          </cell>
          <cell r="Q11028">
            <v>0</v>
          </cell>
        </row>
        <row r="11029">
          <cell r="A11029" t="str">
            <v>A2706&amp;T</v>
          </cell>
          <cell r="B11029" t="str">
            <v>N Main St @ Mt Pleas</v>
          </cell>
          <cell r="C11029">
            <v>0</v>
          </cell>
          <cell r="D11029">
            <v>0</v>
          </cell>
          <cell r="E11029">
            <v>0</v>
          </cell>
          <cell r="F11029">
            <v>0</v>
          </cell>
          <cell r="G11029">
            <v>0</v>
          </cell>
          <cell r="H11029">
            <v>0</v>
          </cell>
          <cell r="I11029">
            <v>0</v>
          </cell>
          <cell r="J11029">
            <v>0</v>
          </cell>
          <cell r="K11029">
            <v>0</v>
          </cell>
          <cell r="L11029">
            <v>0</v>
          </cell>
          <cell r="M11029">
            <v>0</v>
          </cell>
          <cell r="N11029">
            <v>0</v>
          </cell>
          <cell r="O11029">
            <v>0</v>
          </cell>
          <cell r="P11029">
            <v>0</v>
          </cell>
          <cell r="Q11029">
            <v>0</v>
          </cell>
        </row>
        <row r="11030">
          <cell r="A11030" t="str">
            <v>A2574&amp;T</v>
          </cell>
          <cell r="B11030" t="str">
            <v>Granite St @ Town St</v>
          </cell>
          <cell r="C11030">
            <v>0</v>
          </cell>
          <cell r="D11030">
            <v>0</v>
          </cell>
          <cell r="E11030">
            <v>0</v>
          </cell>
          <cell r="F11030">
            <v>0</v>
          </cell>
          <cell r="G11030">
            <v>0</v>
          </cell>
          <cell r="H11030">
            <v>0</v>
          </cell>
          <cell r="I11030">
            <v>0</v>
          </cell>
          <cell r="J11030">
            <v>0</v>
          </cell>
          <cell r="K11030">
            <v>0</v>
          </cell>
          <cell r="L11030">
            <v>0</v>
          </cell>
          <cell r="M11030">
            <v>0</v>
          </cell>
          <cell r="N11030">
            <v>0</v>
          </cell>
          <cell r="O11030">
            <v>0</v>
          </cell>
          <cell r="P11030">
            <v>0</v>
          </cell>
          <cell r="Q11030">
            <v>0</v>
          </cell>
        </row>
        <row r="11031">
          <cell r="A11031" t="str">
            <v>A2336&amp;T</v>
          </cell>
          <cell r="B11031" t="str">
            <v>Quincy Ave @ Harbor</v>
          </cell>
          <cell r="C11031">
            <v>0</v>
          </cell>
          <cell r="D11031">
            <v>0</v>
          </cell>
          <cell r="E11031">
            <v>0</v>
          </cell>
          <cell r="F11031">
            <v>0</v>
          </cell>
          <cell r="G11031">
            <v>0</v>
          </cell>
          <cell r="H11031">
            <v>0</v>
          </cell>
          <cell r="I11031">
            <v>0</v>
          </cell>
          <cell r="J11031">
            <v>0</v>
          </cell>
          <cell r="K11031">
            <v>0</v>
          </cell>
          <cell r="L11031">
            <v>0</v>
          </cell>
          <cell r="M11031">
            <v>0</v>
          </cell>
          <cell r="N11031">
            <v>0</v>
          </cell>
          <cell r="O11031">
            <v>0</v>
          </cell>
          <cell r="P11031">
            <v>0</v>
          </cell>
          <cell r="Q11031">
            <v>0</v>
          </cell>
        </row>
        <row r="11032">
          <cell r="A11032" t="str">
            <v>A2624&amp;T</v>
          </cell>
          <cell r="B11032" t="str">
            <v>N Main St @ Reed St</v>
          </cell>
          <cell r="C11032">
            <v>1</v>
          </cell>
          <cell r="D11032">
            <v>0</v>
          </cell>
          <cell r="E11032">
            <v>0</v>
          </cell>
          <cell r="F11032">
            <v>0</v>
          </cell>
          <cell r="G11032">
            <v>1</v>
          </cell>
          <cell r="H11032">
            <v>1</v>
          </cell>
          <cell r="I11032">
            <v>0</v>
          </cell>
          <cell r="J11032">
            <v>0</v>
          </cell>
          <cell r="K11032">
            <v>0</v>
          </cell>
          <cell r="L11032">
            <v>1</v>
          </cell>
          <cell r="M11032">
            <v>1</v>
          </cell>
          <cell r="N11032">
            <v>0</v>
          </cell>
          <cell r="O11032">
            <v>0</v>
          </cell>
          <cell r="P11032">
            <v>0</v>
          </cell>
          <cell r="Q11032">
            <v>1</v>
          </cell>
        </row>
        <row r="11033">
          <cell r="A11033" t="str">
            <v>A2712&amp;T</v>
          </cell>
          <cell r="B11033" t="str">
            <v>N Main St @ Francis</v>
          </cell>
          <cell r="C11033">
            <v>0</v>
          </cell>
          <cell r="D11033">
            <v>0</v>
          </cell>
          <cell r="E11033">
            <v>0</v>
          </cell>
          <cell r="F11033">
            <v>0</v>
          </cell>
          <cell r="G11033">
            <v>0</v>
          </cell>
          <cell r="H11033">
            <v>0</v>
          </cell>
          <cell r="I11033">
            <v>0</v>
          </cell>
          <cell r="J11033">
            <v>0</v>
          </cell>
          <cell r="K11033">
            <v>0</v>
          </cell>
          <cell r="L11033">
            <v>0</v>
          </cell>
          <cell r="M11033">
            <v>0</v>
          </cell>
          <cell r="N11033">
            <v>0</v>
          </cell>
          <cell r="O11033">
            <v>0</v>
          </cell>
          <cell r="P11033">
            <v>0</v>
          </cell>
          <cell r="Q11033">
            <v>0</v>
          </cell>
        </row>
        <row r="11034">
          <cell r="A11034" t="str">
            <v>A2535&amp;T</v>
          </cell>
          <cell r="B11034" t="str">
            <v>738 Granite St opp T</v>
          </cell>
          <cell r="C11034">
            <v>0</v>
          </cell>
          <cell r="D11034">
            <v>0</v>
          </cell>
          <cell r="E11034">
            <v>0</v>
          </cell>
          <cell r="F11034">
            <v>0</v>
          </cell>
          <cell r="G11034">
            <v>0</v>
          </cell>
          <cell r="H11034">
            <v>0</v>
          </cell>
          <cell r="I11034">
            <v>0</v>
          </cell>
          <cell r="J11034">
            <v>0</v>
          </cell>
          <cell r="K11034">
            <v>0</v>
          </cell>
          <cell r="L11034">
            <v>0</v>
          </cell>
          <cell r="M11034">
            <v>0</v>
          </cell>
          <cell r="N11034">
            <v>0</v>
          </cell>
          <cell r="O11034">
            <v>0</v>
          </cell>
          <cell r="P11034">
            <v>0</v>
          </cell>
          <cell r="Q11034">
            <v>0</v>
          </cell>
        </row>
        <row r="11035">
          <cell r="A11035" t="str">
            <v>A2708&amp;T</v>
          </cell>
          <cell r="B11035" t="str">
            <v>N Main St @ Liberty</v>
          </cell>
          <cell r="C11035">
            <v>33</v>
          </cell>
          <cell r="D11035">
            <v>0</v>
          </cell>
          <cell r="E11035">
            <v>0</v>
          </cell>
          <cell r="F11035">
            <v>0</v>
          </cell>
          <cell r="G11035">
            <v>33</v>
          </cell>
          <cell r="H11035">
            <v>33</v>
          </cell>
          <cell r="I11035">
            <v>0</v>
          </cell>
          <cell r="J11035">
            <v>0</v>
          </cell>
          <cell r="K11035">
            <v>0</v>
          </cell>
          <cell r="L11035">
            <v>33</v>
          </cell>
          <cell r="M11035">
            <v>33</v>
          </cell>
          <cell r="N11035">
            <v>0</v>
          </cell>
          <cell r="O11035">
            <v>0</v>
          </cell>
          <cell r="P11035">
            <v>0</v>
          </cell>
          <cell r="Q11035">
            <v>33</v>
          </cell>
        </row>
        <row r="11036">
          <cell r="A11036" t="str">
            <v>A5560&amp;T</v>
          </cell>
          <cell r="B11036" t="str">
            <v>Middle St @ Mediterr</v>
          </cell>
          <cell r="C11036">
            <v>0</v>
          </cell>
          <cell r="D11036">
            <v>0</v>
          </cell>
          <cell r="E11036">
            <v>0</v>
          </cell>
          <cell r="F11036">
            <v>0</v>
          </cell>
          <cell r="G11036">
            <v>0</v>
          </cell>
          <cell r="H11036">
            <v>0</v>
          </cell>
          <cell r="I11036">
            <v>0</v>
          </cell>
          <cell r="J11036">
            <v>0</v>
          </cell>
          <cell r="K11036">
            <v>0</v>
          </cell>
          <cell r="L11036">
            <v>0</v>
          </cell>
          <cell r="M11036">
            <v>0</v>
          </cell>
          <cell r="N11036">
            <v>0</v>
          </cell>
          <cell r="O11036">
            <v>0</v>
          </cell>
          <cell r="P11036">
            <v>0</v>
          </cell>
          <cell r="Q11036">
            <v>0</v>
          </cell>
        </row>
        <row r="11037">
          <cell r="A11037" t="str">
            <v>A5564&amp;T</v>
          </cell>
          <cell r="B11037" t="str">
            <v>Washington St opp Wi</v>
          </cell>
          <cell r="C11037">
            <v>10</v>
          </cell>
          <cell r="D11037">
            <v>0</v>
          </cell>
          <cell r="E11037">
            <v>0</v>
          </cell>
          <cell r="F11037">
            <v>0</v>
          </cell>
          <cell r="G11037">
            <v>10</v>
          </cell>
          <cell r="H11037">
            <v>10</v>
          </cell>
          <cell r="I11037">
            <v>0</v>
          </cell>
          <cell r="J11037">
            <v>0</v>
          </cell>
          <cell r="K11037">
            <v>0</v>
          </cell>
          <cell r="L11037">
            <v>10</v>
          </cell>
          <cell r="M11037">
            <v>10</v>
          </cell>
          <cell r="N11037">
            <v>0</v>
          </cell>
          <cell r="O11037">
            <v>0</v>
          </cell>
          <cell r="P11037">
            <v>0</v>
          </cell>
          <cell r="Q11037">
            <v>10</v>
          </cell>
        </row>
        <row r="11038">
          <cell r="A11038" t="str">
            <v>A5590&amp;T</v>
          </cell>
          <cell r="B11038" t="str">
            <v>Main St @ Demarco Pa</v>
          </cell>
          <cell r="C11038">
            <v>0</v>
          </cell>
          <cell r="D11038">
            <v>0</v>
          </cell>
          <cell r="E11038">
            <v>0</v>
          </cell>
          <cell r="F11038">
            <v>0</v>
          </cell>
          <cell r="G11038">
            <v>0</v>
          </cell>
          <cell r="H11038">
            <v>0</v>
          </cell>
          <cell r="I11038">
            <v>0</v>
          </cell>
          <cell r="J11038">
            <v>0</v>
          </cell>
          <cell r="K11038">
            <v>0</v>
          </cell>
          <cell r="L11038">
            <v>0</v>
          </cell>
          <cell r="M11038">
            <v>0</v>
          </cell>
          <cell r="N11038">
            <v>0</v>
          </cell>
          <cell r="O11038">
            <v>0</v>
          </cell>
          <cell r="P11038">
            <v>0</v>
          </cell>
          <cell r="Q11038">
            <v>0</v>
          </cell>
        </row>
        <row r="11039">
          <cell r="A11039" t="str">
            <v>A2721&amp;T</v>
          </cell>
          <cell r="B11039" t="str">
            <v>N Main St @ Ballard</v>
          </cell>
          <cell r="C11039">
            <v>0</v>
          </cell>
          <cell r="D11039">
            <v>0</v>
          </cell>
          <cell r="E11039">
            <v>0</v>
          </cell>
          <cell r="F11039">
            <v>0</v>
          </cell>
          <cell r="G11039">
            <v>0</v>
          </cell>
          <cell r="H11039">
            <v>0</v>
          </cell>
          <cell r="I11039">
            <v>0</v>
          </cell>
          <cell r="J11039">
            <v>0</v>
          </cell>
          <cell r="K11039">
            <v>0</v>
          </cell>
          <cell r="L11039">
            <v>0</v>
          </cell>
          <cell r="M11039">
            <v>0</v>
          </cell>
          <cell r="N11039">
            <v>0</v>
          </cell>
          <cell r="O11039">
            <v>0</v>
          </cell>
          <cell r="P11039">
            <v>0</v>
          </cell>
          <cell r="Q11039">
            <v>0</v>
          </cell>
        </row>
        <row r="11040">
          <cell r="A11040" t="str">
            <v>A2719&amp;T</v>
          </cell>
          <cell r="B11040" t="str">
            <v>N Main St opp Stacy</v>
          </cell>
          <cell r="C11040">
            <v>44</v>
          </cell>
          <cell r="D11040">
            <v>0</v>
          </cell>
          <cell r="E11040">
            <v>0</v>
          </cell>
          <cell r="F11040">
            <v>0</v>
          </cell>
          <cell r="G11040">
            <v>44</v>
          </cell>
          <cell r="H11040">
            <v>44</v>
          </cell>
          <cell r="I11040">
            <v>0</v>
          </cell>
          <cell r="J11040">
            <v>0</v>
          </cell>
          <cell r="K11040">
            <v>0</v>
          </cell>
          <cell r="L11040">
            <v>44</v>
          </cell>
          <cell r="M11040">
            <v>44</v>
          </cell>
          <cell r="N11040">
            <v>0</v>
          </cell>
          <cell r="O11040">
            <v>0</v>
          </cell>
          <cell r="P11040">
            <v>0</v>
          </cell>
          <cell r="Q11040">
            <v>44</v>
          </cell>
        </row>
        <row r="11041">
          <cell r="A11041" t="str">
            <v>A5536&amp;T</v>
          </cell>
          <cell r="B11041" t="str">
            <v>Union St @ McCusker</v>
          </cell>
          <cell r="C11041">
            <v>0</v>
          </cell>
          <cell r="D11041">
            <v>0</v>
          </cell>
          <cell r="E11041">
            <v>0</v>
          </cell>
          <cell r="F11041">
            <v>0</v>
          </cell>
          <cell r="G11041">
            <v>0</v>
          </cell>
          <cell r="H11041">
            <v>0</v>
          </cell>
          <cell r="I11041">
            <v>0</v>
          </cell>
          <cell r="J11041">
            <v>0</v>
          </cell>
          <cell r="K11041">
            <v>0</v>
          </cell>
          <cell r="L11041">
            <v>0</v>
          </cell>
          <cell r="M11041">
            <v>0</v>
          </cell>
          <cell r="N11041">
            <v>0</v>
          </cell>
          <cell r="O11041">
            <v>0</v>
          </cell>
          <cell r="P11041">
            <v>0</v>
          </cell>
          <cell r="Q11041">
            <v>0</v>
          </cell>
        </row>
        <row r="11042">
          <cell r="A11042" t="str">
            <v>A2264&amp;T</v>
          </cell>
          <cell r="B11042" t="str">
            <v>Bridge St @ Birchbro</v>
          </cell>
          <cell r="C11042">
            <v>102</v>
          </cell>
          <cell r="D11042">
            <v>0</v>
          </cell>
          <cell r="E11042">
            <v>0</v>
          </cell>
          <cell r="F11042">
            <v>0</v>
          </cell>
          <cell r="G11042">
            <v>102</v>
          </cell>
          <cell r="H11042">
            <v>102</v>
          </cell>
          <cell r="I11042">
            <v>0</v>
          </cell>
          <cell r="J11042">
            <v>0</v>
          </cell>
          <cell r="K11042">
            <v>0</v>
          </cell>
          <cell r="L11042">
            <v>102</v>
          </cell>
          <cell r="M11042">
            <v>102</v>
          </cell>
          <cell r="N11042">
            <v>0</v>
          </cell>
          <cell r="O11042">
            <v>0</v>
          </cell>
          <cell r="P11042">
            <v>0</v>
          </cell>
          <cell r="Q11042">
            <v>102</v>
          </cell>
        </row>
        <row r="11043">
          <cell r="A11043" t="str">
            <v>A5569&amp;T</v>
          </cell>
          <cell r="B11043" t="str">
            <v>Pleasant St @ Colone</v>
          </cell>
          <cell r="C11043">
            <v>1</v>
          </cell>
          <cell r="D11043">
            <v>0</v>
          </cell>
          <cell r="E11043">
            <v>0</v>
          </cell>
          <cell r="F11043">
            <v>0</v>
          </cell>
          <cell r="G11043">
            <v>2</v>
          </cell>
          <cell r="H11043">
            <v>1</v>
          </cell>
          <cell r="I11043">
            <v>0</v>
          </cell>
          <cell r="J11043">
            <v>0</v>
          </cell>
          <cell r="K11043">
            <v>0</v>
          </cell>
          <cell r="L11043">
            <v>2</v>
          </cell>
          <cell r="M11043">
            <v>1</v>
          </cell>
          <cell r="N11043">
            <v>0</v>
          </cell>
          <cell r="O11043">
            <v>0</v>
          </cell>
          <cell r="P11043">
            <v>0</v>
          </cell>
          <cell r="Q11043">
            <v>2</v>
          </cell>
        </row>
        <row r="11044">
          <cell r="A11044" t="str">
            <v>A2255&amp;T</v>
          </cell>
          <cell r="B11044" t="str">
            <v>Bridge St opp Riverw</v>
          </cell>
          <cell r="C11044">
            <v>0</v>
          </cell>
          <cell r="D11044">
            <v>0</v>
          </cell>
          <cell r="E11044">
            <v>0</v>
          </cell>
          <cell r="F11044">
            <v>0</v>
          </cell>
          <cell r="G11044">
            <v>0</v>
          </cell>
          <cell r="H11044">
            <v>0</v>
          </cell>
          <cell r="I11044">
            <v>0</v>
          </cell>
          <cell r="J11044">
            <v>0</v>
          </cell>
          <cell r="K11044">
            <v>0</v>
          </cell>
          <cell r="L11044">
            <v>0</v>
          </cell>
          <cell r="M11044">
            <v>0</v>
          </cell>
          <cell r="N11044">
            <v>0</v>
          </cell>
          <cell r="O11044">
            <v>0</v>
          </cell>
          <cell r="P11044">
            <v>0</v>
          </cell>
          <cell r="Q11044">
            <v>0</v>
          </cell>
        </row>
        <row r="11045">
          <cell r="A11045" t="str">
            <v>A5873&amp;T</v>
          </cell>
          <cell r="B11045" t="str">
            <v>Middle St @ Rockaway</v>
          </cell>
          <cell r="C11045">
            <v>0</v>
          </cell>
          <cell r="D11045">
            <v>0</v>
          </cell>
          <cell r="E11045">
            <v>0</v>
          </cell>
          <cell r="F11045">
            <v>0</v>
          </cell>
          <cell r="G11045">
            <v>0</v>
          </cell>
          <cell r="H11045">
            <v>0</v>
          </cell>
          <cell r="I11045">
            <v>0</v>
          </cell>
          <cell r="J11045">
            <v>0</v>
          </cell>
          <cell r="K11045">
            <v>0</v>
          </cell>
          <cell r="L11045">
            <v>0</v>
          </cell>
          <cell r="M11045">
            <v>0</v>
          </cell>
          <cell r="N11045">
            <v>0</v>
          </cell>
          <cell r="O11045">
            <v>0</v>
          </cell>
          <cell r="P11045">
            <v>0</v>
          </cell>
          <cell r="Q11045">
            <v>0</v>
          </cell>
        </row>
        <row r="11046">
          <cell r="A11046" t="str">
            <v>A2311&amp;T</v>
          </cell>
          <cell r="B11046" t="str">
            <v>Middle St @ Broad St</v>
          </cell>
          <cell r="C11046">
            <v>89</v>
          </cell>
          <cell r="D11046">
            <v>0</v>
          </cell>
          <cell r="E11046">
            <v>0</v>
          </cell>
          <cell r="F11046">
            <v>0</v>
          </cell>
          <cell r="G11046">
            <v>89</v>
          </cell>
          <cell r="H11046">
            <v>89</v>
          </cell>
          <cell r="I11046">
            <v>0</v>
          </cell>
          <cell r="J11046">
            <v>0</v>
          </cell>
          <cell r="K11046">
            <v>0</v>
          </cell>
          <cell r="L11046">
            <v>89</v>
          </cell>
          <cell r="M11046">
            <v>89</v>
          </cell>
          <cell r="N11046">
            <v>0</v>
          </cell>
          <cell r="O11046">
            <v>0</v>
          </cell>
          <cell r="P11046">
            <v>0</v>
          </cell>
          <cell r="Q11046">
            <v>89</v>
          </cell>
        </row>
        <row r="11047">
          <cell r="A11047" t="str">
            <v>A2691&amp;T</v>
          </cell>
          <cell r="B11047" t="str">
            <v>32 S Main St</v>
          </cell>
          <cell r="C11047">
            <v>10</v>
          </cell>
          <cell r="D11047">
            <v>0</v>
          </cell>
          <cell r="E11047">
            <v>0</v>
          </cell>
          <cell r="F11047">
            <v>0</v>
          </cell>
          <cell r="G11047">
            <v>10</v>
          </cell>
          <cell r="H11047">
            <v>10</v>
          </cell>
          <cell r="I11047">
            <v>0</v>
          </cell>
          <cell r="J11047">
            <v>0</v>
          </cell>
          <cell r="K11047">
            <v>0</v>
          </cell>
          <cell r="L11047">
            <v>10</v>
          </cell>
          <cell r="M11047">
            <v>10</v>
          </cell>
          <cell r="N11047">
            <v>0</v>
          </cell>
          <cell r="O11047">
            <v>0</v>
          </cell>
          <cell r="P11047">
            <v>0</v>
          </cell>
          <cell r="Q11047">
            <v>10</v>
          </cell>
        </row>
        <row r="11048">
          <cell r="A11048" t="str">
            <v>A2377&amp;T</v>
          </cell>
          <cell r="B11048" t="str">
            <v>Federal St @ Washing</v>
          </cell>
          <cell r="C11048">
            <v>5</v>
          </cell>
          <cell r="D11048">
            <v>0</v>
          </cell>
          <cell r="E11048">
            <v>0</v>
          </cell>
          <cell r="F11048">
            <v>0</v>
          </cell>
          <cell r="G11048">
            <v>5</v>
          </cell>
          <cell r="H11048">
            <v>5</v>
          </cell>
          <cell r="I11048">
            <v>0</v>
          </cell>
          <cell r="J11048">
            <v>0</v>
          </cell>
          <cell r="K11048">
            <v>0</v>
          </cell>
          <cell r="L11048">
            <v>5</v>
          </cell>
          <cell r="M11048">
            <v>5</v>
          </cell>
          <cell r="N11048">
            <v>0</v>
          </cell>
          <cell r="O11048">
            <v>0</v>
          </cell>
          <cell r="P11048">
            <v>0</v>
          </cell>
          <cell r="Q11048">
            <v>5</v>
          </cell>
        </row>
        <row r="11049">
          <cell r="A11049" t="str">
            <v>A2704&amp;T</v>
          </cell>
          <cell r="B11049" t="str">
            <v>N Main St @ Park St</v>
          </cell>
          <cell r="C11049">
            <v>0</v>
          </cell>
          <cell r="D11049">
            <v>0</v>
          </cell>
          <cell r="E11049">
            <v>0</v>
          </cell>
          <cell r="F11049">
            <v>0</v>
          </cell>
          <cell r="G11049">
            <v>0</v>
          </cell>
          <cell r="H11049">
            <v>0</v>
          </cell>
          <cell r="I11049">
            <v>0</v>
          </cell>
          <cell r="J11049">
            <v>0</v>
          </cell>
          <cell r="K11049">
            <v>0</v>
          </cell>
          <cell r="L11049">
            <v>0</v>
          </cell>
          <cell r="M11049">
            <v>0</v>
          </cell>
          <cell r="N11049">
            <v>0</v>
          </cell>
          <cell r="O11049">
            <v>0</v>
          </cell>
          <cell r="P11049">
            <v>0</v>
          </cell>
          <cell r="Q11049">
            <v>0</v>
          </cell>
        </row>
        <row r="11050">
          <cell r="A11050" t="str">
            <v>A2710&amp;T</v>
          </cell>
          <cell r="B11050" t="str">
            <v>641 N Main St</v>
          </cell>
          <cell r="C11050">
            <v>0</v>
          </cell>
          <cell r="D11050">
            <v>1</v>
          </cell>
          <cell r="E11050">
            <v>0</v>
          </cell>
          <cell r="F11050">
            <v>0</v>
          </cell>
          <cell r="G11050">
            <v>1</v>
          </cell>
          <cell r="H11050">
            <v>0</v>
          </cell>
          <cell r="I11050">
            <v>1</v>
          </cell>
          <cell r="J11050">
            <v>0</v>
          </cell>
          <cell r="K11050">
            <v>0</v>
          </cell>
          <cell r="L11050">
            <v>1</v>
          </cell>
          <cell r="M11050">
            <v>0</v>
          </cell>
          <cell r="N11050">
            <v>1</v>
          </cell>
          <cell r="O11050">
            <v>0</v>
          </cell>
          <cell r="P11050">
            <v>0</v>
          </cell>
          <cell r="Q11050">
            <v>1</v>
          </cell>
        </row>
        <row r="11051">
          <cell r="A11051" t="str">
            <v>A5563&amp;T</v>
          </cell>
          <cell r="B11051" t="str">
            <v>Middle St opp Winter</v>
          </cell>
          <cell r="C11051">
            <v>15</v>
          </cell>
          <cell r="D11051">
            <v>0</v>
          </cell>
          <cell r="E11051">
            <v>0</v>
          </cell>
          <cell r="F11051">
            <v>0</v>
          </cell>
          <cell r="G11051">
            <v>15</v>
          </cell>
          <cell r="H11051">
            <v>15</v>
          </cell>
          <cell r="I11051">
            <v>0</v>
          </cell>
          <cell r="J11051">
            <v>0</v>
          </cell>
          <cell r="K11051">
            <v>0</v>
          </cell>
          <cell r="L11051">
            <v>15</v>
          </cell>
          <cell r="M11051">
            <v>15</v>
          </cell>
          <cell r="N11051">
            <v>0</v>
          </cell>
          <cell r="O11051">
            <v>0</v>
          </cell>
          <cell r="P11051">
            <v>0</v>
          </cell>
          <cell r="Q11051">
            <v>15</v>
          </cell>
        </row>
        <row r="11052">
          <cell r="A11052" t="str">
            <v>A6160&amp;T</v>
          </cell>
          <cell r="B11052" t="str">
            <v>N Main St @ Russ St</v>
          </cell>
          <cell r="C11052">
            <v>0</v>
          </cell>
          <cell r="D11052">
            <v>0</v>
          </cell>
          <cell r="E11052">
            <v>0</v>
          </cell>
          <cell r="F11052">
            <v>0</v>
          </cell>
          <cell r="G11052">
            <v>0</v>
          </cell>
          <cell r="H11052">
            <v>0</v>
          </cell>
          <cell r="I11052">
            <v>0</v>
          </cell>
          <cell r="J11052">
            <v>0</v>
          </cell>
          <cell r="K11052">
            <v>0</v>
          </cell>
          <cell r="L11052">
            <v>0</v>
          </cell>
          <cell r="M11052">
            <v>0</v>
          </cell>
          <cell r="N11052">
            <v>0</v>
          </cell>
          <cell r="O11052">
            <v>0</v>
          </cell>
          <cell r="P11052">
            <v>0</v>
          </cell>
          <cell r="Q11052">
            <v>0</v>
          </cell>
        </row>
        <row r="11053">
          <cell r="A11053" t="str">
            <v>A2260&amp;T</v>
          </cell>
          <cell r="B11053" t="str">
            <v>Bridge St @ Newton S</v>
          </cell>
          <cell r="C11053">
            <v>0</v>
          </cell>
          <cell r="D11053">
            <v>0</v>
          </cell>
          <cell r="E11053">
            <v>0</v>
          </cell>
          <cell r="F11053">
            <v>0</v>
          </cell>
          <cell r="G11053">
            <v>0</v>
          </cell>
          <cell r="H11053">
            <v>0</v>
          </cell>
          <cell r="I11053">
            <v>0</v>
          </cell>
          <cell r="J11053">
            <v>0</v>
          </cell>
          <cell r="K11053">
            <v>0</v>
          </cell>
          <cell r="L11053">
            <v>0</v>
          </cell>
          <cell r="M11053">
            <v>0</v>
          </cell>
          <cell r="N11053">
            <v>0</v>
          </cell>
          <cell r="O11053">
            <v>0</v>
          </cell>
          <cell r="P11053">
            <v>0</v>
          </cell>
          <cell r="Q11053">
            <v>0</v>
          </cell>
        </row>
        <row r="11054">
          <cell r="A11054" t="str">
            <v>A2720&amp;T</v>
          </cell>
          <cell r="B11054" t="str">
            <v>N Main St @ Oliver S</v>
          </cell>
          <cell r="C11054">
            <v>0</v>
          </cell>
          <cell r="D11054">
            <v>0</v>
          </cell>
          <cell r="E11054">
            <v>0</v>
          </cell>
          <cell r="F11054">
            <v>0</v>
          </cell>
          <cell r="G11054">
            <v>0</v>
          </cell>
          <cell r="H11054">
            <v>0</v>
          </cell>
          <cell r="I11054">
            <v>0</v>
          </cell>
          <cell r="J11054">
            <v>0</v>
          </cell>
          <cell r="K11054">
            <v>0</v>
          </cell>
          <cell r="L11054">
            <v>0</v>
          </cell>
          <cell r="M11054">
            <v>0</v>
          </cell>
          <cell r="N11054">
            <v>0</v>
          </cell>
          <cell r="O11054">
            <v>0</v>
          </cell>
          <cell r="P11054">
            <v>0</v>
          </cell>
          <cell r="Q11054">
            <v>0</v>
          </cell>
        </row>
        <row r="11055">
          <cell r="A11055" t="str">
            <v>A2330&amp;T</v>
          </cell>
          <cell r="B11055" t="str">
            <v>Quincy Ave @ Weymout</v>
          </cell>
          <cell r="C11055">
            <v>0</v>
          </cell>
          <cell r="D11055">
            <v>0</v>
          </cell>
          <cell r="E11055">
            <v>3</v>
          </cell>
          <cell r="F11055">
            <v>2</v>
          </cell>
          <cell r="G11055">
            <v>5</v>
          </cell>
          <cell r="H11055">
            <v>0</v>
          </cell>
          <cell r="I11055">
            <v>0</v>
          </cell>
          <cell r="J11055">
            <v>3</v>
          </cell>
          <cell r="K11055">
            <v>2</v>
          </cell>
          <cell r="L11055">
            <v>5</v>
          </cell>
          <cell r="M11055">
            <v>0</v>
          </cell>
          <cell r="N11055">
            <v>0</v>
          </cell>
          <cell r="O11055">
            <v>3</v>
          </cell>
          <cell r="P11055">
            <v>2</v>
          </cell>
          <cell r="Q11055">
            <v>5</v>
          </cell>
        </row>
        <row r="11056">
          <cell r="A11056" t="str">
            <v>A2628&amp;T</v>
          </cell>
          <cell r="B11056" t="str">
            <v>N Main St @ Chestnut</v>
          </cell>
          <cell r="C11056">
            <v>2</v>
          </cell>
          <cell r="D11056">
            <v>0</v>
          </cell>
          <cell r="E11056">
            <v>0</v>
          </cell>
          <cell r="F11056">
            <v>0</v>
          </cell>
          <cell r="G11056">
            <v>2</v>
          </cell>
          <cell r="H11056">
            <v>2</v>
          </cell>
          <cell r="I11056">
            <v>0</v>
          </cell>
          <cell r="J11056">
            <v>0</v>
          </cell>
          <cell r="K11056">
            <v>0</v>
          </cell>
          <cell r="L11056">
            <v>2</v>
          </cell>
          <cell r="M11056">
            <v>2</v>
          </cell>
          <cell r="N11056">
            <v>0</v>
          </cell>
          <cell r="O11056">
            <v>0</v>
          </cell>
          <cell r="P11056">
            <v>0</v>
          </cell>
          <cell r="Q11056">
            <v>2</v>
          </cell>
        </row>
        <row r="11057">
          <cell r="A11057" t="str">
            <v>A2253&amp;T</v>
          </cell>
          <cell r="B11057" t="str">
            <v>Lincoln St opp Linco</v>
          </cell>
          <cell r="C11057">
            <v>0</v>
          </cell>
          <cell r="D11057">
            <v>0</v>
          </cell>
          <cell r="E11057">
            <v>0</v>
          </cell>
          <cell r="F11057">
            <v>0</v>
          </cell>
          <cell r="G11057">
            <v>0</v>
          </cell>
          <cell r="H11057">
            <v>0</v>
          </cell>
          <cell r="I11057">
            <v>0</v>
          </cell>
          <cell r="J11057">
            <v>0</v>
          </cell>
          <cell r="K11057">
            <v>0</v>
          </cell>
          <cell r="L11057">
            <v>0</v>
          </cell>
          <cell r="M11057">
            <v>0</v>
          </cell>
          <cell r="N11057">
            <v>0</v>
          </cell>
          <cell r="O11057">
            <v>0</v>
          </cell>
          <cell r="P11057">
            <v>0</v>
          </cell>
          <cell r="Q11057">
            <v>0</v>
          </cell>
        </row>
        <row r="11058">
          <cell r="A11058" t="str">
            <v>A5555&amp;T</v>
          </cell>
          <cell r="B11058" t="str">
            <v>Pleasant St @ Main S</v>
          </cell>
          <cell r="C11058">
            <v>57</v>
          </cell>
          <cell r="D11058">
            <v>1</v>
          </cell>
          <cell r="E11058">
            <v>0</v>
          </cell>
          <cell r="F11058">
            <v>0</v>
          </cell>
          <cell r="G11058">
            <v>58</v>
          </cell>
          <cell r="H11058">
            <v>57</v>
          </cell>
          <cell r="I11058">
            <v>1</v>
          </cell>
          <cell r="J11058">
            <v>0</v>
          </cell>
          <cell r="K11058">
            <v>0</v>
          </cell>
          <cell r="L11058">
            <v>58</v>
          </cell>
          <cell r="M11058">
            <v>57</v>
          </cell>
          <cell r="N11058">
            <v>1</v>
          </cell>
          <cell r="O11058">
            <v>0</v>
          </cell>
          <cell r="P11058">
            <v>0</v>
          </cell>
          <cell r="Q11058">
            <v>58</v>
          </cell>
        </row>
        <row r="11059">
          <cell r="A11059" t="str">
            <v>A5554&amp;T</v>
          </cell>
          <cell r="B11059" t="str">
            <v>Opp 41 Columbian St</v>
          </cell>
          <cell r="C11059">
            <v>73</v>
          </cell>
          <cell r="D11059">
            <v>0</v>
          </cell>
          <cell r="E11059">
            <v>0</v>
          </cell>
          <cell r="F11059">
            <v>0</v>
          </cell>
          <cell r="G11059">
            <v>73</v>
          </cell>
          <cell r="H11059">
            <v>73</v>
          </cell>
          <cell r="I11059">
            <v>0</v>
          </cell>
          <cell r="J11059">
            <v>0</v>
          </cell>
          <cell r="K11059">
            <v>0</v>
          </cell>
          <cell r="L11059">
            <v>73</v>
          </cell>
          <cell r="M11059">
            <v>73</v>
          </cell>
          <cell r="N11059">
            <v>0</v>
          </cell>
          <cell r="O11059">
            <v>0</v>
          </cell>
          <cell r="P11059">
            <v>0</v>
          </cell>
          <cell r="Q11059">
            <v>73</v>
          </cell>
        </row>
        <row r="11060">
          <cell r="A11060" t="str">
            <v>A6159&amp;T</v>
          </cell>
          <cell r="B11060" t="str">
            <v>Opp 1048 N Main St</v>
          </cell>
          <cell r="C11060">
            <v>14</v>
          </cell>
          <cell r="D11060">
            <v>0</v>
          </cell>
          <cell r="E11060">
            <v>0</v>
          </cell>
          <cell r="F11060">
            <v>0</v>
          </cell>
          <cell r="G11060">
            <v>14</v>
          </cell>
          <cell r="H11060">
            <v>14</v>
          </cell>
          <cell r="I11060">
            <v>0</v>
          </cell>
          <cell r="J11060">
            <v>0</v>
          </cell>
          <cell r="K11060">
            <v>0</v>
          </cell>
          <cell r="L11060">
            <v>14</v>
          </cell>
          <cell r="M11060">
            <v>14</v>
          </cell>
          <cell r="N11060">
            <v>0</v>
          </cell>
          <cell r="O11060">
            <v>0</v>
          </cell>
          <cell r="P11060">
            <v>0</v>
          </cell>
          <cell r="Q11060">
            <v>14</v>
          </cell>
        </row>
        <row r="11061">
          <cell r="A11061" t="str">
            <v>A2250&amp;T</v>
          </cell>
          <cell r="B11061" t="str">
            <v>349 Lincoln St</v>
          </cell>
          <cell r="C11061">
            <v>0</v>
          </cell>
          <cell r="D11061">
            <v>9</v>
          </cell>
          <cell r="E11061">
            <v>178</v>
          </cell>
          <cell r="F11061">
            <v>0</v>
          </cell>
          <cell r="G11061">
            <v>188</v>
          </cell>
          <cell r="H11061">
            <v>0</v>
          </cell>
          <cell r="I11061">
            <v>9</v>
          </cell>
          <cell r="J11061">
            <v>178</v>
          </cell>
          <cell r="K11061">
            <v>0</v>
          </cell>
          <cell r="L11061">
            <v>188</v>
          </cell>
          <cell r="M11061">
            <v>0</v>
          </cell>
          <cell r="N11061">
            <v>9</v>
          </cell>
          <cell r="O11061">
            <v>178</v>
          </cell>
          <cell r="P11061">
            <v>0</v>
          </cell>
          <cell r="Q11061">
            <v>188</v>
          </cell>
        </row>
        <row r="11062">
          <cell r="A11062" t="str">
            <v>A2695&amp;T</v>
          </cell>
          <cell r="B11062" t="str">
            <v>Holbrook/Randolph</v>
          </cell>
          <cell r="C11062">
            <v>0</v>
          </cell>
          <cell r="D11062">
            <v>0</v>
          </cell>
          <cell r="E11062">
            <v>0</v>
          </cell>
          <cell r="F11062">
            <v>29</v>
          </cell>
          <cell r="G11062">
            <v>29</v>
          </cell>
          <cell r="H11062">
            <v>0</v>
          </cell>
          <cell r="I11062">
            <v>0</v>
          </cell>
          <cell r="J11062">
            <v>0</v>
          </cell>
          <cell r="K11062">
            <v>29</v>
          </cell>
          <cell r="L11062">
            <v>29</v>
          </cell>
          <cell r="M11062">
            <v>0</v>
          </cell>
          <cell r="N11062">
            <v>0</v>
          </cell>
          <cell r="O11062">
            <v>0</v>
          </cell>
          <cell r="P11062">
            <v>29</v>
          </cell>
          <cell r="Q11062">
            <v>29</v>
          </cell>
        </row>
        <row r="11063">
          <cell r="A11063" t="str">
            <v>A2381&amp;T</v>
          </cell>
          <cell r="B11063" t="str">
            <v>Washington St @ Broa</v>
          </cell>
          <cell r="C11063">
            <v>38</v>
          </cell>
          <cell r="D11063">
            <v>1</v>
          </cell>
          <cell r="E11063">
            <v>0</v>
          </cell>
          <cell r="F11063">
            <v>7</v>
          </cell>
          <cell r="G11063">
            <v>46</v>
          </cell>
          <cell r="H11063">
            <v>38</v>
          </cell>
          <cell r="I11063">
            <v>1</v>
          </cell>
          <cell r="J11063">
            <v>0</v>
          </cell>
          <cell r="K11063">
            <v>7</v>
          </cell>
          <cell r="L11063">
            <v>46</v>
          </cell>
          <cell r="M11063">
            <v>38</v>
          </cell>
          <cell r="N11063">
            <v>1</v>
          </cell>
          <cell r="O11063">
            <v>0</v>
          </cell>
          <cell r="P11063">
            <v>7</v>
          </cell>
          <cell r="Q11063">
            <v>46</v>
          </cell>
        </row>
        <row r="11064">
          <cell r="A11064" t="str">
            <v>A2239&amp;T</v>
          </cell>
          <cell r="B11064" t="str">
            <v>Station St - Hingham</v>
          </cell>
          <cell r="C11064">
            <v>5</v>
          </cell>
          <cell r="D11064">
            <v>0</v>
          </cell>
          <cell r="E11064">
            <v>0</v>
          </cell>
          <cell r="F11064">
            <v>128</v>
          </cell>
          <cell r="G11064">
            <v>133</v>
          </cell>
          <cell r="H11064">
            <v>5</v>
          </cell>
          <cell r="I11064">
            <v>0</v>
          </cell>
          <cell r="J11064">
            <v>0</v>
          </cell>
          <cell r="K11064">
            <v>128</v>
          </cell>
          <cell r="L11064">
            <v>133</v>
          </cell>
          <cell r="M11064">
            <v>5</v>
          </cell>
          <cell r="N11064">
            <v>0</v>
          </cell>
          <cell r="O11064">
            <v>0</v>
          </cell>
          <cell r="P11064">
            <v>128</v>
          </cell>
          <cell r="Q11064">
            <v>133</v>
          </cell>
        </row>
        <row r="11065">
          <cell r="A11065" t="str">
            <v>A2703&amp;T</v>
          </cell>
          <cell r="B11065" t="str">
            <v>N Main St @ Pleasant</v>
          </cell>
          <cell r="C11065">
            <v>0</v>
          </cell>
          <cell r="D11065">
            <v>0</v>
          </cell>
          <cell r="E11065">
            <v>0</v>
          </cell>
          <cell r="F11065">
            <v>0</v>
          </cell>
          <cell r="G11065">
            <v>0</v>
          </cell>
          <cell r="H11065">
            <v>0</v>
          </cell>
          <cell r="I11065">
            <v>0</v>
          </cell>
          <cell r="J11065">
            <v>0</v>
          </cell>
          <cell r="K11065">
            <v>0</v>
          </cell>
          <cell r="L11065">
            <v>0</v>
          </cell>
          <cell r="M11065">
            <v>0</v>
          </cell>
          <cell r="N11065">
            <v>0</v>
          </cell>
          <cell r="O11065">
            <v>0</v>
          </cell>
          <cell r="P11065">
            <v>0</v>
          </cell>
          <cell r="Q11065">
            <v>0</v>
          </cell>
        </row>
        <row r="11066">
          <cell r="A11066" t="str">
            <v>A2701&amp;T</v>
          </cell>
          <cell r="B11066" t="str">
            <v>N Main St opp Warren</v>
          </cell>
          <cell r="C11066">
            <v>14</v>
          </cell>
          <cell r="D11066">
            <v>0</v>
          </cell>
          <cell r="E11066">
            <v>0</v>
          </cell>
          <cell r="F11066">
            <v>22</v>
          </cell>
          <cell r="G11066">
            <v>36</v>
          </cell>
          <cell r="H11066">
            <v>14</v>
          </cell>
          <cell r="I11066">
            <v>0</v>
          </cell>
          <cell r="J11066">
            <v>0</v>
          </cell>
          <cell r="K11066">
            <v>22</v>
          </cell>
          <cell r="L11066">
            <v>36</v>
          </cell>
          <cell r="M11066">
            <v>14</v>
          </cell>
          <cell r="N11066">
            <v>0</v>
          </cell>
          <cell r="O11066">
            <v>0</v>
          </cell>
          <cell r="P11066">
            <v>22</v>
          </cell>
          <cell r="Q11066">
            <v>36</v>
          </cell>
        </row>
        <row r="11067">
          <cell r="A11067" t="str">
            <v>A2713&amp;T</v>
          </cell>
          <cell r="B11067" t="str">
            <v>N Main St @ Oak St</v>
          </cell>
          <cell r="C11067">
            <v>50</v>
          </cell>
          <cell r="D11067">
            <v>0</v>
          </cell>
          <cell r="E11067">
            <v>0</v>
          </cell>
          <cell r="F11067">
            <v>0</v>
          </cell>
          <cell r="G11067">
            <v>50</v>
          </cell>
          <cell r="H11067">
            <v>50</v>
          </cell>
          <cell r="I11067">
            <v>0</v>
          </cell>
          <cell r="J11067">
            <v>0</v>
          </cell>
          <cell r="K11067">
            <v>0</v>
          </cell>
          <cell r="L11067">
            <v>50</v>
          </cell>
          <cell r="M11067">
            <v>50</v>
          </cell>
          <cell r="N11067">
            <v>0</v>
          </cell>
          <cell r="O11067">
            <v>0</v>
          </cell>
          <cell r="P11067">
            <v>0</v>
          </cell>
          <cell r="Q11067">
            <v>50</v>
          </cell>
        </row>
        <row r="11068">
          <cell r="A11068" t="str">
            <v>A6129&amp;T</v>
          </cell>
          <cell r="B11068" t="str">
            <v>Montello</v>
          </cell>
          <cell r="C11068">
            <v>57</v>
          </cell>
          <cell r="D11068">
            <v>2</v>
          </cell>
          <cell r="E11068">
            <v>7</v>
          </cell>
          <cell r="F11068">
            <v>25</v>
          </cell>
          <cell r="G11068">
            <v>91</v>
          </cell>
          <cell r="H11068">
            <v>57</v>
          </cell>
          <cell r="I11068">
            <v>2</v>
          </cell>
          <cell r="J11068">
            <v>7</v>
          </cell>
          <cell r="K11068">
            <v>25</v>
          </cell>
          <cell r="L11068">
            <v>91</v>
          </cell>
          <cell r="M11068">
            <v>57</v>
          </cell>
          <cell r="N11068">
            <v>2</v>
          </cell>
          <cell r="O11068">
            <v>7</v>
          </cell>
          <cell r="P11068">
            <v>25</v>
          </cell>
          <cell r="Q11068">
            <v>91</v>
          </cell>
        </row>
        <row r="11069">
          <cell r="A11069" t="str">
            <v>A2699&amp;T</v>
          </cell>
          <cell r="B11069" t="str">
            <v>North St @ Union St</v>
          </cell>
          <cell r="C11069">
            <v>8</v>
          </cell>
          <cell r="D11069">
            <v>0</v>
          </cell>
          <cell r="E11069">
            <v>0</v>
          </cell>
          <cell r="F11069">
            <v>44</v>
          </cell>
          <cell r="G11069">
            <v>53</v>
          </cell>
          <cell r="H11069">
            <v>8</v>
          </cell>
          <cell r="I11069">
            <v>0</v>
          </cell>
          <cell r="J11069">
            <v>0</v>
          </cell>
          <cell r="K11069">
            <v>44</v>
          </cell>
          <cell r="L11069">
            <v>53</v>
          </cell>
          <cell r="M11069">
            <v>8</v>
          </cell>
          <cell r="N11069">
            <v>0</v>
          </cell>
          <cell r="O11069">
            <v>0</v>
          </cell>
          <cell r="P11069">
            <v>44</v>
          </cell>
          <cell r="Q11069">
            <v>53</v>
          </cell>
        </row>
        <row r="11070">
          <cell r="A11070" t="str">
            <v>A2700&amp;T</v>
          </cell>
          <cell r="B11070" t="str">
            <v>N Main St opp Memori</v>
          </cell>
          <cell r="C11070">
            <v>0</v>
          </cell>
          <cell r="D11070">
            <v>1</v>
          </cell>
          <cell r="E11070">
            <v>0</v>
          </cell>
          <cell r="F11070">
            <v>4</v>
          </cell>
          <cell r="G11070">
            <v>4</v>
          </cell>
          <cell r="H11070">
            <v>0</v>
          </cell>
          <cell r="I11070">
            <v>1</v>
          </cell>
          <cell r="J11070">
            <v>0</v>
          </cell>
          <cell r="K11070">
            <v>4</v>
          </cell>
          <cell r="L11070">
            <v>4</v>
          </cell>
          <cell r="M11070">
            <v>0</v>
          </cell>
          <cell r="N11070">
            <v>1</v>
          </cell>
          <cell r="O11070">
            <v>0</v>
          </cell>
          <cell r="P11070">
            <v>4</v>
          </cell>
          <cell r="Q11070">
            <v>4</v>
          </cell>
        </row>
        <row r="11071">
          <cell r="A11071" t="str">
            <v>A2523&amp;T</v>
          </cell>
          <cell r="B11071" t="str">
            <v>S Shore Plaza @ Gara</v>
          </cell>
          <cell r="C11071">
            <v>20</v>
          </cell>
          <cell r="D11071">
            <v>0</v>
          </cell>
          <cell r="E11071">
            <v>0</v>
          </cell>
          <cell r="F11071">
            <v>1</v>
          </cell>
          <cell r="G11071">
            <v>21</v>
          </cell>
          <cell r="H11071">
            <v>20</v>
          </cell>
          <cell r="I11071">
            <v>0</v>
          </cell>
          <cell r="J11071">
            <v>0</v>
          </cell>
          <cell r="K11071">
            <v>1</v>
          </cell>
          <cell r="L11071">
            <v>21</v>
          </cell>
          <cell r="M11071">
            <v>20</v>
          </cell>
          <cell r="N11071">
            <v>0</v>
          </cell>
          <cell r="O11071">
            <v>0</v>
          </cell>
          <cell r="P11071">
            <v>1</v>
          </cell>
          <cell r="Q11071">
            <v>21</v>
          </cell>
        </row>
        <row r="11072">
          <cell r="A11072" t="str">
            <v>A6096&amp;T</v>
          </cell>
          <cell r="B11072" t="str">
            <v>Braintree</v>
          </cell>
          <cell r="C11072">
            <v>5</v>
          </cell>
          <cell r="D11072">
            <v>1</v>
          </cell>
          <cell r="E11072">
            <v>0</v>
          </cell>
          <cell r="F11072">
            <v>632</v>
          </cell>
          <cell r="G11072">
            <v>638</v>
          </cell>
          <cell r="H11072">
            <v>5</v>
          </cell>
          <cell r="I11072">
            <v>1</v>
          </cell>
          <cell r="J11072">
            <v>0</v>
          </cell>
          <cell r="K11072">
            <v>632</v>
          </cell>
          <cell r="L11072">
            <v>638</v>
          </cell>
          <cell r="M11072">
            <v>5</v>
          </cell>
          <cell r="N11072">
            <v>1</v>
          </cell>
          <cell r="O11072">
            <v>0</v>
          </cell>
          <cell r="P11072">
            <v>632</v>
          </cell>
          <cell r="Q11072">
            <v>638</v>
          </cell>
        </row>
        <row r="11073">
          <cell r="A11073" t="str">
            <v>A5821&amp;T</v>
          </cell>
          <cell r="B11073" t="str">
            <v>Washington St opp Wa</v>
          </cell>
          <cell r="C11073">
            <v>0</v>
          </cell>
          <cell r="D11073">
            <v>0</v>
          </cell>
          <cell r="E11073">
            <v>0</v>
          </cell>
          <cell r="F11073">
            <v>0</v>
          </cell>
          <cell r="G11073">
            <v>0</v>
          </cell>
          <cell r="H11073">
            <v>0</v>
          </cell>
          <cell r="I11073">
            <v>0</v>
          </cell>
          <cell r="J11073">
            <v>0</v>
          </cell>
          <cell r="K11073">
            <v>0</v>
          </cell>
          <cell r="L11073">
            <v>0</v>
          </cell>
          <cell r="M11073">
            <v>0</v>
          </cell>
          <cell r="N11073">
            <v>0</v>
          </cell>
          <cell r="O11073">
            <v>0</v>
          </cell>
          <cell r="P11073">
            <v>0</v>
          </cell>
          <cell r="Q11073">
            <v>0</v>
          </cell>
        </row>
        <row r="11074">
          <cell r="A11074" t="str">
            <v>A5869&amp;T</v>
          </cell>
          <cell r="B11074" t="str">
            <v>361 Washington St @</v>
          </cell>
          <cell r="C11074">
            <v>0</v>
          </cell>
          <cell r="D11074">
            <v>0</v>
          </cell>
          <cell r="E11074">
            <v>0</v>
          </cell>
          <cell r="F11074">
            <v>0</v>
          </cell>
          <cell r="G11074">
            <v>0</v>
          </cell>
          <cell r="H11074">
            <v>0</v>
          </cell>
          <cell r="I11074">
            <v>0</v>
          </cell>
          <cell r="J11074">
            <v>0</v>
          </cell>
          <cell r="K11074">
            <v>0</v>
          </cell>
          <cell r="L11074">
            <v>0</v>
          </cell>
          <cell r="M11074">
            <v>0</v>
          </cell>
          <cell r="N11074">
            <v>0</v>
          </cell>
          <cell r="O11074">
            <v>0</v>
          </cell>
          <cell r="P11074">
            <v>0</v>
          </cell>
          <cell r="Q11074">
            <v>0</v>
          </cell>
        </row>
        <row r="11075">
          <cell r="A11075" t="str">
            <v>A5892&amp;T</v>
          </cell>
          <cell r="B11075" t="str">
            <v>Washington St @ Geor</v>
          </cell>
          <cell r="C11075">
            <v>4</v>
          </cell>
          <cell r="D11075">
            <v>0</v>
          </cell>
          <cell r="E11075">
            <v>0</v>
          </cell>
          <cell r="F11075">
            <v>0</v>
          </cell>
          <cell r="G11075">
            <v>5</v>
          </cell>
          <cell r="H11075">
            <v>4</v>
          </cell>
          <cell r="I11075">
            <v>0</v>
          </cell>
          <cell r="J11075">
            <v>0</v>
          </cell>
          <cell r="K11075">
            <v>0</v>
          </cell>
          <cell r="L11075">
            <v>5</v>
          </cell>
          <cell r="M11075">
            <v>4</v>
          </cell>
          <cell r="N11075">
            <v>0</v>
          </cell>
          <cell r="O11075">
            <v>0</v>
          </cell>
          <cell r="P11075">
            <v>0</v>
          </cell>
          <cell r="Q11075">
            <v>5</v>
          </cell>
        </row>
        <row r="11076">
          <cell r="A11076" t="str">
            <v>A5930&amp;T</v>
          </cell>
          <cell r="B11076" t="str">
            <v>785 Washington St @</v>
          </cell>
          <cell r="C11076">
            <v>4</v>
          </cell>
          <cell r="D11076">
            <v>0</v>
          </cell>
          <cell r="E11076">
            <v>0</v>
          </cell>
          <cell r="F11076">
            <v>12</v>
          </cell>
          <cell r="G11076">
            <v>16</v>
          </cell>
          <cell r="H11076">
            <v>4</v>
          </cell>
          <cell r="I11076">
            <v>0</v>
          </cell>
          <cell r="J11076">
            <v>0</v>
          </cell>
          <cell r="K11076">
            <v>12</v>
          </cell>
          <cell r="L11076">
            <v>16</v>
          </cell>
          <cell r="M11076">
            <v>4</v>
          </cell>
          <cell r="N11076">
            <v>0</v>
          </cell>
          <cell r="O11076">
            <v>0</v>
          </cell>
          <cell r="P11076">
            <v>12</v>
          </cell>
          <cell r="Q11076">
            <v>16</v>
          </cell>
        </row>
        <row r="11077">
          <cell r="A11077" t="str">
            <v>A5968&amp;T</v>
          </cell>
          <cell r="B11077" t="str">
            <v>Washington St @ Crof</v>
          </cell>
          <cell r="C11077">
            <v>0</v>
          </cell>
          <cell r="D11077">
            <v>0</v>
          </cell>
          <cell r="E11077">
            <v>0</v>
          </cell>
          <cell r="F11077">
            <v>0</v>
          </cell>
          <cell r="G11077">
            <v>0</v>
          </cell>
          <cell r="H11077">
            <v>0</v>
          </cell>
          <cell r="I11077">
            <v>0</v>
          </cell>
          <cell r="J11077">
            <v>0</v>
          </cell>
          <cell r="K11077">
            <v>0</v>
          </cell>
          <cell r="L11077">
            <v>0</v>
          </cell>
          <cell r="M11077">
            <v>0</v>
          </cell>
          <cell r="N11077">
            <v>0</v>
          </cell>
          <cell r="O11077">
            <v>0</v>
          </cell>
          <cell r="P11077">
            <v>0</v>
          </cell>
          <cell r="Q11077">
            <v>0</v>
          </cell>
        </row>
        <row r="11078">
          <cell r="A11078" t="str">
            <v>A5969&amp;T</v>
          </cell>
          <cell r="B11078" t="str">
            <v>Washington St @ Dean</v>
          </cell>
          <cell r="C11078">
            <v>0</v>
          </cell>
          <cell r="D11078">
            <v>0</v>
          </cell>
          <cell r="E11078">
            <v>0</v>
          </cell>
          <cell r="F11078">
            <v>3</v>
          </cell>
          <cell r="G11078">
            <v>3</v>
          </cell>
          <cell r="H11078">
            <v>0</v>
          </cell>
          <cell r="I11078">
            <v>0</v>
          </cell>
          <cell r="J11078">
            <v>0</v>
          </cell>
          <cell r="K11078">
            <v>3</v>
          </cell>
          <cell r="L11078">
            <v>3</v>
          </cell>
          <cell r="M11078">
            <v>0</v>
          </cell>
          <cell r="N11078">
            <v>0</v>
          </cell>
          <cell r="O11078">
            <v>0</v>
          </cell>
          <cell r="P11078">
            <v>3</v>
          </cell>
          <cell r="Q11078">
            <v>3</v>
          </cell>
        </row>
        <row r="11079">
          <cell r="A11079" t="str">
            <v>A5986&amp;T</v>
          </cell>
          <cell r="B11079" t="str">
            <v>Washington St opp Le</v>
          </cell>
          <cell r="C11079">
            <v>3</v>
          </cell>
          <cell r="D11079">
            <v>0</v>
          </cell>
          <cell r="E11079">
            <v>0</v>
          </cell>
          <cell r="F11079">
            <v>0</v>
          </cell>
          <cell r="G11079">
            <v>3</v>
          </cell>
          <cell r="H11079">
            <v>3</v>
          </cell>
          <cell r="I11079">
            <v>0</v>
          </cell>
          <cell r="J11079">
            <v>0</v>
          </cell>
          <cell r="K11079">
            <v>0</v>
          </cell>
          <cell r="L11079">
            <v>3</v>
          </cell>
          <cell r="M11079">
            <v>3</v>
          </cell>
          <cell r="N11079">
            <v>0</v>
          </cell>
          <cell r="O11079">
            <v>0</v>
          </cell>
          <cell r="P11079">
            <v>0</v>
          </cell>
          <cell r="Q11079">
            <v>3</v>
          </cell>
        </row>
        <row r="11080">
          <cell r="A11080" t="str">
            <v>A6022&amp;T</v>
          </cell>
          <cell r="B11080" t="str">
            <v>169 Washington St op</v>
          </cell>
          <cell r="C11080">
            <v>1</v>
          </cell>
          <cell r="D11080">
            <v>0</v>
          </cell>
          <cell r="E11080">
            <v>0</v>
          </cell>
          <cell r="F11080">
            <v>0</v>
          </cell>
          <cell r="G11080">
            <v>1</v>
          </cell>
          <cell r="H11080">
            <v>1</v>
          </cell>
          <cell r="I11080">
            <v>0</v>
          </cell>
          <cell r="J11080">
            <v>0</v>
          </cell>
          <cell r="K11080">
            <v>0</v>
          </cell>
          <cell r="L11080">
            <v>1</v>
          </cell>
          <cell r="M11080">
            <v>1</v>
          </cell>
          <cell r="N11080">
            <v>0</v>
          </cell>
          <cell r="O11080">
            <v>0</v>
          </cell>
          <cell r="P11080">
            <v>0</v>
          </cell>
          <cell r="Q11080">
            <v>1</v>
          </cell>
        </row>
        <row r="11081">
          <cell r="A11081" t="str">
            <v>A6060&amp;T</v>
          </cell>
          <cell r="B11081" t="str">
            <v>1297 Washington St o</v>
          </cell>
          <cell r="C11081">
            <v>7</v>
          </cell>
          <cell r="D11081">
            <v>0</v>
          </cell>
          <cell r="E11081">
            <v>0</v>
          </cell>
          <cell r="F11081">
            <v>0</v>
          </cell>
          <cell r="G11081">
            <v>7</v>
          </cell>
          <cell r="H11081">
            <v>7</v>
          </cell>
          <cell r="I11081">
            <v>0</v>
          </cell>
          <cell r="J11081">
            <v>0</v>
          </cell>
          <cell r="K11081">
            <v>0</v>
          </cell>
          <cell r="L11081">
            <v>7</v>
          </cell>
          <cell r="M11081">
            <v>7</v>
          </cell>
          <cell r="N11081">
            <v>0</v>
          </cell>
          <cell r="O11081">
            <v>0</v>
          </cell>
          <cell r="P11081">
            <v>0</v>
          </cell>
          <cell r="Q11081">
            <v>7</v>
          </cell>
        </row>
        <row r="11082">
          <cell r="A11082" t="str">
            <v>A6132&amp;T</v>
          </cell>
          <cell r="B11082" t="str">
            <v>67 Washington St</v>
          </cell>
          <cell r="C11082">
            <v>0</v>
          </cell>
          <cell r="D11082">
            <v>0</v>
          </cell>
          <cell r="E11082">
            <v>0</v>
          </cell>
          <cell r="F11082">
            <v>0</v>
          </cell>
          <cell r="G11082">
            <v>0</v>
          </cell>
          <cell r="H11082">
            <v>0</v>
          </cell>
          <cell r="I11082">
            <v>0</v>
          </cell>
          <cell r="J11082">
            <v>0</v>
          </cell>
          <cell r="K11082">
            <v>0</v>
          </cell>
          <cell r="L11082">
            <v>0</v>
          </cell>
          <cell r="M11082">
            <v>0</v>
          </cell>
          <cell r="N11082">
            <v>0</v>
          </cell>
          <cell r="O11082">
            <v>0</v>
          </cell>
          <cell r="P11082">
            <v>0</v>
          </cell>
          <cell r="Q11082">
            <v>0</v>
          </cell>
        </row>
        <row r="11083">
          <cell r="A11083" t="str">
            <v>A6133&amp;T</v>
          </cell>
          <cell r="B11083" t="str">
            <v>Washington St @ Hoop</v>
          </cell>
          <cell r="C11083">
            <v>0</v>
          </cell>
          <cell r="D11083">
            <v>0</v>
          </cell>
          <cell r="E11083">
            <v>0</v>
          </cell>
          <cell r="F11083">
            <v>0</v>
          </cell>
          <cell r="G11083">
            <v>0</v>
          </cell>
          <cell r="H11083">
            <v>0</v>
          </cell>
          <cell r="I11083">
            <v>0</v>
          </cell>
          <cell r="J11083">
            <v>0</v>
          </cell>
          <cell r="K11083">
            <v>0</v>
          </cell>
          <cell r="L11083">
            <v>0</v>
          </cell>
          <cell r="M11083">
            <v>0</v>
          </cell>
          <cell r="N11083">
            <v>0</v>
          </cell>
          <cell r="O11083">
            <v>0</v>
          </cell>
          <cell r="P11083">
            <v>0</v>
          </cell>
          <cell r="Q11083">
            <v>0</v>
          </cell>
        </row>
        <row r="11084">
          <cell r="A11084" t="str">
            <v>A6141&amp;T</v>
          </cell>
          <cell r="B11084" t="str">
            <v>Washington St @ Mans</v>
          </cell>
          <cell r="C11084">
            <v>0</v>
          </cell>
          <cell r="D11084">
            <v>0</v>
          </cell>
          <cell r="E11084">
            <v>0</v>
          </cell>
          <cell r="F11084">
            <v>0</v>
          </cell>
          <cell r="G11084">
            <v>0</v>
          </cell>
          <cell r="H11084">
            <v>0</v>
          </cell>
          <cell r="I11084">
            <v>0</v>
          </cell>
          <cell r="J11084">
            <v>0</v>
          </cell>
          <cell r="K11084">
            <v>0</v>
          </cell>
          <cell r="L11084">
            <v>0</v>
          </cell>
          <cell r="M11084">
            <v>0</v>
          </cell>
          <cell r="N11084">
            <v>0</v>
          </cell>
          <cell r="O11084">
            <v>0</v>
          </cell>
          <cell r="P11084">
            <v>0</v>
          </cell>
          <cell r="Q11084">
            <v>0</v>
          </cell>
        </row>
        <row r="11085">
          <cell r="A11085" t="str">
            <v>A6165&amp;T</v>
          </cell>
          <cell r="B11085" t="str">
            <v>Washington St opp Ma</v>
          </cell>
          <cell r="C11085">
            <v>0</v>
          </cell>
          <cell r="D11085">
            <v>0</v>
          </cell>
          <cell r="E11085">
            <v>0</v>
          </cell>
          <cell r="F11085">
            <v>0</v>
          </cell>
          <cell r="G11085">
            <v>0</v>
          </cell>
          <cell r="H11085">
            <v>0</v>
          </cell>
          <cell r="I11085">
            <v>0</v>
          </cell>
          <cell r="J11085">
            <v>0</v>
          </cell>
          <cell r="K11085">
            <v>0</v>
          </cell>
          <cell r="L11085">
            <v>0</v>
          </cell>
          <cell r="M11085">
            <v>0</v>
          </cell>
          <cell r="N11085">
            <v>0</v>
          </cell>
          <cell r="O11085">
            <v>0</v>
          </cell>
          <cell r="P11085">
            <v>0</v>
          </cell>
          <cell r="Q11085">
            <v>0</v>
          </cell>
        </row>
        <row r="11086">
          <cell r="A11086" t="str">
            <v>A6304&amp;T</v>
          </cell>
          <cell r="B11086" t="str">
            <v>Washington St @ Alco</v>
          </cell>
          <cell r="C11086">
            <v>0</v>
          </cell>
          <cell r="D11086">
            <v>0</v>
          </cell>
          <cell r="E11086">
            <v>0</v>
          </cell>
          <cell r="F11086">
            <v>0</v>
          </cell>
          <cell r="G11086">
            <v>0</v>
          </cell>
          <cell r="H11086">
            <v>0</v>
          </cell>
          <cell r="I11086">
            <v>0</v>
          </cell>
          <cell r="J11086">
            <v>0</v>
          </cell>
          <cell r="K11086">
            <v>0</v>
          </cell>
          <cell r="L11086">
            <v>0</v>
          </cell>
          <cell r="M11086">
            <v>0</v>
          </cell>
          <cell r="N11086">
            <v>0</v>
          </cell>
          <cell r="O11086">
            <v>0</v>
          </cell>
          <cell r="P11086">
            <v>0</v>
          </cell>
          <cell r="Q11086">
            <v>0</v>
          </cell>
        </row>
        <row r="11087">
          <cell r="A11087" t="str">
            <v>A6352&amp;T</v>
          </cell>
          <cell r="B11087" t="str">
            <v>Washington St @ Curt</v>
          </cell>
          <cell r="C11087">
            <v>0</v>
          </cell>
          <cell r="D11087">
            <v>0</v>
          </cell>
          <cell r="E11087">
            <v>0</v>
          </cell>
          <cell r="F11087">
            <v>0</v>
          </cell>
          <cell r="G11087">
            <v>0</v>
          </cell>
          <cell r="H11087">
            <v>0</v>
          </cell>
          <cell r="I11087">
            <v>0</v>
          </cell>
          <cell r="J11087">
            <v>0</v>
          </cell>
          <cell r="K11087">
            <v>0</v>
          </cell>
          <cell r="L11087">
            <v>0</v>
          </cell>
          <cell r="M11087">
            <v>0</v>
          </cell>
          <cell r="N11087">
            <v>0</v>
          </cell>
          <cell r="O11087">
            <v>0</v>
          </cell>
          <cell r="P11087">
            <v>0</v>
          </cell>
          <cell r="Q11087">
            <v>0</v>
          </cell>
        </row>
        <row r="11088">
          <cell r="A11088" t="str">
            <v>A6358&amp;T</v>
          </cell>
          <cell r="B11088" t="str">
            <v>Washington St @ Rive</v>
          </cell>
          <cell r="C11088">
            <v>8</v>
          </cell>
          <cell r="D11088">
            <v>0</v>
          </cell>
          <cell r="E11088">
            <v>0</v>
          </cell>
          <cell r="F11088">
            <v>0</v>
          </cell>
          <cell r="G11088">
            <v>8</v>
          </cell>
          <cell r="H11088">
            <v>8</v>
          </cell>
          <cell r="I11088">
            <v>0</v>
          </cell>
          <cell r="J11088">
            <v>0</v>
          </cell>
          <cell r="K11088">
            <v>0</v>
          </cell>
          <cell r="L11088">
            <v>8</v>
          </cell>
          <cell r="M11088">
            <v>8</v>
          </cell>
          <cell r="N11088">
            <v>0</v>
          </cell>
          <cell r="O11088">
            <v>0</v>
          </cell>
          <cell r="P11088">
            <v>0</v>
          </cell>
          <cell r="Q11088">
            <v>8</v>
          </cell>
        </row>
        <row r="11089">
          <cell r="A11089" t="str">
            <v>A6703&amp;T</v>
          </cell>
          <cell r="B11089" t="str">
            <v>Washington St @ Wash</v>
          </cell>
          <cell r="C11089">
            <v>1</v>
          </cell>
          <cell r="D11089">
            <v>0</v>
          </cell>
          <cell r="E11089">
            <v>0</v>
          </cell>
          <cell r="F11089">
            <v>0</v>
          </cell>
          <cell r="G11089">
            <v>1</v>
          </cell>
          <cell r="H11089">
            <v>1</v>
          </cell>
          <cell r="I11089">
            <v>0</v>
          </cell>
          <cell r="J11089">
            <v>0</v>
          </cell>
          <cell r="K11089">
            <v>0</v>
          </cell>
          <cell r="L11089">
            <v>1</v>
          </cell>
          <cell r="M11089">
            <v>1</v>
          </cell>
          <cell r="N11089">
            <v>0</v>
          </cell>
          <cell r="O11089">
            <v>0</v>
          </cell>
          <cell r="P11089">
            <v>0</v>
          </cell>
          <cell r="Q11089">
            <v>1</v>
          </cell>
        </row>
        <row r="11090">
          <cell r="A11090" t="str">
            <v>A6748&amp;T</v>
          </cell>
          <cell r="B11090" t="str">
            <v>Washington St @ Lafa</v>
          </cell>
          <cell r="C11090">
            <v>0</v>
          </cell>
          <cell r="D11090">
            <v>0</v>
          </cell>
          <cell r="E11090">
            <v>0</v>
          </cell>
          <cell r="F11090">
            <v>0</v>
          </cell>
          <cell r="G11090">
            <v>0</v>
          </cell>
          <cell r="H11090">
            <v>0</v>
          </cell>
          <cell r="I11090">
            <v>0</v>
          </cell>
          <cell r="J11090">
            <v>0</v>
          </cell>
          <cell r="K11090">
            <v>0</v>
          </cell>
          <cell r="L11090">
            <v>0</v>
          </cell>
          <cell r="M11090">
            <v>0</v>
          </cell>
          <cell r="N11090">
            <v>0</v>
          </cell>
          <cell r="O11090">
            <v>0</v>
          </cell>
          <cell r="P11090">
            <v>0</v>
          </cell>
          <cell r="Q11090">
            <v>0</v>
          </cell>
        </row>
        <row r="11091">
          <cell r="A11091" t="str">
            <v>A6782&amp;T</v>
          </cell>
          <cell r="B11091" t="str">
            <v>625 Washington St</v>
          </cell>
          <cell r="C11091">
            <v>4</v>
          </cell>
          <cell r="D11091">
            <v>0</v>
          </cell>
          <cell r="E11091">
            <v>0</v>
          </cell>
          <cell r="F11091">
            <v>0</v>
          </cell>
          <cell r="G11091">
            <v>4</v>
          </cell>
          <cell r="H11091">
            <v>4</v>
          </cell>
          <cell r="I11091">
            <v>0</v>
          </cell>
          <cell r="J11091">
            <v>0</v>
          </cell>
          <cell r="K11091">
            <v>0</v>
          </cell>
          <cell r="L11091">
            <v>4</v>
          </cell>
          <cell r="M11091">
            <v>4</v>
          </cell>
          <cell r="N11091">
            <v>0</v>
          </cell>
          <cell r="O11091">
            <v>0</v>
          </cell>
          <cell r="P11091">
            <v>0</v>
          </cell>
          <cell r="Q11091">
            <v>4</v>
          </cell>
        </row>
        <row r="11092">
          <cell r="A11092" t="str">
            <v>A6784&amp;T</v>
          </cell>
          <cell r="B11092" t="str">
            <v>Washington St @ Wald</v>
          </cell>
          <cell r="C11092">
            <v>0</v>
          </cell>
          <cell r="D11092">
            <v>0</v>
          </cell>
          <cell r="E11092">
            <v>0</v>
          </cell>
          <cell r="F11092">
            <v>0</v>
          </cell>
          <cell r="G11092">
            <v>0</v>
          </cell>
          <cell r="H11092">
            <v>0</v>
          </cell>
          <cell r="I11092">
            <v>0</v>
          </cell>
          <cell r="J11092">
            <v>0</v>
          </cell>
          <cell r="K11092">
            <v>0</v>
          </cell>
          <cell r="L11092">
            <v>0</v>
          </cell>
          <cell r="M11092">
            <v>0</v>
          </cell>
          <cell r="N11092">
            <v>0</v>
          </cell>
          <cell r="O11092">
            <v>0</v>
          </cell>
          <cell r="P11092">
            <v>0</v>
          </cell>
          <cell r="Q11092">
            <v>0</v>
          </cell>
        </row>
        <row r="11093">
          <cell r="A11093" t="str">
            <v>A6805&amp;T</v>
          </cell>
          <cell r="B11093" t="str">
            <v>East St @ Kendall St</v>
          </cell>
          <cell r="C11093">
            <v>3</v>
          </cell>
          <cell r="D11093">
            <v>0</v>
          </cell>
          <cell r="E11093">
            <v>0</v>
          </cell>
          <cell r="F11093">
            <v>0</v>
          </cell>
          <cell r="G11093">
            <v>3</v>
          </cell>
          <cell r="H11093">
            <v>3</v>
          </cell>
          <cell r="I11093">
            <v>0</v>
          </cell>
          <cell r="J11093">
            <v>0</v>
          </cell>
          <cell r="K11093">
            <v>0</v>
          </cell>
          <cell r="L11093">
            <v>3</v>
          </cell>
          <cell r="M11093">
            <v>3</v>
          </cell>
          <cell r="N11093">
            <v>0</v>
          </cell>
          <cell r="O11093">
            <v>0</v>
          </cell>
          <cell r="P11093">
            <v>0</v>
          </cell>
          <cell r="Q11093">
            <v>3</v>
          </cell>
        </row>
        <row r="11094">
          <cell r="A11094" t="str">
            <v>A6842&amp;T</v>
          </cell>
          <cell r="B11094" t="str">
            <v>East St @ Pennington</v>
          </cell>
          <cell r="C11094">
            <v>0</v>
          </cell>
          <cell r="D11094">
            <v>0</v>
          </cell>
          <cell r="E11094">
            <v>0</v>
          </cell>
          <cell r="F11094">
            <v>0</v>
          </cell>
          <cell r="G11094">
            <v>0</v>
          </cell>
          <cell r="H11094">
            <v>0</v>
          </cell>
          <cell r="I11094">
            <v>0</v>
          </cell>
          <cell r="J11094">
            <v>0</v>
          </cell>
          <cell r="K11094">
            <v>0</v>
          </cell>
          <cell r="L11094">
            <v>0</v>
          </cell>
          <cell r="M11094">
            <v>0</v>
          </cell>
          <cell r="N11094">
            <v>0</v>
          </cell>
          <cell r="O11094">
            <v>0</v>
          </cell>
          <cell r="P11094">
            <v>0</v>
          </cell>
          <cell r="Q11094">
            <v>0</v>
          </cell>
        </row>
        <row r="11095">
          <cell r="A11095" t="str">
            <v>A6847&amp;T</v>
          </cell>
          <cell r="B11095" t="str">
            <v>East St @ Hartshorn</v>
          </cell>
          <cell r="C11095">
            <v>0</v>
          </cell>
          <cell r="D11095">
            <v>0</v>
          </cell>
          <cell r="E11095">
            <v>0</v>
          </cell>
          <cell r="F11095">
            <v>0</v>
          </cell>
          <cell r="G11095">
            <v>0</v>
          </cell>
          <cell r="H11095">
            <v>0</v>
          </cell>
          <cell r="I11095">
            <v>0</v>
          </cell>
          <cell r="J11095">
            <v>0</v>
          </cell>
          <cell r="K11095">
            <v>0</v>
          </cell>
          <cell r="L11095">
            <v>0</v>
          </cell>
          <cell r="M11095">
            <v>0</v>
          </cell>
          <cell r="N11095">
            <v>0</v>
          </cell>
          <cell r="O11095">
            <v>0</v>
          </cell>
          <cell r="P11095">
            <v>0</v>
          </cell>
          <cell r="Q11095">
            <v>0</v>
          </cell>
        </row>
        <row r="11096">
          <cell r="A11096" t="str">
            <v>A6848&amp;T</v>
          </cell>
          <cell r="B11096" t="str">
            <v>East St @ School St</v>
          </cell>
          <cell r="C11096">
            <v>0</v>
          </cell>
          <cell r="D11096">
            <v>0</v>
          </cell>
          <cell r="E11096">
            <v>0</v>
          </cell>
          <cell r="F11096">
            <v>0</v>
          </cell>
          <cell r="G11096">
            <v>0</v>
          </cell>
          <cell r="H11096">
            <v>0</v>
          </cell>
          <cell r="I11096">
            <v>0</v>
          </cell>
          <cell r="J11096">
            <v>0</v>
          </cell>
          <cell r="K11096">
            <v>0</v>
          </cell>
          <cell r="L11096">
            <v>0</v>
          </cell>
          <cell r="M11096">
            <v>0</v>
          </cell>
          <cell r="N11096">
            <v>0</v>
          </cell>
          <cell r="O11096">
            <v>0</v>
          </cell>
          <cell r="P11096">
            <v>0</v>
          </cell>
          <cell r="Q11096">
            <v>0</v>
          </cell>
        </row>
        <row r="11097">
          <cell r="A11097" t="str">
            <v>A6866&amp;T</v>
          </cell>
          <cell r="B11097" t="str">
            <v>935 East St</v>
          </cell>
          <cell r="C11097">
            <v>0</v>
          </cell>
          <cell r="D11097">
            <v>0</v>
          </cell>
          <cell r="E11097">
            <v>0</v>
          </cell>
          <cell r="F11097">
            <v>0</v>
          </cell>
          <cell r="G11097">
            <v>0</v>
          </cell>
          <cell r="H11097">
            <v>0</v>
          </cell>
          <cell r="I11097">
            <v>0</v>
          </cell>
          <cell r="J11097">
            <v>0</v>
          </cell>
          <cell r="K11097">
            <v>0</v>
          </cell>
          <cell r="L11097">
            <v>0</v>
          </cell>
          <cell r="M11097">
            <v>0</v>
          </cell>
          <cell r="N11097">
            <v>0</v>
          </cell>
          <cell r="O11097">
            <v>0</v>
          </cell>
          <cell r="P11097">
            <v>0</v>
          </cell>
          <cell r="Q11097">
            <v>0</v>
          </cell>
        </row>
        <row r="11098">
          <cell r="A11098" t="str">
            <v>A6880&amp;T</v>
          </cell>
          <cell r="B11098" t="str">
            <v>Main St @ Glenwood A</v>
          </cell>
          <cell r="C11098">
            <v>8</v>
          </cell>
          <cell r="D11098">
            <v>0</v>
          </cell>
          <cell r="E11098">
            <v>0</v>
          </cell>
          <cell r="F11098">
            <v>4</v>
          </cell>
          <cell r="G11098">
            <v>12</v>
          </cell>
          <cell r="H11098">
            <v>8</v>
          </cell>
          <cell r="I11098">
            <v>0</v>
          </cell>
          <cell r="J11098">
            <v>0</v>
          </cell>
          <cell r="K11098">
            <v>4</v>
          </cell>
          <cell r="L11098">
            <v>12</v>
          </cell>
          <cell r="M11098">
            <v>8</v>
          </cell>
          <cell r="N11098">
            <v>0</v>
          </cell>
          <cell r="O11098">
            <v>0</v>
          </cell>
          <cell r="P11098">
            <v>4</v>
          </cell>
          <cell r="Q11098">
            <v>12</v>
          </cell>
        </row>
        <row r="11099">
          <cell r="A11099" t="str">
            <v>A7045&amp;T</v>
          </cell>
          <cell r="B11099" t="str">
            <v>Cobbs Corner Canton</v>
          </cell>
          <cell r="C11099">
            <v>0</v>
          </cell>
          <cell r="D11099">
            <v>1</v>
          </cell>
          <cell r="E11099">
            <v>0</v>
          </cell>
          <cell r="F11099">
            <v>4</v>
          </cell>
          <cell r="G11099">
            <v>5</v>
          </cell>
          <cell r="H11099">
            <v>0</v>
          </cell>
          <cell r="I11099">
            <v>1</v>
          </cell>
          <cell r="J11099">
            <v>0</v>
          </cell>
          <cell r="K11099">
            <v>4</v>
          </cell>
          <cell r="L11099">
            <v>5</v>
          </cell>
          <cell r="M11099">
            <v>0</v>
          </cell>
          <cell r="N11099">
            <v>1</v>
          </cell>
          <cell r="O11099">
            <v>0</v>
          </cell>
          <cell r="P11099">
            <v>4</v>
          </cell>
          <cell r="Q11099">
            <v>5</v>
          </cell>
        </row>
        <row r="11100">
          <cell r="A11100" t="str">
            <v>A7046&amp;T</v>
          </cell>
          <cell r="B11100" t="str">
            <v>Washington St from C</v>
          </cell>
          <cell r="C11100">
            <v>5</v>
          </cell>
          <cell r="D11100">
            <v>0</v>
          </cell>
          <cell r="E11100">
            <v>0</v>
          </cell>
          <cell r="F11100">
            <v>0</v>
          </cell>
          <cell r="G11100">
            <v>5</v>
          </cell>
          <cell r="H11100">
            <v>5</v>
          </cell>
          <cell r="I11100">
            <v>0</v>
          </cell>
          <cell r="J11100">
            <v>0</v>
          </cell>
          <cell r="K11100">
            <v>0</v>
          </cell>
          <cell r="L11100">
            <v>5</v>
          </cell>
          <cell r="M11100">
            <v>5</v>
          </cell>
          <cell r="N11100">
            <v>0</v>
          </cell>
          <cell r="O11100">
            <v>0</v>
          </cell>
          <cell r="P11100">
            <v>0</v>
          </cell>
          <cell r="Q11100">
            <v>5</v>
          </cell>
        </row>
        <row r="11101">
          <cell r="A11101" t="str">
            <v>A7047&amp;T</v>
          </cell>
          <cell r="B11101" t="str">
            <v>Washington St from H</v>
          </cell>
          <cell r="C11101">
            <v>6</v>
          </cell>
          <cell r="D11101">
            <v>0</v>
          </cell>
          <cell r="E11101">
            <v>0</v>
          </cell>
          <cell r="F11101">
            <v>0</v>
          </cell>
          <cell r="G11101">
            <v>6</v>
          </cell>
          <cell r="H11101">
            <v>6</v>
          </cell>
          <cell r="I11101">
            <v>0</v>
          </cell>
          <cell r="J11101">
            <v>0</v>
          </cell>
          <cell r="K11101">
            <v>0</v>
          </cell>
          <cell r="L11101">
            <v>6</v>
          </cell>
          <cell r="M11101">
            <v>6</v>
          </cell>
          <cell r="N11101">
            <v>0</v>
          </cell>
          <cell r="O11101">
            <v>0</v>
          </cell>
          <cell r="P11101">
            <v>0</v>
          </cell>
          <cell r="Q11101">
            <v>6</v>
          </cell>
        </row>
        <row r="11102">
          <cell r="A11102" t="str">
            <v>A7048&amp;T</v>
          </cell>
          <cell r="B11102" t="str">
            <v>Washington St - Chur</v>
          </cell>
          <cell r="C11102">
            <v>0</v>
          </cell>
          <cell r="D11102">
            <v>0</v>
          </cell>
          <cell r="E11102">
            <v>0</v>
          </cell>
          <cell r="F11102">
            <v>0</v>
          </cell>
          <cell r="G11102">
            <v>0</v>
          </cell>
          <cell r="H11102">
            <v>0</v>
          </cell>
          <cell r="I11102">
            <v>0</v>
          </cell>
          <cell r="J11102">
            <v>0</v>
          </cell>
          <cell r="K11102">
            <v>0</v>
          </cell>
          <cell r="L11102">
            <v>0</v>
          </cell>
          <cell r="M11102">
            <v>0</v>
          </cell>
          <cell r="N11102">
            <v>0</v>
          </cell>
          <cell r="O11102">
            <v>0</v>
          </cell>
          <cell r="P11102">
            <v>0</v>
          </cell>
          <cell r="Q11102">
            <v>0</v>
          </cell>
        </row>
        <row r="11103">
          <cell r="A11103" t="str">
            <v>A7049&amp;T</v>
          </cell>
          <cell r="B11103" t="str">
            <v>Washington St opp Ca</v>
          </cell>
          <cell r="C11103">
            <v>0</v>
          </cell>
          <cell r="D11103">
            <v>0</v>
          </cell>
          <cell r="E11103">
            <v>0</v>
          </cell>
          <cell r="F11103">
            <v>21</v>
          </cell>
          <cell r="G11103">
            <v>21</v>
          </cell>
          <cell r="H11103">
            <v>0</v>
          </cell>
          <cell r="I11103">
            <v>0</v>
          </cell>
          <cell r="J11103">
            <v>0</v>
          </cell>
          <cell r="K11103">
            <v>21</v>
          </cell>
          <cell r="L11103">
            <v>21</v>
          </cell>
          <cell r="M11103">
            <v>0</v>
          </cell>
          <cell r="N11103">
            <v>0</v>
          </cell>
          <cell r="O11103">
            <v>0</v>
          </cell>
          <cell r="P11103">
            <v>21</v>
          </cell>
          <cell r="Q11103">
            <v>21</v>
          </cell>
        </row>
        <row r="11104">
          <cell r="A11104" t="str">
            <v>A7050&amp;T</v>
          </cell>
          <cell r="B11104" t="str">
            <v>Washington St - Cant</v>
          </cell>
          <cell r="C11104">
            <v>5</v>
          </cell>
          <cell r="D11104">
            <v>0</v>
          </cell>
          <cell r="E11104">
            <v>6</v>
          </cell>
          <cell r="F11104">
            <v>0</v>
          </cell>
          <cell r="G11104">
            <v>11</v>
          </cell>
          <cell r="H11104">
            <v>5</v>
          </cell>
          <cell r="I11104">
            <v>0</v>
          </cell>
          <cell r="J11104">
            <v>6</v>
          </cell>
          <cell r="K11104">
            <v>0</v>
          </cell>
          <cell r="L11104">
            <v>11</v>
          </cell>
          <cell r="M11104">
            <v>5</v>
          </cell>
          <cell r="N11104">
            <v>0</v>
          </cell>
          <cell r="O11104">
            <v>6</v>
          </cell>
          <cell r="P11104">
            <v>0</v>
          </cell>
          <cell r="Q11104">
            <v>11</v>
          </cell>
        </row>
        <row r="11105">
          <cell r="A11105" t="str">
            <v>A7051&amp;T</v>
          </cell>
          <cell r="B11105" t="str">
            <v>Washington St - Chap</v>
          </cell>
          <cell r="C11105">
            <v>20</v>
          </cell>
          <cell r="D11105">
            <v>0</v>
          </cell>
          <cell r="E11105">
            <v>0</v>
          </cell>
          <cell r="F11105">
            <v>0</v>
          </cell>
          <cell r="G11105">
            <v>20</v>
          </cell>
          <cell r="H11105">
            <v>20</v>
          </cell>
          <cell r="I11105">
            <v>0</v>
          </cell>
          <cell r="J11105">
            <v>0</v>
          </cell>
          <cell r="K11105">
            <v>0</v>
          </cell>
          <cell r="L11105">
            <v>20</v>
          </cell>
          <cell r="M11105">
            <v>20</v>
          </cell>
          <cell r="N11105">
            <v>0</v>
          </cell>
          <cell r="O11105">
            <v>0</v>
          </cell>
          <cell r="P11105">
            <v>0</v>
          </cell>
          <cell r="Q11105">
            <v>20</v>
          </cell>
        </row>
        <row r="11106">
          <cell r="A11106" t="str">
            <v>A7052&amp;T</v>
          </cell>
          <cell r="B11106" t="str">
            <v>Washington St - Pecu</v>
          </cell>
          <cell r="C11106">
            <v>0</v>
          </cell>
          <cell r="D11106">
            <v>0</v>
          </cell>
          <cell r="E11106">
            <v>0</v>
          </cell>
          <cell r="F11106">
            <v>0</v>
          </cell>
          <cell r="G11106">
            <v>0</v>
          </cell>
          <cell r="H11106">
            <v>0</v>
          </cell>
          <cell r="I11106">
            <v>0</v>
          </cell>
          <cell r="J11106">
            <v>0</v>
          </cell>
          <cell r="K11106">
            <v>0</v>
          </cell>
          <cell r="L11106">
            <v>0</v>
          </cell>
          <cell r="M11106">
            <v>0</v>
          </cell>
          <cell r="N11106">
            <v>0</v>
          </cell>
          <cell r="O11106">
            <v>0</v>
          </cell>
          <cell r="P11106">
            <v>0</v>
          </cell>
          <cell r="Q11106">
            <v>0</v>
          </cell>
        </row>
        <row r="11107">
          <cell r="A11107" t="str">
            <v>A7059&amp;T</v>
          </cell>
          <cell r="B11107" t="str">
            <v>Washington St from R</v>
          </cell>
          <cell r="C11107">
            <v>0</v>
          </cell>
          <cell r="D11107">
            <v>0</v>
          </cell>
          <cell r="E11107">
            <v>0</v>
          </cell>
          <cell r="F11107">
            <v>0</v>
          </cell>
          <cell r="G11107">
            <v>0</v>
          </cell>
          <cell r="H11107">
            <v>0</v>
          </cell>
          <cell r="I11107">
            <v>0</v>
          </cell>
          <cell r="J11107">
            <v>0</v>
          </cell>
          <cell r="K11107">
            <v>0</v>
          </cell>
          <cell r="L11107">
            <v>0</v>
          </cell>
          <cell r="M11107">
            <v>0</v>
          </cell>
          <cell r="N11107">
            <v>0</v>
          </cell>
          <cell r="O11107">
            <v>0</v>
          </cell>
          <cell r="P11107">
            <v>0</v>
          </cell>
          <cell r="Q11107">
            <v>0</v>
          </cell>
        </row>
        <row r="11108">
          <cell r="A11108" t="str">
            <v>A7060&amp;T</v>
          </cell>
          <cell r="B11108" t="str">
            <v>Washington St - Pecu</v>
          </cell>
          <cell r="C11108">
            <v>11</v>
          </cell>
          <cell r="D11108">
            <v>0</v>
          </cell>
          <cell r="E11108">
            <v>0</v>
          </cell>
          <cell r="F11108">
            <v>0</v>
          </cell>
          <cell r="G11108">
            <v>11</v>
          </cell>
          <cell r="H11108">
            <v>11</v>
          </cell>
          <cell r="I11108">
            <v>0</v>
          </cell>
          <cell r="J11108">
            <v>0</v>
          </cell>
          <cell r="K11108">
            <v>0</v>
          </cell>
          <cell r="L11108">
            <v>11</v>
          </cell>
          <cell r="M11108">
            <v>11</v>
          </cell>
          <cell r="N11108">
            <v>0</v>
          </cell>
          <cell r="O11108">
            <v>0</v>
          </cell>
          <cell r="P11108">
            <v>0</v>
          </cell>
          <cell r="Q11108">
            <v>11</v>
          </cell>
        </row>
        <row r="11109">
          <cell r="A11109" t="str">
            <v>A7061&amp;T</v>
          </cell>
          <cell r="B11109" t="str">
            <v>Washington St - Plea</v>
          </cell>
          <cell r="C11109">
            <v>8</v>
          </cell>
          <cell r="D11109">
            <v>0</v>
          </cell>
          <cell r="E11109">
            <v>0</v>
          </cell>
          <cell r="F11109">
            <v>0</v>
          </cell>
          <cell r="G11109">
            <v>8</v>
          </cell>
          <cell r="H11109">
            <v>8</v>
          </cell>
          <cell r="I11109">
            <v>0</v>
          </cell>
          <cell r="J11109">
            <v>0</v>
          </cell>
          <cell r="K11109">
            <v>0</v>
          </cell>
          <cell r="L11109">
            <v>8</v>
          </cell>
          <cell r="M11109">
            <v>8</v>
          </cell>
          <cell r="N11109">
            <v>0</v>
          </cell>
          <cell r="O11109">
            <v>0</v>
          </cell>
          <cell r="P11109">
            <v>0</v>
          </cell>
          <cell r="Q11109">
            <v>8</v>
          </cell>
        </row>
        <row r="11110">
          <cell r="A11110" t="str">
            <v>A7062&amp;T</v>
          </cell>
          <cell r="B11110" t="str">
            <v>Washington St from C</v>
          </cell>
          <cell r="C11110">
            <v>11</v>
          </cell>
          <cell r="D11110">
            <v>0</v>
          </cell>
          <cell r="E11110">
            <v>0</v>
          </cell>
          <cell r="F11110">
            <v>0</v>
          </cell>
          <cell r="G11110">
            <v>11</v>
          </cell>
          <cell r="H11110">
            <v>11</v>
          </cell>
          <cell r="I11110">
            <v>0</v>
          </cell>
          <cell r="J11110">
            <v>0</v>
          </cell>
          <cell r="K11110">
            <v>0</v>
          </cell>
          <cell r="L11110">
            <v>11</v>
          </cell>
          <cell r="M11110">
            <v>11</v>
          </cell>
          <cell r="N11110">
            <v>0</v>
          </cell>
          <cell r="O11110">
            <v>0</v>
          </cell>
          <cell r="P11110">
            <v>0</v>
          </cell>
          <cell r="Q11110">
            <v>11</v>
          </cell>
        </row>
        <row r="11111">
          <cell r="A11111" t="str">
            <v>A7063&amp;T</v>
          </cell>
          <cell r="B11111" t="str">
            <v>Washington St - Lewi</v>
          </cell>
          <cell r="C11111">
            <v>9</v>
          </cell>
          <cell r="D11111">
            <v>0</v>
          </cell>
          <cell r="E11111">
            <v>0</v>
          </cell>
          <cell r="F11111">
            <v>0</v>
          </cell>
          <cell r="G11111">
            <v>9</v>
          </cell>
          <cell r="H11111">
            <v>9</v>
          </cell>
          <cell r="I11111">
            <v>0</v>
          </cell>
          <cell r="J11111">
            <v>0</v>
          </cell>
          <cell r="K11111">
            <v>0</v>
          </cell>
          <cell r="L11111">
            <v>9</v>
          </cell>
          <cell r="M11111">
            <v>9</v>
          </cell>
          <cell r="N11111">
            <v>0</v>
          </cell>
          <cell r="O11111">
            <v>0</v>
          </cell>
          <cell r="P11111">
            <v>0</v>
          </cell>
          <cell r="Q11111">
            <v>9</v>
          </cell>
        </row>
        <row r="11112">
          <cell r="A11112" t="str">
            <v>A7064&amp;T</v>
          </cell>
          <cell r="B11112" t="str">
            <v>Washington St @ Cant</v>
          </cell>
          <cell r="C11112">
            <v>0</v>
          </cell>
          <cell r="D11112">
            <v>0</v>
          </cell>
          <cell r="E11112">
            <v>0</v>
          </cell>
          <cell r="F11112">
            <v>2</v>
          </cell>
          <cell r="G11112">
            <v>3</v>
          </cell>
          <cell r="H11112">
            <v>0</v>
          </cell>
          <cell r="I11112">
            <v>0</v>
          </cell>
          <cell r="J11112">
            <v>0</v>
          </cell>
          <cell r="K11112">
            <v>2</v>
          </cell>
          <cell r="L11112">
            <v>3</v>
          </cell>
          <cell r="M11112">
            <v>0</v>
          </cell>
          <cell r="N11112">
            <v>0</v>
          </cell>
          <cell r="O11112">
            <v>0</v>
          </cell>
          <cell r="P11112">
            <v>2</v>
          </cell>
          <cell r="Q11112">
            <v>3</v>
          </cell>
        </row>
        <row r="11113">
          <cell r="A11113" t="str">
            <v>A7065&amp;T</v>
          </cell>
          <cell r="B11113" t="str">
            <v>Washington St - Cant</v>
          </cell>
          <cell r="C11113">
            <v>0</v>
          </cell>
          <cell r="D11113">
            <v>0</v>
          </cell>
          <cell r="E11113">
            <v>0</v>
          </cell>
          <cell r="F11113">
            <v>0</v>
          </cell>
          <cell r="G11113">
            <v>0</v>
          </cell>
          <cell r="H11113">
            <v>0</v>
          </cell>
          <cell r="I11113">
            <v>0</v>
          </cell>
          <cell r="J11113">
            <v>0</v>
          </cell>
          <cell r="K11113">
            <v>0</v>
          </cell>
          <cell r="L11113">
            <v>0</v>
          </cell>
          <cell r="M11113">
            <v>0</v>
          </cell>
          <cell r="N11113">
            <v>0</v>
          </cell>
          <cell r="O11113">
            <v>0</v>
          </cell>
          <cell r="P11113">
            <v>0</v>
          </cell>
          <cell r="Q11113">
            <v>0</v>
          </cell>
        </row>
        <row r="11114">
          <cell r="A11114" t="str">
            <v>A7066&amp;T</v>
          </cell>
          <cell r="B11114" t="str">
            <v>Washington St from C</v>
          </cell>
          <cell r="C11114">
            <v>4</v>
          </cell>
          <cell r="D11114">
            <v>0</v>
          </cell>
          <cell r="E11114">
            <v>0</v>
          </cell>
          <cell r="F11114">
            <v>0</v>
          </cell>
          <cell r="G11114">
            <v>4</v>
          </cell>
          <cell r="H11114">
            <v>4</v>
          </cell>
          <cell r="I11114">
            <v>0</v>
          </cell>
          <cell r="J11114">
            <v>0</v>
          </cell>
          <cell r="K11114">
            <v>0</v>
          </cell>
          <cell r="L11114">
            <v>4</v>
          </cell>
          <cell r="M11114">
            <v>4</v>
          </cell>
          <cell r="N11114">
            <v>0</v>
          </cell>
          <cell r="O11114">
            <v>0</v>
          </cell>
          <cell r="P11114">
            <v>0</v>
          </cell>
          <cell r="Q11114">
            <v>4</v>
          </cell>
        </row>
        <row r="11115">
          <cell r="A11115" t="str">
            <v>A7067&amp;T</v>
          </cell>
          <cell r="B11115" t="str">
            <v>Washington St from H</v>
          </cell>
          <cell r="C11115">
            <v>3</v>
          </cell>
          <cell r="D11115">
            <v>0</v>
          </cell>
          <cell r="E11115">
            <v>0</v>
          </cell>
          <cell r="F11115">
            <v>0</v>
          </cell>
          <cell r="G11115">
            <v>3</v>
          </cell>
          <cell r="H11115">
            <v>3</v>
          </cell>
          <cell r="I11115">
            <v>0</v>
          </cell>
          <cell r="J11115">
            <v>0</v>
          </cell>
          <cell r="K11115">
            <v>0</v>
          </cell>
          <cell r="L11115">
            <v>3</v>
          </cell>
          <cell r="M11115">
            <v>3</v>
          </cell>
          <cell r="N11115">
            <v>0</v>
          </cell>
          <cell r="O11115">
            <v>0</v>
          </cell>
          <cell r="P11115">
            <v>0</v>
          </cell>
          <cell r="Q11115">
            <v>3</v>
          </cell>
        </row>
        <row r="11116">
          <cell r="A11116" t="str">
            <v>A7083&amp;T</v>
          </cell>
          <cell r="B11116" t="str">
            <v>Royall St @ Compusha</v>
          </cell>
          <cell r="C11116">
            <v>0</v>
          </cell>
          <cell r="D11116">
            <v>0</v>
          </cell>
          <cell r="E11116">
            <v>0</v>
          </cell>
          <cell r="F11116">
            <v>0</v>
          </cell>
          <cell r="G11116">
            <v>0</v>
          </cell>
          <cell r="H11116">
            <v>0</v>
          </cell>
          <cell r="I11116">
            <v>0</v>
          </cell>
          <cell r="J11116">
            <v>0</v>
          </cell>
          <cell r="K11116">
            <v>0</v>
          </cell>
          <cell r="L11116">
            <v>0</v>
          </cell>
          <cell r="M11116">
            <v>0</v>
          </cell>
          <cell r="N11116">
            <v>0</v>
          </cell>
          <cell r="O11116">
            <v>0</v>
          </cell>
          <cell r="P11116">
            <v>0</v>
          </cell>
          <cell r="Q11116">
            <v>0</v>
          </cell>
        </row>
        <row r="11117">
          <cell r="A11117" t="str">
            <v>A7084&amp;T</v>
          </cell>
          <cell r="B11117" t="str">
            <v>Royall St @ Beacon L</v>
          </cell>
          <cell r="C11117">
            <v>0</v>
          </cell>
          <cell r="D11117">
            <v>0</v>
          </cell>
          <cell r="E11117">
            <v>0</v>
          </cell>
          <cell r="F11117">
            <v>0</v>
          </cell>
          <cell r="G11117">
            <v>0</v>
          </cell>
          <cell r="H11117">
            <v>0</v>
          </cell>
          <cell r="I11117">
            <v>0</v>
          </cell>
          <cell r="J11117">
            <v>0</v>
          </cell>
          <cell r="K11117">
            <v>0</v>
          </cell>
          <cell r="L11117">
            <v>0</v>
          </cell>
          <cell r="M11117">
            <v>0</v>
          </cell>
          <cell r="N11117">
            <v>0</v>
          </cell>
          <cell r="O11117">
            <v>0</v>
          </cell>
          <cell r="P11117">
            <v>0</v>
          </cell>
          <cell r="Q11117">
            <v>0</v>
          </cell>
        </row>
        <row r="11118">
          <cell r="A11118" t="str">
            <v>A7085&amp;T</v>
          </cell>
          <cell r="B11118" t="str">
            <v>Royall St @ Dunkin B</v>
          </cell>
          <cell r="C11118">
            <v>0</v>
          </cell>
          <cell r="D11118">
            <v>0</v>
          </cell>
          <cell r="E11118">
            <v>0</v>
          </cell>
          <cell r="F11118">
            <v>0</v>
          </cell>
          <cell r="G11118">
            <v>0</v>
          </cell>
          <cell r="H11118">
            <v>0</v>
          </cell>
          <cell r="I11118">
            <v>0</v>
          </cell>
          <cell r="J11118">
            <v>0</v>
          </cell>
          <cell r="K11118">
            <v>0</v>
          </cell>
          <cell r="L11118">
            <v>0</v>
          </cell>
          <cell r="M11118">
            <v>0</v>
          </cell>
          <cell r="N11118">
            <v>0</v>
          </cell>
          <cell r="O11118">
            <v>0</v>
          </cell>
          <cell r="P11118">
            <v>0</v>
          </cell>
          <cell r="Q11118">
            <v>0</v>
          </cell>
        </row>
        <row r="11119">
          <cell r="A11119" t="str">
            <v>A7086&amp;T</v>
          </cell>
          <cell r="B11119" t="str">
            <v>Royall St @ JW Foste</v>
          </cell>
          <cell r="C11119">
            <v>37</v>
          </cell>
          <cell r="D11119">
            <v>0</v>
          </cell>
          <cell r="E11119">
            <v>0</v>
          </cell>
          <cell r="F11119">
            <v>0</v>
          </cell>
          <cell r="G11119">
            <v>37</v>
          </cell>
          <cell r="H11119">
            <v>37</v>
          </cell>
          <cell r="I11119">
            <v>0</v>
          </cell>
          <cell r="J11119">
            <v>0</v>
          </cell>
          <cell r="K11119">
            <v>0</v>
          </cell>
          <cell r="L11119">
            <v>37</v>
          </cell>
          <cell r="M11119">
            <v>37</v>
          </cell>
          <cell r="N11119">
            <v>0</v>
          </cell>
          <cell r="O11119">
            <v>0</v>
          </cell>
          <cell r="P11119">
            <v>0</v>
          </cell>
          <cell r="Q11119">
            <v>37</v>
          </cell>
        </row>
        <row r="11120">
          <cell r="A11120" t="str">
            <v>A7685&amp;T</v>
          </cell>
          <cell r="B11120" t="str">
            <v>Walpole - North Park</v>
          </cell>
          <cell r="C11120">
            <v>0</v>
          </cell>
          <cell r="D11120">
            <v>0</v>
          </cell>
          <cell r="E11120">
            <v>0</v>
          </cell>
          <cell r="F11120">
            <v>0</v>
          </cell>
          <cell r="G11120">
            <v>0</v>
          </cell>
          <cell r="H11120">
            <v>0</v>
          </cell>
          <cell r="I11120">
            <v>0</v>
          </cell>
          <cell r="J11120">
            <v>0</v>
          </cell>
          <cell r="K11120">
            <v>0</v>
          </cell>
          <cell r="L11120">
            <v>0</v>
          </cell>
          <cell r="M11120">
            <v>0</v>
          </cell>
          <cell r="N11120">
            <v>0</v>
          </cell>
          <cell r="O11120">
            <v>0</v>
          </cell>
          <cell r="P11120">
            <v>0</v>
          </cell>
          <cell r="Q11120">
            <v>0</v>
          </cell>
        </row>
        <row r="11121">
          <cell r="A11121" t="str">
            <v>A7687&amp;T</v>
          </cell>
          <cell r="B11121" t="str">
            <v>Norfolk - East Parki</v>
          </cell>
          <cell r="C11121">
            <v>0</v>
          </cell>
          <cell r="D11121">
            <v>0</v>
          </cell>
          <cell r="E11121">
            <v>0</v>
          </cell>
          <cell r="F11121">
            <v>0</v>
          </cell>
          <cell r="G11121">
            <v>0</v>
          </cell>
          <cell r="H11121">
            <v>0</v>
          </cell>
          <cell r="I11121">
            <v>0</v>
          </cell>
          <cell r="J11121">
            <v>0</v>
          </cell>
          <cell r="K11121">
            <v>0</v>
          </cell>
          <cell r="L11121">
            <v>0</v>
          </cell>
          <cell r="M11121">
            <v>0</v>
          </cell>
          <cell r="N11121">
            <v>0</v>
          </cell>
          <cell r="O11121">
            <v>0</v>
          </cell>
          <cell r="P11121">
            <v>0</v>
          </cell>
          <cell r="Q11121">
            <v>0</v>
          </cell>
        </row>
        <row r="11122">
          <cell r="A11122" t="str">
            <v>A7885&amp;T</v>
          </cell>
          <cell r="B11122" t="str">
            <v>Canton Junction</v>
          </cell>
          <cell r="C11122">
            <v>0</v>
          </cell>
          <cell r="D11122">
            <v>0</v>
          </cell>
          <cell r="E11122">
            <v>0</v>
          </cell>
          <cell r="F11122">
            <v>0</v>
          </cell>
          <cell r="G11122">
            <v>0</v>
          </cell>
          <cell r="H11122">
            <v>0</v>
          </cell>
          <cell r="I11122">
            <v>0</v>
          </cell>
          <cell r="J11122">
            <v>0</v>
          </cell>
          <cell r="K11122">
            <v>0</v>
          </cell>
          <cell r="L11122">
            <v>0</v>
          </cell>
          <cell r="M11122">
            <v>0</v>
          </cell>
          <cell r="N11122">
            <v>0</v>
          </cell>
          <cell r="O11122">
            <v>0</v>
          </cell>
          <cell r="P11122">
            <v>0</v>
          </cell>
          <cell r="Q11122">
            <v>0</v>
          </cell>
        </row>
        <row r="11123">
          <cell r="A11123" t="str">
            <v>A8938&amp;T</v>
          </cell>
          <cell r="B11123" t="str">
            <v>Norwood Central</v>
          </cell>
          <cell r="C11123">
            <v>0</v>
          </cell>
          <cell r="D11123">
            <v>0</v>
          </cell>
          <cell r="E11123">
            <v>0</v>
          </cell>
          <cell r="F11123">
            <v>0</v>
          </cell>
          <cell r="G11123">
            <v>0</v>
          </cell>
          <cell r="H11123">
            <v>0</v>
          </cell>
          <cell r="I11123">
            <v>0</v>
          </cell>
          <cell r="J11123">
            <v>0</v>
          </cell>
          <cell r="K11123">
            <v>0</v>
          </cell>
          <cell r="L11123">
            <v>0</v>
          </cell>
          <cell r="M11123">
            <v>0</v>
          </cell>
          <cell r="N11123">
            <v>0</v>
          </cell>
          <cell r="O11123">
            <v>0</v>
          </cell>
          <cell r="P11123">
            <v>0</v>
          </cell>
          <cell r="Q11123">
            <v>0</v>
          </cell>
        </row>
        <row r="11124">
          <cell r="A11124" t="str">
            <v>A9226&amp;T</v>
          </cell>
          <cell r="B11124" t="str">
            <v>Windsor Gardens</v>
          </cell>
          <cell r="C11124">
            <v>0</v>
          </cell>
          <cell r="D11124">
            <v>0</v>
          </cell>
          <cell r="E11124">
            <v>0</v>
          </cell>
          <cell r="F11124">
            <v>0</v>
          </cell>
          <cell r="G11124">
            <v>0</v>
          </cell>
          <cell r="H11124">
            <v>0</v>
          </cell>
          <cell r="I11124">
            <v>0</v>
          </cell>
          <cell r="J11124">
            <v>0</v>
          </cell>
          <cell r="K11124">
            <v>0</v>
          </cell>
          <cell r="L11124">
            <v>0</v>
          </cell>
          <cell r="M11124">
            <v>0</v>
          </cell>
          <cell r="N11124">
            <v>0</v>
          </cell>
          <cell r="O11124">
            <v>0</v>
          </cell>
          <cell r="P11124">
            <v>0</v>
          </cell>
          <cell r="Q11124">
            <v>0</v>
          </cell>
        </row>
        <row r="11125">
          <cell r="A11125" t="str">
            <v>A5820&amp;T</v>
          </cell>
          <cell r="B11125" t="str">
            <v>Washington St @ Gay</v>
          </cell>
          <cell r="C11125">
            <v>24</v>
          </cell>
          <cell r="D11125">
            <v>0</v>
          </cell>
          <cell r="E11125">
            <v>0</v>
          </cell>
          <cell r="F11125">
            <v>0</v>
          </cell>
          <cell r="G11125">
            <v>24</v>
          </cell>
          <cell r="H11125">
            <v>24</v>
          </cell>
          <cell r="I11125">
            <v>0</v>
          </cell>
          <cell r="J11125">
            <v>0</v>
          </cell>
          <cell r="K11125">
            <v>0</v>
          </cell>
          <cell r="L11125">
            <v>24</v>
          </cell>
          <cell r="M11125">
            <v>24</v>
          </cell>
          <cell r="N11125">
            <v>0</v>
          </cell>
          <cell r="O11125">
            <v>0</v>
          </cell>
          <cell r="P11125">
            <v>0</v>
          </cell>
          <cell r="Q11125">
            <v>24</v>
          </cell>
        </row>
        <row r="11126">
          <cell r="A11126" t="str">
            <v>A5988&amp;T</v>
          </cell>
          <cell r="B11126" t="str">
            <v>Washington St opp De</v>
          </cell>
          <cell r="C11126">
            <v>0</v>
          </cell>
          <cell r="D11126">
            <v>0</v>
          </cell>
          <cell r="E11126">
            <v>0</v>
          </cell>
          <cell r="F11126">
            <v>0</v>
          </cell>
          <cell r="G11126">
            <v>0</v>
          </cell>
          <cell r="H11126">
            <v>0</v>
          </cell>
          <cell r="I11126">
            <v>0</v>
          </cell>
          <cell r="J11126">
            <v>0</v>
          </cell>
          <cell r="K11126">
            <v>0</v>
          </cell>
          <cell r="L11126">
            <v>0</v>
          </cell>
          <cell r="M11126">
            <v>0</v>
          </cell>
          <cell r="N11126">
            <v>0</v>
          </cell>
          <cell r="O11126">
            <v>0</v>
          </cell>
          <cell r="P11126">
            <v>0</v>
          </cell>
          <cell r="Q11126">
            <v>0</v>
          </cell>
        </row>
        <row r="11127">
          <cell r="A11127" t="str">
            <v>A6007&amp;T</v>
          </cell>
          <cell r="B11127" t="str">
            <v>83 Washington St opp</v>
          </cell>
          <cell r="C11127">
            <v>19</v>
          </cell>
          <cell r="D11127">
            <v>0</v>
          </cell>
          <cell r="E11127">
            <v>0</v>
          </cell>
          <cell r="F11127">
            <v>0</v>
          </cell>
          <cell r="G11127">
            <v>19</v>
          </cell>
          <cell r="H11127">
            <v>19</v>
          </cell>
          <cell r="I11127">
            <v>0</v>
          </cell>
          <cell r="J11127">
            <v>0</v>
          </cell>
          <cell r="K11127">
            <v>0</v>
          </cell>
          <cell r="L11127">
            <v>19</v>
          </cell>
          <cell r="M11127">
            <v>19</v>
          </cell>
          <cell r="N11127">
            <v>0</v>
          </cell>
          <cell r="O11127">
            <v>0</v>
          </cell>
          <cell r="P11127">
            <v>0</v>
          </cell>
          <cell r="Q11127">
            <v>19</v>
          </cell>
        </row>
        <row r="11128">
          <cell r="A11128" t="str">
            <v>A6034&amp;T</v>
          </cell>
          <cell r="B11128" t="str">
            <v>Washington St @ Conc</v>
          </cell>
          <cell r="C11128">
            <v>0</v>
          </cell>
          <cell r="D11128">
            <v>0</v>
          </cell>
          <cell r="E11128">
            <v>0</v>
          </cell>
          <cell r="F11128">
            <v>0</v>
          </cell>
          <cell r="G11128">
            <v>0</v>
          </cell>
          <cell r="H11128">
            <v>0</v>
          </cell>
          <cell r="I11128">
            <v>0</v>
          </cell>
          <cell r="J11128">
            <v>0</v>
          </cell>
          <cell r="K11128">
            <v>0</v>
          </cell>
          <cell r="L11128">
            <v>0</v>
          </cell>
          <cell r="M11128">
            <v>0</v>
          </cell>
          <cell r="N11128">
            <v>0</v>
          </cell>
          <cell r="O11128">
            <v>0</v>
          </cell>
          <cell r="P11128">
            <v>0</v>
          </cell>
          <cell r="Q11128">
            <v>0</v>
          </cell>
        </row>
        <row r="11129">
          <cell r="A11129" t="str">
            <v>A6071&amp;T</v>
          </cell>
          <cell r="B11129" t="str">
            <v>Washington St @ Rock</v>
          </cell>
          <cell r="C11129">
            <v>0</v>
          </cell>
          <cell r="D11129">
            <v>0</v>
          </cell>
          <cell r="E11129">
            <v>0</v>
          </cell>
          <cell r="F11129">
            <v>0</v>
          </cell>
          <cell r="G11129">
            <v>0</v>
          </cell>
          <cell r="H11129">
            <v>0</v>
          </cell>
          <cell r="I11129">
            <v>0</v>
          </cell>
          <cell r="J11129">
            <v>0</v>
          </cell>
          <cell r="K11129">
            <v>0</v>
          </cell>
          <cell r="L11129">
            <v>0</v>
          </cell>
          <cell r="M11129">
            <v>0</v>
          </cell>
          <cell r="N11129">
            <v>0</v>
          </cell>
          <cell r="O11129">
            <v>0</v>
          </cell>
          <cell r="P11129">
            <v>0</v>
          </cell>
          <cell r="Q11129">
            <v>0</v>
          </cell>
        </row>
        <row r="11130">
          <cell r="A11130" t="str">
            <v>A6188&amp;T</v>
          </cell>
          <cell r="B11130" t="str">
            <v>Opp 67 Washington St</v>
          </cell>
          <cell r="C11130">
            <v>0</v>
          </cell>
          <cell r="D11130">
            <v>0</v>
          </cell>
          <cell r="E11130">
            <v>0</v>
          </cell>
          <cell r="F11130">
            <v>0</v>
          </cell>
          <cell r="G11130">
            <v>0</v>
          </cell>
          <cell r="H11130">
            <v>0</v>
          </cell>
          <cell r="I11130">
            <v>0</v>
          </cell>
          <cell r="J11130">
            <v>0</v>
          </cell>
          <cell r="K11130">
            <v>0</v>
          </cell>
          <cell r="L11130">
            <v>0</v>
          </cell>
          <cell r="M11130">
            <v>0</v>
          </cell>
          <cell r="N11130">
            <v>0</v>
          </cell>
          <cell r="O11130">
            <v>0</v>
          </cell>
          <cell r="P11130">
            <v>0</v>
          </cell>
          <cell r="Q11130">
            <v>0</v>
          </cell>
        </row>
        <row r="11131">
          <cell r="A11131" t="str">
            <v>A6221&amp;T</v>
          </cell>
          <cell r="B11131" t="str">
            <v>20 Washington St - W</v>
          </cell>
          <cell r="C11131">
            <v>0</v>
          </cell>
          <cell r="D11131">
            <v>0</v>
          </cell>
          <cell r="E11131">
            <v>0</v>
          </cell>
          <cell r="F11131">
            <v>0</v>
          </cell>
          <cell r="G11131">
            <v>0</v>
          </cell>
          <cell r="H11131">
            <v>0</v>
          </cell>
          <cell r="I11131">
            <v>0</v>
          </cell>
          <cell r="J11131">
            <v>0</v>
          </cell>
          <cell r="K11131">
            <v>0</v>
          </cell>
          <cell r="L11131">
            <v>0</v>
          </cell>
          <cell r="M11131">
            <v>0</v>
          </cell>
          <cell r="N11131">
            <v>0</v>
          </cell>
          <cell r="O11131">
            <v>0</v>
          </cell>
          <cell r="P11131">
            <v>0</v>
          </cell>
          <cell r="Q11131">
            <v>0</v>
          </cell>
        </row>
        <row r="11132">
          <cell r="A11132" t="str">
            <v>A6658&amp;T</v>
          </cell>
          <cell r="B11132" t="str">
            <v>Washington St @ Lori</v>
          </cell>
          <cell r="C11132">
            <v>0</v>
          </cell>
          <cell r="D11132">
            <v>0</v>
          </cell>
          <cell r="E11132">
            <v>0</v>
          </cell>
          <cell r="F11132">
            <v>0</v>
          </cell>
          <cell r="G11132">
            <v>0</v>
          </cell>
          <cell r="H11132">
            <v>0</v>
          </cell>
          <cell r="I11132">
            <v>0</v>
          </cell>
          <cell r="J11132">
            <v>0</v>
          </cell>
          <cell r="K11132">
            <v>0</v>
          </cell>
          <cell r="L11132">
            <v>0</v>
          </cell>
          <cell r="M11132">
            <v>0</v>
          </cell>
          <cell r="N11132">
            <v>0</v>
          </cell>
          <cell r="O11132">
            <v>0</v>
          </cell>
          <cell r="P11132">
            <v>0</v>
          </cell>
          <cell r="Q11132">
            <v>0</v>
          </cell>
        </row>
        <row r="11133">
          <cell r="A11133" t="str">
            <v>A6682&amp;T</v>
          </cell>
          <cell r="B11133" t="str">
            <v>Washington St @ East</v>
          </cell>
          <cell r="C11133">
            <v>0</v>
          </cell>
          <cell r="D11133">
            <v>0</v>
          </cell>
          <cell r="E11133">
            <v>0</v>
          </cell>
          <cell r="F11133">
            <v>0</v>
          </cell>
          <cell r="G11133">
            <v>0</v>
          </cell>
          <cell r="H11133">
            <v>0</v>
          </cell>
          <cell r="I11133">
            <v>0</v>
          </cell>
          <cell r="J11133">
            <v>0</v>
          </cell>
          <cell r="K11133">
            <v>0</v>
          </cell>
          <cell r="L11133">
            <v>0</v>
          </cell>
          <cell r="M11133">
            <v>0</v>
          </cell>
          <cell r="N11133">
            <v>0</v>
          </cell>
          <cell r="O11133">
            <v>0</v>
          </cell>
          <cell r="P11133">
            <v>0</v>
          </cell>
          <cell r="Q11133">
            <v>0</v>
          </cell>
        </row>
        <row r="11134">
          <cell r="A11134" t="str">
            <v>A6683&amp;T</v>
          </cell>
          <cell r="B11134" t="str">
            <v>205 Washington St @</v>
          </cell>
          <cell r="C11134">
            <v>0</v>
          </cell>
          <cell r="D11134">
            <v>0</v>
          </cell>
          <cell r="E11134">
            <v>0</v>
          </cell>
          <cell r="F11134">
            <v>0</v>
          </cell>
          <cell r="G11134">
            <v>0</v>
          </cell>
          <cell r="H11134">
            <v>0</v>
          </cell>
          <cell r="I11134">
            <v>0</v>
          </cell>
          <cell r="J11134">
            <v>0</v>
          </cell>
          <cell r="K11134">
            <v>0</v>
          </cell>
          <cell r="L11134">
            <v>0</v>
          </cell>
          <cell r="M11134">
            <v>0</v>
          </cell>
          <cell r="N11134">
            <v>0</v>
          </cell>
          <cell r="O11134">
            <v>0</v>
          </cell>
          <cell r="P11134">
            <v>0</v>
          </cell>
          <cell r="Q11134">
            <v>0</v>
          </cell>
        </row>
        <row r="11135">
          <cell r="A11135" t="str">
            <v>A6729&amp;T</v>
          </cell>
          <cell r="B11135" t="str">
            <v>Washington St @ Shor</v>
          </cell>
          <cell r="C11135">
            <v>15</v>
          </cell>
          <cell r="D11135">
            <v>0</v>
          </cell>
          <cell r="E11135">
            <v>0</v>
          </cell>
          <cell r="F11135">
            <v>0</v>
          </cell>
          <cell r="G11135">
            <v>15</v>
          </cell>
          <cell r="H11135">
            <v>15</v>
          </cell>
          <cell r="I11135">
            <v>0</v>
          </cell>
          <cell r="J11135">
            <v>0</v>
          </cell>
          <cell r="K11135">
            <v>0</v>
          </cell>
          <cell r="L11135">
            <v>15</v>
          </cell>
          <cell r="M11135">
            <v>15</v>
          </cell>
          <cell r="N11135">
            <v>0</v>
          </cell>
          <cell r="O11135">
            <v>0</v>
          </cell>
          <cell r="P11135">
            <v>0</v>
          </cell>
          <cell r="Q11135">
            <v>15</v>
          </cell>
        </row>
        <row r="11136">
          <cell r="A11136" t="str">
            <v>A6927&amp;T</v>
          </cell>
          <cell r="B11136" t="str">
            <v>Washington St opp Wa</v>
          </cell>
          <cell r="C11136">
            <v>0</v>
          </cell>
          <cell r="D11136">
            <v>0</v>
          </cell>
          <cell r="E11136">
            <v>0</v>
          </cell>
          <cell r="F11136">
            <v>0</v>
          </cell>
          <cell r="G11136">
            <v>0</v>
          </cell>
          <cell r="H11136">
            <v>0</v>
          </cell>
          <cell r="I11136">
            <v>0</v>
          </cell>
          <cell r="J11136">
            <v>0</v>
          </cell>
          <cell r="K11136">
            <v>0</v>
          </cell>
          <cell r="L11136">
            <v>0</v>
          </cell>
          <cell r="M11136">
            <v>0</v>
          </cell>
          <cell r="N11136">
            <v>0</v>
          </cell>
          <cell r="O11136">
            <v>0</v>
          </cell>
          <cell r="P11136">
            <v>0</v>
          </cell>
          <cell r="Q11136">
            <v>0</v>
          </cell>
        </row>
        <row r="11137">
          <cell r="A11137" t="str">
            <v>A6941&amp;T</v>
          </cell>
          <cell r="B11137" t="str">
            <v>710 East St opp Kend</v>
          </cell>
          <cell r="C11137">
            <v>0</v>
          </cell>
          <cell r="D11137">
            <v>0</v>
          </cell>
          <cell r="E11137">
            <v>0</v>
          </cell>
          <cell r="F11137">
            <v>0</v>
          </cell>
          <cell r="G11137">
            <v>0</v>
          </cell>
          <cell r="H11137">
            <v>0</v>
          </cell>
          <cell r="I11137">
            <v>0</v>
          </cell>
          <cell r="J11137">
            <v>0</v>
          </cell>
          <cell r="K11137">
            <v>0</v>
          </cell>
          <cell r="L11137">
            <v>0</v>
          </cell>
          <cell r="M11137">
            <v>0</v>
          </cell>
          <cell r="N11137">
            <v>0</v>
          </cell>
          <cell r="O11137">
            <v>0</v>
          </cell>
          <cell r="P11137">
            <v>0</v>
          </cell>
          <cell r="Q11137">
            <v>0</v>
          </cell>
        </row>
        <row r="11138">
          <cell r="A11138" t="str">
            <v>A6946&amp;T</v>
          </cell>
          <cell r="B11138" t="str">
            <v>East St @ Eastover R</v>
          </cell>
          <cell r="C11138">
            <v>0</v>
          </cell>
          <cell r="D11138">
            <v>0</v>
          </cell>
          <cell r="E11138">
            <v>0</v>
          </cell>
          <cell r="F11138">
            <v>0</v>
          </cell>
          <cell r="G11138">
            <v>0</v>
          </cell>
          <cell r="H11138">
            <v>0</v>
          </cell>
          <cell r="I11138">
            <v>0</v>
          </cell>
          <cell r="J11138">
            <v>0</v>
          </cell>
          <cell r="K11138">
            <v>0</v>
          </cell>
          <cell r="L11138">
            <v>0</v>
          </cell>
          <cell r="M11138">
            <v>0</v>
          </cell>
          <cell r="N11138">
            <v>0</v>
          </cell>
          <cell r="O11138">
            <v>0</v>
          </cell>
          <cell r="P11138">
            <v>0</v>
          </cell>
          <cell r="Q11138">
            <v>0</v>
          </cell>
        </row>
        <row r="11139">
          <cell r="A11139" t="str">
            <v>A5846&amp;T</v>
          </cell>
          <cell r="B11139" t="str">
            <v>Washington St @ Fult</v>
          </cell>
          <cell r="C11139">
            <v>4</v>
          </cell>
          <cell r="D11139">
            <v>0</v>
          </cell>
          <cell r="E11139">
            <v>0</v>
          </cell>
          <cell r="F11139">
            <v>0</v>
          </cell>
          <cell r="G11139">
            <v>4</v>
          </cell>
          <cell r="H11139">
            <v>4</v>
          </cell>
          <cell r="I11139">
            <v>0</v>
          </cell>
          <cell r="J11139">
            <v>0</v>
          </cell>
          <cell r="K11139">
            <v>0</v>
          </cell>
          <cell r="L11139">
            <v>4</v>
          </cell>
          <cell r="M11139">
            <v>4</v>
          </cell>
          <cell r="N11139">
            <v>0</v>
          </cell>
          <cell r="O11139">
            <v>0</v>
          </cell>
          <cell r="P11139">
            <v>0</v>
          </cell>
          <cell r="Q11139">
            <v>4</v>
          </cell>
        </row>
        <row r="11140">
          <cell r="A11140" t="str">
            <v>A6021&amp;T</v>
          </cell>
          <cell r="B11140" t="str">
            <v>Washington St @ Aust</v>
          </cell>
          <cell r="C11140">
            <v>0</v>
          </cell>
          <cell r="D11140">
            <v>0</v>
          </cell>
          <cell r="E11140">
            <v>0</v>
          </cell>
          <cell r="F11140">
            <v>0</v>
          </cell>
          <cell r="G11140">
            <v>0</v>
          </cell>
          <cell r="H11140">
            <v>0</v>
          </cell>
          <cell r="I11140">
            <v>0</v>
          </cell>
          <cell r="J11140">
            <v>0</v>
          </cell>
          <cell r="K11140">
            <v>0</v>
          </cell>
          <cell r="L11140">
            <v>0</v>
          </cell>
          <cell r="M11140">
            <v>0</v>
          </cell>
          <cell r="N11140">
            <v>0</v>
          </cell>
          <cell r="O11140">
            <v>0</v>
          </cell>
          <cell r="P11140">
            <v>0</v>
          </cell>
          <cell r="Q11140">
            <v>0</v>
          </cell>
        </row>
        <row r="11141">
          <cell r="A11141" t="str">
            <v>A6041&amp;T</v>
          </cell>
          <cell r="B11141" t="str">
            <v>Washington St @ Alan</v>
          </cell>
          <cell r="C11141">
            <v>30</v>
          </cell>
          <cell r="D11141">
            <v>0</v>
          </cell>
          <cell r="E11141">
            <v>0</v>
          </cell>
          <cell r="F11141">
            <v>0</v>
          </cell>
          <cell r="G11141">
            <v>30</v>
          </cell>
          <cell r="H11141">
            <v>30</v>
          </cell>
          <cell r="I11141">
            <v>0</v>
          </cell>
          <cell r="J11141">
            <v>0</v>
          </cell>
          <cell r="K11141">
            <v>0</v>
          </cell>
          <cell r="L11141">
            <v>30</v>
          </cell>
          <cell r="M11141">
            <v>30</v>
          </cell>
          <cell r="N11141">
            <v>0</v>
          </cell>
          <cell r="O11141">
            <v>0</v>
          </cell>
          <cell r="P11141">
            <v>0</v>
          </cell>
          <cell r="Q11141">
            <v>30</v>
          </cell>
        </row>
        <row r="11142">
          <cell r="A11142" t="str">
            <v>A6211&amp;T</v>
          </cell>
          <cell r="B11142" t="str">
            <v>Washington St opp Ro</v>
          </cell>
          <cell r="C11142">
            <v>0</v>
          </cell>
          <cell r="D11142">
            <v>0</v>
          </cell>
          <cell r="E11142">
            <v>0</v>
          </cell>
          <cell r="F11142">
            <v>0</v>
          </cell>
          <cell r="G11142">
            <v>0</v>
          </cell>
          <cell r="H11142">
            <v>0</v>
          </cell>
          <cell r="I11142">
            <v>0</v>
          </cell>
          <cell r="J11142">
            <v>0</v>
          </cell>
          <cell r="K11142">
            <v>0</v>
          </cell>
          <cell r="L11142">
            <v>0</v>
          </cell>
          <cell r="M11142">
            <v>0</v>
          </cell>
          <cell r="N11142">
            <v>0</v>
          </cell>
          <cell r="O11142">
            <v>0</v>
          </cell>
          <cell r="P11142">
            <v>0</v>
          </cell>
          <cell r="Q11142">
            <v>0</v>
          </cell>
        </row>
        <row r="11143">
          <cell r="A11143" t="str">
            <v>A6347&amp;T</v>
          </cell>
          <cell r="B11143" t="str">
            <v>Washington St @ Norw</v>
          </cell>
          <cell r="C11143">
            <v>1</v>
          </cell>
          <cell r="D11143">
            <v>0</v>
          </cell>
          <cell r="E11143">
            <v>7</v>
          </cell>
          <cell r="F11143">
            <v>13</v>
          </cell>
          <cell r="G11143">
            <v>22</v>
          </cell>
          <cell r="H11143">
            <v>1</v>
          </cell>
          <cell r="I11143">
            <v>0</v>
          </cell>
          <cell r="J11143">
            <v>7</v>
          </cell>
          <cell r="K11143">
            <v>13</v>
          </cell>
          <cell r="L11143">
            <v>22</v>
          </cell>
          <cell r="M11143">
            <v>1</v>
          </cell>
          <cell r="N11143">
            <v>0</v>
          </cell>
          <cell r="O11143">
            <v>7</v>
          </cell>
          <cell r="P11143">
            <v>13</v>
          </cell>
          <cell r="Q11143">
            <v>22</v>
          </cell>
        </row>
        <row r="11144">
          <cell r="A11144" t="str">
            <v>A6368&amp;T</v>
          </cell>
          <cell r="B11144" t="str">
            <v>356 Washington St</v>
          </cell>
          <cell r="C11144">
            <v>0</v>
          </cell>
          <cell r="D11144">
            <v>0</v>
          </cell>
          <cell r="E11144">
            <v>0</v>
          </cell>
          <cell r="F11144">
            <v>0</v>
          </cell>
          <cell r="G11144">
            <v>0</v>
          </cell>
          <cell r="H11144">
            <v>0</v>
          </cell>
          <cell r="I11144">
            <v>0</v>
          </cell>
          <cell r="J11144">
            <v>0</v>
          </cell>
          <cell r="K11144">
            <v>0</v>
          </cell>
          <cell r="L11144">
            <v>0</v>
          </cell>
          <cell r="M11144">
            <v>0</v>
          </cell>
          <cell r="N11144">
            <v>0</v>
          </cell>
          <cell r="O11144">
            <v>0</v>
          </cell>
          <cell r="P11144">
            <v>0</v>
          </cell>
          <cell r="Q11144">
            <v>0</v>
          </cell>
        </row>
        <row r="11145">
          <cell r="A11145" t="str">
            <v>A6657&amp;T</v>
          </cell>
          <cell r="B11145" t="str">
            <v>Washington St @ Dean</v>
          </cell>
          <cell r="C11145">
            <v>0</v>
          </cell>
          <cell r="D11145">
            <v>0</v>
          </cell>
          <cell r="E11145">
            <v>0</v>
          </cell>
          <cell r="F11145">
            <v>7</v>
          </cell>
          <cell r="G11145">
            <v>7</v>
          </cell>
          <cell r="H11145">
            <v>0</v>
          </cell>
          <cell r="I11145">
            <v>0</v>
          </cell>
          <cell r="J11145">
            <v>0</v>
          </cell>
          <cell r="K11145">
            <v>7</v>
          </cell>
          <cell r="L11145">
            <v>7</v>
          </cell>
          <cell r="M11145">
            <v>0</v>
          </cell>
          <cell r="N11145">
            <v>0</v>
          </cell>
          <cell r="O11145">
            <v>0</v>
          </cell>
          <cell r="P11145">
            <v>7</v>
          </cell>
          <cell r="Q11145">
            <v>7</v>
          </cell>
        </row>
        <row r="11146">
          <cell r="A11146" t="str">
            <v>A6926&amp;T</v>
          </cell>
          <cell r="B11146" t="str">
            <v>Washington St @ Pilg</v>
          </cell>
          <cell r="C11146">
            <v>0</v>
          </cell>
          <cell r="D11146">
            <v>0</v>
          </cell>
          <cell r="E11146">
            <v>0</v>
          </cell>
          <cell r="F11146">
            <v>0</v>
          </cell>
          <cell r="G11146">
            <v>0</v>
          </cell>
          <cell r="H11146">
            <v>0</v>
          </cell>
          <cell r="I11146">
            <v>0</v>
          </cell>
          <cell r="J11146">
            <v>0</v>
          </cell>
          <cell r="K11146">
            <v>0</v>
          </cell>
          <cell r="L11146">
            <v>0</v>
          </cell>
          <cell r="M11146">
            <v>0</v>
          </cell>
          <cell r="N11146">
            <v>0</v>
          </cell>
          <cell r="O11146">
            <v>0</v>
          </cell>
          <cell r="P11146">
            <v>0</v>
          </cell>
          <cell r="Q11146">
            <v>0</v>
          </cell>
        </row>
        <row r="11147">
          <cell r="A11147" t="str">
            <v>A6951&amp;T</v>
          </cell>
          <cell r="B11147" t="str">
            <v>East St @ School St</v>
          </cell>
          <cell r="C11147">
            <v>0</v>
          </cell>
          <cell r="D11147">
            <v>0</v>
          </cell>
          <cell r="E11147">
            <v>0</v>
          </cell>
          <cell r="F11147">
            <v>0</v>
          </cell>
          <cell r="G11147">
            <v>0</v>
          </cell>
          <cell r="H11147">
            <v>0</v>
          </cell>
          <cell r="I11147">
            <v>0</v>
          </cell>
          <cell r="J11147">
            <v>0</v>
          </cell>
          <cell r="K11147">
            <v>0</v>
          </cell>
          <cell r="L11147">
            <v>0</v>
          </cell>
          <cell r="M11147">
            <v>0</v>
          </cell>
          <cell r="N11147">
            <v>0</v>
          </cell>
          <cell r="O11147">
            <v>0</v>
          </cell>
          <cell r="P11147">
            <v>0</v>
          </cell>
          <cell r="Q11147">
            <v>0</v>
          </cell>
        </row>
        <row r="11148">
          <cell r="A11148" t="str">
            <v>A5967&amp;T</v>
          </cell>
          <cell r="B11148" t="str">
            <v>Washington St @ Waln</v>
          </cell>
          <cell r="C11148">
            <v>5</v>
          </cell>
          <cell r="D11148">
            <v>0</v>
          </cell>
          <cell r="E11148">
            <v>0</v>
          </cell>
          <cell r="F11148">
            <v>0</v>
          </cell>
          <cell r="G11148">
            <v>5</v>
          </cell>
          <cell r="H11148">
            <v>5</v>
          </cell>
          <cell r="I11148">
            <v>0</v>
          </cell>
          <cell r="J11148">
            <v>0</v>
          </cell>
          <cell r="K11148">
            <v>0</v>
          </cell>
          <cell r="L11148">
            <v>5</v>
          </cell>
          <cell r="M11148">
            <v>5</v>
          </cell>
          <cell r="N11148">
            <v>0</v>
          </cell>
          <cell r="O11148">
            <v>0</v>
          </cell>
          <cell r="P11148">
            <v>0</v>
          </cell>
          <cell r="Q11148">
            <v>5</v>
          </cell>
        </row>
        <row r="11149">
          <cell r="A11149" t="str">
            <v>A6009&amp;T</v>
          </cell>
          <cell r="B11149" t="str">
            <v>Washington St @ Weld</v>
          </cell>
          <cell r="C11149">
            <v>0</v>
          </cell>
          <cell r="D11149">
            <v>0</v>
          </cell>
          <cell r="E11149">
            <v>0</v>
          </cell>
          <cell r="F11149">
            <v>0</v>
          </cell>
          <cell r="G11149">
            <v>0</v>
          </cell>
          <cell r="H11149">
            <v>0</v>
          </cell>
          <cell r="I11149">
            <v>0</v>
          </cell>
          <cell r="J11149">
            <v>0</v>
          </cell>
          <cell r="K11149">
            <v>0</v>
          </cell>
          <cell r="L11149">
            <v>0</v>
          </cell>
          <cell r="M11149">
            <v>0</v>
          </cell>
          <cell r="N11149">
            <v>0</v>
          </cell>
          <cell r="O11149">
            <v>0</v>
          </cell>
          <cell r="P11149">
            <v>0</v>
          </cell>
          <cell r="Q11149">
            <v>0</v>
          </cell>
        </row>
        <row r="11150">
          <cell r="A11150" t="str">
            <v>A6213&amp;T</v>
          </cell>
          <cell r="B11150" t="str">
            <v>Washington St @ Elli</v>
          </cell>
          <cell r="C11150">
            <v>17</v>
          </cell>
          <cell r="D11150">
            <v>0</v>
          </cell>
          <cell r="E11150">
            <v>0</v>
          </cell>
          <cell r="F11150">
            <v>0</v>
          </cell>
          <cell r="G11150">
            <v>17</v>
          </cell>
          <cell r="H11150">
            <v>17</v>
          </cell>
          <cell r="I11150">
            <v>0</v>
          </cell>
          <cell r="J11150">
            <v>0</v>
          </cell>
          <cell r="K11150">
            <v>0</v>
          </cell>
          <cell r="L11150">
            <v>17</v>
          </cell>
          <cell r="M11150">
            <v>17</v>
          </cell>
          <cell r="N11150">
            <v>0</v>
          </cell>
          <cell r="O11150">
            <v>0</v>
          </cell>
          <cell r="P11150">
            <v>0</v>
          </cell>
          <cell r="Q11150">
            <v>17</v>
          </cell>
        </row>
        <row r="11151">
          <cell r="A11151" t="str">
            <v>A6931&amp;T</v>
          </cell>
          <cell r="B11151" t="str">
            <v>Washington St @ Mars</v>
          </cell>
          <cell r="C11151">
            <v>0</v>
          </cell>
          <cell r="D11151">
            <v>0</v>
          </cell>
          <cell r="E11151">
            <v>1</v>
          </cell>
          <cell r="F11151">
            <v>0</v>
          </cell>
          <cell r="G11151">
            <v>1</v>
          </cell>
          <cell r="H11151">
            <v>0</v>
          </cell>
          <cell r="I11151">
            <v>0</v>
          </cell>
          <cell r="J11151">
            <v>1</v>
          </cell>
          <cell r="K11151">
            <v>0</v>
          </cell>
          <cell r="L11151">
            <v>1</v>
          </cell>
          <cell r="M11151">
            <v>0</v>
          </cell>
          <cell r="N11151">
            <v>0</v>
          </cell>
          <cell r="O11151">
            <v>1</v>
          </cell>
          <cell r="P11151">
            <v>0</v>
          </cell>
          <cell r="Q11151">
            <v>1</v>
          </cell>
        </row>
        <row r="11152">
          <cell r="A11152" t="str">
            <v>A6359&amp;T</v>
          </cell>
          <cell r="B11152" t="str">
            <v>Washington St @ Mors</v>
          </cell>
          <cell r="C11152">
            <v>0</v>
          </cell>
          <cell r="D11152">
            <v>0</v>
          </cell>
          <cell r="E11152">
            <v>0</v>
          </cell>
          <cell r="F11152">
            <v>0</v>
          </cell>
          <cell r="G11152">
            <v>0</v>
          </cell>
          <cell r="H11152">
            <v>0</v>
          </cell>
          <cell r="I11152">
            <v>0</v>
          </cell>
          <cell r="J11152">
            <v>0</v>
          </cell>
          <cell r="K11152">
            <v>0</v>
          </cell>
          <cell r="L11152">
            <v>0</v>
          </cell>
          <cell r="M11152">
            <v>0</v>
          </cell>
          <cell r="N11152">
            <v>0</v>
          </cell>
          <cell r="O11152">
            <v>0</v>
          </cell>
          <cell r="P11152">
            <v>0</v>
          </cell>
          <cell r="Q11152">
            <v>0</v>
          </cell>
        </row>
        <row r="11153">
          <cell r="A11153" t="str">
            <v>A6947&amp;T</v>
          </cell>
          <cell r="B11153" t="str">
            <v>East St @ Diamond St</v>
          </cell>
          <cell r="C11153">
            <v>0</v>
          </cell>
          <cell r="D11153">
            <v>0</v>
          </cell>
          <cell r="E11153">
            <v>0</v>
          </cell>
          <cell r="F11153">
            <v>0</v>
          </cell>
          <cell r="G11153">
            <v>0</v>
          </cell>
          <cell r="H11153">
            <v>0</v>
          </cell>
          <cell r="I11153">
            <v>0</v>
          </cell>
          <cell r="J11153">
            <v>0</v>
          </cell>
          <cell r="K11153">
            <v>0</v>
          </cell>
          <cell r="L11153">
            <v>0</v>
          </cell>
          <cell r="M11153">
            <v>0</v>
          </cell>
          <cell r="N11153">
            <v>0</v>
          </cell>
          <cell r="O11153">
            <v>0</v>
          </cell>
          <cell r="P11153">
            <v>0</v>
          </cell>
          <cell r="Q11153">
            <v>0</v>
          </cell>
        </row>
        <row r="11154">
          <cell r="A11154" t="str">
            <v>A6212&amp;T</v>
          </cell>
          <cell r="B11154" t="str">
            <v>Washington St @ Nepo</v>
          </cell>
          <cell r="C11154">
            <v>3</v>
          </cell>
          <cell r="D11154">
            <v>0</v>
          </cell>
          <cell r="E11154">
            <v>0</v>
          </cell>
          <cell r="F11154">
            <v>0</v>
          </cell>
          <cell r="G11154">
            <v>3</v>
          </cell>
          <cell r="H11154">
            <v>3</v>
          </cell>
          <cell r="I11154">
            <v>0</v>
          </cell>
          <cell r="J11154">
            <v>0</v>
          </cell>
          <cell r="K11154">
            <v>0</v>
          </cell>
          <cell r="L11154">
            <v>3</v>
          </cell>
          <cell r="M11154">
            <v>3</v>
          </cell>
          <cell r="N11154">
            <v>0</v>
          </cell>
          <cell r="O11154">
            <v>0</v>
          </cell>
          <cell r="P11154">
            <v>0</v>
          </cell>
          <cell r="Q11154">
            <v>3</v>
          </cell>
        </row>
        <row r="11155">
          <cell r="A11155" t="str">
            <v>A6915&amp;T</v>
          </cell>
          <cell r="B11155" t="str">
            <v>Washington St @ Poll</v>
          </cell>
          <cell r="C11155">
            <v>55</v>
          </cell>
          <cell r="D11155">
            <v>0</v>
          </cell>
          <cell r="E11155">
            <v>0</v>
          </cell>
          <cell r="F11155">
            <v>0</v>
          </cell>
          <cell r="G11155">
            <v>55</v>
          </cell>
          <cell r="H11155">
            <v>55</v>
          </cell>
          <cell r="I11155">
            <v>0</v>
          </cell>
          <cell r="J11155">
            <v>0</v>
          </cell>
          <cell r="K11155">
            <v>0</v>
          </cell>
          <cell r="L11155">
            <v>55</v>
          </cell>
          <cell r="M11155">
            <v>55</v>
          </cell>
          <cell r="N11155">
            <v>0</v>
          </cell>
          <cell r="O11155">
            <v>0</v>
          </cell>
          <cell r="P11155">
            <v>0</v>
          </cell>
          <cell r="Q11155">
            <v>55</v>
          </cell>
        </row>
        <row r="11156">
          <cell r="A11156" t="str">
            <v>A5902&amp;T</v>
          </cell>
          <cell r="B11156" t="str">
            <v>Washington St @ Rail</v>
          </cell>
          <cell r="C11156">
            <v>14</v>
          </cell>
          <cell r="D11156">
            <v>0</v>
          </cell>
          <cell r="E11156">
            <v>0</v>
          </cell>
          <cell r="F11156">
            <v>2</v>
          </cell>
          <cell r="G11156">
            <v>16</v>
          </cell>
          <cell r="H11156">
            <v>14</v>
          </cell>
          <cell r="I11156">
            <v>0</v>
          </cell>
          <cell r="J11156">
            <v>0</v>
          </cell>
          <cell r="K11156">
            <v>2</v>
          </cell>
          <cell r="L11156">
            <v>16</v>
          </cell>
          <cell r="M11156">
            <v>14</v>
          </cell>
          <cell r="N11156">
            <v>0</v>
          </cell>
          <cell r="O11156">
            <v>0</v>
          </cell>
          <cell r="P11156">
            <v>2</v>
          </cell>
          <cell r="Q11156">
            <v>16</v>
          </cell>
        </row>
        <row r="11157">
          <cell r="A11157" t="str">
            <v>A5953&amp;T</v>
          </cell>
          <cell r="B11157" t="str">
            <v>Washington St @ Doug</v>
          </cell>
          <cell r="C11157">
            <v>1</v>
          </cell>
          <cell r="D11157">
            <v>0</v>
          </cell>
          <cell r="E11157">
            <v>1</v>
          </cell>
          <cell r="F11157">
            <v>0</v>
          </cell>
          <cell r="G11157">
            <v>2</v>
          </cell>
          <cell r="H11157">
            <v>1</v>
          </cell>
          <cell r="I11157">
            <v>0</v>
          </cell>
          <cell r="J11157">
            <v>1</v>
          </cell>
          <cell r="K11157">
            <v>0</v>
          </cell>
          <cell r="L11157">
            <v>2</v>
          </cell>
          <cell r="M11157">
            <v>1</v>
          </cell>
          <cell r="N11157">
            <v>0</v>
          </cell>
          <cell r="O11157">
            <v>1</v>
          </cell>
          <cell r="P11157">
            <v>0</v>
          </cell>
          <cell r="Q11157">
            <v>2</v>
          </cell>
        </row>
        <row r="11158">
          <cell r="A11158" t="str">
            <v>A5987&amp;T</v>
          </cell>
          <cell r="B11158" t="str">
            <v>Opp 20 Washington St</v>
          </cell>
          <cell r="C11158">
            <v>0</v>
          </cell>
          <cell r="D11158">
            <v>0</v>
          </cell>
          <cell r="E11158">
            <v>0</v>
          </cell>
          <cell r="F11158">
            <v>0</v>
          </cell>
          <cell r="G11158">
            <v>0</v>
          </cell>
          <cell r="H11158">
            <v>0</v>
          </cell>
          <cell r="I11158">
            <v>0</v>
          </cell>
          <cell r="J11158">
            <v>0</v>
          </cell>
          <cell r="K11158">
            <v>0</v>
          </cell>
          <cell r="L11158">
            <v>0</v>
          </cell>
          <cell r="M11158">
            <v>0</v>
          </cell>
          <cell r="N11158">
            <v>0</v>
          </cell>
          <cell r="O11158">
            <v>0</v>
          </cell>
          <cell r="P11158">
            <v>0</v>
          </cell>
          <cell r="Q11158">
            <v>0</v>
          </cell>
        </row>
        <row r="11159">
          <cell r="A11159" t="str">
            <v>A6008&amp;T</v>
          </cell>
          <cell r="B11159" t="str">
            <v>Washington St @ Oola</v>
          </cell>
          <cell r="C11159">
            <v>0</v>
          </cell>
          <cell r="D11159">
            <v>0</v>
          </cell>
          <cell r="E11159">
            <v>0</v>
          </cell>
          <cell r="F11159">
            <v>0</v>
          </cell>
          <cell r="G11159">
            <v>0</v>
          </cell>
          <cell r="H11159">
            <v>0</v>
          </cell>
          <cell r="I11159">
            <v>0</v>
          </cell>
          <cell r="J11159">
            <v>0</v>
          </cell>
          <cell r="K11159">
            <v>0</v>
          </cell>
          <cell r="L11159">
            <v>0</v>
          </cell>
          <cell r="M11159">
            <v>0</v>
          </cell>
          <cell r="N11159">
            <v>0</v>
          </cell>
          <cell r="O11159">
            <v>0</v>
          </cell>
          <cell r="P11159">
            <v>0</v>
          </cell>
          <cell r="Q11159">
            <v>0</v>
          </cell>
        </row>
        <row r="11160">
          <cell r="A11160" t="str">
            <v>A6035&amp;T</v>
          </cell>
          <cell r="B11160" t="str">
            <v>Washington St opp Hi</v>
          </cell>
          <cell r="C11160">
            <v>2</v>
          </cell>
          <cell r="D11160">
            <v>0</v>
          </cell>
          <cell r="E11160">
            <v>0</v>
          </cell>
          <cell r="F11160">
            <v>0</v>
          </cell>
          <cell r="G11160">
            <v>2</v>
          </cell>
          <cell r="H11160">
            <v>2</v>
          </cell>
          <cell r="I11160">
            <v>0</v>
          </cell>
          <cell r="J11160">
            <v>0</v>
          </cell>
          <cell r="K11160">
            <v>0</v>
          </cell>
          <cell r="L11160">
            <v>2</v>
          </cell>
          <cell r="M11160">
            <v>2</v>
          </cell>
          <cell r="N11160">
            <v>0</v>
          </cell>
          <cell r="O11160">
            <v>0</v>
          </cell>
          <cell r="P11160">
            <v>0</v>
          </cell>
          <cell r="Q11160">
            <v>2</v>
          </cell>
        </row>
        <row r="11161">
          <cell r="A11161" t="str">
            <v>A6954&amp;T</v>
          </cell>
          <cell r="B11161" t="str">
            <v>East St @ Main St</v>
          </cell>
          <cell r="C11161">
            <v>0</v>
          </cell>
          <cell r="D11161">
            <v>0</v>
          </cell>
          <cell r="E11161">
            <v>0</v>
          </cell>
          <cell r="F11161">
            <v>0</v>
          </cell>
          <cell r="G11161">
            <v>0</v>
          </cell>
          <cell r="H11161">
            <v>0</v>
          </cell>
          <cell r="I11161">
            <v>0</v>
          </cell>
          <cell r="J11161">
            <v>0</v>
          </cell>
          <cell r="K11161">
            <v>0</v>
          </cell>
          <cell r="L11161">
            <v>0</v>
          </cell>
          <cell r="M11161">
            <v>0</v>
          </cell>
          <cell r="N11161">
            <v>0</v>
          </cell>
          <cell r="O11161">
            <v>0</v>
          </cell>
          <cell r="P11161">
            <v>0</v>
          </cell>
          <cell r="Q11161">
            <v>0</v>
          </cell>
        </row>
        <row r="11162">
          <cell r="A11162" t="str">
            <v>A6042&amp;T</v>
          </cell>
          <cell r="B11162" t="str">
            <v>Washington St opp Fu</v>
          </cell>
          <cell r="C11162">
            <v>30</v>
          </cell>
          <cell r="D11162">
            <v>0</v>
          </cell>
          <cell r="E11162">
            <v>0</v>
          </cell>
          <cell r="F11162">
            <v>0</v>
          </cell>
          <cell r="G11162">
            <v>30</v>
          </cell>
          <cell r="H11162">
            <v>30</v>
          </cell>
          <cell r="I11162">
            <v>0</v>
          </cell>
          <cell r="J11162">
            <v>0</v>
          </cell>
          <cell r="K11162">
            <v>0</v>
          </cell>
          <cell r="L11162">
            <v>30</v>
          </cell>
          <cell r="M11162">
            <v>30</v>
          </cell>
          <cell r="N11162">
            <v>0</v>
          </cell>
          <cell r="O11162">
            <v>0</v>
          </cell>
          <cell r="P11162">
            <v>0</v>
          </cell>
          <cell r="Q11162">
            <v>30</v>
          </cell>
        </row>
        <row r="11163">
          <cell r="A11163" t="str">
            <v>A6206&amp;T</v>
          </cell>
          <cell r="B11163" t="str">
            <v>Washington St @ Hill</v>
          </cell>
          <cell r="C11163">
            <v>0</v>
          </cell>
          <cell r="D11163">
            <v>0</v>
          </cell>
          <cell r="E11163">
            <v>0</v>
          </cell>
          <cell r="F11163">
            <v>0</v>
          </cell>
          <cell r="G11163">
            <v>0</v>
          </cell>
          <cell r="H11163">
            <v>0</v>
          </cell>
          <cell r="I11163">
            <v>0</v>
          </cell>
          <cell r="J11163">
            <v>0</v>
          </cell>
          <cell r="K11163">
            <v>0</v>
          </cell>
          <cell r="L11163">
            <v>0</v>
          </cell>
          <cell r="M11163">
            <v>0</v>
          </cell>
          <cell r="N11163">
            <v>0</v>
          </cell>
          <cell r="O11163">
            <v>0</v>
          </cell>
          <cell r="P11163">
            <v>0</v>
          </cell>
          <cell r="Q11163">
            <v>0</v>
          </cell>
        </row>
        <row r="11164">
          <cell r="A11164" t="str">
            <v>A6934&amp;T</v>
          </cell>
          <cell r="B11164" t="str">
            <v>624 Washington St op</v>
          </cell>
          <cell r="C11164">
            <v>33</v>
          </cell>
          <cell r="D11164">
            <v>0</v>
          </cell>
          <cell r="E11164">
            <v>0</v>
          </cell>
          <cell r="F11164">
            <v>0</v>
          </cell>
          <cell r="G11164">
            <v>33</v>
          </cell>
          <cell r="H11164">
            <v>33</v>
          </cell>
          <cell r="I11164">
            <v>0</v>
          </cell>
          <cell r="J11164">
            <v>0</v>
          </cell>
          <cell r="K11164">
            <v>0</v>
          </cell>
          <cell r="L11164">
            <v>33</v>
          </cell>
          <cell r="M11164">
            <v>33</v>
          </cell>
          <cell r="N11164">
            <v>0</v>
          </cell>
          <cell r="O11164">
            <v>0</v>
          </cell>
          <cell r="P11164">
            <v>0</v>
          </cell>
          <cell r="Q11164">
            <v>33</v>
          </cell>
        </row>
        <row r="11165">
          <cell r="A11165" t="str">
            <v>A6356&amp;T</v>
          </cell>
          <cell r="B11165" t="str">
            <v>460 Washington St op</v>
          </cell>
          <cell r="C11165">
            <v>25</v>
          </cell>
          <cell r="D11165">
            <v>0</v>
          </cell>
          <cell r="E11165">
            <v>0</v>
          </cell>
          <cell r="F11165">
            <v>3</v>
          </cell>
          <cell r="G11165">
            <v>29</v>
          </cell>
          <cell r="H11165">
            <v>25</v>
          </cell>
          <cell r="I11165">
            <v>0</v>
          </cell>
          <cell r="J11165">
            <v>0</v>
          </cell>
          <cell r="K11165">
            <v>3</v>
          </cell>
          <cell r="L11165">
            <v>29</v>
          </cell>
          <cell r="M11165">
            <v>25</v>
          </cell>
          <cell r="N11165">
            <v>0</v>
          </cell>
          <cell r="O11165">
            <v>0</v>
          </cell>
          <cell r="P11165">
            <v>3</v>
          </cell>
          <cell r="Q11165">
            <v>29</v>
          </cell>
        </row>
        <row r="11166">
          <cell r="A11166" t="str">
            <v>A6360&amp;T</v>
          </cell>
          <cell r="B11166" t="str">
            <v>Washington St @ Sain</v>
          </cell>
          <cell r="C11166">
            <v>0</v>
          </cell>
          <cell r="D11166">
            <v>0</v>
          </cell>
          <cell r="E11166">
            <v>0</v>
          </cell>
          <cell r="F11166">
            <v>0</v>
          </cell>
          <cell r="G11166">
            <v>0</v>
          </cell>
          <cell r="H11166">
            <v>0</v>
          </cell>
          <cell r="I11166">
            <v>0</v>
          </cell>
          <cell r="J11166">
            <v>0</v>
          </cell>
          <cell r="K11166">
            <v>0</v>
          </cell>
          <cell r="L11166">
            <v>0</v>
          </cell>
          <cell r="M11166">
            <v>0</v>
          </cell>
          <cell r="N11166">
            <v>0</v>
          </cell>
          <cell r="O11166">
            <v>0</v>
          </cell>
          <cell r="P11166">
            <v>0</v>
          </cell>
          <cell r="Q11166">
            <v>0</v>
          </cell>
        </row>
        <row r="11167">
          <cell r="A11167" t="str">
            <v>A6362&amp;T</v>
          </cell>
          <cell r="B11167" t="str">
            <v>Washington St @ Guil</v>
          </cell>
          <cell r="C11167">
            <v>59</v>
          </cell>
          <cell r="D11167">
            <v>0</v>
          </cell>
          <cell r="E11167">
            <v>0</v>
          </cell>
          <cell r="F11167">
            <v>0</v>
          </cell>
          <cell r="G11167">
            <v>59</v>
          </cell>
          <cell r="H11167">
            <v>59</v>
          </cell>
          <cell r="I11167">
            <v>0</v>
          </cell>
          <cell r="J11167">
            <v>0</v>
          </cell>
          <cell r="K11167">
            <v>0</v>
          </cell>
          <cell r="L11167">
            <v>59</v>
          </cell>
          <cell r="M11167">
            <v>59</v>
          </cell>
          <cell r="N11167">
            <v>0</v>
          </cell>
          <cell r="O11167">
            <v>0</v>
          </cell>
          <cell r="P11167">
            <v>0</v>
          </cell>
          <cell r="Q11167">
            <v>59</v>
          </cell>
        </row>
        <row r="11168">
          <cell r="A11168" t="str">
            <v>A5928&amp;T</v>
          </cell>
          <cell r="B11168" t="str">
            <v>Washington St @ Guil</v>
          </cell>
          <cell r="C11168">
            <v>30</v>
          </cell>
          <cell r="D11168">
            <v>0</v>
          </cell>
          <cell r="E11168">
            <v>0</v>
          </cell>
          <cell r="F11168">
            <v>0</v>
          </cell>
          <cell r="G11168">
            <v>30</v>
          </cell>
          <cell r="H11168">
            <v>30</v>
          </cell>
          <cell r="I11168">
            <v>0</v>
          </cell>
          <cell r="J11168">
            <v>0</v>
          </cell>
          <cell r="K11168">
            <v>0</v>
          </cell>
          <cell r="L11168">
            <v>30</v>
          </cell>
          <cell r="M11168">
            <v>30</v>
          </cell>
          <cell r="N11168">
            <v>0</v>
          </cell>
          <cell r="O11168">
            <v>0</v>
          </cell>
          <cell r="P11168">
            <v>0</v>
          </cell>
          <cell r="Q11168">
            <v>30</v>
          </cell>
        </row>
        <row r="11169">
          <cell r="A11169" t="str">
            <v>A6220&amp;T</v>
          </cell>
          <cell r="B11169" t="str">
            <v>Washington St opp My</v>
          </cell>
          <cell r="C11169">
            <v>0</v>
          </cell>
          <cell r="D11169">
            <v>0</v>
          </cell>
          <cell r="E11169">
            <v>0</v>
          </cell>
          <cell r="F11169">
            <v>0</v>
          </cell>
          <cell r="G11169">
            <v>0</v>
          </cell>
          <cell r="H11169">
            <v>0</v>
          </cell>
          <cell r="I11169">
            <v>0</v>
          </cell>
          <cell r="J11169">
            <v>0</v>
          </cell>
          <cell r="K11169">
            <v>0</v>
          </cell>
          <cell r="L11169">
            <v>0</v>
          </cell>
          <cell r="M11169">
            <v>0</v>
          </cell>
          <cell r="N11169">
            <v>0</v>
          </cell>
          <cell r="O11169">
            <v>0</v>
          </cell>
          <cell r="P11169">
            <v>0</v>
          </cell>
          <cell r="Q11169">
            <v>0</v>
          </cell>
        </row>
        <row r="11170">
          <cell r="A11170" t="str">
            <v>A6930&amp;T</v>
          </cell>
          <cell r="B11170" t="str">
            <v>Washington St @ Scho</v>
          </cell>
          <cell r="C11170">
            <v>3</v>
          </cell>
          <cell r="D11170">
            <v>0</v>
          </cell>
          <cell r="E11170">
            <v>0</v>
          </cell>
          <cell r="F11170">
            <v>0</v>
          </cell>
          <cell r="G11170">
            <v>3</v>
          </cell>
          <cell r="H11170">
            <v>3</v>
          </cell>
          <cell r="I11170">
            <v>0</v>
          </cell>
          <cell r="J11170">
            <v>0</v>
          </cell>
          <cell r="K11170">
            <v>0</v>
          </cell>
          <cell r="L11170">
            <v>3</v>
          </cell>
          <cell r="M11170">
            <v>3</v>
          </cell>
          <cell r="N11170">
            <v>0</v>
          </cell>
          <cell r="O11170">
            <v>0</v>
          </cell>
          <cell r="P11170">
            <v>0</v>
          </cell>
          <cell r="Q11170">
            <v>3</v>
          </cell>
        </row>
        <row r="11171">
          <cell r="A11171" t="str">
            <v>A6925&amp;T</v>
          </cell>
          <cell r="B11171" t="str">
            <v>238 Washington St op</v>
          </cell>
          <cell r="C11171">
            <v>0</v>
          </cell>
          <cell r="D11171">
            <v>0</v>
          </cell>
          <cell r="E11171">
            <v>0</v>
          </cell>
          <cell r="F11171">
            <v>0</v>
          </cell>
          <cell r="G11171">
            <v>0</v>
          </cell>
          <cell r="H11171">
            <v>0</v>
          </cell>
          <cell r="I11171">
            <v>0</v>
          </cell>
          <cell r="J11171">
            <v>0</v>
          </cell>
          <cell r="K11171">
            <v>0</v>
          </cell>
          <cell r="L11171">
            <v>0</v>
          </cell>
          <cell r="M11171">
            <v>0</v>
          </cell>
          <cell r="N11171">
            <v>0</v>
          </cell>
          <cell r="O11171">
            <v>0</v>
          </cell>
          <cell r="P11171">
            <v>0</v>
          </cell>
          <cell r="Q11171">
            <v>0</v>
          </cell>
        </row>
        <row r="11172">
          <cell r="A11172" t="str">
            <v>A6152&amp;T</v>
          </cell>
          <cell r="B11172" t="str">
            <v>Washington St @ Rhoa</v>
          </cell>
          <cell r="C11172">
            <v>0</v>
          </cell>
          <cell r="D11172">
            <v>0</v>
          </cell>
          <cell r="E11172">
            <v>0</v>
          </cell>
          <cell r="F11172">
            <v>0</v>
          </cell>
          <cell r="G11172">
            <v>0</v>
          </cell>
          <cell r="H11172">
            <v>0</v>
          </cell>
          <cell r="I11172">
            <v>0</v>
          </cell>
          <cell r="J11172">
            <v>0</v>
          </cell>
          <cell r="K11172">
            <v>0</v>
          </cell>
          <cell r="L11172">
            <v>0</v>
          </cell>
          <cell r="M11172">
            <v>0</v>
          </cell>
          <cell r="N11172">
            <v>0</v>
          </cell>
          <cell r="O11172">
            <v>0</v>
          </cell>
          <cell r="P11172">
            <v>0</v>
          </cell>
          <cell r="Q11172">
            <v>0</v>
          </cell>
        </row>
        <row r="11173">
          <cell r="A11173" t="str">
            <v>A6302&amp;T</v>
          </cell>
          <cell r="B11173" t="str">
            <v>Washington St @ Sain</v>
          </cell>
          <cell r="C11173">
            <v>38</v>
          </cell>
          <cell r="D11173">
            <v>0</v>
          </cell>
          <cell r="E11173">
            <v>0</v>
          </cell>
          <cell r="F11173">
            <v>0</v>
          </cell>
          <cell r="G11173">
            <v>38</v>
          </cell>
          <cell r="H11173">
            <v>38</v>
          </cell>
          <cell r="I11173">
            <v>0</v>
          </cell>
          <cell r="J11173">
            <v>0</v>
          </cell>
          <cell r="K11173">
            <v>0</v>
          </cell>
          <cell r="L11173">
            <v>38</v>
          </cell>
          <cell r="M11173">
            <v>38</v>
          </cell>
          <cell r="N11173">
            <v>0</v>
          </cell>
          <cell r="O11173">
            <v>0</v>
          </cell>
          <cell r="P11173">
            <v>0</v>
          </cell>
          <cell r="Q11173">
            <v>38</v>
          </cell>
        </row>
        <row r="11174">
          <cell r="A11174" t="str">
            <v>A6348&amp;T</v>
          </cell>
          <cell r="B11174" t="str">
            <v>Washington St @ Day</v>
          </cell>
          <cell r="C11174">
            <v>9</v>
          </cell>
          <cell r="D11174">
            <v>0</v>
          </cell>
          <cell r="E11174">
            <v>0</v>
          </cell>
          <cell r="F11174">
            <v>0</v>
          </cell>
          <cell r="G11174">
            <v>9</v>
          </cell>
          <cell r="H11174">
            <v>9</v>
          </cell>
          <cell r="I11174">
            <v>0</v>
          </cell>
          <cell r="J11174">
            <v>0</v>
          </cell>
          <cell r="K11174">
            <v>0</v>
          </cell>
          <cell r="L11174">
            <v>9</v>
          </cell>
          <cell r="M11174">
            <v>9</v>
          </cell>
          <cell r="N11174">
            <v>0</v>
          </cell>
          <cell r="O11174">
            <v>0</v>
          </cell>
          <cell r="P11174">
            <v>0</v>
          </cell>
          <cell r="Q11174">
            <v>9</v>
          </cell>
        </row>
        <row r="11175">
          <cell r="A11175" t="str">
            <v>A6326&amp;T</v>
          </cell>
          <cell r="B11175" t="str">
            <v>Washington St @ Leno</v>
          </cell>
          <cell r="C11175">
            <v>7</v>
          </cell>
          <cell r="D11175">
            <v>0</v>
          </cell>
          <cell r="E11175">
            <v>0</v>
          </cell>
          <cell r="F11175">
            <v>0</v>
          </cell>
          <cell r="G11175">
            <v>7</v>
          </cell>
          <cell r="H11175">
            <v>7</v>
          </cell>
          <cell r="I11175">
            <v>0</v>
          </cell>
          <cell r="J11175">
            <v>0</v>
          </cell>
          <cell r="K11175">
            <v>0</v>
          </cell>
          <cell r="L11175">
            <v>7</v>
          </cell>
          <cell r="M11175">
            <v>7</v>
          </cell>
          <cell r="N11175">
            <v>0</v>
          </cell>
          <cell r="O11175">
            <v>0</v>
          </cell>
          <cell r="P11175">
            <v>0</v>
          </cell>
          <cell r="Q11175">
            <v>7</v>
          </cell>
        </row>
        <row r="11176">
          <cell r="A11176" t="str">
            <v>A6351&amp;T</v>
          </cell>
          <cell r="B11176" t="str">
            <v>Washington St @ Rail</v>
          </cell>
          <cell r="C11176">
            <v>18</v>
          </cell>
          <cell r="D11176">
            <v>0</v>
          </cell>
          <cell r="E11176">
            <v>0</v>
          </cell>
          <cell r="F11176">
            <v>0</v>
          </cell>
          <cell r="G11176">
            <v>18</v>
          </cell>
          <cell r="H11176">
            <v>18</v>
          </cell>
          <cell r="I11176">
            <v>0</v>
          </cell>
          <cell r="J11176">
            <v>0</v>
          </cell>
          <cell r="K11176">
            <v>0</v>
          </cell>
          <cell r="L11176">
            <v>18</v>
          </cell>
          <cell r="M11176">
            <v>18</v>
          </cell>
          <cell r="N11176">
            <v>0</v>
          </cell>
          <cell r="O11176">
            <v>0</v>
          </cell>
          <cell r="P11176">
            <v>0</v>
          </cell>
          <cell r="Q11176">
            <v>18</v>
          </cell>
        </row>
        <row r="11177">
          <cell r="A11177" t="str">
            <v>A6331&amp;T</v>
          </cell>
          <cell r="B11177" t="str">
            <v>930 Washington St op</v>
          </cell>
          <cell r="C11177">
            <v>20</v>
          </cell>
          <cell r="D11177">
            <v>0</v>
          </cell>
          <cell r="E11177">
            <v>0</v>
          </cell>
          <cell r="F11177">
            <v>0</v>
          </cell>
          <cell r="G11177">
            <v>20</v>
          </cell>
          <cell r="H11177">
            <v>20</v>
          </cell>
          <cell r="I11177">
            <v>0</v>
          </cell>
          <cell r="J11177">
            <v>0</v>
          </cell>
          <cell r="K11177">
            <v>0</v>
          </cell>
          <cell r="L11177">
            <v>20</v>
          </cell>
          <cell r="M11177">
            <v>20</v>
          </cell>
          <cell r="N11177">
            <v>0</v>
          </cell>
          <cell r="O11177">
            <v>0</v>
          </cell>
          <cell r="P11177">
            <v>0</v>
          </cell>
          <cell r="Q11177">
            <v>20</v>
          </cell>
        </row>
        <row r="11178">
          <cell r="A11178" t="str">
            <v>A6162&amp;T</v>
          </cell>
          <cell r="B11178" t="str">
            <v>Washington St @ Ches</v>
          </cell>
          <cell r="C11178">
            <v>5</v>
          </cell>
          <cell r="D11178">
            <v>0</v>
          </cell>
          <cell r="E11178">
            <v>0</v>
          </cell>
          <cell r="F11178">
            <v>0</v>
          </cell>
          <cell r="G11178">
            <v>5</v>
          </cell>
          <cell r="H11178">
            <v>5</v>
          </cell>
          <cell r="I11178">
            <v>0</v>
          </cell>
          <cell r="J11178">
            <v>0</v>
          </cell>
          <cell r="K11178">
            <v>0</v>
          </cell>
          <cell r="L11178">
            <v>5</v>
          </cell>
          <cell r="M11178">
            <v>5</v>
          </cell>
          <cell r="N11178">
            <v>0</v>
          </cell>
          <cell r="O11178">
            <v>0</v>
          </cell>
          <cell r="P11178">
            <v>0</v>
          </cell>
          <cell r="Q11178">
            <v>5</v>
          </cell>
        </row>
        <row r="11179">
          <cell r="A11179" t="str">
            <v>A6315&amp;T</v>
          </cell>
          <cell r="B11179" t="str">
            <v>1182 Washington St @</v>
          </cell>
          <cell r="C11179">
            <v>0</v>
          </cell>
          <cell r="D11179">
            <v>0</v>
          </cell>
          <cell r="E11179">
            <v>0</v>
          </cell>
          <cell r="F11179">
            <v>0</v>
          </cell>
          <cell r="G11179">
            <v>0</v>
          </cell>
          <cell r="H11179">
            <v>0</v>
          </cell>
          <cell r="I11179">
            <v>0</v>
          </cell>
          <cell r="J11179">
            <v>0</v>
          </cell>
          <cell r="K11179">
            <v>0</v>
          </cell>
          <cell r="L11179">
            <v>0</v>
          </cell>
          <cell r="M11179">
            <v>0</v>
          </cell>
          <cell r="N11179">
            <v>0</v>
          </cell>
          <cell r="O11179">
            <v>0</v>
          </cell>
          <cell r="P11179">
            <v>0</v>
          </cell>
          <cell r="Q11179">
            <v>0</v>
          </cell>
        </row>
        <row r="11180">
          <cell r="A11180" t="str">
            <v>A6341&amp;T</v>
          </cell>
          <cell r="B11180" t="str">
            <v>Washington St @ East</v>
          </cell>
          <cell r="C11180">
            <v>6</v>
          </cell>
          <cell r="D11180">
            <v>0</v>
          </cell>
          <cell r="E11180">
            <v>0</v>
          </cell>
          <cell r="F11180">
            <v>0</v>
          </cell>
          <cell r="G11180">
            <v>6</v>
          </cell>
          <cell r="H11180">
            <v>6</v>
          </cell>
          <cell r="I11180">
            <v>0</v>
          </cell>
          <cell r="J11180">
            <v>0</v>
          </cell>
          <cell r="K11180">
            <v>0</v>
          </cell>
          <cell r="L11180">
            <v>6</v>
          </cell>
          <cell r="M11180">
            <v>6</v>
          </cell>
          <cell r="N11180">
            <v>0</v>
          </cell>
          <cell r="O11180">
            <v>0</v>
          </cell>
          <cell r="P11180">
            <v>0</v>
          </cell>
          <cell r="Q11180">
            <v>6</v>
          </cell>
        </row>
        <row r="11181">
          <cell r="A11181" t="str">
            <v>A6235&amp;T</v>
          </cell>
          <cell r="B11181" t="str">
            <v>Washington St @ Shor</v>
          </cell>
          <cell r="C11181">
            <v>13</v>
          </cell>
          <cell r="D11181">
            <v>0</v>
          </cell>
          <cell r="E11181">
            <v>0</v>
          </cell>
          <cell r="F11181">
            <v>0</v>
          </cell>
          <cell r="G11181">
            <v>13</v>
          </cell>
          <cell r="H11181">
            <v>13</v>
          </cell>
          <cell r="I11181">
            <v>0</v>
          </cell>
          <cell r="J11181">
            <v>0</v>
          </cell>
          <cell r="K11181">
            <v>0</v>
          </cell>
          <cell r="L11181">
            <v>13</v>
          </cell>
          <cell r="M11181">
            <v>13</v>
          </cell>
          <cell r="N11181">
            <v>0</v>
          </cell>
          <cell r="O11181">
            <v>0</v>
          </cell>
          <cell r="P11181">
            <v>0</v>
          </cell>
          <cell r="Q11181">
            <v>13</v>
          </cell>
        </row>
        <row r="11182">
          <cell r="A11182" t="str">
            <v>A6322&amp;T</v>
          </cell>
          <cell r="B11182" t="str">
            <v>Washington St @ Heat</v>
          </cell>
          <cell r="C11182">
            <v>0</v>
          </cell>
          <cell r="D11182">
            <v>0</v>
          </cell>
          <cell r="E11182">
            <v>0</v>
          </cell>
          <cell r="F11182">
            <v>0</v>
          </cell>
          <cell r="G11182">
            <v>0</v>
          </cell>
          <cell r="H11182">
            <v>0</v>
          </cell>
          <cell r="I11182">
            <v>0</v>
          </cell>
          <cell r="J11182">
            <v>0</v>
          </cell>
          <cell r="K11182">
            <v>0</v>
          </cell>
          <cell r="L11182">
            <v>0</v>
          </cell>
          <cell r="M11182">
            <v>0</v>
          </cell>
          <cell r="N11182">
            <v>0</v>
          </cell>
          <cell r="O11182">
            <v>0</v>
          </cell>
          <cell r="P11182">
            <v>0</v>
          </cell>
          <cell r="Q11182">
            <v>0</v>
          </cell>
        </row>
        <row r="11183">
          <cell r="A11183" t="str">
            <v>A6325&amp;T</v>
          </cell>
          <cell r="B11183" t="str">
            <v>Washington St @ Dean</v>
          </cell>
          <cell r="C11183">
            <v>0</v>
          </cell>
          <cell r="D11183">
            <v>0</v>
          </cell>
          <cell r="E11183">
            <v>0</v>
          </cell>
          <cell r="F11183">
            <v>0</v>
          </cell>
          <cell r="G11183">
            <v>0</v>
          </cell>
          <cell r="H11183">
            <v>0</v>
          </cell>
          <cell r="I11183">
            <v>0</v>
          </cell>
          <cell r="J11183">
            <v>0</v>
          </cell>
          <cell r="K11183">
            <v>0</v>
          </cell>
          <cell r="L11183">
            <v>0</v>
          </cell>
          <cell r="M11183">
            <v>0</v>
          </cell>
          <cell r="N11183">
            <v>0</v>
          </cell>
          <cell r="O11183">
            <v>0</v>
          </cell>
          <cell r="P11183">
            <v>0</v>
          </cell>
          <cell r="Q11183">
            <v>0</v>
          </cell>
        </row>
        <row r="11184">
          <cell r="A11184" t="str">
            <v>A6303&amp;T</v>
          </cell>
          <cell r="B11184" t="str">
            <v>Washington St @ East</v>
          </cell>
          <cell r="C11184">
            <v>12</v>
          </cell>
          <cell r="D11184">
            <v>1</v>
          </cell>
          <cell r="E11184">
            <v>28</v>
          </cell>
          <cell r="F11184">
            <v>0</v>
          </cell>
          <cell r="G11184">
            <v>41</v>
          </cell>
          <cell r="H11184">
            <v>12</v>
          </cell>
          <cell r="I11184">
            <v>1</v>
          </cell>
          <cell r="J11184">
            <v>28</v>
          </cell>
          <cell r="K11184">
            <v>0</v>
          </cell>
          <cell r="L11184">
            <v>41</v>
          </cell>
          <cell r="M11184">
            <v>12</v>
          </cell>
          <cell r="N11184">
            <v>1</v>
          </cell>
          <cell r="O11184">
            <v>28</v>
          </cell>
          <cell r="P11184">
            <v>0</v>
          </cell>
          <cell r="Q11184">
            <v>41</v>
          </cell>
        </row>
        <row r="11185">
          <cell r="A11185" t="str">
            <v>A5925&amp;T</v>
          </cell>
          <cell r="B11185" t="str">
            <v>Washington St @ Cott</v>
          </cell>
          <cell r="C11185">
            <v>7</v>
          </cell>
          <cell r="D11185">
            <v>0</v>
          </cell>
          <cell r="E11185">
            <v>0</v>
          </cell>
          <cell r="F11185">
            <v>0</v>
          </cell>
          <cell r="G11185">
            <v>7</v>
          </cell>
          <cell r="H11185">
            <v>7</v>
          </cell>
          <cell r="I11185">
            <v>0</v>
          </cell>
          <cell r="J11185">
            <v>0</v>
          </cell>
          <cell r="K11185">
            <v>0</v>
          </cell>
          <cell r="L11185">
            <v>7</v>
          </cell>
          <cell r="M11185">
            <v>7</v>
          </cell>
          <cell r="N11185">
            <v>0</v>
          </cell>
          <cell r="O11185">
            <v>0</v>
          </cell>
          <cell r="P11185">
            <v>0</v>
          </cell>
          <cell r="Q11185">
            <v>7</v>
          </cell>
        </row>
        <row r="11186">
          <cell r="A11186" t="str">
            <v>A6236&amp;T</v>
          </cell>
          <cell r="B11186" t="str">
            <v>Washington St opp Ma</v>
          </cell>
          <cell r="C11186">
            <v>0</v>
          </cell>
          <cell r="D11186">
            <v>0</v>
          </cell>
          <cell r="E11186">
            <v>0</v>
          </cell>
          <cell r="F11186">
            <v>0</v>
          </cell>
          <cell r="G11186">
            <v>0</v>
          </cell>
          <cell r="H11186">
            <v>0</v>
          </cell>
          <cell r="I11186">
            <v>0</v>
          </cell>
          <cell r="J11186">
            <v>0</v>
          </cell>
          <cell r="K11186">
            <v>0</v>
          </cell>
          <cell r="L11186">
            <v>0</v>
          </cell>
          <cell r="M11186">
            <v>0</v>
          </cell>
          <cell r="N11186">
            <v>0</v>
          </cell>
          <cell r="O11186">
            <v>0</v>
          </cell>
          <cell r="P11186">
            <v>0</v>
          </cell>
          <cell r="Q11186">
            <v>0</v>
          </cell>
        </row>
        <row r="11187">
          <cell r="A11187" t="str">
            <v>A6955&amp;T</v>
          </cell>
          <cell r="B11187" t="str">
            <v>Main St @ Stone St</v>
          </cell>
          <cell r="C11187">
            <v>4</v>
          </cell>
          <cell r="D11187">
            <v>3</v>
          </cell>
          <cell r="E11187">
            <v>20</v>
          </cell>
          <cell r="F11187">
            <v>0</v>
          </cell>
          <cell r="G11187">
            <v>27</v>
          </cell>
          <cell r="H11187">
            <v>4</v>
          </cell>
          <cell r="I11187">
            <v>3</v>
          </cell>
          <cell r="J11187">
            <v>20</v>
          </cell>
          <cell r="K11187">
            <v>0</v>
          </cell>
          <cell r="L11187">
            <v>27</v>
          </cell>
          <cell r="M11187">
            <v>4</v>
          </cell>
          <cell r="N11187">
            <v>3</v>
          </cell>
          <cell r="O11187">
            <v>20</v>
          </cell>
          <cell r="P11187">
            <v>0</v>
          </cell>
          <cell r="Q11187">
            <v>27</v>
          </cell>
        </row>
        <row r="11188">
          <cell r="A11188" t="str">
            <v>A6349&amp;T</v>
          </cell>
          <cell r="B11188" t="str">
            <v>Washington St @ Cott</v>
          </cell>
          <cell r="C11188">
            <v>9</v>
          </cell>
          <cell r="D11188">
            <v>0</v>
          </cell>
          <cell r="E11188">
            <v>0</v>
          </cell>
          <cell r="F11188">
            <v>0</v>
          </cell>
          <cell r="G11188">
            <v>9</v>
          </cell>
          <cell r="H11188">
            <v>9</v>
          </cell>
          <cell r="I11188">
            <v>0</v>
          </cell>
          <cell r="J11188">
            <v>0</v>
          </cell>
          <cell r="K11188">
            <v>0</v>
          </cell>
          <cell r="L11188">
            <v>9</v>
          </cell>
          <cell r="M11188">
            <v>9</v>
          </cell>
          <cell r="N11188">
            <v>0</v>
          </cell>
          <cell r="O11188">
            <v>0</v>
          </cell>
          <cell r="P11188">
            <v>0</v>
          </cell>
          <cell r="Q11188">
            <v>9</v>
          </cell>
        </row>
        <row r="11189">
          <cell r="A11189" t="str">
            <v>A5780&amp;T</v>
          </cell>
          <cell r="B11189" t="str">
            <v>Webster St opp Elder</v>
          </cell>
          <cell r="C11189">
            <v>0</v>
          </cell>
          <cell r="D11189">
            <v>0</v>
          </cell>
          <cell r="E11189">
            <v>0</v>
          </cell>
          <cell r="F11189">
            <v>0</v>
          </cell>
          <cell r="G11189">
            <v>0</v>
          </cell>
          <cell r="H11189">
            <v>0</v>
          </cell>
          <cell r="I11189">
            <v>0</v>
          </cell>
          <cell r="J11189">
            <v>0</v>
          </cell>
          <cell r="K11189">
            <v>0</v>
          </cell>
          <cell r="L11189">
            <v>0</v>
          </cell>
          <cell r="M11189">
            <v>0</v>
          </cell>
          <cell r="N11189">
            <v>0</v>
          </cell>
          <cell r="O11189">
            <v>0</v>
          </cell>
          <cell r="P11189">
            <v>0</v>
          </cell>
          <cell r="Q11189">
            <v>0</v>
          </cell>
        </row>
        <row r="11190">
          <cell r="A11190" t="str">
            <v>A5992&amp;T</v>
          </cell>
          <cell r="B11190" t="str">
            <v>Highland Ave @ Dana</v>
          </cell>
          <cell r="C11190">
            <v>1</v>
          </cell>
          <cell r="D11190">
            <v>0</v>
          </cell>
          <cell r="E11190">
            <v>0</v>
          </cell>
          <cell r="F11190">
            <v>0</v>
          </cell>
          <cell r="G11190">
            <v>1</v>
          </cell>
          <cell r="H11190">
            <v>1</v>
          </cell>
          <cell r="I11190">
            <v>0</v>
          </cell>
          <cell r="J11190">
            <v>0</v>
          </cell>
          <cell r="K11190">
            <v>0</v>
          </cell>
          <cell r="L11190">
            <v>1</v>
          </cell>
          <cell r="M11190">
            <v>1</v>
          </cell>
          <cell r="N11190">
            <v>0</v>
          </cell>
          <cell r="O11190">
            <v>0</v>
          </cell>
          <cell r="P11190">
            <v>0</v>
          </cell>
          <cell r="Q11190">
            <v>1</v>
          </cell>
        </row>
        <row r="11191">
          <cell r="A11191" t="str">
            <v>A6361&amp;T</v>
          </cell>
          <cell r="B11191" t="str">
            <v>Highland Ave @ May S</v>
          </cell>
          <cell r="C11191">
            <v>0</v>
          </cell>
          <cell r="D11191">
            <v>0</v>
          </cell>
          <cell r="E11191">
            <v>0</v>
          </cell>
          <cell r="F11191">
            <v>0</v>
          </cell>
          <cell r="G11191">
            <v>0</v>
          </cell>
          <cell r="H11191">
            <v>0</v>
          </cell>
          <cell r="I11191">
            <v>0</v>
          </cell>
          <cell r="J11191">
            <v>0</v>
          </cell>
          <cell r="K11191">
            <v>0</v>
          </cell>
          <cell r="L11191">
            <v>0</v>
          </cell>
          <cell r="M11191">
            <v>0</v>
          </cell>
          <cell r="N11191">
            <v>0</v>
          </cell>
          <cell r="O11191">
            <v>0</v>
          </cell>
          <cell r="P11191">
            <v>0</v>
          </cell>
          <cell r="Q11191">
            <v>0</v>
          </cell>
        </row>
        <row r="11192">
          <cell r="A11192" t="str">
            <v>A6829&amp;T</v>
          </cell>
          <cell r="B11192" t="str">
            <v>Central Ave @ Parkla</v>
          </cell>
          <cell r="C11192">
            <v>0</v>
          </cell>
          <cell r="D11192">
            <v>0</v>
          </cell>
          <cell r="E11192">
            <v>0</v>
          </cell>
          <cell r="F11192">
            <v>0</v>
          </cell>
          <cell r="G11192">
            <v>0</v>
          </cell>
          <cell r="H11192">
            <v>0</v>
          </cell>
          <cell r="I11192">
            <v>0</v>
          </cell>
          <cell r="J11192">
            <v>0</v>
          </cell>
          <cell r="K11192">
            <v>0</v>
          </cell>
          <cell r="L11192">
            <v>0</v>
          </cell>
          <cell r="M11192">
            <v>0</v>
          </cell>
          <cell r="N11192">
            <v>0</v>
          </cell>
          <cell r="O11192">
            <v>0</v>
          </cell>
          <cell r="P11192">
            <v>0</v>
          </cell>
          <cell r="Q11192">
            <v>0</v>
          </cell>
        </row>
        <row r="11193">
          <cell r="A11193" t="str">
            <v>A7842&amp;T</v>
          </cell>
          <cell r="B11193" t="str">
            <v>Hersey</v>
          </cell>
          <cell r="C11193">
            <v>0</v>
          </cell>
          <cell r="D11193">
            <v>0</v>
          </cell>
          <cell r="E11193">
            <v>0</v>
          </cell>
          <cell r="F11193">
            <v>0</v>
          </cell>
          <cell r="G11193">
            <v>0</v>
          </cell>
          <cell r="H11193">
            <v>0</v>
          </cell>
          <cell r="I11193">
            <v>0</v>
          </cell>
          <cell r="J11193">
            <v>0</v>
          </cell>
          <cell r="K11193">
            <v>0</v>
          </cell>
          <cell r="L11193">
            <v>0</v>
          </cell>
          <cell r="M11193">
            <v>0</v>
          </cell>
          <cell r="N11193">
            <v>0</v>
          </cell>
          <cell r="O11193">
            <v>0</v>
          </cell>
          <cell r="P11193">
            <v>0</v>
          </cell>
          <cell r="Q11193">
            <v>0</v>
          </cell>
        </row>
        <row r="11194">
          <cell r="A11194" t="str">
            <v>A7843&amp;T</v>
          </cell>
          <cell r="B11194" t="str">
            <v>Hersey</v>
          </cell>
          <cell r="C11194">
            <v>0</v>
          </cell>
          <cell r="D11194">
            <v>0</v>
          </cell>
          <cell r="E11194">
            <v>0</v>
          </cell>
          <cell r="F11194">
            <v>0</v>
          </cell>
          <cell r="G11194">
            <v>0</v>
          </cell>
          <cell r="H11194">
            <v>0</v>
          </cell>
          <cell r="I11194">
            <v>0</v>
          </cell>
          <cell r="J11194">
            <v>0</v>
          </cell>
          <cell r="K11194">
            <v>0</v>
          </cell>
          <cell r="L11194">
            <v>0</v>
          </cell>
          <cell r="M11194">
            <v>0</v>
          </cell>
          <cell r="N11194">
            <v>0</v>
          </cell>
          <cell r="O11194">
            <v>0</v>
          </cell>
          <cell r="P11194">
            <v>0</v>
          </cell>
          <cell r="Q11194">
            <v>0</v>
          </cell>
        </row>
        <row r="11195">
          <cell r="A11195" t="str">
            <v>A7845&amp;T</v>
          </cell>
          <cell r="B11195" t="str">
            <v>Needham Junction</v>
          </cell>
          <cell r="C11195">
            <v>0</v>
          </cell>
          <cell r="D11195">
            <v>0</v>
          </cell>
          <cell r="E11195">
            <v>0</v>
          </cell>
          <cell r="F11195">
            <v>0</v>
          </cell>
          <cell r="G11195">
            <v>0</v>
          </cell>
          <cell r="H11195">
            <v>0</v>
          </cell>
          <cell r="I11195">
            <v>0</v>
          </cell>
          <cell r="J11195">
            <v>0</v>
          </cell>
          <cell r="K11195">
            <v>0</v>
          </cell>
          <cell r="L11195">
            <v>0</v>
          </cell>
          <cell r="M11195">
            <v>0</v>
          </cell>
          <cell r="N11195">
            <v>0</v>
          </cell>
          <cell r="O11195">
            <v>0</v>
          </cell>
          <cell r="P11195">
            <v>0</v>
          </cell>
          <cell r="Q11195">
            <v>0</v>
          </cell>
        </row>
        <row r="11196">
          <cell r="A11196" t="str">
            <v>A7846&amp;T</v>
          </cell>
          <cell r="B11196" t="str">
            <v>Needham Junction</v>
          </cell>
          <cell r="C11196">
            <v>0</v>
          </cell>
          <cell r="D11196">
            <v>0</v>
          </cell>
          <cell r="E11196">
            <v>0</v>
          </cell>
          <cell r="F11196">
            <v>0</v>
          </cell>
          <cell r="G11196">
            <v>0</v>
          </cell>
          <cell r="H11196">
            <v>0</v>
          </cell>
          <cell r="I11196">
            <v>0</v>
          </cell>
          <cell r="J11196">
            <v>0</v>
          </cell>
          <cell r="K11196">
            <v>0</v>
          </cell>
          <cell r="L11196">
            <v>0</v>
          </cell>
          <cell r="M11196">
            <v>0</v>
          </cell>
          <cell r="N11196">
            <v>0</v>
          </cell>
          <cell r="O11196">
            <v>0</v>
          </cell>
          <cell r="P11196">
            <v>0</v>
          </cell>
          <cell r="Q11196">
            <v>0</v>
          </cell>
        </row>
        <row r="11197">
          <cell r="A11197" t="str">
            <v>A7848&amp;T</v>
          </cell>
          <cell r="B11197" t="str">
            <v>Needham Center</v>
          </cell>
          <cell r="C11197">
            <v>0</v>
          </cell>
          <cell r="D11197">
            <v>0</v>
          </cell>
          <cell r="E11197">
            <v>0</v>
          </cell>
          <cell r="F11197">
            <v>0</v>
          </cell>
          <cell r="G11197">
            <v>0</v>
          </cell>
          <cell r="H11197">
            <v>0</v>
          </cell>
          <cell r="I11197">
            <v>0</v>
          </cell>
          <cell r="J11197">
            <v>0</v>
          </cell>
          <cell r="K11197">
            <v>0</v>
          </cell>
          <cell r="L11197">
            <v>0</v>
          </cell>
          <cell r="M11197">
            <v>0</v>
          </cell>
          <cell r="N11197">
            <v>0</v>
          </cell>
          <cell r="O11197">
            <v>0</v>
          </cell>
          <cell r="P11197">
            <v>0</v>
          </cell>
          <cell r="Q11197">
            <v>0</v>
          </cell>
        </row>
        <row r="11198">
          <cell r="A11198" t="str">
            <v>A7849&amp;T</v>
          </cell>
          <cell r="B11198" t="str">
            <v>Needham Center - Cha</v>
          </cell>
          <cell r="C11198">
            <v>0</v>
          </cell>
          <cell r="D11198">
            <v>0</v>
          </cell>
          <cell r="E11198">
            <v>0</v>
          </cell>
          <cell r="F11198">
            <v>0</v>
          </cell>
          <cell r="G11198">
            <v>0</v>
          </cell>
          <cell r="H11198">
            <v>0</v>
          </cell>
          <cell r="I11198">
            <v>0</v>
          </cell>
          <cell r="J11198">
            <v>0</v>
          </cell>
          <cell r="K11198">
            <v>0</v>
          </cell>
          <cell r="L11198">
            <v>0</v>
          </cell>
          <cell r="M11198">
            <v>0</v>
          </cell>
          <cell r="N11198">
            <v>0</v>
          </cell>
          <cell r="O11198">
            <v>0</v>
          </cell>
          <cell r="P11198">
            <v>0</v>
          </cell>
          <cell r="Q11198">
            <v>0</v>
          </cell>
        </row>
        <row r="11199">
          <cell r="A11199" t="str">
            <v>A7850&amp;T</v>
          </cell>
          <cell r="B11199" t="str">
            <v>Needham Center - Che</v>
          </cell>
          <cell r="C11199">
            <v>0</v>
          </cell>
          <cell r="D11199">
            <v>0</v>
          </cell>
          <cell r="E11199">
            <v>0</v>
          </cell>
          <cell r="F11199">
            <v>0</v>
          </cell>
          <cell r="G11199">
            <v>0</v>
          </cell>
          <cell r="H11199">
            <v>0</v>
          </cell>
          <cell r="I11199">
            <v>0</v>
          </cell>
          <cell r="J11199">
            <v>0</v>
          </cell>
          <cell r="K11199">
            <v>0</v>
          </cell>
          <cell r="L11199">
            <v>0</v>
          </cell>
          <cell r="M11199">
            <v>0</v>
          </cell>
          <cell r="N11199">
            <v>0</v>
          </cell>
          <cell r="O11199">
            <v>0</v>
          </cell>
          <cell r="P11199">
            <v>0</v>
          </cell>
          <cell r="Q11199">
            <v>0</v>
          </cell>
        </row>
        <row r="11200">
          <cell r="A11200" t="str">
            <v>A7852&amp;T</v>
          </cell>
          <cell r="B11200" t="str">
            <v>Needham Heights</v>
          </cell>
          <cell r="C11200">
            <v>0</v>
          </cell>
          <cell r="D11200">
            <v>0</v>
          </cell>
          <cell r="E11200">
            <v>0</v>
          </cell>
          <cell r="F11200">
            <v>0</v>
          </cell>
          <cell r="G11200">
            <v>0</v>
          </cell>
          <cell r="H11200">
            <v>0</v>
          </cell>
          <cell r="I11200">
            <v>0</v>
          </cell>
          <cell r="J11200">
            <v>0</v>
          </cell>
          <cell r="K11200">
            <v>0</v>
          </cell>
          <cell r="L11200">
            <v>0</v>
          </cell>
          <cell r="M11200">
            <v>0</v>
          </cell>
          <cell r="N11200">
            <v>0</v>
          </cell>
          <cell r="O11200">
            <v>0</v>
          </cell>
          <cell r="P11200">
            <v>0</v>
          </cell>
          <cell r="Q11200">
            <v>0</v>
          </cell>
        </row>
        <row r="11201">
          <cell r="A11201" t="str">
            <v>A7853&amp;T</v>
          </cell>
          <cell r="B11201" t="str">
            <v>Needham Heights - Hi</v>
          </cell>
          <cell r="C11201">
            <v>0</v>
          </cell>
          <cell r="D11201">
            <v>0</v>
          </cell>
          <cell r="E11201">
            <v>0</v>
          </cell>
          <cell r="F11201">
            <v>0</v>
          </cell>
          <cell r="G11201">
            <v>0</v>
          </cell>
          <cell r="H11201">
            <v>0</v>
          </cell>
          <cell r="I11201">
            <v>0</v>
          </cell>
          <cell r="J11201">
            <v>0</v>
          </cell>
          <cell r="K11201">
            <v>0</v>
          </cell>
          <cell r="L11201">
            <v>0</v>
          </cell>
          <cell r="M11201">
            <v>0</v>
          </cell>
          <cell r="N11201">
            <v>0</v>
          </cell>
          <cell r="O11201">
            <v>0</v>
          </cell>
          <cell r="P11201">
            <v>0</v>
          </cell>
          <cell r="Q11201">
            <v>0</v>
          </cell>
        </row>
        <row r="11202">
          <cell r="A11202" t="str">
            <v>A7854&amp;T</v>
          </cell>
          <cell r="B11202" t="str">
            <v>Needham Heights - Hi</v>
          </cell>
          <cell r="C11202">
            <v>0</v>
          </cell>
          <cell r="D11202">
            <v>0</v>
          </cell>
          <cell r="E11202">
            <v>0</v>
          </cell>
          <cell r="F11202">
            <v>0</v>
          </cell>
          <cell r="G11202">
            <v>0</v>
          </cell>
          <cell r="H11202">
            <v>0</v>
          </cell>
          <cell r="I11202">
            <v>0</v>
          </cell>
          <cell r="J11202">
            <v>0</v>
          </cell>
          <cell r="K11202">
            <v>0</v>
          </cell>
          <cell r="L11202">
            <v>0</v>
          </cell>
          <cell r="M11202">
            <v>0</v>
          </cell>
          <cell r="N11202">
            <v>0</v>
          </cell>
          <cell r="O11202">
            <v>0</v>
          </cell>
          <cell r="P11202">
            <v>0</v>
          </cell>
          <cell r="Q11202">
            <v>0</v>
          </cell>
        </row>
        <row r="11203">
          <cell r="A11203" t="str">
            <v>A9253&amp;T</v>
          </cell>
          <cell r="B11203" t="str">
            <v>Wellesley Hills - Wa</v>
          </cell>
          <cell r="C11203">
            <v>0</v>
          </cell>
          <cell r="D11203">
            <v>0</v>
          </cell>
          <cell r="E11203">
            <v>0</v>
          </cell>
          <cell r="F11203">
            <v>0</v>
          </cell>
          <cell r="G11203">
            <v>0</v>
          </cell>
          <cell r="H11203">
            <v>0</v>
          </cell>
          <cell r="I11203">
            <v>0</v>
          </cell>
          <cell r="J11203">
            <v>0</v>
          </cell>
          <cell r="K11203">
            <v>0</v>
          </cell>
          <cell r="L11203">
            <v>0</v>
          </cell>
          <cell r="M11203">
            <v>0</v>
          </cell>
          <cell r="N11203">
            <v>0</v>
          </cell>
          <cell r="O11203">
            <v>0</v>
          </cell>
          <cell r="P11203">
            <v>0</v>
          </cell>
          <cell r="Q11203">
            <v>0</v>
          </cell>
        </row>
        <row r="11204">
          <cell r="A11204" t="str">
            <v>A9254&amp;T</v>
          </cell>
          <cell r="B11204" t="str">
            <v>Wellesley Hills - Wa</v>
          </cell>
          <cell r="C11204">
            <v>0</v>
          </cell>
          <cell r="D11204">
            <v>0</v>
          </cell>
          <cell r="E11204">
            <v>0</v>
          </cell>
          <cell r="F11204">
            <v>0</v>
          </cell>
          <cell r="G11204">
            <v>0</v>
          </cell>
          <cell r="H11204">
            <v>0</v>
          </cell>
          <cell r="I11204">
            <v>0</v>
          </cell>
          <cell r="J11204">
            <v>0</v>
          </cell>
          <cell r="K11204">
            <v>0</v>
          </cell>
          <cell r="L11204">
            <v>0</v>
          </cell>
          <cell r="M11204">
            <v>0</v>
          </cell>
          <cell r="N11204">
            <v>0</v>
          </cell>
          <cell r="O11204">
            <v>0</v>
          </cell>
          <cell r="P11204">
            <v>0</v>
          </cell>
          <cell r="Q11204">
            <v>0</v>
          </cell>
        </row>
        <row r="11205">
          <cell r="A11205" t="str">
            <v>A9258&amp;T</v>
          </cell>
          <cell r="B11205" t="str">
            <v>Wellesley Square - C</v>
          </cell>
          <cell r="C11205">
            <v>0</v>
          </cell>
          <cell r="D11205">
            <v>0</v>
          </cell>
          <cell r="E11205">
            <v>0</v>
          </cell>
          <cell r="F11205">
            <v>0</v>
          </cell>
          <cell r="G11205">
            <v>0</v>
          </cell>
          <cell r="H11205">
            <v>0</v>
          </cell>
          <cell r="I11205">
            <v>0</v>
          </cell>
          <cell r="J11205">
            <v>0</v>
          </cell>
          <cell r="K11205">
            <v>0</v>
          </cell>
          <cell r="L11205">
            <v>0</v>
          </cell>
          <cell r="M11205">
            <v>0</v>
          </cell>
          <cell r="N11205">
            <v>0</v>
          </cell>
          <cell r="O11205">
            <v>0</v>
          </cell>
          <cell r="P11205">
            <v>0</v>
          </cell>
          <cell r="Q11205">
            <v>0</v>
          </cell>
        </row>
        <row r="11206">
          <cell r="A11206" t="str">
            <v>A9259&amp;T</v>
          </cell>
          <cell r="B11206" t="str">
            <v>Wellesley Square - C</v>
          </cell>
          <cell r="C11206">
            <v>0</v>
          </cell>
          <cell r="D11206">
            <v>0</v>
          </cell>
          <cell r="E11206">
            <v>0</v>
          </cell>
          <cell r="F11206">
            <v>0</v>
          </cell>
          <cell r="G11206">
            <v>0</v>
          </cell>
          <cell r="H11206">
            <v>0</v>
          </cell>
          <cell r="I11206">
            <v>0</v>
          </cell>
          <cell r="J11206">
            <v>0</v>
          </cell>
          <cell r="K11206">
            <v>0</v>
          </cell>
          <cell r="L11206">
            <v>0</v>
          </cell>
          <cell r="M11206">
            <v>0</v>
          </cell>
          <cell r="N11206">
            <v>0</v>
          </cell>
          <cell r="O11206">
            <v>0</v>
          </cell>
          <cell r="P11206">
            <v>0</v>
          </cell>
          <cell r="Q11206">
            <v>0</v>
          </cell>
        </row>
        <row r="11207">
          <cell r="A11207" t="str">
            <v>A9263&amp;T</v>
          </cell>
          <cell r="B11207" t="str">
            <v>Natick Center - Sout</v>
          </cell>
          <cell r="C11207">
            <v>0</v>
          </cell>
          <cell r="D11207">
            <v>0</v>
          </cell>
          <cell r="E11207">
            <v>0</v>
          </cell>
          <cell r="F11207">
            <v>0</v>
          </cell>
          <cell r="G11207">
            <v>0</v>
          </cell>
          <cell r="H11207">
            <v>0</v>
          </cell>
          <cell r="I11207">
            <v>0</v>
          </cell>
          <cell r="J11207">
            <v>0</v>
          </cell>
          <cell r="K11207">
            <v>0</v>
          </cell>
          <cell r="L11207">
            <v>0</v>
          </cell>
          <cell r="M11207">
            <v>0</v>
          </cell>
          <cell r="N11207">
            <v>0</v>
          </cell>
          <cell r="O11207">
            <v>0</v>
          </cell>
          <cell r="P11207">
            <v>0</v>
          </cell>
          <cell r="Q11207">
            <v>0</v>
          </cell>
        </row>
        <row r="11208">
          <cell r="A11208" t="str">
            <v>A9264&amp;T</v>
          </cell>
          <cell r="B11208" t="str">
            <v>Natick Center - Sout</v>
          </cell>
          <cell r="C11208">
            <v>0</v>
          </cell>
          <cell r="D11208">
            <v>0</v>
          </cell>
          <cell r="E11208">
            <v>0</v>
          </cell>
          <cell r="F11208">
            <v>0</v>
          </cell>
          <cell r="G11208">
            <v>0</v>
          </cell>
          <cell r="H11208">
            <v>0</v>
          </cell>
          <cell r="I11208">
            <v>0</v>
          </cell>
          <cell r="J11208">
            <v>0</v>
          </cell>
          <cell r="K11208">
            <v>0</v>
          </cell>
          <cell r="L11208">
            <v>0</v>
          </cell>
          <cell r="M11208">
            <v>0</v>
          </cell>
          <cell r="N11208">
            <v>0</v>
          </cell>
          <cell r="O11208">
            <v>0</v>
          </cell>
          <cell r="P11208">
            <v>0</v>
          </cell>
          <cell r="Q11208">
            <v>0</v>
          </cell>
        </row>
        <row r="11209">
          <cell r="A11209" t="str">
            <v>A9268&amp;T</v>
          </cell>
          <cell r="B11209" t="str">
            <v>West Natick - W Cent</v>
          </cell>
          <cell r="C11209">
            <v>0</v>
          </cell>
          <cell r="D11209">
            <v>0</v>
          </cell>
          <cell r="E11209">
            <v>0</v>
          </cell>
          <cell r="F11209">
            <v>0</v>
          </cell>
          <cell r="G11209">
            <v>0</v>
          </cell>
          <cell r="H11209">
            <v>0</v>
          </cell>
          <cell r="I11209">
            <v>0</v>
          </cell>
          <cell r="J11209">
            <v>0</v>
          </cell>
          <cell r="K11209">
            <v>0</v>
          </cell>
          <cell r="L11209">
            <v>0</v>
          </cell>
          <cell r="M11209">
            <v>0</v>
          </cell>
          <cell r="N11209">
            <v>0</v>
          </cell>
          <cell r="O11209">
            <v>0</v>
          </cell>
          <cell r="P11209">
            <v>0</v>
          </cell>
          <cell r="Q11209">
            <v>0</v>
          </cell>
        </row>
        <row r="11210">
          <cell r="A11210" t="str">
            <v>A9269&amp;T</v>
          </cell>
          <cell r="B11210" t="str">
            <v>West Natick - W Cent</v>
          </cell>
          <cell r="C11210">
            <v>0</v>
          </cell>
          <cell r="D11210">
            <v>0</v>
          </cell>
          <cell r="E11210">
            <v>0</v>
          </cell>
          <cell r="F11210">
            <v>0</v>
          </cell>
          <cell r="G11210">
            <v>0</v>
          </cell>
          <cell r="H11210">
            <v>0</v>
          </cell>
          <cell r="I11210">
            <v>0</v>
          </cell>
          <cell r="J11210">
            <v>0</v>
          </cell>
          <cell r="K11210">
            <v>0</v>
          </cell>
          <cell r="L11210">
            <v>0</v>
          </cell>
          <cell r="M11210">
            <v>0</v>
          </cell>
          <cell r="N11210">
            <v>0</v>
          </cell>
          <cell r="O11210">
            <v>0</v>
          </cell>
          <cell r="P11210">
            <v>0</v>
          </cell>
          <cell r="Q11210">
            <v>0</v>
          </cell>
        </row>
        <row r="11211">
          <cell r="A11211" t="str">
            <v>A9273&amp;T</v>
          </cell>
          <cell r="B11211" t="str">
            <v>Framingham - Waverly</v>
          </cell>
          <cell r="C11211">
            <v>0</v>
          </cell>
          <cell r="D11211">
            <v>0</v>
          </cell>
          <cell r="E11211">
            <v>0</v>
          </cell>
          <cell r="F11211">
            <v>0</v>
          </cell>
          <cell r="G11211">
            <v>0</v>
          </cell>
          <cell r="H11211">
            <v>0</v>
          </cell>
          <cell r="I11211">
            <v>0</v>
          </cell>
          <cell r="J11211">
            <v>0</v>
          </cell>
          <cell r="K11211">
            <v>0</v>
          </cell>
          <cell r="L11211">
            <v>0</v>
          </cell>
          <cell r="M11211">
            <v>0</v>
          </cell>
          <cell r="N11211">
            <v>0</v>
          </cell>
          <cell r="O11211">
            <v>0</v>
          </cell>
          <cell r="P11211">
            <v>0</v>
          </cell>
          <cell r="Q11211">
            <v>0</v>
          </cell>
        </row>
        <row r="11212">
          <cell r="A11212" t="str">
            <v>A9277&amp;T</v>
          </cell>
          <cell r="B11212" t="str">
            <v>Ashland - South Park</v>
          </cell>
          <cell r="C11212">
            <v>0</v>
          </cell>
          <cell r="D11212">
            <v>0</v>
          </cell>
          <cell r="E11212">
            <v>0</v>
          </cell>
          <cell r="F11212">
            <v>0</v>
          </cell>
          <cell r="G11212">
            <v>0</v>
          </cell>
          <cell r="H11212">
            <v>0</v>
          </cell>
          <cell r="I11212">
            <v>0</v>
          </cell>
          <cell r="J11212">
            <v>0</v>
          </cell>
          <cell r="K11212">
            <v>0</v>
          </cell>
          <cell r="L11212">
            <v>0</v>
          </cell>
          <cell r="M11212">
            <v>0</v>
          </cell>
          <cell r="N11212">
            <v>0</v>
          </cell>
          <cell r="O11212">
            <v>0</v>
          </cell>
          <cell r="P11212">
            <v>0</v>
          </cell>
          <cell r="Q11212">
            <v>0</v>
          </cell>
        </row>
        <row r="11213">
          <cell r="A11213" t="str">
            <v>A4678&amp;T</v>
          </cell>
          <cell r="B11213" t="str">
            <v>Webster St @ Elder S</v>
          </cell>
          <cell r="C11213">
            <v>0</v>
          </cell>
          <cell r="D11213">
            <v>0</v>
          </cell>
          <cell r="E11213">
            <v>0</v>
          </cell>
          <cell r="F11213">
            <v>0</v>
          </cell>
          <cell r="G11213">
            <v>0</v>
          </cell>
          <cell r="H11213">
            <v>0</v>
          </cell>
          <cell r="I11213">
            <v>0</v>
          </cell>
          <cell r="J11213">
            <v>0</v>
          </cell>
          <cell r="K11213">
            <v>0</v>
          </cell>
          <cell r="L11213">
            <v>0</v>
          </cell>
          <cell r="M11213">
            <v>0</v>
          </cell>
          <cell r="N11213">
            <v>0</v>
          </cell>
          <cell r="O11213">
            <v>0</v>
          </cell>
          <cell r="P11213">
            <v>0</v>
          </cell>
          <cell r="Q11213">
            <v>0</v>
          </cell>
        </row>
        <row r="11214">
          <cell r="A11214" t="str">
            <v>A6319&amp;T</v>
          </cell>
          <cell r="B11214" t="str">
            <v>Highland Ave opp Oak</v>
          </cell>
          <cell r="C11214">
            <v>5</v>
          </cell>
          <cell r="D11214">
            <v>0</v>
          </cell>
          <cell r="E11214">
            <v>0</v>
          </cell>
          <cell r="F11214">
            <v>0</v>
          </cell>
          <cell r="G11214">
            <v>5</v>
          </cell>
          <cell r="H11214">
            <v>5</v>
          </cell>
          <cell r="I11214">
            <v>0</v>
          </cell>
          <cell r="J11214">
            <v>0</v>
          </cell>
          <cell r="K11214">
            <v>0</v>
          </cell>
          <cell r="L11214">
            <v>5</v>
          </cell>
          <cell r="M11214">
            <v>5</v>
          </cell>
          <cell r="N11214">
            <v>0</v>
          </cell>
          <cell r="O11214">
            <v>0</v>
          </cell>
          <cell r="P11214">
            <v>0</v>
          </cell>
          <cell r="Q11214">
            <v>5</v>
          </cell>
        </row>
        <row r="11215">
          <cell r="A11215" t="str">
            <v>A6678&amp;T</v>
          </cell>
          <cell r="B11215" t="str">
            <v>Chestnut St @ Great</v>
          </cell>
          <cell r="C11215">
            <v>0</v>
          </cell>
          <cell r="D11215">
            <v>0</v>
          </cell>
          <cell r="E11215">
            <v>0</v>
          </cell>
          <cell r="F11215">
            <v>0</v>
          </cell>
          <cell r="G11215">
            <v>0</v>
          </cell>
          <cell r="H11215">
            <v>0</v>
          </cell>
          <cell r="I11215">
            <v>0</v>
          </cell>
          <cell r="J11215">
            <v>0</v>
          </cell>
          <cell r="K11215">
            <v>0</v>
          </cell>
          <cell r="L11215">
            <v>0</v>
          </cell>
          <cell r="M11215">
            <v>0</v>
          </cell>
          <cell r="N11215">
            <v>0</v>
          </cell>
          <cell r="O11215">
            <v>0</v>
          </cell>
          <cell r="P11215">
            <v>0</v>
          </cell>
          <cell r="Q11215">
            <v>0</v>
          </cell>
        </row>
        <row r="11216">
          <cell r="A11216" t="str">
            <v>A6790&amp;T</v>
          </cell>
          <cell r="B11216" t="str">
            <v>Highland Ave @ Dana</v>
          </cell>
          <cell r="C11216">
            <v>11</v>
          </cell>
          <cell r="D11216">
            <v>0</v>
          </cell>
          <cell r="E11216">
            <v>0</v>
          </cell>
          <cell r="F11216">
            <v>0</v>
          </cell>
          <cell r="G11216">
            <v>11</v>
          </cell>
          <cell r="H11216">
            <v>11</v>
          </cell>
          <cell r="I11216">
            <v>0</v>
          </cell>
          <cell r="J11216">
            <v>0</v>
          </cell>
          <cell r="K11216">
            <v>0</v>
          </cell>
          <cell r="L11216">
            <v>11</v>
          </cell>
          <cell r="M11216">
            <v>11</v>
          </cell>
          <cell r="N11216">
            <v>0</v>
          </cell>
          <cell r="O11216">
            <v>0</v>
          </cell>
          <cell r="P11216">
            <v>0</v>
          </cell>
          <cell r="Q11216">
            <v>11</v>
          </cell>
        </row>
        <row r="11217">
          <cell r="A11217" t="str">
            <v>A6793&amp;T</v>
          </cell>
          <cell r="B11217" t="str">
            <v>Hillside Ave @ Avery</v>
          </cell>
          <cell r="C11217">
            <v>0</v>
          </cell>
          <cell r="D11217">
            <v>0</v>
          </cell>
          <cell r="E11217">
            <v>0</v>
          </cell>
          <cell r="F11217">
            <v>0</v>
          </cell>
          <cell r="G11217">
            <v>0</v>
          </cell>
          <cell r="H11217">
            <v>0</v>
          </cell>
          <cell r="I11217">
            <v>0</v>
          </cell>
          <cell r="J11217">
            <v>0</v>
          </cell>
          <cell r="K11217">
            <v>0</v>
          </cell>
          <cell r="L11217">
            <v>0</v>
          </cell>
          <cell r="M11217">
            <v>0</v>
          </cell>
          <cell r="N11217">
            <v>0</v>
          </cell>
          <cell r="O11217">
            <v>0</v>
          </cell>
          <cell r="P11217">
            <v>0</v>
          </cell>
          <cell r="Q11217">
            <v>0</v>
          </cell>
        </row>
        <row r="11218">
          <cell r="A11218" t="str">
            <v>A6834&amp;T</v>
          </cell>
          <cell r="B11218" t="str">
            <v>Central Ave @ Gould</v>
          </cell>
          <cell r="C11218">
            <v>0</v>
          </cell>
          <cell r="D11218">
            <v>0</v>
          </cell>
          <cell r="E11218">
            <v>0</v>
          </cell>
          <cell r="F11218">
            <v>0</v>
          </cell>
          <cell r="G11218">
            <v>0</v>
          </cell>
          <cell r="H11218">
            <v>0</v>
          </cell>
          <cell r="I11218">
            <v>0</v>
          </cell>
          <cell r="J11218">
            <v>0</v>
          </cell>
          <cell r="K11218">
            <v>0</v>
          </cell>
          <cell r="L11218">
            <v>0</v>
          </cell>
          <cell r="M11218">
            <v>0</v>
          </cell>
          <cell r="N11218">
            <v>0</v>
          </cell>
          <cell r="O11218">
            <v>0</v>
          </cell>
          <cell r="P11218">
            <v>0</v>
          </cell>
          <cell r="Q11218">
            <v>0</v>
          </cell>
        </row>
        <row r="11219">
          <cell r="A11219" t="str">
            <v>A6836&amp;T</v>
          </cell>
          <cell r="B11219" t="str">
            <v>Webster St @ Hillsid</v>
          </cell>
          <cell r="C11219">
            <v>3</v>
          </cell>
          <cell r="D11219">
            <v>0</v>
          </cell>
          <cell r="E11219">
            <v>0</v>
          </cell>
          <cell r="F11219">
            <v>0</v>
          </cell>
          <cell r="G11219">
            <v>3</v>
          </cell>
          <cell r="H11219">
            <v>3</v>
          </cell>
          <cell r="I11219">
            <v>0</v>
          </cell>
          <cell r="J11219">
            <v>0</v>
          </cell>
          <cell r="K11219">
            <v>0</v>
          </cell>
          <cell r="L11219">
            <v>3</v>
          </cell>
          <cell r="M11219">
            <v>3</v>
          </cell>
          <cell r="N11219">
            <v>0</v>
          </cell>
          <cell r="O11219">
            <v>0</v>
          </cell>
          <cell r="P11219">
            <v>0</v>
          </cell>
          <cell r="Q11219">
            <v>3</v>
          </cell>
        </row>
        <row r="11220">
          <cell r="A11220" t="str">
            <v>A6837&amp;T</v>
          </cell>
          <cell r="B11220" t="str">
            <v>Hillside Ave @ Avery</v>
          </cell>
          <cell r="C11220">
            <v>0</v>
          </cell>
          <cell r="D11220">
            <v>0</v>
          </cell>
          <cell r="E11220">
            <v>0</v>
          </cell>
          <cell r="F11220">
            <v>0</v>
          </cell>
          <cell r="G11220">
            <v>0</v>
          </cell>
          <cell r="H11220">
            <v>0</v>
          </cell>
          <cell r="I11220">
            <v>0</v>
          </cell>
          <cell r="J11220">
            <v>0</v>
          </cell>
          <cell r="K11220">
            <v>0</v>
          </cell>
          <cell r="L11220">
            <v>0</v>
          </cell>
          <cell r="M11220">
            <v>0</v>
          </cell>
          <cell r="N11220">
            <v>0</v>
          </cell>
          <cell r="O11220">
            <v>0</v>
          </cell>
          <cell r="P11220">
            <v>0</v>
          </cell>
          <cell r="Q11220">
            <v>0</v>
          </cell>
        </row>
        <row r="11221">
          <cell r="A11221" t="str">
            <v>A6148&amp;T</v>
          </cell>
          <cell r="B11221" t="str">
            <v>Highland Ave @ Rosem</v>
          </cell>
          <cell r="C11221">
            <v>0</v>
          </cell>
          <cell r="D11221">
            <v>0</v>
          </cell>
          <cell r="E11221">
            <v>0</v>
          </cell>
          <cell r="F11221">
            <v>0</v>
          </cell>
          <cell r="G11221">
            <v>0</v>
          </cell>
          <cell r="H11221">
            <v>0</v>
          </cell>
          <cell r="I11221">
            <v>0</v>
          </cell>
          <cell r="J11221">
            <v>0</v>
          </cell>
          <cell r="K11221">
            <v>0</v>
          </cell>
          <cell r="L11221">
            <v>0</v>
          </cell>
          <cell r="M11221">
            <v>0</v>
          </cell>
          <cell r="N11221">
            <v>0</v>
          </cell>
          <cell r="O11221">
            <v>0</v>
          </cell>
          <cell r="P11221">
            <v>0</v>
          </cell>
          <cell r="Q11221">
            <v>0</v>
          </cell>
        </row>
        <row r="11222">
          <cell r="A11222" t="str">
            <v>A6796&amp;T</v>
          </cell>
          <cell r="B11222" t="str">
            <v>Central Ave @ Noanet</v>
          </cell>
          <cell r="C11222">
            <v>0</v>
          </cell>
          <cell r="D11222">
            <v>0</v>
          </cell>
          <cell r="E11222">
            <v>0</v>
          </cell>
          <cell r="F11222">
            <v>0</v>
          </cell>
          <cell r="G11222">
            <v>0</v>
          </cell>
          <cell r="H11222">
            <v>0</v>
          </cell>
          <cell r="I11222">
            <v>0</v>
          </cell>
          <cell r="J11222">
            <v>0</v>
          </cell>
          <cell r="K11222">
            <v>0</v>
          </cell>
          <cell r="L11222">
            <v>0</v>
          </cell>
          <cell r="M11222">
            <v>0</v>
          </cell>
          <cell r="N11222">
            <v>0</v>
          </cell>
          <cell r="O11222">
            <v>0</v>
          </cell>
          <cell r="P11222">
            <v>0</v>
          </cell>
          <cell r="Q11222">
            <v>0</v>
          </cell>
        </row>
        <row r="11223">
          <cell r="A11223" t="str">
            <v>A6832&amp;T</v>
          </cell>
          <cell r="B11223" t="str">
            <v>Central Ave @ Reserv</v>
          </cell>
          <cell r="C11223">
            <v>0</v>
          </cell>
          <cell r="D11223">
            <v>0</v>
          </cell>
          <cell r="E11223">
            <v>0</v>
          </cell>
          <cell r="F11223">
            <v>0</v>
          </cell>
          <cell r="G11223">
            <v>0</v>
          </cell>
          <cell r="H11223">
            <v>0</v>
          </cell>
          <cell r="I11223">
            <v>0</v>
          </cell>
          <cell r="J11223">
            <v>0</v>
          </cell>
          <cell r="K11223">
            <v>0</v>
          </cell>
          <cell r="L11223">
            <v>0</v>
          </cell>
          <cell r="M11223">
            <v>0</v>
          </cell>
          <cell r="N11223">
            <v>0</v>
          </cell>
          <cell r="O11223">
            <v>0</v>
          </cell>
          <cell r="P11223">
            <v>0</v>
          </cell>
          <cell r="Q11223">
            <v>0</v>
          </cell>
        </row>
        <row r="11224">
          <cell r="A11224" t="str">
            <v>A6835&amp;T</v>
          </cell>
          <cell r="B11224" t="str">
            <v>Webster St @ Central</v>
          </cell>
          <cell r="C11224">
            <v>64</v>
          </cell>
          <cell r="D11224">
            <v>0</v>
          </cell>
          <cell r="E11224">
            <v>0</v>
          </cell>
          <cell r="F11224">
            <v>0</v>
          </cell>
          <cell r="G11224">
            <v>64</v>
          </cell>
          <cell r="H11224">
            <v>64</v>
          </cell>
          <cell r="I11224">
            <v>0</v>
          </cell>
          <cell r="J11224">
            <v>0</v>
          </cell>
          <cell r="K11224">
            <v>0</v>
          </cell>
          <cell r="L11224">
            <v>64</v>
          </cell>
          <cell r="M11224">
            <v>64</v>
          </cell>
          <cell r="N11224">
            <v>0</v>
          </cell>
          <cell r="O11224">
            <v>0</v>
          </cell>
          <cell r="P11224">
            <v>0</v>
          </cell>
          <cell r="Q11224">
            <v>64</v>
          </cell>
        </row>
        <row r="11225">
          <cell r="A11225" t="str">
            <v>A6838&amp;T</v>
          </cell>
          <cell r="B11225" t="str">
            <v>Hillside Ave @ Hunne</v>
          </cell>
          <cell r="C11225">
            <v>0</v>
          </cell>
          <cell r="D11225">
            <v>0</v>
          </cell>
          <cell r="E11225">
            <v>0</v>
          </cell>
          <cell r="F11225">
            <v>0</v>
          </cell>
          <cell r="G11225">
            <v>0</v>
          </cell>
          <cell r="H11225">
            <v>0</v>
          </cell>
          <cell r="I11225">
            <v>0</v>
          </cell>
          <cell r="J11225">
            <v>0</v>
          </cell>
          <cell r="K11225">
            <v>0</v>
          </cell>
          <cell r="L11225">
            <v>0</v>
          </cell>
          <cell r="M11225">
            <v>0</v>
          </cell>
          <cell r="N11225">
            <v>0</v>
          </cell>
          <cell r="O11225">
            <v>0</v>
          </cell>
          <cell r="P11225">
            <v>0</v>
          </cell>
          <cell r="Q11225">
            <v>0</v>
          </cell>
        </row>
        <row r="11226">
          <cell r="A11226" t="str">
            <v>A6833&amp;T</v>
          </cell>
          <cell r="B11226" t="str">
            <v>Central Ave @ Saint</v>
          </cell>
          <cell r="C11226">
            <v>0</v>
          </cell>
          <cell r="D11226">
            <v>0</v>
          </cell>
          <cell r="E11226">
            <v>0</v>
          </cell>
          <cell r="F11226">
            <v>0</v>
          </cell>
          <cell r="G11226">
            <v>0</v>
          </cell>
          <cell r="H11226">
            <v>0</v>
          </cell>
          <cell r="I11226">
            <v>0</v>
          </cell>
          <cell r="J11226">
            <v>0</v>
          </cell>
          <cell r="K11226">
            <v>0</v>
          </cell>
          <cell r="L11226">
            <v>0</v>
          </cell>
          <cell r="M11226">
            <v>0</v>
          </cell>
          <cell r="N11226">
            <v>0</v>
          </cell>
          <cell r="O11226">
            <v>0</v>
          </cell>
          <cell r="P11226">
            <v>0</v>
          </cell>
          <cell r="Q11226">
            <v>0</v>
          </cell>
        </row>
        <row r="11227">
          <cell r="A11227" t="str">
            <v>A6788&amp;T</v>
          </cell>
          <cell r="B11227" t="str">
            <v>Highland Ave @ Oakla</v>
          </cell>
          <cell r="C11227">
            <v>10</v>
          </cell>
          <cell r="D11227">
            <v>0</v>
          </cell>
          <cell r="E11227">
            <v>0</v>
          </cell>
          <cell r="F11227">
            <v>0</v>
          </cell>
          <cell r="G11227">
            <v>10</v>
          </cell>
          <cell r="H11227">
            <v>10</v>
          </cell>
          <cell r="I11227">
            <v>0</v>
          </cell>
          <cell r="J11227">
            <v>0</v>
          </cell>
          <cell r="K11227">
            <v>0</v>
          </cell>
          <cell r="L11227">
            <v>10</v>
          </cell>
          <cell r="M11227">
            <v>10</v>
          </cell>
          <cell r="N11227">
            <v>0</v>
          </cell>
          <cell r="O11227">
            <v>0</v>
          </cell>
          <cell r="P11227">
            <v>0</v>
          </cell>
          <cell r="Q11227">
            <v>10</v>
          </cell>
        </row>
        <row r="11228">
          <cell r="A11228" t="str">
            <v>A6799&amp;T</v>
          </cell>
          <cell r="B11228" t="str">
            <v>Central Ave @ Reserv</v>
          </cell>
          <cell r="C11228">
            <v>0</v>
          </cell>
          <cell r="D11228">
            <v>0</v>
          </cell>
          <cell r="E11228">
            <v>0</v>
          </cell>
          <cell r="F11228">
            <v>0</v>
          </cell>
          <cell r="G11228">
            <v>0</v>
          </cell>
          <cell r="H11228">
            <v>0</v>
          </cell>
          <cell r="I11228">
            <v>0</v>
          </cell>
          <cell r="J11228">
            <v>0</v>
          </cell>
          <cell r="K11228">
            <v>0</v>
          </cell>
          <cell r="L11228">
            <v>0</v>
          </cell>
          <cell r="M11228">
            <v>0</v>
          </cell>
          <cell r="N11228">
            <v>0</v>
          </cell>
          <cell r="O11228">
            <v>0</v>
          </cell>
          <cell r="P11228">
            <v>0</v>
          </cell>
          <cell r="Q11228">
            <v>0</v>
          </cell>
        </row>
        <row r="11229">
          <cell r="A11229" t="str">
            <v>A6815&amp;T</v>
          </cell>
          <cell r="B11229" t="str">
            <v>Chestnut St @ Oak St</v>
          </cell>
          <cell r="C11229">
            <v>0</v>
          </cell>
          <cell r="D11229">
            <v>0</v>
          </cell>
          <cell r="E11229">
            <v>0</v>
          </cell>
          <cell r="F11229">
            <v>0</v>
          </cell>
          <cell r="G11229">
            <v>0</v>
          </cell>
          <cell r="H11229">
            <v>0</v>
          </cell>
          <cell r="I11229">
            <v>0</v>
          </cell>
          <cell r="J11229">
            <v>0</v>
          </cell>
          <cell r="K11229">
            <v>0</v>
          </cell>
          <cell r="L11229">
            <v>0</v>
          </cell>
          <cell r="M11229">
            <v>0</v>
          </cell>
          <cell r="N11229">
            <v>0</v>
          </cell>
          <cell r="O11229">
            <v>0</v>
          </cell>
          <cell r="P11229">
            <v>0</v>
          </cell>
          <cell r="Q11229">
            <v>0</v>
          </cell>
        </row>
        <row r="11230">
          <cell r="A11230" t="str">
            <v>A6839&amp;T</v>
          </cell>
          <cell r="B11230" t="str">
            <v>Highland Ave @ Avery</v>
          </cell>
          <cell r="C11230">
            <v>1</v>
          </cell>
          <cell r="D11230">
            <v>0</v>
          </cell>
          <cell r="E11230">
            <v>0</v>
          </cell>
          <cell r="F11230">
            <v>5</v>
          </cell>
          <cell r="G11230">
            <v>6</v>
          </cell>
          <cell r="H11230">
            <v>1</v>
          </cell>
          <cell r="I11230">
            <v>0</v>
          </cell>
          <cell r="J11230">
            <v>0</v>
          </cell>
          <cell r="K11230">
            <v>5</v>
          </cell>
          <cell r="L11230">
            <v>6</v>
          </cell>
          <cell r="M11230">
            <v>1</v>
          </cell>
          <cell r="N11230">
            <v>0</v>
          </cell>
          <cell r="O11230">
            <v>0</v>
          </cell>
          <cell r="P11230">
            <v>5</v>
          </cell>
          <cell r="Q11230">
            <v>6</v>
          </cell>
        </row>
        <row r="11231">
          <cell r="A11231" t="str">
            <v>A6840&amp;T</v>
          </cell>
          <cell r="B11231" t="str">
            <v>Highland Ave @ May S</v>
          </cell>
          <cell r="C11231">
            <v>6</v>
          </cell>
          <cell r="D11231">
            <v>0</v>
          </cell>
          <cell r="E11231">
            <v>0</v>
          </cell>
          <cell r="F11231">
            <v>0</v>
          </cell>
          <cell r="G11231">
            <v>6</v>
          </cell>
          <cell r="H11231">
            <v>6</v>
          </cell>
          <cell r="I11231">
            <v>0</v>
          </cell>
          <cell r="J11231">
            <v>0</v>
          </cell>
          <cell r="K11231">
            <v>0</v>
          </cell>
          <cell r="L11231">
            <v>6</v>
          </cell>
          <cell r="M11231">
            <v>6</v>
          </cell>
          <cell r="N11231">
            <v>0</v>
          </cell>
          <cell r="O11231">
            <v>0</v>
          </cell>
          <cell r="P11231">
            <v>0</v>
          </cell>
          <cell r="Q11231">
            <v>6</v>
          </cell>
        </row>
        <row r="11232">
          <cell r="A11232" t="str">
            <v>A6795&amp;T</v>
          </cell>
          <cell r="B11232" t="str">
            <v>Webster St @ Central</v>
          </cell>
          <cell r="C11232">
            <v>83</v>
          </cell>
          <cell r="D11232">
            <v>0</v>
          </cell>
          <cell r="E11232">
            <v>0</v>
          </cell>
          <cell r="F11232">
            <v>0</v>
          </cell>
          <cell r="G11232">
            <v>83</v>
          </cell>
          <cell r="H11232">
            <v>83</v>
          </cell>
          <cell r="I11232">
            <v>0</v>
          </cell>
          <cell r="J11232">
            <v>0</v>
          </cell>
          <cell r="K11232">
            <v>0</v>
          </cell>
          <cell r="L11232">
            <v>83</v>
          </cell>
          <cell r="M11232">
            <v>83</v>
          </cell>
          <cell r="N11232">
            <v>0</v>
          </cell>
          <cell r="O11232">
            <v>0</v>
          </cell>
          <cell r="P11232">
            <v>0</v>
          </cell>
          <cell r="Q11232">
            <v>83</v>
          </cell>
        </row>
        <row r="11233">
          <cell r="A11233" t="str">
            <v>A6797&amp;T</v>
          </cell>
          <cell r="B11233" t="str">
            <v>Central Ave @ Gould</v>
          </cell>
          <cell r="C11233">
            <v>0</v>
          </cell>
          <cell r="D11233">
            <v>0</v>
          </cell>
          <cell r="E11233">
            <v>0</v>
          </cell>
          <cell r="F11233">
            <v>0</v>
          </cell>
          <cell r="G11233">
            <v>0</v>
          </cell>
          <cell r="H11233">
            <v>0</v>
          </cell>
          <cell r="I11233">
            <v>0</v>
          </cell>
          <cell r="J11233">
            <v>0</v>
          </cell>
          <cell r="K11233">
            <v>0</v>
          </cell>
          <cell r="L11233">
            <v>0</v>
          </cell>
          <cell r="M11233">
            <v>0</v>
          </cell>
          <cell r="N11233">
            <v>0</v>
          </cell>
          <cell r="O11233">
            <v>0</v>
          </cell>
          <cell r="P11233">
            <v>0</v>
          </cell>
          <cell r="Q11233">
            <v>0</v>
          </cell>
        </row>
        <row r="11234">
          <cell r="A11234" t="str">
            <v>A6798&amp;T</v>
          </cell>
          <cell r="B11234" t="str">
            <v>Central Ave @ Hampto</v>
          </cell>
          <cell r="C11234">
            <v>0</v>
          </cell>
          <cell r="D11234">
            <v>0</v>
          </cell>
          <cell r="E11234">
            <v>0</v>
          </cell>
          <cell r="F11234">
            <v>0</v>
          </cell>
          <cell r="G11234">
            <v>0</v>
          </cell>
          <cell r="H11234">
            <v>0</v>
          </cell>
          <cell r="I11234">
            <v>0</v>
          </cell>
          <cell r="J11234">
            <v>0</v>
          </cell>
          <cell r="K11234">
            <v>0</v>
          </cell>
          <cell r="L11234">
            <v>0</v>
          </cell>
          <cell r="M11234">
            <v>0</v>
          </cell>
          <cell r="N11234">
            <v>0</v>
          </cell>
          <cell r="O11234">
            <v>0</v>
          </cell>
          <cell r="P11234">
            <v>0</v>
          </cell>
          <cell r="Q11234">
            <v>0</v>
          </cell>
        </row>
        <row r="11235">
          <cell r="A11235" t="str">
            <v>A6794&amp;T</v>
          </cell>
          <cell r="B11235" t="str">
            <v>Webster St @ Hillsid</v>
          </cell>
          <cell r="C11235">
            <v>23</v>
          </cell>
          <cell r="D11235">
            <v>0</v>
          </cell>
          <cell r="E11235">
            <v>0</v>
          </cell>
          <cell r="F11235">
            <v>0</v>
          </cell>
          <cell r="G11235">
            <v>23</v>
          </cell>
          <cell r="H11235">
            <v>23</v>
          </cell>
          <cell r="I11235">
            <v>0</v>
          </cell>
          <cell r="J11235">
            <v>0</v>
          </cell>
          <cell r="K11235">
            <v>0</v>
          </cell>
          <cell r="L11235">
            <v>23</v>
          </cell>
          <cell r="M11235">
            <v>23</v>
          </cell>
          <cell r="N11235">
            <v>0</v>
          </cell>
          <cell r="O11235">
            <v>0</v>
          </cell>
          <cell r="P11235">
            <v>0</v>
          </cell>
          <cell r="Q11235">
            <v>23</v>
          </cell>
        </row>
        <row r="11236">
          <cell r="A11236" t="str">
            <v>A6792&amp;T</v>
          </cell>
          <cell r="B11236" t="str">
            <v>Hillside Ave @ Hunne</v>
          </cell>
          <cell r="C11236">
            <v>0</v>
          </cell>
          <cell r="D11236">
            <v>0</v>
          </cell>
          <cell r="E11236">
            <v>0</v>
          </cell>
          <cell r="F11236">
            <v>0</v>
          </cell>
          <cell r="G11236">
            <v>0</v>
          </cell>
          <cell r="H11236">
            <v>0</v>
          </cell>
          <cell r="I11236">
            <v>0</v>
          </cell>
          <cell r="J11236">
            <v>0</v>
          </cell>
          <cell r="K11236">
            <v>0</v>
          </cell>
          <cell r="L11236">
            <v>0</v>
          </cell>
          <cell r="M11236">
            <v>0</v>
          </cell>
          <cell r="N11236">
            <v>0</v>
          </cell>
          <cell r="O11236">
            <v>0</v>
          </cell>
          <cell r="P11236">
            <v>0</v>
          </cell>
          <cell r="Q11236">
            <v>0</v>
          </cell>
        </row>
        <row r="11237">
          <cell r="A11237" t="str">
            <v>A6789&amp;T</v>
          </cell>
          <cell r="B11237" t="str">
            <v>Highland Ave @ Rosem</v>
          </cell>
          <cell r="C11237">
            <v>0</v>
          </cell>
          <cell r="D11237">
            <v>0</v>
          </cell>
          <cell r="E11237">
            <v>0</v>
          </cell>
          <cell r="F11237">
            <v>0</v>
          </cell>
          <cell r="G11237">
            <v>0</v>
          </cell>
          <cell r="H11237">
            <v>0</v>
          </cell>
          <cell r="I11237">
            <v>0</v>
          </cell>
          <cell r="J11237">
            <v>0</v>
          </cell>
          <cell r="K11237">
            <v>0</v>
          </cell>
          <cell r="L11237">
            <v>0</v>
          </cell>
          <cell r="M11237">
            <v>0</v>
          </cell>
          <cell r="N11237">
            <v>0</v>
          </cell>
          <cell r="O11237">
            <v>0</v>
          </cell>
          <cell r="P11237">
            <v>0</v>
          </cell>
          <cell r="Q11237">
            <v>0</v>
          </cell>
        </row>
        <row r="11238">
          <cell r="A11238" t="str">
            <v>A5451&amp;T</v>
          </cell>
          <cell r="B11238" t="str">
            <v>Chestnut St opp Oak</v>
          </cell>
          <cell r="C11238">
            <v>0</v>
          </cell>
          <cell r="D11238">
            <v>1</v>
          </cell>
          <cell r="E11238">
            <v>0</v>
          </cell>
          <cell r="F11238">
            <v>0</v>
          </cell>
          <cell r="G11238">
            <v>1</v>
          </cell>
          <cell r="H11238">
            <v>0</v>
          </cell>
          <cell r="I11238">
            <v>1</v>
          </cell>
          <cell r="J11238">
            <v>0</v>
          </cell>
          <cell r="K11238">
            <v>0</v>
          </cell>
          <cell r="L11238">
            <v>1</v>
          </cell>
          <cell r="M11238">
            <v>0</v>
          </cell>
          <cell r="N11238">
            <v>1</v>
          </cell>
          <cell r="O11238">
            <v>0</v>
          </cell>
          <cell r="P11238">
            <v>0</v>
          </cell>
          <cell r="Q11238">
            <v>1</v>
          </cell>
        </row>
        <row r="11239">
          <cell r="A11239" t="str">
            <v>A6791&amp;T</v>
          </cell>
          <cell r="B11239" t="str">
            <v>Highland Ave @ Mark</v>
          </cell>
          <cell r="C11239">
            <v>19</v>
          </cell>
          <cell r="D11239">
            <v>0</v>
          </cell>
          <cell r="E11239">
            <v>9</v>
          </cell>
          <cell r="F11239">
            <v>18</v>
          </cell>
          <cell r="G11239">
            <v>47</v>
          </cell>
          <cell r="H11239">
            <v>19</v>
          </cell>
          <cell r="I11239">
            <v>0</v>
          </cell>
          <cell r="J11239">
            <v>9</v>
          </cell>
          <cell r="K11239">
            <v>18</v>
          </cell>
          <cell r="L11239">
            <v>47</v>
          </cell>
          <cell r="M11239">
            <v>19</v>
          </cell>
          <cell r="N11239">
            <v>0</v>
          </cell>
          <cell r="O11239">
            <v>9</v>
          </cell>
          <cell r="P11239">
            <v>18</v>
          </cell>
          <cell r="Q11239">
            <v>47</v>
          </cell>
        </row>
        <row r="11240">
          <cell r="A11240" t="str">
            <v>A6787&amp;T</v>
          </cell>
          <cell r="B11240" t="str">
            <v>Chapel St @ Great Pl</v>
          </cell>
          <cell r="C11240">
            <v>11</v>
          </cell>
          <cell r="D11240">
            <v>0</v>
          </cell>
          <cell r="E11240">
            <v>0</v>
          </cell>
          <cell r="F11240">
            <v>0</v>
          </cell>
          <cell r="G11240">
            <v>11</v>
          </cell>
          <cell r="H11240">
            <v>11</v>
          </cell>
          <cell r="I11240">
            <v>0</v>
          </cell>
          <cell r="J11240">
            <v>0</v>
          </cell>
          <cell r="K11240">
            <v>0</v>
          </cell>
          <cell r="L11240">
            <v>11</v>
          </cell>
          <cell r="M11240">
            <v>11</v>
          </cell>
          <cell r="N11240">
            <v>0</v>
          </cell>
          <cell r="O11240">
            <v>0</v>
          </cell>
          <cell r="P11240">
            <v>0</v>
          </cell>
          <cell r="Q11240">
            <v>11</v>
          </cell>
        </row>
        <row r="11241">
          <cell r="A11241" t="str">
            <v>A6936&amp;T</v>
          </cell>
          <cell r="B11241" t="str">
            <v>Needham Junction</v>
          </cell>
          <cell r="C11241">
            <v>15</v>
          </cell>
          <cell r="D11241">
            <v>1</v>
          </cell>
          <cell r="E11241">
            <v>4</v>
          </cell>
          <cell r="F11241">
            <v>0</v>
          </cell>
          <cell r="G11241">
            <v>20</v>
          </cell>
          <cell r="H11241">
            <v>15</v>
          </cell>
          <cell r="I11241">
            <v>1</v>
          </cell>
          <cell r="J11241">
            <v>4</v>
          </cell>
          <cell r="K11241">
            <v>0</v>
          </cell>
          <cell r="L11241">
            <v>20</v>
          </cell>
          <cell r="M11241">
            <v>15</v>
          </cell>
          <cell r="N11241">
            <v>1</v>
          </cell>
          <cell r="O11241">
            <v>4</v>
          </cell>
          <cell r="P11241">
            <v>0</v>
          </cell>
          <cell r="Q11241">
            <v>20</v>
          </cell>
        </row>
        <row r="11242">
          <cell r="A11242" t="str">
            <v>A7955&amp;T</v>
          </cell>
          <cell r="B11242" t="str">
            <v>Lowell - Busway</v>
          </cell>
          <cell r="C11242">
            <v>0</v>
          </cell>
          <cell r="D11242">
            <v>0</v>
          </cell>
          <cell r="E11242">
            <v>0</v>
          </cell>
          <cell r="F11242">
            <v>0</v>
          </cell>
          <cell r="G11242">
            <v>0</v>
          </cell>
          <cell r="H11242">
            <v>0</v>
          </cell>
          <cell r="I11242">
            <v>0</v>
          </cell>
          <cell r="J11242">
            <v>0</v>
          </cell>
          <cell r="K11242">
            <v>0</v>
          </cell>
          <cell r="L11242">
            <v>0</v>
          </cell>
          <cell r="M11242">
            <v>0</v>
          </cell>
          <cell r="N11242">
            <v>0</v>
          </cell>
          <cell r="O11242">
            <v>0</v>
          </cell>
          <cell r="P11242">
            <v>0</v>
          </cell>
          <cell r="Q11242">
            <v>0</v>
          </cell>
        </row>
        <row r="11243">
          <cell r="A11243" t="str">
            <v>A9331&amp;T</v>
          </cell>
          <cell r="B11243" t="str">
            <v>Lawrence - Busway</v>
          </cell>
          <cell r="C11243">
            <v>0</v>
          </cell>
          <cell r="D11243">
            <v>0</v>
          </cell>
          <cell r="E11243">
            <v>0</v>
          </cell>
          <cell r="F11243">
            <v>0</v>
          </cell>
          <cell r="G11243">
            <v>0</v>
          </cell>
          <cell r="H11243">
            <v>0</v>
          </cell>
          <cell r="I11243">
            <v>0</v>
          </cell>
          <cell r="J11243">
            <v>0</v>
          </cell>
          <cell r="K11243">
            <v>0</v>
          </cell>
          <cell r="L11243">
            <v>0</v>
          </cell>
          <cell r="M11243">
            <v>0</v>
          </cell>
          <cell r="N11243">
            <v>0</v>
          </cell>
          <cell r="O11243">
            <v>0</v>
          </cell>
          <cell r="P11243">
            <v>0</v>
          </cell>
          <cell r="Q11243">
            <v>0</v>
          </cell>
        </row>
        <row r="11244">
          <cell r="A11244" t="str">
            <v>A9335&amp;T</v>
          </cell>
          <cell r="B11244" t="str">
            <v>Bradford - Parking L</v>
          </cell>
          <cell r="C11244">
            <v>0</v>
          </cell>
          <cell r="D11244">
            <v>0</v>
          </cell>
          <cell r="E11244">
            <v>0</v>
          </cell>
          <cell r="F11244">
            <v>0</v>
          </cell>
          <cell r="G11244">
            <v>0</v>
          </cell>
          <cell r="H11244">
            <v>0</v>
          </cell>
          <cell r="I11244">
            <v>0</v>
          </cell>
          <cell r="J11244">
            <v>0</v>
          </cell>
          <cell r="K11244">
            <v>0</v>
          </cell>
          <cell r="L11244">
            <v>0</v>
          </cell>
          <cell r="M11244">
            <v>0</v>
          </cell>
          <cell r="N11244">
            <v>0</v>
          </cell>
          <cell r="O11244">
            <v>0</v>
          </cell>
          <cell r="P11244">
            <v>0</v>
          </cell>
          <cell r="Q11244">
            <v>0</v>
          </cell>
        </row>
        <row r="11245">
          <cell r="A11245" t="str">
            <v>A9339&amp;T</v>
          </cell>
          <cell r="B11245" t="str">
            <v>Haverhill - Parking</v>
          </cell>
          <cell r="C11245">
            <v>0</v>
          </cell>
          <cell r="D11245">
            <v>0</v>
          </cell>
          <cell r="E11245">
            <v>0</v>
          </cell>
          <cell r="F11245">
            <v>0</v>
          </cell>
          <cell r="G11245">
            <v>0</v>
          </cell>
          <cell r="H11245">
            <v>0</v>
          </cell>
          <cell r="I11245">
            <v>0</v>
          </cell>
          <cell r="J11245">
            <v>0</v>
          </cell>
          <cell r="K11245">
            <v>0</v>
          </cell>
          <cell r="L11245">
            <v>0</v>
          </cell>
          <cell r="M11245">
            <v>0</v>
          </cell>
          <cell r="N11245">
            <v>0</v>
          </cell>
          <cell r="O11245">
            <v>0</v>
          </cell>
          <cell r="P11245">
            <v>0</v>
          </cell>
          <cell r="Q11245">
            <v>0</v>
          </cell>
        </row>
        <row r="11246">
          <cell r="A11246" t="str">
            <v>A7658&amp;T</v>
          </cell>
          <cell r="B11246" t="str">
            <v>Ipswich - Saltonstal</v>
          </cell>
          <cell r="C11246">
            <v>0</v>
          </cell>
          <cell r="D11246">
            <v>0</v>
          </cell>
          <cell r="E11246">
            <v>0</v>
          </cell>
          <cell r="F11246">
            <v>0</v>
          </cell>
          <cell r="G11246">
            <v>0</v>
          </cell>
          <cell r="H11246">
            <v>0</v>
          </cell>
          <cell r="I11246">
            <v>0</v>
          </cell>
          <cell r="J11246">
            <v>0</v>
          </cell>
          <cell r="K11246">
            <v>0</v>
          </cell>
          <cell r="L11246">
            <v>0</v>
          </cell>
          <cell r="M11246">
            <v>0</v>
          </cell>
          <cell r="N11246">
            <v>0</v>
          </cell>
          <cell r="O11246">
            <v>0</v>
          </cell>
          <cell r="P11246">
            <v>0</v>
          </cell>
          <cell r="Q11246">
            <v>0</v>
          </cell>
        </row>
        <row r="11247">
          <cell r="A11247" t="str">
            <v>A7660&amp;T</v>
          </cell>
          <cell r="B11247" t="str">
            <v>Rowley</v>
          </cell>
          <cell r="C11247">
            <v>0</v>
          </cell>
          <cell r="D11247">
            <v>0</v>
          </cell>
          <cell r="E11247">
            <v>0</v>
          </cell>
          <cell r="F11247">
            <v>0</v>
          </cell>
          <cell r="G11247">
            <v>0</v>
          </cell>
          <cell r="H11247">
            <v>0</v>
          </cell>
          <cell r="I11247">
            <v>0</v>
          </cell>
          <cell r="J11247">
            <v>0</v>
          </cell>
          <cell r="K11247">
            <v>0</v>
          </cell>
          <cell r="L11247">
            <v>0</v>
          </cell>
          <cell r="M11247">
            <v>0</v>
          </cell>
          <cell r="N11247">
            <v>0</v>
          </cell>
          <cell r="O11247">
            <v>0</v>
          </cell>
          <cell r="P11247">
            <v>0</v>
          </cell>
          <cell r="Q11247">
            <v>0</v>
          </cell>
        </row>
        <row r="11248">
          <cell r="A11248" t="str">
            <v>A7665&amp;T</v>
          </cell>
          <cell r="B11248" t="str">
            <v>Newburyport - Route</v>
          </cell>
          <cell r="C11248">
            <v>0</v>
          </cell>
          <cell r="D11248">
            <v>0</v>
          </cell>
          <cell r="E11248">
            <v>0</v>
          </cell>
          <cell r="F11248">
            <v>0</v>
          </cell>
          <cell r="G11248">
            <v>0</v>
          </cell>
          <cell r="H11248">
            <v>0</v>
          </cell>
          <cell r="I11248">
            <v>0</v>
          </cell>
          <cell r="J11248">
            <v>0</v>
          </cell>
          <cell r="K11248">
            <v>0</v>
          </cell>
          <cell r="L11248">
            <v>0</v>
          </cell>
          <cell r="M11248">
            <v>0</v>
          </cell>
          <cell r="N11248">
            <v>0</v>
          </cell>
          <cell r="O11248">
            <v>0</v>
          </cell>
          <cell r="P11248">
            <v>0</v>
          </cell>
          <cell r="Q11248">
            <v>0</v>
          </cell>
        </row>
        <row r="11249">
          <cell r="A11249" t="str">
            <v>A7783&amp;T</v>
          </cell>
          <cell r="B11249" t="str">
            <v>Manchester - 11 Summ</v>
          </cell>
          <cell r="C11249">
            <v>0</v>
          </cell>
          <cell r="D11249">
            <v>0</v>
          </cell>
          <cell r="E11249">
            <v>0</v>
          </cell>
          <cell r="F11249">
            <v>0</v>
          </cell>
          <cell r="G11249">
            <v>0</v>
          </cell>
          <cell r="H11249">
            <v>0</v>
          </cell>
          <cell r="I11249">
            <v>0</v>
          </cell>
          <cell r="J11249">
            <v>0</v>
          </cell>
          <cell r="K11249">
            <v>0</v>
          </cell>
          <cell r="L11249">
            <v>0</v>
          </cell>
          <cell r="M11249">
            <v>0</v>
          </cell>
          <cell r="N11249">
            <v>0</v>
          </cell>
          <cell r="O11249">
            <v>0</v>
          </cell>
          <cell r="P11249">
            <v>0</v>
          </cell>
          <cell r="Q11249">
            <v>0</v>
          </cell>
        </row>
        <row r="11250">
          <cell r="A11250" t="str">
            <v>A7787&amp;T</v>
          </cell>
          <cell r="B11250" t="str">
            <v>West Gloucester - Es</v>
          </cell>
          <cell r="C11250">
            <v>0</v>
          </cell>
          <cell r="D11250">
            <v>0</v>
          </cell>
          <cell r="E11250">
            <v>0</v>
          </cell>
          <cell r="F11250">
            <v>0</v>
          </cell>
          <cell r="G11250">
            <v>0</v>
          </cell>
          <cell r="H11250">
            <v>0</v>
          </cell>
          <cell r="I11250">
            <v>0</v>
          </cell>
          <cell r="J11250">
            <v>0</v>
          </cell>
          <cell r="K11250">
            <v>0</v>
          </cell>
          <cell r="L11250">
            <v>0</v>
          </cell>
          <cell r="M11250">
            <v>0</v>
          </cell>
          <cell r="N11250">
            <v>0</v>
          </cell>
          <cell r="O11250">
            <v>0</v>
          </cell>
          <cell r="P11250">
            <v>0</v>
          </cell>
          <cell r="Q11250">
            <v>0</v>
          </cell>
        </row>
        <row r="11251">
          <cell r="A11251" t="str">
            <v>A7788&amp;T</v>
          </cell>
          <cell r="B11251" t="str">
            <v>West Gloucester - Es</v>
          </cell>
          <cell r="C11251">
            <v>0</v>
          </cell>
          <cell r="D11251">
            <v>0</v>
          </cell>
          <cell r="E11251">
            <v>0</v>
          </cell>
          <cell r="F11251">
            <v>0</v>
          </cell>
          <cell r="G11251">
            <v>0</v>
          </cell>
          <cell r="H11251">
            <v>0</v>
          </cell>
          <cell r="I11251">
            <v>0</v>
          </cell>
          <cell r="J11251">
            <v>0</v>
          </cell>
          <cell r="K11251">
            <v>0</v>
          </cell>
          <cell r="L11251">
            <v>0</v>
          </cell>
          <cell r="M11251">
            <v>0</v>
          </cell>
          <cell r="N11251">
            <v>0</v>
          </cell>
          <cell r="O11251">
            <v>0</v>
          </cell>
          <cell r="P11251">
            <v>0</v>
          </cell>
          <cell r="Q11251">
            <v>0</v>
          </cell>
        </row>
        <row r="11252">
          <cell r="A11252" t="str">
            <v>A7789&amp;T</v>
          </cell>
          <cell r="B11252" t="str">
            <v>West Gloucester - Pa</v>
          </cell>
          <cell r="C11252">
            <v>0</v>
          </cell>
          <cell r="D11252">
            <v>0</v>
          </cell>
          <cell r="E11252">
            <v>0</v>
          </cell>
          <cell r="F11252">
            <v>0</v>
          </cell>
          <cell r="G11252">
            <v>0</v>
          </cell>
          <cell r="H11252">
            <v>0</v>
          </cell>
          <cell r="I11252">
            <v>0</v>
          </cell>
          <cell r="J11252">
            <v>0</v>
          </cell>
          <cell r="K11252">
            <v>0</v>
          </cell>
          <cell r="L11252">
            <v>0</v>
          </cell>
          <cell r="M11252">
            <v>0</v>
          </cell>
          <cell r="N11252">
            <v>0</v>
          </cell>
          <cell r="O11252">
            <v>0</v>
          </cell>
          <cell r="P11252">
            <v>0</v>
          </cell>
          <cell r="Q11252">
            <v>0</v>
          </cell>
        </row>
        <row r="11253">
          <cell r="A11253" t="str">
            <v>A7790&amp;T</v>
          </cell>
          <cell r="B11253" t="str">
            <v>Gloucester</v>
          </cell>
          <cell r="C11253">
            <v>0</v>
          </cell>
          <cell r="D11253">
            <v>0</v>
          </cell>
          <cell r="E11253">
            <v>0</v>
          </cell>
          <cell r="F11253">
            <v>0</v>
          </cell>
          <cell r="G11253">
            <v>0</v>
          </cell>
          <cell r="H11253">
            <v>0</v>
          </cell>
          <cell r="I11253">
            <v>0</v>
          </cell>
          <cell r="J11253">
            <v>0</v>
          </cell>
          <cell r="K11253">
            <v>0</v>
          </cell>
          <cell r="L11253">
            <v>0</v>
          </cell>
          <cell r="M11253">
            <v>0</v>
          </cell>
          <cell r="N11253">
            <v>0</v>
          </cell>
          <cell r="O11253">
            <v>0</v>
          </cell>
          <cell r="P11253">
            <v>0</v>
          </cell>
          <cell r="Q11253">
            <v>0</v>
          </cell>
        </row>
        <row r="11254">
          <cell r="A11254" t="str">
            <v>A7791&amp;T</v>
          </cell>
          <cell r="B11254" t="str">
            <v>Gloucester - Opp 24</v>
          </cell>
          <cell r="C11254">
            <v>0</v>
          </cell>
          <cell r="D11254">
            <v>0</v>
          </cell>
          <cell r="E11254">
            <v>0</v>
          </cell>
          <cell r="F11254">
            <v>0</v>
          </cell>
          <cell r="G11254">
            <v>0</v>
          </cell>
          <cell r="H11254">
            <v>0</v>
          </cell>
          <cell r="I11254">
            <v>0</v>
          </cell>
          <cell r="J11254">
            <v>0</v>
          </cell>
          <cell r="K11254">
            <v>0</v>
          </cell>
          <cell r="L11254">
            <v>0</v>
          </cell>
          <cell r="M11254">
            <v>0</v>
          </cell>
          <cell r="N11254">
            <v>0</v>
          </cell>
          <cell r="O11254">
            <v>0</v>
          </cell>
          <cell r="P11254">
            <v>0</v>
          </cell>
          <cell r="Q11254">
            <v>0</v>
          </cell>
        </row>
        <row r="11255">
          <cell r="A11255" t="str">
            <v>A7793&amp;T</v>
          </cell>
          <cell r="B11255" t="str">
            <v>Rockport</v>
          </cell>
          <cell r="C11255">
            <v>0</v>
          </cell>
          <cell r="D11255">
            <v>0</v>
          </cell>
          <cell r="E11255">
            <v>0</v>
          </cell>
          <cell r="F11255">
            <v>0</v>
          </cell>
          <cell r="G11255">
            <v>0</v>
          </cell>
          <cell r="H11255">
            <v>0</v>
          </cell>
          <cell r="I11255">
            <v>0</v>
          </cell>
          <cell r="J11255">
            <v>0</v>
          </cell>
          <cell r="K11255">
            <v>0</v>
          </cell>
          <cell r="L11255">
            <v>0</v>
          </cell>
          <cell r="M11255">
            <v>0</v>
          </cell>
          <cell r="N11255">
            <v>0</v>
          </cell>
          <cell r="O11255">
            <v>0</v>
          </cell>
          <cell r="P11255">
            <v>0</v>
          </cell>
          <cell r="Q11255">
            <v>0</v>
          </cell>
        </row>
        <row r="11256">
          <cell r="A11256" t="str">
            <v>A7807&amp;T</v>
          </cell>
          <cell r="B11256" t="str">
            <v>Manchester - Parking</v>
          </cell>
          <cell r="C11256">
            <v>0</v>
          </cell>
          <cell r="D11256">
            <v>0</v>
          </cell>
          <cell r="E11256">
            <v>0</v>
          </cell>
          <cell r="F11256">
            <v>0</v>
          </cell>
          <cell r="G11256">
            <v>0</v>
          </cell>
          <cell r="H11256">
            <v>0</v>
          </cell>
          <cell r="I11256">
            <v>0</v>
          </cell>
          <cell r="J11256">
            <v>0</v>
          </cell>
          <cell r="K11256">
            <v>0</v>
          </cell>
          <cell r="L11256">
            <v>0</v>
          </cell>
          <cell r="M11256">
            <v>0</v>
          </cell>
          <cell r="N11256">
            <v>0</v>
          </cell>
          <cell r="O11256">
            <v>0</v>
          </cell>
          <cell r="P11256">
            <v>0</v>
          </cell>
          <cell r="Q11256">
            <v>0</v>
          </cell>
        </row>
        <row r="11257">
          <cell r="A11257" t="str">
            <v>A7747&amp;T</v>
          </cell>
          <cell r="B11257" t="str">
            <v>Littleton/Route 495</v>
          </cell>
          <cell r="C11257">
            <v>0</v>
          </cell>
          <cell r="D11257">
            <v>0</v>
          </cell>
          <cell r="E11257">
            <v>0</v>
          </cell>
          <cell r="F11257">
            <v>0</v>
          </cell>
          <cell r="G11257">
            <v>0</v>
          </cell>
          <cell r="H11257">
            <v>0</v>
          </cell>
          <cell r="I11257">
            <v>0</v>
          </cell>
          <cell r="J11257">
            <v>0</v>
          </cell>
          <cell r="K11257">
            <v>0</v>
          </cell>
          <cell r="L11257">
            <v>0</v>
          </cell>
          <cell r="M11257">
            <v>0</v>
          </cell>
          <cell r="N11257">
            <v>0</v>
          </cell>
          <cell r="O11257">
            <v>0</v>
          </cell>
          <cell r="P11257">
            <v>0</v>
          </cell>
          <cell r="Q11257">
            <v>0</v>
          </cell>
        </row>
        <row r="11258">
          <cell r="A11258" t="str">
            <v>A7751&amp;T</v>
          </cell>
          <cell r="B11258" t="str">
            <v>Ayer</v>
          </cell>
          <cell r="C11258">
            <v>0</v>
          </cell>
          <cell r="D11258">
            <v>0</v>
          </cell>
          <cell r="E11258">
            <v>0</v>
          </cell>
          <cell r="F11258">
            <v>0</v>
          </cell>
          <cell r="G11258">
            <v>0</v>
          </cell>
          <cell r="H11258">
            <v>0</v>
          </cell>
          <cell r="I11258">
            <v>0</v>
          </cell>
          <cell r="J11258">
            <v>0</v>
          </cell>
          <cell r="K11258">
            <v>0</v>
          </cell>
          <cell r="L11258">
            <v>0</v>
          </cell>
          <cell r="M11258">
            <v>0</v>
          </cell>
          <cell r="N11258">
            <v>0</v>
          </cell>
          <cell r="O11258">
            <v>0</v>
          </cell>
          <cell r="P11258">
            <v>0</v>
          </cell>
          <cell r="Q11258">
            <v>0</v>
          </cell>
        </row>
        <row r="11259">
          <cell r="A11259" t="str">
            <v>A7752&amp;T</v>
          </cell>
          <cell r="B11259" t="str">
            <v>Ayer</v>
          </cell>
          <cell r="C11259">
            <v>0</v>
          </cell>
          <cell r="D11259">
            <v>0</v>
          </cell>
          <cell r="E11259">
            <v>0</v>
          </cell>
          <cell r="F11259">
            <v>0</v>
          </cell>
          <cell r="G11259">
            <v>0</v>
          </cell>
          <cell r="H11259">
            <v>0</v>
          </cell>
          <cell r="I11259">
            <v>0</v>
          </cell>
          <cell r="J11259">
            <v>0</v>
          </cell>
          <cell r="K11259">
            <v>0</v>
          </cell>
          <cell r="L11259">
            <v>0</v>
          </cell>
          <cell r="M11259">
            <v>0</v>
          </cell>
          <cell r="N11259">
            <v>0</v>
          </cell>
          <cell r="O11259">
            <v>0</v>
          </cell>
          <cell r="P11259">
            <v>0</v>
          </cell>
          <cell r="Q11259">
            <v>0</v>
          </cell>
        </row>
        <row r="11260">
          <cell r="A11260" t="str">
            <v>A7756&amp;T</v>
          </cell>
          <cell r="B11260" t="str">
            <v>Shirley - Front St @</v>
          </cell>
          <cell r="C11260">
            <v>0</v>
          </cell>
          <cell r="D11260">
            <v>0</v>
          </cell>
          <cell r="E11260">
            <v>0</v>
          </cell>
          <cell r="F11260">
            <v>0</v>
          </cell>
          <cell r="G11260">
            <v>0</v>
          </cell>
          <cell r="H11260">
            <v>0</v>
          </cell>
          <cell r="I11260">
            <v>0</v>
          </cell>
          <cell r="J11260">
            <v>0</v>
          </cell>
          <cell r="K11260">
            <v>0</v>
          </cell>
          <cell r="L11260">
            <v>0</v>
          </cell>
          <cell r="M11260">
            <v>0</v>
          </cell>
          <cell r="N11260">
            <v>0</v>
          </cell>
          <cell r="O11260">
            <v>0</v>
          </cell>
          <cell r="P11260">
            <v>0</v>
          </cell>
          <cell r="Q11260">
            <v>0</v>
          </cell>
        </row>
        <row r="11261">
          <cell r="A11261" t="str">
            <v>A7757&amp;T</v>
          </cell>
          <cell r="B11261" t="str">
            <v>Shirley - Front St @</v>
          </cell>
          <cell r="C11261">
            <v>0</v>
          </cell>
          <cell r="D11261">
            <v>0</v>
          </cell>
          <cell r="E11261">
            <v>0</v>
          </cell>
          <cell r="F11261">
            <v>0</v>
          </cell>
          <cell r="G11261">
            <v>0</v>
          </cell>
          <cell r="H11261">
            <v>0</v>
          </cell>
          <cell r="I11261">
            <v>0</v>
          </cell>
          <cell r="J11261">
            <v>0</v>
          </cell>
          <cell r="K11261">
            <v>0</v>
          </cell>
          <cell r="L11261">
            <v>0</v>
          </cell>
          <cell r="M11261">
            <v>0</v>
          </cell>
          <cell r="N11261">
            <v>0</v>
          </cell>
          <cell r="O11261">
            <v>0</v>
          </cell>
          <cell r="P11261">
            <v>0</v>
          </cell>
          <cell r="Q11261">
            <v>0</v>
          </cell>
        </row>
        <row r="11262">
          <cell r="A11262" t="str">
            <v>A7805&amp;T</v>
          </cell>
          <cell r="B11262" t="str">
            <v>Kingston - Parking L</v>
          </cell>
          <cell r="C11262">
            <v>0</v>
          </cell>
          <cell r="D11262">
            <v>0</v>
          </cell>
          <cell r="E11262">
            <v>0</v>
          </cell>
          <cell r="F11262">
            <v>0</v>
          </cell>
          <cell r="G11262">
            <v>0</v>
          </cell>
          <cell r="H11262">
            <v>0</v>
          </cell>
          <cell r="I11262">
            <v>0</v>
          </cell>
          <cell r="J11262">
            <v>0</v>
          </cell>
          <cell r="K11262">
            <v>0</v>
          </cell>
          <cell r="L11262">
            <v>0</v>
          </cell>
          <cell r="M11262">
            <v>0</v>
          </cell>
          <cell r="N11262">
            <v>0</v>
          </cell>
          <cell r="O11262">
            <v>0</v>
          </cell>
          <cell r="P11262">
            <v>0</v>
          </cell>
          <cell r="Q11262">
            <v>0</v>
          </cell>
        </row>
        <row r="11263">
          <cell r="A11263" t="str">
            <v>A7821&amp;T</v>
          </cell>
          <cell r="B11263" t="str">
            <v>Bridgewater</v>
          </cell>
          <cell r="C11263">
            <v>0</v>
          </cell>
          <cell r="D11263">
            <v>0</v>
          </cell>
          <cell r="E11263">
            <v>0</v>
          </cell>
          <cell r="F11263">
            <v>0</v>
          </cell>
          <cell r="G11263">
            <v>0</v>
          </cell>
          <cell r="H11263">
            <v>0</v>
          </cell>
          <cell r="I11263">
            <v>0</v>
          </cell>
          <cell r="J11263">
            <v>0</v>
          </cell>
          <cell r="K11263">
            <v>0</v>
          </cell>
          <cell r="L11263">
            <v>0</v>
          </cell>
          <cell r="M11263">
            <v>0</v>
          </cell>
          <cell r="N11263">
            <v>0</v>
          </cell>
          <cell r="O11263">
            <v>0</v>
          </cell>
          <cell r="P11263">
            <v>0</v>
          </cell>
          <cell r="Q11263">
            <v>0</v>
          </cell>
        </row>
        <row r="11264">
          <cell r="A11264" t="str">
            <v>A7823&amp;T</v>
          </cell>
          <cell r="B11264" t="str">
            <v>Middleborough/Lakevi</v>
          </cell>
          <cell r="C11264">
            <v>0</v>
          </cell>
          <cell r="D11264">
            <v>0</v>
          </cell>
          <cell r="E11264">
            <v>0</v>
          </cell>
          <cell r="F11264">
            <v>0</v>
          </cell>
          <cell r="G11264">
            <v>0</v>
          </cell>
          <cell r="H11264">
            <v>0</v>
          </cell>
          <cell r="I11264">
            <v>0</v>
          </cell>
          <cell r="J11264">
            <v>0</v>
          </cell>
          <cell r="K11264">
            <v>0</v>
          </cell>
          <cell r="L11264">
            <v>0</v>
          </cell>
          <cell r="M11264">
            <v>0</v>
          </cell>
          <cell r="N11264">
            <v>0</v>
          </cell>
          <cell r="O11264">
            <v>0</v>
          </cell>
          <cell r="P11264">
            <v>0</v>
          </cell>
          <cell r="Q11264">
            <v>0</v>
          </cell>
        </row>
        <row r="11265">
          <cell r="A11265" t="str">
            <v>A8946&amp;T</v>
          </cell>
          <cell r="B11265" t="str">
            <v>Halifax - Parking Lo</v>
          </cell>
          <cell r="C11265">
            <v>0</v>
          </cell>
          <cell r="D11265">
            <v>0</v>
          </cell>
          <cell r="E11265">
            <v>0</v>
          </cell>
          <cell r="F11265">
            <v>0</v>
          </cell>
          <cell r="G11265">
            <v>0</v>
          </cell>
          <cell r="H11265">
            <v>0</v>
          </cell>
          <cell r="I11265">
            <v>0</v>
          </cell>
          <cell r="J11265">
            <v>0</v>
          </cell>
          <cell r="K11265">
            <v>0</v>
          </cell>
          <cell r="L11265">
            <v>0</v>
          </cell>
          <cell r="M11265">
            <v>0</v>
          </cell>
          <cell r="N11265">
            <v>0</v>
          </cell>
          <cell r="O11265">
            <v>0</v>
          </cell>
          <cell r="P11265">
            <v>0</v>
          </cell>
          <cell r="Q11265">
            <v>0</v>
          </cell>
        </row>
        <row r="11266">
          <cell r="A11266" t="str">
            <v>A7689&amp;T</v>
          </cell>
          <cell r="B11266" t="str">
            <v>Franklin - E Central</v>
          </cell>
          <cell r="C11266">
            <v>0</v>
          </cell>
          <cell r="D11266">
            <v>0</v>
          </cell>
          <cell r="E11266">
            <v>0</v>
          </cell>
          <cell r="F11266">
            <v>0</v>
          </cell>
          <cell r="G11266">
            <v>0</v>
          </cell>
          <cell r="H11266">
            <v>0</v>
          </cell>
          <cell r="I11266">
            <v>0</v>
          </cell>
          <cell r="J11266">
            <v>0</v>
          </cell>
          <cell r="K11266">
            <v>0</v>
          </cell>
          <cell r="L11266">
            <v>0</v>
          </cell>
          <cell r="M11266">
            <v>0</v>
          </cell>
          <cell r="N11266">
            <v>0</v>
          </cell>
          <cell r="O11266">
            <v>0</v>
          </cell>
          <cell r="P11266">
            <v>0</v>
          </cell>
          <cell r="Q11266">
            <v>0</v>
          </cell>
        </row>
        <row r="11267">
          <cell r="A11267" t="str">
            <v>A7690&amp;T</v>
          </cell>
          <cell r="B11267" t="str">
            <v>Franklin - Parking L</v>
          </cell>
          <cell r="C11267">
            <v>0</v>
          </cell>
          <cell r="D11267">
            <v>0</v>
          </cell>
          <cell r="E11267">
            <v>0</v>
          </cell>
          <cell r="F11267">
            <v>0</v>
          </cell>
          <cell r="G11267">
            <v>0</v>
          </cell>
          <cell r="H11267">
            <v>0</v>
          </cell>
          <cell r="I11267">
            <v>0</v>
          </cell>
          <cell r="J11267">
            <v>0</v>
          </cell>
          <cell r="K11267">
            <v>0</v>
          </cell>
          <cell r="L11267">
            <v>0</v>
          </cell>
          <cell r="M11267">
            <v>0</v>
          </cell>
          <cell r="N11267">
            <v>0</v>
          </cell>
          <cell r="O11267">
            <v>0</v>
          </cell>
          <cell r="P11267">
            <v>0</v>
          </cell>
          <cell r="Q11267">
            <v>0</v>
          </cell>
        </row>
        <row r="11268">
          <cell r="A11268" t="str">
            <v>A7692&amp;T</v>
          </cell>
          <cell r="B11268" t="str">
            <v>Forge Park/495 - Sou</v>
          </cell>
          <cell r="C11268">
            <v>0</v>
          </cell>
          <cell r="D11268">
            <v>0</v>
          </cell>
          <cell r="E11268">
            <v>0</v>
          </cell>
          <cell r="F11268">
            <v>0</v>
          </cell>
          <cell r="G11268">
            <v>0</v>
          </cell>
          <cell r="H11268">
            <v>0</v>
          </cell>
          <cell r="I11268">
            <v>0</v>
          </cell>
          <cell r="J11268">
            <v>0</v>
          </cell>
          <cell r="K11268">
            <v>0</v>
          </cell>
          <cell r="L11268">
            <v>0</v>
          </cell>
          <cell r="M11268">
            <v>0</v>
          </cell>
          <cell r="N11268">
            <v>0</v>
          </cell>
          <cell r="O11268">
            <v>0</v>
          </cell>
          <cell r="P11268">
            <v>0</v>
          </cell>
          <cell r="Q11268">
            <v>0</v>
          </cell>
        </row>
        <row r="11269">
          <cell r="A11269" t="str">
            <v>A7878&amp;T</v>
          </cell>
          <cell r="B11269" t="str">
            <v>Attleboro - Transit</v>
          </cell>
          <cell r="C11269">
            <v>0</v>
          </cell>
          <cell r="D11269">
            <v>0</v>
          </cell>
          <cell r="E11269">
            <v>0</v>
          </cell>
          <cell r="F11269">
            <v>0</v>
          </cell>
          <cell r="G11269">
            <v>0</v>
          </cell>
          <cell r="H11269">
            <v>0</v>
          </cell>
          <cell r="I11269">
            <v>0</v>
          </cell>
          <cell r="J11269">
            <v>0</v>
          </cell>
          <cell r="K11269">
            <v>0</v>
          </cell>
          <cell r="L11269">
            <v>0</v>
          </cell>
          <cell r="M11269">
            <v>0</v>
          </cell>
          <cell r="N11269">
            <v>0</v>
          </cell>
          <cell r="O11269">
            <v>0</v>
          </cell>
          <cell r="P11269">
            <v>0</v>
          </cell>
          <cell r="Q11269">
            <v>0</v>
          </cell>
        </row>
        <row r="11270">
          <cell r="A11270" t="str">
            <v>A7761&amp;T</v>
          </cell>
          <cell r="B11270" t="str">
            <v>North Leominster - B</v>
          </cell>
          <cell r="C11270">
            <v>0</v>
          </cell>
          <cell r="D11270">
            <v>0</v>
          </cell>
          <cell r="E11270">
            <v>0</v>
          </cell>
          <cell r="F11270">
            <v>0</v>
          </cell>
          <cell r="G11270">
            <v>0</v>
          </cell>
          <cell r="H11270">
            <v>0</v>
          </cell>
          <cell r="I11270">
            <v>0</v>
          </cell>
          <cell r="J11270">
            <v>0</v>
          </cell>
          <cell r="K11270">
            <v>0</v>
          </cell>
          <cell r="L11270">
            <v>0</v>
          </cell>
          <cell r="M11270">
            <v>0</v>
          </cell>
          <cell r="N11270">
            <v>0</v>
          </cell>
          <cell r="O11270">
            <v>0</v>
          </cell>
          <cell r="P11270">
            <v>0</v>
          </cell>
          <cell r="Q11270">
            <v>0</v>
          </cell>
        </row>
        <row r="11271">
          <cell r="A11271" t="str">
            <v>A7762&amp;T</v>
          </cell>
          <cell r="B11271" t="str">
            <v>Fitchburg - Intermod</v>
          </cell>
          <cell r="C11271">
            <v>0</v>
          </cell>
          <cell r="D11271">
            <v>0</v>
          </cell>
          <cell r="E11271">
            <v>0</v>
          </cell>
          <cell r="F11271">
            <v>0</v>
          </cell>
          <cell r="G11271">
            <v>0</v>
          </cell>
          <cell r="H11271">
            <v>0</v>
          </cell>
          <cell r="I11271">
            <v>0</v>
          </cell>
          <cell r="J11271">
            <v>0</v>
          </cell>
          <cell r="K11271">
            <v>0</v>
          </cell>
          <cell r="L11271">
            <v>0</v>
          </cell>
          <cell r="M11271">
            <v>0</v>
          </cell>
          <cell r="N11271">
            <v>0</v>
          </cell>
          <cell r="O11271">
            <v>0</v>
          </cell>
          <cell r="P11271">
            <v>0</v>
          </cell>
          <cell r="Q11271">
            <v>0</v>
          </cell>
        </row>
        <row r="11272">
          <cell r="A11272" t="str">
            <v>A7764&amp;T</v>
          </cell>
          <cell r="B11272" t="str">
            <v>Wachusett - Parking</v>
          </cell>
          <cell r="C11272">
            <v>0</v>
          </cell>
          <cell r="D11272">
            <v>0</v>
          </cell>
          <cell r="E11272">
            <v>0</v>
          </cell>
          <cell r="F11272">
            <v>0</v>
          </cell>
          <cell r="G11272">
            <v>0</v>
          </cell>
          <cell r="H11272">
            <v>0</v>
          </cell>
          <cell r="I11272">
            <v>0</v>
          </cell>
          <cell r="J11272">
            <v>0</v>
          </cell>
          <cell r="K11272">
            <v>0</v>
          </cell>
          <cell r="L11272">
            <v>0</v>
          </cell>
          <cell r="M11272">
            <v>0</v>
          </cell>
          <cell r="N11272">
            <v>0</v>
          </cell>
          <cell r="O11272">
            <v>0</v>
          </cell>
          <cell r="P11272">
            <v>0</v>
          </cell>
          <cell r="Q11272">
            <v>0</v>
          </cell>
        </row>
        <row r="11273">
          <cell r="A11273" t="str">
            <v>A7265&amp;T</v>
          </cell>
          <cell r="B11273" t="str">
            <v>Wareham Village</v>
          </cell>
          <cell r="C11273">
            <v>0</v>
          </cell>
          <cell r="D11273">
            <v>0</v>
          </cell>
          <cell r="E11273">
            <v>0</v>
          </cell>
          <cell r="F11273">
            <v>0</v>
          </cell>
          <cell r="G11273">
            <v>0</v>
          </cell>
          <cell r="H11273">
            <v>0</v>
          </cell>
          <cell r="I11273">
            <v>0</v>
          </cell>
          <cell r="J11273">
            <v>0</v>
          </cell>
          <cell r="K11273">
            <v>0</v>
          </cell>
          <cell r="L11273">
            <v>0</v>
          </cell>
          <cell r="M11273">
            <v>0</v>
          </cell>
          <cell r="N11273">
            <v>0</v>
          </cell>
          <cell r="O11273">
            <v>0</v>
          </cell>
          <cell r="P11273">
            <v>0</v>
          </cell>
          <cell r="Q11273">
            <v>0</v>
          </cell>
        </row>
        <row r="11274">
          <cell r="A11274" t="str">
            <v>A7266&amp;T</v>
          </cell>
          <cell r="B11274" t="str">
            <v>Buzzards Bay</v>
          </cell>
          <cell r="C11274">
            <v>0</v>
          </cell>
          <cell r="D11274">
            <v>0</v>
          </cell>
          <cell r="E11274">
            <v>0</v>
          </cell>
          <cell r="F11274">
            <v>0</v>
          </cell>
          <cell r="G11274">
            <v>0</v>
          </cell>
          <cell r="H11274">
            <v>0</v>
          </cell>
          <cell r="I11274">
            <v>0</v>
          </cell>
          <cell r="J11274">
            <v>0</v>
          </cell>
          <cell r="K11274">
            <v>0</v>
          </cell>
          <cell r="L11274">
            <v>0</v>
          </cell>
          <cell r="M11274">
            <v>0</v>
          </cell>
          <cell r="N11274">
            <v>0</v>
          </cell>
          <cell r="O11274">
            <v>0</v>
          </cell>
          <cell r="P11274">
            <v>0</v>
          </cell>
          <cell r="Q11274">
            <v>0</v>
          </cell>
        </row>
        <row r="11275">
          <cell r="A11275" t="str">
            <v>A7267&amp;T</v>
          </cell>
          <cell r="B11275" t="str">
            <v>Bourne</v>
          </cell>
          <cell r="C11275">
            <v>0</v>
          </cell>
          <cell r="D11275">
            <v>0</v>
          </cell>
          <cell r="E11275">
            <v>0</v>
          </cell>
          <cell r="F11275">
            <v>0</v>
          </cell>
          <cell r="G11275">
            <v>0</v>
          </cell>
          <cell r="H11275">
            <v>0</v>
          </cell>
          <cell r="I11275">
            <v>0</v>
          </cell>
          <cell r="J11275">
            <v>0</v>
          </cell>
          <cell r="K11275">
            <v>0</v>
          </cell>
          <cell r="L11275">
            <v>0</v>
          </cell>
          <cell r="M11275">
            <v>0</v>
          </cell>
          <cell r="N11275">
            <v>0</v>
          </cell>
          <cell r="O11275">
            <v>0</v>
          </cell>
          <cell r="P11275">
            <v>0</v>
          </cell>
          <cell r="Q11275">
            <v>0</v>
          </cell>
        </row>
        <row r="11276">
          <cell r="A11276" t="str">
            <v>A8992&amp;T</v>
          </cell>
          <cell r="B11276" t="str">
            <v>Wareham Village</v>
          </cell>
          <cell r="C11276">
            <v>0</v>
          </cell>
          <cell r="D11276">
            <v>0</v>
          </cell>
          <cell r="E11276">
            <v>0</v>
          </cell>
          <cell r="F11276">
            <v>0</v>
          </cell>
          <cell r="G11276">
            <v>0</v>
          </cell>
          <cell r="H11276">
            <v>0</v>
          </cell>
          <cell r="I11276">
            <v>0</v>
          </cell>
          <cell r="J11276">
            <v>0</v>
          </cell>
          <cell r="K11276">
            <v>0</v>
          </cell>
          <cell r="L11276">
            <v>0</v>
          </cell>
          <cell r="M11276">
            <v>0</v>
          </cell>
          <cell r="N11276">
            <v>0</v>
          </cell>
          <cell r="O11276">
            <v>0</v>
          </cell>
          <cell r="P11276">
            <v>0</v>
          </cell>
          <cell r="Q11276">
            <v>0</v>
          </cell>
        </row>
        <row r="11277">
          <cell r="A11277" t="str">
            <v>A8993&amp;T</v>
          </cell>
          <cell r="B11277" t="str">
            <v>Buzzards Bay</v>
          </cell>
          <cell r="C11277">
            <v>0</v>
          </cell>
          <cell r="D11277">
            <v>0</v>
          </cell>
          <cell r="E11277">
            <v>0</v>
          </cell>
          <cell r="F11277">
            <v>0</v>
          </cell>
          <cell r="G11277">
            <v>0</v>
          </cell>
          <cell r="H11277">
            <v>0</v>
          </cell>
          <cell r="I11277">
            <v>0</v>
          </cell>
          <cell r="J11277">
            <v>0</v>
          </cell>
          <cell r="K11277">
            <v>0</v>
          </cell>
          <cell r="L11277">
            <v>0</v>
          </cell>
          <cell r="M11277">
            <v>0</v>
          </cell>
          <cell r="N11277">
            <v>0</v>
          </cell>
          <cell r="O11277">
            <v>0</v>
          </cell>
          <cell r="P11277">
            <v>0</v>
          </cell>
          <cell r="Q11277">
            <v>0</v>
          </cell>
        </row>
        <row r="11278">
          <cell r="A11278" t="str">
            <v>A8994&amp;T</v>
          </cell>
          <cell r="B11278" t="str">
            <v>Bourne</v>
          </cell>
          <cell r="C11278">
            <v>0</v>
          </cell>
          <cell r="D11278">
            <v>0</v>
          </cell>
          <cell r="E11278">
            <v>0</v>
          </cell>
          <cell r="F11278">
            <v>0</v>
          </cell>
          <cell r="G11278">
            <v>0</v>
          </cell>
          <cell r="H11278">
            <v>0</v>
          </cell>
          <cell r="I11278">
            <v>0</v>
          </cell>
          <cell r="J11278">
            <v>0</v>
          </cell>
          <cell r="K11278">
            <v>0</v>
          </cell>
          <cell r="L11278">
            <v>0</v>
          </cell>
          <cell r="M11278">
            <v>0</v>
          </cell>
          <cell r="N11278">
            <v>0</v>
          </cell>
          <cell r="O11278">
            <v>0</v>
          </cell>
          <cell r="P11278">
            <v>0</v>
          </cell>
          <cell r="Q11278">
            <v>0</v>
          </cell>
        </row>
        <row r="11279">
          <cell r="A11279" t="str">
            <v>A7488&amp;T</v>
          </cell>
          <cell r="B11279" t="str">
            <v>Pawtucket/Central Fa</v>
          </cell>
          <cell r="C11279">
            <v>0</v>
          </cell>
          <cell r="D11279">
            <v>0</v>
          </cell>
          <cell r="E11279">
            <v>0</v>
          </cell>
          <cell r="F11279">
            <v>0</v>
          </cell>
          <cell r="G11279">
            <v>0</v>
          </cell>
          <cell r="H11279">
            <v>0</v>
          </cell>
          <cell r="I11279">
            <v>0</v>
          </cell>
          <cell r="J11279">
            <v>0</v>
          </cell>
          <cell r="K11279">
            <v>0</v>
          </cell>
          <cell r="L11279">
            <v>0</v>
          </cell>
          <cell r="M11279">
            <v>0</v>
          </cell>
          <cell r="N11279">
            <v>0</v>
          </cell>
          <cell r="O11279">
            <v>0</v>
          </cell>
          <cell r="P11279">
            <v>0</v>
          </cell>
          <cell r="Q11279">
            <v>0</v>
          </cell>
        </row>
        <row r="11280">
          <cell r="A11280" t="str">
            <v>A7489&amp;T</v>
          </cell>
          <cell r="B11280" t="str">
            <v>Pawtucket/Central Fa</v>
          </cell>
          <cell r="C11280">
            <v>0</v>
          </cell>
          <cell r="D11280">
            <v>0</v>
          </cell>
          <cell r="E11280">
            <v>0</v>
          </cell>
          <cell r="F11280">
            <v>0</v>
          </cell>
          <cell r="G11280">
            <v>0</v>
          </cell>
          <cell r="H11280">
            <v>0</v>
          </cell>
          <cell r="I11280">
            <v>0</v>
          </cell>
          <cell r="J11280">
            <v>0</v>
          </cell>
          <cell r="K11280">
            <v>0</v>
          </cell>
          <cell r="L11280">
            <v>0</v>
          </cell>
          <cell r="M11280">
            <v>0</v>
          </cell>
          <cell r="N11280">
            <v>0</v>
          </cell>
          <cell r="O11280">
            <v>0</v>
          </cell>
          <cell r="P11280">
            <v>0</v>
          </cell>
          <cell r="Q11280">
            <v>0</v>
          </cell>
        </row>
        <row r="11281">
          <cell r="A11281" t="str">
            <v>A7490&amp;T</v>
          </cell>
          <cell r="B11281" t="str">
            <v>Pawtucket/Central Fa</v>
          </cell>
          <cell r="C11281">
            <v>0</v>
          </cell>
          <cell r="D11281">
            <v>0</v>
          </cell>
          <cell r="E11281">
            <v>0</v>
          </cell>
          <cell r="F11281">
            <v>0</v>
          </cell>
          <cell r="G11281">
            <v>0</v>
          </cell>
          <cell r="H11281">
            <v>0</v>
          </cell>
          <cell r="I11281">
            <v>0</v>
          </cell>
          <cell r="J11281">
            <v>0</v>
          </cell>
          <cell r="K11281">
            <v>0</v>
          </cell>
          <cell r="L11281">
            <v>0</v>
          </cell>
          <cell r="M11281">
            <v>0</v>
          </cell>
          <cell r="N11281">
            <v>0</v>
          </cell>
          <cell r="O11281">
            <v>0</v>
          </cell>
          <cell r="P11281">
            <v>0</v>
          </cell>
          <cell r="Q11281">
            <v>0</v>
          </cell>
        </row>
        <row r="11282">
          <cell r="A11282" t="str">
            <v>A7859&amp;T</v>
          </cell>
          <cell r="B11282" t="str">
            <v>TF Green Airport - 7</v>
          </cell>
          <cell r="C11282">
            <v>0</v>
          </cell>
          <cell r="D11282">
            <v>0</v>
          </cell>
          <cell r="E11282">
            <v>0</v>
          </cell>
          <cell r="F11282">
            <v>0</v>
          </cell>
          <cell r="G11282">
            <v>0</v>
          </cell>
          <cell r="H11282">
            <v>0</v>
          </cell>
          <cell r="I11282">
            <v>0</v>
          </cell>
          <cell r="J11282">
            <v>0</v>
          </cell>
          <cell r="K11282">
            <v>0</v>
          </cell>
          <cell r="L11282">
            <v>0</v>
          </cell>
          <cell r="M11282">
            <v>0</v>
          </cell>
          <cell r="N11282">
            <v>0</v>
          </cell>
          <cell r="O11282">
            <v>0</v>
          </cell>
          <cell r="P11282">
            <v>0</v>
          </cell>
          <cell r="Q11282">
            <v>0</v>
          </cell>
        </row>
        <row r="11283">
          <cell r="A11283" t="str">
            <v>A7865&amp;T</v>
          </cell>
          <cell r="B11283" t="str">
            <v>Providence - Railroa</v>
          </cell>
          <cell r="C11283">
            <v>0</v>
          </cell>
          <cell r="D11283">
            <v>0</v>
          </cell>
          <cell r="E11283">
            <v>0</v>
          </cell>
          <cell r="F11283">
            <v>0</v>
          </cell>
          <cell r="G11283">
            <v>0</v>
          </cell>
          <cell r="H11283">
            <v>0</v>
          </cell>
          <cell r="I11283">
            <v>0</v>
          </cell>
          <cell r="J11283">
            <v>0</v>
          </cell>
          <cell r="K11283">
            <v>0</v>
          </cell>
          <cell r="L11283">
            <v>0</v>
          </cell>
          <cell r="M11283">
            <v>0</v>
          </cell>
          <cell r="N11283">
            <v>0</v>
          </cell>
          <cell r="O11283">
            <v>0</v>
          </cell>
          <cell r="P11283">
            <v>0</v>
          </cell>
          <cell r="Q11283">
            <v>0</v>
          </cell>
        </row>
        <row r="11284">
          <cell r="A11284" t="str">
            <v>A7866&amp;T</v>
          </cell>
          <cell r="B11284" t="str">
            <v>Providence - Gaspee</v>
          </cell>
          <cell r="C11284">
            <v>0</v>
          </cell>
          <cell r="D11284">
            <v>0</v>
          </cell>
          <cell r="E11284">
            <v>0</v>
          </cell>
          <cell r="F11284">
            <v>0</v>
          </cell>
          <cell r="G11284">
            <v>0</v>
          </cell>
          <cell r="H11284">
            <v>0</v>
          </cell>
          <cell r="I11284">
            <v>0</v>
          </cell>
          <cell r="J11284">
            <v>0</v>
          </cell>
          <cell r="K11284">
            <v>0</v>
          </cell>
          <cell r="L11284">
            <v>0</v>
          </cell>
          <cell r="M11284">
            <v>0</v>
          </cell>
          <cell r="N11284">
            <v>0</v>
          </cell>
          <cell r="O11284">
            <v>0</v>
          </cell>
          <cell r="P11284">
            <v>0</v>
          </cell>
          <cell r="Q11284">
            <v>0</v>
          </cell>
        </row>
        <row r="11285">
          <cell r="A11285" t="str">
            <v>A7867&amp;T</v>
          </cell>
          <cell r="B11285" t="str">
            <v>Providence - Gaspee</v>
          </cell>
          <cell r="C11285">
            <v>0</v>
          </cell>
          <cell r="D11285">
            <v>0</v>
          </cell>
          <cell r="E11285">
            <v>0</v>
          </cell>
          <cell r="F11285">
            <v>0</v>
          </cell>
          <cell r="G11285">
            <v>0</v>
          </cell>
          <cell r="H11285">
            <v>0</v>
          </cell>
          <cell r="I11285">
            <v>0</v>
          </cell>
          <cell r="J11285">
            <v>0</v>
          </cell>
          <cell r="K11285">
            <v>0</v>
          </cell>
          <cell r="L11285">
            <v>0</v>
          </cell>
          <cell r="M11285">
            <v>0</v>
          </cell>
          <cell r="N11285">
            <v>0</v>
          </cell>
          <cell r="O11285">
            <v>0</v>
          </cell>
          <cell r="P11285">
            <v>0</v>
          </cell>
          <cell r="Q11285">
            <v>0</v>
          </cell>
        </row>
        <row r="11286">
          <cell r="A11286" t="str">
            <v>A7871&amp;T</v>
          </cell>
          <cell r="B11286" t="str">
            <v>Pawtucket/Central Fa</v>
          </cell>
          <cell r="C11286">
            <v>0</v>
          </cell>
          <cell r="D11286">
            <v>0</v>
          </cell>
          <cell r="E11286">
            <v>0</v>
          </cell>
          <cell r="F11286">
            <v>0</v>
          </cell>
          <cell r="G11286">
            <v>0</v>
          </cell>
          <cell r="H11286">
            <v>0</v>
          </cell>
          <cell r="I11286">
            <v>0</v>
          </cell>
          <cell r="J11286">
            <v>0</v>
          </cell>
          <cell r="K11286">
            <v>0</v>
          </cell>
          <cell r="L11286">
            <v>0</v>
          </cell>
          <cell r="M11286">
            <v>0</v>
          </cell>
          <cell r="N11286">
            <v>0</v>
          </cell>
          <cell r="O11286">
            <v>0</v>
          </cell>
          <cell r="P11286">
            <v>0</v>
          </cell>
          <cell r="Q11286">
            <v>0</v>
          </cell>
        </row>
        <row r="11287">
          <cell r="A11287" t="str">
            <v>A7268&amp;T</v>
          </cell>
          <cell r="B11287" t="str">
            <v>Hyannis</v>
          </cell>
          <cell r="C11287">
            <v>0</v>
          </cell>
          <cell r="D11287">
            <v>0</v>
          </cell>
          <cell r="E11287">
            <v>0</v>
          </cell>
          <cell r="F11287">
            <v>0</v>
          </cell>
          <cell r="G11287">
            <v>0</v>
          </cell>
          <cell r="H11287">
            <v>0</v>
          </cell>
          <cell r="I11287">
            <v>0</v>
          </cell>
          <cell r="J11287">
            <v>0</v>
          </cell>
          <cell r="K11287">
            <v>0</v>
          </cell>
          <cell r="L11287">
            <v>0</v>
          </cell>
          <cell r="M11287">
            <v>0</v>
          </cell>
          <cell r="N11287">
            <v>0</v>
          </cell>
          <cell r="O11287">
            <v>0</v>
          </cell>
          <cell r="P11287">
            <v>0</v>
          </cell>
          <cell r="Q11287">
            <v>0</v>
          </cell>
        </row>
        <row r="11288">
          <cell r="A11288" t="str">
            <v>A8995&amp;T</v>
          </cell>
          <cell r="B11288" t="str">
            <v>Hyannis</v>
          </cell>
          <cell r="C11288">
            <v>0</v>
          </cell>
          <cell r="D11288">
            <v>0</v>
          </cell>
          <cell r="E11288">
            <v>0</v>
          </cell>
          <cell r="F11288">
            <v>0</v>
          </cell>
          <cell r="G11288">
            <v>0</v>
          </cell>
          <cell r="H11288">
            <v>0</v>
          </cell>
          <cell r="I11288">
            <v>0</v>
          </cell>
          <cell r="J11288">
            <v>0</v>
          </cell>
          <cell r="K11288">
            <v>0</v>
          </cell>
          <cell r="L11288">
            <v>0</v>
          </cell>
          <cell r="M11288">
            <v>0</v>
          </cell>
          <cell r="N11288">
            <v>0</v>
          </cell>
          <cell r="O11288">
            <v>0</v>
          </cell>
          <cell r="P11288">
            <v>0</v>
          </cell>
          <cell r="Q11288">
            <v>0</v>
          </cell>
        </row>
        <row r="11289">
          <cell r="A11289" t="str">
            <v>A7857&amp;T</v>
          </cell>
          <cell r="B11289" t="str">
            <v>Wickford Junction -</v>
          </cell>
          <cell r="C11289">
            <v>0</v>
          </cell>
          <cell r="D11289">
            <v>0</v>
          </cell>
          <cell r="E11289">
            <v>0</v>
          </cell>
          <cell r="F11289">
            <v>0</v>
          </cell>
          <cell r="G11289">
            <v>0</v>
          </cell>
          <cell r="H11289">
            <v>0</v>
          </cell>
          <cell r="I11289">
            <v>0</v>
          </cell>
          <cell r="J11289">
            <v>0</v>
          </cell>
          <cell r="K11289">
            <v>0</v>
          </cell>
          <cell r="L11289">
            <v>0</v>
          </cell>
          <cell r="M11289">
            <v>0</v>
          </cell>
          <cell r="N11289">
            <v>0</v>
          </cell>
          <cell r="O11289">
            <v>0</v>
          </cell>
          <cell r="P11289">
            <v>0</v>
          </cell>
          <cell r="Q11289">
            <v>0</v>
          </cell>
        </row>
        <row r="11290">
          <cell r="A11290" t="str">
            <v>A6473&amp;T</v>
          </cell>
          <cell r="B11290" t="str">
            <v>South Station</v>
          </cell>
          <cell r="C11290">
            <v>11013</v>
          </cell>
          <cell r="D11290">
            <v>10</v>
          </cell>
          <cell r="E11290">
            <v>0</v>
          </cell>
          <cell r="F11290">
            <v>4093</v>
          </cell>
          <cell r="G11290">
            <v>15116</v>
          </cell>
          <cell r="H11290">
            <v>11013</v>
          </cell>
          <cell r="I11290">
            <v>10</v>
          </cell>
          <cell r="J11290">
            <v>0</v>
          </cell>
          <cell r="K11290">
            <v>4093</v>
          </cell>
          <cell r="L11290">
            <v>15116</v>
          </cell>
          <cell r="M11290">
            <v>11013</v>
          </cell>
          <cell r="N11290">
            <v>10</v>
          </cell>
          <cell r="O11290">
            <v>0</v>
          </cell>
          <cell r="P11290">
            <v>4093</v>
          </cell>
          <cell r="Q11290">
            <v>15116</v>
          </cell>
        </row>
        <row r="11291">
          <cell r="A11291" t="str">
            <v>A6475&amp;T</v>
          </cell>
          <cell r="B11291" t="str">
            <v>Broadway</v>
          </cell>
          <cell r="C11291">
            <v>5487</v>
          </cell>
          <cell r="D11291">
            <v>160</v>
          </cell>
          <cell r="E11291">
            <v>0</v>
          </cell>
          <cell r="F11291">
            <v>289</v>
          </cell>
          <cell r="G11291">
            <v>5936</v>
          </cell>
          <cell r="H11291">
            <v>5487</v>
          </cell>
          <cell r="I11291">
            <v>160</v>
          </cell>
          <cell r="J11291">
            <v>0</v>
          </cell>
          <cell r="K11291">
            <v>289</v>
          </cell>
          <cell r="L11291">
            <v>5936</v>
          </cell>
          <cell r="M11291">
            <v>5487</v>
          </cell>
          <cell r="N11291">
            <v>160</v>
          </cell>
          <cell r="O11291">
            <v>0</v>
          </cell>
          <cell r="P11291">
            <v>289</v>
          </cell>
          <cell r="Q11291">
            <v>5936</v>
          </cell>
        </row>
        <row r="11292">
          <cell r="A11292" t="str">
            <v>A6477&amp;T</v>
          </cell>
          <cell r="B11292" t="str">
            <v>Andrew</v>
          </cell>
          <cell r="C11292">
            <v>4399</v>
          </cell>
          <cell r="D11292">
            <v>152</v>
          </cell>
          <cell r="E11292">
            <v>0</v>
          </cell>
          <cell r="F11292">
            <v>101</v>
          </cell>
          <cell r="G11292">
            <v>4651</v>
          </cell>
          <cell r="H11292">
            <v>4399</v>
          </cell>
          <cell r="I11292">
            <v>152</v>
          </cell>
          <cell r="J11292">
            <v>0</v>
          </cell>
          <cell r="K11292">
            <v>101</v>
          </cell>
          <cell r="L11292">
            <v>4651</v>
          </cell>
          <cell r="M11292">
            <v>4399</v>
          </cell>
          <cell r="N11292">
            <v>152</v>
          </cell>
          <cell r="O11292">
            <v>0</v>
          </cell>
          <cell r="P11292">
            <v>101</v>
          </cell>
          <cell r="Q11292">
            <v>4651</v>
          </cell>
        </row>
        <row r="11293">
          <cell r="A11293" t="str">
            <v>A6479&amp;T</v>
          </cell>
          <cell r="B11293" t="str">
            <v>JFK/UMass</v>
          </cell>
          <cell r="C11293">
            <v>2959</v>
          </cell>
          <cell r="D11293">
            <v>173</v>
          </cell>
          <cell r="E11293">
            <v>0</v>
          </cell>
          <cell r="F11293">
            <v>881</v>
          </cell>
          <cell r="G11293">
            <v>4012</v>
          </cell>
          <cell r="H11293">
            <v>2959</v>
          </cell>
          <cell r="I11293">
            <v>173</v>
          </cell>
          <cell r="J11293">
            <v>0</v>
          </cell>
          <cell r="K11293">
            <v>881</v>
          </cell>
          <cell r="L11293">
            <v>4012</v>
          </cell>
          <cell r="M11293">
            <v>2959</v>
          </cell>
          <cell r="N11293">
            <v>173</v>
          </cell>
          <cell r="O11293">
            <v>0</v>
          </cell>
          <cell r="P11293">
            <v>881</v>
          </cell>
          <cell r="Q11293">
            <v>4012</v>
          </cell>
        </row>
        <row r="11294">
          <cell r="A11294" t="str">
            <v>A6481&amp;T</v>
          </cell>
          <cell r="B11294" t="str">
            <v>Savin Hill</v>
          </cell>
          <cell r="C11294">
            <v>1949</v>
          </cell>
          <cell r="D11294">
            <v>92</v>
          </cell>
          <cell r="E11294">
            <v>0</v>
          </cell>
          <cell r="F11294">
            <v>0</v>
          </cell>
          <cell r="G11294">
            <v>2042</v>
          </cell>
          <cell r="H11294">
            <v>1949</v>
          </cell>
          <cell r="I11294">
            <v>92</v>
          </cell>
          <cell r="J11294">
            <v>0</v>
          </cell>
          <cell r="K11294">
            <v>0</v>
          </cell>
          <cell r="L11294">
            <v>2042</v>
          </cell>
          <cell r="M11294">
            <v>1949</v>
          </cell>
          <cell r="N11294">
            <v>92</v>
          </cell>
          <cell r="O11294">
            <v>0</v>
          </cell>
          <cell r="P11294">
            <v>0</v>
          </cell>
          <cell r="Q11294">
            <v>2042</v>
          </cell>
        </row>
        <row r="11295">
          <cell r="A11295" t="str">
            <v>A6483&amp;T</v>
          </cell>
          <cell r="B11295" t="str">
            <v>Fields Corner</v>
          </cell>
          <cell r="C11295">
            <v>4307</v>
          </cell>
          <cell r="D11295">
            <v>185</v>
          </cell>
          <cell r="E11295">
            <v>0</v>
          </cell>
          <cell r="F11295">
            <v>118</v>
          </cell>
          <cell r="G11295">
            <v>4609</v>
          </cell>
          <cell r="H11295">
            <v>4307</v>
          </cell>
          <cell r="I11295">
            <v>185</v>
          </cell>
          <cell r="J11295">
            <v>0</v>
          </cell>
          <cell r="K11295">
            <v>118</v>
          </cell>
          <cell r="L11295">
            <v>4609</v>
          </cell>
          <cell r="M11295">
            <v>4307</v>
          </cell>
          <cell r="N11295">
            <v>185</v>
          </cell>
          <cell r="O11295">
            <v>0</v>
          </cell>
          <cell r="P11295">
            <v>118</v>
          </cell>
          <cell r="Q11295">
            <v>4609</v>
          </cell>
        </row>
        <row r="11296">
          <cell r="A11296" t="str">
            <v>A6485&amp;T</v>
          </cell>
          <cell r="B11296" t="str">
            <v>Shawmut</v>
          </cell>
          <cell r="C11296">
            <v>1889</v>
          </cell>
          <cell r="D11296">
            <v>116</v>
          </cell>
          <cell r="E11296">
            <v>0</v>
          </cell>
          <cell r="F11296">
            <v>0</v>
          </cell>
          <cell r="G11296">
            <v>2005</v>
          </cell>
          <cell r="H11296">
            <v>1889</v>
          </cell>
          <cell r="I11296">
            <v>116</v>
          </cell>
          <cell r="J11296">
            <v>0</v>
          </cell>
          <cell r="K11296">
            <v>0</v>
          </cell>
          <cell r="L11296">
            <v>2005</v>
          </cell>
          <cell r="M11296">
            <v>1889</v>
          </cell>
          <cell r="N11296">
            <v>116</v>
          </cell>
          <cell r="O11296">
            <v>0</v>
          </cell>
          <cell r="P11296">
            <v>0</v>
          </cell>
          <cell r="Q11296">
            <v>2005</v>
          </cell>
        </row>
        <row r="11297">
          <cell r="A11297" t="str">
            <v>A6487&amp;T</v>
          </cell>
          <cell r="B11297" t="str">
            <v>Ashmont - RL</v>
          </cell>
          <cell r="C11297">
            <v>2502</v>
          </cell>
          <cell r="D11297">
            <v>290</v>
          </cell>
          <cell r="E11297">
            <v>0</v>
          </cell>
          <cell r="F11297">
            <v>2851</v>
          </cell>
          <cell r="G11297">
            <v>5642</v>
          </cell>
          <cell r="H11297">
            <v>2502</v>
          </cell>
          <cell r="I11297">
            <v>290</v>
          </cell>
          <cell r="J11297">
            <v>0</v>
          </cell>
          <cell r="K11297">
            <v>2851</v>
          </cell>
          <cell r="L11297">
            <v>5642</v>
          </cell>
          <cell r="M11297">
            <v>2502</v>
          </cell>
          <cell r="N11297">
            <v>290</v>
          </cell>
          <cell r="O11297">
            <v>0</v>
          </cell>
          <cell r="P11297">
            <v>2851</v>
          </cell>
          <cell r="Q11297">
            <v>5642</v>
          </cell>
        </row>
        <row r="11298">
          <cell r="A11298" t="str">
            <v>A6491&amp;T</v>
          </cell>
          <cell r="B11298" t="str">
            <v>North Quincy</v>
          </cell>
          <cell r="C11298">
            <v>2054</v>
          </cell>
          <cell r="D11298">
            <v>181</v>
          </cell>
          <cell r="E11298">
            <v>1</v>
          </cell>
          <cell r="F11298">
            <v>329</v>
          </cell>
          <cell r="G11298">
            <v>2564</v>
          </cell>
          <cell r="H11298">
            <v>2054</v>
          </cell>
          <cell r="I11298">
            <v>181</v>
          </cell>
          <cell r="J11298">
            <v>1</v>
          </cell>
          <cell r="K11298">
            <v>329</v>
          </cell>
          <cell r="L11298">
            <v>2564</v>
          </cell>
          <cell r="M11298">
            <v>2054</v>
          </cell>
          <cell r="N11298">
            <v>181</v>
          </cell>
          <cell r="O11298">
            <v>1</v>
          </cell>
          <cell r="P11298">
            <v>329</v>
          </cell>
          <cell r="Q11298">
            <v>2564</v>
          </cell>
        </row>
        <row r="11299">
          <cell r="A11299" t="str">
            <v>A6493&amp;T</v>
          </cell>
          <cell r="B11299" t="str">
            <v>Wollaston</v>
          </cell>
          <cell r="C11299">
            <v>1858</v>
          </cell>
          <cell r="D11299">
            <v>102</v>
          </cell>
          <cell r="E11299">
            <v>1902</v>
          </cell>
          <cell r="F11299">
            <v>30</v>
          </cell>
          <cell r="G11299">
            <v>3892</v>
          </cell>
          <cell r="H11299">
            <v>1858</v>
          </cell>
          <cell r="I11299">
            <v>102</v>
          </cell>
          <cell r="J11299">
            <v>1902</v>
          </cell>
          <cell r="K11299">
            <v>30</v>
          </cell>
          <cell r="L11299">
            <v>3892</v>
          </cell>
          <cell r="M11299">
            <v>1858</v>
          </cell>
          <cell r="N11299">
            <v>102</v>
          </cell>
          <cell r="O11299">
            <v>1902</v>
          </cell>
          <cell r="P11299">
            <v>30</v>
          </cell>
          <cell r="Q11299">
            <v>3892</v>
          </cell>
        </row>
        <row r="11300">
          <cell r="A11300" t="str">
            <v>A6495&amp;T</v>
          </cell>
          <cell r="B11300" t="str">
            <v>Quincy Center</v>
          </cell>
          <cell r="C11300">
            <v>2308</v>
          </cell>
          <cell r="D11300">
            <v>159</v>
          </cell>
          <cell r="E11300">
            <v>0</v>
          </cell>
          <cell r="F11300">
            <v>2568</v>
          </cell>
          <cell r="G11300">
            <v>5035</v>
          </cell>
          <cell r="H11300">
            <v>2308</v>
          </cell>
          <cell r="I11300">
            <v>159</v>
          </cell>
          <cell r="J11300">
            <v>0</v>
          </cell>
          <cell r="K11300">
            <v>2568</v>
          </cell>
          <cell r="L11300">
            <v>5035</v>
          </cell>
          <cell r="M11300">
            <v>2308</v>
          </cell>
          <cell r="N11300">
            <v>159</v>
          </cell>
          <cell r="O11300">
            <v>0</v>
          </cell>
          <cell r="P11300">
            <v>2568</v>
          </cell>
          <cell r="Q11300">
            <v>5035</v>
          </cell>
        </row>
        <row r="11301">
          <cell r="A11301" t="str">
            <v>A6497&amp;T</v>
          </cell>
          <cell r="B11301" t="str">
            <v>Quincy Adams</v>
          </cell>
          <cell r="C11301">
            <v>661</v>
          </cell>
          <cell r="D11301">
            <v>104</v>
          </cell>
          <cell r="E11301">
            <v>424</v>
          </cell>
          <cell r="F11301">
            <v>200</v>
          </cell>
          <cell r="G11301">
            <v>1389</v>
          </cell>
          <cell r="H11301">
            <v>661</v>
          </cell>
          <cell r="I11301">
            <v>104</v>
          </cell>
          <cell r="J11301">
            <v>424</v>
          </cell>
          <cell r="K11301">
            <v>200</v>
          </cell>
          <cell r="L11301">
            <v>1389</v>
          </cell>
          <cell r="M11301">
            <v>661</v>
          </cell>
          <cell r="N11301">
            <v>104</v>
          </cell>
          <cell r="O11301">
            <v>424</v>
          </cell>
          <cell r="P11301">
            <v>200</v>
          </cell>
          <cell r="Q11301">
            <v>1389</v>
          </cell>
        </row>
        <row r="11302">
          <cell r="A11302" t="str">
            <v>A6499&amp;T</v>
          </cell>
          <cell r="B11302" t="str">
            <v>Braintree</v>
          </cell>
          <cell r="C11302">
            <v>133</v>
          </cell>
          <cell r="D11302">
            <v>93</v>
          </cell>
          <cell r="E11302">
            <v>93</v>
          </cell>
          <cell r="F11302">
            <v>1181</v>
          </cell>
          <cell r="G11302">
            <v>1501</v>
          </cell>
          <cell r="H11302">
            <v>133</v>
          </cell>
          <cell r="I11302">
            <v>93</v>
          </cell>
          <cell r="J11302">
            <v>93</v>
          </cell>
          <cell r="K11302">
            <v>1181</v>
          </cell>
          <cell r="L11302">
            <v>1501</v>
          </cell>
          <cell r="M11302">
            <v>133</v>
          </cell>
          <cell r="N11302">
            <v>93</v>
          </cell>
          <cell r="O11302">
            <v>93</v>
          </cell>
          <cell r="P11302">
            <v>1181</v>
          </cell>
          <cell r="Q11302">
            <v>1501</v>
          </cell>
        </row>
        <row r="11303">
          <cell r="A11303" t="str">
            <v>A6659&amp;T</v>
          </cell>
          <cell r="B11303" t="str">
            <v>Bowdoin</v>
          </cell>
          <cell r="C11303">
            <v>1932</v>
          </cell>
          <cell r="D11303">
            <v>85</v>
          </cell>
          <cell r="E11303">
            <v>0</v>
          </cell>
          <cell r="F11303">
            <v>18</v>
          </cell>
          <cell r="G11303">
            <v>2035</v>
          </cell>
          <cell r="H11303">
            <v>1932</v>
          </cell>
          <cell r="I11303">
            <v>85</v>
          </cell>
          <cell r="J11303">
            <v>0</v>
          </cell>
          <cell r="K11303">
            <v>18</v>
          </cell>
          <cell r="L11303">
            <v>2035</v>
          </cell>
          <cell r="M11303">
            <v>1932</v>
          </cell>
          <cell r="N11303">
            <v>85</v>
          </cell>
          <cell r="O11303">
            <v>0</v>
          </cell>
          <cell r="P11303">
            <v>18</v>
          </cell>
          <cell r="Q11303">
            <v>2035</v>
          </cell>
        </row>
        <row r="11304">
          <cell r="A11304" t="str">
            <v>A6434&amp;T</v>
          </cell>
          <cell r="B11304" t="str">
            <v>Government Center</v>
          </cell>
          <cell r="C11304">
            <v>2304</v>
          </cell>
          <cell r="D11304">
            <v>6</v>
          </cell>
          <cell r="E11304">
            <v>0</v>
          </cell>
          <cell r="F11304">
            <v>7346</v>
          </cell>
          <cell r="G11304">
            <v>9656</v>
          </cell>
          <cell r="H11304">
            <v>2304</v>
          </cell>
          <cell r="I11304">
            <v>6</v>
          </cell>
          <cell r="J11304">
            <v>0</v>
          </cell>
          <cell r="K11304">
            <v>7346</v>
          </cell>
          <cell r="L11304">
            <v>9656</v>
          </cell>
          <cell r="M11304">
            <v>2304</v>
          </cell>
          <cell r="N11304">
            <v>6</v>
          </cell>
          <cell r="O11304">
            <v>0</v>
          </cell>
          <cell r="P11304">
            <v>7346</v>
          </cell>
          <cell r="Q11304">
            <v>9656</v>
          </cell>
        </row>
        <row r="11305">
          <cell r="A11305" t="str">
            <v>A6436&amp;T</v>
          </cell>
          <cell r="B11305" t="str">
            <v>State</v>
          </cell>
          <cell r="C11305">
            <v>12844</v>
          </cell>
          <cell r="D11305">
            <v>22</v>
          </cell>
          <cell r="E11305">
            <v>0</v>
          </cell>
          <cell r="F11305">
            <v>7203</v>
          </cell>
          <cell r="G11305">
            <v>20069</v>
          </cell>
          <cell r="H11305">
            <v>12844</v>
          </cell>
          <cell r="I11305">
            <v>22</v>
          </cell>
          <cell r="J11305">
            <v>0</v>
          </cell>
          <cell r="K11305">
            <v>7203</v>
          </cell>
          <cell r="L11305">
            <v>20069</v>
          </cell>
          <cell r="M11305">
            <v>12844</v>
          </cell>
          <cell r="N11305">
            <v>22</v>
          </cell>
          <cell r="O11305">
            <v>0</v>
          </cell>
          <cell r="P11305">
            <v>7203</v>
          </cell>
          <cell r="Q11305">
            <v>20069</v>
          </cell>
        </row>
        <row r="11306">
          <cell r="A11306" t="str">
            <v>A6438&amp;T</v>
          </cell>
          <cell r="B11306" t="str">
            <v>Aquarium</v>
          </cell>
          <cell r="C11306">
            <v>5907</v>
          </cell>
          <cell r="D11306">
            <v>20</v>
          </cell>
          <cell r="E11306">
            <v>0</v>
          </cell>
          <cell r="F11306">
            <v>220</v>
          </cell>
          <cell r="G11306">
            <v>6148</v>
          </cell>
          <cell r="H11306">
            <v>5907</v>
          </cell>
          <cell r="I11306">
            <v>20</v>
          </cell>
          <cell r="J11306">
            <v>0</v>
          </cell>
          <cell r="K11306">
            <v>220</v>
          </cell>
          <cell r="L11306">
            <v>6148</v>
          </cell>
          <cell r="M11306">
            <v>5907</v>
          </cell>
          <cell r="N11306">
            <v>20</v>
          </cell>
          <cell r="O11306">
            <v>0</v>
          </cell>
          <cell r="P11306">
            <v>220</v>
          </cell>
          <cell r="Q11306">
            <v>6148</v>
          </cell>
        </row>
        <row r="11307">
          <cell r="A11307" t="str">
            <v>A6440&amp;T</v>
          </cell>
          <cell r="B11307" t="str">
            <v>Maverick</v>
          </cell>
          <cell r="C11307">
            <v>7265</v>
          </cell>
          <cell r="D11307">
            <v>188</v>
          </cell>
          <cell r="E11307">
            <v>0</v>
          </cell>
          <cell r="F11307">
            <v>134</v>
          </cell>
          <cell r="G11307">
            <v>7587</v>
          </cell>
          <cell r="H11307">
            <v>7265</v>
          </cell>
          <cell r="I11307">
            <v>188</v>
          </cell>
          <cell r="J11307">
            <v>0</v>
          </cell>
          <cell r="K11307">
            <v>134</v>
          </cell>
          <cell r="L11307">
            <v>7587</v>
          </cell>
          <cell r="M11307">
            <v>7265</v>
          </cell>
          <cell r="N11307">
            <v>188</v>
          </cell>
          <cell r="O11307">
            <v>0</v>
          </cell>
          <cell r="P11307">
            <v>134</v>
          </cell>
          <cell r="Q11307">
            <v>7587</v>
          </cell>
        </row>
        <row r="11308">
          <cell r="A11308" t="str">
            <v>A6442&amp;T</v>
          </cell>
          <cell r="B11308" t="str">
            <v>Airport</v>
          </cell>
          <cell r="C11308">
            <v>1645</v>
          </cell>
          <cell r="D11308">
            <v>220</v>
          </cell>
          <cell r="E11308">
            <v>0</v>
          </cell>
          <cell r="F11308">
            <v>185</v>
          </cell>
          <cell r="G11308">
            <v>2050</v>
          </cell>
          <cell r="H11308">
            <v>1645</v>
          </cell>
          <cell r="I11308">
            <v>220</v>
          </cell>
          <cell r="J11308">
            <v>0</v>
          </cell>
          <cell r="K11308">
            <v>185</v>
          </cell>
          <cell r="L11308">
            <v>2050</v>
          </cell>
          <cell r="M11308">
            <v>1645</v>
          </cell>
          <cell r="N11308">
            <v>220</v>
          </cell>
          <cell r="O11308">
            <v>0</v>
          </cell>
          <cell r="P11308">
            <v>185</v>
          </cell>
          <cell r="Q11308">
            <v>2050</v>
          </cell>
        </row>
        <row r="11309">
          <cell r="A11309" t="str">
            <v>A6444&amp;T</v>
          </cell>
          <cell r="B11309" t="str">
            <v>Wood Island</v>
          </cell>
          <cell r="C11309">
            <v>2701</v>
          </cell>
          <cell r="D11309">
            <v>235</v>
          </cell>
          <cell r="E11309">
            <v>0</v>
          </cell>
          <cell r="F11309">
            <v>76</v>
          </cell>
          <cell r="G11309">
            <v>3012</v>
          </cell>
          <cell r="H11309">
            <v>2701</v>
          </cell>
          <cell r="I11309">
            <v>235</v>
          </cell>
          <cell r="J11309">
            <v>0</v>
          </cell>
          <cell r="K11309">
            <v>76</v>
          </cell>
          <cell r="L11309">
            <v>3012</v>
          </cell>
          <cell r="M11309">
            <v>2701</v>
          </cell>
          <cell r="N11309">
            <v>235</v>
          </cell>
          <cell r="O11309">
            <v>0</v>
          </cell>
          <cell r="P11309">
            <v>76</v>
          </cell>
          <cell r="Q11309">
            <v>3012</v>
          </cell>
        </row>
        <row r="11310">
          <cell r="A11310" t="str">
            <v>A6446&amp;T</v>
          </cell>
          <cell r="B11310" t="str">
            <v>Orient Heights</v>
          </cell>
          <cell r="C11310">
            <v>2285</v>
          </cell>
          <cell r="D11310">
            <v>171</v>
          </cell>
          <cell r="E11310">
            <v>567</v>
          </cell>
          <cell r="F11310">
            <v>886</v>
          </cell>
          <cell r="G11310">
            <v>3909</v>
          </cell>
          <cell r="H11310">
            <v>2285</v>
          </cell>
          <cell r="I11310">
            <v>171</v>
          </cell>
          <cell r="J11310">
            <v>567</v>
          </cell>
          <cell r="K11310">
            <v>886</v>
          </cell>
          <cell r="L11310">
            <v>3909</v>
          </cell>
          <cell r="M11310">
            <v>2285</v>
          </cell>
          <cell r="N11310">
            <v>171</v>
          </cell>
          <cell r="O11310">
            <v>567</v>
          </cell>
          <cell r="P11310">
            <v>886</v>
          </cell>
          <cell r="Q11310">
            <v>3909</v>
          </cell>
        </row>
        <row r="11311">
          <cell r="A11311" t="str">
            <v>A6448&amp;T</v>
          </cell>
          <cell r="B11311" t="str">
            <v>Suffolk Downs</v>
          </cell>
          <cell r="C11311">
            <v>71</v>
          </cell>
          <cell r="D11311">
            <v>94</v>
          </cell>
          <cell r="E11311">
            <v>0</v>
          </cell>
          <cell r="F11311">
            <v>3</v>
          </cell>
          <cell r="G11311">
            <v>169</v>
          </cell>
          <cell r="H11311">
            <v>71</v>
          </cell>
          <cell r="I11311">
            <v>94</v>
          </cell>
          <cell r="J11311">
            <v>0</v>
          </cell>
          <cell r="K11311">
            <v>3</v>
          </cell>
          <cell r="L11311">
            <v>169</v>
          </cell>
          <cell r="M11311">
            <v>71</v>
          </cell>
          <cell r="N11311">
            <v>94</v>
          </cell>
          <cell r="O11311">
            <v>0</v>
          </cell>
          <cell r="P11311">
            <v>3</v>
          </cell>
          <cell r="Q11311">
            <v>169</v>
          </cell>
        </row>
        <row r="11312">
          <cell r="A11312" t="str">
            <v>A6450&amp;T</v>
          </cell>
          <cell r="B11312" t="str">
            <v>Beachmont</v>
          </cell>
          <cell r="C11312">
            <v>1963</v>
          </cell>
          <cell r="D11312">
            <v>73</v>
          </cell>
          <cell r="E11312">
            <v>459</v>
          </cell>
          <cell r="F11312">
            <v>65</v>
          </cell>
          <cell r="G11312">
            <v>2560</v>
          </cell>
          <cell r="H11312">
            <v>1963</v>
          </cell>
          <cell r="I11312">
            <v>73</v>
          </cell>
          <cell r="J11312">
            <v>459</v>
          </cell>
          <cell r="K11312">
            <v>65</v>
          </cell>
          <cell r="L11312">
            <v>2560</v>
          </cell>
          <cell r="M11312">
            <v>1963</v>
          </cell>
          <cell r="N11312">
            <v>73</v>
          </cell>
          <cell r="O11312">
            <v>459</v>
          </cell>
          <cell r="P11312">
            <v>65</v>
          </cell>
          <cell r="Q11312">
            <v>2560</v>
          </cell>
        </row>
        <row r="11313">
          <cell r="A11313" t="str">
            <v>A6452&amp;T</v>
          </cell>
          <cell r="B11313" t="str">
            <v>Revere Beach</v>
          </cell>
          <cell r="C11313">
            <v>1875</v>
          </cell>
          <cell r="D11313">
            <v>107</v>
          </cell>
          <cell r="E11313">
            <v>0</v>
          </cell>
          <cell r="F11313">
            <v>468</v>
          </cell>
          <cell r="G11313">
            <v>2451</v>
          </cell>
          <cell r="H11313">
            <v>1875</v>
          </cell>
          <cell r="I11313">
            <v>107</v>
          </cell>
          <cell r="J11313">
            <v>0</v>
          </cell>
          <cell r="K11313">
            <v>468</v>
          </cell>
          <cell r="L11313">
            <v>2451</v>
          </cell>
          <cell r="M11313">
            <v>1875</v>
          </cell>
          <cell r="N11313">
            <v>107</v>
          </cell>
          <cell r="O11313">
            <v>0</v>
          </cell>
          <cell r="P11313">
            <v>468</v>
          </cell>
          <cell r="Q11313">
            <v>2451</v>
          </cell>
        </row>
        <row r="11314">
          <cell r="A11314" t="str">
            <v>A6454&amp;T</v>
          </cell>
          <cell r="B11314" t="str">
            <v>Wonderland</v>
          </cell>
          <cell r="C11314">
            <v>1049</v>
          </cell>
          <cell r="D11314">
            <v>262</v>
          </cell>
          <cell r="E11314">
            <v>1955</v>
          </cell>
          <cell r="F11314">
            <v>1606</v>
          </cell>
          <cell r="G11314">
            <v>4871</v>
          </cell>
          <cell r="H11314">
            <v>1049</v>
          </cell>
          <cell r="I11314">
            <v>262</v>
          </cell>
          <cell r="J11314">
            <v>1955</v>
          </cell>
          <cell r="K11314">
            <v>1606</v>
          </cell>
          <cell r="L11314">
            <v>4871</v>
          </cell>
          <cell r="M11314">
            <v>1049</v>
          </cell>
          <cell r="N11314">
            <v>262</v>
          </cell>
          <cell r="O11314">
            <v>1955</v>
          </cell>
          <cell r="P11314">
            <v>1606</v>
          </cell>
          <cell r="Q11314">
            <v>4871</v>
          </cell>
        </row>
        <row r="11315">
          <cell r="A11315" t="str">
            <v>A6397&amp;T</v>
          </cell>
          <cell r="B11315" t="str">
            <v>Forest Hills</v>
          </cell>
          <cell r="C11315">
            <v>1950</v>
          </cell>
          <cell r="D11315">
            <v>547</v>
          </cell>
          <cell r="E11315">
            <v>184</v>
          </cell>
          <cell r="F11315">
            <v>3777</v>
          </cell>
          <cell r="G11315">
            <v>6458</v>
          </cell>
          <cell r="H11315">
            <v>1950</v>
          </cell>
          <cell r="I11315">
            <v>547</v>
          </cell>
          <cell r="J11315">
            <v>184</v>
          </cell>
          <cell r="K11315">
            <v>3777</v>
          </cell>
          <cell r="L11315">
            <v>6458</v>
          </cell>
          <cell r="M11315">
            <v>1950</v>
          </cell>
          <cell r="N11315">
            <v>547</v>
          </cell>
          <cell r="O11315">
            <v>184</v>
          </cell>
          <cell r="P11315">
            <v>3777</v>
          </cell>
          <cell r="Q11315">
            <v>6458</v>
          </cell>
        </row>
        <row r="11316">
          <cell r="A11316" t="str">
            <v>A6398&amp;T</v>
          </cell>
          <cell r="B11316" t="str">
            <v>Green Street</v>
          </cell>
          <cell r="C11316">
            <v>2027</v>
          </cell>
          <cell r="D11316">
            <v>150</v>
          </cell>
          <cell r="E11316">
            <v>0</v>
          </cell>
          <cell r="F11316">
            <v>1</v>
          </cell>
          <cell r="G11316">
            <v>2178</v>
          </cell>
          <cell r="H11316">
            <v>2027</v>
          </cell>
          <cell r="I11316">
            <v>150</v>
          </cell>
          <cell r="J11316">
            <v>0</v>
          </cell>
          <cell r="K11316">
            <v>1</v>
          </cell>
          <cell r="L11316">
            <v>2178</v>
          </cell>
          <cell r="M11316">
            <v>2027</v>
          </cell>
          <cell r="N11316">
            <v>150</v>
          </cell>
          <cell r="O11316">
            <v>0</v>
          </cell>
          <cell r="P11316">
            <v>1</v>
          </cell>
          <cell r="Q11316">
            <v>2178</v>
          </cell>
        </row>
        <row r="11317">
          <cell r="A11317" t="str">
            <v>A6400&amp;T</v>
          </cell>
          <cell r="B11317" t="str">
            <v>Stony Brook</v>
          </cell>
          <cell r="C11317">
            <v>2188</v>
          </cell>
          <cell r="D11317">
            <v>129</v>
          </cell>
          <cell r="E11317">
            <v>0</v>
          </cell>
          <cell r="F11317">
            <v>0</v>
          </cell>
          <cell r="G11317">
            <v>2318</v>
          </cell>
          <cell r="H11317">
            <v>2188</v>
          </cell>
          <cell r="I11317">
            <v>129</v>
          </cell>
          <cell r="J11317">
            <v>0</v>
          </cell>
          <cell r="K11317">
            <v>0</v>
          </cell>
          <cell r="L11317">
            <v>2318</v>
          </cell>
          <cell r="M11317">
            <v>2188</v>
          </cell>
          <cell r="N11317">
            <v>129</v>
          </cell>
          <cell r="O11317">
            <v>0</v>
          </cell>
          <cell r="P11317">
            <v>0</v>
          </cell>
          <cell r="Q11317">
            <v>2318</v>
          </cell>
        </row>
        <row r="11318">
          <cell r="A11318" t="str">
            <v>A6402&amp;T</v>
          </cell>
          <cell r="B11318" t="str">
            <v>Jackson Square</v>
          </cell>
          <cell r="C11318">
            <v>2200</v>
          </cell>
          <cell r="D11318">
            <v>230</v>
          </cell>
          <cell r="E11318">
            <v>0</v>
          </cell>
          <cell r="F11318">
            <v>499</v>
          </cell>
          <cell r="G11318">
            <v>2929</v>
          </cell>
          <cell r="H11318">
            <v>2200</v>
          </cell>
          <cell r="I11318">
            <v>230</v>
          </cell>
          <cell r="J11318">
            <v>0</v>
          </cell>
          <cell r="K11318">
            <v>499</v>
          </cell>
          <cell r="L11318">
            <v>2929</v>
          </cell>
          <cell r="M11318">
            <v>2200</v>
          </cell>
          <cell r="N11318">
            <v>230</v>
          </cell>
          <cell r="O11318">
            <v>0</v>
          </cell>
          <cell r="P11318">
            <v>499</v>
          </cell>
          <cell r="Q11318">
            <v>2929</v>
          </cell>
        </row>
        <row r="11319">
          <cell r="A11319" t="str">
            <v>A6404&amp;T</v>
          </cell>
          <cell r="B11319" t="str">
            <v>Roxbury Crossing</v>
          </cell>
          <cell r="C11319">
            <v>4194</v>
          </cell>
          <cell r="D11319">
            <v>296</v>
          </cell>
          <cell r="E11319">
            <v>0</v>
          </cell>
          <cell r="F11319">
            <v>414</v>
          </cell>
          <cell r="G11319">
            <v>4903</v>
          </cell>
          <cell r="H11319">
            <v>4194</v>
          </cell>
          <cell r="I11319">
            <v>296</v>
          </cell>
          <cell r="J11319">
            <v>0</v>
          </cell>
          <cell r="K11319">
            <v>414</v>
          </cell>
          <cell r="L11319">
            <v>4903</v>
          </cell>
          <cell r="M11319">
            <v>4194</v>
          </cell>
          <cell r="N11319">
            <v>296</v>
          </cell>
          <cell r="O11319">
            <v>0</v>
          </cell>
          <cell r="P11319">
            <v>414</v>
          </cell>
          <cell r="Q11319">
            <v>4903</v>
          </cell>
        </row>
        <row r="11320">
          <cell r="A11320" t="str">
            <v>A6406&amp;T</v>
          </cell>
          <cell r="B11320" t="str">
            <v>Ruggles</v>
          </cell>
          <cell r="C11320">
            <v>4020</v>
          </cell>
          <cell r="D11320">
            <v>88</v>
          </cell>
          <cell r="E11320">
            <v>0</v>
          </cell>
          <cell r="F11320">
            <v>1523</v>
          </cell>
          <cell r="G11320">
            <v>5631</v>
          </cell>
          <cell r="H11320">
            <v>4020</v>
          </cell>
          <cell r="I11320">
            <v>88</v>
          </cell>
          <cell r="J11320">
            <v>0</v>
          </cell>
          <cell r="K11320">
            <v>1523</v>
          </cell>
          <cell r="L11320">
            <v>5631</v>
          </cell>
          <cell r="M11320">
            <v>4020</v>
          </cell>
          <cell r="N11320">
            <v>88</v>
          </cell>
          <cell r="O11320">
            <v>0</v>
          </cell>
          <cell r="P11320">
            <v>1523</v>
          </cell>
          <cell r="Q11320">
            <v>5631</v>
          </cell>
        </row>
        <row r="11321">
          <cell r="A11321" t="str">
            <v>A6408&amp;T</v>
          </cell>
          <cell r="B11321" t="str">
            <v>Massachusetts Avenue</v>
          </cell>
          <cell r="C11321">
            <v>6521</v>
          </cell>
          <cell r="D11321">
            <v>186</v>
          </cell>
          <cell r="E11321">
            <v>0</v>
          </cell>
          <cell r="F11321">
            <v>114</v>
          </cell>
          <cell r="G11321">
            <v>6821</v>
          </cell>
          <cell r="H11321">
            <v>6521</v>
          </cell>
          <cell r="I11321">
            <v>186</v>
          </cell>
          <cell r="J11321">
            <v>0</v>
          </cell>
          <cell r="K11321">
            <v>114</v>
          </cell>
          <cell r="L11321">
            <v>6821</v>
          </cell>
          <cell r="M11321">
            <v>6521</v>
          </cell>
          <cell r="N11321">
            <v>186</v>
          </cell>
          <cell r="O11321">
            <v>0</v>
          </cell>
          <cell r="P11321">
            <v>114</v>
          </cell>
          <cell r="Q11321">
            <v>6821</v>
          </cell>
        </row>
        <row r="11322">
          <cell r="A11322" t="str">
            <v>A6410&amp;T</v>
          </cell>
          <cell r="B11322" t="str">
            <v>Back Bay</v>
          </cell>
          <cell r="C11322">
            <v>9520</v>
          </cell>
          <cell r="D11322">
            <v>120</v>
          </cell>
          <cell r="E11322">
            <v>0</v>
          </cell>
          <cell r="F11322">
            <v>1787</v>
          </cell>
          <cell r="G11322">
            <v>11428</v>
          </cell>
          <cell r="H11322">
            <v>9520</v>
          </cell>
          <cell r="I11322">
            <v>120</v>
          </cell>
          <cell r="J11322">
            <v>0</v>
          </cell>
          <cell r="K11322">
            <v>1787</v>
          </cell>
          <cell r="L11322">
            <v>11428</v>
          </cell>
          <cell r="M11322">
            <v>9520</v>
          </cell>
          <cell r="N11322">
            <v>120</v>
          </cell>
          <cell r="O11322">
            <v>0</v>
          </cell>
          <cell r="P11322">
            <v>1787</v>
          </cell>
          <cell r="Q11322">
            <v>11428</v>
          </cell>
        </row>
        <row r="11323">
          <cell r="A11323" t="str">
            <v>A6412&amp;T</v>
          </cell>
          <cell r="B11323" t="str">
            <v>Tufts Medical Center</v>
          </cell>
          <cell r="C11323">
            <v>3792</v>
          </cell>
          <cell r="D11323">
            <v>79</v>
          </cell>
          <cell r="E11323">
            <v>0</v>
          </cell>
          <cell r="F11323">
            <v>13</v>
          </cell>
          <cell r="G11323">
            <v>3884</v>
          </cell>
          <cell r="H11323">
            <v>3792</v>
          </cell>
          <cell r="I11323">
            <v>79</v>
          </cell>
          <cell r="J11323">
            <v>0</v>
          </cell>
          <cell r="K11323">
            <v>13</v>
          </cell>
          <cell r="L11323">
            <v>3884</v>
          </cell>
          <cell r="M11323">
            <v>3792</v>
          </cell>
          <cell r="N11323">
            <v>79</v>
          </cell>
          <cell r="O11323">
            <v>0</v>
          </cell>
          <cell r="P11323">
            <v>13</v>
          </cell>
          <cell r="Q11323">
            <v>3884</v>
          </cell>
        </row>
        <row r="11324">
          <cell r="A11324" t="str">
            <v>A6414&amp;T</v>
          </cell>
          <cell r="B11324" t="str">
            <v>Chinatown</v>
          </cell>
          <cell r="C11324">
            <v>3748</v>
          </cell>
          <cell r="D11324">
            <v>11</v>
          </cell>
          <cell r="E11324">
            <v>0</v>
          </cell>
          <cell r="F11324">
            <v>375</v>
          </cell>
          <cell r="G11324">
            <v>4134</v>
          </cell>
          <cell r="H11324">
            <v>3748</v>
          </cell>
          <cell r="I11324">
            <v>11</v>
          </cell>
          <cell r="J11324">
            <v>0</v>
          </cell>
          <cell r="K11324">
            <v>375</v>
          </cell>
          <cell r="L11324">
            <v>4134</v>
          </cell>
          <cell r="M11324">
            <v>3748</v>
          </cell>
          <cell r="N11324">
            <v>11</v>
          </cell>
          <cell r="O11324">
            <v>0</v>
          </cell>
          <cell r="P11324">
            <v>375</v>
          </cell>
          <cell r="Q11324">
            <v>4134</v>
          </cell>
        </row>
        <row r="11325">
          <cell r="A11325" t="str">
            <v>A6420&amp;T</v>
          </cell>
          <cell r="B11325" t="str">
            <v>Haymarket</v>
          </cell>
          <cell r="C11325">
            <v>2997</v>
          </cell>
          <cell r="D11325">
            <v>43</v>
          </cell>
          <cell r="E11325">
            <v>0</v>
          </cell>
          <cell r="F11325">
            <v>408</v>
          </cell>
          <cell r="G11325">
            <v>3448</v>
          </cell>
          <cell r="H11325">
            <v>2997</v>
          </cell>
          <cell r="I11325">
            <v>43</v>
          </cell>
          <cell r="J11325">
            <v>0</v>
          </cell>
          <cell r="K11325">
            <v>408</v>
          </cell>
          <cell r="L11325">
            <v>3448</v>
          </cell>
          <cell r="M11325">
            <v>2997</v>
          </cell>
          <cell r="N11325">
            <v>43</v>
          </cell>
          <cell r="O11325">
            <v>0</v>
          </cell>
          <cell r="P11325">
            <v>408</v>
          </cell>
          <cell r="Q11325">
            <v>3448</v>
          </cell>
        </row>
        <row r="11326">
          <cell r="A11326" t="str">
            <v>A6422&amp;T</v>
          </cell>
          <cell r="B11326" t="str">
            <v>North Station</v>
          </cell>
          <cell r="C11326">
            <v>3742</v>
          </cell>
          <cell r="D11326">
            <v>34</v>
          </cell>
          <cell r="E11326">
            <v>0</v>
          </cell>
          <cell r="F11326">
            <v>5537</v>
          </cell>
          <cell r="G11326">
            <v>9313</v>
          </cell>
          <cell r="H11326">
            <v>3742</v>
          </cell>
          <cell r="I11326">
            <v>34</v>
          </cell>
          <cell r="J11326">
            <v>0</v>
          </cell>
          <cell r="K11326">
            <v>5537</v>
          </cell>
          <cell r="L11326">
            <v>9313</v>
          </cell>
          <cell r="M11326">
            <v>3742</v>
          </cell>
          <cell r="N11326">
            <v>34</v>
          </cell>
          <cell r="O11326">
            <v>0</v>
          </cell>
          <cell r="P11326">
            <v>5537</v>
          </cell>
          <cell r="Q11326">
            <v>9313</v>
          </cell>
        </row>
        <row r="11327">
          <cell r="A11327" t="str">
            <v>A6424&amp;T</v>
          </cell>
          <cell r="B11327" t="str">
            <v>Community College</v>
          </cell>
          <cell r="C11327">
            <v>2494</v>
          </cell>
          <cell r="D11327">
            <v>41</v>
          </cell>
          <cell r="E11327">
            <v>0</v>
          </cell>
          <cell r="F11327">
            <v>0</v>
          </cell>
          <cell r="G11327">
            <v>2535</v>
          </cell>
          <cell r="H11327">
            <v>2494</v>
          </cell>
          <cell r="I11327">
            <v>41</v>
          </cell>
          <cell r="J11327">
            <v>0</v>
          </cell>
          <cell r="K11327">
            <v>0</v>
          </cell>
          <cell r="L11327">
            <v>2535</v>
          </cell>
          <cell r="M11327">
            <v>2494</v>
          </cell>
          <cell r="N11327">
            <v>41</v>
          </cell>
          <cell r="O11327">
            <v>0</v>
          </cell>
          <cell r="P11327">
            <v>0</v>
          </cell>
          <cell r="Q11327">
            <v>2535</v>
          </cell>
        </row>
        <row r="11328">
          <cell r="A11328" t="str">
            <v>A6426&amp;T</v>
          </cell>
          <cell r="B11328" t="str">
            <v>Sullivan Square</v>
          </cell>
          <cell r="C11328">
            <v>3932</v>
          </cell>
          <cell r="D11328">
            <v>236</v>
          </cell>
          <cell r="E11328">
            <v>165</v>
          </cell>
          <cell r="F11328">
            <v>1006</v>
          </cell>
          <cell r="G11328">
            <v>5339</v>
          </cell>
          <cell r="H11328">
            <v>3932</v>
          </cell>
          <cell r="I11328">
            <v>236</v>
          </cell>
          <cell r="J11328">
            <v>165</v>
          </cell>
          <cell r="K11328">
            <v>1006</v>
          </cell>
          <cell r="L11328">
            <v>5339</v>
          </cell>
          <cell r="M11328">
            <v>3932</v>
          </cell>
          <cell r="N11328">
            <v>236</v>
          </cell>
          <cell r="O11328">
            <v>165</v>
          </cell>
          <cell r="P11328">
            <v>1006</v>
          </cell>
          <cell r="Q11328">
            <v>5339</v>
          </cell>
        </row>
        <row r="11329">
          <cell r="A11329" t="str">
            <v>A6639&amp;T</v>
          </cell>
          <cell r="B11329" t="str">
            <v>Assembly</v>
          </cell>
          <cell r="C11329">
            <v>2786</v>
          </cell>
          <cell r="D11329">
            <v>34</v>
          </cell>
          <cell r="E11329">
            <v>0</v>
          </cell>
          <cell r="F11329">
            <v>0</v>
          </cell>
          <cell r="G11329">
            <v>2821</v>
          </cell>
          <cell r="H11329">
            <v>2786</v>
          </cell>
          <cell r="I11329">
            <v>34</v>
          </cell>
          <cell r="J11329">
            <v>0</v>
          </cell>
          <cell r="K11329">
            <v>0</v>
          </cell>
          <cell r="L11329">
            <v>2821</v>
          </cell>
          <cell r="M11329">
            <v>2786</v>
          </cell>
          <cell r="N11329">
            <v>34</v>
          </cell>
          <cell r="O11329">
            <v>0</v>
          </cell>
          <cell r="P11329">
            <v>0</v>
          </cell>
          <cell r="Q11329">
            <v>2821</v>
          </cell>
        </row>
        <row r="11330">
          <cell r="A11330" t="str">
            <v>A6428&amp;T</v>
          </cell>
          <cell r="B11330" t="str">
            <v>Wellington</v>
          </cell>
          <cell r="C11330">
            <v>1690</v>
          </cell>
          <cell r="D11330">
            <v>363</v>
          </cell>
          <cell r="E11330">
            <v>1521</v>
          </cell>
          <cell r="F11330">
            <v>1022</v>
          </cell>
          <cell r="G11330">
            <v>4596</v>
          </cell>
          <cell r="H11330">
            <v>1690</v>
          </cell>
          <cell r="I11330">
            <v>363</v>
          </cell>
          <cell r="J11330">
            <v>1521</v>
          </cell>
          <cell r="K11330">
            <v>1022</v>
          </cell>
          <cell r="L11330">
            <v>4596</v>
          </cell>
          <cell r="M11330">
            <v>1690</v>
          </cell>
          <cell r="N11330">
            <v>363</v>
          </cell>
          <cell r="O11330">
            <v>1521</v>
          </cell>
          <cell r="P11330">
            <v>1022</v>
          </cell>
          <cell r="Q11330">
            <v>4596</v>
          </cell>
        </row>
        <row r="11331">
          <cell r="A11331" t="str">
            <v>A6430&amp;T</v>
          </cell>
          <cell r="B11331" t="str">
            <v>Malden Center</v>
          </cell>
          <cell r="C11331">
            <v>4698</v>
          </cell>
          <cell r="D11331">
            <v>411</v>
          </cell>
          <cell r="E11331">
            <v>8</v>
          </cell>
          <cell r="F11331">
            <v>2233</v>
          </cell>
          <cell r="G11331">
            <v>7350</v>
          </cell>
          <cell r="H11331">
            <v>4698</v>
          </cell>
          <cell r="I11331">
            <v>411</v>
          </cell>
          <cell r="J11331">
            <v>8</v>
          </cell>
          <cell r="K11331">
            <v>2233</v>
          </cell>
          <cell r="L11331">
            <v>7350</v>
          </cell>
          <cell r="M11331">
            <v>4698</v>
          </cell>
          <cell r="N11331">
            <v>411</v>
          </cell>
          <cell r="O11331">
            <v>8</v>
          </cell>
          <cell r="P11331">
            <v>2233</v>
          </cell>
          <cell r="Q11331">
            <v>7350</v>
          </cell>
        </row>
        <row r="11332">
          <cell r="A11332" t="str">
            <v>A6432&amp;T</v>
          </cell>
          <cell r="B11332" t="str">
            <v>Oak Grove</v>
          </cell>
          <cell r="C11332">
            <v>1636</v>
          </cell>
          <cell r="D11332">
            <v>459</v>
          </cell>
          <cell r="E11332">
            <v>45</v>
          </cell>
          <cell r="F11332">
            <v>971</v>
          </cell>
          <cell r="G11332">
            <v>3111</v>
          </cell>
          <cell r="H11332">
            <v>1636</v>
          </cell>
          <cell r="I11332">
            <v>459</v>
          </cell>
          <cell r="J11332">
            <v>45</v>
          </cell>
          <cell r="K11332">
            <v>971</v>
          </cell>
          <cell r="L11332">
            <v>3111</v>
          </cell>
          <cell r="M11332">
            <v>1636</v>
          </cell>
          <cell r="N11332">
            <v>459</v>
          </cell>
          <cell r="O11332">
            <v>45</v>
          </cell>
          <cell r="P11332">
            <v>971</v>
          </cell>
          <cell r="Q11332">
            <v>3111</v>
          </cell>
        </row>
      </sheetData>
      <sheetData sheetId="5">
        <row r="1">
          <cell r="A1" t="str">
            <v>Route_ID</v>
          </cell>
          <cell r="B1" t="str">
            <v>Route.Name</v>
          </cell>
          <cell r="C1" t="str">
            <v>Count_E</v>
          </cell>
          <cell r="D1" t="str">
            <v>WLK_E</v>
          </cell>
          <cell r="E1" t="str">
            <v>KNR_E</v>
          </cell>
          <cell r="F1" t="str">
            <v>PNR_E</v>
          </cell>
          <cell r="G1" t="str">
            <v>ALL_E</v>
          </cell>
          <cell r="H1" t="str">
            <v>WLK_NB</v>
          </cell>
          <cell r="I1" t="str">
            <v>KNR_NB</v>
          </cell>
          <cell r="J1" t="str">
            <v>PNR_NB</v>
          </cell>
          <cell r="K1" t="str">
            <v>ALL_NB</v>
          </cell>
          <cell r="L1" t="str">
            <v>WLK_B</v>
          </cell>
          <cell r="M1" t="str">
            <v>KNR_B</v>
          </cell>
          <cell r="N1" t="str">
            <v>PNR_B</v>
          </cell>
          <cell r="O1" t="str">
            <v>ALL_B</v>
          </cell>
        </row>
        <row r="2">
          <cell r="A2" t="str">
            <v>04N&amp;M</v>
          </cell>
          <cell r="B2" t="str">
            <v>--RT04N-RT04N-Waverly St Natic</v>
          </cell>
          <cell r="C2">
            <v>0</v>
          </cell>
          <cell r="D2">
            <v>275</v>
          </cell>
          <cell r="E2">
            <v>8</v>
          </cell>
          <cell r="F2">
            <v>2</v>
          </cell>
          <cell r="G2">
            <v>286</v>
          </cell>
          <cell r="H2">
            <v>275</v>
          </cell>
          <cell r="I2">
            <v>8</v>
          </cell>
          <cell r="J2">
            <v>2</v>
          </cell>
          <cell r="K2">
            <v>286</v>
          </cell>
          <cell r="L2">
            <v>275</v>
          </cell>
          <cell r="M2">
            <v>8</v>
          </cell>
          <cell r="N2">
            <v>2</v>
          </cell>
          <cell r="O2">
            <v>286</v>
          </cell>
        </row>
        <row r="3">
          <cell r="A3" t="str">
            <v>04S&amp;M</v>
          </cell>
          <cell r="B3" t="str">
            <v>--RT04S-RT04S-Central Hub Beav</v>
          </cell>
          <cell r="C3">
            <v>0</v>
          </cell>
          <cell r="D3">
            <v>138</v>
          </cell>
          <cell r="E3">
            <v>2</v>
          </cell>
          <cell r="F3">
            <v>1</v>
          </cell>
          <cell r="G3">
            <v>140</v>
          </cell>
          <cell r="H3">
            <v>138</v>
          </cell>
          <cell r="I3">
            <v>2</v>
          </cell>
          <cell r="J3">
            <v>1</v>
          </cell>
          <cell r="K3">
            <v>140</v>
          </cell>
          <cell r="L3">
            <v>138</v>
          </cell>
          <cell r="M3">
            <v>2</v>
          </cell>
          <cell r="N3">
            <v>1</v>
          </cell>
          <cell r="O3">
            <v>140</v>
          </cell>
        </row>
        <row r="4">
          <cell r="A4" t="str">
            <v>07C&amp;M</v>
          </cell>
          <cell r="B4" t="str">
            <v>--RT07C-RT07C</v>
          </cell>
          <cell r="C4">
            <v>0</v>
          </cell>
          <cell r="D4">
            <v>346</v>
          </cell>
          <cell r="E4">
            <v>38</v>
          </cell>
          <cell r="F4">
            <v>5</v>
          </cell>
          <cell r="G4">
            <v>389</v>
          </cell>
          <cell r="H4">
            <v>346</v>
          </cell>
          <cell r="I4">
            <v>38</v>
          </cell>
          <cell r="J4">
            <v>5</v>
          </cell>
          <cell r="K4">
            <v>389</v>
          </cell>
          <cell r="L4">
            <v>346</v>
          </cell>
          <cell r="M4">
            <v>38</v>
          </cell>
          <cell r="N4">
            <v>5</v>
          </cell>
          <cell r="O4">
            <v>389</v>
          </cell>
        </row>
        <row r="5">
          <cell r="A5" t="str">
            <v>1&amp;M</v>
          </cell>
          <cell r="B5" t="str">
            <v>--RT01-RT01-Woodland Green Lin</v>
          </cell>
          <cell r="C5">
            <v>0</v>
          </cell>
          <cell r="D5">
            <v>184</v>
          </cell>
          <cell r="E5">
            <v>4</v>
          </cell>
          <cell r="F5">
            <v>2</v>
          </cell>
          <cell r="G5">
            <v>190</v>
          </cell>
          <cell r="H5">
            <v>184</v>
          </cell>
          <cell r="I5">
            <v>4</v>
          </cell>
          <cell r="J5">
            <v>2</v>
          </cell>
          <cell r="K5">
            <v>190</v>
          </cell>
          <cell r="L5">
            <v>184</v>
          </cell>
          <cell r="M5">
            <v>4</v>
          </cell>
          <cell r="N5">
            <v>2</v>
          </cell>
          <cell r="O5">
            <v>190</v>
          </cell>
        </row>
        <row r="6">
          <cell r="A6" t="str">
            <v>1&amp;T</v>
          </cell>
          <cell r="B6" t="str">
            <v>--1-Harvard Square - Nubian St</v>
          </cell>
          <cell r="C6">
            <v>9490</v>
          </cell>
          <cell r="D6">
            <v>11732</v>
          </cell>
          <cell r="E6">
            <v>46</v>
          </cell>
          <cell r="F6">
            <v>155</v>
          </cell>
          <cell r="G6">
            <v>11933</v>
          </cell>
          <cell r="H6">
            <v>11732</v>
          </cell>
          <cell r="I6">
            <v>46</v>
          </cell>
          <cell r="J6">
            <v>155</v>
          </cell>
          <cell r="K6">
            <v>11933</v>
          </cell>
          <cell r="L6">
            <v>11732</v>
          </cell>
          <cell r="M6">
            <v>46</v>
          </cell>
          <cell r="N6">
            <v>155</v>
          </cell>
          <cell r="O6">
            <v>11933</v>
          </cell>
        </row>
        <row r="7">
          <cell r="A7" t="str">
            <v>10&amp;M</v>
          </cell>
          <cell r="B7" t="str">
            <v>--RT10-RT10-Route 10</v>
          </cell>
          <cell r="C7">
            <v>0</v>
          </cell>
          <cell r="D7">
            <v>36</v>
          </cell>
          <cell r="E7">
            <v>3</v>
          </cell>
          <cell r="F7">
            <v>1</v>
          </cell>
          <cell r="G7">
            <v>40</v>
          </cell>
          <cell r="H7">
            <v>36</v>
          </cell>
          <cell r="I7">
            <v>3</v>
          </cell>
          <cell r="J7">
            <v>1</v>
          </cell>
          <cell r="K7">
            <v>40</v>
          </cell>
          <cell r="L7">
            <v>36</v>
          </cell>
          <cell r="M7">
            <v>3</v>
          </cell>
          <cell r="N7">
            <v>1</v>
          </cell>
          <cell r="O7">
            <v>40</v>
          </cell>
        </row>
        <row r="8">
          <cell r="A8" t="str">
            <v>10&amp;T</v>
          </cell>
          <cell r="B8" t="str">
            <v>--10-City Point - Copley Squar</v>
          </cell>
          <cell r="C8">
            <v>2431</v>
          </cell>
          <cell r="D8">
            <v>1923</v>
          </cell>
          <cell r="E8">
            <v>9</v>
          </cell>
          <cell r="F8">
            <v>25</v>
          </cell>
          <cell r="G8">
            <v>1958</v>
          </cell>
          <cell r="H8">
            <v>1923</v>
          </cell>
          <cell r="I8">
            <v>9</v>
          </cell>
          <cell r="J8">
            <v>25</v>
          </cell>
          <cell r="K8">
            <v>1958</v>
          </cell>
          <cell r="L8">
            <v>1923</v>
          </cell>
          <cell r="M8">
            <v>9</v>
          </cell>
          <cell r="N8">
            <v>25</v>
          </cell>
          <cell r="O8">
            <v>1958</v>
          </cell>
        </row>
        <row r="9">
          <cell r="A9" t="str">
            <v>100&amp;T</v>
          </cell>
          <cell r="B9" t="str">
            <v>--100-Elm Street - Wellington</v>
          </cell>
          <cell r="C9">
            <v>667</v>
          </cell>
          <cell r="D9">
            <v>492</v>
          </cell>
          <cell r="E9">
            <v>4</v>
          </cell>
          <cell r="F9">
            <v>4</v>
          </cell>
          <cell r="G9">
            <v>501</v>
          </cell>
          <cell r="H9">
            <v>492</v>
          </cell>
          <cell r="I9">
            <v>4</v>
          </cell>
          <cell r="J9">
            <v>4</v>
          </cell>
          <cell r="K9">
            <v>501</v>
          </cell>
          <cell r="L9">
            <v>492</v>
          </cell>
          <cell r="M9">
            <v>4</v>
          </cell>
          <cell r="N9">
            <v>4</v>
          </cell>
          <cell r="O9">
            <v>501</v>
          </cell>
        </row>
        <row r="10">
          <cell r="A10" t="str">
            <v>101&amp;T</v>
          </cell>
          <cell r="B10" t="str">
            <v>--101-Malden Center Station -</v>
          </cell>
          <cell r="C10">
            <v>2736</v>
          </cell>
          <cell r="D10">
            <v>2106</v>
          </cell>
          <cell r="E10">
            <v>14</v>
          </cell>
          <cell r="F10">
            <v>46</v>
          </cell>
          <cell r="G10">
            <v>2167</v>
          </cell>
          <cell r="H10">
            <v>2106</v>
          </cell>
          <cell r="I10">
            <v>14</v>
          </cell>
          <cell r="J10">
            <v>46</v>
          </cell>
          <cell r="K10">
            <v>2167</v>
          </cell>
          <cell r="L10">
            <v>2106</v>
          </cell>
          <cell r="M10">
            <v>14</v>
          </cell>
          <cell r="N10">
            <v>46</v>
          </cell>
          <cell r="O10">
            <v>2167</v>
          </cell>
        </row>
        <row r="11">
          <cell r="A11" t="str">
            <v>104&amp;T</v>
          </cell>
          <cell r="B11" t="str">
            <v>--104-Malden Center Station -</v>
          </cell>
          <cell r="C11">
            <v>4279</v>
          </cell>
          <cell r="D11">
            <v>2206</v>
          </cell>
          <cell r="E11">
            <v>17</v>
          </cell>
          <cell r="F11">
            <v>18</v>
          </cell>
          <cell r="G11">
            <v>2241</v>
          </cell>
          <cell r="H11">
            <v>2206</v>
          </cell>
          <cell r="I11">
            <v>17</v>
          </cell>
          <cell r="J11">
            <v>18</v>
          </cell>
          <cell r="K11">
            <v>2241</v>
          </cell>
          <cell r="L11">
            <v>2206</v>
          </cell>
          <cell r="M11">
            <v>17</v>
          </cell>
          <cell r="N11">
            <v>18</v>
          </cell>
          <cell r="O11">
            <v>2241</v>
          </cell>
        </row>
        <row r="12">
          <cell r="A12" t="str">
            <v>105&amp;T</v>
          </cell>
          <cell r="B12" t="str">
            <v>--105-Malden Center Station -</v>
          </cell>
          <cell r="C12">
            <v>852</v>
          </cell>
          <cell r="D12">
            <v>551</v>
          </cell>
          <cell r="E12">
            <v>5</v>
          </cell>
          <cell r="F12">
            <v>11</v>
          </cell>
          <cell r="G12">
            <v>567</v>
          </cell>
          <cell r="H12">
            <v>551</v>
          </cell>
          <cell r="I12">
            <v>5</v>
          </cell>
          <cell r="J12">
            <v>11</v>
          </cell>
          <cell r="K12">
            <v>567</v>
          </cell>
          <cell r="L12">
            <v>551</v>
          </cell>
          <cell r="M12">
            <v>5</v>
          </cell>
          <cell r="N12">
            <v>11</v>
          </cell>
          <cell r="O12">
            <v>567</v>
          </cell>
        </row>
        <row r="13">
          <cell r="A13" t="str">
            <v>106&amp;T</v>
          </cell>
          <cell r="B13" t="str">
            <v>--106-Lebanon Loop - Wellingto</v>
          </cell>
          <cell r="C13">
            <v>1964</v>
          </cell>
          <cell r="D13">
            <v>994</v>
          </cell>
          <cell r="E13">
            <v>3</v>
          </cell>
          <cell r="F13">
            <v>4</v>
          </cell>
          <cell r="G13">
            <v>1001</v>
          </cell>
          <cell r="H13">
            <v>994</v>
          </cell>
          <cell r="I13">
            <v>3</v>
          </cell>
          <cell r="J13">
            <v>4</v>
          </cell>
          <cell r="K13">
            <v>1001</v>
          </cell>
          <cell r="L13">
            <v>994</v>
          </cell>
          <cell r="M13">
            <v>3</v>
          </cell>
          <cell r="N13">
            <v>4</v>
          </cell>
          <cell r="O13">
            <v>1001</v>
          </cell>
        </row>
        <row r="14">
          <cell r="A14" t="str">
            <v>10729&amp;V</v>
          </cell>
          <cell r="B14" t="str">
            <v>--16-WESTGATE PLAZA VIA WASHIN</v>
          </cell>
          <cell r="C14">
            <v>0</v>
          </cell>
          <cell r="D14">
            <v>91</v>
          </cell>
          <cell r="E14">
            <v>1</v>
          </cell>
          <cell r="F14">
            <v>0</v>
          </cell>
          <cell r="G14">
            <v>92</v>
          </cell>
          <cell r="H14">
            <v>91</v>
          </cell>
          <cell r="I14">
            <v>1</v>
          </cell>
          <cell r="J14">
            <v>0</v>
          </cell>
          <cell r="K14">
            <v>92</v>
          </cell>
          <cell r="L14">
            <v>91</v>
          </cell>
          <cell r="M14">
            <v>1</v>
          </cell>
          <cell r="N14">
            <v>0</v>
          </cell>
          <cell r="O14">
            <v>92</v>
          </cell>
        </row>
        <row r="15">
          <cell r="A15" t="str">
            <v>10730&amp;V</v>
          </cell>
          <cell r="B15" t="str">
            <v>--18-RIVERSIDE/GROVELAND</v>
          </cell>
          <cell r="C15">
            <v>0</v>
          </cell>
          <cell r="D15">
            <v>41</v>
          </cell>
          <cell r="E15">
            <v>2</v>
          </cell>
          <cell r="F15">
            <v>2</v>
          </cell>
          <cell r="G15">
            <v>45</v>
          </cell>
          <cell r="H15">
            <v>41</v>
          </cell>
          <cell r="I15">
            <v>2</v>
          </cell>
          <cell r="J15">
            <v>2</v>
          </cell>
          <cell r="K15">
            <v>45</v>
          </cell>
          <cell r="L15">
            <v>41</v>
          </cell>
          <cell r="M15">
            <v>2</v>
          </cell>
          <cell r="N15">
            <v>2</v>
          </cell>
          <cell r="O15">
            <v>45</v>
          </cell>
        </row>
        <row r="16">
          <cell r="A16" t="str">
            <v>10731&amp;V</v>
          </cell>
          <cell r="B16" t="str">
            <v>--21-ANDOVER SHUTTLE</v>
          </cell>
          <cell r="C16">
            <v>0</v>
          </cell>
          <cell r="D16">
            <v>23</v>
          </cell>
          <cell r="E16">
            <v>2</v>
          </cell>
          <cell r="F16">
            <v>0</v>
          </cell>
          <cell r="G16">
            <v>25</v>
          </cell>
          <cell r="H16">
            <v>23</v>
          </cell>
          <cell r="I16">
            <v>2</v>
          </cell>
          <cell r="J16">
            <v>0</v>
          </cell>
          <cell r="K16">
            <v>25</v>
          </cell>
          <cell r="L16">
            <v>23</v>
          </cell>
          <cell r="M16">
            <v>2</v>
          </cell>
          <cell r="N16">
            <v>0</v>
          </cell>
          <cell r="O16">
            <v>25</v>
          </cell>
        </row>
        <row r="17">
          <cell r="A17" t="str">
            <v>10732&amp;V</v>
          </cell>
          <cell r="B17" t="str">
            <v>--2-ANDOVER SQUARE VIA SOUTH B</v>
          </cell>
          <cell r="C17">
            <v>0</v>
          </cell>
          <cell r="D17">
            <v>276</v>
          </cell>
          <cell r="E17">
            <v>8</v>
          </cell>
          <cell r="F17">
            <v>6</v>
          </cell>
          <cell r="G17">
            <v>290</v>
          </cell>
          <cell r="H17">
            <v>276</v>
          </cell>
          <cell r="I17">
            <v>8</v>
          </cell>
          <cell r="J17">
            <v>6</v>
          </cell>
          <cell r="K17">
            <v>290</v>
          </cell>
          <cell r="L17">
            <v>276</v>
          </cell>
          <cell r="M17">
            <v>8</v>
          </cell>
          <cell r="N17">
            <v>6</v>
          </cell>
          <cell r="O17">
            <v>290</v>
          </cell>
        </row>
        <row r="18">
          <cell r="A18" t="str">
            <v>10733&amp;V</v>
          </cell>
          <cell r="B18" t="str">
            <v>--3-NORTH ANDOVER/WOODRIDGE</v>
          </cell>
          <cell r="C18">
            <v>0</v>
          </cell>
          <cell r="D18">
            <v>371</v>
          </cell>
          <cell r="E18">
            <v>13</v>
          </cell>
          <cell r="F18">
            <v>9</v>
          </cell>
          <cell r="G18">
            <v>393</v>
          </cell>
          <cell r="H18">
            <v>371</v>
          </cell>
          <cell r="I18">
            <v>13</v>
          </cell>
          <cell r="J18">
            <v>9</v>
          </cell>
          <cell r="K18">
            <v>393</v>
          </cell>
          <cell r="L18">
            <v>371</v>
          </cell>
          <cell r="M18">
            <v>13</v>
          </cell>
          <cell r="N18">
            <v>9</v>
          </cell>
          <cell r="O18">
            <v>393</v>
          </cell>
        </row>
        <row r="19">
          <cell r="A19" t="str">
            <v>10734&amp;V</v>
          </cell>
          <cell r="B19" t="str">
            <v>--15-WESTGATE PLAZA VIA HILLDA</v>
          </cell>
          <cell r="C19">
            <v>0</v>
          </cell>
          <cell r="D19">
            <v>63</v>
          </cell>
          <cell r="E19">
            <v>1</v>
          </cell>
          <cell r="F19">
            <v>1</v>
          </cell>
          <cell r="G19">
            <v>65</v>
          </cell>
          <cell r="H19">
            <v>63</v>
          </cell>
          <cell r="I19">
            <v>1</v>
          </cell>
          <cell r="J19">
            <v>1</v>
          </cell>
          <cell r="K19">
            <v>65</v>
          </cell>
          <cell r="L19">
            <v>63</v>
          </cell>
          <cell r="M19">
            <v>1</v>
          </cell>
          <cell r="N19">
            <v>1</v>
          </cell>
          <cell r="O19">
            <v>65</v>
          </cell>
        </row>
        <row r="20">
          <cell r="A20" t="str">
            <v>10737&amp;V</v>
          </cell>
          <cell r="B20" t="str">
            <v>--12-LAWRENCE CROSSTOWN</v>
          </cell>
          <cell r="C20">
            <v>0</v>
          </cell>
          <cell r="D20">
            <v>181</v>
          </cell>
          <cell r="E20">
            <v>0</v>
          </cell>
          <cell r="F20">
            <v>0</v>
          </cell>
          <cell r="G20">
            <v>182</v>
          </cell>
          <cell r="H20">
            <v>181</v>
          </cell>
          <cell r="I20">
            <v>0</v>
          </cell>
          <cell r="J20">
            <v>0</v>
          </cell>
          <cell r="K20">
            <v>182</v>
          </cell>
          <cell r="L20">
            <v>181</v>
          </cell>
          <cell r="M20">
            <v>0</v>
          </cell>
          <cell r="N20">
            <v>0</v>
          </cell>
          <cell r="O20">
            <v>182</v>
          </cell>
        </row>
        <row r="21">
          <cell r="A21" t="str">
            <v>10739&amp;V</v>
          </cell>
          <cell r="B21" t="str">
            <v>--26-IRS/RAYTHEON (NUKES &amp; TAX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A22" t="str">
            <v>10740&amp;V</v>
          </cell>
          <cell r="B22" t="str">
            <v>--27-BEACON STREET SPECIAL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A23" t="str">
            <v>10743&amp;V</v>
          </cell>
          <cell r="B23" t="str">
            <v>--14-LAWRENCE-HAVERHILL VIA AM</v>
          </cell>
          <cell r="C23">
            <v>0</v>
          </cell>
          <cell r="D23">
            <v>282</v>
          </cell>
          <cell r="E23">
            <v>8</v>
          </cell>
          <cell r="F23">
            <v>7</v>
          </cell>
          <cell r="G23">
            <v>297</v>
          </cell>
          <cell r="H23">
            <v>282</v>
          </cell>
          <cell r="I23">
            <v>8</v>
          </cell>
          <cell r="J23">
            <v>7</v>
          </cell>
          <cell r="K23">
            <v>297</v>
          </cell>
          <cell r="L23">
            <v>282</v>
          </cell>
          <cell r="M23">
            <v>8</v>
          </cell>
          <cell r="N23">
            <v>7</v>
          </cell>
          <cell r="O23">
            <v>297</v>
          </cell>
        </row>
        <row r="24">
          <cell r="A24" t="str">
            <v>10746&amp;V</v>
          </cell>
          <cell r="B24" t="str">
            <v>--1-LAWRENCE-HAVERHILL VIA THE</v>
          </cell>
          <cell r="C24">
            <v>7464</v>
          </cell>
          <cell r="D24">
            <v>603</v>
          </cell>
          <cell r="E24">
            <v>16</v>
          </cell>
          <cell r="F24">
            <v>38</v>
          </cell>
          <cell r="G24">
            <v>657</v>
          </cell>
          <cell r="H24">
            <v>603</v>
          </cell>
          <cell r="I24">
            <v>16</v>
          </cell>
          <cell r="J24">
            <v>38</v>
          </cell>
          <cell r="K24">
            <v>657</v>
          </cell>
          <cell r="L24">
            <v>603</v>
          </cell>
          <cell r="M24">
            <v>16</v>
          </cell>
          <cell r="N24">
            <v>38</v>
          </cell>
          <cell r="O24">
            <v>657</v>
          </cell>
        </row>
        <row r="25">
          <cell r="A25" t="str">
            <v>10747&amp;V</v>
          </cell>
          <cell r="B25" t="str">
            <v>--13-STATELINE PLAZA/PLAISTOW</v>
          </cell>
          <cell r="C25">
            <v>0</v>
          </cell>
          <cell r="D25">
            <v>127</v>
          </cell>
          <cell r="E25">
            <v>4</v>
          </cell>
          <cell r="F25">
            <v>3</v>
          </cell>
          <cell r="G25">
            <v>133</v>
          </cell>
          <cell r="H25">
            <v>127</v>
          </cell>
          <cell r="I25">
            <v>4</v>
          </cell>
          <cell r="J25">
            <v>3</v>
          </cell>
          <cell r="K25">
            <v>133</v>
          </cell>
          <cell r="L25">
            <v>127</v>
          </cell>
          <cell r="M25">
            <v>4</v>
          </cell>
          <cell r="N25">
            <v>3</v>
          </cell>
          <cell r="O25">
            <v>133</v>
          </cell>
        </row>
        <row r="26">
          <cell r="A26" t="str">
            <v>10748&amp;V</v>
          </cell>
          <cell r="B26" t="str">
            <v>--4-THE LOOP VIA PROSPECT HILL</v>
          </cell>
          <cell r="C26">
            <v>0</v>
          </cell>
          <cell r="D26">
            <v>441</v>
          </cell>
          <cell r="E26">
            <v>7</v>
          </cell>
          <cell r="F26">
            <v>6</v>
          </cell>
          <cell r="G26">
            <v>453</v>
          </cell>
          <cell r="H26">
            <v>441</v>
          </cell>
          <cell r="I26">
            <v>7</v>
          </cell>
          <cell r="J26">
            <v>6</v>
          </cell>
          <cell r="K26">
            <v>453</v>
          </cell>
          <cell r="L26">
            <v>441</v>
          </cell>
          <cell r="M26">
            <v>7</v>
          </cell>
          <cell r="N26">
            <v>6</v>
          </cell>
          <cell r="O26">
            <v>453</v>
          </cell>
        </row>
        <row r="27">
          <cell r="A27" t="str">
            <v>10749&amp;V</v>
          </cell>
          <cell r="B27" t="str">
            <v>--5-MERRIMAC PLAZA/DANA FARBER</v>
          </cell>
          <cell r="C27">
            <v>0</v>
          </cell>
          <cell r="D27">
            <v>453</v>
          </cell>
          <cell r="E27">
            <v>2</v>
          </cell>
          <cell r="F27">
            <v>2</v>
          </cell>
          <cell r="G27">
            <v>458</v>
          </cell>
          <cell r="H27">
            <v>453</v>
          </cell>
          <cell r="I27">
            <v>2</v>
          </cell>
          <cell r="J27">
            <v>2</v>
          </cell>
          <cell r="K27">
            <v>458</v>
          </cell>
          <cell r="L27">
            <v>453</v>
          </cell>
          <cell r="M27">
            <v>2</v>
          </cell>
          <cell r="N27">
            <v>2</v>
          </cell>
          <cell r="O27">
            <v>458</v>
          </cell>
        </row>
        <row r="28">
          <cell r="A28" t="str">
            <v>10750&amp;V</v>
          </cell>
          <cell r="B28" t="str">
            <v>--6-HOLY FAMILY HOSPITAL VIA L</v>
          </cell>
          <cell r="C28">
            <v>0</v>
          </cell>
          <cell r="D28">
            <v>287</v>
          </cell>
          <cell r="E28">
            <v>2</v>
          </cell>
          <cell r="F28">
            <v>1</v>
          </cell>
          <cell r="G28">
            <v>290</v>
          </cell>
          <cell r="H28">
            <v>287</v>
          </cell>
          <cell r="I28">
            <v>2</v>
          </cell>
          <cell r="J28">
            <v>1</v>
          </cell>
          <cell r="K28">
            <v>290</v>
          </cell>
          <cell r="L28">
            <v>287</v>
          </cell>
          <cell r="M28">
            <v>2</v>
          </cell>
          <cell r="N28">
            <v>1</v>
          </cell>
          <cell r="O28">
            <v>290</v>
          </cell>
        </row>
        <row r="29">
          <cell r="A29" t="str">
            <v>10751&amp;V</v>
          </cell>
          <cell r="B29" t="str">
            <v>--7-BEACON STREET/MOUNT VERNON</v>
          </cell>
          <cell r="C29">
            <v>0</v>
          </cell>
          <cell r="D29">
            <v>625</v>
          </cell>
          <cell r="E29">
            <v>11</v>
          </cell>
          <cell r="F29">
            <v>7</v>
          </cell>
          <cell r="G29">
            <v>642</v>
          </cell>
          <cell r="H29">
            <v>625</v>
          </cell>
          <cell r="I29">
            <v>11</v>
          </cell>
          <cell r="J29">
            <v>7</v>
          </cell>
          <cell r="K29">
            <v>642</v>
          </cell>
          <cell r="L29">
            <v>625</v>
          </cell>
          <cell r="M29">
            <v>11</v>
          </cell>
          <cell r="N29">
            <v>7</v>
          </cell>
          <cell r="O29">
            <v>642</v>
          </cell>
        </row>
        <row r="30">
          <cell r="A30" t="str">
            <v>10752&amp;V</v>
          </cell>
          <cell r="B30" t="str">
            <v>--8-NORTH ANDOVER MALL VIA PAR</v>
          </cell>
          <cell r="C30">
            <v>0</v>
          </cell>
          <cell r="D30">
            <v>134</v>
          </cell>
          <cell r="E30">
            <v>1</v>
          </cell>
          <cell r="F30">
            <v>1</v>
          </cell>
          <cell r="G30">
            <v>136</v>
          </cell>
          <cell r="H30">
            <v>134</v>
          </cell>
          <cell r="I30">
            <v>1</v>
          </cell>
          <cell r="J30">
            <v>1</v>
          </cell>
          <cell r="K30">
            <v>136</v>
          </cell>
          <cell r="L30">
            <v>134</v>
          </cell>
          <cell r="M30">
            <v>1</v>
          </cell>
          <cell r="N30">
            <v>1</v>
          </cell>
          <cell r="O30">
            <v>136</v>
          </cell>
        </row>
        <row r="31">
          <cell r="A31" t="str">
            <v>10753&amp;V</v>
          </cell>
          <cell r="B31" t="str">
            <v>--9-MERRIMACK COLLEGE VIA SOUT</v>
          </cell>
          <cell r="C31">
            <v>0</v>
          </cell>
          <cell r="D31">
            <v>275</v>
          </cell>
          <cell r="E31">
            <v>3</v>
          </cell>
          <cell r="F31">
            <v>2</v>
          </cell>
          <cell r="G31">
            <v>279</v>
          </cell>
          <cell r="H31">
            <v>275</v>
          </cell>
          <cell r="I31">
            <v>3</v>
          </cell>
          <cell r="J31">
            <v>2</v>
          </cell>
          <cell r="K31">
            <v>279</v>
          </cell>
          <cell r="L31">
            <v>275</v>
          </cell>
          <cell r="M31">
            <v>3</v>
          </cell>
          <cell r="N31">
            <v>2</v>
          </cell>
          <cell r="O31">
            <v>279</v>
          </cell>
        </row>
        <row r="32">
          <cell r="A32" t="str">
            <v>10754&amp;V</v>
          </cell>
          <cell r="B32" t="str">
            <v>--10-VILLAGE MALL VIA BROADWAY</v>
          </cell>
          <cell r="C32">
            <v>0</v>
          </cell>
          <cell r="D32">
            <v>298</v>
          </cell>
          <cell r="E32">
            <v>7</v>
          </cell>
          <cell r="F32">
            <v>6</v>
          </cell>
          <cell r="G32">
            <v>310</v>
          </cell>
          <cell r="H32">
            <v>298</v>
          </cell>
          <cell r="I32">
            <v>7</v>
          </cell>
          <cell r="J32">
            <v>6</v>
          </cell>
          <cell r="K32">
            <v>310</v>
          </cell>
          <cell r="L32">
            <v>298</v>
          </cell>
          <cell r="M32">
            <v>7</v>
          </cell>
          <cell r="N32">
            <v>6</v>
          </cell>
          <cell r="O32">
            <v>310</v>
          </cell>
        </row>
        <row r="33">
          <cell r="A33" t="str">
            <v>10755&amp;V</v>
          </cell>
          <cell r="B33" t="str">
            <v>--24-LAWRENCE-LOWELL</v>
          </cell>
          <cell r="C33">
            <v>0</v>
          </cell>
          <cell r="D33">
            <v>980</v>
          </cell>
          <cell r="E33">
            <v>27</v>
          </cell>
          <cell r="F33">
            <v>26</v>
          </cell>
          <cell r="G33">
            <v>1033</v>
          </cell>
          <cell r="H33">
            <v>980</v>
          </cell>
          <cell r="I33">
            <v>27</v>
          </cell>
          <cell r="J33">
            <v>26</v>
          </cell>
          <cell r="K33">
            <v>1033</v>
          </cell>
          <cell r="L33">
            <v>980</v>
          </cell>
          <cell r="M33">
            <v>27</v>
          </cell>
          <cell r="N33">
            <v>26</v>
          </cell>
          <cell r="O33">
            <v>1033</v>
          </cell>
        </row>
        <row r="34">
          <cell r="A34" t="str">
            <v>108&amp;T</v>
          </cell>
          <cell r="B34" t="str">
            <v>--108-Linden Square - Wellingt</v>
          </cell>
          <cell r="C34">
            <v>2423</v>
          </cell>
          <cell r="D34">
            <v>1470</v>
          </cell>
          <cell r="E34">
            <v>7</v>
          </cell>
          <cell r="F34">
            <v>7</v>
          </cell>
          <cell r="G34">
            <v>1484</v>
          </cell>
          <cell r="H34">
            <v>1470</v>
          </cell>
          <cell r="I34">
            <v>7</v>
          </cell>
          <cell r="J34">
            <v>7</v>
          </cell>
          <cell r="K34">
            <v>1484</v>
          </cell>
          <cell r="L34">
            <v>1470</v>
          </cell>
          <cell r="M34">
            <v>7</v>
          </cell>
          <cell r="N34">
            <v>7</v>
          </cell>
          <cell r="O34">
            <v>1484</v>
          </cell>
        </row>
        <row r="35">
          <cell r="A35" t="str">
            <v>109&amp;T</v>
          </cell>
          <cell r="B35" t="str">
            <v>--109-Linden Square - Sullivan</v>
          </cell>
          <cell r="C35">
            <v>3478</v>
          </cell>
          <cell r="D35">
            <v>1751</v>
          </cell>
          <cell r="E35">
            <v>20</v>
          </cell>
          <cell r="F35">
            <v>39</v>
          </cell>
          <cell r="G35">
            <v>1811</v>
          </cell>
          <cell r="H35">
            <v>1751</v>
          </cell>
          <cell r="I35">
            <v>20</v>
          </cell>
          <cell r="J35">
            <v>39</v>
          </cell>
          <cell r="K35">
            <v>1811</v>
          </cell>
          <cell r="L35">
            <v>1751</v>
          </cell>
          <cell r="M35">
            <v>20</v>
          </cell>
          <cell r="N35">
            <v>39</v>
          </cell>
          <cell r="O35">
            <v>1811</v>
          </cell>
        </row>
        <row r="36">
          <cell r="A36" t="str">
            <v>11&amp;M</v>
          </cell>
          <cell r="B36" t="str">
            <v>--RT11-RT11-Central Hub Sherwo</v>
          </cell>
          <cell r="C36">
            <v>0</v>
          </cell>
          <cell r="D36">
            <v>94</v>
          </cell>
          <cell r="E36">
            <v>2</v>
          </cell>
          <cell r="F36">
            <v>1</v>
          </cell>
          <cell r="G36">
            <v>97</v>
          </cell>
          <cell r="H36">
            <v>94</v>
          </cell>
          <cell r="I36">
            <v>2</v>
          </cell>
          <cell r="J36">
            <v>1</v>
          </cell>
          <cell r="K36">
            <v>97</v>
          </cell>
          <cell r="L36">
            <v>94</v>
          </cell>
          <cell r="M36">
            <v>2</v>
          </cell>
          <cell r="N36">
            <v>1</v>
          </cell>
          <cell r="O36">
            <v>97</v>
          </cell>
        </row>
        <row r="37">
          <cell r="A37" t="str">
            <v>11&amp;T</v>
          </cell>
          <cell r="B37" t="str">
            <v>--11-City Point - Chauncy Stre</v>
          </cell>
          <cell r="C37">
            <v>1634</v>
          </cell>
          <cell r="D37">
            <v>2462</v>
          </cell>
          <cell r="E37">
            <v>12</v>
          </cell>
          <cell r="F37">
            <v>18</v>
          </cell>
          <cell r="G37">
            <v>2493</v>
          </cell>
          <cell r="H37">
            <v>2462</v>
          </cell>
          <cell r="I37">
            <v>12</v>
          </cell>
          <cell r="J37">
            <v>18</v>
          </cell>
          <cell r="K37">
            <v>2493</v>
          </cell>
          <cell r="L37">
            <v>2462</v>
          </cell>
          <cell r="M37">
            <v>12</v>
          </cell>
          <cell r="N37">
            <v>18</v>
          </cell>
          <cell r="O37">
            <v>2493</v>
          </cell>
        </row>
        <row r="38">
          <cell r="A38" t="str">
            <v>110&amp;T</v>
          </cell>
          <cell r="B38" t="str">
            <v>--110-Wonderland Station - Wel</v>
          </cell>
          <cell r="C38">
            <v>3275</v>
          </cell>
          <cell r="D38">
            <v>3435</v>
          </cell>
          <cell r="E38">
            <v>13</v>
          </cell>
          <cell r="F38">
            <v>51</v>
          </cell>
          <cell r="G38">
            <v>3500</v>
          </cell>
          <cell r="H38">
            <v>3435</v>
          </cell>
          <cell r="I38">
            <v>13</v>
          </cell>
          <cell r="J38">
            <v>51</v>
          </cell>
          <cell r="K38">
            <v>3500</v>
          </cell>
          <cell r="L38">
            <v>3435</v>
          </cell>
          <cell r="M38">
            <v>13</v>
          </cell>
          <cell r="N38">
            <v>51</v>
          </cell>
          <cell r="O38">
            <v>3500</v>
          </cell>
        </row>
        <row r="39">
          <cell r="A39" t="str">
            <v>111&amp;T</v>
          </cell>
          <cell r="B39" t="str">
            <v>--111-Woodlawn - Haymarket Sta</v>
          </cell>
          <cell r="C39">
            <v>10101</v>
          </cell>
          <cell r="D39">
            <v>15048</v>
          </cell>
          <cell r="E39">
            <v>77</v>
          </cell>
          <cell r="F39">
            <v>110</v>
          </cell>
          <cell r="G39">
            <v>15235</v>
          </cell>
          <cell r="H39">
            <v>15048</v>
          </cell>
          <cell r="I39">
            <v>77</v>
          </cell>
          <cell r="J39">
            <v>110</v>
          </cell>
          <cell r="K39">
            <v>15235</v>
          </cell>
          <cell r="L39">
            <v>15048</v>
          </cell>
          <cell r="M39">
            <v>77</v>
          </cell>
          <cell r="N39">
            <v>110</v>
          </cell>
          <cell r="O39">
            <v>15235</v>
          </cell>
        </row>
        <row r="40">
          <cell r="A40" t="str">
            <v>112&amp;T</v>
          </cell>
          <cell r="B40" t="str">
            <v>--112-Wellington Station - Woo</v>
          </cell>
          <cell r="C40">
            <v>1135</v>
          </cell>
          <cell r="D40">
            <v>2130</v>
          </cell>
          <cell r="E40">
            <v>17</v>
          </cell>
          <cell r="F40">
            <v>9</v>
          </cell>
          <cell r="G40">
            <v>2156</v>
          </cell>
          <cell r="H40">
            <v>2130</v>
          </cell>
          <cell r="I40">
            <v>17</v>
          </cell>
          <cell r="J40">
            <v>9</v>
          </cell>
          <cell r="K40">
            <v>2156</v>
          </cell>
          <cell r="L40">
            <v>2130</v>
          </cell>
          <cell r="M40">
            <v>17</v>
          </cell>
          <cell r="N40">
            <v>9</v>
          </cell>
          <cell r="O40">
            <v>2156</v>
          </cell>
        </row>
        <row r="41">
          <cell r="A41" t="str">
            <v>114&amp;T</v>
          </cell>
          <cell r="B41" t="str">
            <v>--114-Market Basket - Maverick</v>
          </cell>
          <cell r="C41">
            <v>359</v>
          </cell>
          <cell r="D41">
            <v>222</v>
          </cell>
          <cell r="E41">
            <v>1</v>
          </cell>
          <cell r="F41">
            <v>0</v>
          </cell>
          <cell r="G41">
            <v>223</v>
          </cell>
          <cell r="H41">
            <v>222</v>
          </cell>
          <cell r="I41">
            <v>1</v>
          </cell>
          <cell r="J41">
            <v>0</v>
          </cell>
          <cell r="K41">
            <v>223</v>
          </cell>
          <cell r="L41">
            <v>222</v>
          </cell>
          <cell r="M41">
            <v>1</v>
          </cell>
          <cell r="N41">
            <v>0</v>
          </cell>
          <cell r="O41">
            <v>223</v>
          </cell>
        </row>
        <row r="42">
          <cell r="A42" t="str">
            <v>116&amp;T</v>
          </cell>
          <cell r="B42" t="str">
            <v>--116-Wonderland Station - Mav</v>
          </cell>
          <cell r="C42">
            <v>6908</v>
          </cell>
          <cell r="D42">
            <v>3171</v>
          </cell>
          <cell r="E42">
            <v>15</v>
          </cell>
          <cell r="F42">
            <v>88</v>
          </cell>
          <cell r="G42">
            <v>3274</v>
          </cell>
          <cell r="H42">
            <v>3171</v>
          </cell>
          <cell r="I42">
            <v>15</v>
          </cell>
          <cell r="J42">
            <v>88</v>
          </cell>
          <cell r="K42">
            <v>3274</v>
          </cell>
          <cell r="L42">
            <v>3171</v>
          </cell>
          <cell r="M42">
            <v>15</v>
          </cell>
          <cell r="N42">
            <v>88</v>
          </cell>
          <cell r="O42">
            <v>3274</v>
          </cell>
        </row>
        <row r="43">
          <cell r="A43" t="str">
            <v>117&amp;T</v>
          </cell>
          <cell r="B43" t="str">
            <v>--117-Wonderland Station - Mav</v>
          </cell>
          <cell r="C43">
            <v>6101</v>
          </cell>
          <cell r="D43">
            <v>2370</v>
          </cell>
          <cell r="E43">
            <v>10</v>
          </cell>
          <cell r="F43">
            <v>62</v>
          </cell>
          <cell r="G43">
            <v>2443</v>
          </cell>
          <cell r="H43">
            <v>2370</v>
          </cell>
          <cell r="I43">
            <v>10</v>
          </cell>
          <cell r="J43">
            <v>62</v>
          </cell>
          <cell r="K43">
            <v>2443</v>
          </cell>
          <cell r="L43">
            <v>2370</v>
          </cell>
          <cell r="M43">
            <v>10</v>
          </cell>
          <cell r="N43">
            <v>62</v>
          </cell>
          <cell r="O43">
            <v>2443</v>
          </cell>
        </row>
        <row r="44">
          <cell r="A44" t="str">
            <v>119&amp;T</v>
          </cell>
          <cell r="B44" t="str">
            <v>--119-Northgate Shopping Cente</v>
          </cell>
          <cell r="C44">
            <v>1118</v>
          </cell>
          <cell r="D44">
            <v>798</v>
          </cell>
          <cell r="E44">
            <v>4</v>
          </cell>
          <cell r="F44">
            <v>6</v>
          </cell>
          <cell r="G44">
            <v>809</v>
          </cell>
          <cell r="H44">
            <v>798</v>
          </cell>
          <cell r="I44">
            <v>4</v>
          </cell>
          <cell r="J44">
            <v>6</v>
          </cell>
          <cell r="K44">
            <v>809</v>
          </cell>
          <cell r="L44">
            <v>798</v>
          </cell>
          <cell r="M44">
            <v>4</v>
          </cell>
          <cell r="N44">
            <v>6</v>
          </cell>
          <cell r="O44">
            <v>809</v>
          </cell>
        </row>
        <row r="45">
          <cell r="A45" t="str">
            <v>120&amp;T</v>
          </cell>
          <cell r="B45" t="str">
            <v>--120-Orient Heights Station -</v>
          </cell>
          <cell r="C45">
            <v>2248</v>
          </cell>
          <cell r="D45">
            <v>1300</v>
          </cell>
          <cell r="E45">
            <v>10</v>
          </cell>
          <cell r="F45">
            <v>19</v>
          </cell>
          <cell r="G45">
            <v>1330</v>
          </cell>
          <cell r="H45">
            <v>1300</v>
          </cell>
          <cell r="I45">
            <v>10</v>
          </cell>
          <cell r="J45">
            <v>19</v>
          </cell>
          <cell r="K45">
            <v>1330</v>
          </cell>
          <cell r="L45">
            <v>1300</v>
          </cell>
          <cell r="M45">
            <v>10</v>
          </cell>
          <cell r="N45">
            <v>19</v>
          </cell>
          <cell r="O45">
            <v>1330</v>
          </cell>
        </row>
        <row r="46">
          <cell r="A46" t="str">
            <v>121&amp;T</v>
          </cell>
          <cell r="B46" t="str">
            <v>--121-Wood Island Station - Ma</v>
          </cell>
          <cell r="C46">
            <v>314</v>
          </cell>
          <cell r="D46">
            <v>45</v>
          </cell>
          <cell r="E46">
            <v>0</v>
          </cell>
          <cell r="F46">
            <v>0</v>
          </cell>
          <cell r="G46">
            <v>45</v>
          </cell>
          <cell r="H46">
            <v>45</v>
          </cell>
          <cell r="I46">
            <v>0</v>
          </cell>
          <cell r="J46">
            <v>0</v>
          </cell>
          <cell r="K46">
            <v>45</v>
          </cell>
          <cell r="L46">
            <v>45</v>
          </cell>
          <cell r="M46">
            <v>0</v>
          </cell>
          <cell r="N46">
            <v>0</v>
          </cell>
          <cell r="O46">
            <v>45</v>
          </cell>
        </row>
        <row r="47">
          <cell r="A47" t="str">
            <v>131&amp;T</v>
          </cell>
          <cell r="B47" t="str">
            <v>--131-Melrose Highlands - Mald</v>
          </cell>
          <cell r="C47">
            <v>268</v>
          </cell>
          <cell r="D47">
            <v>300</v>
          </cell>
          <cell r="E47">
            <v>1</v>
          </cell>
          <cell r="F47">
            <v>6</v>
          </cell>
          <cell r="G47">
            <v>308</v>
          </cell>
          <cell r="H47">
            <v>300</v>
          </cell>
          <cell r="I47">
            <v>1</v>
          </cell>
          <cell r="J47">
            <v>6</v>
          </cell>
          <cell r="K47">
            <v>308</v>
          </cell>
          <cell r="L47">
            <v>300</v>
          </cell>
          <cell r="M47">
            <v>1</v>
          </cell>
          <cell r="N47">
            <v>6</v>
          </cell>
          <cell r="O47">
            <v>308</v>
          </cell>
        </row>
        <row r="48">
          <cell r="A48" t="str">
            <v>132&amp;T</v>
          </cell>
          <cell r="B48" t="str">
            <v>--132-Redstone Shopping Center</v>
          </cell>
          <cell r="C48">
            <v>713</v>
          </cell>
          <cell r="D48">
            <v>1027</v>
          </cell>
          <cell r="E48">
            <v>31</v>
          </cell>
          <cell r="F48">
            <v>114</v>
          </cell>
          <cell r="G48">
            <v>1173</v>
          </cell>
          <cell r="H48">
            <v>1027</v>
          </cell>
          <cell r="I48">
            <v>31</v>
          </cell>
          <cell r="J48">
            <v>114</v>
          </cell>
          <cell r="K48">
            <v>1173</v>
          </cell>
          <cell r="L48">
            <v>1027</v>
          </cell>
          <cell r="M48">
            <v>31</v>
          </cell>
          <cell r="N48">
            <v>114</v>
          </cell>
          <cell r="O48">
            <v>1173</v>
          </cell>
        </row>
        <row r="49">
          <cell r="A49" t="str">
            <v>134&amp;T</v>
          </cell>
          <cell r="B49" t="str">
            <v>--134-North Woburn - Wellingto</v>
          </cell>
          <cell r="C49">
            <v>1246</v>
          </cell>
          <cell r="D49">
            <v>1420</v>
          </cell>
          <cell r="E49">
            <v>24</v>
          </cell>
          <cell r="F49">
            <v>125</v>
          </cell>
          <cell r="G49">
            <v>1568</v>
          </cell>
          <cell r="H49">
            <v>1420</v>
          </cell>
          <cell r="I49">
            <v>24</v>
          </cell>
          <cell r="J49">
            <v>125</v>
          </cell>
          <cell r="K49">
            <v>1568</v>
          </cell>
          <cell r="L49">
            <v>1420</v>
          </cell>
          <cell r="M49">
            <v>24</v>
          </cell>
          <cell r="N49">
            <v>125</v>
          </cell>
          <cell r="O49">
            <v>1568</v>
          </cell>
        </row>
        <row r="50">
          <cell r="A50" t="str">
            <v>137&amp;T</v>
          </cell>
          <cell r="B50" t="str">
            <v>--137-Reading Depot - Malden C</v>
          </cell>
          <cell r="C50">
            <v>1166</v>
          </cell>
          <cell r="D50">
            <v>1172</v>
          </cell>
          <cell r="E50">
            <v>26</v>
          </cell>
          <cell r="F50">
            <v>48</v>
          </cell>
          <cell r="G50">
            <v>1247</v>
          </cell>
          <cell r="H50">
            <v>1172</v>
          </cell>
          <cell r="I50">
            <v>26</v>
          </cell>
          <cell r="J50">
            <v>48</v>
          </cell>
          <cell r="K50">
            <v>1247</v>
          </cell>
          <cell r="L50">
            <v>1172</v>
          </cell>
          <cell r="M50">
            <v>26</v>
          </cell>
          <cell r="N50">
            <v>48</v>
          </cell>
          <cell r="O50">
            <v>1247</v>
          </cell>
        </row>
        <row r="51">
          <cell r="A51" t="str">
            <v>14&amp;M</v>
          </cell>
          <cell r="B51" t="str">
            <v>--RT14-RT14-Route 14- Milford</v>
          </cell>
          <cell r="C51">
            <v>2470</v>
          </cell>
          <cell r="D51">
            <v>292</v>
          </cell>
          <cell r="E51">
            <v>12</v>
          </cell>
          <cell r="F51">
            <v>1</v>
          </cell>
          <cell r="G51">
            <v>305</v>
          </cell>
          <cell r="H51">
            <v>292</v>
          </cell>
          <cell r="I51">
            <v>12</v>
          </cell>
          <cell r="J51">
            <v>1</v>
          </cell>
          <cell r="K51">
            <v>305</v>
          </cell>
          <cell r="L51">
            <v>292</v>
          </cell>
          <cell r="M51">
            <v>12</v>
          </cell>
          <cell r="N51">
            <v>1</v>
          </cell>
          <cell r="O51">
            <v>305</v>
          </cell>
        </row>
        <row r="52">
          <cell r="A52" t="str">
            <v>14&amp;T</v>
          </cell>
          <cell r="B52" t="str">
            <v>--14-Roslindale Square - Heath</v>
          </cell>
          <cell r="C52">
            <v>1109</v>
          </cell>
          <cell r="D52">
            <v>490</v>
          </cell>
          <cell r="E52">
            <v>2</v>
          </cell>
          <cell r="F52">
            <v>2</v>
          </cell>
          <cell r="G52">
            <v>494</v>
          </cell>
          <cell r="H52">
            <v>490</v>
          </cell>
          <cell r="I52">
            <v>2</v>
          </cell>
          <cell r="J52">
            <v>2</v>
          </cell>
          <cell r="K52">
            <v>494</v>
          </cell>
          <cell r="L52">
            <v>490</v>
          </cell>
          <cell r="M52">
            <v>2</v>
          </cell>
          <cell r="N52">
            <v>2</v>
          </cell>
          <cell r="O52">
            <v>494</v>
          </cell>
        </row>
        <row r="53">
          <cell r="A53" t="str">
            <v>15&amp;M</v>
          </cell>
          <cell r="B53" t="str">
            <v>--RT15-RT15-Route 15- Hudson</v>
          </cell>
          <cell r="C53">
            <v>0</v>
          </cell>
          <cell r="D53">
            <v>146</v>
          </cell>
          <cell r="E53">
            <v>24</v>
          </cell>
          <cell r="F53">
            <v>11</v>
          </cell>
          <cell r="G53">
            <v>181</v>
          </cell>
          <cell r="H53">
            <v>146</v>
          </cell>
          <cell r="I53">
            <v>24</v>
          </cell>
          <cell r="J53">
            <v>11</v>
          </cell>
          <cell r="K53">
            <v>181</v>
          </cell>
          <cell r="L53">
            <v>146</v>
          </cell>
          <cell r="M53">
            <v>24</v>
          </cell>
          <cell r="N53">
            <v>11</v>
          </cell>
          <cell r="O53">
            <v>181</v>
          </cell>
        </row>
        <row r="54">
          <cell r="A54" t="str">
            <v>15&amp;T</v>
          </cell>
          <cell r="B54" t="str">
            <v>--15-Fields Corner Station or</v>
          </cell>
          <cell r="C54">
            <v>5538</v>
          </cell>
          <cell r="D54">
            <v>2889</v>
          </cell>
          <cell r="E54">
            <v>6</v>
          </cell>
          <cell r="F54">
            <v>5</v>
          </cell>
          <cell r="G54">
            <v>2900</v>
          </cell>
          <cell r="H54">
            <v>2889</v>
          </cell>
          <cell r="I54">
            <v>6</v>
          </cell>
          <cell r="J54">
            <v>5</v>
          </cell>
          <cell r="K54">
            <v>2900</v>
          </cell>
          <cell r="L54">
            <v>2889</v>
          </cell>
          <cell r="M54">
            <v>6</v>
          </cell>
          <cell r="N54">
            <v>5</v>
          </cell>
          <cell r="O54">
            <v>2900</v>
          </cell>
        </row>
        <row r="55">
          <cell r="A55" t="str">
            <v>16&amp;T</v>
          </cell>
          <cell r="B55" t="str">
            <v>--16-Forest Hills Station - An</v>
          </cell>
          <cell r="C55">
            <v>6537</v>
          </cell>
          <cell r="D55">
            <v>2558</v>
          </cell>
          <cell r="E55">
            <v>5</v>
          </cell>
          <cell r="F55">
            <v>26</v>
          </cell>
          <cell r="G55">
            <v>2588</v>
          </cell>
          <cell r="H55">
            <v>2558</v>
          </cell>
          <cell r="I55">
            <v>5</v>
          </cell>
          <cell r="J55">
            <v>26</v>
          </cell>
          <cell r="K55">
            <v>2588</v>
          </cell>
          <cell r="L55">
            <v>2558</v>
          </cell>
          <cell r="M55">
            <v>5</v>
          </cell>
          <cell r="N55">
            <v>26</v>
          </cell>
          <cell r="O55">
            <v>2588</v>
          </cell>
        </row>
        <row r="56">
          <cell r="A56" t="str">
            <v>17&amp;T</v>
          </cell>
          <cell r="B56" t="str">
            <v>--17-Fields Corner Station - A</v>
          </cell>
          <cell r="C56">
            <v>2023</v>
          </cell>
          <cell r="D56">
            <v>582</v>
          </cell>
          <cell r="E56">
            <v>2</v>
          </cell>
          <cell r="F56">
            <v>2</v>
          </cell>
          <cell r="G56">
            <v>586</v>
          </cell>
          <cell r="H56">
            <v>582</v>
          </cell>
          <cell r="I56">
            <v>2</v>
          </cell>
          <cell r="J56">
            <v>2</v>
          </cell>
          <cell r="K56">
            <v>586</v>
          </cell>
          <cell r="L56">
            <v>582</v>
          </cell>
          <cell r="M56">
            <v>2</v>
          </cell>
          <cell r="N56">
            <v>2</v>
          </cell>
          <cell r="O56">
            <v>586</v>
          </cell>
        </row>
        <row r="57">
          <cell r="A57" t="str">
            <v>171&amp;T</v>
          </cell>
          <cell r="B57" t="str">
            <v>--171-Logan Airport Terminals</v>
          </cell>
          <cell r="C57">
            <v>20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A58" t="str">
            <v>18&amp;T</v>
          </cell>
          <cell r="B58" t="str">
            <v>--18-Ashmont Station - Andrew</v>
          </cell>
          <cell r="C58">
            <v>197</v>
          </cell>
          <cell r="D58">
            <v>307</v>
          </cell>
          <cell r="E58">
            <v>1</v>
          </cell>
          <cell r="F58">
            <v>1</v>
          </cell>
          <cell r="G58">
            <v>308</v>
          </cell>
          <cell r="H58">
            <v>307</v>
          </cell>
          <cell r="I58">
            <v>1</v>
          </cell>
          <cell r="J58">
            <v>1</v>
          </cell>
          <cell r="K58">
            <v>308</v>
          </cell>
          <cell r="L58">
            <v>307</v>
          </cell>
          <cell r="M58">
            <v>1</v>
          </cell>
          <cell r="N58">
            <v>1</v>
          </cell>
          <cell r="O58">
            <v>308</v>
          </cell>
        </row>
        <row r="59">
          <cell r="A59" t="str">
            <v>18720&amp;C</v>
          </cell>
          <cell r="B59" t="str">
            <v>--9-Beverly Commuter</v>
          </cell>
          <cell r="C59">
            <v>0</v>
          </cell>
          <cell r="D59">
            <v>6</v>
          </cell>
          <cell r="E59">
            <v>0</v>
          </cell>
          <cell r="F59">
            <v>3</v>
          </cell>
          <cell r="G59">
            <v>9</v>
          </cell>
          <cell r="H59">
            <v>6</v>
          </cell>
          <cell r="I59">
            <v>0</v>
          </cell>
          <cell r="J59">
            <v>3</v>
          </cell>
          <cell r="K59">
            <v>9</v>
          </cell>
          <cell r="L59">
            <v>6</v>
          </cell>
          <cell r="M59">
            <v>0</v>
          </cell>
          <cell r="N59">
            <v>3</v>
          </cell>
          <cell r="O59">
            <v>9</v>
          </cell>
        </row>
        <row r="60">
          <cell r="A60" t="str">
            <v>18785&amp;B</v>
          </cell>
          <cell r="B60" t="str">
            <v>--10/11-Lisa &amp; Howard via N Qu</v>
          </cell>
          <cell r="C60">
            <v>0</v>
          </cell>
          <cell r="D60">
            <v>218</v>
          </cell>
          <cell r="E60">
            <v>2</v>
          </cell>
          <cell r="F60">
            <v>2</v>
          </cell>
          <cell r="G60">
            <v>223</v>
          </cell>
          <cell r="H60">
            <v>218</v>
          </cell>
          <cell r="I60">
            <v>2</v>
          </cell>
          <cell r="J60">
            <v>2</v>
          </cell>
          <cell r="K60">
            <v>223</v>
          </cell>
          <cell r="L60">
            <v>218</v>
          </cell>
          <cell r="M60">
            <v>2</v>
          </cell>
          <cell r="N60">
            <v>2</v>
          </cell>
          <cell r="O60">
            <v>223</v>
          </cell>
        </row>
        <row r="61">
          <cell r="A61" t="str">
            <v>19&amp;T</v>
          </cell>
          <cell r="B61" t="str">
            <v>--19-Fields Corner Station - K</v>
          </cell>
          <cell r="C61">
            <v>2760</v>
          </cell>
          <cell r="D61">
            <v>1529</v>
          </cell>
          <cell r="E61">
            <v>2</v>
          </cell>
          <cell r="F61">
            <v>44</v>
          </cell>
          <cell r="G61">
            <v>1575</v>
          </cell>
          <cell r="H61">
            <v>1529</v>
          </cell>
          <cell r="I61">
            <v>2</v>
          </cell>
          <cell r="J61">
            <v>44</v>
          </cell>
          <cell r="K61">
            <v>1575</v>
          </cell>
          <cell r="L61">
            <v>1529</v>
          </cell>
          <cell r="M61">
            <v>2</v>
          </cell>
          <cell r="N61">
            <v>44</v>
          </cell>
          <cell r="O61">
            <v>1575</v>
          </cell>
        </row>
        <row r="62">
          <cell r="A62" t="str">
            <v>2&amp;M</v>
          </cell>
          <cell r="B62" t="str">
            <v>--RT02-RT02-Natick Collection</v>
          </cell>
          <cell r="C62">
            <v>0</v>
          </cell>
          <cell r="D62">
            <v>132</v>
          </cell>
          <cell r="E62">
            <v>4</v>
          </cell>
          <cell r="F62">
            <v>3</v>
          </cell>
          <cell r="G62">
            <v>139</v>
          </cell>
          <cell r="H62">
            <v>132</v>
          </cell>
          <cell r="I62">
            <v>4</v>
          </cell>
          <cell r="J62">
            <v>3</v>
          </cell>
          <cell r="K62">
            <v>139</v>
          </cell>
          <cell r="L62">
            <v>132</v>
          </cell>
          <cell r="M62">
            <v>4</v>
          </cell>
          <cell r="N62">
            <v>3</v>
          </cell>
          <cell r="O62">
            <v>139</v>
          </cell>
        </row>
        <row r="63">
          <cell r="A63" t="str">
            <v>201&amp;T</v>
          </cell>
          <cell r="B63" t="str">
            <v>--201-Fields Corner Loop via N</v>
          </cell>
          <cell r="C63">
            <v>490</v>
          </cell>
          <cell r="D63">
            <v>445</v>
          </cell>
          <cell r="E63">
            <v>2</v>
          </cell>
          <cell r="F63">
            <v>0</v>
          </cell>
          <cell r="G63">
            <v>447</v>
          </cell>
          <cell r="H63">
            <v>445</v>
          </cell>
          <cell r="I63">
            <v>2</v>
          </cell>
          <cell r="J63">
            <v>0</v>
          </cell>
          <cell r="K63">
            <v>447</v>
          </cell>
          <cell r="L63">
            <v>445</v>
          </cell>
          <cell r="M63">
            <v>2</v>
          </cell>
          <cell r="N63">
            <v>0</v>
          </cell>
          <cell r="O63">
            <v>447</v>
          </cell>
        </row>
        <row r="64">
          <cell r="A64" t="str">
            <v>202&amp;T</v>
          </cell>
          <cell r="B64" t="str">
            <v>--202-Fields Corner Loop via A</v>
          </cell>
          <cell r="C64">
            <v>134</v>
          </cell>
          <cell r="D64">
            <v>115</v>
          </cell>
          <cell r="E64">
            <v>0</v>
          </cell>
          <cell r="F64">
            <v>0</v>
          </cell>
          <cell r="G64">
            <v>116</v>
          </cell>
          <cell r="H64">
            <v>115</v>
          </cell>
          <cell r="I64">
            <v>0</v>
          </cell>
          <cell r="J64">
            <v>0</v>
          </cell>
          <cell r="K64">
            <v>116</v>
          </cell>
          <cell r="L64">
            <v>115</v>
          </cell>
          <cell r="M64">
            <v>0</v>
          </cell>
          <cell r="N64">
            <v>0</v>
          </cell>
          <cell r="O64">
            <v>116</v>
          </cell>
        </row>
        <row r="65">
          <cell r="A65" t="str">
            <v>21&amp;T</v>
          </cell>
          <cell r="B65" t="str">
            <v>--21-Ashmont Station - Forest</v>
          </cell>
          <cell r="C65">
            <v>4494</v>
          </cell>
          <cell r="D65">
            <v>1979</v>
          </cell>
          <cell r="E65">
            <v>8</v>
          </cell>
          <cell r="F65">
            <v>13</v>
          </cell>
          <cell r="G65">
            <v>2000</v>
          </cell>
          <cell r="H65">
            <v>1979</v>
          </cell>
          <cell r="I65">
            <v>8</v>
          </cell>
          <cell r="J65">
            <v>13</v>
          </cell>
          <cell r="K65">
            <v>2000</v>
          </cell>
          <cell r="L65">
            <v>1979</v>
          </cell>
          <cell r="M65">
            <v>8</v>
          </cell>
          <cell r="N65">
            <v>13</v>
          </cell>
          <cell r="O65">
            <v>2000</v>
          </cell>
        </row>
        <row r="66">
          <cell r="A66" t="str">
            <v>210&amp;T</v>
          </cell>
          <cell r="B66" t="str">
            <v>--210-Quincy Center Station -</v>
          </cell>
          <cell r="C66">
            <v>826</v>
          </cell>
          <cell r="D66">
            <v>909</v>
          </cell>
          <cell r="E66">
            <v>4</v>
          </cell>
          <cell r="F66">
            <v>11</v>
          </cell>
          <cell r="G66">
            <v>925</v>
          </cell>
          <cell r="H66">
            <v>909</v>
          </cell>
          <cell r="I66">
            <v>4</v>
          </cell>
          <cell r="J66">
            <v>11</v>
          </cell>
          <cell r="K66">
            <v>925</v>
          </cell>
          <cell r="L66">
            <v>909</v>
          </cell>
          <cell r="M66">
            <v>4</v>
          </cell>
          <cell r="N66">
            <v>11</v>
          </cell>
          <cell r="O66">
            <v>925</v>
          </cell>
        </row>
        <row r="67">
          <cell r="A67" t="str">
            <v>211&amp;T</v>
          </cell>
          <cell r="B67" t="str">
            <v>--211-Quincy Center Station -</v>
          </cell>
          <cell r="C67">
            <v>631</v>
          </cell>
          <cell r="D67">
            <v>757</v>
          </cell>
          <cell r="E67">
            <v>4</v>
          </cell>
          <cell r="F67">
            <v>6</v>
          </cell>
          <cell r="G67">
            <v>768</v>
          </cell>
          <cell r="H67">
            <v>757</v>
          </cell>
          <cell r="I67">
            <v>4</v>
          </cell>
          <cell r="J67">
            <v>6</v>
          </cell>
          <cell r="K67">
            <v>768</v>
          </cell>
          <cell r="L67">
            <v>757</v>
          </cell>
          <cell r="M67">
            <v>4</v>
          </cell>
          <cell r="N67">
            <v>6</v>
          </cell>
          <cell r="O67">
            <v>768</v>
          </cell>
        </row>
        <row r="68">
          <cell r="A68" t="str">
            <v>215&amp;T</v>
          </cell>
          <cell r="B68" t="str">
            <v>--215-Quincy Center Station -</v>
          </cell>
          <cell r="C68">
            <v>1406</v>
          </cell>
          <cell r="D68">
            <v>1386</v>
          </cell>
          <cell r="E68">
            <v>11</v>
          </cell>
          <cell r="F68">
            <v>16</v>
          </cell>
          <cell r="G68">
            <v>1413</v>
          </cell>
          <cell r="H68">
            <v>1386</v>
          </cell>
          <cell r="I68">
            <v>11</v>
          </cell>
          <cell r="J68">
            <v>16</v>
          </cell>
          <cell r="K68">
            <v>1413</v>
          </cell>
          <cell r="L68">
            <v>1386</v>
          </cell>
          <cell r="M68">
            <v>11</v>
          </cell>
          <cell r="N68">
            <v>16</v>
          </cell>
          <cell r="O68">
            <v>1413</v>
          </cell>
        </row>
        <row r="69">
          <cell r="A69" t="str">
            <v>216&amp;T</v>
          </cell>
          <cell r="B69" t="str">
            <v>--216-Houghs Neck - Quincy Cen</v>
          </cell>
          <cell r="C69">
            <v>1486</v>
          </cell>
          <cell r="D69">
            <v>647</v>
          </cell>
          <cell r="E69">
            <v>3</v>
          </cell>
          <cell r="F69">
            <v>3</v>
          </cell>
          <cell r="G69">
            <v>652</v>
          </cell>
          <cell r="H69">
            <v>647</v>
          </cell>
          <cell r="I69">
            <v>3</v>
          </cell>
          <cell r="J69">
            <v>3</v>
          </cell>
          <cell r="K69">
            <v>652</v>
          </cell>
          <cell r="L69">
            <v>647</v>
          </cell>
          <cell r="M69">
            <v>3</v>
          </cell>
          <cell r="N69">
            <v>3</v>
          </cell>
          <cell r="O69">
            <v>652</v>
          </cell>
        </row>
        <row r="70">
          <cell r="A70" t="str">
            <v>217&amp;T</v>
          </cell>
          <cell r="B70" t="str">
            <v>--217-Quincy Center Station -</v>
          </cell>
          <cell r="C70">
            <v>233</v>
          </cell>
          <cell r="D70">
            <v>345</v>
          </cell>
          <cell r="E70">
            <v>0</v>
          </cell>
          <cell r="F70">
            <v>0</v>
          </cell>
          <cell r="G70">
            <v>345</v>
          </cell>
          <cell r="H70">
            <v>345</v>
          </cell>
          <cell r="I70">
            <v>0</v>
          </cell>
          <cell r="J70">
            <v>0</v>
          </cell>
          <cell r="K70">
            <v>345</v>
          </cell>
          <cell r="L70">
            <v>345</v>
          </cell>
          <cell r="M70">
            <v>0</v>
          </cell>
          <cell r="N70">
            <v>0</v>
          </cell>
          <cell r="O70">
            <v>345</v>
          </cell>
        </row>
        <row r="71">
          <cell r="A71" t="str">
            <v>22&amp;T</v>
          </cell>
          <cell r="B71" t="str">
            <v>--22-Ashmont Station - Ruggles</v>
          </cell>
          <cell r="C71">
            <v>8045</v>
          </cell>
          <cell r="D71">
            <v>3698</v>
          </cell>
          <cell r="E71">
            <v>7</v>
          </cell>
          <cell r="F71">
            <v>22</v>
          </cell>
          <cell r="G71">
            <v>3727</v>
          </cell>
          <cell r="H71">
            <v>3698</v>
          </cell>
          <cell r="I71">
            <v>7</v>
          </cell>
          <cell r="J71">
            <v>22</v>
          </cell>
          <cell r="K71">
            <v>3727</v>
          </cell>
          <cell r="L71">
            <v>3698</v>
          </cell>
          <cell r="M71">
            <v>7</v>
          </cell>
          <cell r="N71">
            <v>22</v>
          </cell>
          <cell r="O71">
            <v>3727</v>
          </cell>
        </row>
        <row r="72">
          <cell r="A72" t="str">
            <v>220&amp;T</v>
          </cell>
          <cell r="B72" t="str">
            <v>--220-Hingham Depot - Quincy C</v>
          </cell>
          <cell r="C72">
            <v>1121</v>
          </cell>
          <cell r="D72">
            <v>770</v>
          </cell>
          <cell r="E72">
            <v>28</v>
          </cell>
          <cell r="F72">
            <v>359</v>
          </cell>
          <cell r="G72">
            <v>1157</v>
          </cell>
          <cell r="H72">
            <v>770</v>
          </cell>
          <cell r="I72">
            <v>28</v>
          </cell>
          <cell r="J72">
            <v>359</v>
          </cell>
          <cell r="K72">
            <v>1157</v>
          </cell>
          <cell r="L72">
            <v>770</v>
          </cell>
          <cell r="M72">
            <v>28</v>
          </cell>
          <cell r="N72">
            <v>359</v>
          </cell>
          <cell r="O72">
            <v>1157</v>
          </cell>
        </row>
        <row r="73">
          <cell r="A73" t="str">
            <v>222&amp;T</v>
          </cell>
          <cell r="B73" t="str">
            <v>--222-East Weymouth - Quincy C</v>
          </cell>
          <cell r="C73">
            <v>953</v>
          </cell>
          <cell r="D73">
            <v>1638</v>
          </cell>
          <cell r="E73">
            <v>15</v>
          </cell>
          <cell r="F73">
            <v>6</v>
          </cell>
          <cell r="G73">
            <v>1659</v>
          </cell>
          <cell r="H73">
            <v>1638</v>
          </cell>
          <cell r="I73">
            <v>15</v>
          </cell>
          <cell r="J73">
            <v>6</v>
          </cell>
          <cell r="K73">
            <v>1659</v>
          </cell>
          <cell r="L73">
            <v>1638</v>
          </cell>
          <cell r="M73">
            <v>15</v>
          </cell>
          <cell r="N73">
            <v>6</v>
          </cell>
          <cell r="O73">
            <v>1659</v>
          </cell>
        </row>
        <row r="74">
          <cell r="A74" t="str">
            <v>225&amp;T</v>
          </cell>
          <cell r="B74" t="str">
            <v>--225-Weymouth Landing - Quinc</v>
          </cell>
          <cell r="C74">
            <v>1370</v>
          </cell>
          <cell r="D74">
            <v>1107</v>
          </cell>
          <cell r="E74">
            <v>8</v>
          </cell>
          <cell r="F74">
            <v>16</v>
          </cell>
          <cell r="G74">
            <v>1131</v>
          </cell>
          <cell r="H74">
            <v>1107</v>
          </cell>
          <cell r="I74">
            <v>8</v>
          </cell>
          <cell r="J74">
            <v>16</v>
          </cell>
          <cell r="K74">
            <v>1131</v>
          </cell>
          <cell r="L74">
            <v>1107</v>
          </cell>
          <cell r="M74">
            <v>8</v>
          </cell>
          <cell r="N74">
            <v>16</v>
          </cell>
          <cell r="O74">
            <v>1131</v>
          </cell>
        </row>
        <row r="75">
          <cell r="A75" t="str">
            <v>226&amp;T</v>
          </cell>
          <cell r="B75" t="str">
            <v>--226-Columbian Square - Brain</v>
          </cell>
          <cell r="C75">
            <v>551</v>
          </cell>
          <cell r="D75">
            <v>892</v>
          </cell>
          <cell r="E75">
            <v>21</v>
          </cell>
          <cell r="F75">
            <v>44</v>
          </cell>
          <cell r="G75">
            <v>956</v>
          </cell>
          <cell r="H75">
            <v>892</v>
          </cell>
          <cell r="I75">
            <v>21</v>
          </cell>
          <cell r="J75">
            <v>44</v>
          </cell>
          <cell r="K75">
            <v>956</v>
          </cell>
          <cell r="L75">
            <v>892</v>
          </cell>
          <cell r="M75">
            <v>21</v>
          </cell>
          <cell r="N75">
            <v>44</v>
          </cell>
          <cell r="O75">
            <v>956</v>
          </cell>
        </row>
        <row r="76">
          <cell r="A76" t="str">
            <v>23&amp;T</v>
          </cell>
          <cell r="B76" t="str">
            <v>--23-Ashmont Station - Ruggles</v>
          </cell>
          <cell r="C76">
            <v>11677</v>
          </cell>
          <cell r="D76">
            <v>20213</v>
          </cell>
          <cell r="E76">
            <v>72</v>
          </cell>
          <cell r="F76">
            <v>252</v>
          </cell>
          <cell r="G76">
            <v>20537</v>
          </cell>
          <cell r="H76">
            <v>20213</v>
          </cell>
          <cell r="I76">
            <v>72</v>
          </cell>
          <cell r="J76">
            <v>252</v>
          </cell>
          <cell r="K76">
            <v>20537</v>
          </cell>
          <cell r="L76">
            <v>20213</v>
          </cell>
          <cell r="M76">
            <v>72</v>
          </cell>
          <cell r="N76">
            <v>252</v>
          </cell>
          <cell r="O76">
            <v>20537</v>
          </cell>
        </row>
        <row r="77">
          <cell r="A77" t="str">
            <v>230&amp;T</v>
          </cell>
          <cell r="B77" t="str">
            <v>--230-Montello Station - Quinc</v>
          </cell>
          <cell r="C77">
            <v>837</v>
          </cell>
          <cell r="D77">
            <v>968</v>
          </cell>
          <cell r="E77">
            <v>22</v>
          </cell>
          <cell r="F77">
            <v>28</v>
          </cell>
          <cell r="G77">
            <v>1017</v>
          </cell>
          <cell r="H77">
            <v>968</v>
          </cell>
          <cell r="I77">
            <v>22</v>
          </cell>
          <cell r="J77">
            <v>28</v>
          </cell>
          <cell r="K77">
            <v>1017</v>
          </cell>
          <cell r="L77">
            <v>968</v>
          </cell>
          <cell r="M77">
            <v>22</v>
          </cell>
          <cell r="N77">
            <v>28</v>
          </cell>
          <cell r="O77">
            <v>1017</v>
          </cell>
        </row>
        <row r="78">
          <cell r="A78" t="str">
            <v>236&amp;T</v>
          </cell>
          <cell r="B78" t="str">
            <v>--236-South Shore Plaza - Quin</v>
          </cell>
          <cell r="C78">
            <v>395</v>
          </cell>
          <cell r="D78">
            <v>403</v>
          </cell>
          <cell r="E78">
            <v>6</v>
          </cell>
          <cell r="F78">
            <v>2</v>
          </cell>
          <cell r="G78">
            <v>412</v>
          </cell>
          <cell r="H78">
            <v>403</v>
          </cell>
          <cell r="I78">
            <v>6</v>
          </cell>
          <cell r="J78">
            <v>2</v>
          </cell>
          <cell r="K78">
            <v>412</v>
          </cell>
          <cell r="L78">
            <v>403</v>
          </cell>
          <cell r="M78">
            <v>6</v>
          </cell>
          <cell r="N78">
            <v>2</v>
          </cell>
          <cell r="O78">
            <v>412</v>
          </cell>
        </row>
        <row r="79">
          <cell r="A79" t="str">
            <v>238&amp;T</v>
          </cell>
          <cell r="B79" t="str">
            <v>--238-Holbrook/Randolph Statio</v>
          </cell>
          <cell r="C79">
            <v>1187</v>
          </cell>
          <cell r="D79">
            <v>762</v>
          </cell>
          <cell r="E79">
            <v>18</v>
          </cell>
          <cell r="F79">
            <v>30</v>
          </cell>
          <cell r="G79">
            <v>811</v>
          </cell>
          <cell r="H79">
            <v>762</v>
          </cell>
          <cell r="I79">
            <v>18</v>
          </cell>
          <cell r="J79">
            <v>30</v>
          </cell>
          <cell r="K79">
            <v>811</v>
          </cell>
          <cell r="L79">
            <v>762</v>
          </cell>
          <cell r="M79">
            <v>18</v>
          </cell>
          <cell r="N79">
            <v>30</v>
          </cell>
          <cell r="O79">
            <v>811</v>
          </cell>
        </row>
        <row r="80">
          <cell r="A80" t="str">
            <v>24&amp;T</v>
          </cell>
          <cell r="B80" t="str">
            <v>--24-Wakefield Avenue &amp; Truman</v>
          </cell>
          <cell r="C80">
            <v>2211</v>
          </cell>
          <cell r="D80">
            <v>1066</v>
          </cell>
          <cell r="E80">
            <v>3</v>
          </cell>
          <cell r="F80">
            <v>16</v>
          </cell>
          <cell r="G80">
            <v>1085</v>
          </cell>
          <cell r="H80">
            <v>1066</v>
          </cell>
          <cell r="I80">
            <v>3</v>
          </cell>
          <cell r="J80">
            <v>16</v>
          </cell>
          <cell r="K80">
            <v>1085</v>
          </cell>
          <cell r="L80">
            <v>1066</v>
          </cell>
          <cell r="M80">
            <v>3</v>
          </cell>
          <cell r="N80">
            <v>16</v>
          </cell>
          <cell r="O80">
            <v>1085</v>
          </cell>
        </row>
        <row r="81">
          <cell r="A81" t="str">
            <v>240&amp;T</v>
          </cell>
          <cell r="B81" t="str">
            <v>--240-Avon Square - Ashmont St</v>
          </cell>
          <cell r="C81">
            <v>2101</v>
          </cell>
          <cell r="D81">
            <v>1460</v>
          </cell>
          <cell r="E81">
            <v>28</v>
          </cell>
          <cell r="F81">
            <v>32</v>
          </cell>
          <cell r="G81">
            <v>1519</v>
          </cell>
          <cell r="H81">
            <v>1460</v>
          </cell>
          <cell r="I81">
            <v>28</v>
          </cell>
          <cell r="J81">
            <v>32</v>
          </cell>
          <cell r="K81">
            <v>1519</v>
          </cell>
          <cell r="L81">
            <v>1460</v>
          </cell>
          <cell r="M81">
            <v>28</v>
          </cell>
          <cell r="N81">
            <v>32</v>
          </cell>
          <cell r="O81">
            <v>1519</v>
          </cell>
        </row>
        <row r="82">
          <cell r="A82" t="str">
            <v>245&amp;T</v>
          </cell>
          <cell r="B82" t="str">
            <v>--245-Quincy Center Station -</v>
          </cell>
          <cell r="C82">
            <v>109</v>
          </cell>
          <cell r="D82">
            <v>248</v>
          </cell>
          <cell r="E82">
            <v>3</v>
          </cell>
          <cell r="F82">
            <v>12</v>
          </cell>
          <cell r="G82">
            <v>264</v>
          </cell>
          <cell r="H82">
            <v>248</v>
          </cell>
          <cell r="I82">
            <v>3</v>
          </cell>
          <cell r="J82">
            <v>12</v>
          </cell>
          <cell r="K82">
            <v>264</v>
          </cell>
          <cell r="L82">
            <v>248</v>
          </cell>
          <cell r="M82">
            <v>3</v>
          </cell>
          <cell r="N82">
            <v>12</v>
          </cell>
          <cell r="O82">
            <v>264</v>
          </cell>
        </row>
        <row r="83">
          <cell r="A83" t="str">
            <v>26&amp;T</v>
          </cell>
          <cell r="B83" t="str">
            <v>--26-Ashmont Station - Norfolk</v>
          </cell>
          <cell r="C83">
            <v>718</v>
          </cell>
          <cell r="D83">
            <v>325</v>
          </cell>
          <cell r="E83">
            <v>1</v>
          </cell>
          <cell r="F83">
            <v>0</v>
          </cell>
          <cell r="G83">
            <v>325</v>
          </cell>
          <cell r="H83">
            <v>325</v>
          </cell>
          <cell r="I83">
            <v>1</v>
          </cell>
          <cell r="J83">
            <v>0</v>
          </cell>
          <cell r="K83">
            <v>325</v>
          </cell>
          <cell r="L83">
            <v>325</v>
          </cell>
          <cell r="M83">
            <v>1</v>
          </cell>
          <cell r="N83">
            <v>0</v>
          </cell>
          <cell r="O83">
            <v>325</v>
          </cell>
        </row>
        <row r="84">
          <cell r="A84" t="str">
            <v>28&amp;T</v>
          </cell>
          <cell r="B84" t="str">
            <v>--28-Mattapan Station - Ruggle</v>
          </cell>
          <cell r="C84">
            <v>12216</v>
          </cell>
          <cell r="D84">
            <v>18944</v>
          </cell>
          <cell r="E84">
            <v>64</v>
          </cell>
          <cell r="F84">
            <v>269</v>
          </cell>
          <cell r="G84">
            <v>19277</v>
          </cell>
          <cell r="H84">
            <v>18944</v>
          </cell>
          <cell r="I84">
            <v>64</v>
          </cell>
          <cell r="J84">
            <v>269</v>
          </cell>
          <cell r="K84">
            <v>19277</v>
          </cell>
          <cell r="L84">
            <v>18944</v>
          </cell>
          <cell r="M84">
            <v>64</v>
          </cell>
          <cell r="N84">
            <v>269</v>
          </cell>
          <cell r="O84">
            <v>19277</v>
          </cell>
        </row>
        <row r="85">
          <cell r="A85" t="str">
            <v>2842&amp;C</v>
          </cell>
          <cell r="B85" t="str">
            <v>--4-Gloucester - Rockport via</v>
          </cell>
          <cell r="C85">
            <v>0</v>
          </cell>
          <cell r="D85">
            <v>48</v>
          </cell>
          <cell r="E85">
            <v>1</v>
          </cell>
          <cell r="F85">
            <v>0</v>
          </cell>
          <cell r="G85">
            <v>49</v>
          </cell>
          <cell r="H85">
            <v>48</v>
          </cell>
          <cell r="I85">
            <v>1</v>
          </cell>
          <cell r="J85">
            <v>0</v>
          </cell>
          <cell r="K85">
            <v>49</v>
          </cell>
          <cell r="L85">
            <v>48</v>
          </cell>
          <cell r="M85">
            <v>1</v>
          </cell>
          <cell r="N85">
            <v>0</v>
          </cell>
          <cell r="O85">
            <v>49</v>
          </cell>
        </row>
        <row r="86">
          <cell r="A86" t="str">
            <v>2843&amp;C</v>
          </cell>
          <cell r="B86" t="str">
            <v>--2-Gloucester Crossing/Busine</v>
          </cell>
          <cell r="C86">
            <v>633</v>
          </cell>
          <cell r="D86">
            <v>174</v>
          </cell>
          <cell r="E86">
            <v>1</v>
          </cell>
          <cell r="F86">
            <v>2</v>
          </cell>
          <cell r="G86">
            <v>177</v>
          </cell>
          <cell r="H86">
            <v>174</v>
          </cell>
          <cell r="I86">
            <v>1</v>
          </cell>
          <cell r="J86">
            <v>2</v>
          </cell>
          <cell r="K86">
            <v>177</v>
          </cell>
          <cell r="L86">
            <v>174</v>
          </cell>
          <cell r="M86">
            <v>1</v>
          </cell>
          <cell r="N86">
            <v>2</v>
          </cell>
          <cell r="O86">
            <v>177</v>
          </cell>
        </row>
        <row r="87">
          <cell r="A87" t="str">
            <v>2844&amp;C</v>
          </cell>
          <cell r="B87" t="str">
            <v>--3-Lanesville-Gloucester-Rock</v>
          </cell>
          <cell r="C87">
            <v>0</v>
          </cell>
          <cell r="D87">
            <v>65</v>
          </cell>
          <cell r="E87">
            <v>1</v>
          </cell>
          <cell r="F87">
            <v>1</v>
          </cell>
          <cell r="G87">
            <v>67</v>
          </cell>
          <cell r="H87">
            <v>65</v>
          </cell>
          <cell r="I87">
            <v>1</v>
          </cell>
          <cell r="J87">
            <v>1</v>
          </cell>
          <cell r="K87">
            <v>67</v>
          </cell>
          <cell r="L87">
            <v>65</v>
          </cell>
          <cell r="M87">
            <v>1</v>
          </cell>
          <cell r="N87">
            <v>1</v>
          </cell>
          <cell r="O87">
            <v>67</v>
          </cell>
        </row>
        <row r="88">
          <cell r="A88" t="str">
            <v>2845&amp;C</v>
          </cell>
          <cell r="B88" t="str">
            <v>--6-Magnolia-Gloucester-Magnol</v>
          </cell>
          <cell r="C88">
            <v>0</v>
          </cell>
          <cell r="D88">
            <v>23</v>
          </cell>
          <cell r="E88">
            <v>0</v>
          </cell>
          <cell r="F88">
            <v>0</v>
          </cell>
          <cell r="G88">
            <v>24</v>
          </cell>
          <cell r="H88">
            <v>23</v>
          </cell>
          <cell r="I88">
            <v>0</v>
          </cell>
          <cell r="J88">
            <v>0</v>
          </cell>
          <cell r="K88">
            <v>24</v>
          </cell>
          <cell r="L88">
            <v>23</v>
          </cell>
          <cell r="M88">
            <v>0</v>
          </cell>
          <cell r="N88">
            <v>0</v>
          </cell>
          <cell r="O88">
            <v>24</v>
          </cell>
        </row>
        <row r="89">
          <cell r="A89" t="str">
            <v>2847&amp;C</v>
          </cell>
          <cell r="B89" t="str">
            <v>--5-Gloucester - West Gloucest</v>
          </cell>
          <cell r="C89">
            <v>0</v>
          </cell>
          <cell r="D89">
            <v>40</v>
          </cell>
          <cell r="E89">
            <v>2</v>
          </cell>
          <cell r="F89">
            <v>1</v>
          </cell>
          <cell r="G89">
            <v>43</v>
          </cell>
          <cell r="H89">
            <v>40</v>
          </cell>
          <cell r="I89">
            <v>2</v>
          </cell>
          <cell r="J89">
            <v>1</v>
          </cell>
          <cell r="K89">
            <v>43</v>
          </cell>
          <cell r="L89">
            <v>40</v>
          </cell>
          <cell r="M89">
            <v>2</v>
          </cell>
          <cell r="N89">
            <v>1</v>
          </cell>
          <cell r="O89">
            <v>43</v>
          </cell>
        </row>
        <row r="90">
          <cell r="A90" t="str">
            <v>2848&amp;C</v>
          </cell>
          <cell r="B90" t="str">
            <v>--1-Gloucester - Rockport via</v>
          </cell>
          <cell r="C90">
            <v>0</v>
          </cell>
          <cell r="D90">
            <v>26</v>
          </cell>
          <cell r="E90">
            <v>0</v>
          </cell>
          <cell r="F90">
            <v>0</v>
          </cell>
          <cell r="G90">
            <v>26</v>
          </cell>
          <cell r="H90">
            <v>26</v>
          </cell>
          <cell r="I90">
            <v>0</v>
          </cell>
          <cell r="J90">
            <v>0</v>
          </cell>
          <cell r="K90">
            <v>26</v>
          </cell>
          <cell r="L90">
            <v>26</v>
          </cell>
          <cell r="M90">
            <v>0</v>
          </cell>
          <cell r="N90">
            <v>0</v>
          </cell>
          <cell r="O90">
            <v>26</v>
          </cell>
        </row>
        <row r="91">
          <cell r="A91" t="str">
            <v>29&amp;T</v>
          </cell>
          <cell r="B91" t="str">
            <v>--29-Mattapan Station - Jackso</v>
          </cell>
          <cell r="C91">
            <v>1251</v>
          </cell>
          <cell r="D91">
            <v>2452</v>
          </cell>
          <cell r="E91">
            <v>9</v>
          </cell>
          <cell r="F91">
            <v>19</v>
          </cell>
          <cell r="G91">
            <v>2480</v>
          </cell>
          <cell r="H91">
            <v>2452</v>
          </cell>
          <cell r="I91">
            <v>9</v>
          </cell>
          <cell r="J91">
            <v>19</v>
          </cell>
          <cell r="K91">
            <v>2480</v>
          </cell>
          <cell r="L91">
            <v>2452</v>
          </cell>
          <cell r="M91">
            <v>9</v>
          </cell>
          <cell r="N91">
            <v>19</v>
          </cell>
          <cell r="O91">
            <v>2480</v>
          </cell>
        </row>
        <row r="92">
          <cell r="A92" t="str">
            <v>2933&amp;B</v>
          </cell>
          <cell r="B92" t="str">
            <v>--1-Montello Street Via North</v>
          </cell>
          <cell r="C92">
            <v>12044</v>
          </cell>
          <cell r="D92">
            <v>318</v>
          </cell>
          <cell r="E92">
            <v>2</v>
          </cell>
          <cell r="F92">
            <v>2</v>
          </cell>
          <cell r="G92">
            <v>322</v>
          </cell>
          <cell r="H92">
            <v>318</v>
          </cell>
          <cell r="I92">
            <v>2</v>
          </cell>
          <cell r="J92">
            <v>2</v>
          </cell>
          <cell r="K92">
            <v>322</v>
          </cell>
          <cell r="L92">
            <v>318</v>
          </cell>
          <cell r="M92">
            <v>2</v>
          </cell>
          <cell r="N92">
            <v>2</v>
          </cell>
          <cell r="O92">
            <v>322</v>
          </cell>
        </row>
        <row r="93">
          <cell r="A93" t="str">
            <v>2934&amp;B</v>
          </cell>
          <cell r="B93" t="str">
            <v>--2-S Plaza/Campello Via Main</v>
          </cell>
          <cell r="C93">
            <v>0</v>
          </cell>
          <cell r="D93">
            <v>650</v>
          </cell>
          <cell r="E93">
            <v>10</v>
          </cell>
          <cell r="F93">
            <v>48</v>
          </cell>
          <cell r="G93">
            <v>708</v>
          </cell>
          <cell r="H93">
            <v>650</v>
          </cell>
          <cell r="I93">
            <v>10</v>
          </cell>
          <cell r="J93">
            <v>48</v>
          </cell>
          <cell r="K93">
            <v>708</v>
          </cell>
          <cell r="L93">
            <v>650</v>
          </cell>
          <cell r="M93">
            <v>10</v>
          </cell>
          <cell r="N93">
            <v>48</v>
          </cell>
          <cell r="O93">
            <v>708</v>
          </cell>
        </row>
        <row r="94">
          <cell r="A94" t="str">
            <v>2935&amp;B</v>
          </cell>
          <cell r="B94" t="str">
            <v>--3-VA Hospital via Belmont-Tr</v>
          </cell>
          <cell r="C94">
            <v>0</v>
          </cell>
          <cell r="D94">
            <v>268</v>
          </cell>
          <cell r="E94">
            <v>7</v>
          </cell>
          <cell r="F94">
            <v>4</v>
          </cell>
          <cell r="G94">
            <v>279</v>
          </cell>
          <cell r="H94">
            <v>268</v>
          </cell>
          <cell r="I94">
            <v>7</v>
          </cell>
          <cell r="J94">
            <v>4</v>
          </cell>
          <cell r="K94">
            <v>279</v>
          </cell>
          <cell r="L94">
            <v>268</v>
          </cell>
          <cell r="M94">
            <v>7</v>
          </cell>
          <cell r="N94">
            <v>4</v>
          </cell>
          <cell r="O94">
            <v>279</v>
          </cell>
        </row>
        <row r="95">
          <cell r="A95" t="str">
            <v>2936&amp;B</v>
          </cell>
          <cell r="B95" t="str">
            <v>--4-Westgate via Pleasant-Trav</v>
          </cell>
          <cell r="C95">
            <v>0</v>
          </cell>
          <cell r="D95">
            <v>896</v>
          </cell>
          <cell r="E95">
            <v>8</v>
          </cell>
          <cell r="F95">
            <v>5</v>
          </cell>
          <cell r="G95">
            <v>908</v>
          </cell>
          <cell r="H95">
            <v>896</v>
          </cell>
          <cell r="I95">
            <v>8</v>
          </cell>
          <cell r="J95">
            <v>5</v>
          </cell>
          <cell r="K95">
            <v>908</v>
          </cell>
          <cell r="L95">
            <v>896</v>
          </cell>
          <cell r="M95">
            <v>8</v>
          </cell>
          <cell r="N95">
            <v>5</v>
          </cell>
          <cell r="O95">
            <v>908</v>
          </cell>
        </row>
        <row r="96">
          <cell r="A96" t="str">
            <v>2937&amp;B</v>
          </cell>
          <cell r="B96" t="str">
            <v>--4A-Westgate Mall via N Warre</v>
          </cell>
          <cell r="C96">
            <v>0</v>
          </cell>
          <cell r="D96">
            <v>229</v>
          </cell>
          <cell r="E96">
            <v>1</v>
          </cell>
          <cell r="F96">
            <v>1</v>
          </cell>
          <cell r="G96">
            <v>230</v>
          </cell>
          <cell r="H96">
            <v>229</v>
          </cell>
          <cell r="I96">
            <v>1</v>
          </cell>
          <cell r="J96">
            <v>1</v>
          </cell>
          <cell r="K96">
            <v>230</v>
          </cell>
          <cell r="L96">
            <v>229</v>
          </cell>
          <cell r="M96">
            <v>1</v>
          </cell>
          <cell r="N96">
            <v>1</v>
          </cell>
          <cell r="O96">
            <v>230</v>
          </cell>
        </row>
        <row r="97">
          <cell r="A97" t="str">
            <v>2938&amp;B</v>
          </cell>
          <cell r="B97" t="str">
            <v>--5-Brockton Hospital via Cent</v>
          </cell>
          <cell r="C97">
            <v>0</v>
          </cell>
          <cell r="D97">
            <v>462</v>
          </cell>
          <cell r="E97">
            <v>4</v>
          </cell>
          <cell r="F97">
            <v>3</v>
          </cell>
          <cell r="G97">
            <v>468</v>
          </cell>
          <cell r="H97">
            <v>462</v>
          </cell>
          <cell r="I97">
            <v>4</v>
          </cell>
          <cell r="J97">
            <v>3</v>
          </cell>
          <cell r="K97">
            <v>468</v>
          </cell>
          <cell r="L97">
            <v>462</v>
          </cell>
          <cell r="M97">
            <v>4</v>
          </cell>
          <cell r="N97">
            <v>3</v>
          </cell>
          <cell r="O97">
            <v>468</v>
          </cell>
        </row>
        <row r="98">
          <cell r="A98" t="str">
            <v>2939&amp;B</v>
          </cell>
          <cell r="B98" t="str">
            <v>--6-Massasoit via Crescent Str</v>
          </cell>
          <cell r="C98">
            <v>0</v>
          </cell>
          <cell r="D98">
            <v>128</v>
          </cell>
          <cell r="E98">
            <v>3</v>
          </cell>
          <cell r="F98">
            <v>2</v>
          </cell>
          <cell r="G98">
            <v>133</v>
          </cell>
          <cell r="H98">
            <v>128</v>
          </cell>
          <cell r="I98">
            <v>3</v>
          </cell>
          <cell r="J98">
            <v>2</v>
          </cell>
          <cell r="K98">
            <v>133</v>
          </cell>
          <cell r="L98">
            <v>128</v>
          </cell>
          <cell r="M98">
            <v>3</v>
          </cell>
          <cell r="N98">
            <v>2</v>
          </cell>
          <cell r="O98">
            <v>133</v>
          </cell>
        </row>
        <row r="99">
          <cell r="A99" t="str">
            <v>2940&amp;B</v>
          </cell>
          <cell r="B99" t="str">
            <v>--8-Southfield via Warren &amp; Pl</v>
          </cell>
          <cell r="C99">
            <v>0</v>
          </cell>
          <cell r="D99">
            <v>422</v>
          </cell>
          <cell r="E99">
            <v>3</v>
          </cell>
          <cell r="F99">
            <v>4</v>
          </cell>
          <cell r="G99">
            <v>429</v>
          </cell>
          <cell r="H99">
            <v>422</v>
          </cell>
          <cell r="I99">
            <v>3</v>
          </cell>
          <cell r="J99">
            <v>4</v>
          </cell>
          <cell r="K99">
            <v>429</v>
          </cell>
          <cell r="L99">
            <v>422</v>
          </cell>
          <cell r="M99">
            <v>3</v>
          </cell>
          <cell r="N99">
            <v>4</v>
          </cell>
          <cell r="O99">
            <v>429</v>
          </cell>
        </row>
        <row r="100">
          <cell r="A100" t="str">
            <v>2941&amp;B</v>
          </cell>
          <cell r="B100" t="str">
            <v>--9-Pearl via W Elm &amp; Torrey-F</v>
          </cell>
          <cell r="C100">
            <v>0</v>
          </cell>
          <cell r="D100">
            <v>883</v>
          </cell>
          <cell r="E100">
            <v>16</v>
          </cell>
          <cell r="F100">
            <v>12</v>
          </cell>
          <cell r="G100">
            <v>911</v>
          </cell>
          <cell r="H100">
            <v>883</v>
          </cell>
          <cell r="I100">
            <v>16</v>
          </cell>
          <cell r="J100">
            <v>12</v>
          </cell>
          <cell r="K100">
            <v>911</v>
          </cell>
          <cell r="L100">
            <v>883</v>
          </cell>
          <cell r="M100">
            <v>16</v>
          </cell>
          <cell r="N100">
            <v>12</v>
          </cell>
          <cell r="O100">
            <v>911</v>
          </cell>
        </row>
        <row r="101">
          <cell r="A101" t="str">
            <v>2946&amp;B</v>
          </cell>
          <cell r="B101" t="str">
            <v>--14-Stoughton via Brockton-Tr</v>
          </cell>
          <cell r="C101">
            <v>0</v>
          </cell>
          <cell r="D101">
            <v>851</v>
          </cell>
          <cell r="E101">
            <v>21</v>
          </cell>
          <cell r="F101">
            <v>18</v>
          </cell>
          <cell r="G101">
            <v>890</v>
          </cell>
          <cell r="H101">
            <v>851</v>
          </cell>
          <cell r="I101">
            <v>21</v>
          </cell>
          <cell r="J101">
            <v>18</v>
          </cell>
          <cell r="K101">
            <v>890</v>
          </cell>
          <cell r="L101">
            <v>851</v>
          </cell>
          <cell r="M101">
            <v>21</v>
          </cell>
          <cell r="N101">
            <v>18</v>
          </cell>
          <cell r="O101">
            <v>890</v>
          </cell>
        </row>
        <row r="102">
          <cell r="A102" t="str">
            <v>2947&amp;B</v>
          </cell>
          <cell r="B102" t="str">
            <v>--RF-Rockland Flex-Flexible Ro</v>
          </cell>
          <cell r="C102">
            <v>0</v>
          </cell>
          <cell r="D102">
            <v>18</v>
          </cell>
          <cell r="E102">
            <v>2</v>
          </cell>
          <cell r="F102">
            <v>0</v>
          </cell>
          <cell r="G102">
            <v>20</v>
          </cell>
          <cell r="H102">
            <v>18</v>
          </cell>
          <cell r="I102">
            <v>2</v>
          </cell>
          <cell r="J102">
            <v>0</v>
          </cell>
          <cell r="K102">
            <v>20</v>
          </cell>
          <cell r="L102">
            <v>18</v>
          </cell>
          <cell r="M102">
            <v>2</v>
          </cell>
          <cell r="N102">
            <v>0</v>
          </cell>
          <cell r="O102">
            <v>20</v>
          </cell>
        </row>
        <row r="103">
          <cell r="A103" t="str">
            <v>3&amp;M</v>
          </cell>
          <cell r="B103" t="str">
            <v>--RT03-RT03-Medical Center</v>
          </cell>
          <cell r="C103">
            <v>0</v>
          </cell>
          <cell r="D103">
            <v>282</v>
          </cell>
          <cell r="E103">
            <v>8</v>
          </cell>
          <cell r="F103">
            <v>2</v>
          </cell>
          <cell r="G103">
            <v>292</v>
          </cell>
          <cell r="H103">
            <v>282</v>
          </cell>
          <cell r="I103">
            <v>8</v>
          </cell>
          <cell r="J103">
            <v>2</v>
          </cell>
          <cell r="K103">
            <v>292</v>
          </cell>
          <cell r="L103">
            <v>282</v>
          </cell>
          <cell r="M103">
            <v>8</v>
          </cell>
          <cell r="N103">
            <v>2</v>
          </cell>
          <cell r="O103">
            <v>292</v>
          </cell>
        </row>
        <row r="104">
          <cell r="A104" t="str">
            <v>30&amp;T</v>
          </cell>
          <cell r="B104" t="str">
            <v>--30-Mattapan Station - Forest</v>
          </cell>
          <cell r="C104">
            <v>1998</v>
          </cell>
          <cell r="D104">
            <v>1019</v>
          </cell>
          <cell r="E104">
            <v>6</v>
          </cell>
          <cell r="F104">
            <v>6</v>
          </cell>
          <cell r="G104">
            <v>1032</v>
          </cell>
          <cell r="H104">
            <v>1019</v>
          </cell>
          <cell r="I104">
            <v>6</v>
          </cell>
          <cell r="J104">
            <v>6</v>
          </cell>
          <cell r="K104">
            <v>1032</v>
          </cell>
          <cell r="L104">
            <v>1019</v>
          </cell>
          <cell r="M104">
            <v>6</v>
          </cell>
          <cell r="N104">
            <v>6</v>
          </cell>
          <cell r="O104">
            <v>1032</v>
          </cell>
        </row>
        <row r="105">
          <cell r="A105" t="str">
            <v>31&amp;T</v>
          </cell>
          <cell r="B105" t="str">
            <v>--31-Mattapan Station - Forest</v>
          </cell>
          <cell r="C105">
            <v>3724</v>
          </cell>
          <cell r="D105">
            <v>638</v>
          </cell>
          <cell r="E105">
            <v>7</v>
          </cell>
          <cell r="F105">
            <v>13</v>
          </cell>
          <cell r="G105">
            <v>658</v>
          </cell>
          <cell r="H105">
            <v>638</v>
          </cell>
          <cell r="I105">
            <v>7</v>
          </cell>
          <cell r="J105">
            <v>13</v>
          </cell>
          <cell r="K105">
            <v>658</v>
          </cell>
          <cell r="L105">
            <v>638</v>
          </cell>
          <cell r="M105">
            <v>7</v>
          </cell>
          <cell r="N105">
            <v>13</v>
          </cell>
          <cell r="O105">
            <v>658</v>
          </cell>
        </row>
        <row r="106">
          <cell r="A106" t="str">
            <v>32&amp;T</v>
          </cell>
          <cell r="B106" t="str">
            <v>--32-Wolcott or Cleary Square</v>
          </cell>
          <cell r="C106">
            <v>7158</v>
          </cell>
          <cell r="D106">
            <v>2977</v>
          </cell>
          <cell r="E106">
            <v>18</v>
          </cell>
          <cell r="F106">
            <v>75</v>
          </cell>
          <cell r="G106">
            <v>3070</v>
          </cell>
          <cell r="H106">
            <v>2977</v>
          </cell>
          <cell r="I106">
            <v>18</v>
          </cell>
          <cell r="J106">
            <v>75</v>
          </cell>
          <cell r="K106">
            <v>3070</v>
          </cell>
          <cell r="L106">
            <v>2977</v>
          </cell>
          <cell r="M106">
            <v>18</v>
          </cell>
          <cell r="N106">
            <v>75</v>
          </cell>
          <cell r="O106">
            <v>3070</v>
          </cell>
        </row>
        <row r="107">
          <cell r="A107" t="str">
            <v>3219&amp;B</v>
          </cell>
          <cell r="B107" t="str">
            <v>--12-Ashmont-No transfers perm</v>
          </cell>
          <cell r="C107">
            <v>0</v>
          </cell>
          <cell r="D107">
            <v>2307</v>
          </cell>
          <cell r="E107">
            <v>33</v>
          </cell>
          <cell r="F107">
            <v>166</v>
          </cell>
          <cell r="G107">
            <v>2506</v>
          </cell>
          <cell r="H107">
            <v>2307</v>
          </cell>
          <cell r="I107">
            <v>33</v>
          </cell>
          <cell r="J107">
            <v>166</v>
          </cell>
          <cell r="K107">
            <v>2506</v>
          </cell>
          <cell r="L107">
            <v>2307</v>
          </cell>
          <cell r="M107">
            <v>33</v>
          </cell>
          <cell r="N107">
            <v>166</v>
          </cell>
          <cell r="O107">
            <v>2506</v>
          </cell>
        </row>
        <row r="108">
          <cell r="A108" t="str">
            <v>3233&amp;T</v>
          </cell>
          <cell r="B108" t="str">
            <v>--32/33-River Street &amp; Milton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3241&amp;C</v>
          </cell>
          <cell r="B109" t="str">
            <v>--8-City of Beverly Shuttle</v>
          </cell>
          <cell r="C109">
            <v>0</v>
          </cell>
          <cell r="D109">
            <v>99</v>
          </cell>
          <cell r="E109">
            <v>1</v>
          </cell>
          <cell r="F109">
            <v>1</v>
          </cell>
          <cell r="G109">
            <v>101</v>
          </cell>
          <cell r="H109">
            <v>99</v>
          </cell>
          <cell r="I109">
            <v>1</v>
          </cell>
          <cell r="J109">
            <v>1</v>
          </cell>
          <cell r="K109">
            <v>101</v>
          </cell>
          <cell r="L109">
            <v>99</v>
          </cell>
          <cell r="M109">
            <v>1</v>
          </cell>
          <cell r="N109">
            <v>1</v>
          </cell>
          <cell r="O109">
            <v>101</v>
          </cell>
        </row>
        <row r="110">
          <cell r="A110" t="str">
            <v>33&amp;T</v>
          </cell>
          <cell r="B110" t="str">
            <v>--33-River Street &amp; Milton Str</v>
          </cell>
          <cell r="C110">
            <v>1344</v>
          </cell>
          <cell r="D110">
            <v>528</v>
          </cell>
          <cell r="E110">
            <v>5</v>
          </cell>
          <cell r="F110">
            <v>17</v>
          </cell>
          <cell r="G110">
            <v>550</v>
          </cell>
          <cell r="H110">
            <v>528</v>
          </cell>
          <cell r="I110">
            <v>5</v>
          </cell>
          <cell r="J110">
            <v>17</v>
          </cell>
          <cell r="K110">
            <v>550</v>
          </cell>
          <cell r="L110">
            <v>528</v>
          </cell>
          <cell r="M110">
            <v>5</v>
          </cell>
          <cell r="N110">
            <v>17</v>
          </cell>
          <cell r="O110">
            <v>550</v>
          </cell>
        </row>
        <row r="111">
          <cell r="A111" t="str">
            <v>34&amp;T</v>
          </cell>
          <cell r="B111" t="str">
            <v>--34-Dedham Square - Forest Hi</v>
          </cell>
          <cell r="C111">
            <v>5091</v>
          </cell>
          <cell r="D111">
            <v>1088</v>
          </cell>
          <cell r="E111">
            <v>10</v>
          </cell>
          <cell r="F111">
            <v>7</v>
          </cell>
          <cell r="G111">
            <v>1105</v>
          </cell>
          <cell r="H111">
            <v>1088</v>
          </cell>
          <cell r="I111">
            <v>10</v>
          </cell>
          <cell r="J111">
            <v>7</v>
          </cell>
          <cell r="K111">
            <v>1105</v>
          </cell>
          <cell r="L111">
            <v>1088</v>
          </cell>
          <cell r="M111">
            <v>10</v>
          </cell>
          <cell r="N111">
            <v>7</v>
          </cell>
          <cell r="O111">
            <v>1105</v>
          </cell>
        </row>
        <row r="112">
          <cell r="A112" t="str">
            <v>34E&amp;T</v>
          </cell>
          <cell r="B112" t="str">
            <v>--34E-Walpole Center - Forest</v>
          </cell>
          <cell r="C112">
            <v>0</v>
          </cell>
          <cell r="D112">
            <v>2227</v>
          </cell>
          <cell r="E112">
            <v>33</v>
          </cell>
          <cell r="F112">
            <v>124</v>
          </cell>
          <cell r="G112">
            <v>2385</v>
          </cell>
          <cell r="H112">
            <v>2227</v>
          </cell>
          <cell r="I112">
            <v>33</v>
          </cell>
          <cell r="J112">
            <v>124</v>
          </cell>
          <cell r="K112">
            <v>2385</v>
          </cell>
          <cell r="L112">
            <v>2227</v>
          </cell>
          <cell r="M112">
            <v>33</v>
          </cell>
          <cell r="N112">
            <v>124</v>
          </cell>
          <cell r="O112">
            <v>2385</v>
          </cell>
        </row>
        <row r="113">
          <cell r="A113" t="str">
            <v>35&amp;T</v>
          </cell>
          <cell r="B113" t="str">
            <v>--35-Dedham Mall or Stimson St</v>
          </cell>
          <cell r="C113">
            <v>1596</v>
          </cell>
          <cell r="D113">
            <v>822</v>
          </cell>
          <cell r="E113">
            <v>8</v>
          </cell>
          <cell r="F113">
            <v>47</v>
          </cell>
          <cell r="G113">
            <v>877</v>
          </cell>
          <cell r="H113">
            <v>822</v>
          </cell>
          <cell r="I113">
            <v>8</v>
          </cell>
          <cell r="J113">
            <v>47</v>
          </cell>
          <cell r="K113">
            <v>877</v>
          </cell>
          <cell r="L113">
            <v>822</v>
          </cell>
          <cell r="M113">
            <v>8</v>
          </cell>
          <cell r="N113">
            <v>47</v>
          </cell>
          <cell r="O113">
            <v>877</v>
          </cell>
        </row>
        <row r="114">
          <cell r="A114" t="str">
            <v>350&amp;T</v>
          </cell>
          <cell r="B114" t="str">
            <v>--350-North Burlington - Alewi</v>
          </cell>
          <cell r="C114">
            <v>1173</v>
          </cell>
          <cell r="D114">
            <v>1215</v>
          </cell>
          <cell r="E114">
            <v>52</v>
          </cell>
          <cell r="F114">
            <v>13</v>
          </cell>
          <cell r="G114">
            <v>1280</v>
          </cell>
          <cell r="H114">
            <v>1215</v>
          </cell>
          <cell r="I114">
            <v>52</v>
          </cell>
          <cell r="J114">
            <v>13</v>
          </cell>
          <cell r="K114">
            <v>1280</v>
          </cell>
          <cell r="L114">
            <v>1215</v>
          </cell>
          <cell r="M114">
            <v>52</v>
          </cell>
          <cell r="N114">
            <v>13</v>
          </cell>
          <cell r="O114">
            <v>1280</v>
          </cell>
        </row>
        <row r="115">
          <cell r="A115" t="str">
            <v>351&amp;T</v>
          </cell>
          <cell r="B115" t="str">
            <v>--351-Bedford Woods Drive - Th</v>
          </cell>
          <cell r="C115">
            <v>25</v>
          </cell>
          <cell r="D115">
            <v>44</v>
          </cell>
          <cell r="E115">
            <v>3</v>
          </cell>
          <cell r="F115">
            <v>1</v>
          </cell>
          <cell r="G115">
            <v>48</v>
          </cell>
          <cell r="H115">
            <v>44</v>
          </cell>
          <cell r="I115">
            <v>3</v>
          </cell>
          <cell r="J115">
            <v>1</v>
          </cell>
          <cell r="K115">
            <v>48</v>
          </cell>
          <cell r="L115">
            <v>44</v>
          </cell>
          <cell r="M115">
            <v>3</v>
          </cell>
          <cell r="N115">
            <v>1</v>
          </cell>
          <cell r="O115">
            <v>48</v>
          </cell>
        </row>
        <row r="116">
          <cell r="A116" t="str">
            <v>354&amp;T</v>
          </cell>
          <cell r="B116" t="str">
            <v>--354-North Burlington - State</v>
          </cell>
          <cell r="C116">
            <v>659</v>
          </cell>
          <cell r="D116">
            <v>1048</v>
          </cell>
          <cell r="E116">
            <v>15</v>
          </cell>
          <cell r="F116">
            <v>291</v>
          </cell>
          <cell r="G116">
            <v>1353</v>
          </cell>
          <cell r="H116">
            <v>1048</v>
          </cell>
          <cell r="I116">
            <v>15</v>
          </cell>
          <cell r="J116">
            <v>291</v>
          </cell>
          <cell r="K116">
            <v>1353</v>
          </cell>
          <cell r="L116">
            <v>1048</v>
          </cell>
          <cell r="M116">
            <v>15</v>
          </cell>
          <cell r="N116">
            <v>291</v>
          </cell>
          <cell r="O116">
            <v>1353</v>
          </cell>
        </row>
        <row r="117">
          <cell r="A117" t="str">
            <v>36&amp;T</v>
          </cell>
          <cell r="B117" t="str">
            <v>--36-Millennium Park or VA Hos</v>
          </cell>
          <cell r="C117">
            <v>2089</v>
          </cell>
          <cell r="D117">
            <v>1335</v>
          </cell>
          <cell r="E117">
            <v>16</v>
          </cell>
          <cell r="F117">
            <v>160</v>
          </cell>
          <cell r="G117">
            <v>1512</v>
          </cell>
          <cell r="H117">
            <v>1335</v>
          </cell>
          <cell r="I117">
            <v>16</v>
          </cell>
          <cell r="J117">
            <v>160</v>
          </cell>
          <cell r="K117">
            <v>1512</v>
          </cell>
          <cell r="L117">
            <v>1335</v>
          </cell>
          <cell r="M117">
            <v>16</v>
          </cell>
          <cell r="N117">
            <v>160</v>
          </cell>
          <cell r="O117">
            <v>1512</v>
          </cell>
        </row>
        <row r="118">
          <cell r="A118" t="str">
            <v>37&amp;T</v>
          </cell>
          <cell r="B118" t="str">
            <v>--37-Baker Street &amp; Vermont St</v>
          </cell>
          <cell r="C118">
            <v>956</v>
          </cell>
          <cell r="D118">
            <v>755</v>
          </cell>
          <cell r="E118">
            <v>6</v>
          </cell>
          <cell r="F118">
            <v>125</v>
          </cell>
          <cell r="G118">
            <v>886</v>
          </cell>
          <cell r="H118">
            <v>755</v>
          </cell>
          <cell r="I118">
            <v>6</v>
          </cell>
          <cell r="J118">
            <v>125</v>
          </cell>
          <cell r="K118">
            <v>886</v>
          </cell>
          <cell r="L118">
            <v>755</v>
          </cell>
          <cell r="M118">
            <v>6</v>
          </cell>
          <cell r="N118">
            <v>125</v>
          </cell>
          <cell r="O118">
            <v>886</v>
          </cell>
        </row>
        <row r="119">
          <cell r="A119" t="str">
            <v>38&amp;T</v>
          </cell>
          <cell r="B119" t="str">
            <v>--38-Wren Street - Forest Hill</v>
          </cell>
          <cell r="C119">
            <v>633</v>
          </cell>
          <cell r="D119">
            <v>722</v>
          </cell>
          <cell r="E119">
            <v>11</v>
          </cell>
          <cell r="F119">
            <v>108</v>
          </cell>
          <cell r="G119">
            <v>841</v>
          </cell>
          <cell r="H119">
            <v>722</v>
          </cell>
          <cell r="I119">
            <v>11</v>
          </cell>
          <cell r="J119">
            <v>108</v>
          </cell>
          <cell r="K119">
            <v>841</v>
          </cell>
          <cell r="L119">
            <v>722</v>
          </cell>
          <cell r="M119">
            <v>11</v>
          </cell>
          <cell r="N119">
            <v>108</v>
          </cell>
          <cell r="O119">
            <v>841</v>
          </cell>
        </row>
        <row r="120">
          <cell r="A120" t="str">
            <v>39&amp;T</v>
          </cell>
          <cell r="B120" t="str">
            <v>--39-Forest Hills Station - Ba</v>
          </cell>
          <cell r="C120">
            <v>9112</v>
          </cell>
          <cell r="D120">
            <v>10985</v>
          </cell>
          <cell r="E120">
            <v>43</v>
          </cell>
          <cell r="F120">
            <v>234</v>
          </cell>
          <cell r="G120">
            <v>11262</v>
          </cell>
          <cell r="H120">
            <v>10985</v>
          </cell>
          <cell r="I120">
            <v>43</v>
          </cell>
          <cell r="J120">
            <v>234</v>
          </cell>
          <cell r="K120">
            <v>11262</v>
          </cell>
          <cell r="L120">
            <v>10985</v>
          </cell>
          <cell r="M120">
            <v>43</v>
          </cell>
          <cell r="N120">
            <v>234</v>
          </cell>
          <cell r="O120">
            <v>11262</v>
          </cell>
        </row>
        <row r="121">
          <cell r="A121" t="str">
            <v>4&amp;T</v>
          </cell>
          <cell r="B121" t="str">
            <v>--4-North Station - Design Cen</v>
          </cell>
          <cell r="C121">
            <v>261</v>
          </cell>
          <cell r="D121">
            <v>1998</v>
          </cell>
          <cell r="E121">
            <v>78</v>
          </cell>
          <cell r="F121">
            <v>690</v>
          </cell>
          <cell r="G121">
            <v>2766</v>
          </cell>
          <cell r="H121">
            <v>1998</v>
          </cell>
          <cell r="I121">
            <v>78</v>
          </cell>
          <cell r="J121">
            <v>690</v>
          </cell>
          <cell r="K121">
            <v>2766</v>
          </cell>
          <cell r="L121">
            <v>1998</v>
          </cell>
          <cell r="M121">
            <v>78</v>
          </cell>
          <cell r="N121">
            <v>690</v>
          </cell>
          <cell r="O121">
            <v>2766</v>
          </cell>
        </row>
        <row r="122">
          <cell r="A122" t="str">
            <v>40&amp;T</v>
          </cell>
          <cell r="B122" t="str">
            <v>--40-Georgetowne - Forest Hill</v>
          </cell>
          <cell r="C122">
            <v>1182</v>
          </cell>
          <cell r="D122">
            <v>598</v>
          </cell>
          <cell r="E122">
            <v>5</v>
          </cell>
          <cell r="F122">
            <v>8</v>
          </cell>
          <cell r="G122">
            <v>610</v>
          </cell>
          <cell r="H122">
            <v>598</v>
          </cell>
          <cell r="I122">
            <v>5</v>
          </cell>
          <cell r="J122">
            <v>8</v>
          </cell>
          <cell r="K122">
            <v>610</v>
          </cell>
          <cell r="L122">
            <v>598</v>
          </cell>
          <cell r="M122">
            <v>5</v>
          </cell>
          <cell r="N122">
            <v>8</v>
          </cell>
          <cell r="O122">
            <v>610</v>
          </cell>
        </row>
        <row r="123">
          <cell r="A123" t="str">
            <v>4050&amp;T</v>
          </cell>
          <cell r="B123" t="str">
            <v>--40/50-Georgetowne - Forest H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41&amp;T</v>
          </cell>
          <cell r="B124" t="str">
            <v>--41-Centre Street &amp; Eliot Str</v>
          </cell>
          <cell r="C124">
            <v>1411</v>
          </cell>
          <cell r="D124">
            <v>841</v>
          </cell>
          <cell r="E124">
            <v>3</v>
          </cell>
          <cell r="F124">
            <v>26</v>
          </cell>
          <cell r="G124">
            <v>869</v>
          </cell>
          <cell r="H124">
            <v>841</v>
          </cell>
          <cell r="I124">
            <v>3</v>
          </cell>
          <cell r="J124">
            <v>26</v>
          </cell>
          <cell r="K124">
            <v>869</v>
          </cell>
          <cell r="L124">
            <v>841</v>
          </cell>
          <cell r="M124">
            <v>3</v>
          </cell>
          <cell r="N124">
            <v>26</v>
          </cell>
          <cell r="O124">
            <v>869</v>
          </cell>
        </row>
        <row r="125">
          <cell r="A125" t="str">
            <v>411&amp;T</v>
          </cell>
          <cell r="B125" t="str">
            <v>--411-Kennedy Drive or Jack Sa</v>
          </cell>
          <cell r="C125">
            <v>1050</v>
          </cell>
          <cell r="D125">
            <v>870</v>
          </cell>
          <cell r="E125">
            <v>9</v>
          </cell>
          <cell r="F125">
            <v>6</v>
          </cell>
          <cell r="G125">
            <v>885</v>
          </cell>
          <cell r="H125">
            <v>870</v>
          </cell>
          <cell r="I125">
            <v>9</v>
          </cell>
          <cell r="J125">
            <v>6</v>
          </cell>
          <cell r="K125">
            <v>885</v>
          </cell>
          <cell r="L125">
            <v>870</v>
          </cell>
          <cell r="M125">
            <v>9</v>
          </cell>
          <cell r="N125">
            <v>6</v>
          </cell>
          <cell r="O125">
            <v>885</v>
          </cell>
        </row>
        <row r="126">
          <cell r="A126" t="str">
            <v>42&amp;T</v>
          </cell>
          <cell r="B126" t="str">
            <v>--42-Forest Hills Station - Nu</v>
          </cell>
          <cell r="C126">
            <v>2110</v>
          </cell>
          <cell r="D126">
            <v>1299</v>
          </cell>
          <cell r="E126">
            <v>3</v>
          </cell>
          <cell r="F126">
            <v>85</v>
          </cell>
          <cell r="G126">
            <v>1387</v>
          </cell>
          <cell r="H126">
            <v>1299</v>
          </cell>
          <cell r="I126">
            <v>3</v>
          </cell>
          <cell r="J126">
            <v>85</v>
          </cell>
          <cell r="K126">
            <v>1387</v>
          </cell>
          <cell r="L126">
            <v>1299</v>
          </cell>
          <cell r="M126">
            <v>3</v>
          </cell>
          <cell r="N126">
            <v>85</v>
          </cell>
          <cell r="O126">
            <v>1387</v>
          </cell>
        </row>
        <row r="127">
          <cell r="A127" t="str">
            <v>424&amp;T</v>
          </cell>
          <cell r="B127" t="str">
            <v>--424-Eastern Avenue &amp; Essex S</v>
          </cell>
          <cell r="C127">
            <v>312</v>
          </cell>
          <cell r="D127">
            <v>221</v>
          </cell>
          <cell r="E127">
            <v>2</v>
          </cell>
          <cell r="F127">
            <v>0</v>
          </cell>
          <cell r="G127">
            <v>223</v>
          </cell>
          <cell r="H127">
            <v>221</v>
          </cell>
          <cell r="I127">
            <v>2</v>
          </cell>
          <cell r="J127">
            <v>0</v>
          </cell>
          <cell r="K127">
            <v>223</v>
          </cell>
          <cell r="L127">
            <v>221</v>
          </cell>
          <cell r="M127">
            <v>2</v>
          </cell>
          <cell r="N127">
            <v>0</v>
          </cell>
          <cell r="O127">
            <v>223</v>
          </cell>
        </row>
        <row r="128">
          <cell r="A128" t="str">
            <v>426&amp;T</v>
          </cell>
          <cell r="B128" t="str">
            <v>--426-Central Square, Lynn - H</v>
          </cell>
          <cell r="C128">
            <v>1557</v>
          </cell>
          <cell r="D128">
            <v>960</v>
          </cell>
          <cell r="E128">
            <v>5</v>
          </cell>
          <cell r="F128">
            <v>446</v>
          </cell>
          <cell r="G128">
            <v>1411</v>
          </cell>
          <cell r="H128">
            <v>960</v>
          </cell>
          <cell r="I128">
            <v>5</v>
          </cell>
          <cell r="J128">
            <v>446</v>
          </cell>
          <cell r="K128">
            <v>1411</v>
          </cell>
          <cell r="L128">
            <v>960</v>
          </cell>
          <cell r="M128">
            <v>5</v>
          </cell>
          <cell r="N128">
            <v>446</v>
          </cell>
          <cell r="O128">
            <v>1411</v>
          </cell>
        </row>
        <row r="129">
          <cell r="A129" t="str">
            <v>428&amp;T</v>
          </cell>
          <cell r="B129" t="str">
            <v>--428-Oaklandvale - Haymarket</v>
          </cell>
          <cell r="C129">
            <v>108</v>
          </cell>
          <cell r="D129">
            <v>90</v>
          </cell>
          <cell r="E129">
            <v>2</v>
          </cell>
          <cell r="F129">
            <v>11</v>
          </cell>
          <cell r="G129">
            <v>103</v>
          </cell>
          <cell r="H129">
            <v>90</v>
          </cell>
          <cell r="I129">
            <v>2</v>
          </cell>
          <cell r="J129">
            <v>11</v>
          </cell>
          <cell r="K129">
            <v>103</v>
          </cell>
          <cell r="L129">
            <v>90</v>
          </cell>
          <cell r="M129">
            <v>2</v>
          </cell>
          <cell r="N129">
            <v>11</v>
          </cell>
          <cell r="O129">
            <v>103</v>
          </cell>
        </row>
        <row r="130">
          <cell r="A130" t="str">
            <v>429&amp;T</v>
          </cell>
          <cell r="B130" t="str">
            <v>--429-Northgate Shopping Cente</v>
          </cell>
          <cell r="C130">
            <v>1502</v>
          </cell>
          <cell r="D130">
            <v>835</v>
          </cell>
          <cell r="E130">
            <v>13</v>
          </cell>
          <cell r="F130">
            <v>22</v>
          </cell>
          <cell r="G130">
            <v>871</v>
          </cell>
          <cell r="H130">
            <v>835</v>
          </cell>
          <cell r="I130">
            <v>13</v>
          </cell>
          <cell r="J130">
            <v>22</v>
          </cell>
          <cell r="K130">
            <v>871</v>
          </cell>
          <cell r="L130">
            <v>835</v>
          </cell>
          <cell r="M130">
            <v>13</v>
          </cell>
          <cell r="N130">
            <v>22</v>
          </cell>
          <cell r="O130">
            <v>871</v>
          </cell>
        </row>
        <row r="131">
          <cell r="A131" t="str">
            <v>43&amp;T</v>
          </cell>
          <cell r="B131" t="str">
            <v>--43-Ruggles Station - Park St</v>
          </cell>
          <cell r="C131">
            <v>335</v>
          </cell>
          <cell r="D131">
            <v>1658</v>
          </cell>
          <cell r="E131">
            <v>10</v>
          </cell>
          <cell r="F131">
            <v>8</v>
          </cell>
          <cell r="G131">
            <v>1676</v>
          </cell>
          <cell r="H131">
            <v>1658</v>
          </cell>
          <cell r="I131">
            <v>10</v>
          </cell>
          <cell r="J131">
            <v>8</v>
          </cell>
          <cell r="K131">
            <v>1676</v>
          </cell>
          <cell r="L131">
            <v>1658</v>
          </cell>
          <cell r="M131">
            <v>10</v>
          </cell>
          <cell r="N131">
            <v>8</v>
          </cell>
          <cell r="O131">
            <v>1676</v>
          </cell>
        </row>
        <row r="132">
          <cell r="A132" t="str">
            <v>430&amp;T</v>
          </cell>
          <cell r="B132" t="str">
            <v>--430-Saugus Center - Malden C</v>
          </cell>
          <cell r="C132">
            <v>1005</v>
          </cell>
          <cell r="D132">
            <v>798</v>
          </cell>
          <cell r="E132">
            <v>12</v>
          </cell>
          <cell r="F132">
            <v>4</v>
          </cell>
          <cell r="G132">
            <v>815</v>
          </cell>
          <cell r="H132">
            <v>798</v>
          </cell>
          <cell r="I132">
            <v>12</v>
          </cell>
          <cell r="J132">
            <v>4</v>
          </cell>
          <cell r="K132">
            <v>815</v>
          </cell>
          <cell r="L132">
            <v>798</v>
          </cell>
          <cell r="M132">
            <v>12</v>
          </cell>
          <cell r="N132">
            <v>4</v>
          </cell>
          <cell r="O132">
            <v>815</v>
          </cell>
        </row>
        <row r="133">
          <cell r="A133" t="str">
            <v>435&amp;T</v>
          </cell>
          <cell r="B133" t="str">
            <v>--435-Liberty Tree Mall - Cent</v>
          </cell>
          <cell r="C133">
            <v>993</v>
          </cell>
          <cell r="D133">
            <v>732</v>
          </cell>
          <cell r="E133">
            <v>19</v>
          </cell>
          <cell r="F133">
            <v>10</v>
          </cell>
          <cell r="G133">
            <v>761</v>
          </cell>
          <cell r="H133">
            <v>732</v>
          </cell>
          <cell r="I133">
            <v>19</v>
          </cell>
          <cell r="J133">
            <v>10</v>
          </cell>
          <cell r="K133">
            <v>761</v>
          </cell>
          <cell r="L133">
            <v>732</v>
          </cell>
          <cell r="M133">
            <v>19</v>
          </cell>
          <cell r="N133">
            <v>10</v>
          </cell>
          <cell r="O133">
            <v>761</v>
          </cell>
        </row>
        <row r="134">
          <cell r="A134" t="str">
            <v>436&amp;T</v>
          </cell>
          <cell r="B134" t="str">
            <v>--436-Liberty Tree Mall - Cent</v>
          </cell>
          <cell r="C134">
            <v>692</v>
          </cell>
          <cell r="D134">
            <v>1000</v>
          </cell>
          <cell r="E134">
            <v>14</v>
          </cell>
          <cell r="F134">
            <v>7</v>
          </cell>
          <cell r="G134">
            <v>1021</v>
          </cell>
          <cell r="H134">
            <v>1000</v>
          </cell>
          <cell r="I134">
            <v>14</v>
          </cell>
          <cell r="J134">
            <v>7</v>
          </cell>
          <cell r="K134">
            <v>1021</v>
          </cell>
          <cell r="L134">
            <v>1000</v>
          </cell>
          <cell r="M134">
            <v>14</v>
          </cell>
          <cell r="N134">
            <v>7</v>
          </cell>
          <cell r="O134">
            <v>1021</v>
          </cell>
        </row>
        <row r="135">
          <cell r="A135" t="str">
            <v>439&amp;T</v>
          </cell>
          <cell r="B135" t="str">
            <v>--439-Nahant - Wonderland Stat</v>
          </cell>
          <cell r="C135">
            <v>83</v>
          </cell>
          <cell r="D135">
            <v>58</v>
          </cell>
          <cell r="E135">
            <v>0</v>
          </cell>
          <cell r="F135">
            <v>1</v>
          </cell>
          <cell r="G135">
            <v>58</v>
          </cell>
          <cell r="H135">
            <v>58</v>
          </cell>
          <cell r="I135">
            <v>0</v>
          </cell>
          <cell r="J135">
            <v>1</v>
          </cell>
          <cell r="K135">
            <v>58</v>
          </cell>
          <cell r="L135">
            <v>58</v>
          </cell>
          <cell r="M135">
            <v>0</v>
          </cell>
          <cell r="N135">
            <v>1</v>
          </cell>
          <cell r="O135">
            <v>58</v>
          </cell>
        </row>
        <row r="136">
          <cell r="A136" t="str">
            <v>44&amp;T</v>
          </cell>
          <cell r="B136" t="str">
            <v>--44-Jackson Square Station -</v>
          </cell>
          <cell r="C136">
            <v>2660</v>
          </cell>
          <cell r="D136">
            <v>1101</v>
          </cell>
          <cell r="E136">
            <v>1</v>
          </cell>
          <cell r="F136">
            <v>4</v>
          </cell>
          <cell r="G136">
            <v>1106</v>
          </cell>
          <cell r="H136">
            <v>1101</v>
          </cell>
          <cell r="I136">
            <v>1</v>
          </cell>
          <cell r="J136">
            <v>4</v>
          </cell>
          <cell r="K136">
            <v>1106</v>
          </cell>
          <cell r="L136">
            <v>1101</v>
          </cell>
          <cell r="M136">
            <v>1</v>
          </cell>
          <cell r="N136">
            <v>4</v>
          </cell>
          <cell r="O136">
            <v>1106</v>
          </cell>
        </row>
        <row r="137">
          <cell r="A137" t="str">
            <v>441&amp;T</v>
          </cell>
          <cell r="B137" t="str">
            <v>--441-Marblehead - Wonderland</v>
          </cell>
          <cell r="C137">
            <v>1084</v>
          </cell>
          <cell r="D137">
            <v>1210</v>
          </cell>
          <cell r="E137">
            <v>19</v>
          </cell>
          <cell r="F137">
            <v>269</v>
          </cell>
          <cell r="G137">
            <v>1499</v>
          </cell>
          <cell r="H137">
            <v>1210</v>
          </cell>
          <cell r="I137">
            <v>19</v>
          </cell>
          <cell r="J137">
            <v>269</v>
          </cell>
          <cell r="K137">
            <v>1499</v>
          </cell>
          <cell r="L137">
            <v>1210</v>
          </cell>
          <cell r="M137">
            <v>19</v>
          </cell>
          <cell r="N137">
            <v>269</v>
          </cell>
          <cell r="O137">
            <v>1499</v>
          </cell>
        </row>
        <row r="138">
          <cell r="A138" t="str">
            <v>441442&amp;T</v>
          </cell>
          <cell r="B138" t="str">
            <v>--441/442-Marblehead - Wonderl</v>
          </cell>
          <cell r="C138">
            <v>0</v>
          </cell>
          <cell r="D138">
            <v>637</v>
          </cell>
          <cell r="E138">
            <v>16</v>
          </cell>
          <cell r="F138">
            <v>239</v>
          </cell>
          <cell r="G138">
            <v>892</v>
          </cell>
          <cell r="H138">
            <v>637</v>
          </cell>
          <cell r="I138">
            <v>16</v>
          </cell>
          <cell r="J138">
            <v>239</v>
          </cell>
          <cell r="K138">
            <v>892</v>
          </cell>
          <cell r="L138">
            <v>637</v>
          </cell>
          <cell r="M138">
            <v>16</v>
          </cell>
          <cell r="N138">
            <v>239</v>
          </cell>
          <cell r="O138">
            <v>892</v>
          </cell>
        </row>
        <row r="139">
          <cell r="A139" t="str">
            <v>442&amp;T</v>
          </cell>
          <cell r="B139" t="str">
            <v>--442-Marblehead - Wonderland</v>
          </cell>
          <cell r="C139">
            <v>2091</v>
          </cell>
          <cell r="D139">
            <v>1488</v>
          </cell>
          <cell r="E139">
            <v>41</v>
          </cell>
          <cell r="F139">
            <v>453</v>
          </cell>
          <cell r="G139">
            <v>1982</v>
          </cell>
          <cell r="H139">
            <v>1488</v>
          </cell>
          <cell r="I139">
            <v>41</v>
          </cell>
          <cell r="J139">
            <v>453</v>
          </cell>
          <cell r="K139">
            <v>1982</v>
          </cell>
          <cell r="L139">
            <v>1488</v>
          </cell>
          <cell r="M139">
            <v>41</v>
          </cell>
          <cell r="N139">
            <v>453</v>
          </cell>
          <cell r="O139">
            <v>1982</v>
          </cell>
        </row>
        <row r="140">
          <cell r="A140" t="str">
            <v>45&amp;T</v>
          </cell>
          <cell r="B140" t="str">
            <v>--45-Franklin Park - Ruggles S</v>
          </cell>
          <cell r="C140">
            <v>1926</v>
          </cell>
          <cell r="D140">
            <v>432</v>
          </cell>
          <cell r="E140">
            <v>1</v>
          </cell>
          <cell r="F140">
            <v>12</v>
          </cell>
          <cell r="G140">
            <v>445</v>
          </cell>
          <cell r="H140">
            <v>432</v>
          </cell>
          <cell r="I140">
            <v>1</v>
          </cell>
          <cell r="J140">
            <v>12</v>
          </cell>
          <cell r="K140">
            <v>445</v>
          </cell>
          <cell r="L140">
            <v>432</v>
          </cell>
          <cell r="M140">
            <v>1</v>
          </cell>
          <cell r="N140">
            <v>12</v>
          </cell>
          <cell r="O140">
            <v>445</v>
          </cell>
        </row>
        <row r="141">
          <cell r="A141" t="str">
            <v>450&amp;T</v>
          </cell>
          <cell r="B141" t="str">
            <v>--450-Salem Depot - Wonderland</v>
          </cell>
          <cell r="C141">
            <v>1938</v>
          </cell>
          <cell r="D141">
            <v>1836</v>
          </cell>
          <cell r="E141">
            <v>14</v>
          </cell>
          <cell r="F141">
            <v>274</v>
          </cell>
          <cell r="G141">
            <v>2124</v>
          </cell>
          <cell r="H141">
            <v>1836</v>
          </cell>
          <cell r="I141">
            <v>14</v>
          </cell>
          <cell r="J141">
            <v>274</v>
          </cell>
          <cell r="K141">
            <v>2124</v>
          </cell>
          <cell r="L141">
            <v>1836</v>
          </cell>
          <cell r="M141">
            <v>14</v>
          </cell>
          <cell r="N141">
            <v>274</v>
          </cell>
          <cell r="O141">
            <v>2124</v>
          </cell>
        </row>
        <row r="142">
          <cell r="A142" t="str">
            <v>451&amp;T</v>
          </cell>
          <cell r="B142" t="str">
            <v>--451-North Beverly Station -</v>
          </cell>
          <cell r="C142">
            <v>49</v>
          </cell>
          <cell r="D142">
            <v>112</v>
          </cell>
          <cell r="E142">
            <v>3</v>
          </cell>
          <cell r="F142">
            <v>2</v>
          </cell>
          <cell r="G142">
            <v>116</v>
          </cell>
          <cell r="H142">
            <v>112</v>
          </cell>
          <cell r="I142">
            <v>3</v>
          </cell>
          <cell r="J142">
            <v>2</v>
          </cell>
          <cell r="K142">
            <v>116</v>
          </cell>
          <cell r="L142">
            <v>112</v>
          </cell>
          <cell r="M142">
            <v>3</v>
          </cell>
          <cell r="N142">
            <v>2</v>
          </cell>
          <cell r="O142">
            <v>116</v>
          </cell>
        </row>
        <row r="143">
          <cell r="A143" t="str">
            <v>455&amp;T</v>
          </cell>
          <cell r="B143" t="str">
            <v>--455-Salem Depot - Wonderland</v>
          </cell>
          <cell r="C143">
            <v>3904</v>
          </cell>
          <cell r="D143">
            <v>2834</v>
          </cell>
          <cell r="E143">
            <v>27</v>
          </cell>
          <cell r="F143">
            <v>83</v>
          </cell>
          <cell r="G143">
            <v>2943</v>
          </cell>
          <cell r="H143">
            <v>2834</v>
          </cell>
          <cell r="I143">
            <v>27</v>
          </cell>
          <cell r="J143">
            <v>83</v>
          </cell>
          <cell r="K143">
            <v>2943</v>
          </cell>
          <cell r="L143">
            <v>2834</v>
          </cell>
          <cell r="M143">
            <v>27</v>
          </cell>
          <cell r="N143">
            <v>83</v>
          </cell>
          <cell r="O143">
            <v>2943</v>
          </cell>
        </row>
        <row r="144">
          <cell r="A144" t="str">
            <v>456&amp;T</v>
          </cell>
          <cell r="B144" t="str">
            <v>--456-Salem Depot - Central Sq</v>
          </cell>
          <cell r="C144">
            <v>141</v>
          </cell>
          <cell r="D144">
            <v>174</v>
          </cell>
          <cell r="E144">
            <v>3</v>
          </cell>
          <cell r="F144">
            <v>1</v>
          </cell>
          <cell r="G144">
            <v>178</v>
          </cell>
          <cell r="H144">
            <v>174</v>
          </cell>
          <cell r="I144">
            <v>3</v>
          </cell>
          <cell r="J144">
            <v>1</v>
          </cell>
          <cell r="K144">
            <v>178</v>
          </cell>
          <cell r="L144">
            <v>174</v>
          </cell>
          <cell r="M144">
            <v>3</v>
          </cell>
          <cell r="N144">
            <v>1</v>
          </cell>
          <cell r="O144">
            <v>178</v>
          </cell>
        </row>
        <row r="145">
          <cell r="A145" t="str">
            <v>47&amp;T</v>
          </cell>
          <cell r="B145" t="str">
            <v>--47-Central Square, Cambridge</v>
          </cell>
          <cell r="C145">
            <v>4466</v>
          </cell>
          <cell r="D145">
            <v>4136</v>
          </cell>
          <cell r="E145">
            <v>26</v>
          </cell>
          <cell r="F145">
            <v>22</v>
          </cell>
          <cell r="G145">
            <v>4184</v>
          </cell>
          <cell r="H145">
            <v>4136</v>
          </cell>
          <cell r="I145">
            <v>26</v>
          </cell>
          <cell r="J145">
            <v>22</v>
          </cell>
          <cell r="K145">
            <v>4184</v>
          </cell>
          <cell r="L145">
            <v>4136</v>
          </cell>
          <cell r="M145">
            <v>26</v>
          </cell>
          <cell r="N145">
            <v>22</v>
          </cell>
          <cell r="O145">
            <v>4184</v>
          </cell>
        </row>
        <row r="146">
          <cell r="A146" t="str">
            <v>5&amp;M</v>
          </cell>
          <cell r="B146" t="str">
            <v>--RT05-RT05-Ashland Hopkinton</v>
          </cell>
          <cell r="C146">
            <v>0</v>
          </cell>
          <cell r="D146">
            <v>110</v>
          </cell>
          <cell r="E146">
            <v>15</v>
          </cell>
          <cell r="F146">
            <v>7</v>
          </cell>
          <cell r="G146">
            <v>132</v>
          </cell>
          <cell r="H146">
            <v>110</v>
          </cell>
          <cell r="I146">
            <v>15</v>
          </cell>
          <cell r="J146">
            <v>7</v>
          </cell>
          <cell r="K146">
            <v>132</v>
          </cell>
          <cell r="L146">
            <v>110</v>
          </cell>
          <cell r="M146">
            <v>15</v>
          </cell>
          <cell r="N146">
            <v>7</v>
          </cell>
          <cell r="O146">
            <v>132</v>
          </cell>
        </row>
        <row r="147">
          <cell r="A147" t="str">
            <v>50&amp;T</v>
          </cell>
          <cell r="B147" t="str">
            <v>--50-Cleary Square - Forest Hi</v>
          </cell>
          <cell r="C147">
            <v>927</v>
          </cell>
          <cell r="D147">
            <v>1227</v>
          </cell>
          <cell r="E147">
            <v>14</v>
          </cell>
          <cell r="F147">
            <v>24</v>
          </cell>
          <cell r="G147">
            <v>1265</v>
          </cell>
          <cell r="H147">
            <v>1227</v>
          </cell>
          <cell r="I147">
            <v>14</v>
          </cell>
          <cell r="J147">
            <v>24</v>
          </cell>
          <cell r="K147">
            <v>1265</v>
          </cell>
          <cell r="L147">
            <v>1227</v>
          </cell>
          <cell r="M147">
            <v>14</v>
          </cell>
          <cell r="N147">
            <v>24</v>
          </cell>
          <cell r="O147">
            <v>1265</v>
          </cell>
        </row>
        <row r="148">
          <cell r="A148" t="str">
            <v>501&amp;T</v>
          </cell>
          <cell r="B148" t="str">
            <v>--501-Brighton Center - Federa</v>
          </cell>
          <cell r="C148">
            <v>1125</v>
          </cell>
          <cell r="D148">
            <v>789</v>
          </cell>
          <cell r="E148">
            <v>6</v>
          </cell>
          <cell r="F148">
            <v>17</v>
          </cell>
          <cell r="G148">
            <v>811</v>
          </cell>
          <cell r="H148">
            <v>789</v>
          </cell>
          <cell r="I148">
            <v>6</v>
          </cell>
          <cell r="J148">
            <v>17</v>
          </cell>
          <cell r="K148">
            <v>811</v>
          </cell>
          <cell r="L148">
            <v>789</v>
          </cell>
          <cell r="M148">
            <v>6</v>
          </cell>
          <cell r="N148">
            <v>17</v>
          </cell>
          <cell r="O148">
            <v>811</v>
          </cell>
        </row>
        <row r="149">
          <cell r="A149" t="str">
            <v>504&amp;T</v>
          </cell>
          <cell r="B149" t="str">
            <v>--504-Watertown Yard - Federal</v>
          </cell>
          <cell r="C149">
            <v>1160</v>
          </cell>
          <cell r="D149">
            <v>2791</v>
          </cell>
          <cell r="E149">
            <v>54</v>
          </cell>
          <cell r="F149">
            <v>70</v>
          </cell>
          <cell r="G149">
            <v>2915</v>
          </cell>
          <cell r="H149">
            <v>2791</v>
          </cell>
          <cell r="I149">
            <v>54</v>
          </cell>
          <cell r="J149">
            <v>70</v>
          </cell>
          <cell r="K149">
            <v>2915</v>
          </cell>
          <cell r="L149">
            <v>2791</v>
          </cell>
          <cell r="M149">
            <v>54</v>
          </cell>
          <cell r="N149">
            <v>70</v>
          </cell>
          <cell r="O149">
            <v>2915</v>
          </cell>
        </row>
        <row r="150">
          <cell r="A150" t="str">
            <v>505&amp;T</v>
          </cell>
          <cell r="B150" t="str">
            <v>--505-Waltham Center - Federal</v>
          </cell>
          <cell r="C150">
            <v>471</v>
          </cell>
          <cell r="D150">
            <v>730</v>
          </cell>
          <cell r="E150">
            <v>11</v>
          </cell>
          <cell r="F150">
            <v>317</v>
          </cell>
          <cell r="G150">
            <v>1058</v>
          </cell>
          <cell r="H150">
            <v>730</v>
          </cell>
          <cell r="I150">
            <v>11</v>
          </cell>
          <cell r="J150">
            <v>317</v>
          </cell>
          <cell r="K150">
            <v>1058</v>
          </cell>
          <cell r="L150">
            <v>730</v>
          </cell>
          <cell r="M150">
            <v>11</v>
          </cell>
          <cell r="N150">
            <v>317</v>
          </cell>
          <cell r="O150">
            <v>1058</v>
          </cell>
        </row>
        <row r="151">
          <cell r="A151" t="str">
            <v>51&amp;T</v>
          </cell>
          <cell r="B151" t="str">
            <v>--51-Reservoir Station - Fores</v>
          </cell>
          <cell r="C151">
            <v>1296</v>
          </cell>
          <cell r="D151">
            <v>1169</v>
          </cell>
          <cell r="E151">
            <v>14</v>
          </cell>
          <cell r="F151">
            <v>29</v>
          </cell>
          <cell r="G151">
            <v>1212</v>
          </cell>
          <cell r="H151">
            <v>1169</v>
          </cell>
          <cell r="I151">
            <v>14</v>
          </cell>
          <cell r="J151">
            <v>29</v>
          </cell>
          <cell r="K151">
            <v>1212</v>
          </cell>
          <cell r="L151">
            <v>1169</v>
          </cell>
          <cell r="M151">
            <v>14</v>
          </cell>
          <cell r="N151">
            <v>29</v>
          </cell>
          <cell r="O151">
            <v>1212</v>
          </cell>
        </row>
        <row r="152">
          <cell r="A152" t="str">
            <v>52&amp;T</v>
          </cell>
          <cell r="B152" t="str">
            <v>--52-Dedham Mall - Watertown Y</v>
          </cell>
          <cell r="C152">
            <v>334</v>
          </cell>
          <cell r="D152">
            <v>1111</v>
          </cell>
          <cell r="E152">
            <v>23</v>
          </cell>
          <cell r="F152">
            <v>13</v>
          </cell>
          <cell r="G152">
            <v>1147</v>
          </cell>
          <cell r="H152">
            <v>1111</v>
          </cell>
          <cell r="I152">
            <v>23</v>
          </cell>
          <cell r="J152">
            <v>13</v>
          </cell>
          <cell r="K152">
            <v>1147</v>
          </cell>
          <cell r="L152">
            <v>1111</v>
          </cell>
          <cell r="M152">
            <v>23</v>
          </cell>
          <cell r="N152">
            <v>13</v>
          </cell>
          <cell r="O152">
            <v>1147</v>
          </cell>
        </row>
        <row r="153">
          <cell r="A153" t="str">
            <v>55&amp;T</v>
          </cell>
          <cell r="B153" t="str">
            <v>--55-West Fenway - Copley Squa</v>
          </cell>
          <cell r="C153">
            <v>80</v>
          </cell>
          <cell r="D153">
            <v>861</v>
          </cell>
          <cell r="E153">
            <v>4</v>
          </cell>
          <cell r="F153">
            <v>0</v>
          </cell>
          <cell r="G153">
            <v>865</v>
          </cell>
          <cell r="H153">
            <v>861</v>
          </cell>
          <cell r="I153">
            <v>4</v>
          </cell>
          <cell r="J153">
            <v>0</v>
          </cell>
          <cell r="K153">
            <v>865</v>
          </cell>
          <cell r="L153">
            <v>861</v>
          </cell>
          <cell r="M153">
            <v>4</v>
          </cell>
          <cell r="N153">
            <v>0</v>
          </cell>
          <cell r="O153">
            <v>865</v>
          </cell>
        </row>
        <row r="154">
          <cell r="A154" t="str">
            <v>553&amp;T</v>
          </cell>
          <cell r="B154" t="str">
            <v>--553-Roberts - Newton Corner-</v>
          </cell>
          <cell r="C154">
            <v>526</v>
          </cell>
          <cell r="D154">
            <v>1447</v>
          </cell>
          <cell r="E154">
            <v>31</v>
          </cell>
          <cell r="F154">
            <v>61</v>
          </cell>
          <cell r="G154">
            <v>1539</v>
          </cell>
          <cell r="H154">
            <v>1447</v>
          </cell>
          <cell r="I154">
            <v>31</v>
          </cell>
          <cell r="J154">
            <v>61</v>
          </cell>
          <cell r="K154">
            <v>1539</v>
          </cell>
          <cell r="L154">
            <v>1447</v>
          </cell>
          <cell r="M154">
            <v>31</v>
          </cell>
          <cell r="N154">
            <v>61</v>
          </cell>
          <cell r="O154">
            <v>1539</v>
          </cell>
        </row>
        <row r="155">
          <cell r="A155" t="str">
            <v>554&amp;T</v>
          </cell>
          <cell r="B155" t="str">
            <v>--554-Waverley Square - Newton</v>
          </cell>
          <cell r="C155">
            <v>116</v>
          </cell>
          <cell r="D155">
            <v>357</v>
          </cell>
          <cell r="E155">
            <v>8</v>
          </cell>
          <cell r="F155">
            <v>15</v>
          </cell>
          <cell r="G155">
            <v>380</v>
          </cell>
          <cell r="H155">
            <v>357</v>
          </cell>
          <cell r="I155">
            <v>8</v>
          </cell>
          <cell r="J155">
            <v>15</v>
          </cell>
          <cell r="K155">
            <v>380</v>
          </cell>
          <cell r="L155">
            <v>357</v>
          </cell>
          <cell r="M155">
            <v>8</v>
          </cell>
          <cell r="N155">
            <v>15</v>
          </cell>
          <cell r="O155">
            <v>380</v>
          </cell>
        </row>
        <row r="156">
          <cell r="A156" t="str">
            <v>556&amp;T</v>
          </cell>
          <cell r="B156" t="str">
            <v>--556-Waltham Highlands - Newt</v>
          </cell>
          <cell r="C156">
            <v>119</v>
          </cell>
          <cell r="D156">
            <v>552</v>
          </cell>
          <cell r="E156">
            <v>5</v>
          </cell>
          <cell r="F156">
            <v>11</v>
          </cell>
          <cell r="G156">
            <v>568</v>
          </cell>
          <cell r="H156">
            <v>552</v>
          </cell>
          <cell r="I156">
            <v>5</v>
          </cell>
          <cell r="J156">
            <v>11</v>
          </cell>
          <cell r="K156">
            <v>568</v>
          </cell>
          <cell r="L156">
            <v>552</v>
          </cell>
          <cell r="M156">
            <v>5</v>
          </cell>
          <cell r="N156">
            <v>11</v>
          </cell>
          <cell r="O156">
            <v>568</v>
          </cell>
        </row>
        <row r="157">
          <cell r="A157" t="str">
            <v>558&amp;T</v>
          </cell>
          <cell r="B157" t="str">
            <v>--558-Riverside Station - Newt</v>
          </cell>
          <cell r="C157">
            <v>108</v>
          </cell>
          <cell r="D157">
            <v>419</v>
          </cell>
          <cell r="E157">
            <v>36</v>
          </cell>
          <cell r="F157">
            <v>19</v>
          </cell>
          <cell r="G157">
            <v>474</v>
          </cell>
          <cell r="H157">
            <v>419</v>
          </cell>
          <cell r="I157">
            <v>36</v>
          </cell>
          <cell r="J157">
            <v>19</v>
          </cell>
          <cell r="K157">
            <v>474</v>
          </cell>
          <cell r="L157">
            <v>419</v>
          </cell>
          <cell r="M157">
            <v>36</v>
          </cell>
          <cell r="N157">
            <v>19</v>
          </cell>
          <cell r="O157">
            <v>474</v>
          </cell>
        </row>
        <row r="158">
          <cell r="A158" t="str">
            <v>57&amp;T</v>
          </cell>
          <cell r="B158" t="str">
            <v>--57-Watertown Yard - Kenmore</v>
          </cell>
          <cell r="C158">
            <v>8729</v>
          </cell>
          <cell r="D158">
            <v>8180</v>
          </cell>
          <cell r="E158">
            <v>45</v>
          </cell>
          <cell r="F158">
            <v>66</v>
          </cell>
          <cell r="G158">
            <v>8290</v>
          </cell>
          <cell r="H158">
            <v>8180</v>
          </cell>
          <cell r="I158">
            <v>45</v>
          </cell>
          <cell r="J158">
            <v>66</v>
          </cell>
          <cell r="K158">
            <v>8290</v>
          </cell>
          <cell r="L158">
            <v>8180</v>
          </cell>
          <cell r="M158">
            <v>45</v>
          </cell>
          <cell r="N158">
            <v>66</v>
          </cell>
          <cell r="O158">
            <v>8290</v>
          </cell>
        </row>
        <row r="159">
          <cell r="A159" t="str">
            <v>59&amp;T</v>
          </cell>
          <cell r="B159" t="str">
            <v>--59-Needham Junction - Watert</v>
          </cell>
          <cell r="C159">
            <v>990</v>
          </cell>
          <cell r="D159">
            <v>1597</v>
          </cell>
          <cell r="E159">
            <v>27</v>
          </cell>
          <cell r="F159">
            <v>35</v>
          </cell>
          <cell r="G159">
            <v>1658</v>
          </cell>
          <cell r="H159">
            <v>1597</v>
          </cell>
          <cell r="I159">
            <v>27</v>
          </cell>
          <cell r="J159">
            <v>35</v>
          </cell>
          <cell r="K159">
            <v>1658</v>
          </cell>
          <cell r="L159">
            <v>1597</v>
          </cell>
          <cell r="M159">
            <v>27</v>
          </cell>
          <cell r="N159">
            <v>35</v>
          </cell>
          <cell r="O159">
            <v>1658</v>
          </cell>
        </row>
        <row r="160">
          <cell r="A160" t="str">
            <v>6&amp;M</v>
          </cell>
          <cell r="B160" t="str">
            <v>--RT06-RT06-Central Hub Framin</v>
          </cell>
          <cell r="C160">
            <v>0</v>
          </cell>
          <cell r="D160">
            <v>150</v>
          </cell>
          <cell r="E160">
            <v>45</v>
          </cell>
          <cell r="F160">
            <v>3</v>
          </cell>
          <cell r="G160">
            <v>198</v>
          </cell>
          <cell r="H160">
            <v>150</v>
          </cell>
          <cell r="I160">
            <v>45</v>
          </cell>
          <cell r="J160">
            <v>3</v>
          </cell>
          <cell r="K160">
            <v>198</v>
          </cell>
          <cell r="L160">
            <v>150</v>
          </cell>
          <cell r="M160">
            <v>45</v>
          </cell>
          <cell r="N160">
            <v>3</v>
          </cell>
          <cell r="O160">
            <v>198</v>
          </cell>
        </row>
        <row r="161">
          <cell r="A161" t="str">
            <v>60&amp;T</v>
          </cell>
          <cell r="B161" t="str">
            <v>--60-Chestnut Hill - Kenmore S</v>
          </cell>
          <cell r="C161">
            <v>971</v>
          </cell>
          <cell r="D161">
            <v>1668</v>
          </cell>
          <cell r="E161">
            <v>11</v>
          </cell>
          <cell r="F161">
            <v>20</v>
          </cell>
          <cell r="G161">
            <v>1699</v>
          </cell>
          <cell r="H161">
            <v>1668</v>
          </cell>
          <cell r="I161">
            <v>11</v>
          </cell>
          <cell r="J161">
            <v>20</v>
          </cell>
          <cell r="K161">
            <v>1699</v>
          </cell>
          <cell r="L161">
            <v>1668</v>
          </cell>
          <cell r="M161">
            <v>11</v>
          </cell>
          <cell r="N161">
            <v>20</v>
          </cell>
          <cell r="O161">
            <v>1699</v>
          </cell>
        </row>
        <row r="162">
          <cell r="A162" t="str">
            <v>61&amp;T</v>
          </cell>
          <cell r="B162" t="str">
            <v>--61-North Waltham - Waltham C</v>
          </cell>
          <cell r="C162">
            <v>388</v>
          </cell>
          <cell r="D162">
            <v>525</v>
          </cell>
          <cell r="E162">
            <v>17</v>
          </cell>
          <cell r="F162">
            <v>11</v>
          </cell>
          <cell r="G162">
            <v>553</v>
          </cell>
          <cell r="H162">
            <v>525</v>
          </cell>
          <cell r="I162">
            <v>17</v>
          </cell>
          <cell r="J162">
            <v>11</v>
          </cell>
          <cell r="K162">
            <v>553</v>
          </cell>
          <cell r="L162">
            <v>525</v>
          </cell>
          <cell r="M162">
            <v>17</v>
          </cell>
          <cell r="N162">
            <v>11</v>
          </cell>
          <cell r="O162">
            <v>553</v>
          </cell>
        </row>
        <row r="163">
          <cell r="A163" t="str">
            <v>62&amp;T</v>
          </cell>
          <cell r="B163" t="str">
            <v>--62-Bedford VA Hospital - Ale</v>
          </cell>
          <cell r="C163">
            <v>745</v>
          </cell>
          <cell r="D163">
            <v>959</v>
          </cell>
          <cell r="E163">
            <v>29</v>
          </cell>
          <cell r="F163">
            <v>6</v>
          </cell>
          <cell r="G163">
            <v>994</v>
          </cell>
          <cell r="H163">
            <v>959</v>
          </cell>
          <cell r="I163">
            <v>29</v>
          </cell>
          <cell r="J163">
            <v>6</v>
          </cell>
          <cell r="K163">
            <v>994</v>
          </cell>
          <cell r="L163">
            <v>959</v>
          </cell>
          <cell r="M163">
            <v>29</v>
          </cell>
          <cell r="N163">
            <v>6</v>
          </cell>
          <cell r="O163">
            <v>994</v>
          </cell>
        </row>
        <row r="164">
          <cell r="A164" t="str">
            <v>627&amp;T</v>
          </cell>
          <cell r="B164" t="str">
            <v>--62/76-Bedford VA Hospital -</v>
          </cell>
          <cell r="C164">
            <v>0</v>
          </cell>
          <cell r="D164">
            <v>628</v>
          </cell>
          <cell r="E164">
            <v>25</v>
          </cell>
          <cell r="F164">
            <v>1</v>
          </cell>
          <cell r="G164">
            <v>654</v>
          </cell>
          <cell r="H164">
            <v>628</v>
          </cell>
          <cell r="I164">
            <v>25</v>
          </cell>
          <cell r="J164">
            <v>1</v>
          </cell>
          <cell r="K164">
            <v>654</v>
          </cell>
          <cell r="L164">
            <v>628</v>
          </cell>
          <cell r="M164">
            <v>25</v>
          </cell>
          <cell r="N164">
            <v>1</v>
          </cell>
          <cell r="O164">
            <v>654</v>
          </cell>
        </row>
        <row r="165">
          <cell r="A165" t="str">
            <v>64&amp;T</v>
          </cell>
          <cell r="B165" t="str">
            <v>--64-Oak Square - University P</v>
          </cell>
          <cell r="C165">
            <v>1488</v>
          </cell>
          <cell r="D165">
            <v>2651</v>
          </cell>
          <cell r="E165">
            <v>49</v>
          </cell>
          <cell r="F165">
            <v>61</v>
          </cell>
          <cell r="G165">
            <v>2762</v>
          </cell>
          <cell r="H165">
            <v>2651</v>
          </cell>
          <cell r="I165">
            <v>49</v>
          </cell>
          <cell r="J165">
            <v>61</v>
          </cell>
          <cell r="K165">
            <v>2762</v>
          </cell>
          <cell r="L165">
            <v>2651</v>
          </cell>
          <cell r="M165">
            <v>49</v>
          </cell>
          <cell r="N165">
            <v>61</v>
          </cell>
          <cell r="O165">
            <v>2762</v>
          </cell>
        </row>
        <row r="166">
          <cell r="A166" t="str">
            <v>65&amp;T</v>
          </cell>
          <cell r="B166" t="str">
            <v>--65-Brighton Center - Kenmore</v>
          </cell>
          <cell r="C166">
            <v>2531</v>
          </cell>
          <cell r="D166">
            <v>4041</v>
          </cell>
          <cell r="E166">
            <v>14</v>
          </cell>
          <cell r="F166">
            <v>40</v>
          </cell>
          <cell r="G166">
            <v>4094</v>
          </cell>
          <cell r="H166">
            <v>4041</v>
          </cell>
          <cell r="I166">
            <v>14</v>
          </cell>
          <cell r="J166">
            <v>40</v>
          </cell>
          <cell r="K166">
            <v>4094</v>
          </cell>
          <cell r="L166">
            <v>4041</v>
          </cell>
          <cell r="M166">
            <v>14</v>
          </cell>
          <cell r="N166">
            <v>40</v>
          </cell>
          <cell r="O166">
            <v>4094</v>
          </cell>
        </row>
        <row r="167">
          <cell r="A167" t="str">
            <v>66&amp;T</v>
          </cell>
          <cell r="B167" t="str">
            <v>--66-Harvard Square - Nubian S</v>
          </cell>
          <cell r="C167">
            <v>12820</v>
          </cell>
          <cell r="D167">
            <v>10446</v>
          </cell>
          <cell r="E167">
            <v>31</v>
          </cell>
          <cell r="F167">
            <v>53</v>
          </cell>
          <cell r="G167">
            <v>10530</v>
          </cell>
          <cell r="H167">
            <v>10446</v>
          </cell>
          <cell r="I167">
            <v>31</v>
          </cell>
          <cell r="J167">
            <v>53</v>
          </cell>
          <cell r="K167">
            <v>10530</v>
          </cell>
          <cell r="L167">
            <v>10446</v>
          </cell>
          <cell r="M167">
            <v>31</v>
          </cell>
          <cell r="N167">
            <v>53</v>
          </cell>
          <cell r="O167">
            <v>10530</v>
          </cell>
        </row>
        <row r="168">
          <cell r="A168" t="str">
            <v>67&amp;T</v>
          </cell>
          <cell r="B168" t="str">
            <v>--67-Turkey Hill - Alewife Sta</v>
          </cell>
          <cell r="C168">
            <v>341</v>
          </cell>
          <cell r="D168">
            <v>1028</v>
          </cell>
          <cell r="E168">
            <v>8</v>
          </cell>
          <cell r="F168">
            <v>5</v>
          </cell>
          <cell r="G168">
            <v>1041</v>
          </cell>
          <cell r="H168">
            <v>1028</v>
          </cell>
          <cell r="I168">
            <v>8</v>
          </cell>
          <cell r="J168">
            <v>5</v>
          </cell>
          <cell r="K168">
            <v>1041</v>
          </cell>
          <cell r="L168">
            <v>1028</v>
          </cell>
          <cell r="M168">
            <v>8</v>
          </cell>
          <cell r="N168">
            <v>5</v>
          </cell>
          <cell r="O168">
            <v>1041</v>
          </cell>
        </row>
        <row r="169">
          <cell r="A169" t="str">
            <v>68&amp;T</v>
          </cell>
          <cell r="B169" t="str">
            <v>--68-Harvard Square - Kendall/</v>
          </cell>
          <cell r="C169">
            <v>381</v>
          </cell>
          <cell r="D169">
            <v>1460</v>
          </cell>
          <cell r="E169">
            <v>7</v>
          </cell>
          <cell r="F169">
            <v>16</v>
          </cell>
          <cell r="G169">
            <v>1484</v>
          </cell>
          <cell r="H169">
            <v>1460</v>
          </cell>
          <cell r="I169">
            <v>7</v>
          </cell>
          <cell r="J169">
            <v>16</v>
          </cell>
          <cell r="K169">
            <v>1484</v>
          </cell>
          <cell r="L169">
            <v>1460</v>
          </cell>
          <cell r="M169">
            <v>7</v>
          </cell>
          <cell r="N169">
            <v>16</v>
          </cell>
          <cell r="O169">
            <v>1484</v>
          </cell>
        </row>
        <row r="170">
          <cell r="A170" t="str">
            <v>69&amp;T</v>
          </cell>
          <cell r="B170" t="str">
            <v>--69-Harvard Square - Lechmere</v>
          </cell>
          <cell r="C170">
            <v>2173</v>
          </cell>
          <cell r="D170">
            <v>2032</v>
          </cell>
          <cell r="E170">
            <v>9</v>
          </cell>
          <cell r="F170">
            <v>34</v>
          </cell>
          <cell r="G170">
            <v>2075</v>
          </cell>
          <cell r="H170">
            <v>2032</v>
          </cell>
          <cell r="I170">
            <v>9</v>
          </cell>
          <cell r="J170">
            <v>34</v>
          </cell>
          <cell r="K170">
            <v>2075</v>
          </cell>
          <cell r="L170">
            <v>2032</v>
          </cell>
          <cell r="M170">
            <v>9</v>
          </cell>
          <cell r="N170">
            <v>34</v>
          </cell>
          <cell r="O170">
            <v>2075</v>
          </cell>
        </row>
        <row r="171">
          <cell r="A171" t="str">
            <v>7&amp;M</v>
          </cell>
          <cell r="B171" t="str">
            <v>--RT07-RT07</v>
          </cell>
          <cell r="C171">
            <v>0</v>
          </cell>
          <cell r="D171">
            <v>418</v>
          </cell>
          <cell r="E171">
            <v>24</v>
          </cell>
          <cell r="F171">
            <v>11</v>
          </cell>
          <cell r="G171">
            <v>453</v>
          </cell>
          <cell r="H171">
            <v>418</v>
          </cell>
          <cell r="I171">
            <v>24</v>
          </cell>
          <cell r="J171">
            <v>11</v>
          </cell>
          <cell r="K171">
            <v>453</v>
          </cell>
          <cell r="L171">
            <v>418</v>
          </cell>
          <cell r="M171">
            <v>24</v>
          </cell>
          <cell r="N171">
            <v>11</v>
          </cell>
          <cell r="O171">
            <v>453</v>
          </cell>
        </row>
        <row r="172">
          <cell r="A172" t="str">
            <v>7&amp;T</v>
          </cell>
          <cell r="B172" t="str">
            <v>--7-City Point - Otis Street &amp;</v>
          </cell>
          <cell r="C172">
            <v>2869</v>
          </cell>
          <cell r="D172">
            <v>2697</v>
          </cell>
          <cell r="E172">
            <v>18</v>
          </cell>
          <cell r="F172">
            <v>107</v>
          </cell>
          <cell r="G172">
            <v>2823</v>
          </cell>
          <cell r="H172">
            <v>2697</v>
          </cell>
          <cell r="I172">
            <v>18</v>
          </cell>
          <cell r="J172">
            <v>107</v>
          </cell>
          <cell r="K172">
            <v>2823</v>
          </cell>
          <cell r="L172">
            <v>2697</v>
          </cell>
          <cell r="M172">
            <v>18</v>
          </cell>
          <cell r="N172">
            <v>107</v>
          </cell>
          <cell r="O172">
            <v>2823</v>
          </cell>
        </row>
        <row r="173">
          <cell r="A173" t="str">
            <v>70&amp;T</v>
          </cell>
          <cell r="B173" t="str">
            <v>--70-Market Place Drive or Wal</v>
          </cell>
          <cell r="C173">
            <v>5274</v>
          </cell>
          <cell r="D173">
            <v>4728</v>
          </cell>
          <cell r="E173">
            <v>79</v>
          </cell>
          <cell r="F173">
            <v>80</v>
          </cell>
          <cell r="G173">
            <v>4887</v>
          </cell>
          <cell r="H173">
            <v>4728</v>
          </cell>
          <cell r="I173">
            <v>79</v>
          </cell>
          <cell r="J173">
            <v>80</v>
          </cell>
          <cell r="K173">
            <v>4887</v>
          </cell>
          <cell r="L173">
            <v>4728</v>
          </cell>
          <cell r="M173">
            <v>79</v>
          </cell>
          <cell r="N173">
            <v>80</v>
          </cell>
          <cell r="O173">
            <v>4887</v>
          </cell>
        </row>
        <row r="174">
          <cell r="A174" t="str">
            <v>708&amp;T</v>
          </cell>
          <cell r="B174" t="str">
            <v>--CT3-Beth Israel Deaconess Ho</v>
          </cell>
          <cell r="C174">
            <v>934</v>
          </cell>
          <cell r="D174">
            <v>922</v>
          </cell>
          <cell r="E174">
            <v>10</v>
          </cell>
          <cell r="F174">
            <v>16</v>
          </cell>
          <cell r="G174">
            <v>947</v>
          </cell>
          <cell r="H174">
            <v>922</v>
          </cell>
          <cell r="I174">
            <v>10</v>
          </cell>
          <cell r="J174">
            <v>16</v>
          </cell>
          <cell r="K174">
            <v>947</v>
          </cell>
          <cell r="L174">
            <v>922</v>
          </cell>
          <cell r="M174">
            <v>10</v>
          </cell>
          <cell r="N174">
            <v>16</v>
          </cell>
          <cell r="O174">
            <v>947</v>
          </cell>
        </row>
        <row r="175">
          <cell r="A175" t="str">
            <v>71&amp;T</v>
          </cell>
          <cell r="B175" t="str">
            <v>--71-Watertown Square - Harvar</v>
          </cell>
          <cell r="C175">
            <v>2463</v>
          </cell>
          <cell r="D175">
            <v>2922</v>
          </cell>
          <cell r="E175">
            <v>33</v>
          </cell>
          <cell r="F175">
            <v>36</v>
          </cell>
          <cell r="G175">
            <v>2990</v>
          </cell>
          <cell r="H175">
            <v>2922</v>
          </cell>
          <cell r="I175">
            <v>33</v>
          </cell>
          <cell r="J175">
            <v>36</v>
          </cell>
          <cell r="K175">
            <v>2990</v>
          </cell>
          <cell r="L175">
            <v>2922</v>
          </cell>
          <cell r="M175">
            <v>33</v>
          </cell>
          <cell r="N175">
            <v>36</v>
          </cell>
          <cell r="O175">
            <v>2990</v>
          </cell>
        </row>
        <row r="176">
          <cell r="A176" t="str">
            <v>712&amp;T</v>
          </cell>
          <cell r="B176" t="str">
            <v>--712-Point Shirley - Orient H</v>
          </cell>
          <cell r="C176">
            <v>1521</v>
          </cell>
          <cell r="D176">
            <v>1322</v>
          </cell>
          <cell r="E176">
            <v>12</v>
          </cell>
          <cell r="F176">
            <v>19</v>
          </cell>
          <cell r="G176">
            <v>1353</v>
          </cell>
          <cell r="H176">
            <v>1322</v>
          </cell>
          <cell r="I176">
            <v>12</v>
          </cell>
          <cell r="J176">
            <v>19</v>
          </cell>
          <cell r="K176">
            <v>1353</v>
          </cell>
          <cell r="L176">
            <v>1322</v>
          </cell>
          <cell r="M176">
            <v>12</v>
          </cell>
          <cell r="N176">
            <v>19</v>
          </cell>
          <cell r="O176">
            <v>1353</v>
          </cell>
        </row>
        <row r="177">
          <cell r="A177" t="str">
            <v>713&amp;T</v>
          </cell>
          <cell r="B177" t="str">
            <v>--713-Point Shirley - Orient H</v>
          </cell>
          <cell r="C177">
            <v>1011</v>
          </cell>
          <cell r="D177">
            <v>944</v>
          </cell>
          <cell r="E177">
            <v>6</v>
          </cell>
          <cell r="F177">
            <v>3</v>
          </cell>
          <cell r="G177">
            <v>952</v>
          </cell>
          <cell r="H177">
            <v>944</v>
          </cell>
          <cell r="I177">
            <v>6</v>
          </cell>
          <cell r="J177">
            <v>3</v>
          </cell>
          <cell r="K177">
            <v>952</v>
          </cell>
          <cell r="L177">
            <v>944</v>
          </cell>
          <cell r="M177">
            <v>6</v>
          </cell>
          <cell r="N177">
            <v>3</v>
          </cell>
          <cell r="O177">
            <v>952</v>
          </cell>
        </row>
        <row r="178">
          <cell r="A178" t="str">
            <v>714&amp;T</v>
          </cell>
          <cell r="B178" t="str">
            <v>--714-Pemberton Point, Hull -</v>
          </cell>
          <cell r="C178">
            <v>0</v>
          </cell>
          <cell r="D178">
            <v>208</v>
          </cell>
          <cell r="E178">
            <v>1</v>
          </cell>
          <cell r="F178">
            <v>1</v>
          </cell>
          <cell r="G178">
            <v>209</v>
          </cell>
          <cell r="H178">
            <v>208</v>
          </cell>
          <cell r="I178">
            <v>1</v>
          </cell>
          <cell r="J178">
            <v>1</v>
          </cell>
          <cell r="K178">
            <v>209</v>
          </cell>
          <cell r="L178">
            <v>208</v>
          </cell>
          <cell r="M178">
            <v>1</v>
          </cell>
          <cell r="N178">
            <v>1</v>
          </cell>
          <cell r="O178">
            <v>209</v>
          </cell>
        </row>
        <row r="179">
          <cell r="A179" t="str">
            <v>716&amp;T</v>
          </cell>
          <cell r="B179" t="str">
            <v>--716-Cobbs Corner - Mattapan</v>
          </cell>
          <cell r="C179">
            <v>0</v>
          </cell>
          <cell r="D179">
            <v>234</v>
          </cell>
          <cell r="E179">
            <v>15</v>
          </cell>
          <cell r="F179">
            <v>17</v>
          </cell>
          <cell r="G179">
            <v>266</v>
          </cell>
          <cell r="H179">
            <v>234</v>
          </cell>
          <cell r="I179">
            <v>15</v>
          </cell>
          <cell r="J179">
            <v>17</v>
          </cell>
          <cell r="K179">
            <v>266</v>
          </cell>
          <cell r="L179">
            <v>234</v>
          </cell>
          <cell r="M179">
            <v>15</v>
          </cell>
          <cell r="N179">
            <v>17</v>
          </cell>
          <cell r="O179">
            <v>266</v>
          </cell>
        </row>
        <row r="180">
          <cell r="A180" t="str">
            <v>73&amp;T</v>
          </cell>
          <cell r="B180" t="str">
            <v>--73-Waverley Square - Harvard</v>
          </cell>
          <cell r="C180">
            <v>2816</v>
          </cell>
          <cell r="D180">
            <v>3225</v>
          </cell>
          <cell r="E180">
            <v>37</v>
          </cell>
          <cell r="F180">
            <v>25</v>
          </cell>
          <cell r="G180">
            <v>3287</v>
          </cell>
          <cell r="H180">
            <v>3225</v>
          </cell>
          <cell r="I180">
            <v>37</v>
          </cell>
          <cell r="J180">
            <v>25</v>
          </cell>
          <cell r="K180">
            <v>3287</v>
          </cell>
          <cell r="L180">
            <v>3225</v>
          </cell>
          <cell r="M180">
            <v>37</v>
          </cell>
          <cell r="N180">
            <v>25</v>
          </cell>
          <cell r="O180">
            <v>3287</v>
          </cell>
        </row>
        <row r="181">
          <cell r="A181" t="str">
            <v>74&amp;T</v>
          </cell>
          <cell r="B181" t="str">
            <v>--74-Belmont Center - Harvard</v>
          </cell>
          <cell r="C181">
            <v>1064</v>
          </cell>
          <cell r="D181">
            <v>1389</v>
          </cell>
          <cell r="E181">
            <v>24</v>
          </cell>
          <cell r="F181">
            <v>115</v>
          </cell>
          <cell r="G181">
            <v>1528</v>
          </cell>
          <cell r="H181">
            <v>1389</v>
          </cell>
          <cell r="I181">
            <v>24</v>
          </cell>
          <cell r="J181">
            <v>115</v>
          </cell>
          <cell r="K181">
            <v>1528</v>
          </cell>
          <cell r="L181">
            <v>1389</v>
          </cell>
          <cell r="M181">
            <v>24</v>
          </cell>
          <cell r="N181">
            <v>115</v>
          </cell>
          <cell r="O181">
            <v>1528</v>
          </cell>
        </row>
        <row r="182">
          <cell r="A182" t="str">
            <v>741&amp;T</v>
          </cell>
          <cell r="B182" t="str">
            <v>--SL1-Logan Airport Terminals</v>
          </cell>
          <cell r="C182">
            <v>6310</v>
          </cell>
          <cell r="D182">
            <v>9070</v>
          </cell>
          <cell r="E182">
            <v>543</v>
          </cell>
          <cell r="F182">
            <v>681</v>
          </cell>
          <cell r="G182">
            <v>10294</v>
          </cell>
          <cell r="H182">
            <v>9070</v>
          </cell>
          <cell r="I182">
            <v>543</v>
          </cell>
          <cell r="J182">
            <v>681</v>
          </cell>
          <cell r="K182">
            <v>10294</v>
          </cell>
          <cell r="L182">
            <v>9070</v>
          </cell>
          <cell r="M182">
            <v>543</v>
          </cell>
          <cell r="N182">
            <v>681</v>
          </cell>
          <cell r="O182">
            <v>10294</v>
          </cell>
        </row>
        <row r="183">
          <cell r="A183" t="str">
            <v>742&amp;T</v>
          </cell>
          <cell r="B183" t="str">
            <v>--SL2-Design Center - South St</v>
          </cell>
          <cell r="C183">
            <v>3501</v>
          </cell>
          <cell r="D183">
            <v>1341</v>
          </cell>
          <cell r="E183">
            <v>60</v>
          </cell>
          <cell r="F183">
            <v>138</v>
          </cell>
          <cell r="G183">
            <v>1539</v>
          </cell>
          <cell r="H183">
            <v>1341</v>
          </cell>
          <cell r="I183">
            <v>60</v>
          </cell>
          <cell r="J183">
            <v>138</v>
          </cell>
          <cell r="K183">
            <v>1539</v>
          </cell>
          <cell r="L183">
            <v>1341</v>
          </cell>
          <cell r="M183">
            <v>60</v>
          </cell>
          <cell r="N183">
            <v>138</v>
          </cell>
          <cell r="O183">
            <v>1539</v>
          </cell>
        </row>
        <row r="184">
          <cell r="A184" t="str">
            <v>743&amp;T</v>
          </cell>
          <cell r="B184" t="str">
            <v>--SL3-Chelsea Station - South</v>
          </cell>
          <cell r="C184">
            <v>9569</v>
          </cell>
          <cell r="D184">
            <v>2990</v>
          </cell>
          <cell r="E184">
            <v>58</v>
          </cell>
          <cell r="F184">
            <v>242</v>
          </cell>
          <cell r="G184">
            <v>3289</v>
          </cell>
          <cell r="H184">
            <v>2990</v>
          </cell>
          <cell r="I184">
            <v>58</v>
          </cell>
          <cell r="J184">
            <v>242</v>
          </cell>
          <cell r="K184">
            <v>3289</v>
          </cell>
          <cell r="L184">
            <v>2990</v>
          </cell>
          <cell r="M184">
            <v>58</v>
          </cell>
          <cell r="N184">
            <v>242</v>
          </cell>
          <cell r="O184">
            <v>3289</v>
          </cell>
        </row>
        <row r="185">
          <cell r="A185" t="str">
            <v>746&amp;T</v>
          </cell>
          <cell r="B185" t="str">
            <v>--SLW-Silver Line Way - South</v>
          </cell>
          <cell r="C185">
            <v>905</v>
          </cell>
          <cell r="D185">
            <v>337</v>
          </cell>
          <cell r="E185">
            <v>4</v>
          </cell>
          <cell r="F185">
            <v>7</v>
          </cell>
          <cell r="G185">
            <v>348</v>
          </cell>
          <cell r="H185">
            <v>337</v>
          </cell>
          <cell r="I185">
            <v>4</v>
          </cell>
          <cell r="J185">
            <v>7</v>
          </cell>
          <cell r="K185">
            <v>348</v>
          </cell>
          <cell r="L185">
            <v>337</v>
          </cell>
          <cell r="M185">
            <v>4</v>
          </cell>
          <cell r="N185">
            <v>7</v>
          </cell>
          <cell r="O185">
            <v>348</v>
          </cell>
        </row>
        <row r="186">
          <cell r="A186" t="str">
            <v>747&amp;T</v>
          </cell>
          <cell r="B186" t="str">
            <v>--CT2-Sullivan Square Station</v>
          </cell>
          <cell r="C186">
            <v>1774</v>
          </cell>
          <cell r="D186">
            <v>3764</v>
          </cell>
          <cell r="E186">
            <v>31</v>
          </cell>
          <cell r="F186">
            <v>105</v>
          </cell>
          <cell r="G186">
            <v>3901</v>
          </cell>
          <cell r="H186">
            <v>3764</v>
          </cell>
          <cell r="I186">
            <v>31</v>
          </cell>
          <cell r="J186">
            <v>105</v>
          </cell>
          <cell r="K186">
            <v>3901</v>
          </cell>
          <cell r="L186">
            <v>3764</v>
          </cell>
          <cell r="M186">
            <v>31</v>
          </cell>
          <cell r="N186">
            <v>105</v>
          </cell>
          <cell r="O186">
            <v>3901</v>
          </cell>
        </row>
        <row r="187">
          <cell r="A187" t="str">
            <v>749&amp;T</v>
          </cell>
          <cell r="B187" t="str">
            <v>--SL5-Nubian Station - Temple</v>
          </cell>
          <cell r="C187">
            <v>8333</v>
          </cell>
          <cell r="D187">
            <v>3845</v>
          </cell>
          <cell r="E187">
            <v>15</v>
          </cell>
          <cell r="F187">
            <v>18</v>
          </cell>
          <cell r="G187">
            <v>3878</v>
          </cell>
          <cell r="H187">
            <v>3845</v>
          </cell>
          <cell r="I187">
            <v>15</v>
          </cell>
          <cell r="J187">
            <v>18</v>
          </cell>
          <cell r="K187">
            <v>3878</v>
          </cell>
          <cell r="L187">
            <v>3845</v>
          </cell>
          <cell r="M187">
            <v>15</v>
          </cell>
          <cell r="N187">
            <v>18</v>
          </cell>
          <cell r="O187">
            <v>3878</v>
          </cell>
        </row>
        <row r="188">
          <cell r="A188" t="str">
            <v>75&amp;T</v>
          </cell>
          <cell r="B188" t="str">
            <v>--75-Belmont Center - Harvard</v>
          </cell>
          <cell r="C188">
            <v>970</v>
          </cell>
          <cell r="D188">
            <v>1245</v>
          </cell>
          <cell r="E188">
            <v>17</v>
          </cell>
          <cell r="F188">
            <v>91</v>
          </cell>
          <cell r="G188">
            <v>1353</v>
          </cell>
          <cell r="H188">
            <v>1245</v>
          </cell>
          <cell r="I188">
            <v>17</v>
          </cell>
          <cell r="J188">
            <v>91</v>
          </cell>
          <cell r="K188">
            <v>1353</v>
          </cell>
          <cell r="L188">
            <v>1245</v>
          </cell>
          <cell r="M188">
            <v>17</v>
          </cell>
          <cell r="N188">
            <v>91</v>
          </cell>
          <cell r="O188">
            <v>1353</v>
          </cell>
        </row>
        <row r="189">
          <cell r="A189" t="str">
            <v>751&amp;T</v>
          </cell>
          <cell r="B189" t="str">
            <v>--SL4-Nubian Station - South S</v>
          </cell>
          <cell r="C189">
            <v>4618</v>
          </cell>
          <cell r="D189">
            <v>9251</v>
          </cell>
          <cell r="E189">
            <v>67</v>
          </cell>
          <cell r="F189">
            <v>292</v>
          </cell>
          <cell r="G189">
            <v>9610</v>
          </cell>
          <cell r="H189">
            <v>9251</v>
          </cell>
          <cell r="I189">
            <v>67</v>
          </cell>
          <cell r="J189">
            <v>292</v>
          </cell>
          <cell r="K189">
            <v>9610</v>
          </cell>
          <cell r="L189">
            <v>9251</v>
          </cell>
          <cell r="M189">
            <v>67</v>
          </cell>
          <cell r="N189">
            <v>292</v>
          </cell>
          <cell r="O189">
            <v>9610</v>
          </cell>
        </row>
        <row r="190">
          <cell r="A190" t="str">
            <v>76&amp;T</v>
          </cell>
          <cell r="B190" t="str">
            <v>--76-Lincoln Lab - Alewife Sta</v>
          </cell>
          <cell r="C190">
            <v>282</v>
          </cell>
          <cell r="D190">
            <v>684</v>
          </cell>
          <cell r="E190">
            <v>18</v>
          </cell>
          <cell r="F190">
            <v>11</v>
          </cell>
          <cell r="G190">
            <v>713</v>
          </cell>
          <cell r="H190">
            <v>684</v>
          </cell>
          <cell r="I190">
            <v>18</v>
          </cell>
          <cell r="J190">
            <v>11</v>
          </cell>
          <cell r="K190">
            <v>713</v>
          </cell>
          <cell r="L190">
            <v>684</v>
          </cell>
          <cell r="M190">
            <v>18</v>
          </cell>
          <cell r="N190">
            <v>11</v>
          </cell>
          <cell r="O190">
            <v>713</v>
          </cell>
        </row>
        <row r="191">
          <cell r="A191" t="str">
            <v>76298&amp;V</v>
          </cell>
          <cell r="B191" t="str">
            <v>--11-LAWRENCE-HAVERHILL-NEWBUR</v>
          </cell>
          <cell r="C191">
            <v>0</v>
          </cell>
          <cell r="D191">
            <v>256</v>
          </cell>
          <cell r="E191">
            <v>13</v>
          </cell>
          <cell r="F191">
            <v>20</v>
          </cell>
          <cell r="G191">
            <v>290</v>
          </cell>
          <cell r="H191">
            <v>256</v>
          </cell>
          <cell r="I191">
            <v>13</v>
          </cell>
          <cell r="J191">
            <v>20</v>
          </cell>
          <cell r="K191">
            <v>290</v>
          </cell>
          <cell r="L191">
            <v>256</v>
          </cell>
          <cell r="M191">
            <v>13</v>
          </cell>
          <cell r="N191">
            <v>20</v>
          </cell>
          <cell r="O191">
            <v>290</v>
          </cell>
        </row>
        <row r="192">
          <cell r="A192" t="str">
            <v>76299&amp;V</v>
          </cell>
          <cell r="B192" t="str">
            <v>--17-SALISBURY BEACH VIA AMESB</v>
          </cell>
          <cell r="C192">
            <v>0</v>
          </cell>
          <cell r="D192">
            <v>161</v>
          </cell>
          <cell r="E192">
            <v>8</v>
          </cell>
          <cell r="F192">
            <v>3</v>
          </cell>
          <cell r="G192">
            <v>173</v>
          </cell>
          <cell r="H192">
            <v>161</v>
          </cell>
          <cell r="I192">
            <v>8</v>
          </cell>
          <cell r="J192">
            <v>3</v>
          </cell>
          <cell r="K192">
            <v>173</v>
          </cell>
          <cell r="L192">
            <v>161</v>
          </cell>
          <cell r="M192">
            <v>8</v>
          </cell>
          <cell r="N192">
            <v>3</v>
          </cell>
          <cell r="O192">
            <v>173</v>
          </cell>
        </row>
        <row r="193">
          <cell r="A193" t="str">
            <v>76300&amp;V</v>
          </cell>
          <cell r="B193" t="str">
            <v>--19-AMESBURY/COSTELLO</v>
          </cell>
          <cell r="C193">
            <v>0</v>
          </cell>
          <cell r="D193">
            <v>108</v>
          </cell>
          <cell r="E193">
            <v>5</v>
          </cell>
          <cell r="F193">
            <v>5</v>
          </cell>
          <cell r="G193">
            <v>117</v>
          </cell>
          <cell r="H193">
            <v>108</v>
          </cell>
          <cell r="I193">
            <v>5</v>
          </cell>
          <cell r="J193">
            <v>5</v>
          </cell>
          <cell r="K193">
            <v>117</v>
          </cell>
          <cell r="L193">
            <v>108</v>
          </cell>
          <cell r="M193">
            <v>5</v>
          </cell>
          <cell r="N193">
            <v>5</v>
          </cell>
          <cell r="O193">
            <v>117</v>
          </cell>
        </row>
        <row r="194">
          <cell r="A194" t="str">
            <v>76301&amp;V</v>
          </cell>
          <cell r="B194" t="str">
            <v>--20-SALISBURY BEACH</v>
          </cell>
          <cell r="C194">
            <v>0</v>
          </cell>
          <cell r="D194">
            <v>71</v>
          </cell>
          <cell r="E194">
            <v>5</v>
          </cell>
          <cell r="F194">
            <v>6</v>
          </cell>
          <cell r="G194">
            <v>82</v>
          </cell>
          <cell r="H194">
            <v>71</v>
          </cell>
          <cell r="I194">
            <v>5</v>
          </cell>
          <cell r="J194">
            <v>6</v>
          </cell>
          <cell r="K194">
            <v>82</v>
          </cell>
          <cell r="L194">
            <v>71</v>
          </cell>
          <cell r="M194">
            <v>5</v>
          </cell>
          <cell r="N194">
            <v>6</v>
          </cell>
          <cell r="O194">
            <v>82</v>
          </cell>
        </row>
        <row r="195">
          <cell r="A195" t="str">
            <v>77&amp;T</v>
          </cell>
          <cell r="B195" t="str">
            <v>--77-Arlington Heights - Harva</v>
          </cell>
          <cell r="C195">
            <v>4927</v>
          </cell>
          <cell r="D195">
            <v>5443</v>
          </cell>
          <cell r="E195">
            <v>38</v>
          </cell>
          <cell r="F195">
            <v>18</v>
          </cell>
          <cell r="G195">
            <v>5498</v>
          </cell>
          <cell r="H195">
            <v>5443</v>
          </cell>
          <cell r="I195">
            <v>38</v>
          </cell>
          <cell r="J195">
            <v>18</v>
          </cell>
          <cell r="K195">
            <v>5498</v>
          </cell>
          <cell r="L195">
            <v>5443</v>
          </cell>
          <cell r="M195">
            <v>38</v>
          </cell>
          <cell r="N195">
            <v>18</v>
          </cell>
          <cell r="O195">
            <v>5498</v>
          </cell>
        </row>
        <row r="196">
          <cell r="A196" t="str">
            <v>77118&amp;C</v>
          </cell>
          <cell r="B196" t="str">
            <v>--2A-Gloucester Crossing/Black</v>
          </cell>
          <cell r="C196">
            <v>0</v>
          </cell>
          <cell r="D196">
            <v>84</v>
          </cell>
          <cell r="E196">
            <v>2</v>
          </cell>
          <cell r="F196">
            <v>2</v>
          </cell>
          <cell r="G196">
            <v>88</v>
          </cell>
          <cell r="H196">
            <v>84</v>
          </cell>
          <cell r="I196">
            <v>2</v>
          </cell>
          <cell r="J196">
            <v>2</v>
          </cell>
          <cell r="K196">
            <v>88</v>
          </cell>
          <cell r="L196">
            <v>84</v>
          </cell>
          <cell r="M196">
            <v>2</v>
          </cell>
          <cell r="N196">
            <v>2</v>
          </cell>
          <cell r="O196">
            <v>88</v>
          </cell>
        </row>
        <row r="197">
          <cell r="A197" t="str">
            <v>78&amp;T</v>
          </cell>
          <cell r="B197" t="str">
            <v>--78-Arlmont Village - Harvard</v>
          </cell>
          <cell r="C197">
            <v>1173</v>
          </cell>
          <cell r="D197">
            <v>2004</v>
          </cell>
          <cell r="E197">
            <v>21</v>
          </cell>
          <cell r="F197">
            <v>10</v>
          </cell>
          <cell r="G197">
            <v>2035</v>
          </cell>
          <cell r="H197">
            <v>2004</v>
          </cell>
          <cell r="I197">
            <v>21</v>
          </cell>
          <cell r="J197">
            <v>10</v>
          </cell>
          <cell r="K197">
            <v>2035</v>
          </cell>
          <cell r="L197">
            <v>2004</v>
          </cell>
          <cell r="M197">
            <v>21</v>
          </cell>
          <cell r="N197">
            <v>10</v>
          </cell>
          <cell r="O197">
            <v>2035</v>
          </cell>
        </row>
        <row r="198">
          <cell r="A198" t="str">
            <v>8&amp;T</v>
          </cell>
          <cell r="B198" t="str">
            <v>--8-Harbor Point - Kenmore Sta</v>
          </cell>
          <cell r="C198">
            <v>2874</v>
          </cell>
          <cell r="D198">
            <v>2352</v>
          </cell>
          <cell r="E198">
            <v>10</v>
          </cell>
          <cell r="F198">
            <v>21</v>
          </cell>
          <cell r="G198">
            <v>2383</v>
          </cell>
          <cell r="H198">
            <v>2352</v>
          </cell>
          <cell r="I198">
            <v>10</v>
          </cell>
          <cell r="J198">
            <v>21</v>
          </cell>
          <cell r="K198">
            <v>2383</v>
          </cell>
          <cell r="L198">
            <v>2352</v>
          </cell>
          <cell r="M198">
            <v>10</v>
          </cell>
          <cell r="N198">
            <v>21</v>
          </cell>
          <cell r="O198">
            <v>2383</v>
          </cell>
        </row>
        <row r="199">
          <cell r="A199" t="str">
            <v>80&amp;T</v>
          </cell>
          <cell r="B199" t="str">
            <v>--80-Arlington Center - Lechme</v>
          </cell>
          <cell r="C199">
            <v>645</v>
          </cell>
          <cell r="D199">
            <v>1034</v>
          </cell>
          <cell r="E199">
            <v>14</v>
          </cell>
          <cell r="F199">
            <v>80</v>
          </cell>
          <cell r="G199">
            <v>1128</v>
          </cell>
          <cell r="H199">
            <v>1034</v>
          </cell>
          <cell r="I199">
            <v>14</v>
          </cell>
          <cell r="J199">
            <v>80</v>
          </cell>
          <cell r="K199">
            <v>1128</v>
          </cell>
          <cell r="L199">
            <v>1034</v>
          </cell>
          <cell r="M199">
            <v>14</v>
          </cell>
          <cell r="N199">
            <v>80</v>
          </cell>
          <cell r="O199">
            <v>1128</v>
          </cell>
        </row>
        <row r="200">
          <cell r="A200" t="str">
            <v>83&amp;T</v>
          </cell>
          <cell r="B200" t="str">
            <v>--83-Rindge Avenue - Central S</v>
          </cell>
          <cell r="C200">
            <v>1139</v>
          </cell>
          <cell r="D200">
            <v>2663</v>
          </cell>
          <cell r="E200">
            <v>14</v>
          </cell>
          <cell r="F200">
            <v>20</v>
          </cell>
          <cell r="G200">
            <v>2698</v>
          </cell>
          <cell r="H200">
            <v>2663</v>
          </cell>
          <cell r="I200">
            <v>14</v>
          </cell>
          <cell r="J200">
            <v>20</v>
          </cell>
          <cell r="K200">
            <v>2698</v>
          </cell>
          <cell r="L200">
            <v>2663</v>
          </cell>
          <cell r="M200">
            <v>14</v>
          </cell>
          <cell r="N200">
            <v>20</v>
          </cell>
          <cell r="O200">
            <v>2698</v>
          </cell>
        </row>
        <row r="201">
          <cell r="A201" t="str">
            <v>85&amp;T</v>
          </cell>
          <cell r="B201" t="str">
            <v>--85-Spring Hill - Kendall/MIT</v>
          </cell>
          <cell r="C201">
            <v>195</v>
          </cell>
          <cell r="D201">
            <v>234</v>
          </cell>
          <cell r="E201">
            <v>1</v>
          </cell>
          <cell r="F201">
            <v>1</v>
          </cell>
          <cell r="G201">
            <v>235</v>
          </cell>
          <cell r="H201">
            <v>234</v>
          </cell>
          <cell r="I201">
            <v>1</v>
          </cell>
          <cell r="J201">
            <v>1</v>
          </cell>
          <cell r="K201">
            <v>235</v>
          </cell>
          <cell r="L201">
            <v>234</v>
          </cell>
          <cell r="M201">
            <v>1</v>
          </cell>
          <cell r="N201">
            <v>1</v>
          </cell>
          <cell r="O201">
            <v>235</v>
          </cell>
        </row>
        <row r="202">
          <cell r="A202" t="str">
            <v>86&amp;T</v>
          </cell>
          <cell r="B202" t="str">
            <v>--86-Sullivan Square Station -</v>
          </cell>
          <cell r="C202">
            <v>5666</v>
          </cell>
          <cell r="D202">
            <v>5772</v>
          </cell>
          <cell r="E202">
            <v>58</v>
          </cell>
          <cell r="F202">
            <v>119</v>
          </cell>
          <cell r="G202">
            <v>5949</v>
          </cell>
          <cell r="H202">
            <v>5772</v>
          </cell>
          <cell r="I202">
            <v>58</v>
          </cell>
          <cell r="J202">
            <v>119</v>
          </cell>
          <cell r="K202">
            <v>5949</v>
          </cell>
          <cell r="L202">
            <v>5772</v>
          </cell>
          <cell r="M202">
            <v>58</v>
          </cell>
          <cell r="N202">
            <v>119</v>
          </cell>
          <cell r="O202">
            <v>5949</v>
          </cell>
        </row>
        <row r="203">
          <cell r="A203" t="str">
            <v>87&amp;T</v>
          </cell>
          <cell r="B203" t="str">
            <v>--87-Clarendon Hill or Arlingt</v>
          </cell>
          <cell r="C203">
            <v>2394</v>
          </cell>
          <cell r="D203">
            <v>2432</v>
          </cell>
          <cell r="E203">
            <v>11</v>
          </cell>
          <cell r="F203">
            <v>7</v>
          </cell>
          <cell r="G203">
            <v>2449</v>
          </cell>
          <cell r="H203">
            <v>2432</v>
          </cell>
          <cell r="I203">
            <v>11</v>
          </cell>
          <cell r="J203">
            <v>7</v>
          </cell>
          <cell r="K203">
            <v>2449</v>
          </cell>
          <cell r="L203">
            <v>2432</v>
          </cell>
          <cell r="M203">
            <v>11</v>
          </cell>
          <cell r="N203">
            <v>7</v>
          </cell>
          <cell r="O203">
            <v>2449</v>
          </cell>
        </row>
        <row r="204">
          <cell r="A204" t="str">
            <v>88&amp;T</v>
          </cell>
          <cell r="B204" t="str">
            <v>--88-Clarendon Hill - Lechmere</v>
          </cell>
          <cell r="C204">
            <v>1817</v>
          </cell>
          <cell r="D204">
            <v>1494</v>
          </cell>
          <cell r="E204">
            <v>7</v>
          </cell>
          <cell r="F204">
            <v>3</v>
          </cell>
          <cell r="G204">
            <v>1504</v>
          </cell>
          <cell r="H204">
            <v>1494</v>
          </cell>
          <cell r="I204">
            <v>7</v>
          </cell>
          <cell r="J204">
            <v>3</v>
          </cell>
          <cell r="K204">
            <v>1504</v>
          </cell>
          <cell r="L204">
            <v>1494</v>
          </cell>
          <cell r="M204">
            <v>7</v>
          </cell>
          <cell r="N204">
            <v>3</v>
          </cell>
          <cell r="O204">
            <v>1504</v>
          </cell>
        </row>
        <row r="205">
          <cell r="A205" t="str">
            <v>89&amp;T</v>
          </cell>
          <cell r="B205" t="str">
            <v>--89-Clarendon Hill or Davis S</v>
          </cell>
          <cell r="C205">
            <v>2151</v>
          </cell>
          <cell r="D205">
            <v>1868</v>
          </cell>
          <cell r="E205">
            <v>5</v>
          </cell>
          <cell r="F205">
            <v>21</v>
          </cell>
          <cell r="G205">
            <v>1894</v>
          </cell>
          <cell r="H205">
            <v>1868</v>
          </cell>
          <cell r="I205">
            <v>5</v>
          </cell>
          <cell r="J205">
            <v>21</v>
          </cell>
          <cell r="K205">
            <v>1894</v>
          </cell>
          <cell r="L205">
            <v>1868</v>
          </cell>
          <cell r="M205">
            <v>5</v>
          </cell>
          <cell r="N205">
            <v>21</v>
          </cell>
          <cell r="O205">
            <v>1894</v>
          </cell>
        </row>
        <row r="206">
          <cell r="A206" t="str">
            <v>8993&amp;T</v>
          </cell>
          <cell r="B206" t="str">
            <v>--89/93-Clarendon Hill - Hayma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9&amp;M</v>
          </cell>
          <cell r="B207" t="str">
            <v>--RT09-RT09-Natick Mall 9 90 C</v>
          </cell>
          <cell r="C207">
            <v>0</v>
          </cell>
          <cell r="D207">
            <v>81</v>
          </cell>
          <cell r="E207">
            <v>3</v>
          </cell>
          <cell r="F207">
            <v>1</v>
          </cell>
          <cell r="G207">
            <v>85</v>
          </cell>
          <cell r="H207">
            <v>81</v>
          </cell>
          <cell r="I207">
            <v>3</v>
          </cell>
          <cell r="J207">
            <v>1</v>
          </cell>
          <cell r="K207">
            <v>85</v>
          </cell>
          <cell r="L207">
            <v>81</v>
          </cell>
          <cell r="M207">
            <v>3</v>
          </cell>
          <cell r="N207">
            <v>1</v>
          </cell>
          <cell r="O207">
            <v>85</v>
          </cell>
        </row>
        <row r="208">
          <cell r="A208" t="str">
            <v>9&amp;T</v>
          </cell>
          <cell r="B208" t="str">
            <v>--9-City Point - Copley Square</v>
          </cell>
          <cell r="C208">
            <v>4975</v>
          </cell>
          <cell r="D208">
            <v>4795</v>
          </cell>
          <cell r="E208">
            <v>20</v>
          </cell>
          <cell r="F208">
            <v>14</v>
          </cell>
          <cell r="G208">
            <v>4829</v>
          </cell>
          <cell r="H208">
            <v>4795</v>
          </cell>
          <cell r="I208">
            <v>20</v>
          </cell>
          <cell r="J208">
            <v>14</v>
          </cell>
          <cell r="K208">
            <v>4829</v>
          </cell>
          <cell r="L208">
            <v>4795</v>
          </cell>
          <cell r="M208">
            <v>20</v>
          </cell>
          <cell r="N208">
            <v>14</v>
          </cell>
          <cell r="O208">
            <v>4829</v>
          </cell>
        </row>
        <row r="209">
          <cell r="A209" t="str">
            <v>90&amp;T</v>
          </cell>
          <cell r="B209" t="str">
            <v>--90-Davis Station - Assembly</v>
          </cell>
          <cell r="C209">
            <v>663</v>
          </cell>
          <cell r="D209">
            <v>372</v>
          </cell>
          <cell r="E209">
            <v>1</v>
          </cell>
          <cell r="F209">
            <v>1</v>
          </cell>
          <cell r="G209">
            <v>375</v>
          </cell>
          <cell r="H209">
            <v>372</v>
          </cell>
          <cell r="I209">
            <v>1</v>
          </cell>
          <cell r="J209">
            <v>1</v>
          </cell>
          <cell r="K209">
            <v>375</v>
          </cell>
          <cell r="L209">
            <v>372</v>
          </cell>
          <cell r="M209">
            <v>1</v>
          </cell>
          <cell r="N209">
            <v>1</v>
          </cell>
          <cell r="O209">
            <v>375</v>
          </cell>
        </row>
        <row r="210">
          <cell r="A210" t="str">
            <v>91&amp;T</v>
          </cell>
          <cell r="B210" t="str">
            <v>--91-Sullivan Square Station -</v>
          </cell>
          <cell r="C210">
            <v>863</v>
          </cell>
          <cell r="D210">
            <v>865</v>
          </cell>
          <cell r="E210">
            <v>3</v>
          </cell>
          <cell r="F210">
            <v>10</v>
          </cell>
          <cell r="G210">
            <v>877</v>
          </cell>
          <cell r="H210">
            <v>865</v>
          </cell>
          <cell r="I210">
            <v>3</v>
          </cell>
          <cell r="J210">
            <v>10</v>
          </cell>
          <cell r="K210">
            <v>877</v>
          </cell>
          <cell r="L210">
            <v>865</v>
          </cell>
          <cell r="M210">
            <v>3</v>
          </cell>
          <cell r="N210">
            <v>10</v>
          </cell>
          <cell r="O210">
            <v>877</v>
          </cell>
        </row>
        <row r="211">
          <cell r="A211" t="str">
            <v>92&amp;T</v>
          </cell>
          <cell r="B211" t="str">
            <v>--92-Sullivan Square Station -</v>
          </cell>
          <cell r="C211">
            <v>611</v>
          </cell>
          <cell r="D211">
            <v>2223</v>
          </cell>
          <cell r="E211">
            <v>11</v>
          </cell>
          <cell r="F211">
            <v>80</v>
          </cell>
          <cell r="G211">
            <v>2314</v>
          </cell>
          <cell r="H211">
            <v>2223</v>
          </cell>
          <cell r="I211">
            <v>11</v>
          </cell>
          <cell r="J211">
            <v>80</v>
          </cell>
          <cell r="K211">
            <v>2314</v>
          </cell>
          <cell r="L211">
            <v>2223</v>
          </cell>
          <cell r="M211">
            <v>11</v>
          </cell>
          <cell r="N211">
            <v>80</v>
          </cell>
          <cell r="O211">
            <v>2314</v>
          </cell>
        </row>
        <row r="212">
          <cell r="A212" t="str">
            <v>93&amp;T</v>
          </cell>
          <cell r="B212" t="str">
            <v>--93-Sullivan Square Station -</v>
          </cell>
          <cell r="C212">
            <v>2136</v>
          </cell>
          <cell r="D212">
            <v>3103</v>
          </cell>
          <cell r="E212">
            <v>15</v>
          </cell>
          <cell r="F212">
            <v>23</v>
          </cell>
          <cell r="G212">
            <v>3141</v>
          </cell>
          <cell r="H212">
            <v>3103</v>
          </cell>
          <cell r="I212">
            <v>15</v>
          </cell>
          <cell r="J212">
            <v>23</v>
          </cell>
          <cell r="K212">
            <v>3141</v>
          </cell>
          <cell r="L212">
            <v>3103</v>
          </cell>
          <cell r="M212">
            <v>15</v>
          </cell>
          <cell r="N212">
            <v>23</v>
          </cell>
          <cell r="O212">
            <v>3141</v>
          </cell>
        </row>
        <row r="213">
          <cell r="A213" t="str">
            <v>94&amp;T</v>
          </cell>
          <cell r="B213" t="str">
            <v>--94-Medford Square - Davis St</v>
          </cell>
          <cell r="C213">
            <v>787</v>
          </cell>
          <cell r="D213">
            <v>464</v>
          </cell>
          <cell r="E213">
            <v>8</v>
          </cell>
          <cell r="F213">
            <v>91</v>
          </cell>
          <cell r="G213">
            <v>564</v>
          </cell>
          <cell r="H213">
            <v>464</v>
          </cell>
          <cell r="I213">
            <v>8</v>
          </cell>
          <cell r="J213">
            <v>91</v>
          </cell>
          <cell r="K213">
            <v>564</v>
          </cell>
          <cell r="L213">
            <v>464</v>
          </cell>
          <cell r="M213">
            <v>8</v>
          </cell>
          <cell r="N213">
            <v>91</v>
          </cell>
          <cell r="O213">
            <v>564</v>
          </cell>
        </row>
        <row r="214">
          <cell r="A214" t="str">
            <v>95&amp;T</v>
          </cell>
          <cell r="B214" t="str">
            <v>--95-West Medford or Arlington</v>
          </cell>
          <cell r="C214">
            <v>1299</v>
          </cell>
          <cell r="D214">
            <v>1432</v>
          </cell>
          <cell r="E214">
            <v>20</v>
          </cell>
          <cell r="F214">
            <v>166</v>
          </cell>
          <cell r="G214">
            <v>1618</v>
          </cell>
          <cell r="H214">
            <v>1432</v>
          </cell>
          <cell r="I214">
            <v>20</v>
          </cell>
          <cell r="J214">
            <v>166</v>
          </cell>
          <cell r="K214">
            <v>1618</v>
          </cell>
          <cell r="L214">
            <v>1432</v>
          </cell>
          <cell r="M214">
            <v>20</v>
          </cell>
          <cell r="N214">
            <v>166</v>
          </cell>
          <cell r="O214">
            <v>1618</v>
          </cell>
        </row>
        <row r="215">
          <cell r="A215" t="str">
            <v>96&amp;T</v>
          </cell>
          <cell r="B215" t="str">
            <v>--96-Medford Square - Harvard</v>
          </cell>
          <cell r="C215">
            <v>975</v>
          </cell>
          <cell r="D215">
            <v>1422</v>
          </cell>
          <cell r="E215">
            <v>9</v>
          </cell>
          <cell r="F215">
            <v>13</v>
          </cell>
          <cell r="G215">
            <v>1444</v>
          </cell>
          <cell r="H215">
            <v>1422</v>
          </cell>
          <cell r="I215">
            <v>9</v>
          </cell>
          <cell r="J215">
            <v>13</v>
          </cell>
          <cell r="K215">
            <v>1444</v>
          </cell>
          <cell r="L215">
            <v>1422</v>
          </cell>
          <cell r="M215">
            <v>9</v>
          </cell>
          <cell r="N215">
            <v>13</v>
          </cell>
          <cell r="O215">
            <v>1444</v>
          </cell>
        </row>
        <row r="216">
          <cell r="A216" t="str">
            <v>97&amp;T</v>
          </cell>
          <cell r="B216" t="str">
            <v>--97-Malden Center Station - W</v>
          </cell>
          <cell r="C216">
            <v>676</v>
          </cell>
          <cell r="D216">
            <v>577</v>
          </cell>
          <cell r="E216">
            <v>3</v>
          </cell>
          <cell r="F216">
            <v>4</v>
          </cell>
          <cell r="G216">
            <v>584</v>
          </cell>
          <cell r="H216">
            <v>577</v>
          </cell>
          <cell r="I216">
            <v>3</v>
          </cell>
          <cell r="J216">
            <v>4</v>
          </cell>
          <cell r="K216">
            <v>584</v>
          </cell>
          <cell r="L216">
            <v>577</v>
          </cell>
          <cell r="M216">
            <v>3</v>
          </cell>
          <cell r="N216">
            <v>4</v>
          </cell>
          <cell r="O216">
            <v>584</v>
          </cell>
        </row>
        <row r="217">
          <cell r="A217" t="str">
            <v>99&amp;T</v>
          </cell>
          <cell r="B217" t="str">
            <v>--99-Woodland Road - Wellingto</v>
          </cell>
          <cell r="C217">
            <v>729</v>
          </cell>
          <cell r="D217">
            <v>402</v>
          </cell>
          <cell r="E217">
            <v>5</v>
          </cell>
          <cell r="F217">
            <v>3</v>
          </cell>
          <cell r="G217">
            <v>410</v>
          </cell>
          <cell r="H217">
            <v>402</v>
          </cell>
          <cell r="I217">
            <v>5</v>
          </cell>
          <cell r="J217">
            <v>3</v>
          </cell>
          <cell r="K217">
            <v>410</v>
          </cell>
          <cell r="L217">
            <v>402</v>
          </cell>
          <cell r="M217">
            <v>5</v>
          </cell>
          <cell r="N217">
            <v>3</v>
          </cell>
          <cell r="O217">
            <v>410</v>
          </cell>
        </row>
        <row r="218">
          <cell r="A218" t="str">
            <v>Blue&amp;T</v>
          </cell>
          <cell r="B218" t="str">
            <v>--Blue Line-Blue Line-Rapid Tr</v>
          </cell>
          <cell r="C218">
            <v>47213</v>
          </cell>
          <cell r="D218">
            <v>41993</v>
          </cell>
          <cell r="E218">
            <v>3146</v>
          </cell>
          <cell r="F218">
            <v>7101</v>
          </cell>
          <cell r="G218">
            <v>52240</v>
          </cell>
          <cell r="H218">
            <v>41993</v>
          </cell>
          <cell r="I218">
            <v>3146</v>
          </cell>
          <cell r="J218">
            <v>7101</v>
          </cell>
          <cell r="K218">
            <v>52240</v>
          </cell>
          <cell r="L218">
            <v>41993</v>
          </cell>
          <cell r="M218">
            <v>3146</v>
          </cell>
          <cell r="N218">
            <v>7101</v>
          </cell>
          <cell r="O218">
            <v>52240</v>
          </cell>
        </row>
        <row r="219">
          <cell r="A219" t="str">
            <v>Boat-EastBoston&amp;T</v>
          </cell>
          <cell r="B219" t="str">
            <v>--East Boston Ferry-East Bosto</v>
          </cell>
          <cell r="C219">
            <v>283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Boat-F1&amp;T</v>
          </cell>
          <cell r="B220" t="str">
            <v>--Hingham/Hull Ferry-Hingham/H</v>
          </cell>
          <cell r="C220">
            <v>3625</v>
          </cell>
          <cell r="D220">
            <v>29</v>
          </cell>
          <cell r="E220">
            <v>75</v>
          </cell>
          <cell r="F220">
            <v>2914</v>
          </cell>
          <cell r="G220">
            <v>3018</v>
          </cell>
          <cell r="H220">
            <v>29</v>
          </cell>
          <cell r="I220">
            <v>75</v>
          </cell>
          <cell r="J220">
            <v>2914</v>
          </cell>
          <cell r="K220">
            <v>3018</v>
          </cell>
          <cell r="L220">
            <v>29</v>
          </cell>
          <cell r="M220">
            <v>75</v>
          </cell>
          <cell r="N220">
            <v>2914</v>
          </cell>
          <cell r="O220">
            <v>3018</v>
          </cell>
        </row>
        <row r="221">
          <cell r="A221" t="str">
            <v>Boat-F4&amp;T</v>
          </cell>
          <cell r="B221" t="str">
            <v>--Charlestown Ferry-Charlestow</v>
          </cell>
          <cell r="C221">
            <v>1089</v>
          </cell>
          <cell r="D221">
            <v>805</v>
          </cell>
          <cell r="E221">
            <v>71</v>
          </cell>
          <cell r="F221">
            <v>12</v>
          </cell>
          <cell r="G221">
            <v>888</v>
          </cell>
          <cell r="H221">
            <v>805</v>
          </cell>
          <cell r="I221">
            <v>71</v>
          </cell>
          <cell r="J221">
            <v>12</v>
          </cell>
          <cell r="K221">
            <v>888</v>
          </cell>
          <cell r="L221">
            <v>805</v>
          </cell>
          <cell r="M221">
            <v>71</v>
          </cell>
          <cell r="N221">
            <v>12</v>
          </cell>
          <cell r="O221">
            <v>888</v>
          </cell>
        </row>
        <row r="222">
          <cell r="A222" t="str">
            <v>Boat-F6&amp;T</v>
          </cell>
          <cell r="B222" t="str">
            <v>--Winthrop/Quincy Ferry-Winthr</v>
          </cell>
          <cell r="C222">
            <v>224</v>
          </cell>
          <cell r="D222">
            <v>39</v>
          </cell>
          <cell r="E222">
            <v>4</v>
          </cell>
          <cell r="F222">
            <v>1</v>
          </cell>
          <cell r="G222">
            <v>44</v>
          </cell>
          <cell r="H222">
            <v>39</v>
          </cell>
          <cell r="I222">
            <v>4</v>
          </cell>
          <cell r="J222">
            <v>1</v>
          </cell>
          <cell r="K222">
            <v>44</v>
          </cell>
          <cell r="L222">
            <v>39</v>
          </cell>
          <cell r="M222">
            <v>4</v>
          </cell>
          <cell r="N222">
            <v>1</v>
          </cell>
          <cell r="O222">
            <v>44</v>
          </cell>
        </row>
        <row r="223">
          <cell r="A223" t="str">
            <v>Boat-Lynn&amp;T</v>
          </cell>
          <cell r="B223" t="str">
            <v>--Lynn Ferry-Lynn Ferry-Ferry</v>
          </cell>
          <cell r="C223">
            <v>189</v>
          </cell>
          <cell r="D223">
            <v>5</v>
          </cell>
          <cell r="E223">
            <v>17</v>
          </cell>
          <cell r="F223">
            <v>0</v>
          </cell>
          <cell r="G223">
            <v>22</v>
          </cell>
          <cell r="H223">
            <v>5</v>
          </cell>
          <cell r="I223">
            <v>17</v>
          </cell>
          <cell r="J223">
            <v>0</v>
          </cell>
          <cell r="K223">
            <v>22</v>
          </cell>
          <cell r="L223">
            <v>5</v>
          </cell>
          <cell r="M223">
            <v>17</v>
          </cell>
          <cell r="N223">
            <v>0</v>
          </cell>
          <cell r="O223">
            <v>22</v>
          </cell>
        </row>
        <row r="224">
          <cell r="A224" t="str">
            <v>CR-Fairmount&amp;T</v>
          </cell>
          <cell r="B224" t="str">
            <v>--Fairmount Line-Fairmount Lin</v>
          </cell>
          <cell r="C224">
            <v>5044</v>
          </cell>
          <cell r="D224">
            <v>7756</v>
          </cell>
          <cell r="E224">
            <v>605</v>
          </cell>
          <cell r="F224">
            <v>195</v>
          </cell>
          <cell r="G224">
            <v>8556</v>
          </cell>
          <cell r="H224">
            <v>7756</v>
          </cell>
          <cell r="I224">
            <v>605</v>
          </cell>
          <cell r="J224">
            <v>195</v>
          </cell>
          <cell r="K224">
            <v>8556</v>
          </cell>
          <cell r="L224">
            <v>7756</v>
          </cell>
          <cell r="M224">
            <v>605</v>
          </cell>
          <cell r="N224">
            <v>195</v>
          </cell>
          <cell r="O224">
            <v>8556</v>
          </cell>
        </row>
        <row r="225">
          <cell r="A225" t="str">
            <v>CR-Fitchburg&amp;T</v>
          </cell>
          <cell r="B225" t="str">
            <v>--Fitchburg Line-Fitchburg Lin</v>
          </cell>
          <cell r="C225">
            <v>7319</v>
          </cell>
          <cell r="D225">
            <v>3726</v>
          </cell>
          <cell r="E225">
            <v>1237</v>
          </cell>
          <cell r="F225">
            <v>3227</v>
          </cell>
          <cell r="G225">
            <v>8191</v>
          </cell>
          <cell r="H225">
            <v>3726</v>
          </cell>
          <cell r="I225">
            <v>1237</v>
          </cell>
          <cell r="J225">
            <v>3227</v>
          </cell>
          <cell r="K225">
            <v>8191</v>
          </cell>
          <cell r="L225">
            <v>3726</v>
          </cell>
          <cell r="M225">
            <v>1237</v>
          </cell>
          <cell r="N225">
            <v>3227</v>
          </cell>
          <cell r="O225">
            <v>8191</v>
          </cell>
        </row>
        <row r="226">
          <cell r="A226" t="str">
            <v>CR-Franklin&amp;T</v>
          </cell>
          <cell r="B226" t="str">
            <v>--Franklin/Foxboro Line-Frankl</v>
          </cell>
          <cell r="C226">
            <v>11914</v>
          </cell>
          <cell r="D226">
            <v>2533</v>
          </cell>
          <cell r="E226">
            <v>745</v>
          </cell>
          <cell r="F226">
            <v>4862</v>
          </cell>
          <cell r="G226">
            <v>8140</v>
          </cell>
          <cell r="H226">
            <v>2533</v>
          </cell>
          <cell r="I226">
            <v>745</v>
          </cell>
          <cell r="J226">
            <v>4862</v>
          </cell>
          <cell r="K226">
            <v>8140</v>
          </cell>
          <cell r="L226">
            <v>2533</v>
          </cell>
          <cell r="M226">
            <v>745</v>
          </cell>
          <cell r="N226">
            <v>4862</v>
          </cell>
          <cell r="O226">
            <v>8140</v>
          </cell>
        </row>
        <row r="227">
          <cell r="A227" t="str">
            <v>CR-Greenbush&amp;T</v>
          </cell>
          <cell r="B227" t="str">
            <v>--Greenbush Line-Greenbush Lin</v>
          </cell>
          <cell r="C227">
            <v>4286</v>
          </cell>
          <cell r="D227">
            <v>572</v>
          </cell>
          <cell r="E227">
            <v>147</v>
          </cell>
          <cell r="F227">
            <v>1984</v>
          </cell>
          <cell r="G227">
            <v>2703</v>
          </cell>
          <cell r="H227">
            <v>572</v>
          </cell>
          <cell r="I227">
            <v>147</v>
          </cell>
          <cell r="J227">
            <v>1984</v>
          </cell>
          <cell r="K227">
            <v>2703</v>
          </cell>
          <cell r="L227">
            <v>572</v>
          </cell>
          <cell r="M227">
            <v>147</v>
          </cell>
          <cell r="N227">
            <v>1984</v>
          </cell>
          <cell r="O227">
            <v>2703</v>
          </cell>
        </row>
        <row r="228">
          <cell r="A228" t="str">
            <v>CR-Haverhill&amp;T</v>
          </cell>
          <cell r="B228" t="str">
            <v>--Haverhill Line-Haverhill Lin</v>
          </cell>
          <cell r="C228">
            <v>4418</v>
          </cell>
          <cell r="D228">
            <v>2431</v>
          </cell>
          <cell r="E228">
            <v>424</v>
          </cell>
          <cell r="F228">
            <v>3381</v>
          </cell>
          <cell r="G228">
            <v>6237</v>
          </cell>
          <cell r="H228">
            <v>2431</v>
          </cell>
          <cell r="I228">
            <v>424</v>
          </cell>
          <cell r="J228">
            <v>3381</v>
          </cell>
          <cell r="K228">
            <v>6237</v>
          </cell>
          <cell r="L228">
            <v>2431</v>
          </cell>
          <cell r="M228">
            <v>424</v>
          </cell>
          <cell r="N228">
            <v>3381</v>
          </cell>
          <cell r="O228">
            <v>6237</v>
          </cell>
        </row>
        <row r="229">
          <cell r="A229" t="str">
            <v>CR-Kingston&amp;T</v>
          </cell>
          <cell r="B229" t="str">
            <v>--Kingston Line-Kingston Line-</v>
          </cell>
          <cell r="C229">
            <v>6084</v>
          </cell>
          <cell r="D229">
            <v>381</v>
          </cell>
          <cell r="E229">
            <v>307</v>
          </cell>
          <cell r="F229">
            <v>3965</v>
          </cell>
          <cell r="G229">
            <v>4653</v>
          </cell>
          <cell r="H229">
            <v>381</v>
          </cell>
          <cell r="I229">
            <v>307</v>
          </cell>
          <cell r="J229">
            <v>3965</v>
          </cell>
          <cell r="K229">
            <v>4653</v>
          </cell>
          <cell r="L229">
            <v>381</v>
          </cell>
          <cell r="M229">
            <v>307</v>
          </cell>
          <cell r="N229">
            <v>3965</v>
          </cell>
          <cell r="O229">
            <v>4653</v>
          </cell>
        </row>
        <row r="230">
          <cell r="A230" t="str">
            <v>CR-Lowell&amp;T</v>
          </cell>
          <cell r="B230" t="str">
            <v>--Lowell Line-Lowell Line-Comm</v>
          </cell>
          <cell r="C230">
            <v>7215</v>
          </cell>
          <cell r="D230">
            <v>1515</v>
          </cell>
          <cell r="E230">
            <v>452</v>
          </cell>
          <cell r="F230">
            <v>5437</v>
          </cell>
          <cell r="G230">
            <v>7404</v>
          </cell>
          <cell r="H230">
            <v>1515</v>
          </cell>
          <cell r="I230">
            <v>452</v>
          </cell>
          <cell r="J230">
            <v>5437</v>
          </cell>
          <cell r="K230">
            <v>7404</v>
          </cell>
          <cell r="L230">
            <v>1515</v>
          </cell>
          <cell r="M230">
            <v>452</v>
          </cell>
          <cell r="N230">
            <v>5437</v>
          </cell>
          <cell r="O230">
            <v>7404</v>
          </cell>
        </row>
        <row r="231">
          <cell r="A231" t="str">
            <v>CR-Middleborough&amp;T</v>
          </cell>
          <cell r="B231" t="str">
            <v>--Middleborough/Lakeville Line</v>
          </cell>
          <cell r="C231">
            <v>7641</v>
          </cell>
          <cell r="D231">
            <v>1905</v>
          </cell>
          <cell r="E231">
            <v>722</v>
          </cell>
          <cell r="F231">
            <v>3255</v>
          </cell>
          <cell r="G231">
            <v>5882</v>
          </cell>
          <cell r="H231">
            <v>1905</v>
          </cell>
          <cell r="I231">
            <v>722</v>
          </cell>
          <cell r="J231">
            <v>3255</v>
          </cell>
          <cell r="K231">
            <v>5882</v>
          </cell>
          <cell r="L231">
            <v>1905</v>
          </cell>
          <cell r="M231">
            <v>722</v>
          </cell>
          <cell r="N231">
            <v>3255</v>
          </cell>
          <cell r="O231">
            <v>5882</v>
          </cell>
        </row>
        <row r="232">
          <cell r="A232" t="str">
            <v>CR-Needham&amp;T</v>
          </cell>
          <cell r="B232" t="str">
            <v>--Needham Line-Needham Line-Co</v>
          </cell>
          <cell r="C232">
            <v>6948</v>
          </cell>
          <cell r="D232">
            <v>3529</v>
          </cell>
          <cell r="E232">
            <v>405</v>
          </cell>
          <cell r="F232">
            <v>1735</v>
          </cell>
          <cell r="G232">
            <v>5669</v>
          </cell>
          <cell r="H232">
            <v>3529</v>
          </cell>
          <cell r="I232">
            <v>405</v>
          </cell>
          <cell r="J232">
            <v>1735</v>
          </cell>
          <cell r="K232">
            <v>5669</v>
          </cell>
          <cell r="L232">
            <v>3529</v>
          </cell>
          <cell r="M232">
            <v>405</v>
          </cell>
          <cell r="N232">
            <v>1735</v>
          </cell>
          <cell r="O232">
            <v>5669</v>
          </cell>
        </row>
        <row r="233">
          <cell r="A233" t="str">
            <v>CR-Newburyport&amp;T</v>
          </cell>
          <cell r="B233" t="str">
            <v>--Newburyport/Rockport Line-Ne</v>
          </cell>
          <cell r="C233">
            <v>11907</v>
          </cell>
          <cell r="D233">
            <v>5081</v>
          </cell>
          <cell r="E233">
            <v>707</v>
          </cell>
          <cell r="F233">
            <v>3873</v>
          </cell>
          <cell r="G233">
            <v>9661</v>
          </cell>
          <cell r="H233">
            <v>5081</v>
          </cell>
          <cell r="I233">
            <v>707</v>
          </cell>
          <cell r="J233">
            <v>3873</v>
          </cell>
          <cell r="K233">
            <v>9661</v>
          </cell>
          <cell r="L233">
            <v>5081</v>
          </cell>
          <cell r="M233">
            <v>707</v>
          </cell>
          <cell r="N233">
            <v>3873</v>
          </cell>
          <cell r="O233">
            <v>9661</v>
          </cell>
        </row>
        <row r="234">
          <cell r="A234" t="str">
            <v>CR-Providence&amp;T</v>
          </cell>
          <cell r="B234" t="str">
            <v>--Providence/Stoughton Line-Pr</v>
          </cell>
          <cell r="C234">
            <v>21859</v>
          </cell>
          <cell r="D234">
            <v>5823</v>
          </cell>
          <cell r="E234">
            <v>3946</v>
          </cell>
          <cell r="F234">
            <v>12549</v>
          </cell>
          <cell r="G234">
            <v>22318</v>
          </cell>
          <cell r="H234">
            <v>5823</v>
          </cell>
          <cell r="I234">
            <v>3946</v>
          </cell>
          <cell r="J234">
            <v>12549</v>
          </cell>
          <cell r="K234">
            <v>22318</v>
          </cell>
          <cell r="L234">
            <v>5823</v>
          </cell>
          <cell r="M234">
            <v>3946</v>
          </cell>
          <cell r="N234">
            <v>12549</v>
          </cell>
          <cell r="O234">
            <v>22318</v>
          </cell>
        </row>
        <row r="235">
          <cell r="A235" t="str">
            <v>CR-Worcester&amp;T</v>
          </cell>
          <cell r="B235" t="str">
            <v>--Framingham/Worcester Line-Fr</v>
          </cell>
          <cell r="C235">
            <v>17120</v>
          </cell>
          <cell r="D235">
            <v>7004</v>
          </cell>
          <cell r="E235">
            <v>5909</v>
          </cell>
          <cell r="F235">
            <v>5449</v>
          </cell>
          <cell r="G235">
            <v>18361</v>
          </cell>
          <cell r="H235">
            <v>7004</v>
          </cell>
          <cell r="I235">
            <v>5909</v>
          </cell>
          <cell r="J235">
            <v>5449</v>
          </cell>
          <cell r="K235">
            <v>18361</v>
          </cell>
          <cell r="L235">
            <v>7004</v>
          </cell>
          <cell r="M235">
            <v>5909</v>
          </cell>
          <cell r="N235">
            <v>5449</v>
          </cell>
          <cell r="O235">
            <v>18361</v>
          </cell>
        </row>
        <row r="236">
          <cell r="A236" t="str">
            <v>Green-B&amp;T</v>
          </cell>
          <cell r="B236" t="str">
            <v>--B-Green Line B-Rapid Transit</v>
          </cell>
          <cell r="C236">
            <v>113376</v>
          </cell>
          <cell r="D236">
            <v>32584</v>
          </cell>
          <cell r="E236">
            <v>1520</v>
          </cell>
          <cell r="F236">
            <v>1811</v>
          </cell>
          <cell r="G236">
            <v>35915</v>
          </cell>
          <cell r="H236">
            <v>32584</v>
          </cell>
          <cell r="I236">
            <v>1520</v>
          </cell>
          <cell r="J236">
            <v>1811</v>
          </cell>
          <cell r="K236">
            <v>35915</v>
          </cell>
          <cell r="L236">
            <v>32584</v>
          </cell>
          <cell r="M236">
            <v>1520</v>
          </cell>
          <cell r="N236">
            <v>1811</v>
          </cell>
          <cell r="O236">
            <v>35915</v>
          </cell>
        </row>
        <row r="237">
          <cell r="A237" t="str">
            <v>Green-C&amp;T</v>
          </cell>
          <cell r="B237" t="str">
            <v>--C-Green Line C-Rapid Transit</v>
          </cell>
          <cell r="C237">
            <v>0</v>
          </cell>
          <cell r="D237">
            <v>16084</v>
          </cell>
          <cell r="E237">
            <v>781</v>
          </cell>
          <cell r="F237">
            <v>971</v>
          </cell>
          <cell r="G237">
            <v>17836</v>
          </cell>
          <cell r="H237">
            <v>16084</v>
          </cell>
          <cell r="I237">
            <v>781</v>
          </cell>
          <cell r="J237">
            <v>971</v>
          </cell>
          <cell r="K237">
            <v>17836</v>
          </cell>
          <cell r="L237">
            <v>16084</v>
          </cell>
          <cell r="M237">
            <v>781</v>
          </cell>
          <cell r="N237">
            <v>971</v>
          </cell>
          <cell r="O237">
            <v>17836</v>
          </cell>
        </row>
        <row r="238">
          <cell r="A238" t="str">
            <v>Green-D&amp;T</v>
          </cell>
          <cell r="B238" t="str">
            <v>--D-Green Line D-Rapid Transit</v>
          </cell>
          <cell r="C238">
            <v>0</v>
          </cell>
          <cell r="D238">
            <v>27223</v>
          </cell>
          <cell r="E238">
            <v>2252</v>
          </cell>
          <cell r="F238">
            <v>2561</v>
          </cell>
          <cell r="G238">
            <v>32036</v>
          </cell>
          <cell r="H238">
            <v>27223</v>
          </cell>
          <cell r="I238">
            <v>2252</v>
          </cell>
          <cell r="J238">
            <v>2561</v>
          </cell>
          <cell r="K238">
            <v>32036</v>
          </cell>
          <cell r="L238">
            <v>27223</v>
          </cell>
          <cell r="M238">
            <v>2252</v>
          </cell>
          <cell r="N238">
            <v>2561</v>
          </cell>
          <cell r="O238">
            <v>32036</v>
          </cell>
        </row>
        <row r="239">
          <cell r="A239" t="str">
            <v>Green-E&amp;T</v>
          </cell>
          <cell r="B239" t="str">
            <v>--E-Green Line E-Rapid Transit</v>
          </cell>
          <cell r="C239">
            <v>0</v>
          </cell>
          <cell r="D239">
            <v>25321</v>
          </cell>
          <cell r="E239">
            <v>1510</v>
          </cell>
          <cell r="F239">
            <v>1318</v>
          </cell>
          <cell r="G239">
            <v>28148</v>
          </cell>
          <cell r="H239">
            <v>25321</v>
          </cell>
          <cell r="I239">
            <v>1510</v>
          </cell>
          <cell r="J239">
            <v>1318</v>
          </cell>
          <cell r="K239">
            <v>28148</v>
          </cell>
          <cell r="L239">
            <v>25321</v>
          </cell>
          <cell r="M239">
            <v>1510</v>
          </cell>
          <cell r="N239">
            <v>1318</v>
          </cell>
          <cell r="O239">
            <v>28148</v>
          </cell>
        </row>
        <row r="240">
          <cell r="A240" t="str">
            <v>MBCS&amp;M</v>
          </cell>
          <cell r="B240" t="str">
            <v>--Mass Bay Campus to Campus Sh</v>
          </cell>
          <cell r="C240">
            <v>0</v>
          </cell>
          <cell r="D240">
            <v>4</v>
          </cell>
          <cell r="E240">
            <v>1</v>
          </cell>
          <cell r="F240">
            <v>0</v>
          </cell>
          <cell r="G240">
            <v>5</v>
          </cell>
          <cell r="H240">
            <v>4</v>
          </cell>
          <cell r="I240">
            <v>1</v>
          </cell>
          <cell r="J240">
            <v>0</v>
          </cell>
          <cell r="K240">
            <v>5</v>
          </cell>
          <cell r="L240">
            <v>4</v>
          </cell>
          <cell r="M240">
            <v>1</v>
          </cell>
          <cell r="N240">
            <v>0</v>
          </cell>
          <cell r="O240">
            <v>5</v>
          </cell>
        </row>
        <row r="241">
          <cell r="A241" t="str">
            <v>MBRS&amp;M</v>
          </cell>
          <cell r="B241" t="str">
            <v>--Mass Bay Riverside Shuttle-M</v>
          </cell>
          <cell r="C241">
            <v>0</v>
          </cell>
          <cell r="D241">
            <v>11</v>
          </cell>
          <cell r="E241">
            <v>0</v>
          </cell>
          <cell r="F241">
            <v>0</v>
          </cell>
          <cell r="G241">
            <v>11</v>
          </cell>
          <cell r="H241">
            <v>11</v>
          </cell>
          <cell r="I241">
            <v>0</v>
          </cell>
          <cell r="J241">
            <v>0</v>
          </cell>
          <cell r="K241">
            <v>11</v>
          </cell>
          <cell r="L241">
            <v>11</v>
          </cell>
          <cell r="M241">
            <v>0</v>
          </cell>
          <cell r="N241">
            <v>0</v>
          </cell>
          <cell r="O241">
            <v>11</v>
          </cell>
        </row>
        <row r="242">
          <cell r="A242" t="str">
            <v>MWES&amp;M</v>
          </cell>
          <cell r="B242" t="str">
            <v>--MathWorks Express Shuttle-Ma</v>
          </cell>
          <cell r="C242">
            <v>0</v>
          </cell>
          <cell r="D242">
            <v>13</v>
          </cell>
          <cell r="E242">
            <v>1</v>
          </cell>
          <cell r="F242">
            <v>2</v>
          </cell>
          <cell r="G242">
            <v>15</v>
          </cell>
          <cell r="H242">
            <v>13</v>
          </cell>
          <cell r="I242">
            <v>1</v>
          </cell>
          <cell r="J242">
            <v>2</v>
          </cell>
          <cell r="K242">
            <v>15</v>
          </cell>
          <cell r="L242">
            <v>13</v>
          </cell>
          <cell r="M242">
            <v>1</v>
          </cell>
          <cell r="N242">
            <v>2</v>
          </cell>
          <cell r="O242">
            <v>15</v>
          </cell>
        </row>
        <row r="243">
          <cell r="A243" t="str">
            <v>Mattapan&amp;T</v>
          </cell>
          <cell r="B243" t="str">
            <v>--Mattapan Trolley-Mattapan Tr</v>
          </cell>
          <cell r="C243">
            <v>4523</v>
          </cell>
          <cell r="D243">
            <v>3523</v>
          </cell>
          <cell r="E243">
            <v>169</v>
          </cell>
          <cell r="F243">
            <v>1166</v>
          </cell>
          <cell r="G243">
            <v>4858</v>
          </cell>
          <cell r="H243">
            <v>3523</v>
          </cell>
          <cell r="I243">
            <v>169</v>
          </cell>
          <cell r="J243">
            <v>1166</v>
          </cell>
          <cell r="K243">
            <v>4858</v>
          </cell>
          <cell r="L243">
            <v>3523</v>
          </cell>
          <cell r="M243">
            <v>169</v>
          </cell>
          <cell r="N243">
            <v>1166</v>
          </cell>
          <cell r="O243">
            <v>4858</v>
          </cell>
        </row>
        <row r="244">
          <cell r="A244" t="str">
            <v>NCS&amp;M</v>
          </cell>
          <cell r="B244" t="str">
            <v>--Natick Commuter Shuttle-Nati</v>
          </cell>
          <cell r="C244">
            <v>0</v>
          </cell>
          <cell r="D244">
            <v>9</v>
          </cell>
          <cell r="E244">
            <v>0</v>
          </cell>
          <cell r="F244">
            <v>1</v>
          </cell>
          <cell r="G244">
            <v>11</v>
          </cell>
          <cell r="H244">
            <v>9</v>
          </cell>
          <cell r="I244">
            <v>0</v>
          </cell>
          <cell r="J244">
            <v>1</v>
          </cell>
          <cell r="K244">
            <v>11</v>
          </cell>
          <cell r="L244">
            <v>9</v>
          </cell>
          <cell r="M244">
            <v>0</v>
          </cell>
          <cell r="N244">
            <v>1</v>
          </cell>
          <cell r="O244">
            <v>11</v>
          </cell>
        </row>
        <row r="245">
          <cell r="A245" t="str">
            <v>Orange&amp;T</v>
          </cell>
          <cell r="B245" t="str">
            <v>--Orange Line-Orange Line-Rapi</v>
          </cell>
          <cell r="C245">
            <v>115769</v>
          </cell>
          <cell r="D245">
            <v>95934</v>
          </cell>
          <cell r="E245">
            <v>8292</v>
          </cell>
          <cell r="F245">
            <v>10946</v>
          </cell>
          <cell r="G245">
            <v>115172</v>
          </cell>
          <cell r="H245">
            <v>95934</v>
          </cell>
          <cell r="I245">
            <v>8292</v>
          </cell>
          <cell r="J245">
            <v>10946</v>
          </cell>
          <cell r="K245">
            <v>115172</v>
          </cell>
          <cell r="L245">
            <v>95934</v>
          </cell>
          <cell r="M245">
            <v>8292</v>
          </cell>
          <cell r="N245">
            <v>10946</v>
          </cell>
          <cell r="O245">
            <v>115172</v>
          </cell>
        </row>
        <row r="246">
          <cell r="A246" t="str">
            <v>Red&amp;T</v>
          </cell>
          <cell r="B246" t="str">
            <v>--Red Line-Red Line-Rapid Tran</v>
          </cell>
          <cell r="C246">
            <v>133995</v>
          </cell>
          <cell r="D246">
            <v>118143</v>
          </cell>
          <cell r="E246">
            <v>8983</v>
          </cell>
          <cell r="F246">
            <v>13331</v>
          </cell>
          <cell r="G246">
            <v>140458</v>
          </cell>
          <cell r="H246">
            <v>118143</v>
          </cell>
          <cell r="I246">
            <v>8983</v>
          </cell>
          <cell r="J246">
            <v>13331</v>
          </cell>
          <cell r="K246">
            <v>140458</v>
          </cell>
          <cell r="L246">
            <v>118143</v>
          </cell>
          <cell r="M246">
            <v>8983</v>
          </cell>
          <cell r="N246">
            <v>13331</v>
          </cell>
          <cell r="O246">
            <v>140458</v>
          </cell>
        </row>
      </sheetData>
      <sheetData sheetId="6">
        <row r="1">
          <cell r="A1" t="str">
            <v>Route_ID</v>
          </cell>
          <cell r="B1" t="str">
            <v>Route_Name</v>
          </cell>
          <cell r="C1" t="str">
            <v>Trips_E</v>
          </cell>
          <cell r="D1" t="str">
            <v>Miles_E</v>
          </cell>
          <cell r="E1" t="str">
            <v>Hours_E</v>
          </cell>
          <cell r="F1" t="str">
            <v>Trips_NB</v>
          </cell>
          <cell r="G1" t="str">
            <v>Miles_NB</v>
          </cell>
          <cell r="H1" t="str">
            <v>Hours_NB</v>
          </cell>
          <cell r="I1" t="str">
            <v>Trips_B</v>
          </cell>
          <cell r="J1" t="str">
            <v>Miles_B</v>
          </cell>
          <cell r="K1" t="str">
            <v>Hours_B</v>
          </cell>
          <cell r="L1" t="str">
            <v>Speed_E</v>
          </cell>
          <cell r="M1" t="str">
            <v>Speed_NB</v>
          </cell>
          <cell r="N1" t="str">
            <v>Speed_B</v>
          </cell>
        </row>
        <row r="2">
          <cell r="A2" t="str">
            <v>04N&amp;M</v>
          </cell>
          <cell r="B2" t="str">
            <v>--RT04N-RT04N-Waverly St Natic</v>
          </cell>
          <cell r="C2">
            <v>5</v>
          </cell>
          <cell r="D2">
            <v>40.479999999999997</v>
          </cell>
          <cell r="E2">
            <v>4.42</v>
          </cell>
          <cell r="F2">
            <v>5</v>
          </cell>
          <cell r="G2">
            <v>40.479999999999997</v>
          </cell>
          <cell r="H2">
            <v>4.42</v>
          </cell>
          <cell r="I2">
            <v>5</v>
          </cell>
          <cell r="J2">
            <v>40.479999999999997</v>
          </cell>
          <cell r="K2">
            <v>4.42</v>
          </cell>
          <cell r="L2">
            <v>9.1583710407239796</v>
          </cell>
          <cell r="M2">
            <v>9.1583710407239796</v>
          </cell>
          <cell r="N2">
            <v>9.1583710407239796</v>
          </cell>
        </row>
        <row r="3">
          <cell r="A3" t="str">
            <v>04S&amp;M</v>
          </cell>
          <cell r="B3" t="str">
            <v>--RT04S-RT04S-Central Hub Beav</v>
          </cell>
          <cell r="C3">
            <v>13</v>
          </cell>
          <cell r="D3">
            <v>54</v>
          </cell>
          <cell r="E3">
            <v>3.95</v>
          </cell>
          <cell r="F3">
            <v>13</v>
          </cell>
          <cell r="G3">
            <v>54</v>
          </cell>
          <cell r="H3">
            <v>3.95</v>
          </cell>
          <cell r="I3">
            <v>13</v>
          </cell>
          <cell r="J3">
            <v>54</v>
          </cell>
          <cell r="K3">
            <v>3.95</v>
          </cell>
          <cell r="L3">
            <v>13.670886075949401</v>
          </cell>
          <cell r="M3">
            <v>13.670886075949401</v>
          </cell>
          <cell r="N3">
            <v>13.670886075949401</v>
          </cell>
        </row>
        <row r="4">
          <cell r="A4" t="str">
            <v>07C&amp;M</v>
          </cell>
          <cell r="B4" t="str">
            <v>--RT07C-RT07C</v>
          </cell>
          <cell r="C4">
            <v>5</v>
          </cell>
          <cell r="D4">
            <v>28.9</v>
          </cell>
          <cell r="E4">
            <v>3</v>
          </cell>
          <cell r="F4">
            <v>5</v>
          </cell>
          <cell r="G4">
            <v>28.9</v>
          </cell>
          <cell r="H4">
            <v>3</v>
          </cell>
          <cell r="I4">
            <v>5</v>
          </cell>
          <cell r="J4">
            <v>28.9</v>
          </cell>
          <cell r="K4">
            <v>3</v>
          </cell>
          <cell r="L4">
            <v>9.6333333333333293</v>
          </cell>
          <cell r="M4">
            <v>9.6333333333333293</v>
          </cell>
          <cell r="N4">
            <v>9.6333333333333293</v>
          </cell>
        </row>
        <row r="5">
          <cell r="A5" t="str">
            <v>1&amp;M</v>
          </cell>
          <cell r="B5" t="str">
            <v>--RT01-RT01-Woodland Green Lin</v>
          </cell>
          <cell r="C5">
            <v>11</v>
          </cell>
          <cell r="D5">
            <v>84.86</v>
          </cell>
          <cell r="E5">
            <v>6.63</v>
          </cell>
          <cell r="F5">
            <v>11</v>
          </cell>
          <cell r="G5">
            <v>84.86</v>
          </cell>
          <cell r="H5">
            <v>6.63</v>
          </cell>
          <cell r="I5">
            <v>11</v>
          </cell>
          <cell r="J5">
            <v>84.86</v>
          </cell>
          <cell r="K5">
            <v>6.63</v>
          </cell>
          <cell r="L5">
            <v>12.799396681749601</v>
          </cell>
          <cell r="M5">
            <v>12.799396681749601</v>
          </cell>
          <cell r="N5">
            <v>12.799396681749601</v>
          </cell>
        </row>
        <row r="6">
          <cell r="A6" t="str">
            <v>1&amp;T</v>
          </cell>
          <cell r="B6" t="str">
            <v>--1-Harvard Square - Nubian St</v>
          </cell>
          <cell r="C6">
            <v>50</v>
          </cell>
          <cell r="D6">
            <v>216.07</v>
          </cell>
          <cell r="E6">
            <v>28.35</v>
          </cell>
          <cell r="F6">
            <v>50</v>
          </cell>
          <cell r="G6">
            <v>216.07</v>
          </cell>
          <cell r="H6">
            <v>28.35</v>
          </cell>
          <cell r="I6">
            <v>50</v>
          </cell>
          <cell r="J6">
            <v>216.07</v>
          </cell>
          <cell r="K6">
            <v>28.35</v>
          </cell>
          <cell r="L6">
            <v>7.6215167548500897</v>
          </cell>
          <cell r="M6">
            <v>7.6215167548500897</v>
          </cell>
          <cell r="N6">
            <v>7.6215167548500897</v>
          </cell>
        </row>
        <row r="7">
          <cell r="A7" t="str">
            <v>10&amp;M</v>
          </cell>
          <cell r="B7" t="str">
            <v>--RT10-RT10-Route 10</v>
          </cell>
          <cell r="C7">
            <v>2</v>
          </cell>
          <cell r="D7">
            <v>22.13</v>
          </cell>
          <cell r="E7">
            <v>2.95</v>
          </cell>
          <cell r="F7">
            <v>2</v>
          </cell>
          <cell r="G7">
            <v>22.13</v>
          </cell>
          <cell r="H7">
            <v>2.95</v>
          </cell>
          <cell r="I7">
            <v>2</v>
          </cell>
          <cell r="J7">
            <v>22.13</v>
          </cell>
          <cell r="K7">
            <v>2.95</v>
          </cell>
          <cell r="L7">
            <v>7.50169491525424</v>
          </cell>
          <cell r="M7">
            <v>7.50169491525424</v>
          </cell>
          <cell r="N7">
            <v>7.50169491525424</v>
          </cell>
        </row>
        <row r="8">
          <cell r="A8" t="str">
            <v>10&amp;T</v>
          </cell>
          <cell r="B8" t="str">
            <v>--10-City Point - Copley Squar</v>
          </cell>
          <cell r="C8">
            <v>22</v>
          </cell>
          <cell r="D8">
            <v>103.15</v>
          </cell>
          <cell r="E8">
            <v>13.82</v>
          </cell>
          <cell r="F8">
            <v>22</v>
          </cell>
          <cell r="G8">
            <v>103.15</v>
          </cell>
          <cell r="H8">
            <v>13.82</v>
          </cell>
          <cell r="I8">
            <v>22</v>
          </cell>
          <cell r="J8">
            <v>103.15</v>
          </cell>
          <cell r="K8">
            <v>13.82</v>
          </cell>
          <cell r="L8">
            <v>7.4638205499276404</v>
          </cell>
          <cell r="M8">
            <v>7.4638205499276404</v>
          </cell>
          <cell r="N8">
            <v>7.4638205499276404</v>
          </cell>
        </row>
        <row r="9">
          <cell r="A9" t="str">
            <v>100&amp;T</v>
          </cell>
          <cell r="B9" t="str">
            <v>--100-Elm Street - Wellington</v>
          </cell>
          <cell r="C9">
            <v>23</v>
          </cell>
          <cell r="D9">
            <v>72.83</v>
          </cell>
          <cell r="E9">
            <v>5.37</v>
          </cell>
          <cell r="F9">
            <v>23</v>
          </cell>
          <cell r="G9">
            <v>72.83</v>
          </cell>
          <cell r="H9">
            <v>5.37</v>
          </cell>
          <cell r="I9">
            <v>23</v>
          </cell>
          <cell r="J9">
            <v>72.83</v>
          </cell>
          <cell r="K9">
            <v>5.37</v>
          </cell>
          <cell r="L9">
            <v>13.5623836126629</v>
          </cell>
          <cell r="M9">
            <v>13.5623836126629</v>
          </cell>
          <cell r="N9">
            <v>13.5623836126629</v>
          </cell>
        </row>
        <row r="10">
          <cell r="A10" t="str">
            <v>101&amp;T</v>
          </cell>
          <cell r="B10" t="str">
            <v>--101-Malden Center Station -</v>
          </cell>
          <cell r="C10">
            <v>28</v>
          </cell>
          <cell r="D10">
            <v>136.05000000000001</v>
          </cell>
          <cell r="E10">
            <v>13.05</v>
          </cell>
          <cell r="F10">
            <v>28</v>
          </cell>
          <cell r="G10">
            <v>136.05000000000001</v>
          </cell>
          <cell r="H10">
            <v>13.05</v>
          </cell>
          <cell r="I10">
            <v>28</v>
          </cell>
          <cell r="J10">
            <v>136.05000000000001</v>
          </cell>
          <cell r="K10">
            <v>13.05</v>
          </cell>
          <cell r="L10">
            <v>10.4252873563218</v>
          </cell>
          <cell r="M10">
            <v>10.4252873563218</v>
          </cell>
          <cell r="N10">
            <v>10.4252873563218</v>
          </cell>
        </row>
        <row r="11">
          <cell r="A11" t="str">
            <v>104&amp;T</v>
          </cell>
          <cell r="B11" t="str">
            <v>--104-Malden Center Station -</v>
          </cell>
          <cell r="C11">
            <v>29</v>
          </cell>
          <cell r="D11">
            <v>127.38</v>
          </cell>
          <cell r="E11">
            <v>14.58</v>
          </cell>
          <cell r="F11">
            <v>29</v>
          </cell>
          <cell r="G11">
            <v>127.38</v>
          </cell>
          <cell r="H11">
            <v>14.58</v>
          </cell>
          <cell r="I11">
            <v>29</v>
          </cell>
          <cell r="J11">
            <v>127.38</v>
          </cell>
          <cell r="K11">
            <v>14.58</v>
          </cell>
          <cell r="L11">
            <v>8.7366255144032898</v>
          </cell>
          <cell r="M11">
            <v>8.7366255144032898</v>
          </cell>
          <cell r="N11">
            <v>8.7366255144032898</v>
          </cell>
        </row>
        <row r="12">
          <cell r="A12" t="str">
            <v>105&amp;T</v>
          </cell>
          <cell r="B12" t="str">
            <v>--105-Malden Center Station -</v>
          </cell>
          <cell r="C12">
            <v>11</v>
          </cell>
          <cell r="D12">
            <v>62.33</v>
          </cell>
          <cell r="E12">
            <v>6.77</v>
          </cell>
          <cell r="F12">
            <v>11</v>
          </cell>
          <cell r="G12">
            <v>62.33</v>
          </cell>
          <cell r="H12">
            <v>6.77</v>
          </cell>
          <cell r="I12">
            <v>11</v>
          </cell>
          <cell r="J12">
            <v>62.33</v>
          </cell>
          <cell r="K12">
            <v>6.77</v>
          </cell>
          <cell r="L12">
            <v>9.2067946824224496</v>
          </cell>
          <cell r="M12">
            <v>9.2067946824224496</v>
          </cell>
          <cell r="N12">
            <v>9.2067946824224496</v>
          </cell>
        </row>
        <row r="13">
          <cell r="A13" t="str">
            <v>106&amp;T</v>
          </cell>
          <cell r="B13" t="str">
            <v>--106-Lebanon Loop - Wellingto</v>
          </cell>
          <cell r="C13">
            <v>17</v>
          </cell>
          <cell r="D13">
            <v>89.78</v>
          </cell>
          <cell r="E13">
            <v>10.32</v>
          </cell>
          <cell r="F13">
            <v>17</v>
          </cell>
          <cell r="G13">
            <v>89.78</v>
          </cell>
          <cell r="H13">
            <v>10.32</v>
          </cell>
          <cell r="I13">
            <v>17</v>
          </cell>
          <cell r="J13">
            <v>89.78</v>
          </cell>
          <cell r="K13">
            <v>10.32</v>
          </cell>
          <cell r="L13">
            <v>8.6996124031007707</v>
          </cell>
          <cell r="M13">
            <v>8.6996124031007707</v>
          </cell>
          <cell r="N13">
            <v>8.6996124031007707</v>
          </cell>
        </row>
        <row r="14">
          <cell r="A14" t="str">
            <v>10729&amp;V</v>
          </cell>
          <cell r="B14" t="str">
            <v>--16-WESTGATE PLAZA VIA WASHIN</v>
          </cell>
          <cell r="C14">
            <v>7</v>
          </cell>
          <cell r="D14">
            <v>17.010000000000002</v>
          </cell>
          <cell r="E14">
            <v>1.3</v>
          </cell>
          <cell r="F14">
            <v>7</v>
          </cell>
          <cell r="G14">
            <v>17.010000000000002</v>
          </cell>
          <cell r="H14">
            <v>1.3</v>
          </cell>
          <cell r="I14">
            <v>7</v>
          </cell>
          <cell r="J14">
            <v>17.010000000000002</v>
          </cell>
          <cell r="K14">
            <v>1.3</v>
          </cell>
          <cell r="L14">
            <v>13.0846153846154</v>
          </cell>
          <cell r="M14">
            <v>13.0846153846154</v>
          </cell>
          <cell r="N14">
            <v>13.0846153846154</v>
          </cell>
        </row>
        <row r="15">
          <cell r="A15" t="str">
            <v>10730&amp;V</v>
          </cell>
          <cell r="B15" t="str">
            <v>--18-RIVERSIDE/GROVELAND</v>
          </cell>
          <cell r="C15">
            <v>7</v>
          </cell>
          <cell r="D15">
            <v>27.6</v>
          </cell>
          <cell r="E15">
            <v>2.13</v>
          </cell>
          <cell r="F15">
            <v>7</v>
          </cell>
          <cell r="G15">
            <v>27.6</v>
          </cell>
          <cell r="H15">
            <v>2.13</v>
          </cell>
          <cell r="I15">
            <v>7</v>
          </cell>
          <cell r="J15">
            <v>27.6</v>
          </cell>
          <cell r="K15">
            <v>2.13</v>
          </cell>
          <cell r="L15">
            <v>12.957746478873201</v>
          </cell>
          <cell r="M15">
            <v>12.957746478873201</v>
          </cell>
          <cell r="N15">
            <v>12.957746478873201</v>
          </cell>
        </row>
        <row r="16">
          <cell r="A16" t="str">
            <v>10731&amp;V</v>
          </cell>
          <cell r="B16" t="str">
            <v>--21-ANDOVER SHUTTLE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e">
            <v>#NUM!</v>
          </cell>
          <cell r="M16" t="e">
            <v>#NUM!</v>
          </cell>
          <cell r="N16" t="e">
            <v>#NUM!</v>
          </cell>
        </row>
        <row r="17">
          <cell r="A17" t="str">
            <v>10732&amp;V</v>
          </cell>
          <cell r="B17" t="str">
            <v>--2-ANDOVER SQUARE VIA SOUTH B</v>
          </cell>
          <cell r="C17">
            <v>11</v>
          </cell>
          <cell r="D17">
            <v>49.11</v>
          </cell>
          <cell r="E17">
            <v>4.08</v>
          </cell>
          <cell r="F17">
            <v>11</v>
          </cell>
          <cell r="G17">
            <v>49.11</v>
          </cell>
          <cell r="H17">
            <v>4.08</v>
          </cell>
          <cell r="I17">
            <v>11</v>
          </cell>
          <cell r="J17">
            <v>49.11</v>
          </cell>
          <cell r="K17">
            <v>4.08</v>
          </cell>
          <cell r="L17">
            <v>12.036764705882399</v>
          </cell>
          <cell r="M17">
            <v>12.036764705882399</v>
          </cell>
          <cell r="N17">
            <v>12.036764705882399</v>
          </cell>
        </row>
        <row r="18">
          <cell r="A18" t="str">
            <v>10733&amp;V</v>
          </cell>
          <cell r="B18" t="str">
            <v>--3-NORTH ANDOVER/WOODRIDGE</v>
          </cell>
          <cell r="C18">
            <v>11</v>
          </cell>
          <cell r="D18">
            <v>53.65</v>
          </cell>
          <cell r="E18">
            <v>3.67</v>
          </cell>
          <cell r="F18">
            <v>11</v>
          </cell>
          <cell r="G18">
            <v>53.65</v>
          </cell>
          <cell r="H18">
            <v>3.67</v>
          </cell>
          <cell r="I18">
            <v>11</v>
          </cell>
          <cell r="J18">
            <v>53.65</v>
          </cell>
          <cell r="K18">
            <v>3.67</v>
          </cell>
          <cell r="L18">
            <v>14.6185286103542</v>
          </cell>
          <cell r="M18">
            <v>14.6185286103542</v>
          </cell>
          <cell r="N18">
            <v>14.6185286103542</v>
          </cell>
        </row>
        <row r="19">
          <cell r="A19" t="str">
            <v>10734&amp;V</v>
          </cell>
          <cell r="B19" t="str">
            <v>--15-WESTGATE PLAZA VIA HILLDA</v>
          </cell>
          <cell r="C19">
            <v>8</v>
          </cell>
          <cell r="D19">
            <v>41.98</v>
          </cell>
          <cell r="E19">
            <v>3.53</v>
          </cell>
          <cell r="F19">
            <v>8</v>
          </cell>
          <cell r="G19">
            <v>41.98</v>
          </cell>
          <cell r="H19">
            <v>3.53</v>
          </cell>
          <cell r="I19">
            <v>8</v>
          </cell>
          <cell r="J19">
            <v>41.98</v>
          </cell>
          <cell r="K19">
            <v>3.53</v>
          </cell>
          <cell r="L19">
            <v>11.892351274787501</v>
          </cell>
          <cell r="M19">
            <v>11.892351274787501</v>
          </cell>
          <cell r="N19">
            <v>11.892351274787501</v>
          </cell>
        </row>
        <row r="20">
          <cell r="A20" t="str">
            <v>10737&amp;V</v>
          </cell>
          <cell r="B20" t="str">
            <v>--12-LAWRENCE CROSSTOWN</v>
          </cell>
          <cell r="C20">
            <v>5</v>
          </cell>
          <cell r="D20">
            <v>15.63</v>
          </cell>
          <cell r="E20">
            <v>1.67</v>
          </cell>
          <cell r="F20">
            <v>5</v>
          </cell>
          <cell r="G20">
            <v>15.63</v>
          </cell>
          <cell r="H20">
            <v>1.67</v>
          </cell>
          <cell r="I20">
            <v>5</v>
          </cell>
          <cell r="J20">
            <v>15.63</v>
          </cell>
          <cell r="K20">
            <v>1.67</v>
          </cell>
          <cell r="L20">
            <v>9.35928143712575</v>
          </cell>
          <cell r="M20">
            <v>9.35928143712575</v>
          </cell>
          <cell r="N20">
            <v>9.35928143712575</v>
          </cell>
        </row>
        <row r="21">
          <cell r="A21" t="str">
            <v>10739&amp;V</v>
          </cell>
          <cell r="B21" t="str">
            <v>--26-IRS/RAYTHEON (NUKES &amp; TAX</v>
          </cell>
          <cell r="C21">
            <v>1</v>
          </cell>
          <cell r="D21">
            <v>6.15</v>
          </cell>
          <cell r="E21">
            <v>0.5</v>
          </cell>
          <cell r="F21">
            <v>1</v>
          </cell>
          <cell r="G21">
            <v>6.15</v>
          </cell>
          <cell r="H21">
            <v>0.5</v>
          </cell>
          <cell r="I21">
            <v>1</v>
          </cell>
          <cell r="J21">
            <v>6.15</v>
          </cell>
          <cell r="K21">
            <v>0.5</v>
          </cell>
          <cell r="L21">
            <v>12.3</v>
          </cell>
          <cell r="M21">
            <v>12.3</v>
          </cell>
          <cell r="N21">
            <v>12.3</v>
          </cell>
        </row>
        <row r="22">
          <cell r="A22" t="str">
            <v>10740&amp;V</v>
          </cell>
          <cell r="B22" t="str">
            <v>--27-BEACON STREET SPECIAL</v>
          </cell>
          <cell r="C22">
            <v>1</v>
          </cell>
          <cell r="D22">
            <v>2.42</v>
          </cell>
          <cell r="E22">
            <v>0.33</v>
          </cell>
          <cell r="F22">
            <v>1</v>
          </cell>
          <cell r="G22">
            <v>2.42</v>
          </cell>
          <cell r="H22">
            <v>0.33</v>
          </cell>
          <cell r="I22">
            <v>1</v>
          </cell>
          <cell r="J22">
            <v>2.42</v>
          </cell>
          <cell r="K22">
            <v>0.33</v>
          </cell>
          <cell r="L22">
            <v>7.3333333333333304</v>
          </cell>
          <cell r="M22">
            <v>7.3333333333333304</v>
          </cell>
          <cell r="N22">
            <v>7.3333333333333304</v>
          </cell>
        </row>
        <row r="23">
          <cell r="A23" t="str">
            <v>10743&amp;V</v>
          </cell>
          <cell r="B23" t="str">
            <v>--14-LAWRENCE-HAVERHILL VIA AM</v>
          </cell>
          <cell r="C23">
            <v>14</v>
          </cell>
          <cell r="D23">
            <v>126.76</v>
          </cell>
          <cell r="E23">
            <v>9.33</v>
          </cell>
          <cell r="F23">
            <v>14</v>
          </cell>
          <cell r="G23">
            <v>126.76</v>
          </cell>
          <cell r="H23">
            <v>9.33</v>
          </cell>
          <cell r="I23">
            <v>14</v>
          </cell>
          <cell r="J23">
            <v>126.76</v>
          </cell>
          <cell r="K23">
            <v>9.33</v>
          </cell>
          <cell r="L23">
            <v>13.5862808145766</v>
          </cell>
          <cell r="M23">
            <v>13.5862808145766</v>
          </cell>
          <cell r="N23">
            <v>13.5862808145766</v>
          </cell>
        </row>
        <row r="24">
          <cell r="A24" t="str">
            <v>10746&amp;V</v>
          </cell>
          <cell r="B24" t="str">
            <v>--1-LAWRENCE-HAVERHILL VIA THE</v>
          </cell>
          <cell r="C24">
            <v>18</v>
          </cell>
          <cell r="D24">
            <v>196.16</v>
          </cell>
          <cell r="E24">
            <v>13.5</v>
          </cell>
          <cell r="F24">
            <v>18</v>
          </cell>
          <cell r="G24">
            <v>196.16</v>
          </cell>
          <cell r="H24">
            <v>13.5</v>
          </cell>
          <cell r="I24">
            <v>18</v>
          </cell>
          <cell r="J24">
            <v>196.16</v>
          </cell>
          <cell r="K24">
            <v>13.5</v>
          </cell>
          <cell r="L24">
            <v>14.530370370370401</v>
          </cell>
          <cell r="M24">
            <v>14.530370370370401</v>
          </cell>
          <cell r="N24">
            <v>14.530370370370401</v>
          </cell>
        </row>
        <row r="25">
          <cell r="A25" t="str">
            <v>10747&amp;V</v>
          </cell>
          <cell r="B25" t="str">
            <v>--13-STATELINE PLAZA/PLAISTOW</v>
          </cell>
          <cell r="C25">
            <v>11</v>
          </cell>
          <cell r="D25">
            <v>50.81</v>
          </cell>
          <cell r="E25">
            <v>4</v>
          </cell>
          <cell r="F25">
            <v>11</v>
          </cell>
          <cell r="G25">
            <v>50.81</v>
          </cell>
          <cell r="H25">
            <v>4</v>
          </cell>
          <cell r="I25">
            <v>11</v>
          </cell>
          <cell r="J25">
            <v>50.81</v>
          </cell>
          <cell r="K25">
            <v>4</v>
          </cell>
          <cell r="L25">
            <v>12.702500000000001</v>
          </cell>
          <cell r="M25">
            <v>12.702500000000001</v>
          </cell>
          <cell r="N25">
            <v>12.702500000000001</v>
          </cell>
        </row>
        <row r="26">
          <cell r="A26" t="str">
            <v>10748&amp;V</v>
          </cell>
          <cell r="B26" t="str">
            <v>--4-THE LOOP VIA PROSPECT HILL</v>
          </cell>
          <cell r="C26">
            <v>12</v>
          </cell>
          <cell r="D26">
            <v>83.9</v>
          </cell>
          <cell r="E26">
            <v>6.17</v>
          </cell>
          <cell r="F26">
            <v>12</v>
          </cell>
          <cell r="G26">
            <v>83.9</v>
          </cell>
          <cell r="H26">
            <v>6.17</v>
          </cell>
          <cell r="I26">
            <v>12</v>
          </cell>
          <cell r="J26">
            <v>83.9</v>
          </cell>
          <cell r="K26">
            <v>6.17</v>
          </cell>
          <cell r="L26">
            <v>13.5980551053485</v>
          </cell>
          <cell r="M26">
            <v>13.5980551053485</v>
          </cell>
          <cell r="N26">
            <v>13.5980551053485</v>
          </cell>
        </row>
        <row r="27">
          <cell r="A27" t="str">
            <v>10749&amp;V</v>
          </cell>
          <cell r="B27" t="str">
            <v>--5-MERRIMAC PLAZA/DANA FARBER</v>
          </cell>
          <cell r="C27">
            <v>11</v>
          </cell>
          <cell r="D27">
            <v>46.73</v>
          </cell>
          <cell r="E27">
            <v>4.17</v>
          </cell>
          <cell r="F27">
            <v>11</v>
          </cell>
          <cell r="G27">
            <v>46.73</v>
          </cell>
          <cell r="H27">
            <v>4.17</v>
          </cell>
          <cell r="I27">
            <v>11</v>
          </cell>
          <cell r="J27">
            <v>46.73</v>
          </cell>
          <cell r="K27">
            <v>4.17</v>
          </cell>
          <cell r="L27">
            <v>11.206235011990399</v>
          </cell>
          <cell r="M27">
            <v>11.206235011990399</v>
          </cell>
          <cell r="N27">
            <v>11.206235011990399</v>
          </cell>
        </row>
        <row r="28">
          <cell r="A28" t="str">
            <v>10750&amp;V</v>
          </cell>
          <cell r="B28" t="str">
            <v>--6-HOLY FAMILY HOSPITAL VIA L</v>
          </cell>
          <cell r="C28">
            <v>11</v>
          </cell>
          <cell r="D28">
            <v>43.98</v>
          </cell>
          <cell r="E28">
            <v>4.58</v>
          </cell>
          <cell r="F28">
            <v>11</v>
          </cell>
          <cell r="G28">
            <v>43.98</v>
          </cell>
          <cell r="H28">
            <v>4.58</v>
          </cell>
          <cell r="I28">
            <v>11</v>
          </cell>
          <cell r="J28">
            <v>43.98</v>
          </cell>
          <cell r="K28">
            <v>4.58</v>
          </cell>
          <cell r="L28">
            <v>9.6026200873362395</v>
          </cell>
          <cell r="M28">
            <v>9.6026200873362395</v>
          </cell>
          <cell r="N28">
            <v>9.6026200873362395</v>
          </cell>
        </row>
        <row r="29">
          <cell r="A29" t="str">
            <v>10751&amp;V</v>
          </cell>
          <cell r="B29" t="str">
            <v>--7-BEACON STREET/MOUNT VERNON</v>
          </cell>
          <cell r="C29">
            <v>11</v>
          </cell>
          <cell r="D29">
            <v>61.44</v>
          </cell>
          <cell r="E29">
            <v>3.67</v>
          </cell>
          <cell r="F29">
            <v>11</v>
          </cell>
          <cell r="G29">
            <v>61.44</v>
          </cell>
          <cell r="H29">
            <v>3.67</v>
          </cell>
          <cell r="I29">
            <v>11</v>
          </cell>
          <cell r="J29">
            <v>61.44</v>
          </cell>
          <cell r="K29">
            <v>3.67</v>
          </cell>
          <cell r="L29">
            <v>16.7411444141689</v>
          </cell>
          <cell r="M29">
            <v>16.7411444141689</v>
          </cell>
          <cell r="N29">
            <v>16.7411444141689</v>
          </cell>
        </row>
        <row r="30">
          <cell r="A30" t="str">
            <v>10752&amp;V</v>
          </cell>
          <cell r="B30" t="str">
            <v>--8-NORTH ANDOVER MALL VIA PAR</v>
          </cell>
          <cell r="C30">
            <v>11</v>
          </cell>
          <cell r="D30">
            <v>25.32</v>
          </cell>
          <cell r="E30">
            <v>2.75</v>
          </cell>
          <cell r="F30">
            <v>11</v>
          </cell>
          <cell r="G30">
            <v>25.32</v>
          </cell>
          <cell r="H30">
            <v>2.75</v>
          </cell>
          <cell r="I30">
            <v>11</v>
          </cell>
          <cell r="J30">
            <v>25.32</v>
          </cell>
          <cell r="K30">
            <v>2.75</v>
          </cell>
          <cell r="L30">
            <v>9.2072727272727306</v>
          </cell>
          <cell r="M30">
            <v>9.2072727272727306</v>
          </cell>
          <cell r="N30">
            <v>9.2072727272727306</v>
          </cell>
        </row>
        <row r="31">
          <cell r="A31" t="str">
            <v>10753&amp;V</v>
          </cell>
          <cell r="B31" t="str">
            <v>--9-MERRIMACK COLLEGE VIA SOUT</v>
          </cell>
          <cell r="C31">
            <v>11</v>
          </cell>
          <cell r="D31">
            <v>42.96</v>
          </cell>
          <cell r="E31">
            <v>4.08</v>
          </cell>
          <cell r="F31">
            <v>11</v>
          </cell>
          <cell r="G31">
            <v>42.96</v>
          </cell>
          <cell r="H31">
            <v>4.08</v>
          </cell>
          <cell r="I31">
            <v>11</v>
          </cell>
          <cell r="J31">
            <v>42.96</v>
          </cell>
          <cell r="K31">
            <v>4.08</v>
          </cell>
          <cell r="L31">
            <v>10.5294117647059</v>
          </cell>
          <cell r="M31">
            <v>10.5294117647059</v>
          </cell>
          <cell r="N31">
            <v>10.5294117647059</v>
          </cell>
        </row>
        <row r="32">
          <cell r="A32" t="str">
            <v>10754&amp;V</v>
          </cell>
          <cell r="B32" t="str">
            <v>--10-VILLAGE MALL VIA BROADWAY</v>
          </cell>
          <cell r="C32">
            <v>10</v>
          </cell>
          <cell r="D32">
            <v>44.96</v>
          </cell>
          <cell r="E32">
            <v>4.92</v>
          </cell>
          <cell r="F32">
            <v>10</v>
          </cell>
          <cell r="G32">
            <v>44.96</v>
          </cell>
          <cell r="H32">
            <v>4.92</v>
          </cell>
          <cell r="I32">
            <v>10</v>
          </cell>
          <cell r="J32">
            <v>44.96</v>
          </cell>
          <cell r="K32">
            <v>4.92</v>
          </cell>
          <cell r="L32">
            <v>9.1382113821138198</v>
          </cell>
          <cell r="M32">
            <v>9.1382113821138198</v>
          </cell>
          <cell r="N32">
            <v>9.1382113821138198</v>
          </cell>
        </row>
        <row r="33">
          <cell r="A33" t="str">
            <v>10755&amp;V</v>
          </cell>
          <cell r="B33" t="str">
            <v>--24-LAWRENCE-LOWELL</v>
          </cell>
          <cell r="C33">
            <v>16</v>
          </cell>
          <cell r="D33">
            <v>176.58</v>
          </cell>
          <cell r="E33">
            <v>10.67</v>
          </cell>
          <cell r="F33">
            <v>16</v>
          </cell>
          <cell r="G33">
            <v>176.58</v>
          </cell>
          <cell r="H33">
            <v>10.67</v>
          </cell>
          <cell r="I33">
            <v>16</v>
          </cell>
          <cell r="J33">
            <v>176.58</v>
          </cell>
          <cell r="K33">
            <v>10.67</v>
          </cell>
          <cell r="L33">
            <v>16.549203373945598</v>
          </cell>
          <cell r="M33">
            <v>16.549203373945598</v>
          </cell>
          <cell r="N33">
            <v>16.549203373945598</v>
          </cell>
        </row>
        <row r="34">
          <cell r="A34" t="str">
            <v>108&amp;T</v>
          </cell>
          <cell r="B34" t="str">
            <v>--108-Linden Square - Wellingt</v>
          </cell>
          <cell r="C34">
            <v>22</v>
          </cell>
          <cell r="D34">
            <v>112.24</v>
          </cell>
          <cell r="E34">
            <v>11.68</v>
          </cell>
          <cell r="F34">
            <v>22</v>
          </cell>
          <cell r="G34">
            <v>112.24</v>
          </cell>
          <cell r="H34">
            <v>11.68</v>
          </cell>
          <cell r="I34">
            <v>22</v>
          </cell>
          <cell r="J34">
            <v>112.24</v>
          </cell>
          <cell r="K34">
            <v>11.68</v>
          </cell>
          <cell r="L34">
            <v>9.6095890410958908</v>
          </cell>
          <cell r="M34">
            <v>9.6095890410958908</v>
          </cell>
          <cell r="N34">
            <v>9.6095890410958908</v>
          </cell>
        </row>
        <row r="35">
          <cell r="A35" t="str">
            <v>109&amp;T</v>
          </cell>
          <cell r="B35" t="str">
            <v>--109-Linden Square - Sullivan</v>
          </cell>
          <cell r="C35">
            <v>28</v>
          </cell>
          <cell r="D35">
            <v>127.09</v>
          </cell>
          <cell r="E35">
            <v>13.02</v>
          </cell>
          <cell r="F35">
            <v>28</v>
          </cell>
          <cell r="G35">
            <v>127.09</v>
          </cell>
          <cell r="H35">
            <v>13.02</v>
          </cell>
          <cell r="I35">
            <v>28</v>
          </cell>
          <cell r="J35">
            <v>127.09</v>
          </cell>
          <cell r="K35">
            <v>13.02</v>
          </cell>
          <cell r="L35">
            <v>9.7611367127496198</v>
          </cell>
          <cell r="M35">
            <v>9.7611367127496198</v>
          </cell>
          <cell r="N35">
            <v>9.7611367127496198</v>
          </cell>
        </row>
        <row r="36">
          <cell r="A36" t="str">
            <v>11&amp;M</v>
          </cell>
          <cell r="B36" t="str">
            <v>--RT11-RT11-Central Hub Sherwo</v>
          </cell>
          <cell r="C36">
            <v>5</v>
          </cell>
          <cell r="D36">
            <v>38.57</v>
          </cell>
          <cell r="E36">
            <v>5.05</v>
          </cell>
          <cell r="F36">
            <v>5</v>
          </cell>
          <cell r="G36">
            <v>38.57</v>
          </cell>
          <cell r="H36">
            <v>5.05</v>
          </cell>
          <cell r="I36">
            <v>5</v>
          </cell>
          <cell r="J36">
            <v>38.57</v>
          </cell>
          <cell r="K36">
            <v>5.05</v>
          </cell>
          <cell r="L36">
            <v>7.63762376237624</v>
          </cell>
          <cell r="M36">
            <v>7.63762376237624</v>
          </cell>
          <cell r="N36">
            <v>7.63762376237624</v>
          </cell>
        </row>
        <row r="37">
          <cell r="A37" t="str">
            <v>11&amp;T</v>
          </cell>
          <cell r="B37" t="str">
            <v>--11-City Point - Chauncy Stre</v>
          </cell>
          <cell r="C37">
            <v>30</v>
          </cell>
          <cell r="D37">
            <v>122.73</v>
          </cell>
          <cell r="E37">
            <v>14.07</v>
          </cell>
          <cell r="F37">
            <v>30</v>
          </cell>
          <cell r="G37">
            <v>122.73</v>
          </cell>
          <cell r="H37">
            <v>14.07</v>
          </cell>
          <cell r="I37">
            <v>30</v>
          </cell>
          <cell r="J37">
            <v>122.73</v>
          </cell>
          <cell r="K37">
            <v>14.07</v>
          </cell>
          <cell r="L37">
            <v>8.7228144989339</v>
          </cell>
          <cell r="M37">
            <v>8.7228144989339</v>
          </cell>
          <cell r="N37">
            <v>8.7228144989339</v>
          </cell>
        </row>
        <row r="38">
          <cell r="A38" t="str">
            <v>110&amp;T</v>
          </cell>
          <cell r="B38" t="str">
            <v>--110-Wonderland Station - Wel</v>
          </cell>
          <cell r="C38">
            <v>33</v>
          </cell>
          <cell r="D38">
            <v>158.78</v>
          </cell>
          <cell r="E38">
            <v>15.42</v>
          </cell>
          <cell r="F38">
            <v>33</v>
          </cell>
          <cell r="G38">
            <v>158.78</v>
          </cell>
          <cell r="H38">
            <v>15.42</v>
          </cell>
          <cell r="I38">
            <v>33</v>
          </cell>
          <cell r="J38">
            <v>158.78</v>
          </cell>
          <cell r="K38">
            <v>15.42</v>
          </cell>
          <cell r="L38">
            <v>10.2970168612192</v>
          </cell>
          <cell r="M38">
            <v>10.2970168612192</v>
          </cell>
          <cell r="N38">
            <v>10.2970168612192</v>
          </cell>
        </row>
        <row r="39">
          <cell r="A39" t="str">
            <v>111&amp;T</v>
          </cell>
          <cell r="B39" t="str">
            <v>--111-Woodlawn - Haymarket Sta</v>
          </cell>
          <cell r="C39">
            <v>113</v>
          </cell>
          <cell r="D39">
            <v>516.98</v>
          </cell>
          <cell r="E39">
            <v>49.88</v>
          </cell>
          <cell r="F39">
            <v>113</v>
          </cell>
          <cell r="G39">
            <v>516.98</v>
          </cell>
          <cell r="H39">
            <v>49.88</v>
          </cell>
          <cell r="I39">
            <v>113</v>
          </cell>
          <cell r="J39">
            <v>516.98</v>
          </cell>
          <cell r="K39">
            <v>49.88</v>
          </cell>
          <cell r="L39">
            <v>10.364474739374501</v>
          </cell>
          <cell r="M39">
            <v>10.364474739374501</v>
          </cell>
          <cell r="N39">
            <v>10.364474739374501</v>
          </cell>
        </row>
        <row r="40">
          <cell r="A40" t="str">
            <v>112&amp;T</v>
          </cell>
          <cell r="B40" t="str">
            <v>--112-Wellington Station - Woo</v>
          </cell>
          <cell r="C40">
            <v>9</v>
          </cell>
          <cell r="D40">
            <v>65.650000000000006</v>
          </cell>
          <cell r="E40">
            <v>8.2799999999999994</v>
          </cell>
          <cell r="F40">
            <v>9</v>
          </cell>
          <cell r="G40">
            <v>65.650000000000006</v>
          </cell>
          <cell r="H40">
            <v>8.2799999999999994</v>
          </cell>
          <cell r="I40">
            <v>9</v>
          </cell>
          <cell r="J40">
            <v>65.650000000000006</v>
          </cell>
          <cell r="K40">
            <v>8.2799999999999994</v>
          </cell>
          <cell r="L40">
            <v>7.9287439613526596</v>
          </cell>
          <cell r="M40">
            <v>7.9287439613526596</v>
          </cell>
          <cell r="N40">
            <v>7.9287439613526596</v>
          </cell>
        </row>
        <row r="41">
          <cell r="A41" t="str">
            <v>114&amp;T</v>
          </cell>
          <cell r="B41" t="str">
            <v>--114-Market Basket - Maverick</v>
          </cell>
          <cell r="C41">
            <v>1</v>
          </cell>
          <cell r="D41">
            <v>2.33</v>
          </cell>
          <cell r="E41">
            <v>0.27</v>
          </cell>
          <cell r="F41">
            <v>1</v>
          </cell>
          <cell r="G41">
            <v>2.33</v>
          </cell>
          <cell r="H41">
            <v>0.27</v>
          </cell>
          <cell r="I41">
            <v>1</v>
          </cell>
          <cell r="J41">
            <v>2.33</v>
          </cell>
          <cell r="K41">
            <v>0.27</v>
          </cell>
          <cell r="L41">
            <v>8.6296296296296298</v>
          </cell>
          <cell r="M41">
            <v>8.6296296296296298</v>
          </cell>
          <cell r="N41">
            <v>8.6296296296296298</v>
          </cell>
        </row>
        <row r="42">
          <cell r="A42" t="str">
            <v>116&amp;T</v>
          </cell>
          <cell r="B42" t="str">
            <v>--116-Wonderland Station - Mav</v>
          </cell>
          <cell r="C42">
            <v>33</v>
          </cell>
          <cell r="D42">
            <v>167.94</v>
          </cell>
          <cell r="E42">
            <v>19.649999999999999</v>
          </cell>
          <cell r="F42">
            <v>33</v>
          </cell>
          <cell r="G42">
            <v>167.94</v>
          </cell>
          <cell r="H42">
            <v>19.649999999999999</v>
          </cell>
          <cell r="I42">
            <v>33</v>
          </cell>
          <cell r="J42">
            <v>167.94</v>
          </cell>
          <cell r="K42">
            <v>19.649999999999999</v>
          </cell>
          <cell r="L42">
            <v>8.5465648854961795</v>
          </cell>
          <cell r="M42">
            <v>8.5465648854961795</v>
          </cell>
          <cell r="N42">
            <v>8.5465648854961795</v>
          </cell>
        </row>
        <row r="43">
          <cell r="A43" t="str">
            <v>117&amp;T</v>
          </cell>
          <cell r="B43" t="str">
            <v>--117-Wonderland Station - Mav</v>
          </cell>
          <cell r="C43">
            <v>37</v>
          </cell>
          <cell r="D43">
            <v>169.13</v>
          </cell>
          <cell r="E43">
            <v>18.25</v>
          </cell>
          <cell r="F43">
            <v>37</v>
          </cell>
          <cell r="G43">
            <v>169.13</v>
          </cell>
          <cell r="H43">
            <v>18.25</v>
          </cell>
          <cell r="I43">
            <v>37</v>
          </cell>
          <cell r="J43">
            <v>169.13</v>
          </cell>
          <cell r="K43">
            <v>18.25</v>
          </cell>
          <cell r="L43">
            <v>9.2673972602739703</v>
          </cell>
          <cell r="M43">
            <v>9.2673972602739703</v>
          </cell>
          <cell r="N43">
            <v>9.2673972602739703</v>
          </cell>
        </row>
        <row r="44">
          <cell r="A44" t="str">
            <v>119&amp;T</v>
          </cell>
          <cell r="B44" t="str">
            <v>--119-Northgate Shopping Cente</v>
          </cell>
          <cell r="C44">
            <v>11</v>
          </cell>
          <cell r="D44">
            <v>59.58</v>
          </cell>
          <cell r="E44">
            <v>5.67</v>
          </cell>
          <cell r="F44">
            <v>11</v>
          </cell>
          <cell r="G44">
            <v>59.58</v>
          </cell>
          <cell r="H44">
            <v>5.67</v>
          </cell>
          <cell r="I44">
            <v>11</v>
          </cell>
          <cell r="J44">
            <v>59.58</v>
          </cell>
          <cell r="K44">
            <v>5.67</v>
          </cell>
          <cell r="L44">
            <v>10.507936507936501</v>
          </cell>
          <cell r="M44">
            <v>10.507936507936501</v>
          </cell>
          <cell r="N44">
            <v>10.507936507936501</v>
          </cell>
        </row>
        <row r="45">
          <cell r="A45" t="str">
            <v>120&amp;T</v>
          </cell>
          <cell r="B45" t="str">
            <v>--120-Orient Heights Station -</v>
          </cell>
          <cell r="C45">
            <v>16</v>
          </cell>
          <cell r="D45">
            <v>65.08</v>
          </cell>
          <cell r="E45">
            <v>7.58</v>
          </cell>
          <cell r="F45">
            <v>16</v>
          </cell>
          <cell r="G45">
            <v>65.08</v>
          </cell>
          <cell r="H45">
            <v>7.58</v>
          </cell>
          <cell r="I45">
            <v>16</v>
          </cell>
          <cell r="J45">
            <v>65.08</v>
          </cell>
          <cell r="K45">
            <v>7.58</v>
          </cell>
          <cell r="L45">
            <v>8.5857519788918193</v>
          </cell>
          <cell r="M45">
            <v>8.5857519788918193</v>
          </cell>
          <cell r="N45">
            <v>8.5857519788918193</v>
          </cell>
        </row>
        <row r="46">
          <cell r="A46" t="str">
            <v>121&amp;T</v>
          </cell>
          <cell r="B46" t="str">
            <v>--121-Wood Island Station - Ma</v>
          </cell>
          <cell r="C46">
            <v>10</v>
          </cell>
          <cell r="D46">
            <v>15</v>
          </cell>
          <cell r="E46">
            <v>1.9</v>
          </cell>
          <cell r="F46">
            <v>10</v>
          </cell>
          <cell r="G46">
            <v>15</v>
          </cell>
          <cell r="H46">
            <v>1.9</v>
          </cell>
          <cell r="I46">
            <v>10</v>
          </cell>
          <cell r="J46">
            <v>15</v>
          </cell>
          <cell r="K46">
            <v>1.9</v>
          </cell>
          <cell r="L46">
            <v>7.8947368421052602</v>
          </cell>
          <cell r="M46">
            <v>7.8947368421052602</v>
          </cell>
          <cell r="N46">
            <v>7.8947368421052602</v>
          </cell>
        </row>
        <row r="47">
          <cell r="A47" t="str">
            <v>131&amp;T</v>
          </cell>
          <cell r="B47" t="str">
            <v>--131-Melrose Highlands - Mald</v>
          </cell>
          <cell r="C47">
            <v>8</v>
          </cell>
          <cell r="D47">
            <v>52.22</v>
          </cell>
          <cell r="E47">
            <v>4.2300000000000004</v>
          </cell>
          <cell r="F47">
            <v>8</v>
          </cell>
          <cell r="G47">
            <v>52.22</v>
          </cell>
          <cell r="H47">
            <v>4.2300000000000004</v>
          </cell>
          <cell r="I47">
            <v>8</v>
          </cell>
          <cell r="J47">
            <v>52.22</v>
          </cell>
          <cell r="K47">
            <v>4.2300000000000004</v>
          </cell>
          <cell r="L47">
            <v>12.3451536643026</v>
          </cell>
          <cell r="M47">
            <v>12.3451536643026</v>
          </cell>
          <cell r="N47">
            <v>12.3451536643026</v>
          </cell>
        </row>
        <row r="48">
          <cell r="A48" t="str">
            <v>132&amp;T</v>
          </cell>
          <cell r="B48" t="str">
            <v>--132-Redstone Shopping Center</v>
          </cell>
          <cell r="C48">
            <v>14</v>
          </cell>
          <cell r="D48">
            <v>81.17</v>
          </cell>
          <cell r="E48">
            <v>5.8</v>
          </cell>
          <cell r="F48">
            <v>14</v>
          </cell>
          <cell r="G48">
            <v>81.17</v>
          </cell>
          <cell r="H48">
            <v>5.8</v>
          </cell>
          <cell r="I48">
            <v>14</v>
          </cell>
          <cell r="J48">
            <v>81.17</v>
          </cell>
          <cell r="K48">
            <v>5.8</v>
          </cell>
          <cell r="L48">
            <v>13.994827586206901</v>
          </cell>
          <cell r="M48">
            <v>13.994827586206901</v>
          </cell>
          <cell r="N48">
            <v>13.994827586206901</v>
          </cell>
        </row>
        <row r="49">
          <cell r="A49" t="str">
            <v>134&amp;T</v>
          </cell>
          <cell r="B49" t="str">
            <v>--134-North Woburn - Wellingto</v>
          </cell>
          <cell r="C49">
            <v>14</v>
          </cell>
          <cell r="D49">
            <v>121.82</v>
          </cell>
          <cell r="E49">
            <v>9.67</v>
          </cell>
          <cell r="F49">
            <v>14</v>
          </cell>
          <cell r="G49">
            <v>121.82</v>
          </cell>
          <cell r="H49">
            <v>9.67</v>
          </cell>
          <cell r="I49">
            <v>14</v>
          </cell>
          <cell r="J49">
            <v>121.82</v>
          </cell>
          <cell r="K49">
            <v>9.67</v>
          </cell>
          <cell r="L49">
            <v>12.5977249224405</v>
          </cell>
          <cell r="M49">
            <v>12.5977249224405</v>
          </cell>
          <cell r="N49">
            <v>12.5977249224405</v>
          </cell>
        </row>
        <row r="50">
          <cell r="A50" t="str">
            <v>137&amp;T</v>
          </cell>
          <cell r="B50" t="str">
            <v>--137-Reading Depot - Malden C</v>
          </cell>
          <cell r="C50">
            <v>17</v>
          </cell>
          <cell r="D50">
            <v>152.4</v>
          </cell>
          <cell r="E50">
            <v>11.3</v>
          </cell>
          <cell r="F50">
            <v>17</v>
          </cell>
          <cell r="G50">
            <v>152.4</v>
          </cell>
          <cell r="H50">
            <v>11.3</v>
          </cell>
          <cell r="I50">
            <v>17</v>
          </cell>
          <cell r="J50">
            <v>152.4</v>
          </cell>
          <cell r="K50">
            <v>11.3</v>
          </cell>
          <cell r="L50">
            <v>13.4867256637168</v>
          </cell>
          <cell r="M50">
            <v>13.4867256637168</v>
          </cell>
          <cell r="N50">
            <v>13.4867256637168</v>
          </cell>
        </row>
        <row r="51">
          <cell r="A51" t="str">
            <v>14&amp;M</v>
          </cell>
          <cell r="B51" t="str">
            <v>--RT14-RT14-Route 14- Milford</v>
          </cell>
          <cell r="C51">
            <v>5</v>
          </cell>
          <cell r="D51">
            <v>29.62</v>
          </cell>
          <cell r="E51">
            <v>2.2999999999999998</v>
          </cell>
          <cell r="F51">
            <v>5</v>
          </cell>
          <cell r="G51">
            <v>29.62</v>
          </cell>
          <cell r="H51">
            <v>2.2999999999999998</v>
          </cell>
          <cell r="I51">
            <v>5</v>
          </cell>
          <cell r="J51">
            <v>29.62</v>
          </cell>
          <cell r="K51">
            <v>2.2999999999999998</v>
          </cell>
          <cell r="L51">
            <v>12.878260869565199</v>
          </cell>
          <cell r="M51">
            <v>12.878260869565199</v>
          </cell>
          <cell r="N51">
            <v>12.878260869565199</v>
          </cell>
        </row>
        <row r="52">
          <cell r="A52" t="str">
            <v>14&amp;T</v>
          </cell>
          <cell r="B52" t="str">
            <v>--14-Roslindale Square - Heath</v>
          </cell>
          <cell r="C52">
            <v>12</v>
          </cell>
          <cell r="D52">
            <v>94.8</v>
          </cell>
          <cell r="E52">
            <v>9.67</v>
          </cell>
          <cell r="F52">
            <v>12</v>
          </cell>
          <cell r="G52">
            <v>94.8</v>
          </cell>
          <cell r="H52">
            <v>9.67</v>
          </cell>
          <cell r="I52">
            <v>12</v>
          </cell>
          <cell r="J52">
            <v>94.8</v>
          </cell>
          <cell r="K52">
            <v>9.67</v>
          </cell>
          <cell r="L52">
            <v>9.8035160289555296</v>
          </cell>
          <cell r="M52">
            <v>9.8035160289555296</v>
          </cell>
          <cell r="N52">
            <v>9.8035160289555296</v>
          </cell>
        </row>
        <row r="53">
          <cell r="A53" t="str">
            <v>15&amp;M</v>
          </cell>
          <cell r="B53" t="str">
            <v>--RT15-RT15-Route 15- Hudson</v>
          </cell>
          <cell r="C53">
            <v>8</v>
          </cell>
          <cell r="D53">
            <v>48.74</v>
          </cell>
          <cell r="E53">
            <v>3.37</v>
          </cell>
          <cell r="F53">
            <v>8</v>
          </cell>
          <cell r="G53">
            <v>48.74</v>
          </cell>
          <cell r="H53">
            <v>3.37</v>
          </cell>
          <cell r="I53">
            <v>8</v>
          </cell>
          <cell r="J53">
            <v>48.74</v>
          </cell>
          <cell r="K53">
            <v>3.37</v>
          </cell>
          <cell r="L53">
            <v>14.4629080118694</v>
          </cell>
          <cell r="M53">
            <v>14.4629080118694</v>
          </cell>
          <cell r="N53">
            <v>14.4629080118694</v>
          </cell>
        </row>
        <row r="54">
          <cell r="A54" t="str">
            <v>15&amp;T</v>
          </cell>
          <cell r="B54" t="str">
            <v>--15-Fields Corner Station or</v>
          </cell>
          <cell r="C54">
            <v>50</v>
          </cell>
          <cell r="D54">
            <v>160.66999999999999</v>
          </cell>
          <cell r="E54">
            <v>21.22</v>
          </cell>
          <cell r="F54">
            <v>50</v>
          </cell>
          <cell r="G54">
            <v>160.66999999999999</v>
          </cell>
          <cell r="H54">
            <v>21.22</v>
          </cell>
          <cell r="I54">
            <v>50</v>
          </cell>
          <cell r="J54">
            <v>160.66999999999999</v>
          </cell>
          <cell r="K54">
            <v>21.22</v>
          </cell>
          <cell r="L54">
            <v>7.57163053722903</v>
          </cell>
          <cell r="M54">
            <v>7.57163053722903</v>
          </cell>
          <cell r="N54">
            <v>7.57163053722903</v>
          </cell>
        </row>
        <row r="55">
          <cell r="A55" t="str">
            <v>16&amp;T</v>
          </cell>
          <cell r="B55" t="str">
            <v>--16-Forest Hills Station - An</v>
          </cell>
          <cell r="C55">
            <v>47</v>
          </cell>
          <cell r="D55">
            <v>233.59</v>
          </cell>
          <cell r="E55">
            <v>27.68</v>
          </cell>
          <cell r="F55">
            <v>47</v>
          </cell>
          <cell r="G55">
            <v>233.59</v>
          </cell>
          <cell r="H55">
            <v>27.68</v>
          </cell>
          <cell r="I55">
            <v>47</v>
          </cell>
          <cell r="J55">
            <v>233.59</v>
          </cell>
          <cell r="K55">
            <v>27.68</v>
          </cell>
          <cell r="L55">
            <v>8.4389450867051998</v>
          </cell>
          <cell r="M55">
            <v>8.4389450867051998</v>
          </cell>
          <cell r="N55">
            <v>8.4389450867051998</v>
          </cell>
        </row>
        <row r="56">
          <cell r="A56" t="str">
            <v>17&amp;T</v>
          </cell>
          <cell r="B56" t="str">
            <v>--17-Fields Corner Station - A</v>
          </cell>
          <cell r="C56">
            <v>21</v>
          </cell>
          <cell r="D56">
            <v>57.32</v>
          </cell>
          <cell r="E56">
            <v>5.82</v>
          </cell>
          <cell r="F56">
            <v>21</v>
          </cell>
          <cell r="G56">
            <v>57.32</v>
          </cell>
          <cell r="H56">
            <v>5.82</v>
          </cell>
          <cell r="I56">
            <v>21</v>
          </cell>
          <cell r="J56">
            <v>57.32</v>
          </cell>
          <cell r="K56">
            <v>5.82</v>
          </cell>
          <cell r="L56">
            <v>9.8487972508591106</v>
          </cell>
          <cell r="M56">
            <v>9.8487972508591106</v>
          </cell>
          <cell r="N56">
            <v>9.8487972508591106</v>
          </cell>
        </row>
        <row r="57">
          <cell r="A57" t="str">
            <v>171&amp;T</v>
          </cell>
          <cell r="B57" t="str">
            <v>--171-Logan Airport Terminals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 t="e">
            <v>#NUM!</v>
          </cell>
          <cell r="M57" t="e">
            <v>#NUM!</v>
          </cell>
          <cell r="N57" t="e">
            <v>#NUM!</v>
          </cell>
        </row>
        <row r="58">
          <cell r="A58" t="str">
            <v>18&amp;T</v>
          </cell>
          <cell r="B58" t="str">
            <v>--18-Ashmont Station - Andrew</v>
          </cell>
          <cell r="C58">
            <v>4</v>
          </cell>
          <cell r="D58">
            <v>14.58</v>
          </cell>
          <cell r="E58">
            <v>2.42</v>
          </cell>
          <cell r="F58">
            <v>4</v>
          </cell>
          <cell r="G58">
            <v>14.58</v>
          </cell>
          <cell r="H58">
            <v>2.42</v>
          </cell>
          <cell r="I58">
            <v>4</v>
          </cell>
          <cell r="J58">
            <v>14.58</v>
          </cell>
          <cell r="K58">
            <v>2.42</v>
          </cell>
          <cell r="L58">
            <v>6.0247933884297504</v>
          </cell>
          <cell r="M58">
            <v>6.0247933884297504</v>
          </cell>
          <cell r="N58">
            <v>6.0247933884297504</v>
          </cell>
        </row>
        <row r="59">
          <cell r="A59" t="str">
            <v>18720&amp;C</v>
          </cell>
          <cell r="B59" t="str">
            <v>--9-Beverly Commuter</v>
          </cell>
          <cell r="C59">
            <v>1</v>
          </cell>
          <cell r="D59">
            <v>15.55</v>
          </cell>
          <cell r="E59">
            <v>0.57999999999999996</v>
          </cell>
          <cell r="F59">
            <v>1</v>
          </cell>
          <cell r="G59">
            <v>15.55</v>
          </cell>
          <cell r="H59">
            <v>0.57999999999999996</v>
          </cell>
          <cell r="I59">
            <v>1</v>
          </cell>
          <cell r="J59">
            <v>15.55</v>
          </cell>
          <cell r="K59">
            <v>0.57999999999999996</v>
          </cell>
          <cell r="L59">
            <v>26.810344827586199</v>
          </cell>
          <cell r="M59">
            <v>26.810344827586199</v>
          </cell>
          <cell r="N59">
            <v>26.810344827586199</v>
          </cell>
        </row>
        <row r="60">
          <cell r="A60" t="str">
            <v>18785&amp;B</v>
          </cell>
          <cell r="B60" t="str">
            <v>--10/11-Lisa &amp; Howard via N Qu</v>
          </cell>
          <cell r="C60">
            <v>13</v>
          </cell>
          <cell r="D60">
            <v>66.349999999999994</v>
          </cell>
          <cell r="E60">
            <v>6</v>
          </cell>
          <cell r="F60">
            <v>13</v>
          </cell>
          <cell r="G60">
            <v>66.349999999999994</v>
          </cell>
          <cell r="H60">
            <v>6</v>
          </cell>
          <cell r="I60">
            <v>13</v>
          </cell>
          <cell r="J60">
            <v>66.349999999999994</v>
          </cell>
          <cell r="K60">
            <v>6</v>
          </cell>
          <cell r="L60">
            <v>11.0583333333333</v>
          </cell>
          <cell r="M60">
            <v>11.0583333333333</v>
          </cell>
          <cell r="N60">
            <v>11.0583333333333</v>
          </cell>
        </row>
        <row r="61">
          <cell r="A61" t="str">
            <v>19&amp;T</v>
          </cell>
          <cell r="B61" t="str">
            <v>--19-Fields Corner Station - K</v>
          </cell>
          <cell r="C61">
            <v>23</v>
          </cell>
          <cell r="D61">
            <v>115.65</v>
          </cell>
          <cell r="E61">
            <v>17.02</v>
          </cell>
          <cell r="F61">
            <v>23</v>
          </cell>
          <cell r="G61">
            <v>115.65</v>
          </cell>
          <cell r="H61">
            <v>17.02</v>
          </cell>
          <cell r="I61">
            <v>23</v>
          </cell>
          <cell r="J61">
            <v>115.65</v>
          </cell>
          <cell r="K61">
            <v>17.02</v>
          </cell>
          <cell r="L61">
            <v>6.7949471210340802</v>
          </cell>
          <cell r="M61">
            <v>6.7949471210340802</v>
          </cell>
          <cell r="N61">
            <v>6.7949471210340802</v>
          </cell>
        </row>
        <row r="62">
          <cell r="A62" t="str">
            <v>2&amp;M</v>
          </cell>
          <cell r="B62" t="str">
            <v>--RT02-RT02-Natick Collection</v>
          </cell>
          <cell r="C62">
            <v>4</v>
          </cell>
          <cell r="D62">
            <v>34.619999999999997</v>
          </cell>
          <cell r="E62">
            <v>3.28</v>
          </cell>
          <cell r="F62">
            <v>4</v>
          </cell>
          <cell r="G62">
            <v>34.619999999999997</v>
          </cell>
          <cell r="H62">
            <v>3.28</v>
          </cell>
          <cell r="I62">
            <v>4</v>
          </cell>
          <cell r="J62">
            <v>34.619999999999997</v>
          </cell>
          <cell r="K62">
            <v>3.28</v>
          </cell>
          <cell r="L62">
            <v>10.5548780487805</v>
          </cell>
          <cell r="M62">
            <v>10.5548780487805</v>
          </cell>
          <cell r="N62">
            <v>10.5548780487805</v>
          </cell>
        </row>
        <row r="63">
          <cell r="A63" t="str">
            <v>201&amp;T</v>
          </cell>
          <cell r="B63" t="str">
            <v>--201-Fields Corner Loop via N</v>
          </cell>
          <cell r="C63">
            <v>18</v>
          </cell>
          <cell r="D63">
            <v>34.28</v>
          </cell>
          <cell r="E63">
            <v>3.4</v>
          </cell>
          <cell r="F63">
            <v>18</v>
          </cell>
          <cell r="G63">
            <v>34.28</v>
          </cell>
          <cell r="H63">
            <v>3.4</v>
          </cell>
          <cell r="I63">
            <v>18</v>
          </cell>
          <cell r="J63">
            <v>34.28</v>
          </cell>
          <cell r="K63">
            <v>3.4</v>
          </cell>
          <cell r="L63">
            <v>10.0823529411765</v>
          </cell>
          <cell r="M63">
            <v>10.0823529411765</v>
          </cell>
          <cell r="N63">
            <v>10.0823529411765</v>
          </cell>
        </row>
        <row r="64">
          <cell r="A64" t="str">
            <v>202&amp;T</v>
          </cell>
          <cell r="B64" t="str">
            <v>--202-Fields Corner Loop via A</v>
          </cell>
          <cell r="C64">
            <v>7</v>
          </cell>
          <cell r="D64">
            <v>15.99</v>
          </cell>
          <cell r="E64">
            <v>1.75</v>
          </cell>
          <cell r="F64">
            <v>7</v>
          </cell>
          <cell r="G64">
            <v>15.99</v>
          </cell>
          <cell r="H64">
            <v>1.75</v>
          </cell>
          <cell r="I64">
            <v>7</v>
          </cell>
          <cell r="J64">
            <v>15.99</v>
          </cell>
          <cell r="K64">
            <v>1.75</v>
          </cell>
          <cell r="L64">
            <v>9.1371428571428606</v>
          </cell>
          <cell r="M64">
            <v>9.1371428571428606</v>
          </cell>
          <cell r="N64">
            <v>9.1371428571428606</v>
          </cell>
        </row>
        <row r="65">
          <cell r="A65" t="str">
            <v>21&amp;T</v>
          </cell>
          <cell r="B65" t="str">
            <v>--21-Ashmont Station - Forest</v>
          </cell>
          <cell r="C65">
            <v>44</v>
          </cell>
          <cell r="D65">
            <v>156.91</v>
          </cell>
          <cell r="E65">
            <v>14.4</v>
          </cell>
          <cell r="F65">
            <v>44</v>
          </cell>
          <cell r="G65">
            <v>156.91</v>
          </cell>
          <cell r="H65">
            <v>14.4</v>
          </cell>
          <cell r="I65">
            <v>44</v>
          </cell>
          <cell r="J65">
            <v>156.91</v>
          </cell>
          <cell r="K65">
            <v>14.4</v>
          </cell>
          <cell r="L65">
            <v>10.8965277777778</v>
          </cell>
          <cell r="M65">
            <v>10.8965277777778</v>
          </cell>
          <cell r="N65">
            <v>10.8965277777778</v>
          </cell>
        </row>
        <row r="66">
          <cell r="A66" t="str">
            <v>210&amp;T</v>
          </cell>
          <cell r="B66" t="str">
            <v>--210-Quincy Center Station -</v>
          </cell>
          <cell r="C66">
            <v>14</v>
          </cell>
          <cell r="D66">
            <v>66.930000000000007</v>
          </cell>
          <cell r="E66">
            <v>6.85</v>
          </cell>
          <cell r="F66">
            <v>14</v>
          </cell>
          <cell r="G66">
            <v>66.930000000000007</v>
          </cell>
          <cell r="H66">
            <v>6.85</v>
          </cell>
          <cell r="I66">
            <v>14</v>
          </cell>
          <cell r="J66">
            <v>66.930000000000007</v>
          </cell>
          <cell r="K66">
            <v>6.85</v>
          </cell>
          <cell r="L66">
            <v>9.7708029197080304</v>
          </cell>
          <cell r="M66">
            <v>9.7708029197080304</v>
          </cell>
          <cell r="N66">
            <v>9.7708029197080304</v>
          </cell>
        </row>
        <row r="67">
          <cell r="A67" t="str">
            <v>211&amp;T</v>
          </cell>
          <cell r="B67" t="str">
            <v>--211-Quincy Center Station -</v>
          </cell>
          <cell r="C67">
            <v>14</v>
          </cell>
          <cell r="D67">
            <v>77.25</v>
          </cell>
          <cell r="E67">
            <v>5.45</v>
          </cell>
          <cell r="F67">
            <v>14</v>
          </cell>
          <cell r="G67">
            <v>77.25</v>
          </cell>
          <cell r="H67">
            <v>5.45</v>
          </cell>
          <cell r="I67">
            <v>14</v>
          </cell>
          <cell r="J67">
            <v>77.25</v>
          </cell>
          <cell r="K67">
            <v>5.45</v>
          </cell>
          <cell r="L67">
            <v>14.174311926605499</v>
          </cell>
          <cell r="M67">
            <v>14.174311926605499</v>
          </cell>
          <cell r="N67">
            <v>14.174311926605499</v>
          </cell>
        </row>
        <row r="68">
          <cell r="A68" t="str">
            <v>215&amp;T</v>
          </cell>
          <cell r="B68" t="str">
            <v>--215-Quincy Center Station -</v>
          </cell>
          <cell r="C68">
            <v>17</v>
          </cell>
          <cell r="D68">
            <v>102.46</v>
          </cell>
          <cell r="E68">
            <v>8.92</v>
          </cell>
          <cell r="F68">
            <v>17</v>
          </cell>
          <cell r="G68">
            <v>102.46</v>
          </cell>
          <cell r="H68">
            <v>8.92</v>
          </cell>
          <cell r="I68">
            <v>17</v>
          </cell>
          <cell r="J68">
            <v>102.46</v>
          </cell>
          <cell r="K68">
            <v>8.92</v>
          </cell>
          <cell r="L68">
            <v>11.486547085201799</v>
          </cell>
          <cell r="M68">
            <v>11.486547085201799</v>
          </cell>
          <cell r="N68">
            <v>11.486547085201799</v>
          </cell>
        </row>
        <row r="69">
          <cell r="A69" t="str">
            <v>216&amp;T</v>
          </cell>
          <cell r="B69" t="str">
            <v>--216-Houghs Neck - Quincy Cen</v>
          </cell>
          <cell r="C69">
            <v>35</v>
          </cell>
          <cell r="D69">
            <v>166.58</v>
          </cell>
          <cell r="E69">
            <v>9.82</v>
          </cell>
          <cell r="F69">
            <v>35</v>
          </cell>
          <cell r="G69">
            <v>166.58</v>
          </cell>
          <cell r="H69">
            <v>9.82</v>
          </cell>
          <cell r="I69">
            <v>35</v>
          </cell>
          <cell r="J69">
            <v>166.58</v>
          </cell>
          <cell r="K69">
            <v>9.82</v>
          </cell>
          <cell r="L69">
            <v>16.9633401221996</v>
          </cell>
          <cell r="M69">
            <v>16.9633401221996</v>
          </cell>
          <cell r="N69">
            <v>16.9633401221996</v>
          </cell>
        </row>
        <row r="70">
          <cell r="A70" t="str">
            <v>217&amp;T</v>
          </cell>
          <cell r="B70" t="str">
            <v>--217-Quincy Center Station -</v>
          </cell>
          <cell r="C70">
            <v>4</v>
          </cell>
          <cell r="D70">
            <v>37.340000000000003</v>
          </cell>
          <cell r="E70">
            <v>2.73</v>
          </cell>
          <cell r="F70">
            <v>4</v>
          </cell>
          <cell r="G70">
            <v>37.340000000000003</v>
          </cell>
          <cell r="H70">
            <v>2.73</v>
          </cell>
          <cell r="I70">
            <v>4</v>
          </cell>
          <cell r="J70">
            <v>37.340000000000003</v>
          </cell>
          <cell r="K70">
            <v>2.73</v>
          </cell>
          <cell r="L70">
            <v>13.6776556776557</v>
          </cell>
          <cell r="M70">
            <v>13.6776556776557</v>
          </cell>
          <cell r="N70">
            <v>13.6776556776557</v>
          </cell>
        </row>
        <row r="71">
          <cell r="A71" t="str">
            <v>22&amp;T</v>
          </cell>
          <cell r="B71" t="str">
            <v>--22-Ashmont Station - Ruggles</v>
          </cell>
          <cell r="C71">
            <v>57</v>
          </cell>
          <cell r="D71">
            <v>273.47000000000003</v>
          </cell>
          <cell r="E71">
            <v>30.38</v>
          </cell>
          <cell r="F71">
            <v>57</v>
          </cell>
          <cell r="G71">
            <v>273.47000000000003</v>
          </cell>
          <cell r="H71">
            <v>30.38</v>
          </cell>
          <cell r="I71">
            <v>57</v>
          </cell>
          <cell r="J71">
            <v>273.47000000000003</v>
          </cell>
          <cell r="K71">
            <v>30.38</v>
          </cell>
          <cell r="L71">
            <v>9.0016458196181706</v>
          </cell>
          <cell r="M71">
            <v>9.0016458196181706</v>
          </cell>
          <cell r="N71">
            <v>9.0016458196181706</v>
          </cell>
        </row>
        <row r="72">
          <cell r="A72" t="str">
            <v>220&amp;T</v>
          </cell>
          <cell r="B72" t="str">
            <v>--220-Hingham Depot - Quincy C</v>
          </cell>
          <cell r="C72">
            <v>17</v>
          </cell>
          <cell r="D72">
            <v>125.32</v>
          </cell>
          <cell r="E72">
            <v>6.72</v>
          </cell>
          <cell r="F72">
            <v>17</v>
          </cell>
          <cell r="G72">
            <v>125.32</v>
          </cell>
          <cell r="H72">
            <v>6.72</v>
          </cell>
          <cell r="I72">
            <v>17</v>
          </cell>
          <cell r="J72">
            <v>125.32</v>
          </cell>
          <cell r="K72">
            <v>6.72</v>
          </cell>
          <cell r="L72">
            <v>18.648809523809501</v>
          </cell>
          <cell r="M72">
            <v>18.648809523809501</v>
          </cell>
          <cell r="N72">
            <v>18.648809523809501</v>
          </cell>
        </row>
        <row r="73">
          <cell r="A73" t="str">
            <v>222&amp;T</v>
          </cell>
          <cell r="B73" t="str">
            <v>--222-East Weymouth - Quincy C</v>
          </cell>
          <cell r="C73">
            <v>17</v>
          </cell>
          <cell r="D73">
            <v>115</v>
          </cell>
          <cell r="E73">
            <v>6.48</v>
          </cell>
          <cell r="F73">
            <v>17</v>
          </cell>
          <cell r="G73">
            <v>115</v>
          </cell>
          <cell r="H73">
            <v>6.48</v>
          </cell>
          <cell r="I73">
            <v>17</v>
          </cell>
          <cell r="J73">
            <v>115</v>
          </cell>
          <cell r="K73">
            <v>6.48</v>
          </cell>
          <cell r="L73">
            <v>17.7469135802469</v>
          </cell>
          <cell r="M73">
            <v>17.7469135802469</v>
          </cell>
          <cell r="N73">
            <v>17.7469135802469</v>
          </cell>
        </row>
        <row r="74">
          <cell r="A74" t="str">
            <v>225&amp;T</v>
          </cell>
          <cell r="B74" t="str">
            <v>--225-Weymouth Landing - Quinc</v>
          </cell>
          <cell r="C74">
            <v>21</v>
          </cell>
          <cell r="D74">
            <v>93.07</v>
          </cell>
          <cell r="E74">
            <v>8.02</v>
          </cell>
          <cell r="F74">
            <v>21</v>
          </cell>
          <cell r="G74">
            <v>93.07</v>
          </cell>
          <cell r="H74">
            <v>8.02</v>
          </cell>
          <cell r="I74">
            <v>21</v>
          </cell>
          <cell r="J74">
            <v>93.07</v>
          </cell>
          <cell r="K74">
            <v>8.02</v>
          </cell>
          <cell r="L74">
            <v>11.6047381546135</v>
          </cell>
          <cell r="M74">
            <v>11.6047381546135</v>
          </cell>
          <cell r="N74">
            <v>11.6047381546135</v>
          </cell>
        </row>
        <row r="75">
          <cell r="A75" t="str">
            <v>226&amp;T</v>
          </cell>
          <cell r="B75" t="str">
            <v>--226-Columbian Square - Brain</v>
          </cell>
          <cell r="C75">
            <v>13</v>
          </cell>
          <cell r="D75">
            <v>77.92</v>
          </cell>
          <cell r="E75">
            <v>4.78</v>
          </cell>
          <cell r="F75">
            <v>13</v>
          </cell>
          <cell r="G75">
            <v>77.92</v>
          </cell>
          <cell r="H75">
            <v>4.78</v>
          </cell>
          <cell r="I75">
            <v>13</v>
          </cell>
          <cell r="J75">
            <v>77.92</v>
          </cell>
          <cell r="K75">
            <v>4.78</v>
          </cell>
          <cell r="L75">
            <v>16.301255230125498</v>
          </cell>
          <cell r="M75">
            <v>16.301255230125498</v>
          </cell>
          <cell r="N75">
            <v>16.301255230125498</v>
          </cell>
        </row>
        <row r="76">
          <cell r="A76" t="str">
            <v>23&amp;T</v>
          </cell>
          <cell r="B76" t="str">
            <v>--23-Ashmont Station - Ruggles</v>
          </cell>
          <cell r="C76">
            <v>65</v>
          </cell>
          <cell r="D76">
            <v>285.41000000000003</v>
          </cell>
          <cell r="E76">
            <v>35.229999999999997</v>
          </cell>
          <cell r="F76">
            <v>65</v>
          </cell>
          <cell r="G76">
            <v>285.41000000000003</v>
          </cell>
          <cell r="H76">
            <v>35.229999999999997</v>
          </cell>
          <cell r="I76">
            <v>65</v>
          </cell>
          <cell r="J76">
            <v>285.41000000000003</v>
          </cell>
          <cell r="K76">
            <v>35.229999999999997</v>
          </cell>
          <cell r="L76">
            <v>8.1013340902639808</v>
          </cell>
          <cell r="M76">
            <v>8.1013340902639808</v>
          </cell>
          <cell r="N76">
            <v>8.1013340902639808</v>
          </cell>
        </row>
        <row r="77">
          <cell r="A77" t="str">
            <v>230&amp;T</v>
          </cell>
          <cell r="B77" t="str">
            <v>--230-Montello Station - Quinc</v>
          </cell>
          <cell r="C77">
            <v>22</v>
          </cell>
          <cell r="D77">
            <v>238.96</v>
          </cell>
          <cell r="E77">
            <v>15.28</v>
          </cell>
          <cell r="F77">
            <v>22</v>
          </cell>
          <cell r="G77">
            <v>238.96</v>
          </cell>
          <cell r="H77">
            <v>15.28</v>
          </cell>
          <cell r="I77">
            <v>22</v>
          </cell>
          <cell r="J77">
            <v>238.96</v>
          </cell>
          <cell r="K77">
            <v>15.28</v>
          </cell>
          <cell r="L77">
            <v>15.6387434554974</v>
          </cell>
          <cell r="M77">
            <v>15.6387434554974</v>
          </cell>
          <cell r="N77">
            <v>15.6387434554974</v>
          </cell>
        </row>
        <row r="78">
          <cell r="A78" t="str">
            <v>236&amp;T</v>
          </cell>
          <cell r="B78" t="str">
            <v>--236-South Shore Plaza - Quin</v>
          </cell>
          <cell r="C78">
            <v>8</v>
          </cell>
          <cell r="D78">
            <v>44.04</v>
          </cell>
          <cell r="E78">
            <v>3.32</v>
          </cell>
          <cell r="F78">
            <v>8</v>
          </cell>
          <cell r="G78">
            <v>44.04</v>
          </cell>
          <cell r="H78">
            <v>3.32</v>
          </cell>
          <cell r="I78">
            <v>8</v>
          </cell>
          <cell r="J78">
            <v>44.04</v>
          </cell>
          <cell r="K78">
            <v>3.32</v>
          </cell>
          <cell r="L78">
            <v>13.2650602409639</v>
          </cell>
          <cell r="M78">
            <v>13.2650602409639</v>
          </cell>
          <cell r="N78">
            <v>13.2650602409639</v>
          </cell>
        </row>
        <row r="79">
          <cell r="A79" t="str">
            <v>238&amp;T</v>
          </cell>
          <cell r="B79" t="str">
            <v>--238-Holbrook/Randolph Statio</v>
          </cell>
          <cell r="C79">
            <v>19</v>
          </cell>
          <cell r="D79">
            <v>200.46</v>
          </cell>
          <cell r="E79">
            <v>14.77</v>
          </cell>
          <cell r="F79">
            <v>19</v>
          </cell>
          <cell r="G79">
            <v>200.46</v>
          </cell>
          <cell r="H79">
            <v>14.77</v>
          </cell>
          <cell r="I79">
            <v>19</v>
          </cell>
          <cell r="J79">
            <v>200.46</v>
          </cell>
          <cell r="K79">
            <v>14.77</v>
          </cell>
          <cell r="L79">
            <v>13.572105619499</v>
          </cell>
          <cell r="M79">
            <v>13.572105619499</v>
          </cell>
          <cell r="N79">
            <v>13.572105619499</v>
          </cell>
        </row>
        <row r="80">
          <cell r="A80" t="str">
            <v>24&amp;T</v>
          </cell>
          <cell r="B80" t="str">
            <v>--24-Wakefield Avenue &amp; Truman</v>
          </cell>
          <cell r="C80">
            <v>17</v>
          </cell>
          <cell r="D80">
            <v>94.27</v>
          </cell>
          <cell r="E80">
            <v>8.6</v>
          </cell>
          <cell r="F80">
            <v>17</v>
          </cell>
          <cell r="G80">
            <v>94.27</v>
          </cell>
          <cell r="H80">
            <v>8.6</v>
          </cell>
          <cell r="I80">
            <v>17</v>
          </cell>
          <cell r="J80">
            <v>94.27</v>
          </cell>
          <cell r="K80">
            <v>8.6</v>
          </cell>
          <cell r="L80">
            <v>10.9616279069767</v>
          </cell>
          <cell r="M80">
            <v>10.9616279069767</v>
          </cell>
          <cell r="N80">
            <v>10.9616279069767</v>
          </cell>
        </row>
        <row r="81">
          <cell r="A81" t="str">
            <v>240&amp;T</v>
          </cell>
          <cell r="B81" t="str">
            <v>--240-Avon Square - Ashmont St</v>
          </cell>
          <cell r="C81">
            <v>21</v>
          </cell>
          <cell r="D81">
            <v>219.97</v>
          </cell>
          <cell r="E81">
            <v>14.38</v>
          </cell>
          <cell r="F81">
            <v>21</v>
          </cell>
          <cell r="G81">
            <v>219.97</v>
          </cell>
          <cell r="H81">
            <v>14.38</v>
          </cell>
          <cell r="I81">
            <v>21</v>
          </cell>
          <cell r="J81">
            <v>219.97</v>
          </cell>
          <cell r="K81">
            <v>14.38</v>
          </cell>
          <cell r="L81">
            <v>15.2969401947149</v>
          </cell>
          <cell r="M81">
            <v>15.2969401947149</v>
          </cell>
          <cell r="N81">
            <v>15.2969401947149</v>
          </cell>
        </row>
        <row r="82">
          <cell r="A82" t="str">
            <v>245&amp;T</v>
          </cell>
          <cell r="B82" t="str">
            <v>--245-Quincy Center Station -</v>
          </cell>
          <cell r="C82">
            <v>4</v>
          </cell>
          <cell r="D82">
            <v>30.62</v>
          </cell>
          <cell r="E82">
            <v>2.0299999999999998</v>
          </cell>
          <cell r="F82">
            <v>4</v>
          </cell>
          <cell r="G82">
            <v>30.62</v>
          </cell>
          <cell r="H82">
            <v>2.0299999999999998</v>
          </cell>
          <cell r="I82">
            <v>4</v>
          </cell>
          <cell r="J82">
            <v>30.62</v>
          </cell>
          <cell r="K82">
            <v>2.0299999999999998</v>
          </cell>
          <cell r="L82">
            <v>15.0837438423645</v>
          </cell>
          <cell r="M82">
            <v>15.0837438423645</v>
          </cell>
          <cell r="N82">
            <v>15.0837438423645</v>
          </cell>
        </row>
        <row r="83">
          <cell r="A83" t="str">
            <v>26&amp;T</v>
          </cell>
          <cell r="B83" t="str">
            <v>--26-Ashmont Station - Norfolk</v>
          </cell>
          <cell r="C83">
            <v>19</v>
          </cell>
          <cell r="D83">
            <v>37.36</v>
          </cell>
          <cell r="E83">
            <v>3.5</v>
          </cell>
          <cell r="F83">
            <v>19</v>
          </cell>
          <cell r="G83">
            <v>37.36</v>
          </cell>
          <cell r="H83">
            <v>3.5</v>
          </cell>
          <cell r="I83">
            <v>19</v>
          </cell>
          <cell r="J83">
            <v>37.36</v>
          </cell>
          <cell r="K83">
            <v>3.5</v>
          </cell>
          <cell r="L83">
            <v>10.6742857142857</v>
          </cell>
          <cell r="M83">
            <v>10.6742857142857</v>
          </cell>
          <cell r="N83">
            <v>10.6742857142857</v>
          </cell>
        </row>
        <row r="84">
          <cell r="A84" t="str">
            <v>28&amp;T</v>
          </cell>
          <cell r="B84" t="str">
            <v>--28-Mattapan Station - Ruggle</v>
          </cell>
          <cell r="C84">
            <v>47</v>
          </cell>
          <cell r="D84">
            <v>254.24</v>
          </cell>
          <cell r="E84">
            <v>29.47</v>
          </cell>
          <cell r="F84">
            <v>47</v>
          </cell>
          <cell r="G84">
            <v>254.24</v>
          </cell>
          <cell r="H84">
            <v>29.47</v>
          </cell>
          <cell r="I84">
            <v>47</v>
          </cell>
          <cell r="J84">
            <v>254.24</v>
          </cell>
          <cell r="K84">
            <v>29.47</v>
          </cell>
          <cell r="L84">
            <v>8.6270783847981001</v>
          </cell>
          <cell r="M84">
            <v>8.6270783847981001</v>
          </cell>
          <cell r="N84">
            <v>8.6270783847981001</v>
          </cell>
        </row>
        <row r="85">
          <cell r="A85" t="str">
            <v>2842&amp;C</v>
          </cell>
          <cell r="B85" t="str">
            <v>--4-Gloucester - Rockport via</v>
          </cell>
          <cell r="C85">
            <v>3</v>
          </cell>
          <cell r="D85">
            <v>23.09</v>
          </cell>
          <cell r="E85">
            <v>1.62</v>
          </cell>
          <cell r="F85">
            <v>3</v>
          </cell>
          <cell r="G85">
            <v>23.09</v>
          </cell>
          <cell r="H85">
            <v>1.62</v>
          </cell>
          <cell r="I85">
            <v>3</v>
          </cell>
          <cell r="J85">
            <v>23.09</v>
          </cell>
          <cell r="K85">
            <v>1.62</v>
          </cell>
          <cell r="L85">
            <v>14.2530864197531</v>
          </cell>
          <cell r="M85">
            <v>14.2530864197531</v>
          </cell>
          <cell r="N85">
            <v>14.2530864197531</v>
          </cell>
        </row>
        <row r="86">
          <cell r="A86" t="str">
            <v>2843&amp;C</v>
          </cell>
          <cell r="B86" t="str">
            <v>--2-Gloucester Crossing/Busine</v>
          </cell>
          <cell r="C86">
            <v>4</v>
          </cell>
          <cell r="D86">
            <v>21.74</v>
          </cell>
          <cell r="E86">
            <v>2.97</v>
          </cell>
          <cell r="F86">
            <v>4</v>
          </cell>
          <cell r="G86">
            <v>21.74</v>
          </cell>
          <cell r="H86">
            <v>2.97</v>
          </cell>
          <cell r="I86">
            <v>4</v>
          </cell>
          <cell r="J86">
            <v>21.74</v>
          </cell>
          <cell r="K86">
            <v>2.97</v>
          </cell>
          <cell r="L86">
            <v>7.3198653198653201</v>
          </cell>
          <cell r="M86">
            <v>7.3198653198653201</v>
          </cell>
          <cell r="N86">
            <v>7.3198653198653201</v>
          </cell>
        </row>
        <row r="87">
          <cell r="A87" t="str">
            <v>2844&amp;C</v>
          </cell>
          <cell r="B87" t="str">
            <v>--3-Lanesville-Gloucester-Rock</v>
          </cell>
          <cell r="C87">
            <v>4</v>
          </cell>
          <cell r="D87">
            <v>36.869999999999997</v>
          </cell>
          <cell r="E87">
            <v>2.17</v>
          </cell>
          <cell r="F87">
            <v>4</v>
          </cell>
          <cell r="G87">
            <v>36.869999999999997</v>
          </cell>
          <cell r="H87">
            <v>2.17</v>
          </cell>
          <cell r="I87">
            <v>4</v>
          </cell>
          <cell r="J87">
            <v>36.869999999999997</v>
          </cell>
          <cell r="K87">
            <v>2.17</v>
          </cell>
          <cell r="L87">
            <v>16.990783410138199</v>
          </cell>
          <cell r="M87">
            <v>16.990783410138199</v>
          </cell>
          <cell r="N87">
            <v>16.990783410138199</v>
          </cell>
        </row>
        <row r="88">
          <cell r="A88" t="str">
            <v>2845&amp;C</v>
          </cell>
          <cell r="B88" t="str">
            <v>--6-Magnolia-Gloucester-Magnol</v>
          </cell>
          <cell r="C88">
            <v>4</v>
          </cell>
          <cell r="D88">
            <v>16.940000000000001</v>
          </cell>
          <cell r="E88">
            <v>0.9</v>
          </cell>
          <cell r="F88">
            <v>4</v>
          </cell>
          <cell r="G88">
            <v>16.940000000000001</v>
          </cell>
          <cell r="H88">
            <v>0.9</v>
          </cell>
          <cell r="I88">
            <v>4</v>
          </cell>
          <cell r="J88">
            <v>16.940000000000001</v>
          </cell>
          <cell r="K88">
            <v>0.9</v>
          </cell>
          <cell r="L88">
            <v>18.822222222222202</v>
          </cell>
          <cell r="M88">
            <v>18.822222222222202</v>
          </cell>
          <cell r="N88">
            <v>18.822222222222202</v>
          </cell>
        </row>
        <row r="89">
          <cell r="A89" t="str">
            <v>2847&amp;C</v>
          </cell>
          <cell r="B89" t="str">
            <v>--5-Gloucester - West Gloucest</v>
          </cell>
          <cell r="C89">
            <v>2</v>
          </cell>
          <cell r="D89">
            <v>14.71</v>
          </cell>
          <cell r="E89">
            <v>0.7</v>
          </cell>
          <cell r="F89">
            <v>2</v>
          </cell>
          <cell r="G89">
            <v>14.71</v>
          </cell>
          <cell r="H89">
            <v>0.7</v>
          </cell>
          <cell r="I89">
            <v>2</v>
          </cell>
          <cell r="J89">
            <v>14.71</v>
          </cell>
          <cell r="K89">
            <v>0.7</v>
          </cell>
          <cell r="L89">
            <v>21.014285714285698</v>
          </cell>
          <cell r="M89">
            <v>21.014285714285698</v>
          </cell>
          <cell r="N89">
            <v>21.014285714285698</v>
          </cell>
        </row>
        <row r="90">
          <cell r="A90" t="str">
            <v>2848&amp;C</v>
          </cell>
          <cell r="B90" t="str">
            <v>--1-Gloucester - Rockport via</v>
          </cell>
          <cell r="C90">
            <v>4</v>
          </cell>
          <cell r="D90">
            <v>16.46</v>
          </cell>
          <cell r="E90">
            <v>1.07</v>
          </cell>
          <cell r="F90">
            <v>4</v>
          </cell>
          <cell r="G90">
            <v>16.46</v>
          </cell>
          <cell r="H90">
            <v>1.07</v>
          </cell>
          <cell r="I90">
            <v>4</v>
          </cell>
          <cell r="J90">
            <v>16.46</v>
          </cell>
          <cell r="K90">
            <v>1.07</v>
          </cell>
          <cell r="L90">
            <v>15.383177570093499</v>
          </cell>
          <cell r="M90">
            <v>15.383177570093499</v>
          </cell>
          <cell r="N90">
            <v>15.383177570093499</v>
          </cell>
        </row>
        <row r="91">
          <cell r="A91" t="str">
            <v>29&amp;T</v>
          </cell>
          <cell r="B91" t="str">
            <v>--29-Mattapan Station - Jackso</v>
          </cell>
          <cell r="C91">
            <v>8</v>
          </cell>
          <cell r="D91">
            <v>34.61</v>
          </cell>
          <cell r="E91">
            <v>4.6500000000000004</v>
          </cell>
          <cell r="F91">
            <v>8</v>
          </cell>
          <cell r="G91">
            <v>34.61</v>
          </cell>
          <cell r="H91">
            <v>4.6500000000000004</v>
          </cell>
          <cell r="I91">
            <v>8</v>
          </cell>
          <cell r="J91">
            <v>34.61</v>
          </cell>
          <cell r="K91">
            <v>4.6500000000000004</v>
          </cell>
          <cell r="L91">
            <v>7.4430107526881697</v>
          </cell>
          <cell r="M91">
            <v>7.4430107526881697</v>
          </cell>
          <cell r="N91">
            <v>7.4430107526881697</v>
          </cell>
        </row>
        <row r="92">
          <cell r="A92" t="str">
            <v>2933&amp;B</v>
          </cell>
          <cell r="B92" t="str">
            <v>--1-Montello Street Via North</v>
          </cell>
          <cell r="C92">
            <v>13</v>
          </cell>
          <cell r="D92">
            <v>45.07</v>
          </cell>
          <cell r="E92">
            <v>5</v>
          </cell>
          <cell r="F92">
            <v>13</v>
          </cell>
          <cell r="G92">
            <v>45.07</v>
          </cell>
          <cell r="H92">
            <v>5</v>
          </cell>
          <cell r="I92">
            <v>13</v>
          </cell>
          <cell r="J92">
            <v>45.07</v>
          </cell>
          <cell r="K92">
            <v>5</v>
          </cell>
          <cell r="L92">
            <v>9.0139999999999993</v>
          </cell>
          <cell r="M92">
            <v>9.0139999999999993</v>
          </cell>
          <cell r="N92">
            <v>9.0139999999999993</v>
          </cell>
        </row>
        <row r="93">
          <cell r="A93" t="str">
            <v>2934&amp;B</v>
          </cell>
          <cell r="B93" t="str">
            <v>--2-S Plaza/Campello Via Main</v>
          </cell>
          <cell r="C93">
            <v>13</v>
          </cell>
          <cell r="D93">
            <v>39.229999999999997</v>
          </cell>
          <cell r="E93">
            <v>5</v>
          </cell>
          <cell r="F93">
            <v>13</v>
          </cell>
          <cell r="G93">
            <v>39.229999999999997</v>
          </cell>
          <cell r="H93">
            <v>5</v>
          </cell>
          <cell r="I93">
            <v>13</v>
          </cell>
          <cell r="J93">
            <v>39.229999999999997</v>
          </cell>
          <cell r="K93">
            <v>5</v>
          </cell>
          <cell r="L93">
            <v>7.8460000000000001</v>
          </cell>
          <cell r="M93">
            <v>7.8460000000000001</v>
          </cell>
          <cell r="N93">
            <v>7.8460000000000001</v>
          </cell>
        </row>
        <row r="94">
          <cell r="A94" t="str">
            <v>2935&amp;B</v>
          </cell>
          <cell r="B94" t="str">
            <v>--3-VA Hospital via Belmont-Tr</v>
          </cell>
          <cell r="C94">
            <v>13</v>
          </cell>
          <cell r="D94">
            <v>36.479999999999997</v>
          </cell>
          <cell r="E94">
            <v>5.17</v>
          </cell>
          <cell r="F94">
            <v>13</v>
          </cell>
          <cell r="G94">
            <v>36.479999999999997</v>
          </cell>
          <cell r="H94">
            <v>5.17</v>
          </cell>
          <cell r="I94">
            <v>13</v>
          </cell>
          <cell r="J94">
            <v>36.479999999999997</v>
          </cell>
          <cell r="K94">
            <v>5.17</v>
          </cell>
          <cell r="L94">
            <v>7.0560928433268897</v>
          </cell>
          <cell r="M94">
            <v>7.0560928433268897</v>
          </cell>
          <cell r="N94">
            <v>7.0560928433268897</v>
          </cell>
        </row>
        <row r="95">
          <cell r="A95" t="str">
            <v>2936&amp;B</v>
          </cell>
          <cell r="B95" t="str">
            <v>--4-Westgate via Pleasant-Trav</v>
          </cell>
          <cell r="C95">
            <v>13</v>
          </cell>
          <cell r="D95">
            <v>48.52</v>
          </cell>
          <cell r="E95">
            <v>5</v>
          </cell>
          <cell r="F95">
            <v>13</v>
          </cell>
          <cell r="G95">
            <v>48.52</v>
          </cell>
          <cell r="H95">
            <v>5</v>
          </cell>
          <cell r="I95">
            <v>13</v>
          </cell>
          <cell r="J95">
            <v>48.52</v>
          </cell>
          <cell r="K95">
            <v>5</v>
          </cell>
          <cell r="L95">
            <v>9.7040000000000006</v>
          </cell>
          <cell r="M95">
            <v>9.7040000000000006</v>
          </cell>
          <cell r="N95">
            <v>9.7040000000000006</v>
          </cell>
        </row>
        <row r="96">
          <cell r="A96" t="str">
            <v>2937&amp;B</v>
          </cell>
          <cell r="B96" t="str">
            <v>--4A-Westgate Mall via N Warre</v>
          </cell>
          <cell r="C96">
            <v>13</v>
          </cell>
          <cell r="D96">
            <v>41.13</v>
          </cell>
          <cell r="E96">
            <v>5.17</v>
          </cell>
          <cell r="F96">
            <v>13</v>
          </cell>
          <cell r="G96">
            <v>41.13</v>
          </cell>
          <cell r="H96">
            <v>5.17</v>
          </cell>
          <cell r="I96">
            <v>13</v>
          </cell>
          <cell r="J96">
            <v>41.13</v>
          </cell>
          <cell r="K96">
            <v>5.17</v>
          </cell>
          <cell r="L96">
            <v>7.9555125725338502</v>
          </cell>
          <cell r="M96">
            <v>7.9555125725338502</v>
          </cell>
          <cell r="N96">
            <v>7.9555125725338502</v>
          </cell>
        </row>
        <row r="97">
          <cell r="A97" t="str">
            <v>2938&amp;B</v>
          </cell>
          <cell r="B97" t="str">
            <v>--5-Brockton Hospital via Cent</v>
          </cell>
          <cell r="C97">
            <v>13</v>
          </cell>
          <cell r="D97">
            <v>42.46</v>
          </cell>
          <cell r="E97">
            <v>5.17</v>
          </cell>
          <cell r="F97">
            <v>13</v>
          </cell>
          <cell r="G97">
            <v>42.46</v>
          </cell>
          <cell r="H97">
            <v>5.17</v>
          </cell>
          <cell r="I97">
            <v>13</v>
          </cell>
          <cell r="J97">
            <v>42.46</v>
          </cell>
          <cell r="K97">
            <v>5.17</v>
          </cell>
          <cell r="L97">
            <v>8.2127659574468108</v>
          </cell>
          <cell r="M97">
            <v>8.2127659574468108</v>
          </cell>
          <cell r="N97">
            <v>8.2127659574468108</v>
          </cell>
        </row>
        <row r="98">
          <cell r="A98" t="str">
            <v>2939&amp;B</v>
          </cell>
          <cell r="B98" t="str">
            <v>--6-Massasoit via Crescent Str</v>
          </cell>
          <cell r="C98">
            <v>13</v>
          </cell>
          <cell r="D98">
            <v>28.77</v>
          </cell>
          <cell r="E98">
            <v>5.17</v>
          </cell>
          <cell r="F98">
            <v>13</v>
          </cell>
          <cell r="G98">
            <v>28.77</v>
          </cell>
          <cell r="H98">
            <v>5.17</v>
          </cell>
          <cell r="I98">
            <v>13</v>
          </cell>
          <cell r="J98">
            <v>28.77</v>
          </cell>
          <cell r="K98">
            <v>5.17</v>
          </cell>
          <cell r="L98">
            <v>5.5647969052224404</v>
          </cell>
          <cell r="M98">
            <v>5.5647969052224404</v>
          </cell>
          <cell r="N98">
            <v>5.5647969052224404</v>
          </cell>
        </row>
        <row r="99">
          <cell r="A99" t="str">
            <v>2940&amp;B</v>
          </cell>
          <cell r="B99" t="str">
            <v>--8-Southfield via Warren &amp; Pl</v>
          </cell>
          <cell r="C99">
            <v>13</v>
          </cell>
          <cell r="D99">
            <v>57.57</v>
          </cell>
          <cell r="E99">
            <v>5.17</v>
          </cell>
          <cell r="F99">
            <v>13</v>
          </cell>
          <cell r="G99">
            <v>57.57</v>
          </cell>
          <cell r="H99">
            <v>5.17</v>
          </cell>
          <cell r="I99">
            <v>13</v>
          </cell>
          <cell r="J99">
            <v>57.57</v>
          </cell>
          <cell r="K99">
            <v>5.17</v>
          </cell>
          <cell r="L99">
            <v>11.135396518375201</v>
          </cell>
          <cell r="M99">
            <v>11.135396518375201</v>
          </cell>
          <cell r="N99">
            <v>11.135396518375201</v>
          </cell>
        </row>
        <row r="100">
          <cell r="A100" t="str">
            <v>2941&amp;B</v>
          </cell>
          <cell r="B100" t="str">
            <v>--9-Pearl via W Elm &amp; Torrey-F</v>
          </cell>
          <cell r="C100">
            <v>13</v>
          </cell>
          <cell r="D100">
            <v>67.650000000000006</v>
          </cell>
          <cell r="E100">
            <v>5.17</v>
          </cell>
          <cell r="F100">
            <v>13</v>
          </cell>
          <cell r="G100">
            <v>67.650000000000006</v>
          </cell>
          <cell r="H100">
            <v>5.17</v>
          </cell>
          <cell r="I100">
            <v>13</v>
          </cell>
          <cell r="J100">
            <v>67.650000000000006</v>
          </cell>
          <cell r="K100">
            <v>5.17</v>
          </cell>
          <cell r="L100">
            <v>13.085106382978701</v>
          </cell>
          <cell r="M100">
            <v>13.085106382978701</v>
          </cell>
          <cell r="N100">
            <v>13.085106382978701</v>
          </cell>
        </row>
        <row r="101">
          <cell r="A101" t="str">
            <v>2946&amp;B</v>
          </cell>
          <cell r="B101" t="str">
            <v>--14-Stoughton via Brockton-Tr</v>
          </cell>
          <cell r="C101">
            <v>7</v>
          </cell>
          <cell r="D101">
            <v>74.67</v>
          </cell>
          <cell r="E101">
            <v>7</v>
          </cell>
          <cell r="F101">
            <v>7</v>
          </cell>
          <cell r="G101">
            <v>74.67</v>
          </cell>
          <cell r="H101">
            <v>7</v>
          </cell>
          <cell r="I101">
            <v>7</v>
          </cell>
          <cell r="J101">
            <v>74.67</v>
          </cell>
          <cell r="K101">
            <v>7</v>
          </cell>
          <cell r="L101">
            <v>10.667142857142901</v>
          </cell>
          <cell r="M101">
            <v>10.667142857142901</v>
          </cell>
          <cell r="N101">
            <v>10.667142857142901</v>
          </cell>
        </row>
        <row r="102">
          <cell r="A102" t="str">
            <v>2947&amp;B</v>
          </cell>
          <cell r="B102" t="str">
            <v>--RF-Rockland Flex-Flexible Ro</v>
          </cell>
          <cell r="C102">
            <v>1</v>
          </cell>
          <cell r="D102">
            <v>5.86</v>
          </cell>
          <cell r="E102">
            <v>0.57999999999999996</v>
          </cell>
          <cell r="F102">
            <v>1</v>
          </cell>
          <cell r="G102">
            <v>5.86</v>
          </cell>
          <cell r="H102">
            <v>0.57999999999999996</v>
          </cell>
          <cell r="I102">
            <v>1</v>
          </cell>
          <cell r="J102">
            <v>5.86</v>
          </cell>
          <cell r="K102">
            <v>0.57999999999999996</v>
          </cell>
          <cell r="L102">
            <v>10.1034482758621</v>
          </cell>
          <cell r="M102">
            <v>10.1034482758621</v>
          </cell>
          <cell r="N102">
            <v>10.1034482758621</v>
          </cell>
        </row>
        <row r="103">
          <cell r="A103" t="str">
            <v>3&amp;M</v>
          </cell>
          <cell r="B103" t="str">
            <v>--RT03-RT03-Medical Center</v>
          </cell>
          <cell r="C103">
            <v>7</v>
          </cell>
          <cell r="D103">
            <v>55.45</v>
          </cell>
          <cell r="E103">
            <v>6.03</v>
          </cell>
          <cell r="F103">
            <v>7</v>
          </cell>
          <cell r="G103">
            <v>55.45</v>
          </cell>
          <cell r="H103">
            <v>6.03</v>
          </cell>
          <cell r="I103">
            <v>7</v>
          </cell>
          <cell r="J103">
            <v>55.45</v>
          </cell>
          <cell r="K103">
            <v>6.03</v>
          </cell>
          <cell r="L103">
            <v>9.1956882255389694</v>
          </cell>
          <cell r="M103">
            <v>9.1956882255389694</v>
          </cell>
          <cell r="N103">
            <v>9.1956882255389694</v>
          </cell>
        </row>
        <row r="104">
          <cell r="A104" t="str">
            <v>30&amp;T</v>
          </cell>
          <cell r="B104" t="str">
            <v>--30-Mattapan Station - Forest</v>
          </cell>
          <cell r="C104">
            <v>21</v>
          </cell>
          <cell r="D104">
            <v>74.37</v>
          </cell>
          <cell r="E104">
            <v>7.07</v>
          </cell>
          <cell r="F104">
            <v>21</v>
          </cell>
          <cell r="G104">
            <v>74.37</v>
          </cell>
          <cell r="H104">
            <v>7.07</v>
          </cell>
          <cell r="I104">
            <v>21</v>
          </cell>
          <cell r="J104">
            <v>74.37</v>
          </cell>
          <cell r="K104">
            <v>7.07</v>
          </cell>
          <cell r="L104">
            <v>10.519094766619499</v>
          </cell>
          <cell r="M104">
            <v>10.519094766619499</v>
          </cell>
          <cell r="N104">
            <v>10.519094766619499</v>
          </cell>
        </row>
        <row r="105">
          <cell r="A105" t="str">
            <v>31&amp;T</v>
          </cell>
          <cell r="B105" t="str">
            <v>--31-Mattapan Station - Forest</v>
          </cell>
          <cell r="C105">
            <v>51</v>
          </cell>
          <cell r="D105">
            <v>155.86000000000001</v>
          </cell>
          <cell r="E105">
            <v>14.48</v>
          </cell>
          <cell r="F105">
            <v>51</v>
          </cell>
          <cell r="G105">
            <v>155.86000000000001</v>
          </cell>
          <cell r="H105">
            <v>14.48</v>
          </cell>
          <cell r="I105">
            <v>51</v>
          </cell>
          <cell r="J105">
            <v>155.86000000000001</v>
          </cell>
          <cell r="K105">
            <v>14.48</v>
          </cell>
          <cell r="L105">
            <v>10.763812154696099</v>
          </cell>
          <cell r="M105">
            <v>10.763812154696099</v>
          </cell>
          <cell r="N105">
            <v>10.763812154696099</v>
          </cell>
        </row>
        <row r="106">
          <cell r="A106" t="str">
            <v>32&amp;T</v>
          </cell>
          <cell r="B106" t="str">
            <v>--32-Wolcott or Cleary Square</v>
          </cell>
          <cell r="C106">
            <v>96</v>
          </cell>
          <cell r="D106">
            <v>392.37</v>
          </cell>
          <cell r="E106">
            <v>29.33</v>
          </cell>
          <cell r="F106">
            <v>96</v>
          </cell>
          <cell r="G106">
            <v>392.37</v>
          </cell>
          <cell r="H106">
            <v>29.33</v>
          </cell>
          <cell r="I106">
            <v>96</v>
          </cell>
          <cell r="J106">
            <v>392.37</v>
          </cell>
          <cell r="K106">
            <v>29.33</v>
          </cell>
          <cell r="L106">
            <v>13.377770201159199</v>
          </cell>
          <cell r="M106">
            <v>13.377770201159199</v>
          </cell>
          <cell r="N106">
            <v>13.377770201159199</v>
          </cell>
        </row>
        <row r="107">
          <cell r="A107" t="str">
            <v>3219&amp;B</v>
          </cell>
          <cell r="B107" t="str">
            <v>--12-Ashmont-No transfers perm</v>
          </cell>
          <cell r="C107">
            <v>28</v>
          </cell>
          <cell r="D107">
            <v>435.89</v>
          </cell>
          <cell r="E107">
            <v>21.42</v>
          </cell>
          <cell r="F107">
            <v>28</v>
          </cell>
          <cell r="G107">
            <v>435.89</v>
          </cell>
          <cell r="H107">
            <v>21.42</v>
          </cell>
          <cell r="I107">
            <v>28</v>
          </cell>
          <cell r="J107">
            <v>435.89</v>
          </cell>
          <cell r="K107">
            <v>21.42</v>
          </cell>
          <cell r="L107">
            <v>20.349673202614401</v>
          </cell>
          <cell r="M107">
            <v>20.349673202614401</v>
          </cell>
          <cell r="N107">
            <v>20.349673202614401</v>
          </cell>
        </row>
        <row r="108">
          <cell r="A108" t="str">
            <v>3233&amp;T</v>
          </cell>
          <cell r="B108" t="str">
            <v>--32/33-River Street &amp; Milton</v>
          </cell>
          <cell r="C108">
            <v>2</v>
          </cell>
          <cell r="D108">
            <v>10.96</v>
          </cell>
          <cell r="E108">
            <v>0.63</v>
          </cell>
          <cell r="F108">
            <v>2</v>
          </cell>
          <cell r="G108">
            <v>10.96</v>
          </cell>
          <cell r="H108">
            <v>0.63</v>
          </cell>
          <cell r="I108">
            <v>2</v>
          </cell>
          <cell r="J108">
            <v>10.96</v>
          </cell>
          <cell r="K108">
            <v>0.63</v>
          </cell>
          <cell r="L108">
            <v>17.396825396825399</v>
          </cell>
          <cell r="M108">
            <v>17.396825396825399</v>
          </cell>
          <cell r="N108">
            <v>17.396825396825399</v>
          </cell>
        </row>
        <row r="109">
          <cell r="A109" t="str">
            <v>3241&amp;C</v>
          </cell>
          <cell r="B109" t="str">
            <v>--8-City of Beverly Shuttle</v>
          </cell>
          <cell r="C109">
            <v>2</v>
          </cell>
          <cell r="D109">
            <v>21.92</v>
          </cell>
          <cell r="E109">
            <v>3.07</v>
          </cell>
          <cell r="F109">
            <v>2</v>
          </cell>
          <cell r="G109">
            <v>21.92</v>
          </cell>
          <cell r="H109">
            <v>3.07</v>
          </cell>
          <cell r="I109">
            <v>2</v>
          </cell>
          <cell r="J109">
            <v>21.92</v>
          </cell>
          <cell r="K109">
            <v>3.07</v>
          </cell>
          <cell r="L109">
            <v>7.1400651465798104</v>
          </cell>
          <cell r="M109">
            <v>7.1400651465798104</v>
          </cell>
          <cell r="N109">
            <v>7.1400651465798104</v>
          </cell>
        </row>
        <row r="110">
          <cell r="A110" t="str">
            <v>33&amp;T</v>
          </cell>
          <cell r="B110" t="str">
            <v>--33-River Street &amp; Milton Str</v>
          </cell>
          <cell r="C110">
            <v>13</v>
          </cell>
          <cell r="D110">
            <v>64.75</v>
          </cell>
          <cell r="E110">
            <v>5.68</v>
          </cell>
          <cell r="F110">
            <v>13</v>
          </cell>
          <cell r="G110">
            <v>64.75</v>
          </cell>
          <cell r="H110">
            <v>5.68</v>
          </cell>
          <cell r="I110">
            <v>13</v>
          </cell>
          <cell r="J110">
            <v>64.75</v>
          </cell>
          <cell r="K110">
            <v>5.68</v>
          </cell>
          <cell r="L110">
            <v>11.3996478873239</v>
          </cell>
          <cell r="M110">
            <v>11.3996478873239</v>
          </cell>
          <cell r="N110">
            <v>11.3996478873239</v>
          </cell>
        </row>
        <row r="111">
          <cell r="A111" t="str">
            <v>34&amp;T</v>
          </cell>
          <cell r="B111" t="str">
            <v>--34-Dedham Square - Forest Hi</v>
          </cell>
          <cell r="C111">
            <v>28</v>
          </cell>
          <cell r="D111">
            <v>132.18</v>
          </cell>
          <cell r="E111">
            <v>9.3800000000000008</v>
          </cell>
          <cell r="F111">
            <v>28</v>
          </cell>
          <cell r="G111">
            <v>132.18</v>
          </cell>
          <cell r="H111">
            <v>9.3800000000000008</v>
          </cell>
          <cell r="I111">
            <v>28</v>
          </cell>
          <cell r="J111">
            <v>132.18</v>
          </cell>
          <cell r="K111">
            <v>9.3800000000000008</v>
          </cell>
          <cell r="L111">
            <v>14.091684434968</v>
          </cell>
          <cell r="M111">
            <v>14.091684434968</v>
          </cell>
          <cell r="N111">
            <v>14.091684434968</v>
          </cell>
        </row>
        <row r="112">
          <cell r="A112" t="str">
            <v>34E&amp;T</v>
          </cell>
          <cell r="B112" t="str">
            <v>--34E-Walpole Center - Forest</v>
          </cell>
          <cell r="C112">
            <v>22</v>
          </cell>
          <cell r="D112">
            <v>300.07</v>
          </cell>
          <cell r="E112">
            <v>19.690000000000001</v>
          </cell>
          <cell r="F112">
            <v>22</v>
          </cell>
          <cell r="G112">
            <v>300.07</v>
          </cell>
          <cell r="H112">
            <v>19.690000000000001</v>
          </cell>
          <cell r="I112">
            <v>22</v>
          </cell>
          <cell r="J112">
            <v>300.07</v>
          </cell>
          <cell r="K112">
            <v>19.690000000000001</v>
          </cell>
          <cell r="L112">
            <v>15.239715591670899</v>
          </cell>
          <cell r="M112">
            <v>15.239715591670899</v>
          </cell>
          <cell r="N112">
            <v>15.239715591670899</v>
          </cell>
        </row>
        <row r="113">
          <cell r="A113" t="str">
            <v>35&amp;T</v>
          </cell>
          <cell r="B113" t="str">
            <v>--35-Dedham Mall or Stimson St</v>
          </cell>
          <cell r="C113">
            <v>17</v>
          </cell>
          <cell r="D113">
            <v>82.6</v>
          </cell>
          <cell r="E113">
            <v>5.63</v>
          </cell>
          <cell r="F113">
            <v>17</v>
          </cell>
          <cell r="G113">
            <v>82.6</v>
          </cell>
          <cell r="H113">
            <v>5.63</v>
          </cell>
          <cell r="I113">
            <v>17</v>
          </cell>
          <cell r="J113">
            <v>82.6</v>
          </cell>
          <cell r="K113">
            <v>5.63</v>
          </cell>
          <cell r="L113">
            <v>14.671403197158099</v>
          </cell>
          <cell r="M113">
            <v>14.671403197158099</v>
          </cell>
          <cell r="N113">
            <v>14.671403197158099</v>
          </cell>
        </row>
        <row r="114">
          <cell r="A114" t="str">
            <v>350&amp;T</v>
          </cell>
          <cell r="B114" t="str">
            <v>--350-North Burlington - Alewi</v>
          </cell>
          <cell r="C114">
            <v>17</v>
          </cell>
          <cell r="D114">
            <v>229.41</v>
          </cell>
          <cell r="E114">
            <v>15.02</v>
          </cell>
          <cell r="F114">
            <v>17</v>
          </cell>
          <cell r="G114">
            <v>229.41</v>
          </cell>
          <cell r="H114">
            <v>15.02</v>
          </cell>
          <cell r="I114">
            <v>17</v>
          </cell>
          <cell r="J114">
            <v>229.41</v>
          </cell>
          <cell r="K114">
            <v>15.02</v>
          </cell>
          <cell r="L114">
            <v>15.273635153129201</v>
          </cell>
          <cell r="M114">
            <v>15.273635153129201</v>
          </cell>
          <cell r="N114">
            <v>15.273635153129201</v>
          </cell>
        </row>
        <row r="115">
          <cell r="A115" t="str">
            <v>351&amp;T</v>
          </cell>
          <cell r="B115" t="str">
            <v>--351-Bedford Woods Drive - Th</v>
          </cell>
          <cell r="C115">
            <v>7</v>
          </cell>
          <cell r="D115">
            <v>20.65</v>
          </cell>
          <cell r="E115">
            <v>1.92</v>
          </cell>
          <cell r="F115">
            <v>7</v>
          </cell>
          <cell r="G115">
            <v>20.65</v>
          </cell>
          <cell r="H115">
            <v>1.92</v>
          </cell>
          <cell r="I115">
            <v>7</v>
          </cell>
          <cell r="J115">
            <v>20.65</v>
          </cell>
          <cell r="K115">
            <v>1.92</v>
          </cell>
          <cell r="L115">
            <v>10.7552083333333</v>
          </cell>
          <cell r="M115">
            <v>10.7552083333333</v>
          </cell>
          <cell r="N115">
            <v>10.7552083333333</v>
          </cell>
        </row>
        <row r="116">
          <cell r="A116" t="str">
            <v>354&amp;T</v>
          </cell>
          <cell r="B116" t="str">
            <v>--354-North Burlington - State</v>
          </cell>
          <cell r="C116">
            <v>16</v>
          </cell>
          <cell r="D116">
            <v>283.26</v>
          </cell>
          <cell r="E116">
            <v>14.97</v>
          </cell>
          <cell r="F116">
            <v>16</v>
          </cell>
          <cell r="G116">
            <v>283.26</v>
          </cell>
          <cell r="H116">
            <v>14.97</v>
          </cell>
          <cell r="I116">
            <v>16</v>
          </cell>
          <cell r="J116">
            <v>283.26</v>
          </cell>
          <cell r="K116">
            <v>14.97</v>
          </cell>
          <cell r="L116">
            <v>18.9218436873747</v>
          </cell>
          <cell r="M116">
            <v>18.9218436873747</v>
          </cell>
          <cell r="N116">
            <v>18.9218436873747</v>
          </cell>
        </row>
        <row r="117">
          <cell r="A117" t="str">
            <v>36&amp;T</v>
          </cell>
          <cell r="B117" t="str">
            <v>--36-Millennium Park or VA Hos</v>
          </cell>
          <cell r="C117">
            <v>30</v>
          </cell>
          <cell r="D117">
            <v>130.78</v>
          </cell>
          <cell r="E117">
            <v>10.17</v>
          </cell>
          <cell r="F117">
            <v>30</v>
          </cell>
          <cell r="G117">
            <v>130.78</v>
          </cell>
          <cell r="H117">
            <v>10.17</v>
          </cell>
          <cell r="I117">
            <v>30</v>
          </cell>
          <cell r="J117">
            <v>130.78</v>
          </cell>
          <cell r="K117">
            <v>10.17</v>
          </cell>
          <cell r="L117">
            <v>12.8593903638151</v>
          </cell>
          <cell r="M117">
            <v>12.8593903638151</v>
          </cell>
          <cell r="N117">
            <v>12.8593903638151</v>
          </cell>
        </row>
        <row r="118">
          <cell r="A118" t="str">
            <v>37&amp;T</v>
          </cell>
          <cell r="B118" t="str">
            <v>--37-Baker Street &amp; Vermont St</v>
          </cell>
          <cell r="C118">
            <v>15</v>
          </cell>
          <cell r="D118">
            <v>61.37</v>
          </cell>
          <cell r="E118">
            <v>4.12</v>
          </cell>
          <cell r="F118">
            <v>15</v>
          </cell>
          <cell r="G118">
            <v>61.37</v>
          </cell>
          <cell r="H118">
            <v>4.12</v>
          </cell>
          <cell r="I118">
            <v>15</v>
          </cell>
          <cell r="J118">
            <v>61.37</v>
          </cell>
          <cell r="K118">
            <v>4.12</v>
          </cell>
          <cell r="L118">
            <v>14.895631067961199</v>
          </cell>
          <cell r="M118">
            <v>14.895631067961199</v>
          </cell>
          <cell r="N118">
            <v>14.895631067961199</v>
          </cell>
        </row>
        <row r="119">
          <cell r="A119" t="str">
            <v>38&amp;T</v>
          </cell>
          <cell r="B119" t="str">
            <v>--38-Wren Street - Forest Hill</v>
          </cell>
          <cell r="C119">
            <v>22</v>
          </cell>
          <cell r="D119">
            <v>81.86</v>
          </cell>
          <cell r="E119">
            <v>6.13</v>
          </cell>
          <cell r="F119">
            <v>22</v>
          </cell>
          <cell r="G119">
            <v>81.86</v>
          </cell>
          <cell r="H119">
            <v>6.13</v>
          </cell>
          <cell r="I119">
            <v>22</v>
          </cell>
          <cell r="J119">
            <v>81.86</v>
          </cell>
          <cell r="K119">
            <v>6.13</v>
          </cell>
          <cell r="L119">
            <v>13.353996737357299</v>
          </cell>
          <cell r="M119">
            <v>13.353996737357299</v>
          </cell>
          <cell r="N119">
            <v>13.353996737357299</v>
          </cell>
        </row>
        <row r="120">
          <cell r="A120" t="str">
            <v>39&amp;T</v>
          </cell>
          <cell r="B120" t="str">
            <v>--39-Forest Hills Station - Ba</v>
          </cell>
          <cell r="C120">
            <v>63</v>
          </cell>
          <cell r="D120">
            <v>296.8</v>
          </cell>
          <cell r="E120">
            <v>31.63</v>
          </cell>
          <cell r="F120">
            <v>63</v>
          </cell>
          <cell r="G120">
            <v>296.8</v>
          </cell>
          <cell r="H120">
            <v>31.63</v>
          </cell>
          <cell r="I120">
            <v>63</v>
          </cell>
          <cell r="J120">
            <v>296.8</v>
          </cell>
          <cell r="K120">
            <v>31.63</v>
          </cell>
          <cell r="L120">
            <v>9.3834966803667399</v>
          </cell>
          <cell r="M120">
            <v>9.3834966803667399</v>
          </cell>
          <cell r="N120">
            <v>9.3834966803667399</v>
          </cell>
        </row>
        <row r="121">
          <cell r="A121" t="str">
            <v>4&amp;T</v>
          </cell>
          <cell r="B121" t="str">
            <v>--4-North Station - Design Cen</v>
          </cell>
          <cell r="C121">
            <v>18</v>
          </cell>
          <cell r="D121">
            <v>46.55</v>
          </cell>
          <cell r="E121">
            <v>6.27</v>
          </cell>
          <cell r="F121">
            <v>18</v>
          </cell>
          <cell r="G121">
            <v>46.55</v>
          </cell>
          <cell r="H121">
            <v>6.27</v>
          </cell>
          <cell r="I121">
            <v>18</v>
          </cell>
          <cell r="J121">
            <v>46.55</v>
          </cell>
          <cell r="K121">
            <v>6.27</v>
          </cell>
          <cell r="L121">
            <v>7.4242424242424203</v>
          </cell>
          <cell r="M121">
            <v>7.4242424242424203</v>
          </cell>
          <cell r="N121">
            <v>7.4242424242424203</v>
          </cell>
        </row>
        <row r="122">
          <cell r="A122" t="str">
            <v>40&amp;T</v>
          </cell>
          <cell r="B122" t="str">
            <v>--40-Georgetowne - Forest Hill</v>
          </cell>
          <cell r="C122">
            <v>17</v>
          </cell>
          <cell r="D122">
            <v>71.02</v>
          </cell>
          <cell r="E122">
            <v>6.2</v>
          </cell>
          <cell r="F122">
            <v>17</v>
          </cell>
          <cell r="G122">
            <v>71.02</v>
          </cell>
          <cell r="H122">
            <v>6.2</v>
          </cell>
          <cell r="I122">
            <v>17</v>
          </cell>
          <cell r="J122">
            <v>71.02</v>
          </cell>
          <cell r="K122">
            <v>6.2</v>
          </cell>
          <cell r="L122">
            <v>11.4548387096774</v>
          </cell>
          <cell r="M122">
            <v>11.4548387096774</v>
          </cell>
          <cell r="N122">
            <v>11.4548387096774</v>
          </cell>
        </row>
        <row r="123">
          <cell r="A123" t="str">
            <v>4050&amp;T</v>
          </cell>
          <cell r="B123" t="str">
            <v>--40/50-Georgetowne - Forest H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 t="e">
            <v>#NUM!</v>
          </cell>
          <cell r="M123" t="e">
            <v>#NUM!</v>
          </cell>
          <cell r="N123" t="e">
            <v>#NUM!</v>
          </cell>
        </row>
        <row r="124">
          <cell r="A124" t="str">
            <v>41&amp;T</v>
          </cell>
          <cell r="B124" t="str">
            <v>--41-Centre Street &amp; Eliot Str</v>
          </cell>
          <cell r="C124">
            <v>17</v>
          </cell>
          <cell r="D124">
            <v>78.709999999999994</v>
          </cell>
          <cell r="E124">
            <v>10.17</v>
          </cell>
          <cell r="F124">
            <v>17</v>
          </cell>
          <cell r="G124">
            <v>78.709999999999994</v>
          </cell>
          <cell r="H124">
            <v>10.17</v>
          </cell>
          <cell r="I124">
            <v>17</v>
          </cell>
          <cell r="J124">
            <v>78.709999999999994</v>
          </cell>
          <cell r="K124">
            <v>10.17</v>
          </cell>
          <cell r="L124">
            <v>7.7394296951819097</v>
          </cell>
          <cell r="M124">
            <v>7.7394296951819097</v>
          </cell>
          <cell r="N124">
            <v>7.7394296951819097</v>
          </cell>
        </row>
        <row r="125">
          <cell r="A125" t="str">
            <v>411&amp;T</v>
          </cell>
          <cell r="B125" t="str">
            <v>--411-Kennedy Drive or Jack Sa</v>
          </cell>
          <cell r="C125">
            <v>11</v>
          </cell>
          <cell r="D125">
            <v>33.72</v>
          </cell>
          <cell r="E125">
            <v>3.55</v>
          </cell>
          <cell r="F125">
            <v>11</v>
          </cell>
          <cell r="G125">
            <v>33.72</v>
          </cell>
          <cell r="H125">
            <v>3.55</v>
          </cell>
          <cell r="I125">
            <v>11</v>
          </cell>
          <cell r="J125">
            <v>33.72</v>
          </cell>
          <cell r="K125">
            <v>3.55</v>
          </cell>
          <cell r="L125">
            <v>9.4985915492957709</v>
          </cell>
          <cell r="M125">
            <v>9.4985915492957709</v>
          </cell>
          <cell r="N125">
            <v>9.4985915492957709</v>
          </cell>
        </row>
        <row r="126">
          <cell r="A126" t="str">
            <v>42&amp;T</v>
          </cell>
          <cell r="B126" t="str">
            <v>--42-Forest Hills Station - Nu</v>
          </cell>
          <cell r="C126">
            <v>31</v>
          </cell>
          <cell r="D126">
            <v>78.900000000000006</v>
          </cell>
          <cell r="E126">
            <v>8.2799999999999994</v>
          </cell>
          <cell r="F126">
            <v>31</v>
          </cell>
          <cell r="G126">
            <v>78.900000000000006</v>
          </cell>
          <cell r="H126">
            <v>8.2799999999999994</v>
          </cell>
          <cell r="I126">
            <v>31</v>
          </cell>
          <cell r="J126">
            <v>78.900000000000006</v>
          </cell>
          <cell r="K126">
            <v>8.2799999999999994</v>
          </cell>
          <cell r="L126">
            <v>9.5289855072463805</v>
          </cell>
          <cell r="M126">
            <v>9.5289855072463805</v>
          </cell>
          <cell r="N126">
            <v>9.5289855072463805</v>
          </cell>
        </row>
        <row r="127">
          <cell r="A127" t="str">
            <v>424&amp;T</v>
          </cell>
          <cell r="B127" t="str">
            <v>--424-Eastern Avenue &amp; Essex S</v>
          </cell>
          <cell r="C127">
            <v>4</v>
          </cell>
          <cell r="D127">
            <v>30.26</v>
          </cell>
          <cell r="E127">
            <v>2.63</v>
          </cell>
          <cell r="F127">
            <v>4</v>
          </cell>
          <cell r="G127">
            <v>30.26</v>
          </cell>
          <cell r="H127">
            <v>2.63</v>
          </cell>
          <cell r="I127">
            <v>4</v>
          </cell>
          <cell r="J127">
            <v>30.26</v>
          </cell>
          <cell r="K127">
            <v>2.63</v>
          </cell>
          <cell r="L127">
            <v>11.5057034220532</v>
          </cell>
          <cell r="M127">
            <v>11.5057034220532</v>
          </cell>
          <cell r="N127">
            <v>11.5057034220532</v>
          </cell>
        </row>
        <row r="128">
          <cell r="A128" t="str">
            <v>426&amp;T</v>
          </cell>
          <cell r="B128" t="str">
            <v>--426-Central Square, Lynn - H</v>
          </cell>
          <cell r="C128">
            <v>14</v>
          </cell>
          <cell r="D128">
            <v>143.49</v>
          </cell>
          <cell r="E128">
            <v>10.8</v>
          </cell>
          <cell r="F128">
            <v>14</v>
          </cell>
          <cell r="G128">
            <v>143.49</v>
          </cell>
          <cell r="H128">
            <v>10.8</v>
          </cell>
          <cell r="I128">
            <v>14</v>
          </cell>
          <cell r="J128">
            <v>143.49</v>
          </cell>
          <cell r="K128">
            <v>10.8</v>
          </cell>
          <cell r="L128">
            <v>13.286111111111101</v>
          </cell>
          <cell r="M128">
            <v>13.286111111111101</v>
          </cell>
          <cell r="N128">
            <v>13.286111111111101</v>
          </cell>
        </row>
        <row r="129">
          <cell r="A129" t="str">
            <v>428&amp;T</v>
          </cell>
          <cell r="B129" t="str">
            <v>--428-Oaklandvale - Haymarket</v>
          </cell>
          <cell r="C129">
            <v>3</v>
          </cell>
          <cell r="D129">
            <v>36.1</v>
          </cell>
          <cell r="E129">
            <v>3.33</v>
          </cell>
          <cell r="F129">
            <v>3</v>
          </cell>
          <cell r="G129">
            <v>36.1</v>
          </cell>
          <cell r="H129">
            <v>3.33</v>
          </cell>
          <cell r="I129">
            <v>3</v>
          </cell>
          <cell r="J129">
            <v>36.1</v>
          </cell>
          <cell r="K129">
            <v>3.33</v>
          </cell>
          <cell r="L129">
            <v>10.8408408408408</v>
          </cell>
          <cell r="M129">
            <v>10.8408408408408</v>
          </cell>
          <cell r="N129">
            <v>10.8408408408408</v>
          </cell>
        </row>
        <row r="130">
          <cell r="A130" t="str">
            <v>429&amp;T</v>
          </cell>
          <cell r="B130" t="str">
            <v>--429-Northgate Shopping Cente</v>
          </cell>
          <cell r="C130">
            <v>13</v>
          </cell>
          <cell r="D130">
            <v>110.98</v>
          </cell>
          <cell r="E130">
            <v>8.8800000000000008</v>
          </cell>
          <cell r="F130">
            <v>13</v>
          </cell>
          <cell r="G130">
            <v>110.98</v>
          </cell>
          <cell r="H130">
            <v>8.8800000000000008</v>
          </cell>
          <cell r="I130">
            <v>13</v>
          </cell>
          <cell r="J130">
            <v>110.98</v>
          </cell>
          <cell r="K130">
            <v>8.8800000000000008</v>
          </cell>
          <cell r="L130">
            <v>12.497747747747701</v>
          </cell>
          <cell r="M130">
            <v>12.497747747747701</v>
          </cell>
          <cell r="N130">
            <v>12.497747747747701</v>
          </cell>
        </row>
        <row r="131">
          <cell r="A131" t="str">
            <v>43&amp;T</v>
          </cell>
          <cell r="B131" t="str">
            <v>--43-Ruggles Station - Park St</v>
          </cell>
          <cell r="C131">
            <v>14</v>
          </cell>
          <cell r="D131">
            <v>31.51</v>
          </cell>
          <cell r="E131">
            <v>3.3</v>
          </cell>
          <cell r="F131">
            <v>14</v>
          </cell>
          <cell r="G131">
            <v>31.51</v>
          </cell>
          <cell r="H131">
            <v>3.3</v>
          </cell>
          <cell r="I131">
            <v>14</v>
          </cell>
          <cell r="J131">
            <v>31.51</v>
          </cell>
          <cell r="K131">
            <v>3.3</v>
          </cell>
          <cell r="L131">
            <v>9.5484848484848506</v>
          </cell>
          <cell r="M131">
            <v>9.5484848484848506</v>
          </cell>
          <cell r="N131">
            <v>9.5484848484848506</v>
          </cell>
        </row>
        <row r="132">
          <cell r="A132" t="str">
            <v>430&amp;T</v>
          </cell>
          <cell r="B132" t="str">
            <v>--430-Saugus Center - Malden C</v>
          </cell>
          <cell r="C132">
            <v>11</v>
          </cell>
          <cell r="D132">
            <v>84.78</v>
          </cell>
          <cell r="E132">
            <v>6.7</v>
          </cell>
          <cell r="F132">
            <v>11</v>
          </cell>
          <cell r="G132">
            <v>84.78</v>
          </cell>
          <cell r="H132">
            <v>6.7</v>
          </cell>
          <cell r="I132">
            <v>11</v>
          </cell>
          <cell r="J132">
            <v>84.78</v>
          </cell>
          <cell r="K132">
            <v>6.7</v>
          </cell>
          <cell r="L132">
            <v>12.653731343283599</v>
          </cell>
          <cell r="M132">
            <v>12.653731343283599</v>
          </cell>
          <cell r="N132">
            <v>12.653731343283599</v>
          </cell>
        </row>
        <row r="133">
          <cell r="A133" t="str">
            <v>435&amp;T</v>
          </cell>
          <cell r="B133" t="str">
            <v>--435-Liberty Tree Mall - Cent</v>
          </cell>
          <cell r="C133">
            <v>7</v>
          </cell>
          <cell r="D133">
            <v>95.85</v>
          </cell>
          <cell r="E133">
            <v>8.85</v>
          </cell>
          <cell r="F133">
            <v>7</v>
          </cell>
          <cell r="G133">
            <v>95.85</v>
          </cell>
          <cell r="H133">
            <v>8.85</v>
          </cell>
          <cell r="I133">
            <v>7</v>
          </cell>
          <cell r="J133">
            <v>95.85</v>
          </cell>
          <cell r="K133">
            <v>8.85</v>
          </cell>
          <cell r="L133">
            <v>10.8305084745763</v>
          </cell>
          <cell r="M133">
            <v>10.8305084745763</v>
          </cell>
          <cell r="N133">
            <v>10.8305084745763</v>
          </cell>
        </row>
        <row r="134">
          <cell r="A134" t="str">
            <v>436&amp;T</v>
          </cell>
          <cell r="B134" t="str">
            <v>--436-Liberty Tree Mall - Cent</v>
          </cell>
          <cell r="C134">
            <v>10</v>
          </cell>
          <cell r="D134">
            <v>85.57</v>
          </cell>
          <cell r="E134">
            <v>7.12</v>
          </cell>
          <cell r="F134">
            <v>10</v>
          </cell>
          <cell r="G134">
            <v>85.57</v>
          </cell>
          <cell r="H134">
            <v>7.12</v>
          </cell>
          <cell r="I134">
            <v>10</v>
          </cell>
          <cell r="J134">
            <v>85.57</v>
          </cell>
          <cell r="K134">
            <v>7.12</v>
          </cell>
          <cell r="L134">
            <v>12.0182584269663</v>
          </cell>
          <cell r="M134">
            <v>12.0182584269663</v>
          </cell>
          <cell r="N134">
            <v>12.0182584269663</v>
          </cell>
        </row>
        <row r="135">
          <cell r="A135" t="str">
            <v>439&amp;T</v>
          </cell>
          <cell r="B135" t="str">
            <v>--439-Nahant - Wonderland Stat</v>
          </cell>
          <cell r="C135">
            <v>4</v>
          </cell>
          <cell r="D135">
            <v>20.88</v>
          </cell>
          <cell r="E135">
            <v>1.33</v>
          </cell>
          <cell r="F135">
            <v>4</v>
          </cell>
          <cell r="G135">
            <v>20.88</v>
          </cell>
          <cell r="H135">
            <v>1.33</v>
          </cell>
          <cell r="I135">
            <v>4</v>
          </cell>
          <cell r="J135">
            <v>20.88</v>
          </cell>
          <cell r="K135">
            <v>1.33</v>
          </cell>
          <cell r="L135">
            <v>15.6992481203007</v>
          </cell>
          <cell r="M135">
            <v>15.6992481203007</v>
          </cell>
          <cell r="N135">
            <v>15.6992481203007</v>
          </cell>
        </row>
        <row r="136">
          <cell r="A136" t="str">
            <v>44&amp;T</v>
          </cell>
          <cell r="B136" t="str">
            <v>--44-Jackson Square Station -</v>
          </cell>
          <cell r="C136">
            <v>25</v>
          </cell>
          <cell r="D136">
            <v>83.59</v>
          </cell>
          <cell r="E136">
            <v>9.9</v>
          </cell>
          <cell r="F136">
            <v>25</v>
          </cell>
          <cell r="G136">
            <v>83.59</v>
          </cell>
          <cell r="H136">
            <v>9.9</v>
          </cell>
          <cell r="I136">
            <v>25</v>
          </cell>
          <cell r="J136">
            <v>83.59</v>
          </cell>
          <cell r="K136">
            <v>9.9</v>
          </cell>
          <cell r="L136">
            <v>8.4434343434343404</v>
          </cell>
          <cell r="M136">
            <v>8.4434343434343404</v>
          </cell>
          <cell r="N136">
            <v>8.4434343434343404</v>
          </cell>
        </row>
        <row r="137">
          <cell r="A137" t="str">
            <v>441&amp;T</v>
          </cell>
          <cell r="B137" t="str">
            <v>--441-Marblehead - Wonderland</v>
          </cell>
          <cell r="C137">
            <v>10</v>
          </cell>
          <cell r="D137">
            <v>110.18</v>
          </cell>
          <cell r="E137">
            <v>6.95</v>
          </cell>
          <cell r="F137">
            <v>10</v>
          </cell>
          <cell r="G137">
            <v>110.18</v>
          </cell>
          <cell r="H137">
            <v>6.95</v>
          </cell>
          <cell r="I137">
            <v>10</v>
          </cell>
          <cell r="J137">
            <v>110.18</v>
          </cell>
          <cell r="K137">
            <v>6.95</v>
          </cell>
          <cell r="L137">
            <v>15.8532374100719</v>
          </cell>
          <cell r="M137">
            <v>15.8532374100719</v>
          </cell>
          <cell r="N137">
            <v>15.8532374100719</v>
          </cell>
        </row>
        <row r="138">
          <cell r="A138" t="str">
            <v>441442&amp;T</v>
          </cell>
          <cell r="B138" t="str">
            <v>--441/442-Marblehead - Wonderl</v>
          </cell>
          <cell r="C138">
            <v>9</v>
          </cell>
          <cell r="D138">
            <v>49.12</v>
          </cell>
          <cell r="E138">
            <v>3.57</v>
          </cell>
          <cell r="F138">
            <v>9</v>
          </cell>
          <cell r="G138">
            <v>49.12</v>
          </cell>
          <cell r="H138">
            <v>3.57</v>
          </cell>
          <cell r="I138">
            <v>9</v>
          </cell>
          <cell r="J138">
            <v>49.12</v>
          </cell>
          <cell r="K138">
            <v>3.57</v>
          </cell>
          <cell r="L138">
            <v>13.759103641456599</v>
          </cell>
          <cell r="M138">
            <v>13.759103641456599</v>
          </cell>
          <cell r="N138">
            <v>13.759103641456599</v>
          </cell>
        </row>
        <row r="139">
          <cell r="A139" t="str">
            <v>442&amp;T</v>
          </cell>
          <cell r="B139" t="str">
            <v>--442-Marblehead - Wonderland</v>
          </cell>
          <cell r="C139">
            <v>11</v>
          </cell>
          <cell r="D139">
            <v>117.28</v>
          </cell>
          <cell r="E139">
            <v>7.08</v>
          </cell>
          <cell r="F139">
            <v>11</v>
          </cell>
          <cell r="G139">
            <v>117.28</v>
          </cell>
          <cell r="H139">
            <v>7.08</v>
          </cell>
          <cell r="I139">
            <v>11</v>
          </cell>
          <cell r="J139">
            <v>117.28</v>
          </cell>
          <cell r="K139">
            <v>7.08</v>
          </cell>
          <cell r="L139">
            <v>16.564971751412401</v>
          </cell>
          <cell r="M139">
            <v>16.564971751412401</v>
          </cell>
          <cell r="N139">
            <v>16.564971751412401</v>
          </cell>
        </row>
        <row r="140">
          <cell r="A140" t="str">
            <v>45&amp;T</v>
          </cell>
          <cell r="B140" t="str">
            <v>--45-Franklin Park - Ruggles S</v>
          </cell>
          <cell r="C140">
            <v>27</v>
          </cell>
          <cell r="D140">
            <v>85.6</v>
          </cell>
          <cell r="E140">
            <v>11.02</v>
          </cell>
          <cell r="F140">
            <v>27</v>
          </cell>
          <cell r="G140">
            <v>85.6</v>
          </cell>
          <cell r="H140">
            <v>11.02</v>
          </cell>
          <cell r="I140">
            <v>27</v>
          </cell>
          <cell r="J140">
            <v>85.6</v>
          </cell>
          <cell r="K140">
            <v>11.02</v>
          </cell>
          <cell r="L140">
            <v>7.7676950998185097</v>
          </cell>
          <cell r="M140">
            <v>7.7676950998185097</v>
          </cell>
          <cell r="N140">
            <v>7.7676950998185097</v>
          </cell>
        </row>
        <row r="141">
          <cell r="A141" t="str">
            <v>450&amp;T</v>
          </cell>
          <cell r="B141" t="str">
            <v>--450-Salem Depot - Wonderland</v>
          </cell>
          <cell r="C141">
            <v>16</v>
          </cell>
          <cell r="D141">
            <v>192.52</v>
          </cell>
          <cell r="E141">
            <v>14.42</v>
          </cell>
          <cell r="F141">
            <v>16</v>
          </cell>
          <cell r="G141">
            <v>192.52</v>
          </cell>
          <cell r="H141">
            <v>14.42</v>
          </cell>
          <cell r="I141">
            <v>16</v>
          </cell>
          <cell r="J141">
            <v>192.52</v>
          </cell>
          <cell r="K141">
            <v>14.42</v>
          </cell>
          <cell r="L141">
            <v>13.3509015256588</v>
          </cell>
          <cell r="M141">
            <v>13.3509015256588</v>
          </cell>
          <cell r="N141">
            <v>13.3509015256588</v>
          </cell>
        </row>
        <row r="142">
          <cell r="A142" t="str">
            <v>451&amp;T</v>
          </cell>
          <cell r="B142" t="str">
            <v>--451-North Beverly Station -</v>
          </cell>
          <cell r="C142">
            <v>5</v>
          </cell>
          <cell r="D142">
            <v>32.590000000000003</v>
          </cell>
          <cell r="E142">
            <v>3.02</v>
          </cell>
          <cell r="F142">
            <v>5</v>
          </cell>
          <cell r="G142">
            <v>32.590000000000003</v>
          </cell>
          <cell r="H142">
            <v>3.02</v>
          </cell>
          <cell r="I142">
            <v>5</v>
          </cell>
          <cell r="J142">
            <v>32.590000000000003</v>
          </cell>
          <cell r="K142">
            <v>3.02</v>
          </cell>
          <cell r="L142">
            <v>10.7913907284768</v>
          </cell>
          <cell r="M142">
            <v>10.7913907284768</v>
          </cell>
          <cell r="N142">
            <v>10.7913907284768</v>
          </cell>
        </row>
        <row r="143">
          <cell r="A143" t="str">
            <v>455&amp;T</v>
          </cell>
          <cell r="B143" t="str">
            <v>--455-Salem Depot - Wonderland</v>
          </cell>
          <cell r="C143">
            <v>21</v>
          </cell>
          <cell r="D143">
            <v>215.45</v>
          </cell>
          <cell r="E143">
            <v>17.32</v>
          </cell>
          <cell r="F143">
            <v>21</v>
          </cell>
          <cell r="G143">
            <v>215.45</v>
          </cell>
          <cell r="H143">
            <v>17.32</v>
          </cell>
          <cell r="I143">
            <v>21</v>
          </cell>
          <cell r="J143">
            <v>215.45</v>
          </cell>
          <cell r="K143">
            <v>17.32</v>
          </cell>
          <cell r="L143">
            <v>12.439376443418</v>
          </cell>
          <cell r="M143">
            <v>12.439376443418</v>
          </cell>
          <cell r="N143">
            <v>12.439376443418</v>
          </cell>
        </row>
        <row r="144">
          <cell r="A144" t="str">
            <v>456&amp;T</v>
          </cell>
          <cell r="B144" t="str">
            <v>--456-Salem Depot - Central Sq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 t="e">
            <v>#NUM!</v>
          </cell>
          <cell r="M144" t="e">
            <v>#NUM!</v>
          </cell>
          <cell r="N144" t="e">
            <v>#NUM!</v>
          </cell>
        </row>
        <row r="145">
          <cell r="A145" t="str">
            <v>47&amp;T</v>
          </cell>
          <cell r="B145" t="str">
            <v>--47-Central Square, Cambridge</v>
          </cell>
          <cell r="C145">
            <v>29</v>
          </cell>
          <cell r="D145">
            <v>163.22999999999999</v>
          </cell>
          <cell r="E145">
            <v>23.73</v>
          </cell>
          <cell r="F145">
            <v>29</v>
          </cell>
          <cell r="G145">
            <v>163.22999999999999</v>
          </cell>
          <cell r="H145">
            <v>23.73</v>
          </cell>
          <cell r="I145">
            <v>29</v>
          </cell>
          <cell r="J145">
            <v>163.22999999999999</v>
          </cell>
          <cell r="K145">
            <v>23.73</v>
          </cell>
          <cell r="L145">
            <v>6.8786346396965898</v>
          </cell>
          <cell r="M145">
            <v>6.8786346396965898</v>
          </cell>
          <cell r="N145">
            <v>6.8786346396965898</v>
          </cell>
        </row>
        <row r="146">
          <cell r="A146" t="str">
            <v>5&amp;M</v>
          </cell>
          <cell r="B146" t="str">
            <v>--RT05-RT05-Ashland Hopkinton</v>
          </cell>
          <cell r="C146">
            <v>6</v>
          </cell>
          <cell r="D146">
            <v>56.69</v>
          </cell>
          <cell r="E146">
            <v>3.28</v>
          </cell>
          <cell r="F146">
            <v>6</v>
          </cell>
          <cell r="G146">
            <v>56.69</v>
          </cell>
          <cell r="H146">
            <v>3.28</v>
          </cell>
          <cell r="I146">
            <v>6</v>
          </cell>
          <cell r="J146">
            <v>56.69</v>
          </cell>
          <cell r="K146">
            <v>3.28</v>
          </cell>
          <cell r="L146">
            <v>17.283536585365901</v>
          </cell>
          <cell r="M146">
            <v>17.283536585365901</v>
          </cell>
          <cell r="N146">
            <v>17.283536585365901</v>
          </cell>
        </row>
        <row r="147">
          <cell r="A147" t="str">
            <v>50&amp;T</v>
          </cell>
          <cell r="B147" t="str">
            <v>--50-Cleary Square - Forest Hi</v>
          </cell>
          <cell r="C147">
            <v>16</v>
          </cell>
          <cell r="D147">
            <v>62.96</v>
          </cell>
          <cell r="E147">
            <v>4.95</v>
          </cell>
          <cell r="F147">
            <v>16</v>
          </cell>
          <cell r="G147">
            <v>62.96</v>
          </cell>
          <cell r="H147">
            <v>4.95</v>
          </cell>
          <cell r="I147">
            <v>16</v>
          </cell>
          <cell r="J147">
            <v>62.96</v>
          </cell>
          <cell r="K147">
            <v>4.95</v>
          </cell>
          <cell r="L147">
            <v>12.7191919191919</v>
          </cell>
          <cell r="M147">
            <v>12.7191919191919</v>
          </cell>
          <cell r="N147">
            <v>12.7191919191919</v>
          </cell>
        </row>
        <row r="148">
          <cell r="A148" t="str">
            <v>501&amp;T</v>
          </cell>
          <cell r="B148" t="str">
            <v>--501-Brighton Center - Federa</v>
          </cell>
          <cell r="C148">
            <v>22</v>
          </cell>
          <cell r="D148">
            <v>160.32</v>
          </cell>
          <cell r="E148">
            <v>12.77</v>
          </cell>
          <cell r="F148">
            <v>22</v>
          </cell>
          <cell r="G148">
            <v>160.32</v>
          </cell>
          <cell r="H148">
            <v>12.77</v>
          </cell>
          <cell r="I148">
            <v>22</v>
          </cell>
          <cell r="J148">
            <v>160.32</v>
          </cell>
          <cell r="K148">
            <v>12.77</v>
          </cell>
          <cell r="L148">
            <v>12.554424432263099</v>
          </cell>
          <cell r="M148">
            <v>12.554424432263099</v>
          </cell>
          <cell r="N148">
            <v>12.554424432263099</v>
          </cell>
        </row>
        <row r="149">
          <cell r="A149" t="str">
            <v>504&amp;T</v>
          </cell>
          <cell r="B149" t="str">
            <v>--504-Watertown Yard - Federal</v>
          </cell>
          <cell r="C149">
            <v>23</v>
          </cell>
          <cell r="D149">
            <v>170.61</v>
          </cell>
          <cell r="E149">
            <v>11.47</v>
          </cell>
          <cell r="F149">
            <v>23</v>
          </cell>
          <cell r="G149">
            <v>170.61</v>
          </cell>
          <cell r="H149">
            <v>11.47</v>
          </cell>
          <cell r="I149">
            <v>23</v>
          </cell>
          <cell r="J149">
            <v>170.61</v>
          </cell>
          <cell r="K149">
            <v>11.47</v>
          </cell>
          <cell r="L149">
            <v>14.874455100261599</v>
          </cell>
          <cell r="M149">
            <v>14.874455100261599</v>
          </cell>
          <cell r="N149">
            <v>14.874455100261599</v>
          </cell>
        </row>
        <row r="150">
          <cell r="A150" t="str">
            <v>505&amp;T</v>
          </cell>
          <cell r="B150" t="str">
            <v>--505-Waltham Center - Federal</v>
          </cell>
          <cell r="C150">
            <v>17</v>
          </cell>
          <cell r="D150">
            <v>218.73</v>
          </cell>
          <cell r="E150">
            <v>12.2</v>
          </cell>
          <cell r="F150">
            <v>17</v>
          </cell>
          <cell r="G150">
            <v>218.73</v>
          </cell>
          <cell r="H150">
            <v>12.2</v>
          </cell>
          <cell r="I150">
            <v>17</v>
          </cell>
          <cell r="J150">
            <v>218.73</v>
          </cell>
          <cell r="K150">
            <v>12.2</v>
          </cell>
          <cell r="L150">
            <v>17.9286885245902</v>
          </cell>
          <cell r="M150">
            <v>17.9286885245902</v>
          </cell>
          <cell r="N150">
            <v>17.9286885245902</v>
          </cell>
        </row>
        <row r="151">
          <cell r="A151" t="str">
            <v>51&amp;T</v>
          </cell>
          <cell r="B151" t="str">
            <v>--51-Reservoir Station - Fores</v>
          </cell>
          <cell r="C151">
            <v>14</v>
          </cell>
          <cell r="D151">
            <v>102</v>
          </cell>
          <cell r="E151">
            <v>7.23</v>
          </cell>
          <cell r="F151">
            <v>14</v>
          </cell>
          <cell r="G151">
            <v>102</v>
          </cell>
          <cell r="H151">
            <v>7.23</v>
          </cell>
          <cell r="I151">
            <v>14</v>
          </cell>
          <cell r="J151">
            <v>102</v>
          </cell>
          <cell r="K151">
            <v>7.23</v>
          </cell>
          <cell r="L151">
            <v>14.1078838174274</v>
          </cell>
          <cell r="M151">
            <v>14.1078838174274</v>
          </cell>
          <cell r="N151">
            <v>14.1078838174274</v>
          </cell>
        </row>
        <row r="152">
          <cell r="A152" t="str">
            <v>52&amp;T</v>
          </cell>
          <cell r="B152" t="str">
            <v>--52-Dedham Mall - Watertown Y</v>
          </cell>
          <cell r="C152">
            <v>7</v>
          </cell>
          <cell r="D152">
            <v>59.55</v>
          </cell>
          <cell r="E152">
            <v>4.1500000000000004</v>
          </cell>
          <cell r="F152">
            <v>7</v>
          </cell>
          <cell r="G152">
            <v>59.55</v>
          </cell>
          <cell r="H152">
            <v>4.1500000000000004</v>
          </cell>
          <cell r="I152">
            <v>7</v>
          </cell>
          <cell r="J152">
            <v>59.55</v>
          </cell>
          <cell r="K152">
            <v>4.1500000000000004</v>
          </cell>
          <cell r="L152">
            <v>14.3493975903614</v>
          </cell>
          <cell r="M152">
            <v>14.3493975903614</v>
          </cell>
          <cell r="N152">
            <v>14.3493975903614</v>
          </cell>
        </row>
        <row r="153">
          <cell r="A153" t="str">
            <v>55&amp;T</v>
          </cell>
          <cell r="B153" t="str">
            <v>--55-West Fenway - Copley Squa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 t="e">
            <v>#NUM!</v>
          </cell>
          <cell r="M153" t="e">
            <v>#NUM!</v>
          </cell>
          <cell r="N153" t="e">
            <v>#NUM!</v>
          </cell>
        </row>
        <row r="154">
          <cell r="A154" t="str">
            <v>553&amp;T</v>
          </cell>
          <cell r="B154" t="str">
            <v>--553-Roberts - Newton Corner-</v>
          </cell>
          <cell r="C154">
            <v>8</v>
          </cell>
          <cell r="D154">
            <v>56.31</v>
          </cell>
          <cell r="E154">
            <v>4.63</v>
          </cell>
          <cell r="F154">
            <v>8</v>
          </cell>
          <cell r="G154">
            <v>56.31</v>
          </cell>
          <cell r="H154">
            <v>4.63</v>
          </cell>
          <cell r="I154">
            <v>8</v>
          </cell>
          <cell r="J154">
            <v>56.31</v>
          </cell>
          <cell r="K154">
            <v>4.63</v>
          </cell>
          <cell r="L154">
            <v>12.161987041036699</v>
          </cell>
          <cell r="M154">
            <v>12.161987041036699</v>
          </cell>
          <cell r="N154">
            <v>12.161987041036699</v>
          </cell>
        </row>
        <row r="155">
          <cell r="A155" t="str">
            <v>554&amp;T</v>
          </cell>
          <cell r="B155" t="str">
            <v>--554-Waverley Square - Newton</v>
          </cell>
          <cell r="C155">
            <v>5</v>
          </cell>
          <cell r="D155">
            <v>40.79</v>
          </cell>
          <cell r="E155">
            <v>2.62</v>
          </cell>
          <cell r="F155">
            <v>5</v>
          </cell>
          <cell r="G155">
            <v>40.79</v>
          </cell>
          <cell r="H155">
            <v>2.62</v>
          </cell>
          <cell r="I155">
            <v>5</v>
          </cell>
          <cell r="J155">
            <v>40.79</v>
          </cell>
          <cell r="K155">
            <v>2.62</v>
          </cell>
          <cell r="L155">
            <v>15.568702290076301</v>
          </cell>
          <cell r="M155">
            <v>15.568702290076301</v>
          </cell>
          <cell r="N155">
            <v>15.568702290076301</v>
          </cell>
        </row>
        <row r="156">
          <cell r="A156" t="str">
            <v>556&amp;T</v>
          </cell>
          <cell r="B156" t="str">
            <v>--556-Waltham Highlands - Newt</v>
          </cell>
          <cell r="C156">
            <v>7</v>
          </cell>
          <cell r="D156">
            <v>37.770000000000003</v>
          </cell>
          <cell r="E156">
            <v>2.25</v>
          </cell>
          <cell r="F156">
            <v>7</v>
          </cell>
          <cell r="G156">
            <v>37.770000000000003</v>
          </cell>
          <cell r="H156">
            <v>2.25</v>
          </cell>
          <cell r="I156">
            <v>7</v>
          </cell>
          <cell r="J156">
            <v>37.770000000000003</v>
          </cell>
          <cell r="K156">
            <v>2.25</v>
          </cell>
          <cell r="L156">
            <v>16.786666666666701</v>
          </cell>
          <cell r="M156">
            <v>16.786666666666701</v>
          </cell>
          <cell r="N156">
            <v>16.786666666666701</v>
          </cell>
        </row>
        <row r="157">
          <cell r="A157" t="str">
            <v>558&amp;T</v>
          </cell>
          <cell r="B157" t="str">
            <v>--558-Riverside Station - Newt</v>
          </cell>
          <cell r="C157">
            <v>5</v>
          </cell>
          <cell r="D157">
            <v>34.090000000000003</v>
          </cell>
          <cell r="E157">
            <v>2.5499999999999998</v>
          </cell>
          <cell r="F157">
            <v>5</v>
          </cell>
          <cell r="G157">
            <v>34.090000000000003</v>
          </cell>
          <cell r="H157">
            <v>2.5499999999999998</v>
          </cell>
          <cell r="I157">
            <v>5</v>
          </cell>
          <cell r="J157">
            <v>34.090000000000003</v>
          </cell>
          <cell r="K157">
            <v>2.5499999999999998</v>
          </cell>
          <cell r="L157">
            <v>13.3686274509804</v>
          </cell>
          <cell r="M157">
            <v>13.3686274509804</v>
          </cell>
          <cell r="N157">
            <v>13.3686274509804</v>
          </cell>
        </row>
        <row r="158">
          <cell r="A158" t="str">
            <v>57&amp;T</v>
          </cell>
          <cell r="B158" t="str">
            <v>--57-Watertown Yard - Kenmore</v>
          </cell>
          <cell r="C158">
            <v>53</v>
          </cell>
          <cell r="D158">
            <v>274.07</v>
          </cell>
          <cell r="E158">
            <v>25.47</v>
          </cell>
          <cell r="F158">
            <v>53</v>
          </cell>
          <cell r="G158">
            <v>274.07</v>
          </cell>
          <cell r="H158">
            <v>25.47</v>
          </cell>
          <cell r="I158">
            <v>53</v>
          </cell>
          <cell r="J158">
            <v>274.07</v>
          </cell>
          <cell r="K158">
            <v>25.47</v>
          </cell>
          <cell r="L158">
            <v>10.760502552022</v>
          </cell>
          <cell r="M158">
            <v>10.760502552022</v>
          </cell>
          <cell r="N158">
            <v>10.760502552022</v>
          </cell>
        </row>
        <row r="159">
          <cell r="A159" t="str">
            <v>59&amp;T</v>
          </cell>
          <cell r="B159" t="str">
            <v>--59-Needham Junction - Watert</v>
          </cell>
          <cell r="C159">
            <v>12</v>
          </cell>
          <cell r="D159">
            <v>103.71</v>
          </cell>
          <cell r="E159">
            <v>7.73</v>
          </cell>
          <cell r="F159">
            <v>12</v>
          </cell>
          <cell r="G159">
            <v>103.71</v>
          </cell>
          <cell r="H159">
            <v>7.73</v>
          </cell>
          <cell r="I159">
            <v>12</v>
          </cell>
          <cell r="J159">
            <v>103.71</v>
          </cell>
          <cell r="K159">
            <v>7.73</v>
          </cell>
          <cell r="L159">
            <v>13.4165588615783</v>
          </cell>
          <cell r="M159">
            <v>13.4165588615783</v>
          </cell>
          <cell r="N159">
            <v>13.4165588615783</v>
          </cell>
        </row>
        <row r="160">
          <cell r="A160" t="str">
            <v>6&amp;M</v>
          </cell>
          <cell r="B160" t="str">
            <v>--RT06-RT06-Central Hub Framin</v>
          </cell>
          <cell r="C160">
            <v>5</v>
          </cell>
          <cell r="D160">
            <v>54.61</v>
          </cell>
          <cell r="E160">
            <v>2.93</v>
          </cell>
          <cell r="F160">
            <v>5</v>
          </cell>
          <cell r="G160">
            <v>54.61</v>
          </cell>
          <cell r="H160">
            <v>2.93</v>
          </cell>
          <cell r="I160">
            <v>5</v>
          </cell>
          <cell r="J160">
            <v>54.61</v>
          </cell>
          <cell r="K160">
            <v>2.93</v>
          </cell>
          <cell r="L160">
            <v>18.638225255972699</v>
          </cell>
          <cell r="M160">
            <v>18.638225255972699</v>
          </cell>
          <cell r="N160">
            <v>18.638225255972699</v>
          </cell>
        </row>
        <row r="161">
          <cell r="A161" t="str">
            <v>60&amp;T</v>
          </cell>
          <cell r="B161" t="str">
            <v>--60-Chestnut Hill - Kenmore S</v>
          </cell>
          <cell r="C161">
            <v>19</v>
          </cell>
          <cell r="D161">
            <v>104.23</v>
          </cell>
          <cell r="E161">
            <v>9.52</v>
          </cell>
          <cell r="F161">
            <v>19</v>
          </cell>
          <cell r="G161">
            <v>104.23</v>
          </cell>
          <cell r="H161">
            <v>9.52</v>
          </cell>
          <cell r="I161">
            <v>19</v>
          </cell>
          <cell r="J161">
            <v>104.23</v>
          </cell>
          <cell r="K161">
            <v>9.52</v>
          </cell>
          <cell r="L161">
            <v>10.948529411764699</v>
          </cell>
          <cell r="M161">
            <v>10.948529411764699</v>
          </cell>
          <cell r="N161">
            <v>10.948529411764699</v>
          </cell>
        </row>
        <row r="162">
          <cell r="A162" t="str">
            <v>61&amp;T</v>
          </cell>
          <cell r="B162" t="str">
            <v>--61-North Waltham - Waltham C</v>
          </cell>
          <cell r="C162">
            <v>7</v>
          </cell>
          <cell r="D162">
            <v>33.21</v>
          </cell>
          <cell r="E162">
            <v>2.2000000000000002</v>
          </cell>
          <cell r="F162">
            <v>7</v>
          </cell>
          <cell r="G162">
            <v>33.21</v>
          </cell>
          <cell r="H162">
            <v>2.2000000000000002</v>
          </cell>
          <cell r="I162">
            <v>7</v>
          </cell>
          <cell r="J162">
            <v>33.21</v>
          </cell>
          <cell r="K162">
            <v>2.2000000000000002</v>
          </cell>
          <cell r="L162">
            <v>15.095454545454499</v>
          </cell>
          <cell r="M162">
            <v>15.095454545454499</v>
          </cell>
          <cell r="N162">
            <v>15.095454545454499</v>
          </cell>
        </row>
        <row r="163">
          <cell r="A163" t="str">
            <v>62&amp;T</v>
          </cell>
          <cell r="B163" t="str">
            <v>--62-Bedford VA Hospital - Ale</v>
          </cell>
          <cell r="C163">
            <v>9</v>
          </cell>
          <cell r="D163">
            <v>106.77</v>
          </cell>
          <cell r="E163">
            <v>5.55</v>
          </cell>
          <cell r="F163">
            <v>9</v>
          </cell>
          <cell r="G163">
            <v>106.77</v>
          </cell>
          <cell r="H163">
            <v>5.55</v>
          </cell>
          <cell r="I163">
            <v>9</v>
          </cell>
          <cell r="J163">
            <v>106.77</v>
          </cell>
          <cell r="K163">
            <v>5.55</v>
          </cell>
          <cell r="L163">
            <v>19.237837837837802</v>
          </cell>
          <cell r="M163">
            <v>19.237837837837802</v>
          </cell>
          <cell r="N163">
            <v>19.237837837837802</v>
          </cell>
        </row>
        <row r="164">
          <cell r="A164" t="str">
            <v>627&amp;T</v>
          </cell>
          <cell r="B164" t="str">
            <v>--62/76-Bedford VA Hospital -</v>
          </cell>
          <cell r="C164">
            <v>3</v>
          </cell>
          <cell r="D164">
            <v>53.29</v>
          </cell>
          <cell r="E164">
            <v>2.4300000000000002</v>
          </cell>
          <cell r="F164">
            <v>3</v>
          </cell>
          <cell r="G164">
            <v>53.29</v>
          </cell>
          <cell r="H164">
            <v>2.4300000000000002</v>
          </cell>
          <cell r="I164">
            <v>3</v>
          </cell>
          <cell r="J164">
            <v>53.29</v>
          </cell>
          <cell r="K164">
            <v>2.4300000000000002</v>
          </cell>
          <cell r="L164">
            <v>21.930041152263399</v>
          </cell>
          <cell r="M164">
            <v>21.930041152263399</v>
          </cell>
          <cell r="N164">
            <v>21.930041152263399</v>
          </cell>
        </row>
        <row r="165">
          <cell r="A165" t="str">
            <v>64&amp;T</v>
          </cell>
          <cell r="B165" t="str">
            <v>--64-Oak Square - University P</v>
          </cell>
          <cell r="C165">
            <v>20</v>
          </cell>
          <cell r="D165">
            <v>101.14</v>
          </cell>
          <cell r="E165">
            <v>12.2</v>
          </cell>
          <cell r="F165">
            <v>20</v>
          </cell>
          <cell r="G165">
            <v>101.14</v>
          </cell>
          <cell r="H165">
            <v>12.2</v>
          </cell>
          <cell r="I165">
            <v>20</v>
          </cell>
          <cell r="J165">
            <v>101.14</v>
          </cell>
          <cell r="K165">
            <v>12.2</v>
          </cell>
          <cell r="L165">
            <v>8.2901639344262303</v>
          </cell>
          <cell r="M165">
            <v>8.2901639344262303</v>
          </cell>
          <cell r="N165">
            <v>8.2901639344262303</v>
          </cell>
        </row>
        <row r="166">
          <cell r="A166" t="str">
            <v>65&amp;T</v>
          </cell>
          <cell r="B166" t="str">
            <v>--65-Brighton Center - Kenmore</v>
          </cell>
          <cell r="C166">
            <v>33</v>
          </cell>
          <cell r="D166">
            <v>132.75</v>
          </cell>
          <cell r="E166">
            <v>16.77</v>
          </cell>
          <cell r="F166">
            <v>33</v>
          </cell>
          <cell r="G166">
            <v>132.75</v>
          </cell>
          <cell r="H166">
            <v>16.77</v>
          </cell>
          <cell r="I166">
            <v>33</v>
          </cell>
          <cell r="J166">
            <v>132.75</v>
          </cell>
          <cell r="K166">
            <v>16.77</v>
          </cell>
          <cell r="L166">
            <v>7.9159212880143102</v>
          </cell>
          <cell r="M166">
            <v>7.9159212880143102</v>
          </cell>
          <cell r="N166">
            <v>7.9159212880143102</v>
          </cell>
        </row>
        <row r="167">
          <cell r="A167" t="str">
            <v>66&amp;T</v>
          </cell>
          <cell r="B167" t="str">
            <v>--66-Harvard Square - Nubian S</v>
          </cell>
          <cell r="C167">
            <v>62</v>
          </cell>
          <cell r="D167">
            <v>341.5</v>
          </cell>
          <cell r="E167">
            <v>45.7</v>
          </cell>
          <cell r="F167">
            <v>62</v>
          </cell>
          <cell r="G167">
            <v>341.5</v>
          </cell>
          <cell r="H167">
            <v>45.7</v>
          </cell>
          <cell r="I167">
            <v>62</v>
          </cell>
          <cell r="J167">
            <v>341.5</v>
          </cell>
          <cell r="K167">
            <v>45.7</v>
          </cell>
          <cell r="L167">
            <v>7.4726477024070004</v>
          </cell>
          <cell r="M167">
            <v>7.4726477024070004</v>
          </cell>
          <cell r="N167">
            <v>7.4726477024070004</v>
          </cell>
        </row>
        <row r="168">
          <cell r="A168" t="str">
            <v>67&amp;T</v>
          </cell>
          <cell r="B168" t="str">
            <v>--67-Turkey Hill - Alewife Sta</v>
          </cell>
          <cell r="C168">
            <v>13</v>
          </cell>
          <cell r="D168">
            <v>54.97</v>
          </cell>
          <cell r="E168">
            <v>4.37</v>
          </cell>
          <cell r="F168">
            <v>13</v>
          </cell>
          <cell r="G168">
            <v>54.97</v>
          </cell>
          <cell r="H168">
            <v>4.37</v>
          </cell>
          <cell r="I168">
            <v>13</v>
          </cell>
          <cell r="J168">
            <v>54.97</v>
          </cell>
          <cell r="K168">
            <v>4.37</v>
          </cell>
          <cell r="L168">
            <v>12.578947368421099</v>
          </cell>
          <cell r="M168">
            <v>12.578947368421099</v>
          </cell>
          <cell r="N168">
            <v>12.578947368421099</v>
          </cell>
        </row>
        <row r="169">
          <cell r="A169" t="str">
            <v>68&amp;T</v>
          </cell>
          <cell r="B169" t="str">
            <v>--68-Harvard Square - Kendall/</v>
          </cell>
          <cell r="C169">
            <v>8</v>
          </cell>
          <cell r="D169">
            <v>16.059999999999999</v>
          </cell>
          <cell r="E169">
            <v>2.17</v>
          </cell>
          <cell r="F169">
            <v>8</v>
          </cell>
          <cell r="G169">
            <v>16.059999999999999</v>
          </cell>
          <cell r="H169">
            <v>2.17</v>
          </cell>
          <cell r="I169">
            <v>8</v>
          </cell>
          <cell r="J169">
            <v>16.059999999999999</v>
          </cell>
          <cell r="K169">
            <v>2.17</v>
          </cell>
          <cell r="L169">
            <v>7.4009216589861699</v>
          </cell>
          <cell r="M169">
            <v>7.4009216589861699</v>
          </cell>
          <cell r="N169">
            <v>7.4009216589861699</v>
          </cell>
        </row>
        <row r="170">
          <cell r="A170" t="str">
            <v>69&amp;T</v>
          </cell>
          <cell r="B170" t="str">
            <v>--69-Harvard Square - Lechmere</v>
          </cell>
          <cell r="C170">
            <v>24</v>
          </cell>
          <cell r="D170">
            <v>53.91</v>
          </cell>
          <cell r="E170">
            <v>7.25</v>
          </cell>
          <cell r="F170">
            <v>24</v>
          </cell>
          <cell r="G170">
            <v>53.91</v>
          </cell>
          <cell r="H170">
            <v>7.25</v>
          </cell>
          <cell r="I170">
            <v>24</v>
          </cell>
          <cell r="J170">
            <v>53.91</v>
          </cell>
          <cell r="K170">
            <v>7.25</v>
          </cell>
          <cell r="L170">
            <v>7.4358620689655197</v>
          </cell>
          <cell r="M170">
            <v>7.4358620689655197</v>
          </cell>
          <cell r="N170">
            <v>7.4358620689655197</v>
          </cell>
        </row>
        <row r="171">
          <cell r="A171" t="str">
            <v>7&amp;M</v>
          </cell>
          <cell r="B171" t="str">
            <v>--RT07-RT07</v>
          </cell>
          <cell r="C171">
            <v>14</v>
          </cell>
          <cell r="D171">
            <v>104.33</v>
          </cell>
          <cell r="E171">
            <v>9.6300000000000008</v>
          </cell>
          <cell r="F171">
            <v>14</v>
          </cell>
          <cell r="G171">
            <v>104.33</v>
          </cell>
          <cell r="H171">
            <v>9.6300000000000008</v>
          </cell>
          <cell r="I171">
            <v>14</v>
          </cell>
          <cell r="J171">
            <v>104.33</v>
          </cell>
          <cell r="K171">
            <v>9.6300000000000008</v>
          </cell>
          <cell r="L171">
            <v>10.833852544132901</v>
          </cell>
          <cell r="M171">
            <v>10.833852544132901</v>
          </cell>
          <cell r="N171">
            <v>10.833852544132901</v>
          </cell>
        </row>
        <row r="172">
          <cell r="A172" t="str">
            <v>7&amp;T</v>
          </cell>
          <cell r="B172" t="str">
            <v>--7-City Point - Otis Street &amp;</v>
          </cell>
          <cell r="C172">
            <v>49</v>
          </cell>
          <cell r="D172">
            <v>113.29</v>
          </cell>
          <cell r="E172">
            <v>15.37</v>
          </cell>
          <cell r="F172">
            <v>49</v>
          </cell>
          <cell r="G172">
            <v>113.29</v>
          </cell>
          <cell r="H172">
            <v>15.37</v>
          </cell>
          <cell r="I172">
            <v>49</v>
          </cell>
          <cell r="J172">
            <v>113.29</v>
          </cell>
          <cell r="K172">
            <v>15.37</v>
          </cell>
          <cell r="L172">
            <v>7.37085230969421</v>
          </cell>
          <cell r="M172">
            <v>7.37085230969421</v>
          </cell>
          <cell r="N172">
            <v>7.37085230969421</v>
          </cell>
        </row>
        <row r="173">
          <cell r="A173" t="str">
            <v>70&amp;T</v>
          </cell>
          <cell r="B173" t="str">
            <v>--70-Market Place Drive or Wal</v>
          </cell>
          <cell r="C173">
            <v>44</v>
          </cell>
          <cell r="D173">
            <v>374.64</v>
          </cell>
          <cell r="E173">
            <v>34.17</v>
          </cell>
          <cell r="F173">
            <v>44</v>
          </cell>
          <cell r="G173">
            <v>374.64</v>
          </cell>
          <cell r="H173">
            <v>34.17</v>
          </cell>
          <cell r="I173">
            <v>44</v>
          </cell>
          <cell r="J173">
            <v>374.64</v>
          </cell>
          <cell r="K173">
            <v>34.17</v>
          </cell>
          <cell r="L173">
            <v>10.9640035118525</v>
          </cell>
          <cell r="M173">
            <v>10.9640035118525</v>
          </cell>
          <cell r="N173">
            <v>10.9640035118525</v>
          </cell>
        </row>
        <row r="174">
          <cell r="A174" t="str">
            <v>708&amp;T</v>
          </cell>
          <cell r="B174" t="str">
            <v>--CT3-Beth Israel Deaconess Ho</v>
          </cell>
          <cell r="C174">
            <v>18</v>
          </cell>
          <cell r="D174">
            <v>55.21</v>
          </cell>
          <cell r="E174">
            <v>8.2200000000000006</v>
          </cell>
          <cell r="F174">
            <v>18</v>
          </cell>
          <cell r="G174">
            <v>55.21</v>
          </cell>
          <cell r="H174">
            <v>8.2200000000000006</v>
          </cell>
          <cell r="I174">
            <v>18</v>
          </cell>
          <cell r="J174">
            <v>55.21</v>
          </cell>
          <cell r="K174">
            <v>8.2200000000000006</v>
          </cell>
          <cell r="L174">
            <v>6.71654501216545</v>
          </cell>
          <cell r="M174">
            <v>6.71654501216545</v>
          </cell>
          <cell r="N174">
            <v>6.71654501216545</v>
          </cell>
        </row>
        <row r="175">
          <cell r="A175" t="str">
            <v>71&amp;T</v>
          </cell>
          <cell r="B175" t="str">
            <v>--71-Watertown Square - Harvar</v>
          </cell>
          <cell r="C175">
            <v>46</v>
          </cell>
          <cell r="D175">
            <v>157.88999999999999</v>
          </cell>
          <cell r="E175">
            <v>14.42</v>
          </cell>
          <cell r="F175">
            <v>46</v>
          </cell>
          <cell r="G175">
            <v>157.88999999999999</v>
          </cell>
          <cell r="H175">
            <v>14.42</v>
          </cell>
          <cell r="I175">
            <v>46</v>
          </cell>
          <cell r="J175">
            <v>157.88999999999999</v>
          </cell>
          <cell r="K175">
            <v>14.42</v>
          </cell>
          <cell r="L175">
            <v>10.9493758668516</v>
          </cell>
          <cell r="M175">
            <v>10.9493758668516</v>
          </cell>
          <cell r="N175">
            <v>10.9493758668516</v>
          </cell>
        </row>
        <row r="176">
          <cell r="A176" t="str">
            <v>712&amp;T</v>
          </cell>
          <cell r="B176" t="str">
            <v>--712-Point Shirley - Orient H</v>
          </cell>
          <cell r="C176">
            <v>24</v>
          </cell>
          <cell r="D176">
            <v>71.569999999999993</v>
          </cell>
          <cell r="E176">
            <v>5.7</v>
          </cell>
          <cell r="F176">
            <v>24</v>
          </cell>
          <cell r="G176">
            <v>71.569999999999993</v>
          </cell>
          <cell r="H176">
            <v>5.7</v>
          </cell>
          <cell r="I176">
            <v>24</v>
          </cell>
          <cell r="J176">
            <v>71.569999999999993</v>
          </cell>
          <cell r="K176">
            <v>5.7</v>
          </cell>
          <cell r="L176">
            <v>12.5561403508772</v>
          </cell>
          <cell r="M176">
            <v>12.5561403508772</v>
          </cell>
          <cell r="N176">
            <v>12.5561403508772</v>
          </cell>
        </row>
        <row r="177">
          <cell r="A177" t="str">
            <v>713&amp;T</v>
          </cell>
          <cell r="B177" t="str">
            <v>--713-Point Shirley - Orient H</v>
          </cell>
          <cell r="C177">
            <v>22</v>
          </cell>
          <cell r="D177">
            <v>65.52</v>
          </cell>
          <cell r="E177">
            <v>5.68</v>
          </cell>
          <cell r="F177">
            <v>22</v>
          </cell>
          <cell r="G177">
            <v>65.52</v>
          </cell>
          <cell r="H177">
            <v>5.68</v>
          </cell>
          <cell r="I177">
            <v>22</v>
          </cell>
          <cell r="J177">
            <v>65.52</v>
          </cell>
          <cell r="K177">
            <v>5.68</v>
          </cell>
          <cell r="L177">
            <v>11.5352112676056</v>
          </cell>
          <cell r="M177">
            <v>11.5352112676056</v>
          </cell>
          <cell r="N177">
            <v>11.5352112676056</v>
          </cell>
        </row>
        <row r="178">
          <cell r="A178" t="str">
            <v>714&amp;T</v>
          </cell>
          <cell r="B178" t="str">
            <v>--714-Pemberton Point, Hull -</v>
          </cell>
          <cell r="C178">
            <v>9</v>
          </cell>
          <cell r="D178">
            <v>71.58</v>
          </cell>
          <cell r="E178">
            <v>3.75</v>
          </cell>
          <cell r="F178">
            <v>9</v>
          </cell>
          <cell r="G178">
            <v>71.58</v>
          </cell>
          <cell r="H178">
            <v>3.75</v>
          </cell>
          <cell r="I178">
            <v>9</v>
          </cell>
          <cell r="J178">
            <v>71.58</v>
          </cell>
          <cell r="K178">
            <v>3.75</v>
          </cell>
          <cell r="L178">
            <v>19.088000000000001</v>
          </cell>
          <cell r="M178">
            <v>19.088000000000001</v>
          </cell>
          <cell r="N178">
            <v>19.088000000000001</v>
          </cell>
        </row>
        <row r="179">
          <cell r="A179" t="str">
            <v>716&amp;T</v>
          </cell>
          <cell r="B179" t="str">
            <v>--716-Cobbs Corner - Mattapan</v>
          </cell>
          <cell r="C179">
            <v>5</v>
          </cell>
          <cell r="D179">
            <v>52.32</v>
          </cell>
          <cell r="E179">
            <v>2.78</v>
          </cell>
          <cell r="F179">
            <v>5</v>
          </cell>
          <cell r="G179">
            <v>52.32</v>
          </cell>
          <cell r="H179">
            <v>2.78</v>
          </cell>
          <cell r="I179">
            <v>5</v>
          </cell>
          <cell r="J179">
            <v>52.32</v>
          </cell>
          <cell r="K179">
            <v>2.78</v>
          </cell>
          <cell r="L179">
            <v>18.820143884892101</v>
          </cell>
          <cell r="M179">
            <v>18.820143884892101</v>
          </cell>
          <cell r="N179">
            <v>18.820143884892101</v>
          </cell>
        </row>
        <row r="180">
          <cell r="A180" t="str">
            <v>73&amp;T</v>
          </cell>
          <cell r="B180" t="str">
            <v>--73-Waverley Square - Harvard</v>
          </cell>
          <cell r="C180">
            <v>43</v>
          </cell>
          <cell r="D180">
            <v>168.89</v>
          </cell>
          <cell r="E180">
            <v>13.75</v>
          </cell>
          <cell r="F180">
            <v>43</v>
          </cell>
          <cell r="G180">
            <v>168.89</v>
          </cell>
          <cell r="H180">
            <v>13.75</v>
          </cell>
          <cell r="I180">
            <v>43</v>
          </cell>
          <cell r="J180">
            <v>168.89</v>
          </cell>
          <cell r="K180">
            <v>13.75</v>
          </cell>
          <cell r="L180">
            <v>12.282909090909101</v>
          </cell>
          <cell r="M180">
            <v>12.282909090909101</v>
          </cell>
          <cell r="N180">
            <v>12.282909090909101</v>
          </cell>
        </row>
        <row r="181">
          <cell r="A181" t="str">
            <v>74&amp;T</v>
          </cell>
          <cell r="B181" t="str">
            <v>--74-Belmont Center - Harvard</v>
          </cell>
          <cell r="C181">
            <v>17</v>
          </cell>
          <cell r="D181">
            <v>57.62</v>
          </cell>
          <cell r="E181">
            <v>4.4800000000000004</v>
          </cell>
          <cell r="F181">
            <v>17</v>
          </cell>
          <cell r="G181">
            <v>57.62</v>
          </cell>
          <cell r="H181">
            <v>4.4800000000000004</v>
          </cell>
          <cell r="I181">
            <v>17</v>
          </cell>
          <cell r="J181">
            <v>57.62</v>
          </cell>
          <cell r="K181">
            <v>4.4800000000000004</v>
          </cell>
          <cell r="L181">
            <v>12.8616071428571</v>
          </cell>
          <cell r="M181">
            <v>12.8616071428571</v>
          </cell>
          <cell r="N181">
            <v>12.8616071428571</v>
          </cell>
        </row>
        <row r="182">
          <cell r="A182" t="str">
            <v>741&amp;T</v>
          </cell>
          <cell r="B182" t="str">
            <v>--SL1-Logan Airport Terminals</v>
          </cell>
          <cell r="C182">
            <v>43</v>
          </cell>
          <cell r="D182">
            <v>135.61000000000001</v>
          </cell>
          <cell r="E182">
            <v>15.92</v>
          </cell>
          <cell r="F182">
            <v>43</v>
          </cell>
          <cell r="G182">
            <v>135.61000000000001</v>
          </cell>
          <cell r="H182">
            <v>15.92</v>
          </cell>
          <cell r="I182">
            <v>43</v>
          </cell>
          <cell r="J182">
            <v>135.61000000000001</v>
          </cell>
          <cell r="K182">
            <v>15.92</v>
          </cell>
          <cell r="L182">
            <v>8.5182160804020093</v>
          </cell>
          <cell r="M182">
            <v>8.5182160804020093</v>
          </cell>
          <cell r="N182">
            <v>8.5182160804020093</v>
          </cell>
        </row>
        <row r="183">
          <cell r="A183" t="str">
            <v>742&amp;T</v>
          </cell>
          <cell r="B183" t="str">
            <v>--SL2-Design Center - South St</v>
          </cell>
          <cell r="C183">
            <v>52</v>
          </cell>
          <cell r="D183">
            <v>90.41</v>
          </cell>
          <cell r="E183">
            <v>10.28</v>
          </cell>
          <cell r="F183">
            <v>52</v>
          </cell>
          <cell r="G183">
            <v>90.41</v>
          </cell>
          <cell r="H183">
            <v>10.28</v>
          </cell>
          <cell r="I183">
            <v>52</v>
          </cell>
          <cell r="J183">
            <v>90.41</v>
          </cell>
          <cell r="K183">
            <v>10.28</v>
          </cell>
          <cell r="L183">
            <v>8.7947470817120603</v>
          </cell>
          <cell r="M183">
            <v>8.7947470817120603</v>
          </cell>
          <cell r="N183">
            <v>8.7947470817120603</v>
          </cell>
        </row>
        <row r="184">
          <cell r="A184" t="str">
            <v>743&amp;T</v>
          </cell>
          <cell r="B184" t="str">
            <v>--SL3-Chelsea Station - South</v>
          </cell>
          <cell r="C184">
            <v>55</v>
          </cell>
          <cell r="D184">
            <v>282</v>
          </cell>
          <cell r="E184">
            <v>24.65</v>
          </cell>
          <cell r="F184">
            <v>55</v>
          </cell>
          <cell r="G184">
            <v>282</v>
          </cell>
          <cell r="H184">
            <v>24.65</v>
          </cell>
          <cell r="I184">
            <v>55</v>
          </cell>
          <cell r="J184">
            <v>282</v>
          </cell>
          <cell r="K184">
            <v>24.65</v>
          </cell>
          <cell r="L184">
            <v>11.440162271805301</v>
          </cell>
          <cell r="M184">
            <v>11.440162271805301</v>
          </cell>
          <cell r="N184">
            <v>11.440162271805301</v>
          </cell>
        </row>
        <row r="185">
          <cell r="A185" t="str">
            <v>746&amp;T</v>
          </cell>
          <cell r="B185" t="str">
            <v>--SLW-Silver Line Way - South</v>
          </cell>
          <cell r="C185">
            <v>30</v>
          </cell>
          <cell r="D185">
            <v>29.58</v>
          </cell>
          <cell r="E185">
            <v>2.67</v>
          </cell>
          <cell r="F185">
            <v>30</v>
          </cell>
          <cell r="G185">
            <v>29.58</v>
          </cell>
          <cell r="H185">
            <v>2.67</v>
          </cell>
          <cell r="I185">
            <v>30</v>
          </cell>
          <cell r="J185">
            <v>29.58</v>
          </cell>
          <cell r="K185">
            <v>2.67</v>
          </cell>
          <cell r="L185">
            <v>11.0786516853933</v>
          </cell>
          <cell r="M185">
            <v>11.0786516853933</v>
          </cell>
          <cell r="N185">
            <v>11.0786516853933</v>
          </cell>
        </row>
        <row r="186">
          <cell r="A186" t="str">
            <v>747&amp;T</v>
          </cell>
          <cell r="B186" t="str">
            <v>--CT2-Sullivan Square Station</v>
          </cell>
          <cell r="C186">
            <v>16</v>
          </cell>
          <cell r="D186">
            <v>88.37</v>
          </cell>
          <cell r="E186">
            <v>12.23</v>
          </cell>
          <cell r="F186">
            <v>16</v>
          </cell>
          <cell r="G186">
            <v>88.37</v>
          </cell>
          <cell r="H186">
            <v>12.23</v>
          </cell>
          <cell r="I186">
            <v>16</v>
          </cell>
          <cell r="J186">
            <v>88.37</v>
          </cell>
          <cell r="K186">
            <v>12.23</v>
          </cell>
          <cell r="L186">
            <v>7.2256745707277199</v>
          </cell>
          <cell r="M186">
            <v>7.2256745707277199</v>
          </cell>
          <cell r="N186">
            <v>7.2256745707277199</v>
          </cell>
        </row>
        <row r="187">
          <cell r="A187" t="str">
            <v>749&amp;T</v>
          </cell>
          <cell r="B187" t="str">
            <v>--SL5-Nubian Station - Temple</v>
          </cell>
          <cell r="C187">
            <v>62</v>
          </cell>
          <cell r="D187">
            <v>135.16999999999999</v>
          </cell>
          <cell r="E187">
            <v>18.100000000000001</v>
          </cell>
          <cell r="F187">
            <v>62</v>
          </cell>
          <cell r="G187">
            <v>135.16999999999999</v>
          </cell>
          <cell r="H187">
            <v>18.100000000000001</v>
          </cell>
          <cell r="I187">
            <v>62</v>
          </cell>
          <cell r="J187">
            <v>135.16999999999999</v>
          </cell>
          <cell r="K187">
            <v>18.100000000000001</v>
          </cell>
          <cell r="L187">
            <v>7.4679558011049698</v>
          </cell>
          <cell r="M187">
            <v>7.4679558011049698</v>
          </cell>
          <cell r="N187">
            <v>7.4679558011049698</v>
          </cell>
        </row>
        <row r="188">
          <cell r="A188" t="str">
            <v>75&amp;T</v>
          </cell>
          <cell r="B188" t="str">
            <v>--75-Belmont Center - Harvard</v>
          </cell>
          <cell r="C188">
            <v>21</v>
          </cell>
          <cell r="D188">
            <v>73.67</v>
          </cell>
          <cell r="E188">
            <v>6.03</v>
          </cell>
          <cell r="F188">
            <v>21</v>
          </cell>
          <cell r="G188">
            <v>73.67</v>
          </cell>
          <cell r="H188">
            <v>6.03</v>
          </cell>
          <cell r="I188">
            <v>21</v>
          </cell>
          <cell r="J188">
            <v>73.67</v>
          </cell>
          <cell r="K188">
            <v>6.03</v>
          </cell>
          <cell r="L188">
            <v>12.217247097844099</v>
          </cell>
          <cell r="M188">
            <v>12.217247097844099</v>
          </cell>
          <cell r="N188">
            <v>12.217247097844099</v>
          </cell>
        </row>
        <row r="189">
          <cell r="A189" t="str">
            <v>751&amp;T</v>
          </cell>
          <cell r="B189" t="str">
            <v>--SL4-Nubian Station - South S</v>
          </cell>
          <cell r="C189">
            <v>44</v>
          </cell>
          <cell r="D189">
            <v>98.68</v>
          </cell>
          <cell r="E189">
            <v>11.9</v>
          </cell>
          <cell r="F189">
            <v>44</v>
          </cell>
          <cell r="G189">
            <v>98.68</v>
          </cell>
          <cell r="H189">
            <v>11.9</v>
          </cell>
          <cell r="I189">
            <v>44</v>
          </cell>
          <cell r="J189">
            <v>98.68</v>
          </cell>
          <cell r="K189">
            <v>11.9</v>
          </cell>
          <cell r="L189">
            <v>8.2924369747899203</v>
          </cell>
          <cell r="M189">
            <v>8.2924369747899203</v>
          </cell>
          <cell r="N189">
            <v>8.2924369747899203</v>
          </cell>
        </row>
        <row r="190">
          <cell r="A190" t="str">
            <v>76&amp;T</v>
          </cell>
          <cell r="B190" t="str">
            <v>--76-Lincoln Lab - Alewife Sta</v>
          </cell>
          <cell r="C190">
            <v>8</v>
          </cell>
          <cell r="D190">
            <v>98.89</v>
          </cell>
          <cell r="E190">
            <v>4.7300000000000004</v>
          </cell>
          <cell r="F190">
            <v>8</v>
          </cell>
          <cell r="G190">
            <v>98.89</v>
          </cell>
          <cell r="H190">
            <v>4.7300000000000004</v>
          </cell>
          <cell r="I190">
            <v>8</v>
          </cell>
          <cell r="J190">
            <v>98.89</v>
          </cell>
          <cell r="K190">
            <v>4.7300000000000004</v>
          </cell>
          <cell r="L190">
            <v>20.906976744186</v>
          </cell>
          <cell r="M190">
            <v>20.906976744186</v>
          </cell>
          <cell r="N190">
            <v>20.906976744186</v>
          </cell>
        </row>
        <row r="191">
          <cell r="A191" t="str">
            <v>76298&amp;V</v>
          </cell>
          <cell r="B191" t="str">
            <v>--11-LAWRENCE-HAVERHILL-NEWBUR</v>
          </cell>
          <cell r="C191">
            <v>7</v>
          </cell>
          <cell r="D191">
            <v>135.72</v>
          </cell>
          <cell r="E191">
            <v>6.42</v>
          </cell>
          <cell r="F191">
            <v>7</v>
          </cell>
          <cell r="G191">
            <v>135.72</v>
          </cell>
          <cell r="H191">
            <v>6.42</v>
          </cell>
          <cell r="I191">
            <v>7</v>
          </cell>
          <cell r="J191">
            <v>135.72</v>
          </cell>
          <cell r="K191">
            <v>6.42</v>
          </cell>
          <cell r="L191">
            <v>21.140186915887799</v>
          </cell>
          <cell r="M191">
            <v>21.140186915887799</v>
          </cell>
          <cell r="N191">
            <v>21.140186915887799</v>
          </cell>
        </row>
        <row r="192">
          <cell r="A192" t="str">
            <v>76299&amp;V</v>
          </cell>
          <cell r="B192" t="str">
            <v>--17-SALISBURY BEACH VIA AMESB</v>
          </cell>
          <cell r="C192">
            <v>10</v>
          </cell>
          <cell r="D192">
            <v>173.73</v>
          </cell>
          <cell r="E192">
            <v>9.08</v>
          </cell>
          <cell r="F192">
            <v>10</v>
          </cell>
          <cell r="G192">
            <v>173.73</v>
          </cell>
          <cell r="H192">
            <v>9.08</v>
          </cell>
          <cell r="I192">
            <v>10</v>
          </cell>
          <cell r="J192">
            <v>173.73</v>
          </cell>
          <cell r="K192">
            <v>9.08</v>
          </cell>
          <cell r="L192">
            <v>19.133259911894299</v>
          </cell>
          <cell r="M192">
            <v>19.133259911894299</v>
          </cell>
          <cell r="N192">
            <v>19.133259911894299</v>
          </cell>
        </row>
        <row r="193">
          <cell r="A193" t="str">
            <v>76300&amp;V</v>
          </cell>
          <cell r="B193" t="str">
            <v>--19-AMESBURY/COSTELLO</v>
          </cell>
          <cell r="C193">
            <v>8</v>
          </cell>
          <cell r="D193">
            <v>60.56</v>
          </cell>
          <cell r="E193">
            <v>4.67</v>
          </cell>
          <cell r="F193">
            <v>8</v>
          </cell>
          <cell r="G193">
            <v>60.56</v>
          </cell>
          <cell r="H193">
            <v>4.67</v>
          </cell>
          <cell r="I193">
            <v>8</v>
          </cell>
          <cell r="J193">
            <v>60.56</v>
          </cell>
          <cell r="K193">
            <v>4.67</v>
          </cell>
          <cell r="L193">
            <v>12.9678800856531</v>
          </cell>
          <cell r="M193">
            <v>12.9678800856531</v>
          </cell>
          <cell r="N193">
            <v>12.9678800856531</v>
          </cell>
        </row>
        <row r="194">
          <cell r="A194" t="str">
            <v>76301&amp;V</v>
          </cell>
          <cell r="B194" t="str">
            <v>--20-SALISBURY BEACH</v>
          </cell>
          <cell r="C194">
            <v>9</v>
          </cell>
          <cell r="D194">
            <v>54.71</v>
          </cell>
          <cell r="E194">
            <v>3.33</v>
          </cell>
          <cell r="F194">
            <v>9</v>
          </cell>
          <cell r="G194">
            <v>54.71</v>
          </cell>
          <cell r="H194">
            <v>3.33</v>
          </cell>
          <cell r="I194">
            <v>9</v>
          </cell>
          <cell r="J194">
            <v>54.71</v>
          </cell>
          <cell r="K194">
            <v>3.33</v>
          </cell>
          <cell r="L194">
            <v>16.429429429429401</v>
          </cell>
          <cell r="M194">
            <v>16.429429429429401</v>
          </cell>
          <cell r="N194">
            <v>16.429429429429401</v>
          </cell>
        </row>
        <row r="195">
          <cell r="A195" t="str">
            <v>77&amp;T</v>
          </cell>
          <cell r="B195" t="str">
            <v>--77-Arlington Heights - Harva</v>
          </cell>
          <cell r="C195">
            <v>49</v>
          </cell>
          <cell r="D195">
            <v>266.83</v>
          </cell>
          <cell r="E195">
            <v>24.02</v>
          </cell>
          <cell r="F195">
            <v>49</v>
          </cell>
          <cell r="G195">
            <v>266.83</v>
          </cell>
          <cell r="H195">
            <v>24.02</v>
          </cell>
          <cell r="I195">
            <v>49</v>
          </cell>
          <cell r="J195">
            <v>266.83</v>
          </cell>
          <cell r="K195">
            <v>24.02</v>
          </cell>
          <cell r="L195">
            <v>11.108659450457999</v>
          </cell>
          <cell r="M195">
            <v>11.108659450457999</v>
          </cell>
          <cell r="N195">
            <v>11.108659450457999</v>
          </cell>
        </row>
        <row r="196">
          <cell r="A196" t="str">
            <v>77118&amp;C</v>
          </cell>
          <cell r="B196" t="str">
            <v>--2A-Gloucester Crossing/Black</v>
          </cell>
          <cell r="C196">
            <v>2</v>
          </cell>
          <cell r="D196">
            <v>8.2100000000000009</v>
          </cell>
          <cell r="E196">
            <v>1.1000000000000001</v>
          </cell>
          <cell r="F196">
            <v>2</v>
          </cell>
          <cell r="G196">
            <v>8.2100000000000009</v>
          </cell>
          <cell r="H196">
            <v>1.1000000000000001</v>
          </cell>
          <cell r="I196">
            <v>2</v>
          </cell>
          <cell r="J196">
            <v>8.2100000000000009</v>
          </cell>
          <cell r="K196">
            <v>1.1000000000000001</v>
          </cell>
          <cell r="L196">
            <v>7.4636363636363603</v>
          </cell>
          <cell r="M196">
            <v>7.4636363636363603</v>
          </cell>
          <cell r="N196">
            <v>7.4636363636363603</v>
          </cell>
        </row>
        <row r="197">
          <cell r="A197" t="str">
            <v>78&amp;T</v>
          </cell>
          <cell r="B197" t="str">
            <v>--78-Arlmont Village - Harvard</v>
          </cell>
          <cell r="C197">
            <v>18</v>
          </cell>
          <cell r="D197">
            <v>122.93</v>
          </cell>
          <cell r="E197">
            <v>8.5500000000000007</v>
          </cell>
          <cell r="F197">
            <v>18</v>
          </cell>
          <cell r="G197">
            <v>122.93</v>
          </cell>
          <cell r="H197">
            <v>8.5500000000000007</v>
          </cell>
          <cell r="I197">
            <v>18</v>
          </cell>
          <cell r="J197">
            <v>122.93</v>
          </cell>
          <cell r="K197">
            <v>8.5500000000000007</v>
          </cell>
          <cell r="L197">
            <v>14.3777777777778</v>
          </cell>
          <cell r="M197">
            <v>14.3777777777778</v>
          </cell>
          <cell r="N197">
            <v>14.3777777777778</v>
          </cell>
        </row>
        <row r="198">
          <cell r="A198" t="str">
            <v>8&amp;T</v>
          </cell>
          <cell r="B198" t="str">
            <v>--8-Harbor Point - Kenmore Sta</v>
          </cell>
          <cell r="C198">
            <v>26</v>
          </cell>
          <cell r="D198">
            <v>155.04</v>
          </cell>
          <cell r="E198">
            <v>22.15</v>
          </cell>
          <cell r="F198">
            <v>26</v>
          </cell>
          <cell r="G198">
            <v>155.04</v>
          </cell>
          <cell r="H198">
            <v>22.15</v>
          </cell>
          <cell r="I198">
            <v>26</v>
          </cell>
          <cell r="J198">
            <v>155.04</v>
          </cell>
          <cell r="K198">
            <v>22.15</v>
          </cell>
          <cell r="L198">
            <v>6.9995485327313798</v>
          </cell>
          <cell r="M198">
            <v>6.9995485327313798</v>
          </cell>
          <cell r="N198">
            <v>6.9995485327313798</v>
          </cell>
        </row>
        <row r="199">
          <cell r="A199" t="str">
            <v>80&amp;T</v>
          </cell>
          <cell r="B199" t="str">
            <v>--80-Arlington Center - Lechme</v>
          </cell>
          <cell r="C199">
            <v>13</v>
          </cell>
          <cell r="D199">
            <v>75.760000000000005</v>
          </cell>
          <cell r="E199">
            <v>6.83</v>
          </cell>
          <cell r="F199">
            <v>13</v>
          </cell>
          <cell r="G199">
            <v>75.760000000000005</v>
          </cell>
          <cell r="H199">
            <v>6.83</v>
          </cell>
          <cell r="I199">
            <v>13</v>
          </cell>
          <cell r="J199">
            <v>75.760000000000005</v>
          </cell>
          <cell r="K199">
            <v>6.83</v>
          </cell>
          <cell r="L199">
            <v>11.0922401171303</v>
          </cell>
          <cell r="M199">
            <v>11.0922401171303</v>
          </cell>
          <cell r="N199">
            <v>11.0922401171303</v>
          </cell>
        </row>
        <row r="200">
          <cell r="A200" t="str">
            <v>83&amp;T</v>
          </cell>
          <cell r="B200" t="str">
            <v>--83-Rindge Avenue - Central S</v>
          </cell>
          <cell r="C200">
            <v>19</v>
          </cell>
          <cell r="D200">
            <v>63.43</v>
          </cell>
          <cell r="E200">
            <v>6.75</v>
          </cell>
          <cell r="F200">
            <v>19</v>
          </cell>
          <cell r="G200">
            <v>63.43</v>
          </cell>
          <cell r="H200">
            <v>6.75</v>
          </cell>
          <cell r="I200">
            <v>19</v>
          </cell>
          <cell r="J200">
            <v>63.43</v>
          </cell>
          <cell r="K200">
            <v>6.75</v>
          </cell>
          <cell r="L200">
            <v>9.3970370370370393</v>
          </cell>
          <cell r="M200">
            <v>9.3970370370370393</v>
          </cell>
          <cell r="N200">
            <v>9.3970370370370393</v>
          </cell>
        </row>
        <row r="201">
          <cell r="A201" t="str">
            <v>85&amp;T</v>
          </cell>
          <cell r="B201" t="str">
            <v>--85-Spring Hill - Kendall/MIT</v>
          </cell>
          <cell r="C201">
            <v>11</v>
          </cell>
          <cell r="D201">
            <v>17.399999999999999</v>
          </cell>
          <cell r="E201">
            <v>2.67</v>
          </cell>
          <cell r="F201">
            <v>11</v>
          </cell>
          <cell r="G201">
            <v>17.399999999999999</v>
          </cell>
          <cell r="H201">
            <v>2.67</v>
          </cell>
          <cell r="I201">
            <v>11</v>
          </cell>
          <cell r="J201">
            <v>17.399999999999999</v>
          </cell>
          <cell r="K201">
            <v>2.67</v>
          </cell>
          <cell r="L201">
            <v>6.5168539325842696</v>
          </cell>
          <cell r="M201">
            <v>6.5168539325842696</v>
          </cell>
          <cell r="N201">
            <v>6.5168539325842696</v>
          </cell>
        </row>
        <row r="202">
          <cell r="A202" t="str">
            <v>86&amp;T</v>
          </cell>
          <cell r="B202" t="str">
            <v>--86-Sullivan Square Station -</v>
          </cell>
          <cell r="C202">
            <v>37</v>
          </cell>
          <cell r="D202">
            <v>227.67</v>
          </cell>
          <cell r="E202">
            <v>27.88</v>
          </cell>
          <cell r="F202">
            <v>37</v>
          </cell>
          <cell r="G202">
            <v>227.67</v>
          </cell>
          <cell r="H202">
            <v>27.88</v>
          </cell>
          <cell r="I202">
            <v>37</v>
          </cell>
          <cell r="J202">
            <v>227.67</v>
          </cell>
          <cell r="K202">
            <v>27.88</v>
          </cell>
          <cell r="L202">
            <v>8.1660688665710204</v>
          </cell>
          <cell r="M202">
            <v>8.1660688665710204</v>
          </cell>
          <cell r="N202">
            <v>8.1660688665710204</v>
          </cell>
        </row>
        <row r="203">
          <cell r="A203" t="str">
            <v>87&amp;T</v>
          </cell>
          <cell r="B203" t="str">
            <v>--87-Clarendon Hill or Arlingt</v>
          </cell>
          <cell r="C203">
            <v>25</v>
          </cell>
          <cell r="D203">
            <v>118.71</v>
          </cell>
          <cell r="E203">
            <v>12.9</v>
          </cell>
          <cell r="F203">
            <v>25</v>
          </cell>
          <cell r="G203">
            <v>118.71</v>
          </cell>
          <cell r="H203">
            <v>12.9</v>
          </cell>
          <cell r="I203">
            <v>25</v>
          </cell>
          <cell r="J203">
            <v>118.71</v>
          </cell>
          <cell r="K203">
            <v>12.9</v>
          </cell>
          <cell r="L203">
            <v>9.2023255813953497</v>
          </cell>
          <cell r="M203">
            <v>9.2023255813953497</v>
          </cell>
          <cell r="N203">
            <v>9.2023255813953497</v>
          </cell>
        </row>
        <row r="204">
          <cell r="A204" t="str">
            <v>88&amp;T</v>
          </cell>
          <cell r="B204" t="str">
            <v>--88-Clarendon Hill - Lechmere</v>
          </cell>
          <cell r="C204">
            <v>25</v>
          </cell>
          <cell r="D204">
            <v>95.56</v>
          </cell>
          <cell r="E204">
            <v>10.73</v>
          </cell>
          <cell r="F204">
            <v>25</v>
          </cell>
          <cell r="G204">
            <v>95.56</v>
          </cell>
          <cell r="H204">
            <v>10.73</v>
          </cell>
          <cell r="I204">
            <v>25</v>
          </cell>
          <cell r="J204">
            <v>95.56</v>
          </cell>
          <cell r="K204">
            <v>10.73</v>
          </cell>
          <cell r="L204">
            <v>8.9058713886300094</v>
          </cell>
          <cell r="M204">
            <v>8.9058713886300094</v>
          </cell>
          <cell r="N204">
            <v>8.9058713886300094</v>
          </cell>
        </row>
        <row r="205">
          <cell r="A205" t="str">
            <v>89&amp;T</v>
          </cell>
          <cell r="B205" t="str">
            <v>--89-Clarendon Hill or Davis S</v>
          </cell>
          <cell r="C205">
            <v>41</v>
          </cell>
          <cell r="D205">
            <v>123.83</v>
          </cell>
          <cell r="E205">
            <v>12.08</v>
          </cell>
          <cell r="F205">
            <v>41</v>
          </cell>
          <cell r="G205">
            <v>123.83</v>
          </cell>
          <cell r="H205">
            <v>12.08</v>
          </cell>
          <cell r="I205">
            <v>41</v>
          </cell>
          <cell r="J205">
            <v>123.83</v>
          </cell>
          <cell r="K205">
            <v>12.08</v>
          </cell>
          <cell r="L205">
            <v>10.250827814569501</v>
          </cell>
          <cell r="M205">
            <v>10.250827814569501</v>
          </cell>
          <cell r="N205">
            <v>10.250827814569501</v>
          </cell>
        </row>
        <row r="206">
          <cell r="A206" t="str">
            <v>8993&amp;T</v>
          </cell>
          <cell r="B206" t="str">
            <v>--89/93-Clarendon Hill - Hayma</v>
          </cell>
          <cell r="C206">
            <v>1</v>
          </cell>
          <cell r="D206">
            <v>5.63</v>
          </cell>
          <cell r="E206">
            <v>0.52</v>
          </cell>
          <cell r="F206">
            <v>1</v>
          </cell>
          <cell r="G206">
            <v>5.63</v>
          </cell>
          <cell r="H206">
            <v>0.52</v>
          </cell>
          <cell r="I206">
            <v>1</v>
          </cell>
          <cell r="J206">
            <v>5.63</v>
          </cell>
          <cell r="K206">
            <v>0.52</v>
          </cell>
          <cell r="L206">
            <v>10.8269230769231</v>
          </cell>
          <cell r="M206">
            <v>10.8269230769231</v>
          </cell>
          <cell r="N206">
            <v>10.8269230769231</v>
          </cell>
        </row>
        <row r="207">
          <cell r="A207" t="str">
            <v>9&amp;M</v>
          </cell>
          <cell r="B207" t="str">
            <v>--RT09-RT09-Natick Mall 9 90 C</v>
          </cell>
          <cell r="C207">
            <v>8</v>
          </cell>
          <cell r="D207">
            <v>39.81</v>
          </cell>
          <cell r="E207">
            <v>2.97</v>
          </cell>
          <cell r="F207">
            <v>8</v>
          </cell>
          <cell r="G207">
            <v>39.81</v>
          </cell>
          <cell r="H207">
            <v>2.97</v>
          </cell>
          <cell r="I207">
            <v>8</v>
          </cell>
          <cell r="J207">
            <v>39.81</v>
          </cell>
          <cell r="K207">
            <v>2.97</v>
          </cell>
          <cell r="L207">
            <v>13.4040404040404</v>
          </cell>
          <cell r="M207">
            <v>13.4040404040404</v>
          </cell>
          <cell r="N207">
            <v>13.4040404040404</v>
          </cell>
        </row>
        <row r="208">
          <cell r="A208" t="str">
            <v>9&amp;T</v>
          </cell>
          <cell r="B208" t="str">
            <v>--9-City Point - Copley Square</v>
          </cell>
          <cell r="C208">
            <v>55</v>
          </cell>
          <cell r="D208">
            <v>191.89</v>
          </cell>
          <cell r="E208">
            <v>27.75</v>
          </cell>
          <cell r="F208">
            <v>55</v>
          </cell>
          <cell r="G208">
            <v>191.89</v>
          </cell>
          <cell r="H208">
            <v>27.75</v>
          </cell>
          <cell r="I208">
            <v>55</v>
          </cell>
          <cell r="J208">
            <v>191.89</v>
          </cell>
          <cell r="K208">
            <v>27.75</v>
          </cell>
          <cell r="L208">
            <v>6.9149549549549496</v>
          </cell>
          <cell r="M208">
            <v>6.9149549549549496</v>
          </cell>
          <cell r="N208">
            <v>6.9149549549549496</v>
          </cell>
        </row>
        <row r="209">
          <cell r="A209" t="str">
            <v>90&amp;T</v>
          </cell>
          <cell r="B209" t="str">
            <v>--90-Davis Station - Assembly</v>
          </cell>
          <cell r="C209">
            <v>11</v>
          </cell>
          <cell r="D209">
            <v>43.81</v>
          </cell>
          <cell r="E209">
            <v>6.22</v>
          </cell>
          <cell r="F209">
            <v>11</v>
          </cell>
          <cell r="G209">
            <v>43.81</v>
          </cell>
          <cell r="H209">
            <v>6.22</v>
          </cell>
          <cell r="I209">
            <v>11</v>
          </cell>
          <cell r="J209">
            <v>43.81</v>
          </cell>
          <cell r="K209">
            <v>6.22</v>
          </cell>
          <cell r="L209">
            <v>7.0434083601286197</v>
          </cell>
          <cell r="M209">
            <v>7.0434083601286197</v>
          </cell>
          <cell r="N209">
            <v>7.0434083601286197</v>
          </cell>
        </row>
        <row r="210">
          <cell r="A210" t="str">
            <v>91&amp;T</v>
          </cell>
          <cell r="B210" t="str">
            <v>--91-Sullivan Square Station -</v>
          </cell>
          <cell r="C210">
            <v>14</v>
          </cell>
          <cell r="D210">
            <v>30.13</v>
          </cell>
          <cell r="E210">
            <v>3.98</v>
          </cell>
          <cell r="F210">
            <v>14</v>
          </cell>
          <cell r="G210">
            <v>30.13</v>
          </cell>
          <cell r="H210">
            <v>3.98</v>
          </cell>
          <cell r="I210">
            <v>14</v>
          </cell>
          <cell r="J210">
            <v>30.13</v>
          </cell>
          <cell r="K210">
            <v>3.98</v>
          </cell>
          <cell r="L210">
            <v>7.5703517587939704</v>
          </cell>
          <cell r="M210">
            <v>7.5703517587939704</v>
          </cell>
          <cell r="N210">
            <v>7.5703517587939704</v>
          </cell>
        </row>
        <row r="211">
          <cell r="A211" t="str">
            <v>92&amp;T</v>
          </cell>
          <cell r="B211" t="str">
            <v>--92-Sullivan Square Station -</v>
          </cell>
          <cell r="C211">
            <v>17</v>
          </cell>
          <cell r="D211">
            <v>39.53</v>
          </cell>
          <cell r="E211">
            <v>5.25</v>
          </cell>
          <cell r="F211">
            <v>17</v>
          </cell>
          <cell r="G211">
            <v>39.53</v>
          </cell>
          <cell r="H211">
            <v>5.25</v>
          </cell>
          <cell r="I211">
            <v>17</v>
          </cell>
          <cell r="J211">
            <v>39.53</v>
          </cell>
          <cell r="K211">
            <v>5.25</v>
          </cell>
          <cell r="L211">
            <v>7.52952380952381</v>
          </cell>
          <cell r="M211">
            <v>7.52952380952381</v>
          </cell>
          <cell r="N211">
            <v>7.52952380952381</v>
          </cell>
        </row>
        <row r="212">
          <cell r="A212" t="str">
            <v>93&amp;T</v>
          </cell>
          <cell r="B212" t="str">
            <v>--93-Sullivan Square Station -</v>
          </cell>
          <cell r="C212">
            <v>19</v>
          </cell>
          <cell r="D212">
            <v>56.19</v>
          </cell>
          <cell r="E212">
            <v>7.9</v>
          </cell>
          <cell r="F212">
            <v>19</v>
          </cell>
          <cell r="G212">
            <v>56.19</v>
          </cell>
          <cell r="H212">
            <v>7.9</v>
          </cell>
          <cell r="I212">
            <v>19</v>
          </cell>
          <cell r="J212">
            <v>56.19</v>
          </cell>
          <cell r="K212">
            <v>7.9</v>
          </cell>
          <cell r="L212">
            <v>7.1126582278481001</v>
          </cell>
          <cell r="M212">
            <v>7.1126582278481001</v>
          </cell>
          <cell r="N212">
            <v>7.1126582278481001</v>
          </cell>
        </row>
        <row r="213">
          <cell r="A213" t="str">
            <v>94&amp;T</v>
          </cell>
          <cell r="B213" t="str">
            <v>--94-Medford Square - Davis St</v>
          </cell>
          <cell r="C213">
            <v>14</v>
          </cell>
          <cell r="D213">
            <v>58.85</v>
          </cell>
          <cell r="E213">
            <v>6.12</v>
          </cell>
          <cell r="F213">
            <v>14</v>
          </cell>
          <cell r="G213">
            <v>58.85</v>
          </cell>
          <cell r="H213">
            <v>6.12</v>
          </cell>
          <cell r="I213">
            <v>14</v>
          </cell>
          <cell r="J213">
            <v>58.85</v>
          </cell>
          <cell r="K213">
            <v>6.12</v>
          </cell>
          <cell r="L213">
            <v>9.6160130718954306</v>
          </cell>
          <cell r="M213">
            <v>9.6160130718954306</v>
          </cell>
          <cell r="N213">
            <v>9.6160130718954306</v>
          </cell>
        </row>
        <row r="214">
          <cell r="A214" t="str">
            <v>95&amp;T</v>
          </cell>
          <cell r="B214" t="str">
            <v>--95-West Medford or Arlington</v>
          </cell>
          <cell r="C214">
            <v>27</v>
          </cell>
          <cell r="D214">
            <v>135.55000000000001</v>
          </cell>
          <cell r="E214">
            <v>10.62</v>
          </cell>
          <cell r="F214">
            <v>27</v>
          </cell>
          <cell r="G214">
            <v>135.55000000000001</v>
          </cell>
          <cell r="H214">
            <v>10.62</v>
          </cell>
          <cell r="I214">
            <v>27</v>
          </cell>
          <cell r="J214">
            <v>135.55000000000001</v>
          </cell>
          <cell r="K214">
            <v>10.62</v>
          </cell>
          <cell r="L214">
            <v>12.763653483992501</v>
          </cell>
          <cell r="M214">
            <v>12.763653483992501</v>
          </cell>
          <cell r="N214">
            <v>12.763653483992501</v>
          </cell>
        </row>
        <row r="215">
          <cell r="A215" t="str">
            <v>96&amp;T</v>
          </cell>
          <cell r="B215" t="str">
            <v>--96-Medford Square - Harvard</v>
          </cell>
          <cell r="C215">
            <v>12</v>
          </cell>
          <cell r="D215">
            <v>51.96</v>
          </cell>
          <cell r="E215">
            <v>6.3</v>
          </cell>
          <cell r="F215">
            <v>12</v>
          </cell>
          <cell r="G215">
            <v>51.96</v>
          </cell>
          <cell r="H215">
            <v>6.3</v>
          </cell>
          <cell r="I215">
            <v>12</v>
          </cell>
          <cell r="J215">
            <v>51.96</v>
          </cell>
          <cell r="K215">
            <v>6.3</v>
          </cell>
          <cell r="L215">
            <v>8.2476190476190503</v>
          </cell>
          <cell r="M215">
            <v>8.2476190476190503</v>
          </cell>
          <cell r="N215">
            <v>8.2476190476190503</v>
          </cell>
        </row>
        <row r="216">
          <cell r="A216" t="str">
            <v>97&amp;T</v>
          </cell>
          <cell r="B216" t="str">
            <v>--97-Malden Center Station - W</v>
          </cell>
          <cell r="C216">
            <v>9</v>
          </cell>
          <cell r="D216">
            <v>35.49</v>
          </cell>
          <cell r="E216">
            <v>4</v>
          </cell>
          <cell r="F216">
            <v>9</v>
          </cell>
          <cell r="G216">
            <v>35.49</v>
          </cell>
          <cell r="H216">
            <v>4</v>
          </cell>
          <cell r="I216">
            <v>9</v>
          </cell>
          <cell r="J216">
            <v>35.49</v>
          </cell>
          <cell r="K216">
            <v>4</v>
          </cell>
          <cell r="L216">
            <v>8.8725000000000005</v>
          </cell>
          <cell r="M216">
            <v>8.8725000000000005</v>
          </cell>
          <cell r="N216">
            <v>8.8725000000000005</v>
          </cell>
        </row>
        <row r="217">
          <cell r="A217" t="str">
            <v>99&amp;T</v>
          </cell>
          <cell r="B217" t="str">
            <v>--99-Woodland Road - Wellingto</v>
          </cell>
          <cell r="C217">
            <v>9</v>
          </cell>
          <cell r="D217">
            <v>53.94</v>
          </cell>
          <cell r="E217">
            <v>5.92</v>
          </cell>
          <cell r="F217">
            <v>9</v>
          </cell>
          <cell r="G217">
            <v>53.94</v>
          </cell>
          <cell r="H217">
            <v>5.92</v>
          </cell>
          <cell r="I217">
            <v>9</v>
          </cell>
          <cell r="J217">
            <v>53.94</v>
          </cell>
          <cell r="K217">
            <v>5.92</v>
          </cell>
          <cell r="L217">
            <v>9.1114864864864895</v>
          </cell>
          <cell r="M217">
            <v>9.1114864864864895</v>
          </cell>
          <cell r="N217">
            <v>9.1114864864864895</v>
          </cell>
        </row>
        <row r="218">
          <cell r="A218" t="str">
            <v>Blue&amp;T</v>
          </cell>
          <cell r="B218" t="str">
            <v>--Blue Line-Blue Line-Rapid Tr</v>
          </cell>
          <cell r="C218">
            <v>104</v>
          </cell>
          <cell r="D218">
            <v>597.41999999999996</v>
          </cell>
          <cell r="E218">
            <v>34.57</v>
          </cell>
          <cell r="F218">
            <v>104</v>
          </cell>
          <cell r="G218">
            <v>597.41999999999996</v>
          </cell>
          <cell r="H218">
            <v>34.57</v>
          </cell>
          <cell r="I218">
            <v>104</v>
          </cell>
          <cell r="J218">
            <v>597.41999999999996</v>
          </cell>
          <cell r="K218">
            <v>34.57</v>
          </cell>
          <cell r="L218">
            <v>17.281457911483901</v>
          </cell>
          <cell r="M218">
            <v>17.281457911483901</v>
          </cell>
          <cell r="N218">
            <v>17.281457911483901</v>
          </cell>
        </row>
        <row r="219">
          <cell r="A219" t="str">
            <v>Boat-EastBoston&amp;T</v>
          </cell>
          <cell r="B219" t="str">
            <v>--East Boston Ferry-East Bosto</v>
          </cell>
          <cell r="C219">
            <v>10</v>
          </cell>
          <cell r="D219">
            <v>5.39</v>
          </cell>
          <cell r="E219">
            <v>1.67</v>
          </cell>
          <cell r="F219">
            <v>10</v>
          </cell>
          <cell r="G219">
            <v>5.39</v>
          </cell>
          <cell r="H219">
            <v>1.67</v>
          </cell>
          <cell r="I219">
            <v>10</v>
          </cell>
          <cell r="J219">
            <v>5.39</v>
          </cell>
          <cell r="K219">
            <v>1.67</v>
          </cell>
          <cell r="L219">
            <v>3.2275449101796401</v>
          </cell>
          <cell r="M219">
            <v>3.2275449101796401</v>
          </cell>
          <cell r="N219">
            <v>3.2275449101796401</v>
          </cell>
        </row>
        <row r="220">
          <cell r="A220" t="str">
            <v>Boat-F1&amp;T</v>
          </cell>
          <cell r="B220" t="str">
            <v>--Hingham/Hull Ferry-Hingham/H</v>
          </cell>
          <cell r="C220">
            <v>25</v>
          </cell>
          <cell r="D220">
            <v>230.4</v>
          </cell>
          <cell r="E220">
            <v>14.85</v>
          </cell>
          <cell r="F220">
            <v>25</v>
          </cell>
          <cell r="G220">
            <v>230.4</v>
          </cell>
          <cell r="H220">
            <v>14.85</v>
          </cell>
          <cell r="I220">
            <v>25</v>
          </cell>
          <cell r="J220">
            <v>230.4</v>
          </cell>
          <cell r="K220">
            <v>14.85</v>
          </cell>
          <cell r="L220">
            <v>15.5151515151515</v>
          </cell>
          <cell r="M220">
            <v>15.5151515151515</v>
          </cell>
          <cell r="N220">
            <v>15.5151515151515</v>
          </cell>
        </row>
        <row r="221">
          <cell r="A221" t="str">
            <v>Boat-F4&amp;T</v>
          </cell>
          <cell r="B221" t="str">
            <v>--Charlestown Ferry-Charlestow</v>
          </cell>
          <cell r="C221">
            <v>22</v>
          </cell>
          <cell r="D221">
            <v>20.38</v>
          </cell>
          <cell r="E221">
            <v>3.67</v>
          </cell>
          <cell r="F221">
            <v>22</v>
          </cell>
          <cell r="G221">
            <v>20.38</v>
          </cell>
          <cell r="H221">
            <v>3.67</v>
          </cell>
          <cell r="I221">
            <v>22</v>
          </cell>
          <cell r="J221">
            <v>20.38</v>
          </cell>
          <cell r="K221">
            <v>3.67</v>
          </cell>
          <cell r="L221">
            <v>5.5531335149863796</v>
          </cell>
          <cell r="M221">
            <v>5.5531335149863796</v>
          </cell>
          <cell r="N221">
            <v>5.5531335149863796</v>
          </cell>
        </row>
        <row r="222">
          <cell r="A222" t="str">
            <v>Boat-F6&amp;T</v>
          </cell>
          <cell r="B222" t="str">
            <v>--Winthrop/Quincy Ferry-Winthr</v>
          </cell>
          <cell r="C222">
            <v>4</v>
          </cell>
          <cell r="D222">
            <v>25.41</v>
          </cell>
          <cell r="E222">
            <v>2.08</v>
          </cell>
          <cell r="F222">
            <v>4</v>
          </cell>
          <cell r="G222">
            <v>25.41</v>
          </cell>
          <cell r="H222">
            <v>2.08</v>
          </cell>
          <cell r="I222">
            <v>4</v>
          </cell>
          <cell r="J222">
            <v>25.41</v>
          </cell>
          <cell r="K222">
            <v>2.08</v>
          </cell>
          <cell r="L222">
            <v>12.216346153846199</v>
          </cell>
          <cell r="M222">
            <v>12.216346153846199</v>
          </cell>
          <cell r="N222">
            <v>12.216346153846199</v>
          </cell>
        </row>
        <row r="223">
          <cell r="A223" t="str">
            <v>Boat-Lynn&amp;T</v>
          </cell>
          <cell r="B223" t="str">
            <v>--Lynn Ferry-Lynn Ferry-Ferry</v>
          </cell>
          <cell r="C223">
            <v>4</v>
          </cell>
          <cell r="D223">
            <v>33.32</v>
          </cell>
          <cell r="E223">
            <v>2.67</v>
          </cell>
          <cell r="F223">
            <v>4</v>
          </cell>
          <cell r="G223">
            <v>33.32</v>
          </cell>
          <cell r="H223">
            <v>2.67</v>
          </cell>
          <cell r="I223">
            <v>4</v>
          </cell>
          <cell r="J223">
            <v>33.32</v>
          </cell>
          <cell r="K223">
            <v>2.67</v>
          </cell>
          <cell r="L223">
            <v>12.4794007490637</v>
          </cell>
          <cell r="M223">
            <v>12.4794007490637</v>
          </cell>
          <cell r="N223">
            <v>12.4794007490637</v>
          </cell>
        </row>
        <row r="224">
          <cell r="A224" t="str">
            <v>CR-Fairmount&amp;T</v>
          </cell>
          <cell r="B224" t="str">
            <v>--Fairmount Line-Fairmount Lin</v>
          </cell>
          <cell r="C224">
            <v>14</v>
          </cell>
          <cell r="D224">
            <v>126.47</v>
          </cell>
          <cell r="E224">
            <v>7</v>
          </cell>
          <cell r="F224">
            <v>14</v>
          </cell>
          <cell r="G224">
            <v>126.47</v>
          </cell>
          <cell r="H224">
            <v>7</v>
          </cell>
          <cell r="I224">
            <v>14</v>
          </cell>
          <cell r="J224">
            <v>126.47</v>
          </cell>
          <cell r="K224">
            <v>7</v>
          </cell>
          <cell r="L224">
            <v>18.067142857142901</v>
          </cell>
          <cell r="M224">
            <v>18.067142857142901</v>
          </cell>
          <cell r="N224">
            <v>18.067142857142901</v>
          </cell>
        </row>
        <row r="225">
          <cell r="A225" t="str">
            <v>CR-Fitchburg&amp;T</v>
          </cell>
          <cell r="B225" t="str">
            <v>--Fitchburg Line-Fitchburg Lin</v>
          </cell>
          <cell r="C225">
            <v>10</v>
          </cell>
          <cell r="D225">
            <v>452.3</v>
          </cell>
          <cell r="E225">
            <v>14.7</v>
          </cell>
          <cell r="F225">
            <v>10</v>
          </cell>
          <cell r="G225">
            <v>452.3</v>
          </cell>
          <cell r="H225">
            <v>14.7</v>
          </cell>
          <cell r="I225">
            <v>10</v>
          </cell>
          <cell r="J225">
            <v>452.3</v>
          </cell>
          <cell r="K225">
            <v>14.7</v>
          </cell>
          <cell r="L225">
            <v>30.7687074829932</v>
          </cell>
          <cell r="M225">
            <v>30.7687074829932</v>
          </cell>
          <cell r="N225">
            <v>30.7687074829932</v>
          </cell>
        </row>
        <row r="226">
          <cell r="A226" t="str">
            <v>CR-Franklin&amp;T</v>
          </cell>
          <cell r="B226" t="str">
            <v>--Franklin/Foxboro Line-Frankl</v>
          </cell>
          <cell r="C226">
            <v>12</v>
          </cell>
          <cell r="D226">
            <v>306.42</v>
          </cell>
          <cell r="E226">
            <v>12.87</v>
          </cell>
          <cell r="F226">
            <v>12</v>
          </cell>
          <cell r="G226">
            <v>306.42</v>
          </cell>
          <cell r="H226">
            <v>12.87</v>
          </cell>
          <cell r="I226">
            <v>12</v>
          </cell>
          <cell r="J226">
            <v>306.42</v>
          </cell>
          <cell r="K226">
            <v>12.87</v>
          </cell>
          <cell r="L226">
            <v>23.808857808857798</v>
          </cell>
          <cell r="M226">
            <v>23.808857808857798</v>
          </cell>
          <cell r="N226">
            <v>23.808857808857798</v>
          </cell>
        </row>
        <row r="227">
          <cell r="A227" t="str">
            <v>CR-Greenbush&amp;T</v>
          </cell>
          <cell r="B227" t="str">
            <v>--Greenbush Line-Greenbush Lin</v>
          </cell>
          <cell r="C227">
            <v>7</v>
          </cell>
          <cell r="D227">
            <v>169.62</v>
          </cell>
          <cell r="E227">
            <v>7.33</v>
          </cell>
          <cell r="F227">
            <v>7</v>
          </cell>
          <cell r="G227">
            <v>169.62</v>
          </cell>
          <cell r="H227">
            <v>7.33</v>
          </cell>
          <cell r="I227">
            <v>7</v>
          </cell>
          <cell r="J227">
            <v>169.62</v>
          </cell>
          <cell r="K227">
            <v>7.33</v>
          </cell>
          <cell r="L227">
            <v>23.140518417462498</v>
          </cell>
          <cell r="M227">
            <v>23.140518417462498</v>
          </cell>
          <cell r="N227">
            <v>23.140518417462498</v>
          </cell>
        </row>
        <row r="228">
          <cell r="A228" t="str">
            <v>CR-Haverhill&amp;T</v>
          </cell>
          <cell r="B228" t="str">
            <v>--Haverhill Line-Haverhill Lin</v>
          </cell>
          <cell r="C228">
            <v>12</v>
          </cell>
          <cell r="D228">
            <v>266.95</v>
          </cell>
          <cell r="E228">
            <v>11.28</v>
          </cell>
          <cell r="F228">
            <v>12</v>
          </cell>
          <cell r="G228">
            <v>266.95</v>
          </cell>
          <cell r="H228">
            <v>11.28</v>
          </cell>
          <cell r="I228">
            <v>12</v>
          </cell>
          <cell r="J228">
            <v>266.95</v>
          </cell>
          <cell r="K228">
            <v>11.28</v>
          </cell>
          <cell r="L228">
            <v>23.665780141843999</v>
          </cell>
          <cell r="M228">
            <v>23.665780141843999</v>
          </cell>
          <cell r="N228">
            <v>23.665780141843999</v>
          </cell>
        </row>
        <row r="229">
          <cell r="A229" t="str">
            <v>CR-Kingston&amp;T</v>
          </cell>
          <cell r="B229" t="str">
            <v>--Kingston Line-Kingston Line-</v>
          </cell>
          <cell r="C229">
            <v>5</v>
          </cell>
          <cell r="D229">
            <v>165.01</v>
          </cell>
          <cell r="E229">
            <v>5.2</v>
          </cell>
          <cell r="F229">
            <v>5</v>
          </cell>
          <cell r="G229">
            <v>165.01</v>
          </cell>
          <cell r="H229">
            <v>5.2</v>
          </cell>
          <cell r="I229">
            <v>5</v>
          </cell>
          <cell r="J229">
            <v>165.01</v>
          </cell>
          <cell r="K229">
            <v>5.2</v>
          </cell>
          <cell r="L229">
            <v>31.7326923076923</v>
          </cell>
          <cell r="M229">
            <v>31.7326923076923</v>
          </cell>
          <cell r="N229">
            <v>31.7326923076923</v>
          </cell>
        </row>
        <row r="230">
          <cell r="A230" t="str">
            <v>CR-Lowell&amp;T</v>
          </cell>
          <cell r="B230" t="str">
            <v>--Lowell Line-Lowell Line-Comm</v>
          </cell>
          <cell r="C230">
            <v>11</v>
          </cell>
          <cell r="D230">
            <v>265.91000000000003</v>
          </cell>
          <cell r="E230">
            <v>8.57</v>
          </cell>
          <cell r="F230">
            <v>11</v>
          </cell>
          <cell r="G230">
            <v>265.91000000000003</v>
          </cell>
          <cell r="H230">
            <v>8.57</v>
          </cell>
          <cell r="I230">
            <v>11</v>
          </cell>
          <cell r="J230">
            <v>265.91000000000003</v>
          </cell>
          <cell r="K230">
            <v>8.57</v>
          </cell>
          <cell r="L230">
            <v>31.028004667444598</v>
          </cell>
          <cell r="M230">
            <v>31.028004667444598</v>
          </cell>
          <cell r="N230">
            <v>31.028004667444598</v>
          </cell>
        </row>
        <row r="231">
          <cell r="A231" t="str">
            <v>CR-Middleborough&amp;T</v>
          </cell>
          <cell r="B231" t="str">
            <v>--Middleborough/Lakeville Line</v>
          </cell>
          <cell r="C231">
            <v>7</v>
          </cell>
          <cell r="D231">
            <v>241.49</v>
          </cell>
          <cell r="E231">
            <v>7.2</v>
          </cell>
          <cell r="F231">
            <v>7</v>
          </cell>
          <cell r="G231">
            <v>241.49</v>
          </cell>
          <cell r="H231">
            <v>7.2</v>
          </cell>
          <cell r="I231">
            <v>7</v>
          </cell>
          <cell r="J231">
            <v>241.49</v>
          </cell>
          <cell r="K231">
            <v>7.2</v>
          </cell>
          <cell r="L231">
            <v>33.540277777777803</v>
          </cell>
          <cell r="M231">
            <v>33.540277777777803</v>
          </cell>
          <cell r="N231">
            <v>33.540277777777803</v>
          </cell>
        </row>
        <row r="232">
          <cell r="A232" t="str">
            <v>CR-Needham&amp;T</v>
          </cell>
          <cell r="B232" t="str">
            <v>--Needham Line-Needham Line-Co</v>
          </cell>
          <cell r="C232">
            <v>8</v>
          </cell>
          <cell r="D232">
            <v>104.48</v>
          </cell>
          <cell r="E232">
            <v>5.88</v>
          </cell>
          <cell r="F232">
            <v>8</v>
          </cell>
          <cell r="G232">
            <v>104.48</v>
          </cell>
          <cell r="H232">
            <v>5.88</v>
          </cell>
          <cell r="I232">
            <v>8</v>
          </cell>
          <cell r="J232">
            <v>104.48</v>
          </cell>
          <cell r="K232">
            <v>5.88</v>
          </cell>
          <cell r="L232">
            <v>17.7687074829932</v>
          </cell>
          <cell r="M232">
            <v>17.7687074829932</v>
          </cell>
          <cell r="N232">
            <v>17.7687074829932</v>
          </cell>
        </row>
        <row r="233">
          <cell r="A233" t="str">
            <v>CR-Newburyport&amp;T</v>
          </cell>
          <cell r="B233" t="str">
            <v>--Newburyport/Rockport Line-Ne</v>
          </cell>
          <cell r="C233">
            <v>16</v>
          </cell>
          <cell r="D233">
            <v>526.41999999999996</v>
          </cell>
          <cell r="E233">
            <v>19.8</v>
          </cell>
          <cell r="F233">
            <v>16</v>
          </cell>
          <cell r="G233">
            <v>526.41999999999996</v>
          </cell>
          <cell r="H233">
            <v>19.8</v>
          </cell>
          <cell r="I233">
            <v>16</v>
          </cell>
          <cell r="J233">
            <v>526.41999999999996</v>
          </cell>
          <cell r="K233">
            <v>19.8</v>
          </cell>
          <cell r="L233">
            <v>26.586868686868701</v>
          </cell>
          <cell r="M233">
            <v>26.586868686868701</v>
          </cell>
          <cell r="N233">
            <v>26.586868686868701</v>
          </cell>
        </row>
        <row r="234">
          <cell r="A234" t="str">
            <v>CR-Providence&amp;T</v>
          </cell>
          <cell r="B234" t="str">
            <v>--Providence/Stoughton Line-Pr</v>
          </cell>
          <cell r="C234">
            <v>21</v>
          </cell>
          <cell r="D234">
            <v>757.14</v>
          </cell>
          <cell r="E234">
            <v>23.33</v>
          </cell>
          <cell r="F234">
            <v>21</v>
          </cell>
          <cell r="G234">
            <v>757.14</v>
          </cell>
          <cell r="H234">
            <v>23.33</v>
          </cell>
          <cell r="I234">
            <v>21</v>
          </cell>
          <cell r="J234">
            <v>757.14</v>
          </cell>
          <cell r="K234">
            <v>23.33</v>
          </cell>
          <cell r="L234">
            <v>32.453493356193697</v>
          </cell>
          <cell r="M234">
            <v>32.453493356193697</v>
          </cell>
          <cell r="N234">
            <v>32.453493356193697</v>
          </cell>
        </row>
        <row r="235">
          <cell r="A235" t="str">
            <v>CR-Worcester&amp;T</v>
          </cell>
          <cell r="B235" t="str">
            <v>--Framingham/Worcester Line-Fr</v>
          </cell>
          <cell r="C235">
            <v>20</v>
          </cell>
          <cell r="D235">
            <v>704.92</v>
          </cell>
          <cell r="E235">
            <v>26.1</v>
          </cell>
          <cell r="F235">
            <v>20</v>
          </cell>
          <cell r="G235">
            <v>704.92</v>
          </cell>
          <cell r="H235">
            <v>26.1</v>
          </cell>
          <cell r="I235">
            <v>20</v>
          </cell>
          <cell r="J235">
            <v>704.92</v>
          </cell>
          <cell r="K235">
            <v>26.1</v>
          </cell>
          <cell r="L235">
            <v>27.008429118773901</v>
          </cell>
          <cell r="M235">
            <v>27.008429118773901</v>
          </cell>
          <cell r="N235">
            <v>27.008429118773901</v>
          </cell>
        </row>
        <row r="236">
          <cell r="A236" t="str">
            <v>Green-B&amp;T</v>
          </cell>
          <cell r="B236" t="str">
            <v>--B-Green Line B-Rapid Transit</v>
          </cell>
          <cell r="C236">
            <v>63</v>
          </cell>
          <cell r="D236">
            <v>405.36</v>
          </cell>
          <cell r="E236">
            <v>47.67</v>
          </cell>
          <cell r="F236">
            <v>63</v>
          </cell>
          <cell r="G236">
            <v>405.36</v>
          </cell>
          <cell r="H236">
            <v>47.67</v>
          </cell>
          <cell r="I236">
            <v>63</v>
          </cell>
          <cell r="J236">
            <v>405.36</v>
          </cell>
          <cell r="K236">
            <v>47.67</v>
          </cell>
          <cell r="L236">
            <v>8.5034612964128407</v>
          </cell>
          <cell r="M236">
            <v>8.5034612964128407</v>
          </cell>
          <cell r="N236">
            <v>8.5034612964128407</v>
          </cell>
        </row>
        <row r="237">
          <cell r="A237" t="str">
            <v>Green-C&amp;T</v>
          </cell>
          <cell r="B237" t="str">
            <v>--C-Green Line C-Rapid Transit</v>
          </cell>
          <cell r="C237">
            <v>62</v>
          </cell>
          <cell r="D237">
            <v>323.64</v>
          </cell>
          <cell r="E237">
            <v>37.049999999999997</v>
          </cell>
          <cell r="F237">
            <v>62</v>
          </cell>
          <cell r="G237">
            <v>323.64</v>
          </cell>
          <cell r="H237">
            <v>37.049999999999997</v>
          </cell>
          <cell r="I237">
            <v>62</v>
          </cell>
          <cell r="J237">
            <v>323.64</v>
          </cell>
          <cell r="K237">
            <v>37.049999999999997</v>
          </cell>
          <cell r="L237">
            <v>8.7352226720647792</v>
          </cell>
          <cell r="M237">
            <v>8.7352226720647792</v>
          </cell>
          <cell r="N237">
            <v>8.7352226720647792</v>
          </cell>
        </row>
        <row r="238">
          <cell r="A238" t="str">
            <v>Green-D&amp;T</v>
          </cell>
          <cell r="B238" t="str">
            <v>--D-Green Line D-Rapid Transit</v>
          </cell>
          <cell r="C238">
            <v>62</v>
          </cell>
          <cell r="D238">
            <v>862.95</v>
          </cell>
          <cell r="E238">
            <v>65.73</v>
          </cell>
          <cell r="F238">
            <v>62</v>
          </cell>
          <cell r="G238">
            <v>862.95</v>
          </cell>
          <cell r="H238">
            <v>65.73</v>
          </cell>
          <cell r="I238">
            <v>62</v>
          </cell>
          <cell r="J238">
            <v>862.95</v>
          </cell>
          <cell r="K238">
            <v>65.73</v>
          </cell>
          <cell r="L238">
            <v>13.1287083523505</v>
          </cell>
          <cell r="M238">
            <v>13.1287083523505</v>
          </cell>
          <cell r="N238">
            <v>13.1287083523505</v>
          </cell>
        </row>
        <row r="239">
          <cell r="A239" t="str">
            <v>Green-E&amp;T</v>
          </cell>
          <cell r="B239" t="str">
            <v>--E-Green Line E-Rapid Transit</v>
          </cell>
          <cell r="C239">
            <v>84</v>
          </cell>
          <cell r="D239">
            <v>620.61</v>
          </cell>
          <cell r="E239">
            <v>63.93</v>
          </cell>
          <cell r="F239">
            <v>84</v>
          </cell>
          <cell r="G239">
            <v>620.61</v>
          </cell>
          <cell r="H239">
            <v>63.93</v>
          </cell>
          <cell r="I239">
            <v>84</v>
          </cell>
          <cell r="J239">
            <v>620.61</v>
          </cell>
          <cell r="K239">
            <v>63.93</v>
          </cell>
          <cell r="L239">
            <v>9.7076489910839996</v>
          </cell>
          <cell r="M239">
            <v>9.7076489910839996</v>
          </cell>
          <cell r="N239">
            <v>9.7076489910839996</v>
          </cell>
        </row>
        <row r="240">
          <cell r="A240" t="str">
            <v>MBCS&amp;M</v>
          </cell>
          <cell r="B240" t="str">
            <v>--Mass Bay Campus to Campus Sh</v>
          </cell>
          <cell r="C240">
            <v>6</v>
          </cell>
          <cell r="D240">
            <v>47.83</v>
          </cell>
          <cell r="E240">
            <v>3</v>
          </cell>
          <cell r="F240">
            <v>6</v>
          </cell>
          <cell r="G240">
            <v>47.83</v>
          </cell>
          <cell r="H240">
            <v>3</v>
          </cell>
          <cell r="I240">
            <v>6</v>
          </cell>
          <cell r="J240">
            <v>47.83</v>
          </cell>
          <cell r="K240">
            <v>3</v>
          </cell>
          <cell r="L240">
            <v>15.9433333333333</v>
          </cell>
          <cell r="M240">
            <v>15.9433333333333</v>
          </cell>
          <cell r="N240">
            <v>15.9433333333333</v>
          </cell>
        </row>
        <row r="241">
          <cell r="A241" t="str">
            <v>MBRS&amp;M</v>
          </cell>
          <cell r="B241" t="str">
            <v>--Mass Bay Riverside Shuttle-M</v>
          </cell>
          <cell r="C241">
            <v>11</v>
          </cell>
          <cell r="D241">
            <v>27.5</v>
          </cell>
          <cell r="E241">
            <v>3</v>
          </cell>
          <cell r="F241">
            <v>11</v>
          </cell>
          <cell r="G241">
            <v>27.5</v>
          </cell>
          <cell r="H241">
            <v>3</v>
          </cell>
          <cell r="I241">
            <v>11</v>
          </cell>
          <cell r="J241">
            <v>27.5</v>
          </cell>
          <cell r="K241">
            <v>3</v>
          </cell>
          <cell r="L241">
            <v>9.1666666666666696</v>
          </cell>
          <cell r="M241">
            <v>9.1666666666666696</v>
          </cell>
          <cell r="N241">
            <v>9.1666666666666696</v>
          </cell>
        </row>
        <row r="242">
          <cell r="A242" t="str">
            <v>MWES&amp;M</v>
          </cell>
          <cell r="B242" t="str">
            <v>--MathWorks Express Shuttle-Ma</v>
          </cell>
          <cell r="C242">
            <v>6</v>
          </cell>
          <cell r="D242">
            <v>35.729999999999997</v>
          </cell>
          <cell r="E242">
            <v>2.67</v>
          </cell>
          <cell r="F242">
            <v>6</v>
          </cell>
          <cell r="G242">
            <v>35.729999999999997</v>
          </cell>
          <cell r="H242">
            <v>2.67</v>
          </cell>
          <cell r="I242">
            <v>6</v>
          </cell>
          <cell r="J242">
            <v>35.729999999999997</v>
          </cell>
          <cell r="K242">
            <v>2.67</v>
          </cell>
          <cell r="L242">
            <v>13.3820224719101</v>
          </cell>
          <cell r="M242">
            <v>13.3820224719101</v>
          </cell>
          <cell r="N242">
            <v>13.3820224719101</v>
          </cell>
        </row>
        <row r="243">
          <cell r="A243" t="str">
            <v>Mattapan&amp;T</v>
          </cell>
          <cell r="B243" t="str">
            <v>--Mattapan Trolley-Mattapan Tr</v>
          </cell>
          <cell r="C243">
            <v>67</v>
          </cell>
          <cell r="D243">
            <v>161.88</v>
          </cell>
          <cell r="E243">
            <v>8.93</v>
          </cell>
          <cell r="F243">
            <v>67</v>
          </cell>
          <cell r="G243">
            <v>161.88</v>
          </cell>
          <cell r="H243">
            <v>8.93</v>
          </cell>
          <cell r="I243">
            <v>67</v>
          </cell>
          <cell r="J243">
            <v>161.88</v>
          </cell>
          <cell r="K243">
            <v>8.93</v>
          </cell>
          <cell r="L243">
            <v>18.127659574468101</v>
          </cell>
          <cell r="M243">
            <v>18.127659574468101</v>
          </cell>
          <cell r="N243">
            <v>18.127659574468101</v>
          </cell>
        </row>
        <row r="244">
          <cell r="A244" t="str">
            <v>NCS&amp;M</v>
          </cell>
          <cell r="B244" t="str">
            <v>--Natick Commuter Shuttle-Nati</v>
          </cell>
          <cell r="C244">
            <v>3</v>
          </cell>
          <cell r="D244">
            <v>12.34</v>
          </cell>
          <cell r="E244">
            <v>1.85</v>
          </cell>
          <cell r="F244">
            <v>3</v>
          </cell>
          <cell r="G244">
            <v>12.34</v>
          </cell>
          <cell r="H244">
            <v>1.85</v>
          </cell>
          <cell r="I244">
            <v>3</v>
          </cell>
          <cell r="J244">
            <v>12.34</v>
          </cell>
          <cell r="K244">
            <v>1.85</v>
          </cell>
          <cell r="L244">
            <v>6.6702702702702696</v>
          </cell>
          <cell r="M244">
            <v>6.6702702702702696</v>
          </cell>
          <cell r="N244">
            <v>6.6702702702702696</v>
          </cell>
        </row>
        <row r="245">
          <cell r="A245" t="str">
            <v>Orange&amp;T</v>
          </cell>
          <cell r="B245" t="str">
            <v>--Orange Line-Orange Line-Rapi</v>
          </cell>
          <cell r="C245">
            <v>79</v>
          </cell>
          <cell r="D245">
            <v>863.97</v>
          </cell>
          <cell r="E245">
            <v>54.22</v>
          </cell>
          <cell r="F245">
            <v>79</v>
          </cell>
          <cell r="G245">
            <v>863.97</v>
          </cell>
          <cell r="H245">
            <v>54.22</v>
          </cell>
          <cell r="I245">
            <v>79</v>
          </cell>
          <cell r="J245">
            <v>863.97</v>
          </cell>
          <cell r="K245">
            <v>54.22</v>
          </cell>
          <cell r="L245">
            <v>15.9345260051641</v>
          </cell>
          <cell r="M245">
            <v>15.9345260051641</v>
          </cell>
          <cell r="N245">
            <v>15.9345260051641</v>
          </cell>
        </row>
        <row r="246">
          <cell r="A246" t="str">
            <v>Red&amp;T</v>
          </cell>
          <cell r="B246" t="str">
            <v>--Red Line-Red Line-Rapid Tran</v>
          </cell>
          <cell r="C246">
            <v>84</v>
          </cell>
          <cell r="D246">
            <v>1183.18</v>
          </cell>
          <cell r="E246">
            <v>68.55</v>
          </cell>
          <cell r="F246">
            <v>84</v>
          </cell>
          <cell r="G246">
            <v>1183.18</v>
          </cell>
          <cell r="H246">
            <v>68.55</v>
          </cell>
          <cell r="I246">
            <v>84</v>
          </cell>
          <cell r="J246">
            <v>1183.18</v>
          </cell>
          <cell r="K246">
            <v>68.55</v>
          </cell>
          <cell r="L246">
            <v>17.260102115244301</v>
          </cell>
          <cell r="M246">
            <v>17.260102115244301</v>
          </cell>
          <cell r="N246">
            <v>17.260102115244301</v>
          </cell>
        </row>
      </sheetData>
      <sheetData sheetId="7">
        <row r="1">
          <cell r="A1" t="str">
            <v>Route_ID</v>
          </cell>
          <cell r="B1" t="str">
            <v>Route_Name</v>
          </cell>
          <cell r="C1" t="str">
            <v>Trips_E</v>
          </cell>
          <cell r="D1" t="str">
            <v>Miles_E</v>
          </cell>
          <cell r="E1" t="str">
            <v>Hours_E</v>
          </cell>
          <cell r="F1" t="str">
            <v>Trips_NB</v>
          </cell>
          <cell r="G1" t="str">
            <v>Miles_NB</v>
          </cell>
          <cell r="H1" t="str">
            <v>Hours_NB</v>
          </cell>
          <cell r="I1" t="str">
            <v>Trips_B</v>
          </cell>
          <cell r="J1" t="str">
            <v>Miles_B</v>
          </cell>
          <cell r="K1" t="str">
            <v>Hours_B</v>
          </cell>
          <cell r="L1" t="str">
            <v>Speed_E</v>
          </cell>
          <cell r="M1" t="str">
            <v>Speed_NB</v>
          </cell>
          <cell r="N1" t="str">
            <v>Speed_B</v>
          </cell>
        </row>
        <row r="2">
          <cell r="A2" t="str">
            <v>04N&amp;M</v>
          </cell>
          <cell r="B2" t="str">
            <v>--RT04N-RT04N-Waverly St Natic</v>
          </cell>
          <cell r="C2">
            <v>10</v>
          </cell>
          <cell r="D2">
            <v>80.97</v>
          </cell>
          <cell r="E2">
            <v>8.83</v>
          </cell>
          <cell r="F2">
            <v>10</v>
          </cell>
          <cell r="G2">
            <v>80.97</v>
          </cell>
          <cell r="H2">
            <v>8.83</v>
          </cell>
          <cell r="I2">
            <v>10</v>
          </cell>
          <cell r="J2">
            <v>80.97</v>
          </cell>
          <cell r="K2">
            <v>8.83</v>
          </cell>
          <cell r="L2">
            <v>9.1698754246885592</v>
          </cell>
          <cell r="M2">
            <v>9.1698754246885592</v>
          </cell>
          <cell r="N2">
            <v>9.1698754246885592</v>
          </cell>
        </row>
        <row r="3">
          <cell r="A3" t="str">
            <v>04S&amp;M</v>
          </cell>
          <cell r="B3" t="str">
            <v>--RT04S-RT04S-Central Hub Beav</v>
          </cell>
          <cell r="C3">
            <v>17</v>
          </cell>
          <cell r="D3">
            <v>70.2</v>
          </cell>
          <cell r="E3">
            <v>5.0999999999999996</v>
          </cell>
          <cell r="F3">
            <v>17</v>
          </cell>
          <cell r="G3">
            <v>70.2</v>
          </cell>
          <cell r="H3">
            <v>5.0999999999999996</v>
          </cell>
          <cell r="I3">
            <v>17</v>
          </cell>
          <cell r="J3">
            <v>70.2</v>
          </cell>
          <cell r="K3">
            <v>5.0999999999999996</v>
          </cell>
          <cell r="L3">
            <v>13.764705882352899</v>
          </cell>
          <cell r="M3">
            <v>13.764705882352899</v>
          </cell>
          <cell r="N3">
            <v>13.764705882352899</v>
          </cell>
        </row>
        <row r="4">
          <cell r="A4" t="str">
            <v>07C&amp;M</v>
          </cell>
          <cell r="B4" t="str">
            <v>--RT07C-RT07C</v>
          </cell>
          <cell r="C4">
            <v>9</v>
          </cell>
          <cell r="D4">
            <v>63.72</v>
          </cell>
          <cell r="E4">
            <v>5.58</v>
          </cell>
          <cell r="F4">
            <v>9</v>
          </cell>
          <cell r="G4">
            <v>63.72</v>
          </cell>
          <cell r="H4">
            <v>5.58</v>
          </cell>
          <cell r="I4">
            <v>9</v>
          </cell>
          <cell r="J4">
            <v>63.72</v>
          </cell>
          <cell r="K4">
            <v>5.58</v>
          </cell>
          <cell r="L4">
            <v>11.419354838709699</v>
          </cell>
          <cell r="M4">
            <v>11.419354838709699</v>
          </cell>
          <cell r="N4">
            <v>11.419354838709699</v>
          </cell>
        </row>
        <row r="5">
          <cell r="A5" t="str">
            <v>1&amp;M</v>
          </cell>
          <cell r="B5" t="str">
            <v>--RT01-RT01-Woodland Green Lin</v>
          </cell>
          <cell r="C5">
            <v>12</v>
          </cell>
          <cell r="D5">
            <v>87.04</v>
          </cell>
          <cell r="E5">
            <v>6.75</v>
          </cell>
          <cell r="F5">
            <v>12</v>
          </cell>
          <cell r="G5">
            <v>87.04</v>
          </cell>
          <cell r="H5">
            <v>6.75</v>
          </cell>
          <cell r="I5">
            <v>12</v>
          </cell>
          <cell r="J5">
            <v>87.04</v>
          </cell>
          <cell r="K5">
            <v>6.75</v>
          </cell>
          <cell r="L5">
            <v>12.894814814814801</v>
          </cell>
          <cell r="M5">
            <v>12.894814814814801</v>
          </cell>
          <cell r="N5">
            <v>12.894814814814801</v>
          </cell>
        </row>
        <row r="6">
          <cell r="A6" t="str">
            <v>1&amp;T</v>
          </cell>
          <cell r="B6" t="str">
            <v>--1-Harvard Square - Nubian St</v>
          </cell>
          <cell r="C6">
            <v>43</v>
          </cell>
          <cell r="D6">
            <v>185.81</v>
          </cell>
          <cell r="E6">
            <v>30.48</v>
          </cell>
          <cell r="F6">
            <v>43</v>
          </cell>
          <cell r="G6">
            <v>185.81</v>
          </cell>
          <cell r="H6">
            <v>30.48</v>
          </cell>
          <cell r="I6">
            <v>43</v>
          </cell>
          <cell r="J6">
            <v>185.81</v>
          </cell>
          <cell r="K6">
            <v>30.48</v>
          </cell>
          <cell r="L6">
            <v>6.0961286089238804</v>
          </cell>
          <cell r="M6">
            <v>6.0961286089238804</v>
          </cell>
          <cell r="N6">
            <v>6.0961286089238804</v>
          </cell>
        </row>
        <row r="7">
          <cell r="A7" t="str">
            <v>10&amp;M</v>
          </cell>
          <cell r="B7" t="str">
            <v>--RT10-RT10-Route 10</v>
          </cell>
          <cell r="C7">
            <v>4</v>
          </cell>
          <cell r="D7">
            <v>44.25</v>
          </cell>
          <cell r="E7">
            <v>6.13</v>
          </cell>
          <cell r="F7">
            <v>4</v>
          </cell>
          <cell r="G7">
            <v>44.25</v>
          </cell>
          <cell r="H7">
            <v>6.13</v>
          </cell>
          <cell r="I7">
            <v>4</v>
          </cell>
          <cell r="J7">
            <v>44.25</v>
          </cell>
          <cell r="K7">
            <v>6.13</v>
          </cell>
          <cell r="L7">
            <v>7.2185970636215302</v>
          </cell>
          <cell r="M7">
            <v>7.2185970636215302</v>
          </cell>
          <cell r="N7">
            <v>7.2185970636215302</v>
          </cell>
        </row>
        <row r="8">
          <cell r="A8" t="str">
            <v>10&amp;T</v>
          </cell>
          <cell r="B8" t="str">
            <v>--10-City Point - Copley Squar</v>
          </cell>
          <cell r="C8">
            <v>18</v>
          </cell>
          <cell r="D8">
            <v>86.28</v>
          </cell>
          <cell r="E8">
            <v>13.68</v>
          </cell>
          <cell r="F8">
            <v>18</v>
          </cell>
          <cell r="G8">
            <v>86.28</v>
          </cell>
          <cell r="H8">
            <v>13.68</v>
          </cell>
          <cell r="I8">
            <v>18</v>
          </cell>
          <cell r="J8">
            <v>86.28</v>
          </cell>
          <cell r="K8">
            <v>13.68</v>
          </cell>
          <cell r="L8">
            <v>6.3070175438596499</v>
          </cell>
          <cell r="M8">
            <v>6.3070175438596499</v>
          </cell>
          <cell r="N8">
            <v>6.3070175438596499</v>
          </cell>
        </row>
        <row r="9">
          <cell r="A9" t="str">
            <v>100&amp;T</v>
          </cell>
          <cell r="B9" t="str">
            <v>--100-Elm Street - Wellington</v>
          </cell>
          <cell r="C9">
            <v>16</v>
          </cell>
          <cell r="D9">
            <v>50.69</v>
          </cell>
          <cell r="E9">
            <v>3.48</v>
          </cell>
          <cell r="F9">
            <v>16</v>
          </cell>
          <cell r="G9">
            <v>50.69</v>
          </cell>
          <cell r="H9">
            <v>3.48</v>
          </cell>
          <cell r="I9">
            <v>16</v>
          </cell>
          <cell r="J9">
            <v>50.69</v>
          </cell>
          <cell r="K9">
            <v>3.48</v>
          </cell>
          <cell r="L9">
            <v>14.566091954022999</v>
          </cell>
          <cell r="M9">
            <v>14.566091954022999</v>
          </cell>
          <cell r="N9">
            <v>14.566091954022999</v>
          </cell>
        </row>
        <row r="10">
          <cell r="A10" t="str">
            <v>101&amp;T</v>
          </cell>
          <cell r="B10" t="str">
            <v>--101-Malden Center Station -</v>
          </cell>
          <cell r="C10">
            <v>24</v>
          </cell>
          <cell r="D10">
            <v>122.95</v>
          </cell>
          <cell r="E10">
            <v>11.95</v>
          </cell>
          <cell r="F10">
            <v>24</v>
          </cell>
          <cell r="G10">
            <v>122.95</v>
          </cell>
          <cell r="H10">
            <v>11.95</v>
          </cell>
          <cell r="I10">
            <v>24</v>
          </cell>
          <cell r="J10">
            <v>122.95</v>
          </cell>
          <cell r="K10">
            <v>11.95</v>
          </cell>
          <cell r="L10">
            <v>10.2887029288703</v>
          </cell>
          <cell r="M10">
            <v>10.2887029288703</v>
          </cell>
          <cell r="N10">
            <v>10.2887029288703</v>
          </cell>
        </row>
        <row r="11">
          <cell r="A11" t="str">
            <v>104&amp;T</v>
          </cell>
          <cell r="B11" t="str">
            <v>--104-Malden Center Station -</v>
          </cell>
          <cell r="C11">
            <v>31</v>
          </cell>
          <cell r="D11">
            <v>136.16999999999999</v>
          </cell>
          <cell r="E11">
            <v>16.97</v>
          </cell>
          <cell r="F11">
            <v>31</v>
          </cell>
          <cell r="G11">
            <v>136.16999999999999</v>
          </cell>
          <cell r="H11">
            <v>16.97</v>
          </cell>
          <cell r="I11">
            <v>31</v>
          </cell>
          <cell r="J11">
            <v>136.16999999999999</v>
          </cell>
          <cell r="K11">
            <v>16.97</v>
          </cell>
          <cell r="L11">
            <v>8.0241602828520904</v>
          </cell>
          <cell r="M11">
            <v>8.0241602828520904</v>
          </cell>
          <cell r="N11">
            <v>8.0241602828520904</v>
          </cell>
        </row>
        <row r="12">
          <cell r="A12" t="str">
            <v>105&amp;T</v>
          </cell>
          <cell r="B12" t="str">
            <v>--105-Malden Center Station -</v>
          </cell>
          <cell r="C12">
            <v>8</v>
          </cell>
          <cell r="D12">
            <v>45.46</v>
          </cell>
          <cell r="E12">
            <v>4.28</v>
          </cell>
          <cell r="F12">
            <v>8</v>
          </cell>
          <cell r="G12">
            <v>45.46</v>
          </cell>
          <cell r="H12">
            <v>4.28</v>
          </cell>
          <cell r="I12">
            <v>8</v>
          </cell>
          <cell r="J12">
            <v>45.46</v>
          </cell>
          <cell r="K12">
            <v>4.28</v>
          </cell>
          <cell r="L12">
            <v>10.621495327102799</v>
          </cell>
          <cell r="M12">
            <v>10.621495327102799</v>
          </cell>
          <cell r="N12">
            <v>10.621495327102799</v>
          </cell>
        </row>
        <row r="13">
          <cell r="A13" t="str">
            <v>106&amp;T</v>
          </cell>
          <cell r="B13" t="str">
            <v>--106-Lebanon Loop - Wellingto</v>
          </cell>
          <cell r="C13">
            <v>14</v>
          </cell>
          <cell r="D13">
            <v>72.930000000000007</v>
          </cell>
          <cell r="E13">
            <v>7.85</v>
          </cell>
          <cell r="F13">
            <v>14</v>
          </cell>
          <cell r="G13">
            <v>72.930000000000007</v>
          </cell>
          <cell r="H13">
            <v>7.85</v>
          </cell>
          <cell r="I13">
            <v>14</v>
          </cell>
          <cell r="J13">
            <v>72.930000000000007</v>
          </cell>
          <cell r="K13">
            <v>7.85</v>
          </cell>
          <cell r="L13">
            <v>9.2904458598726105</v>
          </cell>
          <cell r="M13">
            <v>9.2904458598726105</v>
          </cell>
          <cell r="N13">
            <v>9.2904458598726105</v>
          </cell>
        </row>
        <row r="14">
          <cell r="A14" t="str">
            <v>10729&amp;V</v>
          </cell>
          <cell r="B14" t="str">
            <v>--16-WESTGATE PLAZA VIA WASHIN</v>
          </cell>
          <cell r="C14">
            <v>8</v>
          </cell>
          <cell r="D14">
            <v>19.54</v>
          </cell>
          <cell r="E14">
            <v>1.47</v>
          </cell>
          <cell r="F14">
            <v>8</v>
          </cell>
          <cell r="G14">
            <v>19.54</v>
          </cell>
          <cell r="H14">
            <v>1.47</v>
          </cell>
          <cell r="I14">
            <v>8</v>
          </cell>
          <cell r="J14">
            <v>19.54</v>
          </cell>
          <cell r="K14">
            <v>1.47</v>
          </cell>
          <cell r="L14">
            <v>13.292517006802701</v>
          </cell>
          <cell r="M14">
            <v>13.292517006802701</v>
          </cell>
          <cell r="N14">
            <v>13.292517006802701</v>
          </cell>
        </row>
        <row r="15">
          <cell r="A15" t="str">
            <v>10730&amp;V</v>
          </cell>
          <cell r="B15" t="str">
            <v>--18-RIVERSIDE/GROVELAND</v>
          </cell>
          <cell r="C15">
            <v>9</v>
          </cell>
          <cell r="D15">
            <v>35.549999999999997</v>
          </cell>
          <cell r="E15">
            <v>2.73</v>
          </cell>
          <cell r="F15">
            <v>9</v>
          </cell>
          <cell r="G15">
            <v>35.549999999999997</v>
          </cell>
          <cell r="H15">
            <v>2.73</v>
          </cell>
          <cell r="I15">
            <v>9</v>
          </cell>
          <cell r="J15">
            <v>35.549999999999997</v>
          </cell>
          <cell r="K15">
            <v>2.73</v>
          </cell>
          <cell r="L15">
            <v>13.021978021978001</v>
          </cell>
          <cell r="M15">
            <v>13.021978021978001</v>
          </cell>
          <cell r="N15">
            <v>13.021978021978001</v>
          </cell>
        </row>
        <row r="16">
          <cell r="A16" t="str">
            <v>10731&amp;V</v>
          </cell>
          <cell r="B16" t="str">
            <v>--21-ANDOVER SHUTTLE</v>
          </cell>
          <cell r="C16">
            <v>8</v>
          </cell>
          <cell r="D16">
            <v>32.24</v>
          </cell>
          <cell r="E16">
            <v>3.8</v>
          </cell>
          <cell r="F16">
            <v>8</v>
          </cell>
          <cell r="G16">
            <v>32.24</v>
          </cell>
          <cell r="H16">
            <v>3.8</v>
          </cell>
          <cell r="I16">
            <v>8</v>
          </cell>
          <cell r="J16">
            <v>32.24</v>
          </cell>
          <cell r="K16">
            <v>3.8</v>
          </cell>
          <cell r="L16">
            <v>8.4842105263157901</v>
          </cell>
          <cell r="M16">
            <v>8.4842105263157901</v>
          </cell>
          <cell r="N16">
            <v>8.4842105263157901</v>
          </cell>
        </row>
        <row r="17">
          <cell r="A17" t="str">
            <v>10732&amp;V</v>
          </cell>
          <cell r="B17" t="str">
            <v>--2-ANDOVER SQUARE VIA SOUTH B</v>
          </cell>
          <cell r="C17">
            <v>18</v>
          </cell>
          <cell r="D17">
            <v>80.34</v>
          </cell>
          <cell r="E17">
            <v>6.58</v>
          </cell>
          <cell r="F17">
            <v>18</v>
          </cell>
          <cell r="G17">
            <v>80.34</v>
          </cell>
          <cell r="H17">
            <v>6.58</v>
          </cell>
          <cell r="I17">
            <v>18</v>
          </cell>
          <cell r="J17">
            <v>80.34</v>
          </cell>
          <cell r="K17">
            <v>6.58</v>
          </cell>
          <cell r="L17">
            <v>12.209726443769</v>
          </cell>
          <cell r="M17">
            <v>12.209726443769</v>
          </cell>
          <cell r="N17">
            <v>12.209726443769</v>
          </cell>
        </row>
        <row r="18">
          <cell r="A18" t="str">
            <v>10733&amp;V</v>
          </cell>
          <cell r="B18" t="str">
            <v>--3-NORTH ANDOVER/WOODRIDGE</v>
          </cell>
          <cell r="C18">
            <v>18</v>
          </cell>
          <cell r="D18">
            <v>87.58</v>
          </cell>
          <cell r="E18">
            <v>6</v>
          </cell>
          <cell r="F18">
            <v>18</v>
          </cell>
          <cell r="G18">
            <v>87.58</v>
          </cell>
          <cell r="H18">
            <v>6</v>
          </cell>
          <cell r="I18">
            <v>18</v>
          </cell>
          <cell r="J18">
            <v>87.58</v>
          </cell>
          <cell r="K18">
            <v>6</v>
          </cell>
          <cell r="L18">
            <v>14.5966666666667</v>
          </cell>
          <cell r="M18">
            <v>14.5966666666667</v>
          </cell>
          <cell r="N18">
            <v>14.5966666666667</v>
          </cell>
        </row>
        <row r="19">
          <cell r="A19" t="str">
            <v>10734&amp;V</v>
          </cell>
          <cell r="B19" t="str">
            <v>--15-WESTGATE PLAZA VIA HILLDA</v>
          </cell>
          <cell r="C19">
            <v>10</v>
          </cell>
          <cell r="D19">
            <v>52.47</v>
          </cell>
          <cell r="E19">
            <v>4.42</v>
          </cell>
          <cell r="F19">
            <v>10</v>
          </cell>
          <cell r="G19">
            <v>52.47</v>
          </cell>
          <cell r="H19">
            <v>4.42</v>
          </cell>
          <cell r="I19">
            <v>10</v>
          </cell>
          <cell r="J19">
            <v>52.47</v>
          </cell>
          <cell r="K19">
            <v>4.42</v>
          </cell>
          <cell r="L19">
            <v>11.871040723981899</v>
          </cell>
          <cell r="M19">
            <v>11.871040723981899</v>
          </cell>
          <cell r="N19">
            <v>11.871040723981899</v>
          </cell>
        </row>
        <row r="20">
          <cell r="A20" t="str">
            <v>10737&amp;V</v>
          </cell>
          <cell r="B20" t="str">
            <v>--12-LAWRENCE CROSSTOWN</v>
          </cell>
          <cell r="C20">
            <v>9</v>
          </cell>
          <cell r="D20">
            <v>28.13</v>
          </cell>
          <cell r="E20">
            <v>3</v>
          </cell>
          <cell r="F20">
            <v>9</v>
          </cell>
          <cell r="G20">
            <v>28.13</v>
          </cell>
          <cell r="H20">
            <v>3</v>
          </cell>
          <cell r="I20">
            <v>9</v>
          </cell>
          <cell r="J20">
            <v>28.13</v>
          </cell>
          <cell r="K20">
            <v>3</v>
          </cell>
          <cell r="L20">
            <v>9.3766666666666705</v>
          </cell>
          <cell r="M20">
            <v>9.3766666666666705</v>
          </cell>
          <cell r="N20">
            <v>9.3766666666666705</v>
          </cell>
        </row>
        <row r="21">
          <cell r="A21" t="str">
            <v>10739&amp;V</v>
          </cell>
          <cell r="B21" t="str">
            <v>--26-IRS/RAYTHEON (NUKES &amp; TAX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 t="e">
            <v>#NUM!</v>
          </cell>
          <cell r="M21" t="e">
            <v>#NUM!</v>
          </cell>
          <cell r="N21" t="e">
            <v>#NUM!</v>
          </cell>
        </row>
        <row r="22">
          <cell r="A22" t="str">
            <v>10740&amp;V</v>
          </cell>
          <cell r="B22" t="str">
            <v>--27-BEACON STREET SPECIAL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 t="e">
            <v>#NUM!</v>
          </cell>
          <cell r="M22" t="e">
            <v>#NUM!</v>
          </cell>
          <cell r="N22" t="e">
            <v>#NUM!</v>
          </cell>
        </row>
        <row r="23">
          <cell r="A23" t="str">
            <v>10743&amp;V</v>
          </cell>
          <cell r="B23" t="str">
            <v>--14-LAWRENCE-HAVERHILL VIA AM</v>
          </cell>
          <cell r="C23">
            <v>20</v>
          </cell>
          <cell r="D23">
            <v>181.09</v>
          </cell>
          <cell r="E23">
            <v>13.33</v>
          </cell>
          <cell r="F23">
            <v>20</v>
          </cell>
          <cell r="G23">
            <v>181.09</v>
          </cell>
          <cell r="H23">
            <v>13.33</v>
          </cell>
          <cell r="I23">
            <v>20</v>
          </cell>
          <cell r="J23">
            <v>181.09</v>
          </cell>
          <cell r="K23">
            <v>13.33</v>
          </cell>
          <cell r="L23">
            <v>13.5851462865716</v>
          </cell>
          <cell r="M23">
            <v>13.5851462865716</v>
          </cell>
          <cell r="N23">
            <v>13.5851462865716</v>
          </cell>
        </row>
        <row r="24">
          <cell r="A24" t="str">
            <v>10746&amp;V</v>
          </cell>
          <cell r="B24" t="str">
            <v>--1-LAWRENCE-HAVERHILL VIA THE</v>
          </cell>
          <cell r="C24">
            <v>20</v>
          </cell>
          <cell r="D24">
            <v>217.95</v>
          </cell>
          <cell r="E24">
            <v>15</v>
          </cell>
          <cell r="F24">
            <v>20</v>
          </cell>
          <cell r="G24">
            <v>217.95</v>
          </cell>
          <cell r="H24">
            <v>15</v>
          </cell>
          <cell r="I24">
            <v>20</v>
          </cell>
          <cell r="J24">
            <v>217.95</v>
          </cell>
          <cell r="K24">
            <v>15</v>
          </cell>
          <cell r="L24">
            <v>14.53</v>
          </cell>
          <cell r="M24">
            <v>14.53</v>
          </cell>
          <cell r="N24">
            <v>14.53</v>
          </cell>
        </row>
        <row r="25">
          <cell r="A25" t="str">
            <v>10747&amp;V</v>
          </cell>
          <cell r="B25" t="str">
            <v>--13-STATELINE PLAZA/PLAISTOW</v>
          </cell>
          <cell r="C25">
            <v>18</v>
          </cell>
          <cell r="D25">
            <v>83.15</v>
          </cell>
          <cell r="E25">
            <v>6.45</v>
          </cell>
          <cell r="F25">
            <v>18</v>
          </cell>
          <cell r="G25">
            <v>83.15</v>
          </cell>
          <cell r="H25">
            <v>6.45</v>
          </cell>
          <cell r="I25">
            <v>18</v>
          </cell>
          <cell r="J25">
            <v>83.15</v>
          </cell>
          <cell r="K25">
            <v>6.45</v>
          </cell>
          <cell r="L25">
            <v>12.8914728682171</v>
          </cell>
          <cell r="M25">
            <v>12.8914728682171</v>
          </cell>
          <cell r="N25">
            <v>12.8914728682171</v>
          </cell>
        </row>
        <row r="26">
          <cell r="A26" t="str">
            <v>10748&amp;V</v>
          </cell>
          <cell r="B26" t="str">
            <v>--4-THE LOOP VIA PROSPECT HILL</v>
          </cell>
          <cell r="C26">
            <v>19</v>
          </cell>
          <cell r="D26">
            <v>132.94</v>
          </cell>
          <cell r="E26">
            <v>9.58</v>
          </cell>
          <cell r="F26">
            <v>19</v>
          </cell>
          <cell r="G26">
            <v>132.94</v>
          </cell>
          <cell r="H26">
            <v>9.58</v>
          </cell>
          <cell r="I26">
            <v>19</v>
          </cell>
          <cell r="J26">
            <v>132.94</v>
          </cell>
          <cell r="K26">
            <v>9.58</v>
          </cell>
          <cell r="L26">
            <v>13.876826722338199</v>
          </cell>
          <cell r="M26">
            <v>13.876826722338199</v>
          </cell>
          <cell r="N26">
            <v>13.876826722338199</v>
          </cell>
        </row>
        <row r="27">
          <cell r="A27" t="str">
            <v>10749&amp;V</v>
          </cell>
          <cell r="B27" t="str">
            <v>--5-MERRIMAC PLAZA/DANA FARBER</v>
          </cell>
          <cell r="C27">
            <v>18</v>
          </cell>
          <cell r="D27">
            <v>80.989999999999995</v>
          </cell>
          <cell r="E27">
            <v>6.5</v>
          </cell>
          <cell r="F27">
            <v>18</v>
          </cell>
          <cell r="G27">
            <v>80.989999999999995</v>
          </cell>
          <cell r="H27">
            <v>6.5</v>
          </cell>
          <cell r="I27">
            <v>18</v>
          </cell>
          <cell r="J27">
            <v>80.989999999999995</v>
          </cell>
          <cell r="K27">
            <v>6.5</v>
          </cell>
          <cell r="L27">
            <v>12.46</v>
          </cell>
          <cell r="M27">
            <v>12.46</v>
          </cell>
          <cell r="N27">
            <v>12.46</v>
          </cell>
        </row>
        <row r="28">
          <cell r="A28" t="str">
            <v>10750&amp;V</v>
          </cell>
          <cell r="B28" t="str">
            <v>--6-HOLY FAMILY HOSPITAL VIA L</v>
          </cell>
          <cell r="C28">
            <v>18</v>
          </cell>
          <cell r="D28">
            <v>72.099999999999994</v>
          </cell>
          <cell r="E28">
            <v>7.5</v>
          </cell>
          <cell r="F28">
            <v>18</v>
          </cell>
          <cell r="G28">
            <v>72.099999999999994</v>
          </cell>
          <cell r="H28">
            <v>7.5</v>
          </cell>
          <cell r="I28">
            <v>18</v>
          </cell>
          <cell r="J28">
            <v>72.099999999999994</v>
          </cell>
          <cell r="K28">
            <v>7.5</v>
          </cell>
          <cell r="L28">
            <v>9.6133333333333297</v>
          </cell>
          <cell r="M28">
            <v>9.6133333333333297</v>
          </cell>
          <cell r="N28">
            <v>9.6133333333333297</v>
          </cell>
        </row>
        <row r="29">
          <cell r="A29" t="str">
            <v>10751&amp;V</v>
          </cell>
          <cell r="B29" t="str">
            <v>--7-BEACON STREET/MOUNT VERNON</v>
          </cell>
          <cell r="C29">
            <v>19</v>
          </cell>
          <cell r="D29">
            <v>106.35</v>
          </cell>
          <cell r="E29">
            <v>6.33</v>
          </cell>
          <cell r="F29">
            <v>19</v>
          </cell>
          <cell r="G29">
            <v>106.35</v>
          </cell>
          <cell r="H29">
            <v>6.33</v>
          </cell>
          <cell r="I29">
            <v>19</v>
          </cell>
          <cell r="J29">
            <v>106.35</v>
          </cell>
          <cell r="K29">
            <v>6.33</v>
          </cell>
          <cell r="L29">
            <v>16.8009478672986</v>
          </cell>
          <cell r="M29">
            <v>16.8009478672986</v>
          </cell>
          <cell r="N29">
            <v>16.8009478672986</v>
          </cell>
        </row>
        <row r="30">
          <cell r="A30" t="str">
            <v>10752&amp;V</v>
          </cell>
          <cell r="B30" t="str">
            <v>--8-NORTH ANDOVER MALL VIA PAR</v>
          </cell>
          <cell r="C30">
            <v>19</v>
          </cell>
          <cell r="D30">
            <v>43.59</v>
          </cell>
          <cell r="E30">
            <v>4.75</v>
          </cell>
          <cell r="F30">
            <v>19</v>
          </cell>
          <cell r="G30">
            <v>43.59</v>
          </cell>
          <cell r="H30">
            <v>4.75</v>
          </cell>
          <cell r="I30">
            <v>19</v>
          </cell>
          <cell r="J30">
            <v>43.59</v>
          </cell>
          <cell r="K30">
            <v>4.75</v>
          </cell>
          <cell r="L30">
            <v>9.1768421052631606</v>
          </cell>
          <cell r="M30">
            <v>9.1768421052631606</v>
          </cell>
          <cell r="N30">
            <v>9.1768421052631606</v>
          </cell>
        </row>
        <row r="31">
          <cell r="A31" t="str">
            <v>10753&amp;V</v>
          </cell>
          <cell r="B31" t="str">
            <v>--9-MERRIMACK COLLEGE VIA SOUT</v>
          </cell>
          <cell r="C31">
            <v>20</v>
          </cell>
          <cell r="D31">
            <v>77.88</v>
          </cell>
          <cell r="E31">
            <v>7.33</v>
          </cell>
          <cell r="F31">
            <v>20</v>
          </cell>
          <cell r="G31">
            <v>77.88</v>
          </cell>
          <cell r="H31">
            <v>7.33</v>
          </cell>
          <cell r="I31">
            <v>20</v>
          </cell>
          <cell r="J31">
            <v>77.88</v>
          </cell>
          <cell r="K31">
            <v>7.33</v>
          </cell>
          <cell r="L31">
            <v>10.62482946794</v>
          </cell>
          <cell r="M31">
            <v>10.62482946794</v>
          </cell>
          <cell r="N31">
            <v>10.62482946794</v>
          </cell>
        </row>
        <row r="32">
          <cell r="A32" t="str">
            <v>10754&amp;V</v>
          </cell>
          <cell r="B32" t="str">
            <v>--10-VILLAGE MALL VIA BROADWAY</v>
          </cell>
          <cell r="C32">
            <v>19</v>
          </cell>
          <cell r="D32">
            <v>83.8</v>
          </cell>
          <cell r="E32">
            <v>9.58</v>
          </cell>
          <cell r="F32">
            <v>19</v>
          </cell>
          <cell r="G32">
            <v>83.8</v>
          </cell>
          <cell r="H32">
            <v>9.58</v>
          </cell>
          <cell r="I32">
            <v>19</v>
          </cell>
          <cell r="J32">
            <v>83.8</v>
          </cell>
          <cell r="K32">
            <v>9.58</v>
          </cell>
          <cell r="L32">
            <v>8.7473903966597106</v>
          </cell>
          <cell r="M32">
            <v>8.7473903966597106</v>
          </cell>
          <cell r="N32">
            <v>8.7473903966597106</v>
          </cell>
        </row>
        <row r="33">
          <cell r="A33" t="str">
            <v>10755&amp;V</v>
          </cell>
          <cell r="B33" t="str">
            <v>--24-LAWRENCE-LOWELL</v>
          </cell>
          <cell r="C33">
            <v>20</v>
          </cell>
          <cell r="D33">
            <v>220.65</v>
          </cell>
          <cell r="E33">
            <v>13.33</v>
          </cell>
          <cell r="F33">
            <v>20</v>
          </cell>
          <cell r="G33">
            <v>220.65</v>
          </cell>
          <cell r="H33">
            <v>13.33</v>
          </cell>
          <cell r="I33">
            <v>20</v>
          </cell>
          <cell r="J33">
            <v>220.65</v>
          </cell>
          <cell r="K33">
            <v>13.33</v>
          </cell>
          <cell r="L33">
            <v>16.5528882220555</v>
          </cell>
          <cell r="M33">
            <v>16.5528882220555</v>
          </cell>
          <cell r="N33">
            <v>16.5528882220555</v>
          </cell>
        </row>
        <row r="34">
          <cell r="A34" t="str">
            <v>108&amp;T</v>
          </cell>
          <cell r="B34" t="str">
            <v>--108-Linden Square - Wellingt</v>
          </cell>
          <cell r="C34">
            <v>16</v>
          </cell>
          <cell r="D34">
            <v>87.33</v>
          </cell>
          <cell r="E34">
            <v>8.7200000000000006</v>
          </cell>
          <cell r="F34">
            <v>16</v>
          </cell>
          <cell r="G34">
            <v>87.33</v>
          </cell>
          <cell r="H34">
            <v>8.7200000000000006</v>
          </cell>
          <cell r="I34">
            <v>16</v>
          </cell>
          <cell r="J34">
            <v>87.33</v>
          </cell>
          <cell r="K34">
            <v>8.7200000000000006</v>
          </cell>
          <cell r="L34">
            <v>10.0149082568807</v>
          </cell>
          <cell r="M34">
            <v>10.0149082568807</v>
          </cell>
          <cell r="N34">
            <v>10.0149082568807</v>
          </cell>
        </row>
        <row r="35">
          <cell r="A35" t="str">
            <v>109&amp;T</v>
          </cell>
          <cell r="B35" t="str">
            <v>--109-Linden Square - Sullivan</v>
          </cell>
          <cell r="C35">
            <v>29</v>
          </cell>
          <cell r="D35">
            <v>131.68</v>
          </cell>
          <cell r="E35">
            <v>14.35</v>
          </cell>
          <cell r="F35">
            <v>29</v>
          </cell>
          <cell r="G35">
            <v>131.68</v>
          </cell>
          <cell r="H35">
            <v>14.35</v>
          </cell>
          <cell r="I35">
            <v>29</v>
          </cell>
          <cell r="J35">
            <v>131.68</v>
          </cell>
          <cell r="K35">
            <v>14.35</v>
          </cell>
          <cell r="L35">
            <v>9.1763066202090595</v>
          </cell>
          <cell r="M35">
            <v>9.1763066202090595</v>
          </cell>
          <cell r="N35">
            <v>9.1763066202090595</v>
          </cell>
        </row>
        <row r="36">
          <cell r="A36" t="str">
            <v>11&amp;M</v>
          </cell>
          <cell r="B36" t="str">
            <v>--RT11-RT11-Central Hub Sherwo</v>
          </cell>
          <cell r="C36">
            <v>7</v>
          </cell>
          <cell r="D36">
            <v>61.09</v>
          </cell>
          <cell r="E36">
            <v>8</v>
          </cell>
          <cell r="F36">
            <v>7</v>
          </cell>
          <cell r="G36">
            <v>61.09</v>
          </cell>
          <cell r="H36">
            <v>8</v>
          </cell>
          <cell r="I36">
            <v>7</v>
          </cell>
          <cell r="J36">
            <v>61.09</v>
          </cell>
          <cell r="K36">
            <v>8</v>
          </cell>
          <cell r="L36">
            <v>7.6362500000000004</v>
          </cell>
          <cell r="M36">
            <v>7.6362500000000004</v>
          </cell>
          <cell r="N36">
            <v>7.6362500000000004</v>
          </cell>
        </row>
        <row r="37">
          <cell r="A37" t="str">
            <v>11&amp;T</v>
          </cell>
          <cell r="B37" t="str">
            <v>--11-City Point - Chauncy Stre</v>
          </cell>
          <cell r="C37">
            <v>16</v>
          </cell>
          <cell r="D37">
            <v>65.5</v>
          </cell>
          <cell r="E37">
            <v>8.2200000000000006</v>
          </cell>
          <cell r="F37">
            <v>16</v>
          </cell>
          <cell r="G37">
            <v>65.5</v>
          </cell>
          <cell r="H37">
            <v>8.2200000000000006</v>
          </cell>
          <cell r="I37">
            <v>16</v>
          </cell>
          <cell r="J37">
            <v>65.5</v>
          </cell>
          <cell r="K37">
            <v>8.2200000000000006</v>
          </cell>
          <cell r="L37">
            <v>7.9683698296836996</v>
          </cell>
          <cell r="M37">
            <v>7.9683698296836996</v>
          </cell>
          <cell r="N37">
            <v>7.9683698296836996</v>
          </cell>
        </row>
        <row r="38">
          <cell r="A38" t="str">
            <v>110&amp;T</v>
          </cell>
          <cell r="B38" t="str">
            <v>--110-Wonderland Station - Wel</v>
          </cell>
          <cell r="C38">
            <v>18</v>
          </cell>
          <cell r="D38">
            <v>95.77</v>
          </cell>
          <cell r="E38">
            <v>9.3699999999999992</v>
          </cell>
          <cell r="F38">
            <v>18</v>
          </cell>
          <cell r="G38">
            <v>95.77</v>
          </cell>
          <cell r="H38">
            <v>9.3699999999999992</v>
          </cell>
          <cell r="I38">
            <v>18</v>
          </cell>
          <cell r="J38">
            <v>95.77</v>
          </cell>
          <cell r="K38">
            <v>9.3699999999999992</v>
          </cell>
          <cell r="L38">
            <v>10.2209178228388</v>
          </cell>
          <cell r="M38">
            <v>10.2209178228388</v>
          </cell>
          <cell r="N38">
            <v>10.2209178228388</v>
          </cell>
        </row>
        <row r="39">
          <cell r="A39" t="str">
            <v>111&amp;T</v>
          </cell>
          <cell r="B39" t="str">
            <v>--111-Woodlawn - Haymarket Sta</v>
          </cell>
          <cell r="C39">
            <v>95</v>
          </cell>
          <cell r="D39">
            <v>434.72</v>
          </cell>
          <cell r="E39">
            <v>40.79</v>
          </cell>
          <cell r="F39">
            <v>95</v>
          </cell>
          <cell r="G39">
            <v>434.72</v>
          </cell>
          <cell r="H39">
            <v>40.79</v>
          </cell>
          <cell r="I39">
            <v>95</v>
          </cell>
          <cell r="J39">
            <v>434.72</v>
          </cell>
          <cell r="K39">
            <v>40.79</v>
          </cell>
          <cell r="L39">
            <v>10.657514096592299</v>
          </cell>
          <cell r="M39">
            <v>10.657514096592299</v>
          </cell>
          <cell r="N39">
            <v>10.657514096592299</v>
          </cell>
        </row>
        <row r="40">
          <cell r="A40" t="str">
            <v>112&amp;T</v>
          </cell>
          <cell r="B40" t="str">
            <v>--112-Wellington Station - Woo</v>
          </cell>
          <cell r="C40">
            <v>14</v>
          </cell>
          <cell r="D40">
            <v>102.01</v>
          </cell>
          <cell r="E40">
            <v>12.67</v>
          </cell>
          <cell r="F40">
            <v>14</v>
          </cell>
          <cell r="G40">
            <v>102.01</v>
          </cell>
          <cell r="H40">
            <v>12.67</v>
          </cell>
          <cell r="I40">
            <v>14</v>
          </cell>
          <cell r="J40">
            <v>102.01</v>
          </cell>
          <cell r="K40">
            <v>12.67</v>
          </cell>
          <cell r="L40">
            <v>8.0513022888713497</v>
          </cell>
          <cell r="M40">
            <v>8.0513022888713497</v>
          </cell>
          <cell r="N40">
            <v>8.0513022888713497</v>
          </cell>
        </row>
        <row r="41">
          <cell r="A41" t="str">
            <v>114&amp;T</v>
          </cell>
          <cell r="B41" t="str">
            <v>--114-Market Basket - Maverick</v>
          </cell>
          <cell r="C41">
            <v>11</v>
          </cell>
          <cell r="D41">
            <v>25.63</v>
          </cell>
          <cell r="E41">
            <v>3.18</v>
          </cell>
          <cell r="F41">
            <v>11</v>
          </cell>
          <cell r="G41">
            <v>25.63</v>
          </cell>
          <cell r="H41">
            <v>3.18</v>
          </cell>
          <cell r="I41">
            <v>11</v>
          </cell>
          <cell r="J41">
            <v>25.63</v>
          </cell>
          <cell r="K41">
            <v>3.18</v>
          </cell>
          <cell r="L41">
            <v>8.0597484276729592</v>
          </cell>
          <cell r="M41">
            <v>8.0597484276729592</v>
          </cell>
          <cell r="N41">
            <v>8.0597484276729592</v>
          </cell>
        </row>
        <row r="42">
          <cell r="A42" t="str">
            <v>116&amp;T</v>
          </cell>
          <cell r="B42" t="str">
            <v>--116-Wonderland Station - Mav</v>
          </cell>
          <cell r="C42">
            <v>30</v>
          </cell>
          <cell r="D42">
            <v>152.53</v>
          </cell>
          <cell r="E42">
            <v>20.67</v>
          </cell>
          <cell r="F42">
            <v>30</v>
          </cell>
          <cell r="G42">
            <v>152.53</v>
          </cell>
          <cell r="H42">
            <v>20.67</v>
          </cell>
          <cell r="I42">
            <v>30</v>
          </cell>
          <cell r="J42">
            <v>152.53</v>
          </cell>
          <cell r="K42">
            <v>20.67</v>
          </cell>
          <cell r="L42">
            <v>7.3792936623125298</v>
          </cell>
          <cell r="M42">
            <v>7.3792936623125298</v>
          </cell>
          <cell r="N42">
            <v>7.3792936623125298</v>
          </cell>
        </row>
        <row r="43">
          <cell r="A43" t="str">
            <v>117&amp;T</v>
          </cell>
          <cell r="B43" t="str">
            <v>--117-Wonderland Station - Mav</v>
          </cell>
          <cell r="C43">
            <v>32</v>
          </cell>
          <cell r="D43">
            <v>147.94</v>
          </cell>
          <cell r="E43">
            <v>20.28</v>
          </cell>
          <cell r="F43">
            <v>32</v>
          </cell>
          <cell r="G43">
            <v>147.94</v>
          </cell>
          <cell r="H43">
            <v>20.28</v>
          </cell>
          <cell r="I43">
            <v>32</v>
          </cell>
          <cell r="J43">
            <v>147.94</v>
          </cell>
          <cell r="K43">
            <v>20.28</v>
          </cell>
          <cell r="L43">
            <v>7.2948717948717903</v>
          </cell>
          <cell r="M43">
            <v>7.2948717948717903</v>
          </cell>
          <cell r="N43">
            <v>7.2948717948717903</v>
          </cell>
        </row>
        <row r="44">
          <cell r="A44" t="str">
            <v>119&amp;T</v>
          </cell>
          <cell r="B44" t="str">
            <v>--119-Northgate Shopping Cente</v>
          </cell>
          <cell r="C44">
            <v>8</v>
          </cell>
          <cell r="D44">
            <v>43.51</v>
          </cell>
          <cell r="E44">
            <v>4.37</v>
          </cell>
          <cell r="F44">
            <v>8</v>
          </cell>
          <cell r="G44">
            <v>43.51</v>
          </cell>
          <cell r="H44">
            <v>4.37</v>
          </cell>
          <cell r="I44">
            <v>8</v>
          </cell>
          <cell r="J44">
            <v>43.51</v>
          </cell>
          <cell r="K44">
            <v>4.37</v>
          </cell>
          <cell r="L44">
            <v>9.9565217391304301</v>
          </cell>
          <cell r="M44">
            <v>9.9565217391304301</v>
          </cell>
          <cell r="N44">
            <v>9.9565217391304301</v>
          </cell>
        </row>
        <row r="45">
          <cell r="A45" t="str">
            <v>120&amp;T</v>
          </cell>
          <cell r="B45" t="str">
            <v>--120-Orient Heights Station -</v>
          </cell>
          <cell r="C45">
            <v>19</v>
          </cell>
          <cell r="D45">
            <v>79.05</v>
          </cell>
          <cell r="E45">
            <v>9.19</v>
          </cell>
          <cell r="F45">
            <v>19</v>
          </cell>
          <cell r="G45">
            <v>79.05</v>
          </cell>
          <cell r="H45">
            <v>9.19</v>
          </cell>
          <cell r="I45">
            <v>19</v>
          </cell>
          <cell r="J45">
            <v>79.05</v>
          </cell>
          <cell r="K45">
            <v>9.19</v>
          </cell>
          <cell r="L45">
            <v>8.6017410228509306</v>
          </cell>
          <cell r="M45">
            <v>8.6017410228509306</v>
          </cell>
          <cell r="N45">
            <v>8.6017410228509306</v>
          </cell>
        </row>
        <row r="46">
          <cell r="A46" t="str">
            <v>121&amp;T</v>
          </cell>
          <cell r="B46" t="str">
            <v>--121-Wood Island Station - Ma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 t="e">
            <v>#NUM!</v>
          </cell>
          <cell r="M46" t="e">
            <v>#NUM!</v>
          </cell>
          <cell r="N46" t="e">
            <v>#NUM!</v>
          </cell>
        </row>
        <row r="47">
          <cell r="A47" t="str">
            <v>131&amp;T</v>
          </cell>
          <cell r="B47" t="str">
            <v>--131-Melrose Highlands - Mald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 t="e">
            <v>#NUM!</v>
          </cell>
          <cell r="M47" t="e">
            <v>#NUM!</v>
          </cell>
          <cell r="N47" t="e">
            <v>#NUM!</v>
          </cell>
        </row>
        <row r="48">
          <cell r="A48" t="str">
            <v>132&amp;T</v>
          </cell>
          <cell r="B48" t="str">
            <v>--132-Redstone Shopping Center</v>
          </cell>
          <cell r="C48">
            <v>10</v>
          </cell>
          <cell r="D48">
            <v>58.04</v>
          </cell>
          <cell r="E48">
            <v>3.9</v>
          </cell>
          <cell r="F48">
            <v>10</v>
          </cell>
          <cell r="G48">
            <v>58.04</v>
          </cell>
          <cell r="H48">
            <v>3.9</v>
          </cell>
          <cell r="I48">
            <v>10</v>
          </cell>
          <cell r="J48">
            <v>58.04</v>
          </cell>
          <cell r="K48">
            <v>3.9</v>
          </cell>
          <cell r="L48">
            <v>14.8820512820513</v>
          </cell>
          <cell r="M48">
            <v>14.8820512820513</v>
          </cell>
          <cell r="N48">
            <v>14.8820512820513</v>
          </cell>
        </row>
        <row r="49">
          <cell r="A49" t="str">
            <v>134&amp;T</v>
          </cell>
          <cell r="B49" t="str">
            <v>--134-North Woburn - Wellingto</v>
          </cell>
          <cell r="C49">
            <v>10</v>
          </cell>
          <cell r="D49">
            <v>114.25</v>
          </cell>
          <cell r="E49">
            <v>8.77</v>
          </cell>
          <cell r="F49">
            <v>10</v>
          </cell>
          <cell r="G49">
            <v>114.25</v>
          </cell>
          <cell r="H49">
            <v>8.77</v>
          </cell>
          <cell r="I49">
            <v>10</v>
          </cell>
          <cell r="J49">
            <v>114.25</v>
          </cell>
          <cell r="K49">
            <v>8.77</v>
          </cell>
          <cell r="L49">
            <v>13.0273660205245</v>
          </cell>
          <cell r="M49">
            <v>13.0273660205245</v>
          </cell>
          <cell r="N49">
            <v>13.0273660205245</v>
          </cell>
        </row>
        <row r="50">
          <cell r="A50" t="str">
            <v>137&amp;T</v>
          </cell>
          <cell r="B50" t="str">
            <v>--137-Reading Depot - Malden C</v>
          </cell>
          <cell r="C50">
            <v>16</v>
          </cell>
          <cell r="D50">
            <v>158.26</v>
          </cell>
          <cell r="E50">
            <v>12.5</v>
          </cell>
          <cell r="F50">
            <v>16</v>
          </cell>
          <cell r="G50">
            <v>158.26</v>
          </cell>
          <cell r="H50">
            <v>12.5</v>
          </cell>
          <cell r="I50">
            <v>16</v>
          </cell>
          <cell r="J50">
            <v>158.26</v>
          </cell>
          <cell r="K50">
            <v>12.5</v>
          </cell>
          <cell r="L50">
            <v>12.6608</v>
          </cell>
          <cell r="M50">
            <v>12.6608</v>
          </cell>
          <cell r="N50">
            <v>12.6608</v>
          </cell>
        </row>
        <row r="51">
          <cell r="A51" t="str">
            <v>14&amp;M</v>
          </cell>
          <cell r="B51" t="str">
            <v>--RT14-RT14-Route 14- Milford</v>
          </cell>
          <cell r="C51">
            <v>11</v>
          </cell>
          <cell r="D51">
            <v>64.77</v>
          </cell>
          <cell r="E51">
            <v>5.25</v>
          </cell>
          <cell r="F51">
            <v>11</v>
          </cell>
          <cell r="G51">
            <v>64.77</v>
          </cell>
          <cell r="H51">
            <v>5.25</v>
          </cell>
          <cell r="I51">
            <v>11</v>
          </cell>
          <cell r="J51">
            <v>64.77</v>
          </cell>
          <cell r="K51">
            <v>5.25</v>
          </cell>
          <cell r="L51">
            <v>12.337142857142901</v>
          </cell>
          <cell r="M51">
            <v>12.337142857142901</v>
          </cell>
          <cell r="N51">
            <v>12.337142857142901</v>
          </cell>
        </row>
        <row r="52">
          <cell r="A52" t="str">
            <v>14&amp;T</v>
          </cell>
          <cell r="B52" t="str">
            <v>--14-Roslindale Square - Heath</v>
          </cell>
          <cell r="C52">
            <v>12</v>
          </cell>
          <cell r="D52">
            <v>94.65</v>
          </cell>
          <cell r="E52">
            <v>10.9</v>
          </cell>
          <cell r="F52">
            <v>12</v>
          </cell>
          <cell r="G52">
            <v>94.65</v>
          </cell>
          <cell r="H52">
            <v>10.9</v>
          </cell>
          <cell r="I52">
            <v>12</v>
          </cell>
          <cell r="J52">
            <v>94.65</v>
          </cell>
          <cell r="K52">
            <v>10.9</v>
          </cell>
          <cell r="L52">
            <v>8.6834862385321099</v>
          </cell>
          <cell r="M52">
            <v>8.6834862385321099</v>
          </cell>
          <cell r="N52">
            <v>8.6834862385321099</v>
          </cell>
        </row>
        <row r="53">
          <cell r="A53" t="str">
            <v>15&amp;M</v>
          </cell>
          <cell r="B53" t="str">
            <v>--RT15-RT15-Route 15- Hudson</v>
          </cell>
          <cell r="C53">
            <v>11</v>
          </cell>
          <cell r="D53">
            <v>57.53</v>
          </cell>
          <cell r="E53">
            <v>4.25</v>
          </cell>
          <cell r="F53">
            <v>11</v>
          </cell>
          <cell r="G53">
            <v>57.53</v>
          </cell>
          <cell r="H53">
            <v>4.25</v>
          </cell>
          <cell r="I53">
            <v>11</v>
          </cell>
          <cell r="J53">
            <v>57.53</v>
          </cell>
          <cell r="K53">
            <v>4.25</v>
          </cell>
          <cell r="L53">
            <v>13.5364705882353</v>
          </cell>
          <cell r="M53">
            <v>13.5364705882353</v>
          </cell>
          <cell r="N53">
            <v>13.5364705882353</v>
          </cell>
        </row>
        <row r="54">
          <cell r="A54" t="str">
            <v>15&amp;T</v>
          </cell>
          <cell r="B54" t="str">
            <v>--15-Fields Corner Station or</v>
          </cell>
          <cell r="C54">
            <v>45</v>
          </cell>
          <cell r="D54">
            <v>132.96</v>
          </cell>
          <cell r="E54">
            <v>20.67</v>
          </cell>
          <cell r="F54">
            <v>45</v>
          </cell>
          <cell r="G54">
            <v>132.96</v>
          </cell>
          <cell r="H54">
            <v>20.67</v>
          </cell>
          <cell r="I54">
            <v>45</v>
          </cell>
          <cell r="J54">
            <v>132.96</v>
          </cell>
          <cell r="K54">
            <v>20.67</v>
          </cell>
          <cell r="L54">
            <v>6.4325108853410704</v>
          </cell>
          <cell r="M54">
            <v>6.4325108853410704</v>
          </cell>
          <cell r="N54">
            <v>6.4325108853410704</v>
          </cell>
        </row>
        <row r="55">
          <cell r="A55" t="str">
            <v>16&amp;T</v>
          </cell>
          <cell r="B55" t="str">
            <v>--16-Forest Hills Station - An</v>
          </cell>
          <cell r="C55">
            <v>45</v>
          </cell>
          <cell r="D55">
            <v>212.26</v>
          </cell>
          <cell r="E55">
            <v>27.27</v>
          </cell>
          <cell r="F55">
            <v>45</v>
          </cell>
          <cell r="G55">
            <v>212.26</v>
          </cell>
          <cell r="H55">
            <v>27.27</v>
          </cell>
          <cell r="I55">
            <v>45</v>
          </cell>
          <cell r="J55">
            <v>212.26</v>
          </cell>
          <cell r="K55">
            <v>27.27</v>
          </cell>
          <cell r="L55">
            <v>7.7836450311697796</v>
          </cell>
          <cell r="M55">
            <v>7.7836450311697796</v>
          </cell>
          <cell r="N55">
            <v>7.7836450311697796</v>
          </cell>
        </row>
        <row r="56">
          <cell r="A56" t="str">
            <v>17&amp;T</v>
          </cell>
          <cell r="B56" t="str">
            <v>--17-Fields Corner Station - A</v>
          </cell>
          <cell r="C56">
            <v>20</v>
          </cell>
          <cell r="D56">
            <v>54.61</v>
          </cell>
          <cell r="E56">
            <v>6.73</v>
          </cell>
          <cell r="F56">
            <v>20</v>
          </cell>
          <cell r="G56">
            <v>54.61</v>
          </cell>
          <cell r="H56">
            <v>6.73</v>
          </cell>
          <cell r="I56">
            <v>20</v>
          </cell>
          <cell r="J56">
            <v>54.61</v>
          </cell>
          <cell r="K56">
            <v>6.73</v>
          </cell>
          <cell r="L56">
            <v>8.1144130757800905</v>
          </cell>
          <cell r="M56">
            <v>8.1144130757800905</v>
          </cell>
          <cell r="N56">
            <v>8.1144130757800905</v>
          </cell>
        </row>
        <row r="57">
          <cell r="A57" t="str">
            <v>171&amp;T</v>
          </cell>
          <cell r="B57" t="str">
            <v>--171-Logan Airport Terminals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 t="e">
            <v>#NUM!</v>
          </cell>
          <cell r="M57" t="e">
            <v>#NUM!</v>
          </cell>
          <cell r="N57" t="e">
            <v>#NUM!</v>
          </cell>
        </row>
        <row r="58">
          <cell r="A58" t="str">
            <v>18&amp;T</v>
          </cell>
          <cell r="B58" t="str">
            <v>--18-Ashmont Station - Andrew</v>
          </cell>
          <cell r="C58">
            <v>7</v>
          </cell>
          <cell r="D58">
            <v>25.32</v>
          </cell>
          <cell r="E58">
            <v>3.98</v>
          </cell>
          <cell r="F58">
            <v>7</v>
          </cell>
          <cell r="G58">
            <v>25.32</v>
          </cell>
          <cell r="H58">
            <v>3.98</v>
          </cell>
          <cell r="I58">
            <v>7</v>
          </cell>
          <cell r="J58">
            <v>25.32</v>
          </cell>
          <cell r="K58">
            <v>3.98</v>
          </cell>
          <cell r="L58">
            <v>6.3618090452261304</v>
          </cell>
          <cell r="M58">
            <v>6.3618090452261304</v>
          </cell>
          <cell r="N58">
            <v>6.3618090452261304</v>
          </cell>
        </row>
        <row r="59">
          <cell r="A59" t="str">
            <v>18720&amp;C</v>
          </cell>
          <cell r="B59" t="str">
            <v>--9-Beverly Commuter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 t="e">
            <v>#NUM!</v>
          </cell>
          <cell r="M59" t="e">
            <v>#NUM!</v>
          </cell>
          <cell r="N59" t="e">
            <v>#NUM!</v>
          </cell>
        </row>
        <row r="60">
          <cell r="A60" t="str">
            <v>18785&amp;B</v>
          </cell>
          <cell r="B60" t="str">
            <v>--10/11-Lisa &amp; Howard via N Qu</v>
          </cell>
          <cell r="C60">
            <v>20</v>
          </cell>
          <cell r="D60">
            <v>103.53</v>
          </cell>
          <cell r="E60">
            <v>10</v>
          </cell>
          <cell r="F60">
            <v>20</v>
          </cell>
          <cell r="G60">
            <v>103.53</v>
          </cell>
          <cell r="H60">
            <v>10</v>
          </cell>
          <cell r="I60">
            <v>20</v>
          </cell>
          <cell r="J60">
            <v>103.53</v>
          </cell>
          <cell r="K60">
            <v>10</v>
          </cell>
          <cell r="L60">
            <v>10.353</v>
          </cell>
          <cell r="M60">
            <v>10.353</v>
          </cell>
          <cell r="N60">
            <v>10.353</v>
          </cell>
        </row>
        <row r="61">
          <cell r="A61" t="str">
            <v>19&amp;T</v>
          </cell>
          <cell r="B61" t="str">
            <v>--19-Fields Corner Station - K</v>
          </cell>
          <cell r="C61">
            <v>16</v>
          </cell>
          <cell r="D61">
            <v>56.84</v>
          </cell>
          <cell r="E61">
            <v>8.9499999999999993</v>
          </cell>
          <cell r="F61">
            <v>16</v>
          </cell>
          <cell r="G61">
            <v>56.84</v>
          </cell>
          <cell r="H61">
            <v>8.9499999999999993</v>
          </cell>
          <cell r="I61">
            <v>16</v>
          </cell>
          <cell r="J61">
            <v>56.84</v>
          </cell>
          <cell r="K61">
            <v>8.9499999999999993</v>
          </cell>
          <cell r="L61">
            <v>6.3508379888268198</v>
          </cell>
          <cell r="M61">
            <v>6.3508379888268198</v>
          </cell>
          <cell r="N61">
            <v>6.3508379888268198</v>
          </cell>
        </row>
        <row r="62">
          <cell r="A62" t="str">
            <v>2&amp;M</v>
          </cell>
          <cell r="B62" t="str">
            <v>--RT02-RT02-Natick Collection</v>
          </cell>
          <cell r="C62">
            <v>9</v>
          </cell>
          <cell r="D62">
            <v>69.540000000000006</v>
          </cell>
          <cell r="E62">
            <v>6.32</v>
          </cell>
          <cell r="F62">
            <v>9</v>
          </cell>
          <cell r="G62">
            <v>69.540000000000006</v>
          </cell>
          <cell r="H62">
            <v>6.32</v>
          </cell>
          <cell r="I62">
            <v>9</v>
          </cell>
          <cell r="J62">
            <v>69.540000000000006</v>
          </cell>
          <cell r="K62">
            <v>6.32</v>
          </cell>
          <cell r="L62">
            <v>11.003164556962</v>
          </cell>
          <cell r="M62">
            <v>11.003164556962</v>
          </cell>
          <cell r="N62">
            <v>11.003164556962</v>
          </cell>
        </row>
        <row r="63">
          <cell r="A63" t="str">
            <v>201&amp;T</v>
          </cell>
          <cell r="B63" t="str">
            <v>--201-Fields Corner Loop via N</v>
          </cell>
          <cell r="C63">
            <v>15</v>
          </cell>
          <cell r="D63">
            <v>33.82</v>
          </cell>
          <cell r="E63">
            <v>3.82</v>
          </cell>
          <cell r="F63">
            <v>15</v>
          </cell>
          <cell r="G63">
            <v>33.82</v>
          </cell>
          <cell r="H63">
            <v>3.82</v>
          </cell>
          <cell r="I63">
            <v>15</v>
          </cell>
          <cell r="J63">
            <v>33.82</v>
          </cell>
          <cell r="K63">
            <v>3.82</v>
          </cell>
          <cell r="L63">
            <v>8.8534031413612606</v>
          </cell>
          <cell r="M63">
            <v>8.8534031413612606</v>
          </cell>
          <cell r="N63">
            <v>8.8534031413612606</v>
          </cell>
        </row>
        <row r="64">
          <cell r="A64" t="str">
            <v>202&amp;T</v>
          </cell>
          <cell r="B64" t="str">
            <v>--202-Fields Corner Loop via 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 t="e">
            <v>#NUM!</v>
          </cell>
          <cell r="M64" t="e">
            <v>#NUM!</v>
          </cell>
          <cell r="N64" t="e">
            <v>#NUM!</v>
          </cell>
        </row>
        <row r="65">
          <cell r="A65" t="str">
            <v>21&amp;T</v>
          </cell>
          <cell r="B65" t="str">
            <v>--21-Ashmont Station - Forest</v>
          </cell>
          <cell r="C65">
            <v>26</v>
          </cell>
          <cell r="D65">
            <v>92.67</v>
          </cell>
          <cell r="E65">
            <v>7.58</v>
          </cell>
          <cell r="F65">
            <v>26</v>
          </cell>
          <cell r="G65">
            <v>92.67</v>
          </cell>
          <cell r="H65">
            <v>7.58</v>
          </cell>
          <cell r="I65">
            <v>26</v>
          </cell>
          <cell r="J65">
            <v>92.67</v>
          </cell>
          <cell r="K65">
            <v>7.58</v>
          </cell>
          <cell r="L65">
            <v>12.2255936675462</v>
          </cell>
          <cell r="M65">
            <v>12.2255936675462</v>
          </cell>
          <cell r="N65">
            <v>12.2255936675462</v>
          </cell>
        </row>
        <row r="66">
          <cell r="A66" t="str">
            <v>210&amp;T</v>
          </cell>
          <cell r="B66" t="str">
            <v>--210-Quincy Center Station -</v>
          </cell>
          <cell r="C66">
            <v>13</v>
          </cell>
          <cell r="D66">
            <v>62.15</v>
          </cell>
          <cell r="E66">
            <v>6.17</v>
          </cell>
          <cell r="F66">
            <v>13</v>
          </cell>
          <cell r="G66">
            <v>62.15</v>
          </cell>
          <cell r="H66">
            <v>6.17</v>
          </cell>
          <cell r="I66">
            <v>13</v>
          </cell>
          <cell r="J66">
            <v>62.15</v>
          </cell>
          <cell r="K66">
            <v>6.17</v>
          </cell>
          <cell r="L66">
            <v>10.072933549432699</v>
          </cell>
          <cell r="M66">
            <v>10.072933549432699</v>
          </cell>
          <cell r="N66">
            <v>10.072933549432699</v>
          </cell>
        </row>
        <row r="67">
          <cell r="A67" t="str">
            <v>211&amp;T</v>
          </cell>
          <cell r="B67" t="str">
            <v>--211-Quincy Center Station -</v>
          </cell>
          <cell r="C67">
            <v>10</v>
          </cell>
          <cell r="D67">
            <v>55.18</v>
          </cell>
          <cell r="E67">
            <v>3.97</v>
          </cell>
          <cell r="F67">
            <v>10</v>
          </cell>
          <cell r="G67">
            <v>55.18</v>
          </cell>
          <cell r="H67">
            <v>3.97</v>
          </cell>
          <cell r="I67">
            <v>10</v>
          </cell>
          <cell r="J67">
            <v>55.18</v>
          </cell>
          <cell r="K67">
            <v>3.97</v>
          </cell>
          <cell r="L67">
            <v>13.8992443324937</v>
          </cell>
          <cell r="M67">
            <v>13.8992443324937</v>
          </cell>
          <cell r="N67">
            <v>13.8992443324937</v>
          </cell>
        </row>
        <row r="68">
          <cell r="A68" t="str">
            <v>215&amp;T</v>
          </cell>
          <cell r="B68" t="str">
            <v>--215-Quincy Center Station -</v>
          </cell>
          <cell r="C68">
            <v>15</v>
          </cell>
          <cell r="D68">
            <v>95.15</v>
          </cell>
          <cell r="E68">
            <v>8.2200000000000006</v>
          </cell>
          <cell r="F68">
            <v>15</v>
          </cell>
          <cell r="G68">
            <v>95.15</v>
          </cell>
          <cell r="H68">
            <v>8.2200000000000006</v>
          </cell>
          <cell r="I68">
            <v>15</v>
          </cell>
          <cell r="J68">
            <v>95.15</v>
          </cell>
          <cell r="K68">
            <v>8.2200000000000006</v>
          </cell>
          <cell r="L68">
            <v>11.5754257907543</v>
          </cell>
          <cell r="M68">
            <v>11.5754257907543</v>
          </cell>
          <cell r="N68">
            <v>11.5754257907543</v>
          </cell>
        </row>
        <row r="69">
          <cell r="A69" t="str">
            <v>216&amp;T</v>
          </cell>
          <cell r="B69" t="str">
            <v>--216-Houghs Neck - Quincy Cen</v>
          </cell>
          <cell r="C69">
            <v>22</v>
          </cell>
          <cell r="D69">
            <v>105.48</v>
          </cell>
          <cell r="E69">
            <v>6.57</v>
          </cell>
          <cell r="F69">
            <v>22</v>
          </cell>
          <cell r="G69">
            <v>105.48</v>
          </cell>
          <cell r="H69">
            <v>6.57</v>
          </cell>
          <cell r="I69">
            <v>22</v>
          </cell>
          <cell r="J69">
            <v>105.48</v>
          </cell>
          <cell r="K69">
            <v>6.57</v>
          </cell>
          <cell r="L69">
            <v>16.054794520547901</v>
          </cell>
          <cell r="M69">
            <v>16.054794520547901</v>
          </cell>
          <cell r="N69">
            <v>16.054794520547901</v>
          </cell>
        </row>
        <row r="70">
          <cell r="A70" t="str">
            <v>217&amp;T</v>
          </cell>
          <cell r="B70" t="str">
            <v>--217-Quincy Center Station -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 t="e">
            <v>#NUM!</v>
          </cell>
          <cell r="M70" t="e">
            <v>#NUM!</v>
          </cell>
          <cell r="N70" t="e">
            <v>#NUM!</v>
          </cell>
        </row>
        <row r="71">
          <cell r="A71" t="str">
            <v>22&amp;T</v>
          </cell>
          <cell r="B71" t="str">
            <v>--22-Ashmont Station - Ruggles</v>
          </cell>
          <cell r="C71">
            <v>46</v>
          </cell>
          <cell r="D71">
            <v>218.88</v>
          </cell>
          <cell r="E71">
            <v>26.62</v>
          </cell>
          <cell r="F71">
            <v>46</v>
          </cell>
          <cell r="G71">
            <v>218.88</v>
          </cell>
          <cell r="H71">
            <v>26.62</v>
          </cell>
          <cell r="I71">
            <v>46</v>
          </cell>
          <cell r="J71">
            <v>218.88</v>
          </cell>
          <cell r="K71">
            <v>26.62</v>
          </cell>
          <cell r="L71">
            <v>8.2223891810668697</v>
          </cell>
          <cell r="M71">
            <v>8.2223891810668697</v>
          </cell>
          <cell r="N71">
            <v>8.2223891810668697</v>
          </cell>
        </row>
        <row r="72">
          <cell r="A72" t="str">
            <v>220&amp;T</v>
          </cell>
          <cell r="B72" t="str">
            <v>--220-Hingham Depot - Quincy C</v>
          </cell>
          <cell r="C72">
            <v>20</v>
          </cell>
          <cell r="D72">
            <v>144.29</v>
          </cell>
          <cell r="E72">
            <v>8.6300000000000008</v>
          </cell>
          <cell r="F72">
            <v>20</v>
          </cell>
          <cell r="G72">
            <v>144.29</v>
          </cell>
          <cell r="H72">
            <v>8.6300000000000008</v>
          </cell>
          <cell r="I72">
            <v>20</v>
          </cell>
          <cell r="J72">
            <v>144.29</v>
          </cell>
          <cell r="K72">
            <v>8.6300000000000008</v>
          </cell>
          <cell r="L72">
            <v>16.719582850521402</v>
          </cell>
          <cell r="M72">
            <v>16.719582850521402</v>
          </cell>
          <cell r="N72">
            <v>16.719582850521402</v>
          </cell>
        </row>
        <row r="73">
          <cell r="A73" t="str">
            <v>222&amp;T</v>
          </cell>
          <cell r="B73" t="str">
            <v>--222-East Weymouth - Quincy C</v>
          </cell>
          <cell r="C73">
            <v>18</v>
          </cell>
          <cell r="D73">
            <v>121.87</v>
          </cell>
          <cell r="E73">
            <v>7.25</v>
          </cell>
          <cell r="F73">
            <v>18</v>
          </cell>
          <cell r="G73">
            <v>121.87</v>
          </cell>
          <cell r="H73">
            <v>7.25</v>
          </cell>
          <cell r="I73">
            <v>18</v>
          </cell>
          <cell r="J73">
            <v>121.87</v>
          </cell>
          <cell r="K73">
            <v>7.25</v>
          </cell>
          <cell r="L73">
            <v>16.809655172413802</v>
          </cell>
          <cell r="M73">
            <v>16.809655172413802</v>
          </cell>
          <cell r="N73">
            <v>16.809655172413802</v>
          </cell>
        </row>
        <row r="74">
          <cell r="A74" t="str">
            <v>225&amp;T</v>
          </cell>
          <cell r="B74" t="str">
            <v>--225-Weymouth Landing - Quinc</v>
          </cell>
          <cell r="C74">
            <v>22</v>
          </cell>
          <cell r="D74">
            <v>96.91</v>
          </cell>
          <cell r="E74">
            <v>8.3800000000000008</v>
          </cell>
          <cell r="F74">
            <v>22</v>
          </cell>
          <cell r="G74">
            <v>96.91</v>
          </cell>
          <cell r="H74">
            <v>8.3800000000000008</v>
          </cell>
          <cell r="I74">
            <v>22</v>
          </cell>
          <cell r="J74">
            <v>96.91</v>
          </cell>
          <cell r="K74">
            <v>8.3800000000000008</v>
          </cell>
          <cell r="L74">
            <v>11.564439140811499</v>
          </cell>
          <cell r="M74">
            <v>11.564439140811499</v>
          </cell>
          <cell r="N74">
            <v>11.564439140811499</v>
          </cell>
        </row>
        <row r="75">
          <cell r="A75" t="str">
            <v>226&amp;T</v>
          </cell>
          <cell r="B75" t="str">
            <v>--226-Columbian Square - Brain</v>
          </cell>
          <cell r="C75">
            <v>9</v>
          </cell>
          <cell r="D75">
            <v>54.4</v>
          </cell>
          <cell r="E75">
            <v>3.65</v>
          </cell>
          <cell r="F75">
            <v>9</v>
          </cell>
          <cell r="G75">
            <v>54.4</v>
          </cell>
          <cell r="H75">
            <v>3.65</v>
          </cell>
          <cell r="I75">
            <v>9</v>
          </cell>
          <cell r="J75">
            <v>54.4</v>
          </cell>
          <cell r="K75">
            <v>3.65</v>
          </cell>
          <cell r="L75">
            <v>14.9041095890411</v>
          </cell>
          <cell r="M75">
            <v>14.9041095890411</v>
          </cell>
          <cell r="N75">
            <v>14.9041095890411</v>
          </cell>
        </row>
        <row r="76">
          <cell r="A76" t="str">
            <v>23&amp;T</v>
          </cell>
          <cell r="B76" t="str">
            <v>--23-Ashmont Station - Ruggles</v>
          </cell>
          <cell r="C76">
            <v>63</v>
          </cell>
          <cell r="D76">
            <v>274</v>
          </cell>
          <cell r="E76">
            <v>38.549999999999997</v>
          </cell>
          <cell r="F76">
            <v>63</v>
          </cell>
          <cell r="G76">
            <v>274</v>
          </cell>
          <cell r="H76">
            <v>38.549999999999997</v>
          </cell>
          <cell r="I76">
            <v>63</v>
          </cell>
          <cell r="J76">
            <v>274</v>
          </cell>
          <cell r="K76">
            <v>38.549999999999997</v>
          </cell>
          <cell r="L76">
            <v>7.1076523994811902</v>
          </cell>
          <cell r="M76">
            <v>7.1076523994811902</v>
          </cell>
          <cell r="N76">
            <v>7.1076523994811902</v>
          </cell>
        </row>
        <row r="77">
          <cell r="A77" t="str">
            <v>230&amp;T</v>
          </cell>
          <cell r="B77" t="str">
            <v>--230-Montello Station - Quinc</v>
          </cell>
          <cell r="C77">
            <v>10</v>
          </cell>
          <cell r="D77">
            <v>109.59</v>
          </cell>
          <cell r="E77">
            <v>7.63</v>
          </cell>
          <cell r="F77">
            <v>10</v>
          </cell>
          <cell r="G77">
            <v>109.59</v>
          </cell>
          <cell r="H77">
            <v>7.63</v>
          </cell>
          <cell r="I77">
            <v>10</v>
          </cell>
          <cell r="J77">
            <v>109.59</v>
          </cell>
          <cell r="K77">
            <v>7.63</v>
          </cell>
          <cell r="L77">
            <v>14.3630406290957</v>
          </cell>
          <cell r="M77">
            <v>14.3630406290957</v>
          </cell>
          <cell r="N77">
            <v>14.3630406290957</v>
          </cell>
        </row>
        <row r="78">
          <cell r="A78" t="str">
            <v>236&amp;T</v>
          </cell>
          <cell r="B78" t="str">
            <v>--236-South Shore Plaza - Quin</v>
          </cell>
          <cell r="C78">
            <v>9</v>
          </cell>
          <cell r="D78">
            <v>59.72</v>
          </cell>
          <cell r="E78">
            <v>4.7300000000000004</v>
          </cell>
          <cell r="F78">
            <v>9</v>
          </cell>
          <cell r="G78">
            <v>59.72</v>
          </cell>
          <cell r="H78">
            <v>4.7300000000000004</v>
          </cell>
          <cell r="I78">
            <v>9</v>
          </cell>
          <cell r="J78">
            <v>59.72</v>
          </cell>
          <cell r="K78">
            <v>4.7300000000000004</v>
          </cell>
          <cell r="L78">
            <v>12.6257928118393</v>
          </cell>
          <cell r="M78">
            <v>12.6257928118393</v>
          </cell>
          <cell r="N78">
            <v>12.6257928118393</v>
          </cell>
        </row>
        <row r="79">
          <cell r="A79" t="str">
            <v>238&amp;T</v>
          </cell>
          <cell r="B79" t="str">
            <v>--238-Holbrook/Randolph Statio</v>
          </cell>
          <cell r="C79">
            <v>10</v>
          </cell>
          <cell r="D79">
            <v>104.92</v>
          </cell>
          <cell r="E79">
            <v>7.53</v>
          </cell>
          <cell r="F79">
            <v>10</v>
          </cell>
          <cell r="G79">
            <v>104.92</v>
          </cell>
          <cell r="H79">
            <v>7.53</v>
          </cell>
          <cell r="I79">
            <v>10</v>
          </cell>
          <cell r="J79">
            <v>104.92</v>
          </cell>
          <cell r="K79">
            <v>7.53</v>
          </cell>
          <cell r="L79">
            <v>13.933598937583</v>
          </cell>
          <cell r="M79">
            <v>13.933598937583</v>
          </cell>
          <cell r="N79">
            <v>13.933598937583</v>
          </cell>
        </row>
        <row r="80">
          <cell r="A80" t="str">
            <v>24&amp;T</v>
          </cell>
          <cell r="B80" t="str">
            <v>--24-Wakefield Avenue &amp; Truman</v>
          </cell>
          <cell r="C80">
            <v>17</v>
          </cell>
          <cell r="D80">
            <v>95.39</v>
          </cell>
          <cell r="E80">
            <v>9.32</v>
          </cell>
          <cell r="F80">
            <v>17</v>
          </cell>
          <cell r="G80">
            <v>95.39</v>
          </cell>
          <cell r="H80">
            <v>9.32</v>
          </cell>
          <cell r="I80">
            <v>17</v>
          </cell>
          <cell r="J80">
            <v>95.39</v>
          </cell>
          <cell r="K80">
            <v>9.32</v>
          </cell>
          <cell r="L80">
            <v>10.2349785407725</v>
          </cell>
          <cell r="M80">
            <v>10.2349785407725</v>
          </cell>
          <cell r="N80">
            <v>10.2349785407725</v>
          </cell>
        </row>
        <row r="81">
          <cell r="A81" t="str">
            <v>240&amp;T</v>
          </cell>
          <cell r="B81" t="str">
            <v>--240-Avon Square - Ashmont St</v>
          </cell>
          <cell r="C81">
            <v>20</v>
          </cell>
          <cell r="D81">
            <v>209.32</v>
          </cell>
          <cell r="E81">
            <v>12</v>
          </cell>
          <cell r="F81">
            <v>20</v>
          </cell>
          <cell r="G81">
            <v>209.32</v>
          </cell>
          <cell r="H81">
            <v>12</v>
          </cell>
          <cell r="I81">
            <v>20</v>
          </cell>
          <cell r="J81">
            <v>209.32</v>
          </cell>
          <cell r="K81">
            <v>12</v>
          </cell>
          <cell r="L81">
            <v>17.4433333333333</v>
          </cell>
          <cell r="M81">
            <v>17.4433333333333</v>
          </cell>
          <cell r="N81">
            <v>17.4433333333333</v>
          </cell>
        </row>
        <row r="82">
          <cell r="A82" t="str">
            <v>245&amp;T</v>
          </cell>
          <cell r="B82" t="str">
            <v>--245-Quincy Center Station -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 t="e">
            <v>#NUM!</v>
          </cell>
          <cell r="M82" t="e">
            <v>#NUM!</v>
          </cell>
          <cell r="N82" t="e">
            <v>#NUM!</v>
          </cell>
        </row>
        <row r="83">
          <cell r="A83" t="str">
            <v>26&amp;T</v>
          </cell>
          <cell r="B83" t="str">
            <v>--26-Ashmont Station - Norfolk</v>
          </cell>
          <cell r="C83">
            <v>17</v>
          </cell>
          <cell r="D83">
            <v>33.159999999999997</v>
          </cell>
          <cell r="E83">
            <v>3.2</v>
          </cell>
          <cell r="F83">
            <v>17</v>
          </cell>
          <cell r="G83">
            <v>33.159999999999997</v>
          </cell>
          <cell r="H83">
            <v>3.2</v>
          </cell>
          <cell r="I83">
            <v>17</v>
          </cell>
          <cell r="J83">
            <v>33.159999999999997</v>
          </cell>
          <cell r="K83">
            <v>3.2</v>
          </cell>
          <cell r="L83">
            <v>10.362500000000001</v>
          </cell>
          <cell r="M83">
            <v>10.362500000000001</v>
          </cell>
          <cell r="N83">
            <v>10.362500000000001</v>
          </cell>
        </row>
        <row r="84">
          <cell r="A84" t="str">
            <v>28&amp;T</v>
          </cell>
          <cell r="B84" t="str">
            <v>--28-Mattapan Station - Ruggle</v>
          </cell>
          <cell r="C84">
            <v>48</v>
          </cell>
          <cell r="D84">
            <v>256.48</v>
          </cell>
          <cell r="E84">
            <v>34.299999999999997</v>
          </cell>
          <cell r="F84">
            <v>48</v>
          </cell>
          <cell r="G84">
            <v>256.48</v>
          </cell>
          <cell r="H84">
            <v>34.299999999999997</v>
          </cell>
          <cell r="I84">
            <v>48</v>
          </cell>
          <cell r="J84">
            <v>256.48</v>
          </cell>
          <cell r="K84">
            <v>34.299999999999997</v>
          </cell>
          <cell r="L84">
            <v>7.4775510204081597</v>
          </cell>
          <cell r="M84">
            <v>7.4775510204081597</v>
          </cell>
          <cell r="N84">
            <v>7.4775510204081597</v>
          </cell>
        </row>
        <row r="85">
          <cell r="A85" t="str">
            <v>2842&amp;C</v>
          </cell>
          <cell r="B85" t="str">
            <v>--4-Gloucester - Rockport via</v>
          </cell>
          <cell r="C85">
            <v>4</v>
          </cell>
          <cell r="D85">
            <v>29.7</v>
          </cell>
          <cell r="E85">
            <v>2.0699999999999998</v>
          </cell>
          <cell r="F85">
            <v>4</v>
          </cell>
          <cell r="G85">
            <v>29.7</v>
          </cell>
          <cell r="H85">
            <v>2.0699999999999998</v>
          </cell>
          <cell r="I85">
            <v>4</v>
          </cell>
          <cell r="J85">
            <v>29.7</v>
          </cell>
          <cell r="K85">
            <v>2.0699999999999998</v>
          </cell>
          <cell r="L85">
            <v>14.3478260869565</v>
          </cell>
          <cell r="M85">
            <v>14.3478260869565</v>
          </cell>
          <cell r="N85">
            <v>14.3478260869565</v>
          </cell>
        </row>
        <row r="86">
          <cell r="A86" t="str">
            <v>2843&amp;C</v>
          </cell>
          <cell r="B86" t="str">
            <v>--2-Gloucester Crossing/Busine</v>
          </cell>
          <cell r="C86">
            <v>5</v>
          </cell>
          <cell r="D86">
            <v>29.78</v>
          </cell>
          <cell r="E86">
            <v>4.17</v>
          </cell>
          <cell r="F86">
            <v>5</v>
          </cell>
          <cell r="G86">
            <v>29.78</v>
          </cell>
          <cell r="H86">
            <v>4.17</v>
          </cell>
          <cell r="I86">
            <v>5</v>
          </cell>
          <cell r="J86">
            <v>29.78</v>
          </cell>
          <cell r="K86">
            <v>4.17</v>
          </cell>
          <cell r="L86">
            <v>7.1414868105515596</v>
          </cell>
          <cell r="M86">
            <v>7.1414868105515596</v>
          </cell>
          <cell r="N86">
            <v>7.1414868105515596</v>
          </cell>
        </row>
        <row r="87">
          <cell r="A87" t="str">
            <v>2844&amp;C</v>
          </cell>
          <cell r="B87" t="str">
            <v>--3-Lanesville-Gloucester-Rock</v>
          </cell>
          <cell r="C87">
            <v>5</v>
          </cell>
          <cell r="D87">
            <v>46.56</v>
          </cell>
          <cell r="E87">
            <v>2.5</v>
          </cell>
          <cell r="F87">
            <v>5</v>
          </cell>
          <cell r="G87">
            <v>46.56</v>
          </cell>
          <cell r="H87">
            <v>2.5</v>
          </cell>
          <cell r="I87">
            <v>5</v>
          </cell>
          <cell r="J87">
            <v>46.56</v>
          </cell>
          <cell r="K87">
            <v>2.5</v>
          </cell>
          <cell r="L87">
            <v>18.623999999999999</v>
          </cell>
          <cell r="M87">
            <v>18.623999999999999</v>
          </cell>
          <cell r="N87">
            <v>18.623999999999999</v>
          </cell>
        </row>
        <row r="88">
          <cell r="A88" t="str">
            <v>2845&amp;C</v>
          </cell>
          <cell r="B88" t="str">
            <v>--6-Magnolia-Gloucester-Magnol</v>
          </cell>
          <cell r="C88">
            <v>4</v>
          </cell>
          <cell r="D88">
            <v>16.77</v>
          </cell>
          <cell r="E88">
            <v>0.87</v>
          </cell>
          <cell r="F88">
            <v>4</v>
          </cell>
          <cell r="G88">
            <v>16.77</v>
          </cell>
          <cell r="H88">
            <v>0.87</v>
          </cell>
          <cell r="I88">
            <v>4</v>
          </cell>
          <cell r="J88">
            <v>16.77</v>
          </cell>
          <cell r="K88">
            <v>0.87</v>
          </cell>
          <cell r="L88">
            <v>19.275862068965498</v>
          </cell>
          <cell r="M88">
            <v>19.275862068965498</v>
          </cell>
          <cell r="N88">
            <v>19.275862068965498</v>
          </cell>
        </row>
        <row r="89">
          <cell r="A89" t="str">
            <v>2847&amp;C</v>
          </cell>
          <cell r="B89" t="str">
            <v>--5-Gloucester - West Gloucest</v>
          </cell>
          <cell r="C89">
            <v>5</v>
          </cell>
          <cell r="D89">
            <v>36.799999999999997</v>
          </cell>
          <cell r="E89">
            <v>1.73</v>
          </cell>
          <cell r="F89">
            <v>5</v>
          </cell>
          <cell r="G89">
            <v>36.799999999999997</v>
          </cell>
          <cell r="H89">
            <v>1.73</v>
          </cell>
          <cell r="I89">
            <v>5</v>
          </cell>
          <cell r="J89">
            <v>36.799999999999997</v>
          </cell>
          <cell r="K89">
            <v>1.73</v>
          </cell>
          <cell r="L89">
            <v>21.271676300578001</v>
          </cell>
          <cell r="M89">
            <v>21.271676300578001</v>
          </cell>
          <cell r="N89">
            <v>21.271676300578001</v>
          </cell>
        </row>
        <row r="90">
          <cell r="A90" t="str">
            <v>2848&amp;C</v>
          </cell>
          <cell r="B90" t="str">
            <v>--1-Gloucester - Rockport via</v>
          </cell>
          <cell r="C90">
            <v>9</v>
          </cell>
          <cell r="D90">
            <v>37.049999999999997</v>
          </cell>
          <cell r="E90">
            <v>2.38</v>
          </cell>
          <cell r="F90">
            <v>9</v>
          </cell>
          <cell r="G90">
            <v>37.049999999999997</v>
          </cell>
          <cell r="H90">
            <v>2.38</v>
          </cell>
          <cell r="I90">
            <v>9</v>
          </cell>
          <cell r="J90">
            <v>37.049999999999997</v>
          </cell>
          <cell r="K90">
            <v>2.38</v>
          </cell>
          <cell r="L90">
            <v>15.567226890756301</v>
          </cell>
          <cell r="M90">
            <v>15.567226890756301</v>
          </cell>
          <cell r="N90">
            <v>15.567226890756301</v>
          </cell>
        </row>
        <row r="91">
          <cell r="A91" t="str">
            <v>29&amp;T</v>
          </cell>
          <cell r="B91" t="str">
            <v>--29-Mattapan Station - Jackso</v>
          </cell>
          <cell r="C91">
            <v>8</v>
          </cell>
          <cell r="D91">
            <v>38.520000000000003</v>
          </cell>
          <cell r="E91">
            <v>4.5999999999999996</v>
          </cell>
          <cell r="F91">
            <v>8</v>
          </cell>
          <cell r="G91">
            <v>38.520000000000003</v>
          </cell>
          <cell r="H91">
            <v>4.5999999999999996</v>
          </cell>
          <cell r="I91">
            <v>8</v>
          </cell>
          <cell r="J91">
            <v>38.520000000000003</v>
          </cell>
          <cell r="K91">
            <v>4.5999999999999996</v>
          </cell>
          <cell r="L91">
            <v>8.3739130434782592</v>
          </cell>
          <cell r="M91">
            <v>8.3739130434782592</v>
          </cell>
          <cell r="N91">
            <v>8.3739130434782592</v>
          </cell>
        </row>
        <row r="92">
          <cell r="A92" t="str">
            <v>2933&amp;B</v>
          </cell>
          <cell r="B92" t="str">
            <v>--1-Montello Street Via North</v>
          </cell>
          <cell r="C92">
            <v>18</v>
          </cell>
          <cell r="D92">
            <v>62.63</v>
          </cell>
          <cell r="E92">
            <v>7.5</v>
          </cell>
          <cell r="F92">
            <v>18</v>
          </cell>
          <cell r="G92">
            <v>62.63</v>
          </cell>
          <cell r="H92">
            <v>7.5</v>
          </cell>
          <cell r="I92">
            <v>18</v>
          </cell>
          <cell r="J92">
            <v>62.63</v>
          </cell>
          <cell r="K92">
            <v>7.5</v>
          </cell>
          <cell r="L92">
            <v>8.3506666666666707</v>
          </cell>
          <cell r="M92">
            <v>8.3506666666666707</v>
          </cell>
          <cell r="N92">
            <v>8.3506666666666707</v>
          </cell>
        </row>
        <row r="93">
          <cell r="A93" t="str">
            <v>2934&amp;B</v>
          </cell>
          <cell r="B93" t="str">
            <v>--2-S Plaza/Campello Via Main</v>
          </cell>
          <cell r="C93">
            <v>18</v>
          </cell>
          <cell r="D93">
            <v>54.21</v>
          </cell>
          <cell r="E93">
            <v>7.5</v>
          </cell>
          <cell r="F93">
            <v>18</v>
          </cell>
          <cell r="G93">
            <v>54.21</v>
          </cell>
          <cell r="H93">
            <v>7.5</v>
          </cell>
          <cell r="I93">
            <v>18</v>
          </cell>
          <cell r="J93">
            <v>54.21</v>
          </cell>
          <cell r="K93">
            <v>7.5</v>
          </cell>
          <cell r="L93">
            <v>7.2279999999999998</v>
          </cell>
          <cell r="M93">
            <v>7.2279999999999998</v>
          </cell>
          <cell r="N93">
            <v>7.2279999999999998</v>
          </cell>
        </row>
        <row r="94">
          <cell r="A94" t="str">
            <v>2935&amp;B</v>
          </cell>
          <cell r="B94" t="str">
            <v>--3-VA Hospital via Belmont-Tr</v>
          </cell>
          <cell r="C94">
            <v>18</v>
          </cell>
          <cell r="D94">
            <v>50.46</v>
          </cell>
          <cell r="E94">
            <v>7.5</v>
          </cell>
          <cell r="F94">
            <v>18</v>
          </cell>
          <cell r="G94">
            <v>50.46</v>
          </cell>
          <cell r="H94">
            <v>7.5</v>
          </cell>
          <cell r="I94">
            <v>18</v>
          </cell>
          <cell r="J94">
            <v>50.46</v>
          </cell>
          <cell r="K94">
            <v>7.5</v>
          </cell>
          <cell r="L94">
            <v>6.7279999999999998</v>
          </cell>
          <cell r="M94">
            <v>6.7279999999999998</v>
          </cell>
          <cell r="N94">
            <v>6.7279999999999998</v>
          </cell>
        </row>
        <row r="95">
          <cell r="A95" t="str">
            <v>2936&amp;B</v>
          </cell>
          <cell r="B95" t="str">
            <v>--4-Westgate via Pleasant-Trav</v>
          </cell>
          <cell r="C95">
            <v>18</v>
          </cell>
          <cell r="D95">
            <v>66.28</v>
          </cell>
          <cell r="E95">
            <v>7.5</v>
          </cell>
          <cell r="F95">
            <v>18</v>
          </cell>
          <cell r="G95">
            <v>66.28</v>
          </cell>
          <cell r="H95">
            <v>7.5</v>
          </cell>
          <cell r="I95">
            <v>18</v>
          </cell>
          <cell r="J95">
            <v>66.28</v>
          </cell>
          <cell r="K95">
            <v>7.5</v>
          </cell>
          <cell r="L95">
            <v>8.8373333333333299</v>
          </cell>
          <cell r="M95">
            <v>8.8373333333333299</v>
          </cell>
          <cell r="N95">
            <v>8.8373333333333299</v>
          </cell>
        </row>
        <row r="96">
          <cell r="A96" t="str">
            <v>2937&amp;B</v>
          </cell>
          <cell r="B96" t="str">
            <v>--4A-Westgate Mall via N Warre</v>
          </cell>
          <cell r="C96">
            <v>18</v>
          </cell>
          <cell r="D96">
            <v>56.85</v>
          </cell>
          <cell r="E96">
            <v>7.5</v>
          </cell>
          <cell r="F96">
            <v>18</v>
          </cell>
          <cell r="G96">
            <v>56.85</v>
          </cell>
          <cell r="H96">
            <v>7.5</v>
          </cell>
          <cell r="I96">
            <v>18</v>
          </cell>
          <cell r="J96">
            <v>56.85</v>
          </cell>
          <cell r="K96">
            <v>7.5</v>
          </cell>
          <cell r="L96">
            <v>7.58</v>
          </cell>
          <cell r="M96">
            <v>7.58</v>
          </cell>
          <cell r="N96">
            <v>7.58</v>
          </cell>
        </row>
        <row r="97">
          <cell r="A97" t="str">
            <v>2938&amp;B</v>
          </cell>
          <cell r="B97" t="str">
            <v>--5-Brockton Hospital via Cent</v>
          </cell>
          <cell r="C97">
            <v>18</v>
          </cell>
          <cell r="D97">
            <v>58.99</v>
          </cell>
          <cell r="E97">
            <v>7.5</v>
          </cell>
          <cell r="F97">
            <v>18</v>
          </cell>
          <cell r="G97">
            <v>58.99</v>
          </cell>
          <cell r="H97">
            <v>7.5</v>
          </cell>
          <cell r="I97">
            <v>18</v>
          </cell>
          <cell r="J97">
            <v>58.99</v>
          </cell>
          <cell r="K97">
            <v>7.5</v>
          </cell>
          <cell r="L97">
            <v>7.8653333333333304</v>
          </cell>
          <cell r="M97">
            <v>7.8653333333333304</v>
          </cell>
          <cell r="N97">
            <v>7.8653333333333304</v>
          </cell>
        </row>
        <row r="98">
          <cell r="A98" t="str">
            <v>2939&amp;B</v>
          </cell>
          <cell r="B98" t="str">
            <v>--6-Massasoit via Crescent Str</v>
          </cell>
          <cell r="C98">
            <v>18</v>
          </cell>
          <cell r="D98">
            <v>39.630000000000003</v>
          </cell>
          <cell r="E98">
            <v>7.5</v>
          </cell>
          <cell r="F98">
            <v>18</v>
          </cell>
          <cell r="G98">
            <v>39.630000000000003</v>
          </cell>
          <cell r="H98">
            <v>7.5</v>
          </cell>
          <cell r="I98">
            <v>18</v>
          </cell>
          <cell r="J98">
            <v>39.630000000000003</v>
          </cell>
          <cell r="K98">
            <v>7.5</v>
          </cell>
          <cell r="L98">
            <v>5.2839999999999998</v>
          </cell>
          <cell r="M98">
            <v>5.2839999999999998</v>
          </cell>
          <cell r="N98">
            <v>5.2839999999999998</v>
          </cell>
        </row>
        <row r="99">
          <cell r="A99" t="str">
            <v>2940&amp;B</v>
          </cell>
          <cell r="B99" t="str">
            <v>--8-Southfield via Warren &amp; Pl</v>
          </cell>
          <cell r="C99">
            <v>18</v>
          </cell>
          <cell r="D99">
            <v>81.14</v>
          </cell>
          <cell r="E99">
            <v>7.5</v>
          </cell>
          <cell r="F99">
            <v>18</v>
          </cell>
          <cell r="G99">
            <v>81.14</v>
          </cell>
          <cell r="H99">
            <v>7.5</v>
          </cell>
          <cell r="I99">
            <v>18</v>
          </cell>
          <cell r="J99">
            <v>81.14</v>
          </cell>
          <cell r="K99">
            <v>7.5</v>
          </cell>
          <cell r="L99">
            <v>10.818666666666701</v>
          </cell>
          <cell r="M99">
            <v>10.818666666666701</v>
          </cell>
          <cell r="N99">
            <v>10.818666666666701</v>
          </cell>
        </row>
        <row r="100">
          <cell r="A100" t="str">
            <v>2941&amp;B</v>
          </cell>
          <cell r="B100" t="str">
            <v>--9-Pearl via W Elm &amp; Torrey-F</v>
          </cell>
          <cell r="C100">
            <v>18</v>
          </cell>
          <cell r="D100">
            <v>95.47</v>
          </cell>
          <cell r="E100">
            <v>7.5</v>
          </cell>
          <cell r="F100">
            <v>18</v>
          </cell>
          <cell r="G100">
            <v>95.47</v>
          </cell>
          <cell r="H100">
            <v>7.5</v>
          </cell>
          <cell r="I100">
            <v>18</v>
          </cell>
          <cell r="J100">
            <v>95.47</v>
          </cell>
          <cell r="K100">
            <v>7.5</v>
          </cell>
          <cell r="L100">
            <v>12.729333333333299</v>
          </cell>
          <cell r="M100">
            <v>12.729333333333299</v>
          </cell>
          <cell r="N100">
            <v>12.729333333333299</v>
          </cell>
        </row>
        <row r="101">
          <cell r="A101" t="str">
            <v>2946&amp;B</v>
          </cell>
          <cell r="B101" t="str">
            <v>--14-Stoughton via Brockton-Tr</v>
          </cell>
          <cell r="C101">
            <v>21</v>
          </cell>
          <cell r="D101">
            <v>224.18</v>
          </cell>
          <cell r="E101">
            <v>21</v>
          </cell>
          <cell r="F101">
            <v>21</v>
          </cell>
          <cell r="G101">
            <v>224.18</v>
          </cell>
          <cell r="H101">
            <v>21</v>
          </cell>
          <cell r="I101">
            <v>21</v>
          </cell>
          <cell r="J101">
            <v>224.18</v>
          </cell>
          <cell r="K101">
            <v>21</v>
          </cell>
          <cell r="L101">
            <v>10.6752380952381</v>
          </cell>
          <cell r="M101">
            <v>10.6752380952381</v>
          </cell>
          <cell r="N101">
            <v>10.6752380952381</v>
          </cell>
        </row>
        <row r="102">
          <cell r="A102" t="str">
            <v>2947&amp;B</v>
          </cell>
          <cell r="B102" t="str">
            <v>--RF-Rockland Flex-Flexible Ro</v>
          </cell>
          <cell r="C102">
            <v>8</v>
          </cell>
          <cell r="D102">
            <v>48.02</v>
          </cell>
          <cell r="E102">
            <v>5</v>
          </cell>
          <cell r="F102">
            <v>8</v>
          </cell>
          <cell r="G102">
            <v>48.02</v>
          </cell>
          <cell r="H102">
            <v>5</v>
          </cell>
          <cell r="I102">
            <v>8</v>
          </cell>
          <cell r="J102">
            <v>48.02</v>
          </cell>
          <cell r="K102">
            <v>5</v>
          </cell>
          <cell r="L102">
            <v>9.6039999999999992</v>
          </cell>
          <cell r="M102">
            <v>9.6039999999999992</v>
          </cell>
          <cell r="N102">
            <v>9.6039999999999992</v>
          </cell>
        </row>
        <row r="103">
          <cell r="A103" t="str">
            <v>3&amp;M</v>
          </cell>
          <cell r="B103" t="str">
            <v>--RT03-RT03-Medical Center</v>
          </cell>
          <cell r="C103">
            <v>13</v>
          </cell>
          <cell r="D103">
            <v>100</v>
          </cell>
          <cell r="E103">
            <v>10.83</v>
          </cell>
          <cell r="F103">
            <v>13</v>
          </cell>
          <cell r="G103">
            <v>100</v>
          </cell>
          <cell r="H103">
            <v>10.83</v>
          </cell>
          <cell r="I103">
            <v>13</v>
          </cell>
          <cell r="J103">
            <v>100</v>
          </cell>
          <cell r="K103">
            <v>10.83</v>
          </cell>
          <cell r="L103">
            <v>9.2336103416435797</v>
          </cell>
          <cell r="M103">
            <v>9.2336103416435797</v>
          </cell>
          <cell r="N103">
            <v>9.2336103416435797</v>
          </cell>
        </row>
        <row r="104">
          <cell r="A104" t="str">
            <v>30&amp;T</v>
          </cell>
          <cell r="B104" t="str">
            <v>--30-Mattapan Station - Forest</v>
          </cell>
          <cell r="C104">
            <v>14</v>
          </cell>
          <cell r="D104">
            <v>49.63</v>
          </cell>
          <cell r="E104">
            <v>5.13</v>
          </cell>
          <cell r="F104">
            <v>14</v>
          </cell>
          <cell r="G104">
            <v>49.63</v>
          </cell>
          <cell r="H104">
            <v>5.13</v>
          </cell>
          <cell r="I104">
            <v>14</v>
          </cell>
          <cell r="J104">
            <v>49.63</v>
          </cell>
          <cell r="K104">
            <v>5.13</v>
          </cell>
          <cell r="L104">
            <v>9.6744639376218302</v>
          </cell>
          <cell r="M104">
            <v>9.6744639376218302</v>
          </cell>
          <cell r="N104">
            <v>9.6744639376218302</v>
          </cell>
        </row>
        <row r="105">
          <cell r="A105" t="str">
            <v>31&amp;T</v>
          </cell>
          <cell r="B105" t="str">
            <v>--31-Mattapan Station - Forest</v>
          </cell>
          <cell r="C105">
            <v>38</v>
          </cell>
          <cell r="D105">
            <v>116.28</v>
          </cell>
          <cell r="E105">
            <v>10.9</v>
          </cell>
          <cell r="F105">
            <v>38</v>
          </cell>
          <cell r="G105">
            <v>116.28</v>
          </cell>
          <cell r="H105">
            <v>10.9</v>
          </cell>
          <cell r="I105">
            <v>38</v>
          </cell>
          <cell r="J105">
            <v>116.28</v>
          </cell>
          <cell r="K105">
            <v>10.9</v>
          </cell>
          <cell r="L105">
            <v>10.6678899082569</v>
          </cell>
          <cell r="M105">
            <v>10.6678899082569</v>
          </cell>
          <cell r="N105">
            <v>10.6678899082569</v>
          </cell>
        </row>
        <row r="106">
          <cell r="A106" t="str">
            <v>32&amp;T</v>
          </cell>
          <cell r="B106" t="str">
            <v>--32-Wolcott or Cleary Square</v>
          </cell>
          <cell r="C106">
            <v>43</v>
          </cell>
          <cell r="D106">
            <v>193.93</v>
          </cell>
          <cell r="E106">
            <v>16.23</v>
          </cell>
          <cell r="F106">
            <v>43</v>
          </cell>
          <cell r="G106">
            <v>193.93</v>
          </cell>
          <cell r="H106">
            <v>16.23</v>
          </cell>
          <cell r="I106">
            <v>43</v>
          </cell>
          <cell r="J106">
            <v>193.93</v>
          </cell>
          <cell r="K106">
            <v>16.23</v>
          </cell>
          <cell r="L106">
            <v>11.948860135551399</v>
          </cell>
          <cell r="M106">
            <v>11.948860135551399</v>
          </cell>
          <cell r="N106">
            <v>11.948860135551399</v>
          </cell>
        </row>
        <row r="107">
          <cell r="A107" t="str">
            <v>3219&amp;B</v>
          </cell>
          <cell r="B107" t="str">
            <v>--12-Ashmont-No transfers perm</v>
          </cell>
          <cell r="C107">
            <v>26</v>
          </cell>
          <cell r="D107">
            <v>398.64</v>
          </cell>
          <cell r="E107">
            <v>19.25</v>
          </cell>
          <cell r="F107">
            <v>26</v>
          </cell>
          <cell r="G107">
            <v>398.64</v>
          </cell>
          <cell r="H107">
            <v>19.25</v>
          </cell>
          <cell r="I107">
            <v>26</v>
          </cell>
          <cell r="J107">
            <v>398.64</v>
          </cell>
          <cell r="K107">
            <v>19.25</v>
          </cell>
          <cell r="L107">
            <v>20.7085714285714</v>
          </cell>
          <cell r="M107">
            <v>20.7085714285714</v>
          </cell>
          <cell r="N107">
            <v>20.7085714285714</v>
          </cell>
        </row>
        <row r="108">
          <cell r="A108" t="str">
            <v>3233&amp;T</v>
          </cell>
          <cell r="B108" t="str">
            <v>--32/33-River Street &amp; Milton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 t="e">
            <v>#NUM!</v>
          </cell>
          <cell r="M108" t="e">
            <v>#NUM!</v>
          </cell>
          <cell r="N108" t="e">
            <v>#NUM!</v>
          </cell>
        </row>
        <row r="109">
          <cell r="A109" t="str">
            <v>3241&amp;C</v>
          </cell>
          <cell r="B109" t="str">
            <v>--8-City of Beverly Shuttle</v>
          </cell>
          <cell r="C109">
            <v>3</v>
          </cell>
          <cell r="D109">
            <v>54.61</v>
          </cell>
          <cell r="E109">
            <v>6.5</v>
          </cell>
          <cell r="F109">
            <v>3</v>
          </cell>
          <cell r="G109">
            <v>54.61</v>
          </cell>
          <cell r="H109">
            <v>6.5</v>
          </cell>
          <cell r="I109">
            <v>3</v>
          </cell>
          <cell r="J109">
            <v>54.61</v>
          </cell>
          <cell r="K109">
            <v>6.5</v>
          </cell>
          <cell r="L109">
            <v>8.4015384615384594</v>
          </cell>
          <cell r="M109">
            <v>8.4015384615384594</v>
          </cell>
          <cell r="N109">
            <v>8.4015384615384594</v>
          </cell>
        </row>
        <row r="110">
          <cell r="A110" t="str">
            <v>33&amp;T</v>
          </cell>
          <cell r="B110" t="str">
            <v>--33-River Street &amp; Milton Str</v>
          </cell>
          <cell r="C110">
            <v>9</v>
          </cell>
          <cell r="D110">
            <v>41.97</v>
          </cell>
          <cell r="E110">
            <v>3.92</v>
          </cell>
          <cell r="F110">
            <v>9</v>
          </cell>
          <cell r="G110">
            <v>41.97</v>
          </cell>
          <cell r="H110">
            <v>3.92</v>
          </cell>
          <cell r="I110">
            <v>9</v>
          </cell>
          <cell r="J110">
            <v>41.97</v>
          </cell>
          <cell r="K110">
            <v>3.92</v>
          </cell>
          <cell r="L110">
            <v>10.706632653061201</v>
          </cell>
          <cell r="M110">
            <v>10.706632653061201</v>
          </cell>
          <cell r="N110">
            <v>10.706632653061201</v>
          </cell>
        </row>
        <row r="111">
          <cell r="A111" t="str">
            <v>34&amp;T</v>
          </cell>
          <cell r="B111" t="str">
            <v>--34-Dedham Square - Forest Hi</v>
          </cell>
          <cell r="C111">
            <v>17</v>
          </cell>
          <cell r="D111">
            <v>83.1</v>
          </cell>
          <cell r="E111">
            <v>7.15</v>
          </cell>
          <cell r="F111">
            <v>17</v>
          </cell>
          <cell r="G111">
            <v>83.1</v>
          </cell>
          <cell r="H111">
            <v>7.15</v>
          </cell>
          <cell r="I111">
            <v>17</v>
          </cell>
          <cell r="J111">
            <v>83.1</v>
          </cell>
          <cell r="K111">
            <v>7.15</v>
          </cell>
          <cell r="L111">
            <v>11.6223776223776</v>
          </cell>
          <cell r="M111">
            <v>11.6223776223776</v>
          </cell>
          <cell r="N111">
            <v>11.6223776223776</v>
          </cell>
        </row>
        <row r="112">
          <cell r="A112" t="str">
            <v>34E&amp;T</v>
          </cell>
          <cell r="B112" t="str">
            <v>--34E-Walpole Center - Forest</v>
          </cell>
          <cell r="C112">
            <v>19</v>
          </cell>
          <cell r="D112">
            <v>259.16000000000003</v>
          </cell>
          <cell r="E112">
            <v>18.53</v>
          </cell>
          <cell r="F112">
            <v>19</v>
          </cell>
          <cell r="G112">
            <v>259.16000000000003</v>
          </cell>
          <cell r="H112">
            <v>18.53</v>
          </cell>
          <cell r="I112">
            <v>19</v>
          </cell>
          <cell r="J112">
            <v>259.16000000000003</v>
          </cell>
          <cell r="K112">
            <v>18.53</v>
          </cell>
          <cell r="L112">
            <v>13.985968699406399</v>
          </cell>
          <cell r="M112">
            <v>13.985968699406399</v>
          </cell>
          <cell r="N112">
            <v>13.985968699406399</v>
          </cell>
        </row>
        <row r="113">
          <cell r="A113" t="str">
            <v>35&amp;T</v>
          </cell>
          <cell r="B113" t="str">
            <v>--35-Dedham Mall or Stimson St</v>
          </cell>
          <cell r="C113">
            <v>16</v>
          </cell>
          <cell r="D113">
            <v>92.34</v>
          </cell>
          <cell r="E113">
            <v>7.32</v>
          </cell>
          <cell r="F113">
            <v>16</v>
          </cell>
          <cell r="G113">
            <v>92.34</v>
          </cell>
          <cell r="H113">
            <v>7.32</v>
          </cell>
          <cell r="I113">
            <v>16</v>
          </cell>
          <cell r="J113">
            <v>92.34</v>
          </cell>
          <cell r="K113">
            <v>7.32</v>
          </cell>
          <cell r="L113">
            <v>12.6147540983607</v>
          </cell>
          <cell r="M113">
            <v>12.6147540983607</v>
          </cell>
          <cell r="N113">
            <v>12.6147540983607</v>
          </cell>
        </row>
        <row r="114">
          <cell r="A114" t="str">
            <v>350&amp;T</v>
          </cell>
          <cell r="B114" t="str">
            <v>--350-North Burlington - Alewi</v>
          </cell>
          <cell r="C114">
            <v>10</v>
          </cell>
          <cell r="D114">
            <v>137.65</v>
          </cell>
          <cell r="E114">
            <v>8.2799999999999994</v>
          </cell>
          <cell r="F114">
            <v>10</v>
          </cell>
          <cell r="G114">
            <v>137.65</v>
          </cell>
          <cell r="H114">
            <v>8.2799999999999994</v>
          </cell>
          <cell r="I114">
            <v>10</v>
          </cell>
          <cell r="J114">
            <v>137.65</v>
          </cell>
          <cell r="K114">
            <v>8.2799999999999994</v>
          </cell>
          <cell r="L114">
            <v>16.624396135265702</v>
          </cell>
          <cell r="M114">
            <v>16.624396135265702</v>
          </cell>
          <cell r="N114">
            <v>16.624396135265702</v>
          </cell>
        </row>
        <row r="115">
          <cell r="A115" t="str">
            <v>351&amp;T</v>
          </cell>
          <cell r="B115" t="str">
            <v>--351-Bedford Woods Drive - Th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 t="e">
            <v>#NUM!</v>
          </cell>
          <cell r="M115" t="e">
            <v>#NUM!</v>
          </cell>
          <cell r="N115" t="e">
            <v>#NUM!</v>
          </cell>
        </row>
        <row r="116">
          <cell r="A116" t="str">
            <v>354&amp;T</v>
          </cell>
          <cell r="B116" t="str">
            <v>--354-North Burlington - State</v>
          </cell>
          <cell r="C116">
            <v>2</v>
          </cell>
          <cell r="D116">
            <v>34.67</v>
          </cell>
          <cell r="E116">
            <v>1.73</v>
          </cell>
          <cell r="F116">
            <v>2</v>
          </cell>
          <cell r="G116">
            <v>34.67</v>
          </cell>
          <cell r="H116">
            <v>1.73</v>
          </cell>
          <cell r="I116">
            <v>2</v>
          </cell>
          <cell r="J116">
            <v>34.67</v>
          </cell>
          <cell r="K116">
            <v>1.73</v>
          </cell>
          <cell r="L116">
            <v>20.040462427745702</v>
          </cell>
          <cell r="M116">
            <v>20.040462427745702</v>
          </cell>
          <cell r="N116">
            <v>20.040462427745702</v>
          </cell>
        </row>
        <row r="117">
          <cell r="A117" t="str">
            <v>36&amp;T</v>
          </cell>
          <cell r="B117" t="str">
            <v>--36-Millennium Park or VA Hos</v>
          </cell>
          <cell r="C117">
            <v>14</v>
          </cell>
          <cell r="D117">
            <v>63.32</v>
          </cell>
          <cell r="E117">
            <v>6.2</v>
          </cell>
          <cell r="F117">
            <v>14</v>
          </cell>
          <cell r="G117">
            <v>63.32</v>
          </cell>
          <cell r="H117">
            <v>6.2</v>
          </cell>
          <cell r="I117">
            <v>14</v>
          </cell>
          <cell r="J117">
            <v>63.32</v>
          </cell>
          <cell r="K117">
            <v>6.2</v>
          </cell>
          <cell r="L117">
            <v>10.2129032258065</v>
          </cell>
          <cell r="M117">
            <v>10.2129032258065</v>
          </cell>
          <cell r="N117">
            <v>10.2129032258065</v>
          </cell>
        </row>
        <row r="118">
          <cell r="A118" t="str">
            <v>37&amp;T</v>
          </cell>
          <cell r="B118" t="str">
            <v>--37-Baker Street &amp; Vermont St</v>
          </cell>
          <cell r="C118">
            <v>12</v>
          </cell>
          <cell r="D118">
            <v>47.98</v>
          </cell>
          <cell r="E118">
            <v>3.75</v>
          </cell>
          <cell r="F118">
            <v>12</v>
          </cell>
          <cell r="G118">
            <v>47.98</v>
          </cell>
          <cell r="H118">
            <v>3.75</v>
          </cell>
          <cell r="I118">
            <v>12</v>
          </cell>
          <cell r="J118">
            <v>47.98</v>
          </cell>
          <cell r="K118">
            <v>3.75</v>
          </cell>
          <cell r="L118">
            <v>12.7946666666667</v>
          </cell>
          <cell r="M118">
            <v>12.7946666666667</v>
          </cell>
          <cell r="N118">
            <v>12.7946666666667</v>
          </cell>
        </row>
        <row r="119">
          <cell r="A119" t="str">
            <v>38&amp;T</v>
          </cell>
          <cell r="B119" t="str">
            <v>--38-Wren Street - Forest Hill</v>
          </cell>
          <cell r="C119">
            <v>12</v>
          </cell>
          <cell r="D119">
            <v>51.43</v>
          </cell>
          <cell r="E119">
            <v>5.03</v>
          </cell>
          <cell r="F119">
            <v>12</v>
          </cell>
          <cell r="G119">
            <v>51.43</v>
          </cell>
          <cell r="H119">
            <v>5.03</v>
          </cell>
          <cell r="I119">
            <v>12</v>
          </cell>
          <cell r="J119">
            <v>51.43</v>
          </cell>
          <cell r="K119">
            <v>5.03</v>
          </cell>
          <cell r="L119">
            <v>10.2246520874751</v>
          </cell>
          <cell r="M119">
            <v>10.2246520874751</v>
          </cell>
          <cell r="N119">
            <v>10.2246520874751</v>
          </cell>
        </row>
        <row r="120">
          <cell r="A120" t="str">
            <v>39&amp;T</v>
          </cell>
          <cell r="B120" t="str">
            <v>--39-Forest Hills Station - Ba</v>
          </cell>
          <cell r="C120">
            <v>42</v>
          </cell>
          <cell r="D120">
            <v>204.66</v>
          </cell>
          <cell r="E120">
            <v>24.38</v>
          </cell>
          <cell r="F120">
            <v>42</v>
          </cell>
          <cell r="G120">
            <v>204.66</v>
          </cell>
          <cell r="H120">
            <v>24.38</v>
          </cell>
          <cell r="I120">
            <v>42</v>
          </cell>
          <cell r="J120">
            <v>204.66</v>
          </cell>
          <cell r="K120">
            <v>24.38</v>
          </cell>
          <cell r="L120">
            <v>8.3945857260049195</v>
          </cell>
          <cell r="M120">
            <v>8.3945857260049195</v>
          </cell>
          <cell r="N120">
            <v>8.3945857260049195</v>
          </cell>
        </row>
        <row r="121">
          <cell r="A121" t="str">
            <v>4&amp;T</v>
          </cell>
          <cell r="B121" t="str">
            <v>--4-North Station - Design Cen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 t="e">
            <v>#NUM!</v>
          </cell>
          <cell r="M121" t="e">
            <v>#NUM!</v>
          </cell>
          <cell r="N121" t="e">
            <v>#NUM!</v>
          </cell>
        </row>
        <row r="122">
          <cell r="A122" t="str">
            <v>40&amp;T</v>
          </cell>
          <cell r="B122" t="str">
            <v>--40-Georgetowne - Forest Hill</v>
          </cell>
          <cell r="C122">
            <v>10</v>
          </cell>
          <cell r="D122">
            <v>42.62</v>
          </cell>
          <cell r="E122">
            <v>4.17</v>
          </cell>
          <cell r="F122">
            <v>10</v>
          </cell>
          <cell r="G122">
            <v>42.62</v>
          </cell>
          <cell r="H122">
            <v>4.17</v>
          </cell>
          <cell r="I122">
            <v>10</v>
          </cell>
          <cell r="J122">
            <v>42.62</v>
          </cell>
          <cell r="K122">
            <v>4.17</v>
          </cell>
          <cell r="L122">
            <v>10.220623501199</v>
          </cell>
          <cell r="M122">
            <v>10.220623501199</v>
          </cell>
          <cell r="N122">
            <v>10.220623501199</v>
          </cell>
        </row>
        <row r="123">
          <cell r="A123" t="str">
            <v>4050&amp;T</v>
          </cell>
          <cell r="B123" t="str">
            <v>--40/50-Georgetowne - Forest H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 t="e">
            <v>#NUM!</v>
          </cell>
          <cell r="M123" t="e">
            <v>#NUM!</v>
          </cell>
          <cell r="N123" t="e">
            <v>#NUM!</v>
          </cell>
        </row>
        <row r="124">
          <cell r="A124" t="str">
            <v>41&amp;T</v>
          </cell>
          <cell r="B124" t="str">
            <v>--41-Centre Street &amp; Eliot Str</v>
          </cell>
          <cell r="C124">
            <v>13</v>
          </cell>
          <cell r="D124">
            <v>60.17</v>
          </cell>
          <cell r="E124">
            <v>8.9499999999999993</v>
          </cell>
          <cell r="F124">
            <v>13</v>
          </cell>
          <cell r="G124">
            <v>60.17</v>
          </cell>
          <cell r="H124">
            <v>8.9499999999999993</v>
          </cell>
          <cell r="I124">
            <v>13</v>
          </cell>
          <cell r="J124">
            <v>60.17</v>
          </cell>
          <cell r="K124">
            <v>8.9499999999999993</v>
          </cell>
          <cell r="L124">
            <v>6.7229050279329599</v>
          </cell>
          <cell r="M124">
            <v>6.7229050279329599</v>
          </cell>
          <cell r="N124">
            <v>6.7229050279329599</v>
          </cell>
        </row>
        <row r="125">
          <cell r="A125" t="str">
            <v>411&amp;T</v>
          </cell>
          <cell r="B125" t="str">
            <v>--411-Kennedy Drive or Jack Sa</v>
          </cell>
          <cell r="C125">
            <v>8</v>
          </cell>
          <cell r="D125">
            <v>76.239999999999995</v>
          </cell>
          <cell r="E125">
            <v>7.37</v>
          </cell>
          <cell r="F125">
            <v>8</v>
          </cell>
          <cell r="G125">
            <v>76.239999999999995</v>
          </cell>
          <cell r="H125">
            <v>7.37</v>
          </cell>
          <cell r="I125">
            <v>8</v>
          </cell>
          <cell r="J125">
            <v>76.239999999999995</v>
          </cell>
          <cell r="K125">
            <v>7.37</v>
          </cell>
          <cell r="L125">
            <v>10.3446404341927</v>
          </cell>
          <cell r="M125">
            <v>10.3446404341927</v>
          </cell>
          <cell r="N125">
            <v>10.3446404341927</v>
          </cell>
        </row>
        <row r="126">
          <cell r="A126" t="str">
            <v>42&amp;T</v>
          </cell>
          <cell r="B126" t="str">
            <v>--42-Forest Hills Station - Nu</v>
          </cell>
          <cell r="C126">
            <v>24</v>
          </cell>
          <cell r="D126">
            <v>61.09</v>
          </cell>
          <cell r="E126">
            <v>7.32</v>
          </cell>
          <cell r="F126">
            <v>24</v>
          </cell>
          <cell r="G126">
            <v>61.09</v>
          </cell>
          <cell r="H126">
            <v>7.32</v>
          </cell>
          <cell r="I126">
            <v>24</v>
          </cell>
          <cell r="J126">
            <v>61.09</v>
          </cell>
          <cell r="K126">
            <v>7.32</v>
          </cell>
          <cell r="L126">
            <v>8.3456284153005509</v>
          </cell>
          <cell r="M126">
            <v>8.3456284153005509</v>
          </cell>
          <cell r="N126">
            <v>8.3456284153005509</v>
          </cell>
        </row>
        <row r="127">
          <cell r="A127" t="str">
            <v>424&amp;T</v>
          </cell>
          <cell r="B127" t="str">
            <v>--424-Eastern Avenue &amp; Essex S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 t="e">
            <v>#NUM!</v>
          </cell>
          <cell r="M127" t="e">
            <v>#NUM!</v>
          </cell>
          <cell r="N127" t="e">
            <v>#NUM!</v>
          </cell>
        </row>
        <row r="128">
          <cell r="A128" t="str">
            <v>426&amp;T</v>
          </cell>
          <cell r="B128" t="str">
            <v>--426-Central Square, Lynn - H</v>
          </cell>
          <cell r="C128">
            <v>10</v>
          </cell>
          <cell r="D128">
            <v>108.06</v>
          </cell>
          <cell r="E128">
            <v>7.55</v>
          </cell>
          <cell r="F128">
            <v>10</v>
          </cell>
          <cell r="G128">
            <v>108.06</v>
          </cell>
          <cell r="H128">
            <v>7.55</v>
          </cell>
          <cell r="I128">
            <v>10</v>
          </cell>
          <cell r="J128">
            <v>108.06</v>
          </cell>
          <cell r="K128">
            <v>7.55</v>
          </cell>
          <cell r="L128">
            <v>14.312582781456999</v>
          </cell>
          <cell r="M128">
            <v>14.312582781456999</v>
          </cell>
          <cell r="N128">
            <v>14.312582781456999</v>
          </cell>
        </row>
        <row r="129">
          <cell r="A129" t="str">
            <v>428&amp;T</v>
          </cell>
          <cell r="B129" t="str">
            <v>--428-Oaklandvale - Haymarket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 t="e">
            <v>#NUM!</v>
          </cell>
          <cell r="M129" t="e">
            <v>#NUM!</v>
          </cell>
          <cell r="N129" t="e">
            <v>#NUM!</v>
          </cell>
        </row>
        <row r="130">
          <cell r="A130" t="str">
            <v>429&amp;T</v>
          </cell>
          <cell r="B130" t="str">
            <v>--429-Northgate Shopping Cente</v>
          </cell>
          <cell r="C130">
            <v>10</v>
          </cell>
          <cell r="D130">
            <v>112.09</v>
          </cell>
          <cell r="E130">
            <v>8.6300000000000008</v>
          </cell>
          <cell r="F130">
            <v>10</v>
          </cell>
          <cell r="G130">
            <v>112.09</v>
          </cell>
          <cell r="H130">
            <v>8.6300000000000008</v>
          </cell>
          <cell r="I130">
            <v>10</v>
          </cell>
          <cell r="J130">
            <v>112.09</v>
          </cell>
          <cell r="K130">
            <v>8.6300000000000008</v>
          </cell>
          <cell r="L130">
            <v>12.9884125144844</v>
          </cell>
          <cell r="M130">
            <v>12.9884125144844</v>
          </cell>
          <cell r="N130">
            <v>12.9884125144844</v>
          </cell>
        </row>
        <row r="131">
          <cell r="A131" t="str">
            <v>43&amp;T</v>
          </cell>
          <cell r="B131" t="str">
            <v>--43-Ruggles Station - Park St</v>
          </cell>
          <cell r="C131">
            <v>12</v>
          </cell>
          <cell r="D131">
            <v>27.01</v>
          </cell>
          <cell r="E131">
            <v>3.77</v>
          </cell>
          <cell r="F131">
            <v>12</v>
          </cell>
          <cell r="G131">
            <v>27.01</v>
          </cell>
          <cell r="H131">
            <v>3.77</v>
          </cell>
          <cell r="I131">
            <v>12</v>
          </cell>
          <cell r="J131">
            <v>27.01</v>
          </cell>
          <cell r="K131">
            <v>3.77</v>
          </cell>
          <cell r="L131">
            <v>7.1644562334217499</v>
          </cell>
          <cell r="M131">
            <v>7.1644562334217499</v>
          </cell>
          <cell r="N131">
            <v>7.1644562334217499</v>
          </cell>
        </row>
        <row r="132">
          <cell r="A132" t="str">
            <v>430&amp;T</v>
          </cell>
          <cell r="B132" t="str">
            <v>--430-Saugus Center - Malden C</v>
          </cell>
          <cell r="C132">
            <v>9</v>
          </cell>
          <cell r="D132">
            <v>70.44</v>
          </cell>
          <cell r="E132">
            <v>5.62</v>
          </cell>
          <cell r="F132">
            <v>9</v>
          </cell>
          <cell r="G132">
            <v>70.44</v>
          </cell>
          <cell r="H132">
            <v>5.62</v>
          </cell>
          <cell r="I132">
            <v>9</v>
          </cell>
          <cell r="J132">
            <v>70.44</v>
          </cell>
          <cell r="K132">
            <v>5.62</v>
          </cell>
          <cell r="L132">
            <v>12.5338078291815</v>
          </cell>
          <cell r="M132">
            <v>12.5338078291815</v>
          </cell>
          <cell r="N132">
            <v>12.5338078291815</v>
          </cell>
        </row>
        <row r="133">
          <cell r="A133" t="str">
            <v>435&amp;T</v>
          </cell>
          <cell r="B133" t="str">
            <v>--435-Liberty Tree Mall - Cent</v>
          </cell>
          <cell r="C133">
            <v>11</v>
          </cell>
          <cell r="D133">
            <v>150.72</v>
          </cell>
          <cell r="E133">
            <v>14.03</v>
          </cell>
          <cell r="F133">
            <v>11</v>
          </cell>
          <cell r="G133">
            <v>150.72</v>
          </cell>
          <cell r="H133">
            <v>14.03</v>
          </cell>
          <cell r="I133">
            <v>11</v>
          </cell>
          <cell r="J133">
            <v>150.72</v>
          </cell>
          <cell r="K133">
            <v>14.03</v>
          </cell>
          <cell r="L133">
            <v>10.7426942266572</v>
          </cell>
          <cell r="M133">
            <v>10.7426942266572</v>
          </cell>
          <cell r="N133">
            <v>10.7426942266572</v>
          </cell>
        </row>
        <row r="134">
          <cell r="A134" t="str">
            <v>436&amp;T</v>
          </cell>
          <cell r="B134" t="str">
            <v>--436-Liberty Tree Mall - Cent</v>
          </cell>
          <cell r="C134">
            <v>10</v>
          </cell>
          <cell r="D134">
            <v>96.99</v>
          </cell>
          <cell r="E134">
            <v>8.33</v>
          </cell>
          <cell r="F134">
            <v>10</v>
          </cell>
          <cell r="G134">
            <v>96.99</v>
          </cell>
          <cell r="H134">
            <v>8.33</v>
          </cell>
          <cell r="I134">
            <v>10</v>
          </cell>
          <cell r="J134">
            <v>96.99</v>
          </cell>
          <cell r="K134">
            <v>8.33</v>
          </cell>
          <cell r="L134">
            <v>11.6434573829532</v>
          </cell>
          <cell r="M134">
            <v>11.6434573829532</v>
          </cell>
          <cell r="N134">
            <v>11.6434573829532</v>
          </cell>
        </row>
        <row r="135">
          <cell r="A135" t="str">
            <v>439&amp;T</v>
          </cell>
          <cell r="B135" t="str">
            <v>--439-Nahant - Wonderland Stat</v>
          </cell>
          <cell r="C135">
            <v>1</v>
          </cell>
          <cell r="D135">
            <v>2.92</v>
          </cell>
          <cell r="E135">
            <v>0.15</v>
          </cell>
          <cell r="F135">
            <v>1</v>
          </cell>
          <cell r="G135">
            <v>2.92</v>
          </cell>
          <cell r="H135">
            <v>0.15</v>
          </cell>
          <cell r="I135">
            <v>1</v>
          </cell>
          <cell r="J135">
            <v>2.92</v>
          </cell>
          <cell r="K135">
            <v>0.15</v>
          </cell>
          <cell r="L135">
            <v>19.466666666666701</v>
          </cell>
          <cell r="M135">
            <v>19.466666666666701</v>
          </cell>
          <cell r="N135">
            <v>19.466666666666701</v>
          </cell>
        </row>
        <row r="136">
          <cell r="A136" t="str">
            <v>44&amp;T</v>
          </cell>
          <cell r="B136" t="str">
            <v>--44-Jackson Square Station -</v>
          </cell>
          <cell r="C136">
            <v>20</v>
          </cell>
          <cell r="D136">
            <v>65.069999999999993</v>
          </cell>
          <cell r="E136">
            <v>8.8800000000000008</v>
          </cell>
          <cell r="F136">
            <v>20</v>
          </cell>
          <cell r="G136">
            <v>65.069999999999993</v>
          </cell>
          <cell r="H136">
            <v>8.8800000000000008</v>
          </cell>
          <cell r="I136">
            <v>20</v>
          </cell>
          <cell r="J136">
            <v>65.069999999999993</v>
          </cell>
          <cell r="K136">
            <v>8.8800000000000008</v>
          </cell>
          <cell r="L136">
            <v>7.3277027027027</v>
          </cell>
          <cell r="M136">
            <v>7.3277027027027</v>
          </cell>
          <cell r="N136">
            <v>7.3277027027027</v>
          </cell>
        </row>
        <row r="137">
          <cell r="A137" t="str">
            <v>441&amp;T</v>
          </cell>
          <cell r="B137" t="str">
            <v>--441-Marblehead - Wonderland</v>
          </cell>
          <cell r="C137">
            <v>10</v>
          </cell>
          <cell r="D137">
            <v>112.85</v>
          </cell>
          <cell r="E137">
            <v>7.5</v>
          </cell>
          <cell r="F137">
            <v>10</v>
          </cell>
          <cell r="G137">
            <v>112.85</v>
          </cell>
          <cell r="H137">
            <v>7.5</v>
          </cell>
          <cell r="I137">
            <v>10</v>
          </cell>
          <cell r="J137">
            <v>112.85</v>
          </cell>
          <cell r="K137">
            <v>7.5</v>
          </cell>
          <cell r="L137">
            <v>15.046666666666701</v>
          </cell>
          <cell r="M137">
            <v>15.046666666666701</v>
          </cell>
          <cell r="N137">
            <v>15.046666666666701</v>
          </cell>
        </row>
        <row r="138">
          <cell r="A138" t="str">
            <v>441442&amp;T</v>
          </cell>
          <cell r="B138" t="str">
            <v>--441/442-Marblehead - Wonderl</v>
          </cell>
          <cell r="C138">
            <v>4</v>
          </cell>
          <cell r="D138">
            <v>21.89</v>
          </cell>
          <cell r="E138">
            <v>1.73</v>
          </cell>
          <cell r="F138">
            <v>4</v>
          </cell>
          <cell r="G138">
            <v>21.89</v>
          </cell>
          <cell r="H138">
            <v>1.73</v>
          </cell>
          <cell r="I138">
            <v>4</v>
          </cell>
          <cell r="J138">
            <v>21.89</v>
          </cell>
          <cell r="K138">
            <v>1.73</v>
          </cell>
          <cell r="L138">
            <v>12.6531791907514</v>
          </cell>
          <cell r="M138">
            <v>12.6531791907514</v>
          </cell>
          <cell r="N138">
            <v>12.6531791907514</v>
          </cell>
        </row>
        <row r="139">
          <cell r="A139" t="str">
            <v>442&amp;T</v>
          </cell>
          <cell r="B139" t="str">
            <v>--442-Marblehead - Wonderland</v>
          </cell>
          <cell r="C139">
            <v>10</v>
          </cell>
          <cell r="D139">
            <v>109.01</v>
          </cell>
          <cell r="E139">
            <v>7.2</v>
          </cell>
          <cell r="F139">
            <v>10</v>
          </cell>
          <cell r="G139">
            <v>109.01</v>
          </cell>
          <cell r="H139">
            <v>7.2</v>
          </cell>
          <cell r="I139">
            <v>10</v>
          </cell>
          <cell r="J139">
            <v>109.01</v>
          </cell>
          <cell r="K139">
            <v>7.2</v>
          </cell>
          <cell r="L139">
            <v>15.140277777777801</v>
          </cell>
          <cell r="M139">
            <v>15.140277777777801</v>
          </cell>
          <cell r="N139">
            <v>15.140277777777801</v>
          </cell>
        </row>
        <row r="140">
          <cell r="A140" t="str">
            <v>45&amp;T</v>
          </cell>
          <cell r="B140" t="str">
            <v>--45-Franklin Park - Ruggles S</v>
          </cell>
          <cell r="C140">
            <v>18</v>
          </cell>
          <cell r="D140">
            <v>57.52</v>
          </cell>
          <cell r="E140">
            <v>8.3800000000000008</v>
          </cell>
          <cell r="F140">
            <v>18</v>
          </cell>
          <cell r="G140">
            <v>57.52</v>
          </cell>
          <cell r="H140">
            <v>8.3800000000000008</v>
          </cell>
          <cell r="I140">
            <v>18</v>
          </cell>
          <cell r="J140">
            <v>57.52</v>
          </cell>
          <cell r="K140">
            <v>8.3800000000000008</v>
          </cell>
          <cell r="L140">
            <v>6.8639618138424803</v>
          </cell>
          <cell r="M140">
            <v>6.8639618138424803</v>
          </cell>
          <cell r="N140">
            <v>6.8639618138424803</v>
          </cell>
        </row>
        <row r="141">
          <cell r="A141" t="str">
            <v>450&amp;T</v>
          </cell>
          <cell r="B141" t="str">
            <v>--450-Salem Depot - Wonderland</v>
          </cell>
          <cell r="C141">
            <v>13</v>
          </cell>
          <cell r="D141">
            <v>188.97</v>
          </cell>
          <cell r="E141">
            <v>12.97</v>
          </cell>
          <cell r="F141">
            <v>13</v>
          </cell>
          <cell r="G141">
            <v>188.97</v>
          </cell>
          <cell r="H141">
            <v>12.97</v>
          </cell>
          <cell r="I141">
            <v>13</v>
          </cell>
          <cell r="J141">
            <v>188.97</v>
          </cell>
          <cell r="K141">
            <v>12.97</v>
          </cell>
          <cell r="L141">
            <v>14.5697764070933</v>
          </cell>
          <cell r="M141">
            <v>14.5697764070933</v>
          </cell>
          <cell r="N141">
            <v>14.5697764070933</v>
          </cell>
        </row>
        <row r="142">
          <cell r="A142" t="str">
            <v>451&amp;T</v>
          </cell>
          <cell r="B142" t="str">
            <v>--451-North Beverly Station -</v>
          </cell>
          <cell r="C142">
            <v>1</v>
          </cell>
          <cell r="D142">
            <v>6.19</v>
          </cell>
          <cell r="E142">
            <v>0.53</v>
          </cell>
          <cell r="F142">
            <v>1</v>
          </cell>
          <cell r="G142">
            <v>6.19</v>
          </cell>
          <cell r="H142">
            <v>0.53</v>
          </cell>
          <cell r="I142">
            <v>1</v>
          </cell>
          <cell r="J142">
            <v>6.19</v>
          </cell>
          <cell r="K142">
            <v>0.53</v>
          </cell>
          <cell r="L142">
            <v>11.679245283018901</v>
          </cell>
          <cell r="M142">
            <v>11.679245283018901</v>
          </cell>
          <cell r="N142">
            <v>11.679245283018901</v>
          </cell>
        </row>
        <row r="143">
          <cell r="A143" t="str">
            <v>455&amp;T</v>
          </cell>
          <cell r="B143" t="str">
            <v>--455-Salem Depot - Wonderland</v>
          </cell>
          <cell r="C143">
            <v>19</v>
          </cell>
          <cell r="D143">
            <v>224.33</v>
          </cell>
          <cell r="E143">
            <v>19.75</v>
          </cell>
          <cell r="F143">
            <v>19</v>
          </cell>
          <cell r="G143">
            <v>224.33</v>
          </cell>
          <cell r="H143">
            <v>19.75</v>
          </cell>
          <cell r="I143">
            <v>19</v>
          </cell>
          <cell r="J143">
            <v>224.33</v>
          </cell>
          <cell r="K143">
            <v>19.75</v>
          </cell>
          <cell r="L143">
            <v>11.358481012658199</v>
          </cell>
          <cell r="M143">
            <v>11.358481012658199</v>
          </cell>
          <cell r="N143">
            <v>11.358481012658199</v>
          </cell>
        </row>
        <row r="144">
          <cell r="A144" t="str">
            <v>456&amp;T</v>
          </cell>
          <cell r="B144" t="str">
            <v>--456-Salem Depot - Central Sq</v>
          </cell>
          <cell r="C144">
            <v>8</v>
          </cell>
          <cell r="D144">
            <v>49.07</v>
          </cell>
          <cell r="E144">
            <v>4.17</v>
          </cell>
          <cell r="F144">
            <v>8</v>
          </cell>
          <cell r="G144">
            <v>49.07</v>
          </cell>
          <cell r="H144">
            <v>4.17</v>
          </cell>
          <cell r="I144">
            <v>8</v>
          </cell>
          <cell r="J144">
            <v>49.07</v>
          </cell>
          <cell r="K144">
            <v>4.17</v>
          </cell>
          <cell r="L144">
            <v>11.767386091127101</v>
          </cell>
          <cell r="M144">
            <v>11.767386091127101</v>
          </cell>
          <cell r="N144">
            <v>11.767386091127101</v>
          </cell>
        </row>
        <row r="145">
          <cell r="A145" t="str">
            <v>47&amp;T</v>
          </cell>
          <cell r="B145" t="str">
            <v>--47-Central Square, Cambridge</v>
          </cell>
          <cell r="C145">
            <v>25</v>
          </cell>
          <cell r="D145">
            <v>140.59</v>
          </cell>
          <cell r="E145">
            <v>21.63</v>
          </cell>
          <cell r="F145">
            <v>25</v>
          </cell>
          <cell r="G145">
            <v>140.59</v>
          </cell>
          <cell r="H145">
            <v>21.63</v>
          </cell>
          <cell r="I145">
            <v>25</v>
          </cell>
          <cell r="J145">
            <v>140.59</v>
          </cell>
          <cell r="K145">
            <v>21.63</v>
          </cell>
          <cell r="L145">
            <v>6.4997688395746698</v>
          </cell>
          <cell r="M145">
            <v>6.4997688395746698</v>
          </cell>
          <cell r="N145">
            <v>6.4997688395746698</v>
          </cell>
        </row>
        <row r="146">
          <cell r="A146" t="str">
            <v>5&amp;M</v>
          </cell>
          <cell r="B146" t="str">
            <v>--RT05-RT05-Ashland Hopkinton</v>
          </cell>
          <cell r="C146">
            <v>7</v>
          </cell>
          <cell r="D146">
            <v>66.150000000000006</v>
          </cell>
          <cell r="E146">
            <v>3.88</v>
          </cell>
          <cell r="F146">
            <v>7</v>
          </cell>
          <cell r="G146">
            <v>66.150000000000006</v>
          </cell>
          <cell r="H146">
            <v>3.88</v>
          </cell>
          <cell r="I146">
            <v>7</v>
          </cell>
          <cell r="J146">
            <v>66.150000000000006</v>
          </cell>
          <cell r="K146">
            <v>3.88</v>
          </cell>
          <cell r="L146">
            <v>17.048969072165001</v>
          </cell>
          <cell r="M146">
            <v>17.048969072165001</v>
          </cell>
          <cell r="N146">
            <v>17.048969072165001</v>
          </cell>
        </row>
        <row r="147">
          <cell r="A147" t="str">
            <v>50&amp;T</v>
          </cell>
          <cell r="B147" t="str">
            <v>--50-Cleary Square - Forest Hi</v>
          </cell>
          <cell r="C147">
            <v>10</v>
          </cell>
          <cell r="D147">
            <v>39.35</v>
          </cell>
          <cell r="E147">
            <v>3.02</v>
          </cell>
          <cell r="F147">
            <v>10</v>
          </cell>
          <cell r="G147">
            <v>39.35</v>
          </cell>
          <cell r="H147">
            <v>3.02</v>
          </cell>
          <cell r="I147">
            <v>10</v>
          </cell>
          <cell r="J147">
            <v>39.35</v>
          </cell>
          <cell r="K147">
            <v>3.02</v>
          </cell>
          <cell r="L147">
            <v>13.0298013245033</v>
          </cell>
          <cell r="M147">
            <v>13.0298013245033</v>
          </cell>
          <cell r="N147">
            <v>13.0298013245033</v>
          </cell>
        </row>
        <row r="148">
          <cell r="A148" t="str">
            <v>501&amp;T</v>
          </cell>
          <cell r="B148" t="str">
            <v>--501-Brighton Center - Federa</v>
          </cell>
          <cell r="C148">
            <v>2</v>
          </cell>
          <cell r="D148">
            <v>17.559999999999999</v>
          </cell>
          <cell r="E148">
            <v>1.28</v>
          </cell>
          <cell r="F148">
            <v>2</v>
          </cell>
          <cell r="G148">
            <v>17.559999999999999</v>
          </cell>
          <cell r="H148">
            <v>1.28</v>
          </cell>
          <cell r="I148">
            <v>2</v>
          </cell>
          <cell r="J148">
            <v>17.559999999999999</v>
          </cell>
          <cell r="K148">
            <v>1.28</v>
          </cell>
          <cell r="L148">
            <v>13.71875</v>
          </cell>
          <cell r="M148">
            <v>13.71875</v>
          </cell>
          <cell r="N148">
            <v>13.71875</v>
          </cell>
        </row>
        <row r="149">
          <cell r="A149" t="str">
            <v>504&amp;T</v>
          </cell>
          <cell r="B149" t="str">
            <v>--504-Watertown Yard - Federal</v>
          </cell>
          <cell r="C149">
            <v>15</v>
          </cell>
          <cell r="D149">
            <v>111.23</v>
          </cell>
          <cell r="E149">
            <v>7.13</v>
          </cell>
          <cell r="F149">
            <v>15</v>
          </cell>
          <cell r="G149">
            <v>111.23</v>
          </cell>
          <cell r="H149">
            <v>7.13</v>
          </cell>
          <cell r="I149">
            <v>15</v>
          </cell>
          <cell r="J149">
            <v>111.23</v>
          </cell>
          <cell r="K149">
            <v>7.13</v>
          </cell>
          <cell r="L149">
            <v>15.600280504908801</v>
          </cell>
          <cell r="M149">
            <v>15.600280504908801</v>
          </cell>
          <cell r="N149">
            <v>15.600280504908801</v>
          </cell>
        </row>
        <row r="150">
          <cell r="A150" t="str">
            <v>505&amp;T</v>
          </cell>
          <cell r="B150" t="str">
            <v>--505-Waltham Center - Federal</v>
          </cell>
          <cell r="C150">
            <v>1</v>
          </cell>
          <cell r="D150">
            <v>12.96</v>
          </cell>
          <cell r="E150">
            <v>0.7</v>
          </cell>
          <cell r="F150">
            <v>1</v>
          </cell>
          <cell r="G150">
            <v>12.96</v>
          </cell>
          <cell r="H150">
            <v>0.7</v>
          </cell>
          <cell r="I150">
            <v>1</v>
          </cell>
          <cell r="J150">
            <v>12.96</v>
          </cell>
          <cell r="K150">
            <v>0.7</v>
          </cell>
          <cell r="L150">
            <v>18.514285714285698</v>
          </cell>
          <cell r="M150">
            <v>18.514285714285698</v>
          </cell>
          <cell r="N150">
            <v>18.514285714285698</v>
          </cell>
        </row>
        <row r="151">
          <cell r="A151" t="str">
            <v>51&amp;T</v>
          </cell>
          <cell r="B151" t="str">
            <v>--51-Reservoir Station - Fores</v>
          </cell>
          <cell r="C151">
            <v>11</v>
          </cell>
          <cell r="D151">
            <v>80.17</v>
          </cell>
          <cell r="E151">
            <v>5.32</v>
          </cell>
          <cell r="F151">
            <v>11</v>
          </cell>
          <cell r="G151">
            <v>80.17</v>
          </cell>
          <cell r="H151">
            <v>5.32</v>
          </cell>
          <cell r="I151">
            <v>11</v>
          </cell>
          <cell r="J151">
            <v>80.17</v>
          </cell>
          <cell r="K151">
            <v>5.32</v>
          </cell>
          <cell r="L151">
            <v>15.0695488721804</v>
          </cell>
          <cell r="M151">
            <v>15.0695488721804</v>
          </cell>
          <cell r="N151">
            <v>15.0695488721804</v>
          </cell>
        </row>
        <row r="152">
          <cell r="A152" t="str">
            <v>52&amp;T</v>
          </cell>
          <cell r="B152" t="str">
            <v>--52-Dedham Mall - Watertown Y</v>
          </cell>
          <cell r="C152">
            <v>10</v>
          </cell>
          <cell r="D152">
            <v>99.35</v>
          </cell>
          <cell r="E152">
            <v>6.25</v>
          </cell>
          <cell r="F152">
            <v>10</v>
          </cell>
          <cell r="G152">
            <v>99.35</v>
          </cell>
          <cell r="H152">
            <v>6.25</v>
          </cell>
          <cell r="I152">
            <v>10</v>
          </cell>
          <cell r="J152">
            <v>99.35</v>
          </cell>
          <cell r="K152">
            <v>6.25</v>
          </cell>
          <cell r="L152">
            <v>15.896000000000001</v>
          </cell>
          <cell r="M152">
            <v>15.896000000000001</v>
          </cell>
          <cell r="N152">
            <v>15.896000000000001</v>
          </cell>
        </row>
        <row r="153">
          <cell r="A153" t="str">
            <v>55&amp;T</v>
          </cell>
          <cell r="B153" t="str">
            <v>--55-West Fenway - Copley Squa</v>
          </cell>
          <cell r="C153">
            <v>14</v>
          </cell>
          <cell r="D153">
            <v>21.87</v>
          </cell>
          <cell r="E153">
            <v>3.97</v>
          </cell>
          <cell r="F153">
            <v>14</v>
          </cell>
          <cell r="G153">
            <v>21.87</v>
          </cell>
          <cell r="H153">
            <v>3.97</v>
          </cell>
          <cell r="I153">
            <v>14</v>
          </cell>
          <cell r="J153">
            <v>21.87</v>
          </cell>
          <cell r="K153">
            <v>3.97</v>
          </cell>
          <cell r="L153">
            <v>5.5088161209067996</v>
          </cell>
          <cell r="M153">
            <v>5.5088161209067996</v>
          </cell>
          <cell r="N153">
            <v>5.5088161209067996</v>
          </cell>
        </row>
        <row r="154">
          <cell r="A154" t="str">
            <v>553&amp;T</v>
          </cell>
          <cell r="B154" t="str">
            <v>--553-Roberts - Newton Corner-</v>
          </cell>
          <cell r="C154">
            <v>13</v>
          </cell>
          <cell r="D154">
            <v>91.6</v>
          </cell>
          <cell r="E154">
            <v>7.72</v>
          </cell>
          <cell r="F154">
            <v>13</v>
          </cell>
          <cell r="G154">
            <v>91.6</v>
          </cell>
          <cell r="H154">
            <v>7.72</v>
          </cell>
          <cell r="I154">
            <v>13</v>
          </cell>
          <cell r="J154">
            <v>91.6</v>
          </cell>
          <cell r="K154">
            <v>7.72</v>
          </cell>
          <cell r="L154">
            <v>11.865284974093299</v>
          </cell>
          <cell r="M154">
            <v>11.865284974093299</v>
          </cell>
          <cell r="N154">
            <v>11.865284974093299</v>
          </cell>
        </row>
        <row r="155">
          <cell r="A155" t="str">
            <v>554&amp;T</v>
          </cell>
          <cell r="B155" t="str">
            <v>--554-Waverley Square - Newton</v>
          </cell>
          <cell r="C155">
            <v>1</v>
          </cell>
          <cell r="D155">
            <v>8.43</v>
          </cell>
          <cell r="E155">
            <v>0.56999999999999995</v>
          </cell>
          <cell r="F155">
            <v>1</v>
          </cell>
          <cell r="G155">
            <v>8.43</v>
          </cell>
          <cell r="H155">
            <v>0.56999999999999995</v>
          </cell>
          <cell r="I155">
            <v>1</v>
          </cell>
          <cell r="J155">
            <v>8.43</v>
          </cell>
          <cell r="K155">
            <v>0.56999999999999995</v>
          </cell>
          <cell r="L155">
            <v>14.789473684210501</v>
          </cell>
          <cell r="M155">
            <v>14.789473684210501</v>
          </cell>
          <cell r="N155">
            <v>14.789473684210501</v>
          </cell>
        </row>
        <row r="156">
          <cell r="A156" t="str">
            <v>556&amp;T</v>
          </cell>
          <cell r="B156" t="str">
            <v>--556-Waltham Highlands - Newt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 t="e">
            <v>#NUM!</v>
          </cell>
          <cell r="M156" t="e">
            <v>#NUM!</v>
          </cell>
          <cell r="N156" t="e">
            <v>#NUM!</v>
          </cell>
        </row>
        <row r="157">
          <cell r="A157" t="str">
            <v>558&amp;T</v>
          </cell>
          <cell r="B157" t="str">
            <v>--558-Riverside Station - Newt</v>
          </cell>
          <cell r="C157">
            <v>1</v>
          </cell>
          <cell r="D157">
            <v>6.79</v>
          </cell>
          <cell r="E157">
            <v>0.47</v>
          </cell>
          <cell r="F157">
            <v>1</v>
          </cell>
          <cell r="G157">
            <v>6.79</v>
          </cell>
          <cell r="H157">
            <v>0.47</v>
          </cell>
          <cell r="I157">
            <v>1</v>
          </cell>
          <cell r="J157">
            <v>6.79</v>
          </cell>
          <cell r="K157">
            <v>0.47</v>
          </cell>
          <cell r="L157">
            <v>14.4468085106383</v>
          </cell>
          <cell r="M157">
            <v>14.4468085106383</v>
          </cell>
          <cell r="N157">
            <v>14.4468085106383</v>
          </cell>
        </row>
        <row r="158">
          <cell r="A158" t="str">
            <v>57&amp;T</v>
          </cell>
          <cell r="B158" t="str">
            <v>--57-Watertown Yard - Kenmore</v>
          </cell>
          <cell r="C158">
            <v>55</v>
          </cell>
          <cell r="D158">
            <v>291.44</v>
          </cell>
          <cell r="E158">
            <v>30.17</v>
          </cell>
          <cell r="F158">
            <v>55</v>
          </cell>
          <cell r="G158">
            <v>291.44</v>
          </cell>
          <cell r="H158">
            <v>30.17</v>
          </cell>
          <cell r="I158">
            <v>55</v>
          </cell>
          <cell r="J158">
            <v>291.44</v>
          </cell>
          <cell r="K158">
            <v>30.17</v>
          </cell>
          <cell r="L158">
            <v>9.6599270798806796</v>
          </cell>
          <cell r="M158">
            <v>9.6599270798806796</v>
          </cell>
          <cell r="N158">
            <v>9.6599270798806796</v>
          </cell>
        </row>
        <row r="159">
          <cell r="A159" t="str">
            <v>59&amp;T</v>
          </cell>
          <cell r="B159" t="str">
            <v>--59-Needham Junction - Watert</v>
          </cell>
          <cell r="C159">
            <v>14</v>
          </cell>
          <cell r="D159">
            <v>120.89</v>
          </cell>
          <cell r="E159">
            <v>8.6999999999999993</v>
          </cell>
          <cell r="F159">
            <v>14</v>
          </cell>
          <cell r="G159">
            <v>120.89</v>
          </cell>
          <cell r="H159">
            <v>8.6999999999999993</v>
          </cell>
          <cell r="I159">
            <v>14</v>
          </cell>
          <cell r="J159">
            <v>120.89</v>
          </cell>
          <cell r="K159">
            <v>8.6999999999999993</v>
          </cell>
          <cell r="L159">
            <v>13.8954022988506</v>
          </cell>
          <cell r="M159">
            <v>13.8954022988506</v>
          </cell>
          <cell r="N159">
            <v>13.8954022988506</v>
          </cell>
        </row>
        <row r="160">
          <cell r="A160" t="str">
            <v>6&amp;M</v>
          </cell>
          <cell r="B160" t="str">
            <v>--RT06-RT06-Central Hub Framin</v>
          </cell>
          <cell r="C160">
            <v>9</v>
          </cell>
          <cell r="D160">
            <v>93.08</v>
          </cell>
          <cell r="E160">
            <v>4.75</v>
          </cell>
          <cell r="F160">
            <v>9</v>
          </cell>
          <cell r="G160">
            <v>93.08</v>
          </cell>
          <cell r="H160">
            <v>4.75</v>
          </cell>
          <cell r="I160">
            <v>9</v>
          </cell>
          <cell r="J160">
            <v>93.08</v>
          </cell>
          <cell r="K160">
            <v>4.75</v>
          </cell>
          <cell r="L160">
            <v>19.595789473684199</v>
          </cell>
          <cell r="M160">
            <v>19.595789473684199</v>
          </cell>
          <cell r="N160">
            <v>19.595789473684199</v>
          </cell>
        </row>
        <row r="161">
          <cell r="A161" t="str">
            <v>60&amp;T</v>
          </cell>
          <cell r="B161" t="str">
            <v>--60-Chestnut Hill - Kenmore S</v>
          </cell>
          <cell r="C161">
            <v>13</v>
          </cell>
          <cell r="D161">
            <v>70.64</v>
          </cell>
          <cell r="E161">
            <v>7.18</v>
          </cell>
          <cell r="F161">
            <v>13</v>
          </cell>
          <cell r="G161">
            <v>70.64</v>
          </cell>
          <cell r="H161">
            <v>7.18</v>
          </cell>
          <cell r="I161">
            <v>13</v>
          </cell>
          <cell r="J161">
            <v>70.64</v>
          </cell>
          <cell r="K161">
            <v>7.18</v>
          </cell>
          <cell r="L161">
            <v>9.8384401114206099</v>
          </cell>
          <cell r="M161">
            <v>9.8384401114206099</v>
          </cell>
          <cell r="N161">
            <v>9.8384401114206099</v>
          </cell>
        </row>
        <row r="162">
          <cell r="A162" t="str">
            <v>61&amp;T</v>
          </cell>
          <cell r="B162" t="str">
            <v>--61-North Waltham - Waltham C</v>
          </cell>
          <cell r="C162">
            <v>10</v>
          </cell>
          <cell r="D162">
            <v>49.16</v>
          </cell>
          <cell r="E162">
            <v>3.25</v>
          </cell>
          <cell r="F162">
            <v>10</v>
          </cell>
          <cell r="G162">
            <v>49.16</v>
          </cell>
          <cell r="H162">
            <v>3.25</v>
          </cell>
          <cell r="I162">
            <v>10</v>
          </cell>
          <cell r="J162">
            <v>49.16</v>
          </cell>
          <cell r="K162">
            <v>3.25</v>
          </cell>
          <cell r="L162">
            <v>15.1261538461538</v>
          </cell>
          <cell r="M162">
            <v>15.1261538461538</v>
          </cell>
          <cell r="N162">
            <v>15.1261538461538</v>
          </cell>
        </row>
        <row r="163">
          <cell r="A163" t="str">
            <v>62&amp;T</v>
          </cell>
          <cell r="B163" t="str">
            <v>--62-Bedford VA Hospital - Ale</v>
          </cell>
          <cell r="C163">
            <v>1</v>
          </cell>
          <cell r="D163">
            <v>11.93</v>
          </cell>
          <cell r="E163">
            <v>0.56999999999999995</v>
          </cell>
          <cell r="F163">
            <v>1</v>
          </cell>
          <cell r="G163">
            <v>11.93</v>
          </cell>
          <cell r="H163">
            <v>0.56999999999999995</v>
          </cell>
          <cell r="I163">
            <v>1</v>
          </cell>
          <cell r="J163">
            <v>11.93</v>
          </cell>
          <cell r="K163">
            <v>0.56999999999999995</v>
          </cell>
          <cell r="L163">
            <v>20.9298245614035</v>
          </cell>
          <cell r="M163">
            <v>20.9298245614035</v>
          </cell>
          <cell r="N163">
            <v>20.9298245614035</v>
          </cell>
        </row>
        <row r="164">
          <cell r="A164" t="str">
            <v>627&amp;T</v>
          </cell>
          <cell r="B164" t="str">
            <v>--62/76-Bedford VA Hospital -</v>
          </cell>
          <cell r="C164">
            <v>11</v>
          </cell>
          <cell r="D164">
            <v>186.87</v>
          </cell>
          <cell r="E164">
            <v>9.43</v>
          </cell>
          <cell r="F164">
            <v>11</v>
          </cell>
          <cell r="G164">
            <v>186.87</v>
          </cell>
          <cell r="H164">
            <v>9.43</v>
          </cell>
          <cell r="I164">
            <v>11</v>
          </cell>
          <cell r="J164">
            <v>186.87</v>
          </cell>
          <cell r="K164">
            <v>9.43</v>
          </cell>
          <cell r="L164">
            <v>19.816542948038201</v>
          </cell>
          <cell r="M164">
            <v>19.816542948038201</v>
          </cell>
          <cell r="N164">
            <v>19.816542948038201</v>
          </cell>
        </row>
        <row r="165">
          <cell r="A165" t="str">
            <v>64&amp;T</v>
          </cell>
          <cell r="B165" t="str">
            <v>--64-Oak Square - University P</v>
          </cell>
          <cell r="C165">
            <v>14</v>
          </cell>
          <cell r="D165">
            <v>70.790000000000006</v>
          </cell>
          <cell r="E165">
            <v>8.6300000000000008</v>
          </cell>
          <cell r="F165">
            <v>14</v>
          </cell>
          <cell r="G165">
            <v>70.790000000000006</v>
          </cell>
          <cell r="H165">
            <v>8.6300000000000008</v>
          </cell>
          <cell r="I165">
            <v>14</v>
          </cell>
          <cell r="J165">
            <v>70.790000000000006</v>
          </cell>
          <cell r="K165">
            <v>8.6300000000000008</v>
          </cell>
          <cell r="L165">
            <v>8.2027809965237495</v>
          </cell>
          <cell r="M165">
            <v>8.2027809965237495</v>
          </cell>
          <cell r="N165">
            <v>8.2027809965237495</v>
          </cell>
        </row>
        <row r="166">
          <cell r="A166" t="str">
            <v>65&amp;T</v>
          </cell>
          <cell r="B166" t="str">
            <v>--65-Brighton Center - Kenmore</v>
          </cell>
          <cell r="C166">
            <v>10</v>
          </cell>
          <cell r="D166">
            <v>40.590000000000003</v>
          </cell>
          <cell r="E166">
            <v>5.2</v>
          </cell>
          <cell r="F166">
            <v>10</v>
          </cell>
          <cell r="G166">
            <v>40.590000000000003</v>
          </cell>
          <cell r="H166">
            <v>5.2</v>
          </cell>
          <cell r="I166">
            <v>10</v>
          </cell>
          <cell r="J166">
            <v>40.590000000000003</v>
          </cell>
          <cell r="K166">
            <v>5.2</v>
          </cell>
          <cell r="L166">
            <v>7.8057692307692301</v>
          </cell>
          <cell r="M166">
            <v>7.8057692307692301</v>
          </cell>
          <cell r="N166">
            <v>7.8057692307692301</v>
          </cell>
        </row>
        <row r="167">
          <cell r="A167" t="str">
            <v>66&amp;T</v>
          </cell>
          <cell r="B167" t="str">
            <v>--66-Harvard Square - Nubian S</v>
          </cell>
          <cell r="C167">
            <v>57</v>
          </cell>
          <cell r="D167">
            <v>323.77</v>
          </cell>
          <cell r="E167">
            <v>48.77</v>
          </cell>
          <cell r="F167">
            <v>57</v>
          </cell>
          <cell r="G167">
            <v>323.77</v>
          </cell>
          <cell r="H167">
            <v>48.77</v>
          </cell>
          <cell r="I167">
            <v>57</v>
          </cell>
          <cell r="J167">
            <v>323.77</v>
          </cell>
          <cell r="K167">
            <v>48.77</v>
          </cell>
          <cell r="L167">
            <v>6.6387123231494796</v>
          </cell>
          <cell r="M167">
            <v>6.6387123231494796</v>
          </cell>
          <cell r="N167">
            <v>6.6387123231494796</v>
          </cell>
        </row>
        <row r="168">
          <cell r="A168" t="str">
            <v>67&amp;T</v>
          </cell>
          <cell r="B168" t="str">
            <v>--67-Turkey Hill - Alewife Sta</v>
          </cell>
          <cell r="C168">
            <v>11</v>
          </cell>
          <cell r="D168">
            <v>45.97</v>
          </cell>
          <cell r="E168">
            <v>3.18</v>
          </cell>
          <cell r="F168">
            <v>11</v>
          </cell>
          <cell r="G168">
            <v>45.97</v>
          </cell>
          <cell r="H168">
            <v>3.18</v>
          </cell>
          <cell r="I168">
            <v>11</v>
          </cell>
          <cell r="J168">
            <v>45.97</v>
          </cell>
          <cell r="K168">
            <v>3.18</v>
          </cell>
          <cell r="L168">
            <v>14.455974842767301</v>
          </cell>
          <cell r="M168">
            <v>14.455974842767301</v>
          </cell>
          <cell r="N168">
            <v>14.455974842767301</v>
          </cell>
        </row>
        <row r="169">
          <cell r="A169" t="str">
            <v>68&amp;T</v>
          </cell>
          <cell r="B169" t="str">
            <v>--68-Harvard Square - Kendall/</v>
          </cell>
          <cell r="C169">
            <v>14</v>
          </cell>
          <cell r="D169">
            <v>28.11</v>
          </cell>
          <cell r="E169">
            <v>3.38</v>
          </cell>
          <cell r="F169">
            <v>14</v>
          </cell>
          <cell r="G169">
            <v>28.11</v>
          </cell>
          <cell r="H169">
            <v>3.38</v>
          </cell>
          <cell r="I169">
            <v>14</v>
          </cell>
          <cell r="J169">
            <v>28.11</v>
          </cell>
          <cell r="K169">
            <v>3.38</v>
          </cell>
          <cell r="L169">
            <v>8.3165680473372792</v>
          </cell>
          <cell r="M169">
            <v>8.3165680473372792</v>
          </cell>
          <cell r="N169">
            <v>8.3165680473372792</v>
          </cell>
        </row>
        <row r="170">
          <cell r="A170" t="str">
            <v>69&amp;T</v>
          </cell>
          <cell r="B170" t="str">
            <v>--69-Harvard Square - Lechmere</v>
          </cell>
          <cell r="C170">
            <v>23</v>
          </cell>
          <cell r="D170">
            <v>51.64</v>
          </cell>
          <cell r="E170">
            <v>7.37</v>
          </cell>
          <cell r="F170">
            <v>23</v>
          </cell>
          <cell r="G170">
            <v>51.64</v>
          </cell>
          <cell r="H170">
            <v>7.37</v>
          </cell>
          <cell r="I170">
            <v>23</v>
          </cell>
          <cell r="J170">
            <v>51.64</v>
          </cell>
          <cell r="K170">
            <v>7.37</v>
          </cell>
          <cell r="L170">
            <v>7.0067842605155999</v>
          </cell>
          <cell r="M170">
            <v>7.0067842605155999</v>
          </cell>
          <cell r="N170">
            <v>7.0067842605155999</v>
          </cell>
        </row>
        <row r="171">
          <cell r="A171" t="str">
            <v>7&amp;M</v>
          </cell>
          <cell r="B171" t="str">
            <v>--RT07-RT07</v>
          </cell>
          <cell r="C171">
            <v>18</v>
          </cell>
          <cell r="D171">
            <v>124.2</v>
          </cell>
          <cell r="E171">
            <v>11.4</v>
          </cell>
          <cell r="F171">
            <v>18</v>
          </cell>
          <cell r="G171">
            <v>124.2</v>
          </cell>
          <cell r="H171">
            <v>11.4</v>
          </cell>
          <cell r="I171">
            <v>18</v>
          </cell>
          <cell r="J171">
            <v>124.2</v>
          </cell>
          <cell r="K171">
            <v>11.4</v>
          </cell>
          <cell r="L171">
            <v>10.894736842105299</v>
          </cell>
          <cell r="M171">
            <v>10.894736842105299</v>
          </cell>
          <cell r="N171">
            <v>10.894736842105299</v>
          </cell>
        </row>
        <row r="172">
          <cell r="A172" t="str">
            <v>7&amp;T</v>
          </cell>
          <cell r="B172" t="str">
            <v>--7-City Point - Otis Street &amp;</v>
          </cell>
          <cell r="C172">
            <v>17</v>
          </cell>
          <cell r="D172">
            <v>46.29</v>
          </cell>
          <cell r="E172">
            <v>5.18</v>
          </cell>
          <cell r="F172">
            <v>17</v>
          </cell>
          <cell r="G172">
            <v>46.29</v>
          </cell>
          <cell r="H172">
            <v>5.18</v>
          </cell>
          <cell r="I172">
            <v>17</v>
          </cell>
          <cell r="J172">
            <v>46.29</v>
          </cell>
          <cell r="K172">
            <v>5.18</v>
          </cell>
          <cell r="L172">
            <v>8.9362934362934396</v>
          </cell>
          <cell r="M172">
            <v>8.9362934362934396</v>
          </cell>
          <cell r="N172">
            <v>8.9362934362934396</v>
          </cell>
        </row>
        <row r="173">
          <cell r="A173" t="str">
            <v>70&amp;T</v>
          </cell>
          <cell r="B173" t="str">
            <v>--70-Market Place Drive or Wal</v>
          </cell>
          <cell r="C173">
            <v>38</v>
          </cell>
          <cell r="D173">
            <v>336.95</v>
          </cell>
          <cell r="E173">
            <v>33.47</v>
          </cell>
          <cell r="F173">
            <v>38</v>
          </cell>
          <cell r="G173">
            <v>336.95</v>
          </cell>
          <cell r="H173">
            <v>33.47</v>
          </cell>
          <cell r="I173">
            <v>38</v>
          </cell>
          <cell r="J173">
            <v>336.95</v>
          </cell>
          <cell r="K173">
            <v>33.47</v>
          </cell>
          <cell r="L173">
            <v>10.0672243800418</v>
          </cell>
          <cell r="M173">
            <v>10.0672243800418</v>
          </cell>
          <cell r="N173">
            <v>10.0672243800418</v>
          </cell>
        </row>
        <row r="174">
          <cell r="A174" t="str">
            <v>708&amp;T</v>
          </cell>
          <cell r="B174" t="str">
            <v>--CT3-Beth Israel Deaconess Ho</v>
          </cell>
          <cell r="C174">
            <v>10</v>
          </cell>
          <cell r="D174">
            <v>30.51</v>
          </cell>
          <cell r="E174">
            <v>4.95</v>
          </cell>
          <cell r="F174">
            <v>10</v>
          </cell>
          <cell r="G174">
            <v>30.51</v>
          </cell>
          <cell r="H174">
            <v>4.95</v>
          </cell>
          <cell r="I174">
            <v>10</v>
          </cell>
          <cell r="J174">
            <v>30.51</v>
          </cell>
          <cell r="K174">
            <v>4.95</v>
          </cell>
          <cell r="L174">
            <v>6.1636363636363596</v>
          </cell>
          <cell r="M174">
            <v>6.1636363636363596</v>
          </cell>
          <cell r="N174">
            <v>6.1636363636363596</v>
          </cell>
        </row>
        <row r="175">
          <cell r="A175" t="str">
            <v>71&amp;T</v>
          </cell>
          <cell r="B175" t="str">
            <v>--71-Watertown Square - Harvar</v>
          </cell>
          <cell r="C175">
            <v>35</v>
          </cell>
          <cell r="D175">
            <v>125.66</v>
          </cell>
          <cell r="E175">
            <v>12.27</v>
          </cell>
          <cell r="F175">
            <v>35</v>
          </cell>
          <cell r="G175">
            <v>125.66</v>
          </cell>
          <cell r="H175">
            <v>12.27</v>
          </cell>
          <cell r="I175">
            <v>35</v>
          </cell>
          <cell r="J175">
            <v>125.66</v>
          </cell>
          <cell r="K175">
            <v>12.27</v>
          </cell>
          <cell r="L175">
            <v>10.241238793806</v>
          </cell>
          <cell r="M175">
            <v>10.241238793806</v>
          </cell>
          <cell r="N175">
            <v>10.241238793806</v>
          </cell>
        </row>
        <row r="176">
          <cell r="A176" t="str">
            <v>712&amp;T</v>
          </cell>
          <cell r="B176" t="str">
            <v>--712-Point Shirley - Orient H</v>
          </cell>
          <cell r="C176">
            <v>20</v>
          </cell>
          <cell r="D176">
            <v>62.95</v>
          </cell>
          <cell r="E176">
            <v>4.3</v>
          </cell>
          <cell r="F176">
            <v>20</v>
          </cell>
          <cell r="G176">
            <v>62.95</v>
          </cell>
          <cell r="H176">
            <v>4.3</v>
          </cell>
          <cell r="I176">
            <v>20</v>
          </cell>
          <cell r="J176">
            <v>62.95</v>
          </cell>
          <cell r="K176">
            <v>4.3</v>
          </cell>
          <cell r="L176">
            <v>14.6395348837209</v>
          </cell>
          <cell r="M176">
            <v>14.6395348837209</v>
          </cell>
          <cell r="N176">
            <v>14.6395348837209</v>
          </cell>
        </row>
        <row r="177">
          <cell r="A177" t="str">
            <v>713&amp;T</v>
          </cell>
          <cell r="B177" t="str">
            <v>--713-Point Shirley - Orient H</v>
          </cell>
          <cell r="C177">
            <v>21</v>
          </cell>
          <cell r="D177">
            <v>65.94</v>
          </cell>
          <cell r="E177">
            <v>5.13</v>
          </cell>
          <cell r="F177">
            <v>21</v>
          </cell>
          <cell r="G177">
            <v>65.94</v>
          </cell>
          <cell r="H177">
            <v>5.13</v>
          </cell>
          <cell r="I177">
            <v>21</v>
          </cell>
          <cell r="J177">
            <v>65.94</v>
          </cell>
          <cell r="K177">
            <v>5.13</v>
          </cell>
          <cell r="L177">
            <v>12.8538011695906</v>
          </cell>
          <cell r="M177">
            <v>12.8538011695906</v>
          </cell>
          <cell r="N177">
            <v>12.8538011695906</v>
          </cell>
        </row>
        <row r="178">
          <cell r="A178" t="str">
            <v>714&amp;T</v>
          </cell>
          <cell r="B178" t="str">
            <v>--714-Pemberton Point, Hull -</v>
          </cell>
          <cell r="C178">
            <v>9</v>
          </cell>
          <cell r="D178">
            <v>71.400000000000006</v>
          </cell>
          <cell r="E178">
            <v>3.75</v>
          </cell>
          <cell r="F178">
            <v>9</v>
          </cell>
          <cell r="G178">
            <v>71.400000000000006</v>
          </cell>
          <cell r="H178">
            <v>3.75</v>
          </cell>
          <cell r="I178">
            <v>9</v>
          </cell>
          <cell r="J178">
            <v>71.400000000000006</v>
          </cell>
          <cell r="K178">
            <v>3.75</v>
          </cell>
          <cell r="L178">
            <v>19.04</v>
          </cell>
          <cell r="M178">
            <v>19.04</v>
          </cell>
          <cell r="N178">
            <v>19.04</v>
          </cell>
        </row>
        <row r="179">
          <cell r="A179" t="str">
            <v>716&amp;T</v>
          </cell>
          <cell r="B179" t="str">
            <v>--716-Cobbs Corner - Mattapan</v>
          </cell>
          <cell r="C179">
            <v>7</v>
          </cell>
          <cell r="D179">
            <v>72.95</v>
          </cell>
          <cell r="E179">
            <v>4.0199999999999996</v>
          </cell>
          <cell r="F179">
            <v>7</v>
          </cell>
          <cell r="G179">
            <v>72.95</v>
          </cell>
          <cell r="H179">
            <v>4.0199999999999996</v>
          </cell>
          <cell r="I179">
            <v>7</v>
          </cell>
          <cell r="J179">
            <v>72.95</v>
          </cell>
          <cell r="K179">
            <v>4.0199999999999996</v>
          </cell>
          <cell r="L179">
            <v>18.146766169154201</v>
          </cell>
          <cell r="M179">
            <v>18.146766169154201</v>
          </cell>
          <cell r="N179">
            <v>18.146766169154201</v>
          </cell>
        </row>
        <row r="180">
          <cell r="A180" t="str">
            <v>73&amp;T</v>
          </cell>
          <cell r="B180" t="str">
            <v>--73-Waverley Square - Harvard</v>
          </cell>
          <cell r="C180">
            <v>35</v>
          </cell>
          <cell r="D180">
            <v>137.49</v>
          </cell>
          <cell r="E180">
            <v>11.82</v>
          </cell>
          <cell r="F180">
            <v>35</v>
          </cell>
          <cell r="G180">
            <v>137.49</v>
          </cell>
          <cell r="H180">
            <v>11.82</v>
          </cell>
          <cell r="I180">
            <v>35</v>
          </cell>
          <cell r="J180">
            <v>137.49</v>
          </cell>
          <cell r="K180">
            <v>11.82</v>
          </cell>
          <cell r="L180">
            <v>11.6319796954315</v>
          </cell>
          <cell r="M180">
            <v>11.6319796954315</v>
          </cell>
          <cell r="N180">
            <v>11.6319796954315</v>
          </cell>
        </row>
        <row r="181">
          <cell r="A181" t="str">
            <v>74&amp;T</v>
          </cell>
          <cell r="B181" t="str">
            <v>--74-Belmont Center - Harvard</v>
          </cell>
          <cell r="C181">
            <v>19</v>
          </cell>
          <cell r="D181">
            <v>64.16</v>
          </cell>
          <cell r="E181">
            <v>4.92</v>
          </cell>
          <cell r="F181">
            <v>19</v>
          </cell>
          <cell r="G181">
            <v>64.16</v>
          </cell>
          <cell r="H181">
            <v>4.92</v>
          </cell>
          <cell r="I181">
            <v>19</v>
          </cell>
          <cell r="J181">
            <v>64.16</v>
          </cell>
          <cell r="K181">
            <v>4.92</v>
          </cell>
          <cell r="L181">
            <v>13.040650406504099</v>
          </cell>
          <cell r="M181">
            <v>13.040650406504099</v>
          </cell>
          <cell r="N181">
            <v>13.040650406504099</v>
          </cell>
        </row>
        <row r="182">
          <cell r="A182" t="str">
            <v>741&amp;T</v>
          </cell>
          <cell r="B182" t="str">
            <v>--SL1-Logan Airport Terminals</v>
          </cell>
          <cell r="C182">
            <v>63</v>
          </cell>
          <cell r="D182">
            <v>200.27</v>
          </cell>
          <cell r="E182">
            <v>21.83</v>
          </cell>
          <cell r="F182">
            <v>63</v>
          </cell>
          <cell r="G182">
            <v>200.27</v>
          </cell>
          <cell r="H182">
            <v>21.83</v>
          </cell>
          <cell r="I182">
            <v>63</v>
          </cell>
          <cell r="J182">
            <v>200.27</v>
          </cell>
          <cell r="K182">
            <v>21.83</v>
          </cell>
          <cell r="L182">
            <v>9.1740723774622097</v>
          </cell>
          <cell r="M182">
            <v>9.1740723774622097</v>
          </cell>
          <cell r="N182">
            <v>9.1740723774622097</v>
          </cell>
        </row>
        <row r="183">
          <cell r="A183" t="str">
            <v>742&amp;T</v>
          </cell>
          <cell r="B183" t="str">
            <v>--SL2-Design Center - South St</v>
          </cell>
          <cell r="C183">
            <v>40</v>
          </cell>
          <cell r="D183">
            <v>69.989999999999995</v>
          </cell>
          <cell r="E183">
            <v>10.02</v>
          </cell>
          <cell r="F183">
            <v>40</v>
          </cell>
          <cell r="G183">
            <v>69.989999999999995</v>
          </cell>
          <cell r="H183">
            <v>10.02</v>
          </cell>
          <cell r="I183">
            <v>40</v>
          </cell>
          <cell r="J183">
            <v>69.989999999999995</v>
          </cell>
          <cell r="K183">
            <v>10.02</v>
          </cell>
          <cell r="L183">
            <v>6.9850299401197598</v>
          </cell>
          <cell r="M183">
            <v>6.9850299401197598</v>
          </cell>
          <cell r="N183">
            <v>6.9850299401197598</v>
          </cell>
        </row>
        <row r="184">
          <cell r="A184" t="str">
            <v>743&amp;T</v>
          </cell>
          <cell r="B184" t="str">
            <v>--SL3-Chelsea Station - South</v>
          </cell>
          <cell r="C184">
            <v>54</v>
          </cell>
          <cell r="D184">
            <v>276.92</v>
          </cell>
          <cell r="E184">
            <v>23.05</v>
          </cell>
          <cell r="F184">
            <v>54</v>
          </cell>
          <cell r="G184">
            <v>276.92</v>
          </cell>
          <cell r="H184">
            <v>23.05</v>
          </cell>
          <cell r="I184">
            <v>54</v>
          </cell>
          <cell r="J184">
            <v>276.92</v>
          </cell>
          <cell r="K184">
            <v>23.05</v>
          </cell>
          <cell r="L184">
            <v>12.0138828633406</v>
          </cell>
          <cell r="M184">
            <v>12.0138828633406</v>
          </cell>
          <cell r="N184">
            <v>12.0138828633406</v>
          </cell>
        </row>
        <row r="185">
          <cell r="A185" t="str">
            <v>746&amp;T</v>
          </cell>
          <cell r="B185" t="str">
            <v>--SLW-Silver Line Way - South</v>
          </cell>
          <cell r="C185">
            <v>6</v>
          </cell>
          <cell r="D185">
            <v>5.92</v>
          </cell>
          <cell r="E185">
            <v>0.55000000000000004</v>
          </cell>
          <cell r="F185">
            <v>6</v>
          </cell>
          <cell r="G185">
            <v>5.92</v>
          </cell>
          <cell r="H185">
            <v>0.55000000000000004</v>
          </cell>
          <cell r="I185">
            <v>6</v>
          </cell>
          <cell r="J185">
            <v>5.92</v>
          </cell>
          <cell r="K185">
            <v>0.55000000000000004</v>
          </cell>
          <cell r="L185">
            <v>10.763636363636399</v>
          </cell>
          <cell r="M185">
            <v>10.763636363636399</v>
          </cell>
          <cell r="N185">
            <v>10.763636363636399</v>
          </cell>
        </row>
        <row r="186">
          <cell r="A186" t="str">
            <v>747&amp;T</v>
          </cell>
          <cell r="B186" t="str">
            <v>--CT2-Sullivan Square Station</v>
          </cell>
          <cell r="C186">
            <v>12</v>
          </cell>
          <cell r="D186">
            <v>66.28</v>
          </cell>
          <cell r="E186">
            <v>9.57</v>
          </cell>
          <cell r="F186">
            <v>12</v>
          </cell>
          <cell r="G186">
            <v>66.28</v>
          </cell>
          <cell r="H186">
            <v>9.57</v>
          </cell>
          <cell r="I186">
            <v>12</v>
          </cell>
          <cell r="J186">
            <v>66.28</v>
          </cell>
          <cell r="K186">
            <v>9.57</v>
          </cell>
          <cell r="L186">
            <v>6.9258098223615496</v>
          </cell>
          <cell r="M186">
            <v>6.9258098223615496</v>
          </cell>
          <cell r="N186">
            <v>6.9258098223615496</v>
          </cell>
        </row>
        <row r="187">
          <cell r="A187" t="str">
            <v>749&amp;T</v>
          </cell>
          <cell r="B187" t="str">
            <v>--SL5-Nubian Station - Temple</v>
          </cell>
          <cell r="C187">
            <v>54</v>
          </cell>
          <cell r="D187">
            <v>117.75</v>
          </cell>
          <cell r="E187">
            <v>18.28</v>
          </cell>
          <cell r="F187">
            <v>54</v>
          </cell>
          <cell r="G187">
            <v>117.75</v>
          </cell>
          <cell r="H187">
            <v>18.28</v>
          </cell>
          <cell r="I187">
            <v>54</v>
          </cell>
          <cell r="J187">
            <v>117.75</v>
          </cell>
          <cell r="K187">
            <v>18.28</v>
          </cell>
          <cell r="L187">
            <v>6.4414660831509796</v>
          </cell>
          <cell r="M187">
            <v>6.4414660831509796</v>
          </cell>
          <cell r="N187">
            <v>6.4414660831509796</v>
          </cell>
        </row>
        <row r="188">
          <cell r="A188" t="str">
            <v>75&amp;T</v>
          </cell>
          <cell r="B188" t="str">
            <v>--75-Belmont Center - Harvard</v>
          </cell>
          <cell r="C188">
            <v>17</v>
          </cell>
          <cell r="D188">
            <v>65.12</v>
          </cell>
          <cell r="E188">
            <v>4.67</v>
          </cell>
          <cell r="F188">
            <v>17</v>
          </cell>
          <cell r="G188">
            <v>65.12</v>
          </cell>
          <cell r="H188">
            <v>4.67</v>
          </cell>
          <cell r="I188">
            <v>17</v>
          </cell>
          <cell r="J188">
            <v>65.12</v>
          </cell>
          <cell r="K188">
            <v>4.67</v>
          </cell>
          <cell r="L188">
            <v>13.9443254817987</v>
          </cell>
          <cell r="M188">
            <v>13.9443254817987</v>
          </cell>
          <cell r="N188">
            <v>13.9443254817987</v>
          </cell>
        </row>
        <row r="189">
          <cell r="A189" t="str">
            <v>751&amp;T</v>
          </cell>
          <cell r="B189" t="str">
            <v>--SL4-Nubian Station - South S</v>
          </cell>
          <cell r="C189">
            <v>33</v>
          </cell>
          <cell r="D189">
            <v>73.88</v>
          </cell>
          <cell r="E189">
            <v>10.9</v>
          </cell>
          <cell r="F189">
            <v>33</v>
          </cell>
          <cell r="G189">
            <v>73.88</v>
          </cell>
          <cell r="H189">
            <v>10.9</v>
          </cell>
          <cell r="I189">
            <v>33</v>
          </cell>
          <cell r="J189">
            <v>73.88</v>
          </cell>
          <cell r="K189">
            <v>10.9</v>
          </cell>
          <cell r="L189">
            <v>6.7779816513761499</v>
          </cell>
          <cell r="M189">
            <v>6.7779816513761499</v>
          </cell>
          <cell r="N189">
            <v>6.7779816513761499</v>
          </cell>
        </row>
        <row r="190">
          <cell r="A190" t="str">
            <v>76&amp;T</v>
          </cell>
          <cell r="B190" t="str">
            <v>--76-Lincoln Lab - Alewife Sta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 t="e">
            <v>#NUM!</v>
          </cell>
          <cell r="M190" t="e">
            <v>#NUM!</v>
          </cell>
          <cell r="N190" t="e">
            <v>#NUM!</v>
          </cell>
        </row>
        <row r="191">
          <cell r="A191" t="str">
            <v>76298&amp;V</v>
          </cell>
          <cell r="B191" t="str">
            <v>--11-LAWRENCE-HAVERHILL-NEWBUR</v>
          </cell>
          <cell r="C191">
            <v>6</v>
          </cell>
          <cell r="D191">
            <v>61.23</v>
          </cell>
          <cell r="E191">
            <v>2.75</v>
          </cell>
          <cell r="F191">
            <v>6</v>
          </cell>
          <cell r="G191">
            <v>61.23</v>
          </cell>
          <cell r="H191">
            <v>2.75</v>
          </cell>
          <cell r="I191">
            <v>6</v>
          </cell>
          <cell r="J191">
            <v>61.23</v>
          </cell>
          <cell r="K191">
            <v>2.75</v>
          </cell>
          <cell r="L191">
            <v>22.265454545454499</v>
          </cell>
          <cell r="M191">
            <v>22.265454545454499</v>
          </cell>
          <cell r="N191">
            <v>22.265454545454499</v>
          </cell>
        </row>
        <row r="192">
          <cell r="A192" t="str">
            <v>76299&amp;V</v>
          </cell>
          <cell r="B192" t="str">
            <v>--17-SALISBURY BEACH VIA AMESB</v>
          </cell>
          <cell r="C192">
            <v>10</v>
          </cell>
          <cell r="D192">
            <v>175.51</v>
          </cell>
          <cell r="E192">
            <v>9.17</v>
          </cell>
          <cell r="F192">
            <v>10</v>
          </cell>
          <cell r="G192">
            <v>175.51</v>
          </cell>
          <cell r="H192">
            <v>9.17</v>
          </cell>
          <cell r="I192">
            <v>10</v>
          </cell>
          <cell r="J192">
            <v>175.51</v>
          </cell>
          <cell r="K192">
            <v>9.17</v>
          </cell>
          <cell r="L192">
            <v>19.139585605234501</v>
          </cell>
          <cell r="M192">
            <v>19.139585605234501</v>
          </cell>
          <cell r="N192">
            <v>19.139585605234501</v>
          </cell>
        </row>
        <row r="193">
          <cell r="A193" t="str">
            <v>76300&amp;V</v>
          </cell>
          <cell r="B193" t="str">
            <v>--19-AMESBURY/COSTELLO</v>
          </cell>
          <cell r="C193">
            <v>10</v>
          </cell>
          <cell r="D193">
            <v>75.7</v>
          </cell>
          <cell r="E193">
            <v>5.83</v>
          </cell>
          <cell r="F193">
            <v>10</v>
          </cell>
          <cell r="G193">
            <v>75.7</v>
          </cell>
          <cell r="H193">
            <v>5.83</v>
          </cell>
          <cell r="I193">
            <v>10</v>
          </cell>
          <cell r="J193">
            <v>75.7</v>
          </cell>
          <cell r="K193">
            <v>5.83</v>
          </cell>
          <cell r="L193">
            <v>12.984562607204101</v>
          </cell>
          <cell r="M193">
            <v>12.984562607204101</v>
          </cell>
          <cell r="N193">
            <v>12.984562607204101</v>
          </cell>
        </row>
        <row r="194">
          <cell r="A194" t="str">
            <v>76301&amp;V</v>
          </cell>
          <cell r="B194" t="str">
            <v>--20-SALISBURY BEACH</v>
          </cell>
          <cell r="C194">
            <v>10</v>
          </cell>
          <cell r="D194">
            <v>61.08</v>
          </cell>
          <cell r="E194">
            <v>3.75</v>
          </cell>
          <cell r="F194">
            <v>10</v>
          </cell>
          <cell r="G194">
            <v>61.08</v>
          </cell>
          <cell r="H194">
            <v>3.75</v>
          </cell>
          <cell r="I194">
            <v>10</v>
          </cell>
          <cell r="J194">
            <v>61.08</v>
          </cell>
          <cell r="K194">
            <v>3.75</v>
          </cell>
          <cell r="L194">
            <v>16.288</v>
          </cell>
          <cell r="M194">
            <v>16.288</v>
          </cell>
          <cell r="N194">
            <v>16.288</v>
          </cell>
        </row>
        <row r="195">
          <cell r="A195" t="str">
            <v>77&amp;T</v>
          </cell>
          <cell r="B195" t="str">
            <v>--77-Arlington Heights - Harva</v>
          </cell>
          <cell r="C195">
            <v>43</v>
          </cell>
          <cell r="D195">
            <v>234.03</v>
          </cell>
          <cell r="E195">
            <v>23.35</v>
          </cell>
          <cell r="F195">
            <v>43</v>
          </cell>
          <cell r="G195">
            <v>234.03</v>
          </cell>
          <cell r="H195">
            <v>23.35</v>
          </cell>
          <cell r="I195">
            <v>43</v>
          </cell>
          <cell r="J195">
            <v>234.03</v>
          </cell>
          <cell r="K195">
            <v>23.35</v>
          </cell>
          <cell r="L195">
            <v>10.022698072805101</v>
          </cell>
          <cell r="M195">
            <v>10.022698072805101</v>
          </cell>
          <cell r="N195">
            <v>10.022698072805101</v>
          </cell>
        </row>
        <row r="196">
          <cell r="A196" t="str">
            <v>77118&amp;C</v>
          </cell>
          <cell r="B196" t="str">
            <v>--2A-Gloucester Crossing/Black</v>
          </cell>
          <cell r="C196">
            <v>2</v>
          </cell>
          <cell r="D196">
            <v>8.2100000000000009</v>
          </cell>
          <cell r="E196">
            <v>1.1000000000000001</v>
          </cell>
          <cell r="F196">
            <v>2</v>
          </cell>
          <cell r="G196">
            <v>8.2100000000000009</v>
          </cell>
          <cell r="H196">
            <v>1.1000000000000001</v>
          </cell>
          <cell r="I196">
            <v>2</v>
          </cell>
          <cell r="J196">
            <v>8.2100000000000009</v>
          </cell>
          <cell r="K196">
            <v>1.1000000000000001</v>
          </cell>
          <cell r="L196">
            <v>7.4636363636363603</v>
          </cell>
          <cell r="M196">
            <v>7.4636363636363603</v>
          </cell>
          <cell r="N196">
            <v>7.4636363636363603</v>
          </cell>
        </row>
        <row r="197">
          <cell r="A197" t="str">
            <v>78&amp;T</v>
          </cell>
          <cell r="B197" t="str">
            <v>--78-Arlmont Village - Harvard</v>
          </cell>
          <cell r="C197">
            <v>18</v>
          </cell>
          <cell r="D197">
            <v>122.93</v>
          </cell>
          <cell r="E197">
            <v>7.83</v>
          </cell>
          <cell r="F197">
            <v>18</v>
          </cell>
          <cell r="G197">
            <v>122.93</v>
          </cell>
          <cell r="H197">
            <v>7.83</v>
          </cell>
          <cell r="I197">
            <v>18</v>
          </cell>
          <cell r="J197">
            <v>122.93</v>
          </cell>
          <cell r="K197">
            <v>7.83</v>
          </cell>
          <cell r="L197">
            <v>15.6998722860792</v>
          </cell>
          <cell r="M197">
            <v>15.6998722860792</v>
          </cell>
          <cell r="N197">
            <v>15.6998722860792</v>
          </cell>
        </row>
        <row r="198">
          <cell r="A198" t="str">
            <v>8&amp;T</v>
          </cell>
          <cell r="B198" t="str">
            <v>--8-Harbor Point - Kenmore Sta</v>
          </cell>
          <cell r="C198">
            <v>15</v>
          </cell>
          <cell r="D198">
            <v>101.18</v>
          </cell>
          <cell r="E198">
            <v>16.57</v>
          </cell>
          <cell r="F198">
            <v>15</v>
          </cell>
          <cell r="G198">
            <v>101.18</v>
          </cell>
          <cell r="H198">
            <v>16.57</v>
          </cell>
          <cell r="I198">
            <v>15</v>
          </cell>
          <cell r="J198">
            <v>101.18</v>
          </cell>
          <cell r="K198">
            <v>16.57</v>
          </cell>
          <cell r="L198">
            <v>6.1062160531080298</v>
          </cell>
          <cell r="M198">
            <v>6.1062160531080298</v>
          </cell>
          <cell r="N198">
            <v>6.1062160531080298</v>
          </cell>
        </row>
        <row r="199">
          <cell r="A199" t="str">
            <v>80&amp;T</v>
          </cell>
          <cell r="B199" t="str">
            <v>--80-Arlington Center - Lechme</v>
          </cell>
          <cell r="C199">
            <v>16</v>
          </cell>
          <cell r="D199">
            <v>93.31</v>
          </cell>
          <cell r="E199">
            <v>8.57</v>
          </cell>
          <cell r="F199">
            <v>16</v>
          </cell>
          <cell r="G199">
            <v>93.31</v>
          </cell>
          <cell r="H199">
            <v>8.57</v>
          </cell>
          <cell r="I199">
            <v>16</v>
          </cell>
          <cell r="J199">
            <v>93.31</v>
          </cell>
          <cell r="K199">
            <v>8.57</v>
          </cell>
          <cell r="L199">
            <v>10.887981330221701</v>
          </cell>
          <cell r="M199">
            <v>10.887981330221701</v>
          </cell>
          <cell r="N199">
            <v>10.887981330221701</v>
          </cell>
        </row>
        <row r="200">
          <cell r="A200" t="str">
            <v>83&amp;T</v>
          </cell>
          <cell r="B200" t="str">
            <v>--83-Rindge Avenue - Central S</v>
          </cell>
          <cell r="C200">
            <v>18</v>
          </cell>
          <cell r="D200">
            <v>60.1</v>
          </cell>
          <cell r="E200">
            <v>7.38</v>
          </cell>
          <cell r="F200">
            <v>18</v>
          </cell>
          <cell r="G200">
            <v>60.1</v>
          </cell>
          <cell r="H200">
            <v>7.38</v>
          </cell>
          <cell r="I200">
            <v>18</v>
          </cell>
          <cell r="J200">
            <v>60.1</v>
          </cell>
          <cell r="K200">
            <v>7.38</v>
          </cell>
          <cell r="L200">
            <v>8.1436314363143598</v>
          </cell>
          <cell r="M200">
            <v>8.1436314363143598</v>
          </cell>
          <cell r="N200">
            <v>8.1436314363143598</v>
          </cell>
        </row>
        <row r="201">
          <cell r="A201" t="str">
            <v>85&amp;T</v>
          </cell>
          <cell r="B201" t="str">
            <v>--85-Spring Hill - Kendall/MIT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 t="e">
            <v>#NUM!</v>
          </cell>
          <cell r="M201" t="e">
            <v>#NUM!</v>
          </cell>
          <cell r="N201" t="e">
            <v>#NUM!</v>
          </cell>
        </row>
        <row r="202">
          <cell r="A202" t="str">
            <v>86&amp;T</v>
          </cell>
          <cell r="B202" t="str">
            <v>--86-Sullivan Square Station -</v>
          </cell>
          <cell r="C202">
            <v>25</v>
          </cell>
          <cell r="D202">
            <v>153.81</v>
          </cell>
          <cell r="E202">
            <v>20.399999999999999</v>
          </cell>
          <cell r="F202">
            <v>25</v>
          </cell>
          <cell r="G202">
            <v>153.81</v>
          </cell>
          <cell r="H202">
            <v>20.399999999999999</v>
          </cell>
          <cell r="I202">
            <v>25</v>
          </cell>
          <cell r="J202">
            <v>153.81</v>
          </cell>
          <cell r="K202">
            <v>20.399999999999999</v>
          </cell>
          <cell r="L202">
            <v>7.5397058823529397</v>
          </cell>
          <cell r="M202">
            <v>7.5397058823529397</v>
          </cell>
          <cell r="N202">
            <v>7.5397058823529397</v>
          </cell>
        </row>
        <row r="203">
          <cell r="A203" t="str">
            <v>87&amp;T</v>
          </cell>
          <cell r="B203" t="str">
            <v>--87-Clarendon Hill or Arlingt</v>
          </cell>
          <cell r="C203">
            <v>21</v>
          </cell>
          <cell r="D203">
            <v>103.46</v>
          </cell>
          <cell r="E203">
            <v>11.57</v>
          </cell>
          <cell r="F203">
            <v>21</v>
          </cell>
          <cell r="G203">
            <v>103.46</v>
          </cell>
          <cell r="H203">
            <v>11.57</v>
          </cell>
          <cell r="I203">
            <v>21</v>
          </cell>
          <cell r="J203">
            <v>103.46</v>
          </cell>
          <cell r="K203">
            <v>11.57</v>
          </cell>
          <cell r="L203">
            <v>8.9420916162489199</v>
          </cell>
          <cell r="M203">
            <v>8.9420916162489199</v>
          </cell>
          <cell r="N203">
            <v>8.9420916162489199</v>
          </cell>
        </row>
        <row r="204">
          <cell r="A204" t="str">
            <v>88&amp;T</v>
          </cell>
          <cell r="B204" t="str">
            <v>--88-Clarendon Hill - Lechmere</v>
          </cell>
          <cell r="C204">
            <v>21</v>
          </cell>
          <cell r="D204">
            <v>80.23</v>
          </cell>
          <cell r="E204">
            <v>9.23</v>
          </cell>
          <cell r="F204">
            <v>21</v>
          </cell>
          <cell r="G204">
            <v>80.23</v>
          </cell>
          <cell r="H204">
            <v>9.23</v>
          </cell>
          <cell r="I204">
            <v>21</v>
          </cell>
          <cell r="J204">
            <v>80.23</v>
          </cell>
          <cell r="K204">
            <v>9.23</v>
          </cell>
          <cell r="L204">
            <v>8.6923076923076898</v>
          </cell>
          <cell r="M204">
            <v>8.6923076923076898</v>
          </cell>
          <cell r="N204">
            <v>8.6923076923076898</v>
          </cell>
        </row>
        <row r="205">
          <cell r="A205" t="str">
            <v>89&amp;T</v>
          </cell>
          <cell r="B205" t="str">
            <v>--89-Clarendon Hill or Davis S</v>
          </cell>
          <cell r="C205">
            <v>22</v>
          </cell>
          <cell r="D205">
            <v>64.72</v>
          </cell>
          <cell r="E205">
            <v>7.08</v>
          </cell>
          <cell r="F205">
            <v>22</v>
          </cell>
          <cell r="G205">
            <v>64.72</v>
          </cell>
          <cell r="H205">
            <v>7.08</v>
          </cell>
          <cell r="I205">
            <v>22</v>
          </cell>
          <cell r="J205">
            <v>64.72</v>
          </cell>
          <cell r="K205">
            <v>7.08</v>
          </cell>
          <cell r="L205">
            <v>9.1412429378531108</v>
          </cell>
          <cell r="M205">
            <v>9.1412429378531108</v>
          </cell>
          <cell r="N205">
            <v>9.1412429378531108</v>
          </cell>
        </row>
        <row r="206">
          <cell r="A206" t="str">
            <v>8993&amp;T</v>
          </cell>
          <cell r="B206" t="str">
            <v>--89/93-Clarendon Hill - Hayma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 t="e">
            <v>#NUM!</v>
          </cell>
          <cell r="M206" t="e">
            <v>#NUM!</v>
          </cell>
          <cell r="N206" t="e">
            <v>#NUM!</v>
          </cell>
        </row>
        <row r="207">
          <cell r="A207" t="str">
            <v>9&amp;M</v>
          </cell>
          <cell r="B207" t="str">
            <v>--RT09-RT09-Natick Mall 9 90 C</v>
          </cell>
          <cell r="C207">
            <v>15</v>
          </cell>
          <cell r="D207">
            <v>61.66</v>
          </cell>
          <cell r="E207">
            <v>4</v>
          </cell>
          <cell r="F207">
            <v>15</v>
          </cell>
          <cell r="G207">
            <v>61.66</v>
          </cell>
          <cell r="H207">
            <v>4</v>
          </cell>
          <cell r="I207">
            <v>15</v>
          </cell>
          <cell r="J207">
            <v>61.66</v>
          </cell>
          <cell r="K207">
            <v>4</v>
          </cell>
          <cell r="L207">
            <v>15.414999999999999</v>
          </cell>
          <cell r="M207">
            <v>15.414999999999999</v>
          </cell>
          <cell r="N207">
            <v>15.414999999999999</v>
          </cell>
        </row>
        <row r="208">
          <cell r="A208" t="str">
            <v>9&amp;T</v>
          </cell>
          <cell r="B208" t="str">
            <v>--9-City Point - Copley Square</v>
          </cell>
          <cell r="C208">
            <v>34</v>
          </cell>
          <cell r="D208">
            <v>125.55</v>
          </cell>
          <cell r="E208">
            <v>18.02</v>
          </cell>
          <cell r="F208">
            <v>34</v>
          </cell>
          <cell r="G208">
            <v>125.55</v>
          </cell>
          <cell r="H208">
            <v>18.02</v>
          </cell>
          <cell r="I208">
            <v>34</v>
          </cell>
          <cell r="J208">
            <v>125.55</v>
          </cell>
          <cell r="K208">
            <v>18.02</v>
          </cell>
          <cell r="L208">
            <v>6.96725860155383</v>
          </cell>
          <cell r="M208">
            <v>6.96725860155383</v>
          </cell>
          <cell r="N208">
            <v>6.96725860155383</v>
          </cell>
        </row>
        <row r="209">
          <cell r="A209" t="str">
            <v>90&amp;T</v>
          </cell>
          <cell r="B209" t="str">
            <v>--90-Davis Station - Assembly</v>
          </cell>
          <cell r="C209">
            <v>8</v>
          </cell>
          <cell r="D209">
            <v>31.87</v>
          </cell>
          <cell r="E209">
            <v>4.47</v>
          </cell>
          <cell r="F209">
            <v>8</v>
          </cell>
          <cell r="G209">
            <v>31.87</v>
          </cell>
          <cell r="H209">
            <v>4.47</v>
          </cell>
          <cell r="I209">
            <v>8</v>
          </cell>
          <cell r="J209">
            <v>31.87</v>
          </cell>
          <cell r="K209">
            <v>4.47</v>
          </cell>
          <cell r="L209">
            <v>7.1297539149888101</v>
          </cell>
          <cell r="M209">
            <v>7.1297539149888101</v>
          </cell>
          <cell r="N209">
            <v>7.1297539149888101</v>
          </cell>
        </row>
        <row r="210">
          <cell r="A210" t="str">
            <v>91&amp;T</v>
          </cell>
          <cell r="B210" t="str">
            <v>--91-Sullivan Square Station -</v>
          </cell>
          <cell r="C210">
            <v>12</v>
          </cell>
          <cell r="D210">
            <v>25.83</v>
          </cell>
          <cell r="E210">
            <v>3.77</v>
          </cell>
          <cell r="F210">
            <v>12</v>
          </cell>
          <cell r="G210">
            <v>25.83</v>
          </cell>
          <cell r="H210">
            <v>3.77</v>
          </cell>
          <cell r="I210">
            <v>12</v>
          </cell>
          <cell r="J210">
            <v>25.83</v>
          </cell>
          <cell r="K210">
            <v>3.77</v>
          </cell>
          <cell r="L210">
            <v>6.8514588859416401</v>
          </cell>
          <cell r="M210">
            <v>6.8514588859416401</v>
          </cell>
          <cell r="N210">
            <v>6.8514588859416401</v>
          </cell>
        </row>
        <row r="211">
          <cell r="A211" t="str">
            <v>92&amp;T</v>
          </cell>
          <cell r="B211" t="str">
            <v>--92-Sullivan Square Station -</v>
          </cell>
          <cell r="C211">
            <v>11</v>
          </cell>
          <cell r="D211">
            <v>25.64</v>
          </cell>
          <cell r="E211">
            <v>3.72</v>
          </cell>
          <cell r="F211">
            <v>11</v>
          </cell>
          <cell r="G211">
            <v>25.64</v>
          </cell>
          <cell r="H211">
            <v>3.72</v>
          </cell>
          <cell r="I211">
            <v>11</v>
          </cell>
          <cell r="J211">
            <v>25.64</v>
          </cell>
          <cell r="K211">
            <v>3.72</v>
          </cell>
          <cell r="L211">
            <v>6.89247311827957</v>
          </cell>
          <cell r="M211">
            <v>6.89247311827957</v>
          </cell>
          <cell r="N211">
            <v>6.89247311827957</v>
          </cell>
        </row>
        <row r="212">
          <cell r="A212" t="str">
            <v>93&amp;T</v>
          </cell>
          <cell r="B212" t="str">
            <v>--93-Sullivan Square Station -</v>
          </cell>
          <cell r="C212">
            <v>21</v>
          </cell>
          <cell r="D212">
            <v>60.06</v>
          </cell>
          <cell r="E212">
            <v>8.8800000000000008</v>
          </cell>
          <cell r="F212">
            <v>21</v>
          </cell>
          <cell r="G212">
            <v>60.06</v>
          </cell>
          <cell r="H212">
            <v>8.8800000000000008</v>
          </cell>
          <cell r="I212">
            <v>21</v>
          </cell>
          <cell r="J212">
            <v>60.06</v>
          </cell>
          <cell r="K212">
            <v>8.8800000000000008</v>
          </cell>
          <cell r="L212">
            <v>6.7635135135135096</v>
          </cell>
          <cell r="M212">
            <v>6.7635135135135096</v>
          </cell>
          <cell r="N212">
            <v>6.7635135135135096</v>
          </cell>
        </row>
        <row r="213">
          <cell r="A213" t="str">
            <v>94&amp;T</v>
          </cell>
          <cell r="B213" t="str">
            <v>--94-Medford Square - Davis St</v>
          </cell>
          <cell r="C213">
            <v>16</v>
          </cell>
          <cell r="D213">
            <v>65.739999999999995</v>
          </cell>
          <cell r="E213">
            <v>7.13</v>
          </cell>
          <cell r="F213">
            <v>16</v>
          </cell>
          <cell r="G213">
            <v>65.739999999999995</v>
          </cell>
          <cell r="H213">
            <v>7.13</v>
          </cell>
          <cell r="I213">
            <v>16</v>
          </cell>
          <cell r="J213">
            <v>65.739999999999995</v>
          </cell>
          <cell r="K213">
            <v>7.13</v>
          </cell>
          <cell r="L213">
            <v>9.2201963534361795</v>
          </cell>
          <cell r="M213">
            <v>9.2201963534361795</v>
          </cell>
          <cell r="N213">
            <v>9.2201963534361795</v>
          </cell>
        </row>
        <row r="214">
          <cell r="A214" t="str">
            <v>95&amp;T</v>
          </cell>
          <cell r="B214" t="str">
            <v>--95-West Medford or Arlington</v>
          </cell>
          <cell r="C214">
            <v>16</v>
          </cell>
          <cell r="D214">
            <v>85.63</v>
          </cell>
          <cell r="E214">
            <v>7.08</v>
          </cell>
          <cell r="F214">
            <v>16</v>
          </cell>
          <cell r="G214">
            <v>85.63</v>
          </cell>
          <cell r="H214">
            <v>7.08</v>
          </cell>
          <cell r="I214">
            <v>16</v>
          </cell>
          <cell r="J214">
            <v>85.63</v>
          </cell>
          <cell r="K214">
            <v>7.08</v>
          </cell>
          <cell r="L214">
            <v>12.094632768361601</v>
          </cell>
          <cell r="M214">
            <v>12.094632768361601</v>
          </cell>
          <cell r="N214">
            <v>12.094632768361601</v>
          </cell>
        </row>
        <row r="215">
          <cell r="A215" t="str">
            <v>96&amp;T</v>
          </cell>
          <cell r="B215" t="str">
            <v>--96-Medford Square - Harvard</v>
          </cell>
          <cell r="C215">
            <v>14</v>
          </cell>
          <cell r="D215">
            <v>60.46</v>
          </cell>
          <cell r="E215">
            <v>6.9</v>
          </cell>
          <cell r="F215">
            <v>14</v>
          </cell>
          <cell r="G215">
            <v>60.46</v>
          </cell>
          <cell r="H215">
            <v>6.9</v>
          </cell>
          <cell r="I215">
            <v>14</v>
          </cell>
          <cell r="J215">
            <v>60.46</v>
          </cell>
          <cell r="K215">
            <v>6.9</v>
          </cell>
          <cell r="L215">
            <v>8.7623188405797094</v>
          </cell>
          <cell r="M215">
            <v>8.7623188405797094</v>
          </cell>
          <cell r="N215">
            <v>8.7623188405797094</v>
          </cell>
        </row>
        <row r="216">
          <cell r="A216" t="str">
            <v>97&amp;T</v>
          </cell>
          <cell r="B216" t="str">
            <v>--97-Malden Center Station - W</v>
          </cell>
          <cell r="C216">
            <v>8</v>
          </cell>
          <cell r="D216">
            <v>31.44</v>
          </cell>
          <cell r="E216">
            <v>3.33</v>
          </cell>
          <cell r="F216">
            <v>8</v>
          </cell>
          <cell r="G216">
            <v>31.44</v>
          </cell>
          <cell r="H216">
            <v>3.33</v>
          </cell>
          <cell r="I216">
            <v>8</v>
          </cell>
          <cell r="J216">
            <v>31.44</v>
          </cell>
          <cell r="K216">
            <v>3.33</v>
          </cell>
          <cell r="L216">
            <v>9.4414414414414392</v>
          </cell>
          <cell r="M216">
            <v>9.4414414414414392</v>
          </cell>
          <cell r="N216">
            <v>9.4414414414414392</v>
          </cell>
        </row>
        <row r="217">
          <cell r="A217" t="str">
            <v>99&amp;T</v>
          </cell>
          <cell r="B217" t="str">
            <v>--99-Woodland Road - Wellingto</v>
          </cell>
          <cell r="C217">
            <v>8</v>
          </cell>
          <cell r="D217">
            <v>48.05</v>
          </cell>
          <cell r="E217">
            <v>3.93</v>
          </cell>
          <cell r="F217">
            <v>8</v>
          </cell>
          <cell r="G217">
            <v>48.05</v>
          </cell>
          <cell r="H217">
            <v>3.93</v>
          </cell>
          <cell r="I217">
            <v>8</v>
          </cell>
          <cell r="J217">
            <v>48.05</v>
          </cell>
          <cell r="K217">
            <v>3.93</v>
          </cell>
          <cell r="L217">
            <v>12.226463104325701</v>
          </cell>
          <cell r="M217">
            <v>12.226463104325701</v>
          </cell>
          <cell r="N217">
            <v>12.226463104325701</v>
          </cell>
        </row>
        <row r="218">
          <cell r="A218" t="str">
            <v>Blue&amp;T</v>
          </cell>
          <cell r="B218" t="str">
            <v>--Blue Line-Blue Line-Rapid Tr</v>
          </cell>
          <cell r="C218">
            <v>83</v>
          </cell>
          <cell r="D218">
            <v>478.45</v>
          </cell>
          <cell r="E218">
            <v>27.67</v>
          </cell>
          <cell r="F218">
            <v>83</v>
          </cell>
          <cell r="G218">
            <v>478.45</v>
          </cell>
          <cell r="H218">
            <v>27.67</v>
          </cell>
          <cell r="I218">
            <v>83</v>
          </cell>
          <cell r="J218">
            <v>478.45</v>
          </cell>
          <cell r="K218">
            <v>27.67</v>
          </cell>
          <cell r="L218">
            <v>17.291290205999299</v>
          </cell>
          <cell r="M218">
            <v>17.291290205999299</v>
          </cell>
          <cell r="N218">
            <v>17.291290205999299</v>
          </cell>
        </row>
        <row r="219">
          <cell r="A219" t="str">
            <v>Boat-EastBoston&amp;T</v>
          </cell>
          <cell r="B219" t="str">
            <v>--East Boston Ferry-East Bosto</v>
          </cell>
          <cell r="C219">
            <v>10</v>
          </cell>
          <cell r="D219">
            <v>5.39</v>
          </cell>
          <cell r="E219">
            <v>1.67</v>
          </cell>
          <cell r="F219">
            <v>10</v>
          </cell>
          <cell r="G219">
            <v>5.39</v>
          </cell>
          <cell r="H219">
            <v>1.67</v>
          </cell>
          <cell r="I219">
            <v>10</v>
          </cell>
          <cell r="J219">
            <v>5.39</v>
          </cell>
          <cell r="K219">
            <v>1.67</v>
          </cell>
          <cell r="L219">
            <v>3.2275449101796401</v>
          </cell>
          <cell r="M219">
            <v>3.2275449101796401</v>
          </cell>
          <cell r="N219">
            <v>3.2275449101796401</v>
          </cell>
        </row>
        <row r="220">
          <cell r="A220" t="str">
            <v>Boat-F1&amp;T</v>
          </cell>
          <cell r="B220" t="str">
            <v>--Hingham/Hull Ferry-Hingham/H</v>
          </cell>
          <cell r="C220">
            <v>11</v>
          </cell>
          <cell r="D220">
            <v>113.27</v>
          </cell>
          <cell r="E220">
            <v>8.5</v>
          </cell>
          <cell r="F220">
            <v>11</v>
          </cell>
          <cell r="G220">
            <v>113.27</v>
          </cell>
          <cell r="H220">
            <v>8.5</v>
          </cell>
          <cell r="I220">
            <v>11</v>
          </cell>
          <cell r="J220">
            <v>113.27</v>
          </cell>
          <cell r="K220">
            <v>8.5</v>
          </cell>
          <cell r="L220">
            <v>13.3258823529412</v>
          </cell>
          <cell r="M220">
            <v>13.3258823529412</v>
          </cell>
          <cell r="N220">
            <v>13.3258823529412</v>
          </cell>
        </row>
        <row r="221">
          <cell r="A221" t="str">
            <v>Boat-F4&amp;T</v>
          </cell>
          <cell r="B221" t="str">
            <v>--Charlestown Ferry-Charlestow</v>
          </cell>
          <cell r="C221">
            <v>18</v>
          </cell>
          <cell r="D221">
            <v>16.68</v>
          </cell>
          <cell r="E221">
            <v>3</v>
          </cell>
          <cell r="F221">
            <v>18</v>
          </cell>
          <cell r="G221">
            <v>16.68</v>
          </cell>
          <cell r="H221">
            <v>3</v>
          </cell>
          <cell r="I221">
            <v>18</v>
          </cell>
          <cell r="J221">
            <v>16.68</v>
          </cell>
          <cell r="K221">
            <v>3</v>
          </cell>
          <cell r="L221">
            <v>5.56</v>
          </cell>
          <cell r="M221">
            <v>5.56</v>
          </cell>
          <cell r="N221">
            <v>5.56</v>
          </cell>
        </row>
        <row r="222">
          <cell r="A222" t="str">
            <v>Boat-F6&amp;T</v>
          </cell>
          <cell r="B222" t="str">
            <v>--Winthrop/Quincy Ferry-Winthr</v>
          </cell>
          <cell r="C222">
            <v>3</v>
          </cell>
          <cell r="D222">
            <v>18.66</v>
          </cell>
          <cell r="E222">
            <v>1.42</v>
          </cell>
          <cell r="F222">
            <v>3</v>
          </cell>
          <cell r="G222">
            <v>18.66</v>
          </cell>
          <cell r="H222">
            <v>1.42</v>
          </cell>
          <cell r="I222">
            <v>3</v>
          </cell>
          <cell r="J222">
            <v>18.66</v>
          </cell>
          <cell r="K222">
            <v>1.42</v>
          </cell>
          <cell r="L222">
            <v>13.1408450704225</v>
          </cell>
          <cell r="M222">
            <v>13.1408450704225</v>
          </cell>
          <cell r="N222">
            <v>13.1408450704225</v>
          </cell>
        </row>
        <row r="223">
          <cell r="A223" t="str">
            <v>Boat-Lynn&amp;T</v>
          </cell>
          <cell r="B223" t="str">
            <v>--Lynn Ferry-Lynn Ferry-Ferry</v>
          </cell>
          <cell r="C223">
            <v>1</v>
          </cell>
          <cell r="D223">
            <v>8.33</v>
          </cell>
          <cell r="E223">
            <v>0.67</v>
          </cell>
          <cell r="F223">
            <v>1</v>
          </cell>
          <cell r="G223">
            <v>8.33</v>
          </cell>
          <cell r="H223">
            <v>0.67</v>
          </cell>
          <cell r="I223">
            <v>1</v>
          </cell>
          <cell r="J223">
            <v>8.33</v>
          </cell>
          <cell r="K223">
            <v>0.67</v>
          </cell>
          <cell r="L223">
            <v>12.4328358208955</v>
          </cell>
          <cell r="M223">
            <v>12.4328358208955</v>
          </cell>
          <cell r="N223">
            <v>12.4328358208955</v>
          </cell>
        </row>
        <row r="224">
          <cell r="A224" t="str">
            <v>CR-Fairmount&amp;T</v>
          </cell>
          <cell r="B224" t="str">
            <v>--Fairmount Line-Fairmount Lin</v>
          </cell>
          <cell r="C224">
            <v>17</v>
          </cell>
          <cell r="D224">
            <v>144.35</v>
          </cell>
          <cell r="E224">
            <v>8.08</v>
          </cell>
          <cell r="F224">
            <v>17</v>
          </cell>
          <cell r="G224">
            <v>144.35</v>
          </cell>
          <cell r="H224">
            <v>8.08</v>
          </cell>
          <cell r="I224">
            <v>17</v>
          </cell>
          <cell r="J224">
            <v>144.35</v>
          </cell>
          <cell r="K224">
            <v>8.08</v>
          </cell>
          <cell r="L224">
            <v>17.865099009901002</v>
          </cell>
          <cell r="M224">
            <v>17.865099009901002</v>
          </cell>
          <cell r="N224">
            <v>17.865099009901002</v>
          </cell>
        </row>
        <row r="225">
          <cell r="A225" t="str">
            <v>CR-Fitchburg&amp;T</v>
          </cell>
          <cell r="B225" t="str">
            <v>--Fitchburg Line-Fitchburg Lin</v>
          </cell>
          <cell r="C225">
            <v>11</v>
          </cell>
          <cell r="D225">
            <v>444.06</v>
          </cell>
          <cell r="E225">
            <v>14.35</v>
          </cell>
          <cell r="F225">
            <v>11</v>
          </cell>
          <cell r="G225">
            <v>444.06</v>
          </cell>
          <cell r="H225">
            <v>14.35</v>
          </cell>
          <cell r="I225">
            <v>11</v>
          </cell>
          <cell r="J225">
            <v>444.06</v>
          </cell>
          <cell r="K225">
            <v>14.35</v>
          </cell>
          <cell r="L225">
            <v>30.944947735191601</v>
          </cell>
          <cell r="M225">
            <v>30.944947735191601</v>
          </cell>
          <cell r="N225">
            <v>30.944947735191601</v>
          </cell>
        </row>
        <row r="226">
          <cell r="A226" t="str">
            <v>CR-Franklin&amp;T</v>
          </cell>
          <cell r="B226" t="str">
            <v>--Franklin/Foxboro Line-Frankl</v>
          </cell>
          <cell r="C226">
            <v>11</v>
          </cell>
          <cell r="D226">
            <v>284.89</v>
          </cell>
          <cell r="E226">
            <v>10.88</v>
          </cell>
          <cell r="F226">
            <v>11</v>
          </cell>
          <cell r="G226">
            <v>284.89</v>
          </cell>
          <cell r="H226">
            <v>10.88</v>
          </cell>
          <cell r="I226">
            <v>11</v>
          </cell>
          <cell r="J226">
            <v>284.89</v>
          </cell>
          <cell r="K226">
            <v>10.88</v>
          </cell>
          <cell r="L226">
            <v>26.184742647058801</v>
          </cell>
          <cell r="M226">
            <v>26.184742647058801</v>
          </cell>
          <cell r="N226">
            <v>26.184742647058801</v>
          </cell>
        </row>
        <row r="227">
          <cell r="A227" t="str">
            <v>CR-Greenbush&amp;T</v>
          </cell>
          <cell r="B227" t="str">
            <v>--Greenbush Line-Greenbush Lin</v>
          </cell>
          <cell r="C227">
            <v>9</v>
          </cell>
          <cell r="D227">
            <v>218.09</v>
          </cell>
          <cell r="E227">
            <v>9.42</v>
          </cell>
          <cell r="F227">
            <v>9</v>
          </cell>
          <cell r="G227">
            <v>218.09</v>
          </cell>
          <cell r="H227">
            <v>9.42</v>
          </cell>
          <cell r="I227">
            <v>9</v>
          </cell>
          <cell r="J227">
            <v>218.09</v>
          </cell>
          <cell r="K227">
            <v>9.42</v>
          </cell>
          <cell r="L227">
            <v>23.151804670912998</v>
          </cell>
          <cell r="M227">
            <v>23.151804670912998</v>
          </cell>
          <cell r="N227">
            <v>23.151804670912998</v>
          </cell>
        </row>
        <row r="228">
          <cell r="A228" t="str">
            <v>CR-Haverhill&amp;T</v>
          </cell>
          <cell r="B228" t="str">
            <v>--Haverhill Line-Haverhill Lin</v>
          </cell>
          <cell r="C228">
            <v>13</v>
          </cell>
          <cell r="D228">
            <v>285.35000000000002</v>
          </cell>
          <cell r="E228">
            <v>12.28</v>
          </cell>
          <cell r="F228">
            <v>13</v>
          </cell>
          <cell r="G228">
            <v>285.35000000000002</v>
          </cell>
          <cell r="H228">
            <v>12.28</v>
          </cell>
          <cell r="I228">
            <v>13</v>
          </cell>
          <cell r="J228">
            <v>285.35000000000002</v>
          </cell>
          <cell r="K228">
            <v>12.28</v>
          </cell>
          <cell r="L228">
            <v>23.2369706840391</v>
          </cell>
          <cell r="M228">
            <v>23.2369706840391</v>
          </cell>
          <cell r="N228">
            <v>23.2369706840391</v>
          </cell>
        </row>
        <row r="229">
          <cell r="A229" t="str">
            <v>CR-Kingston&amp;T</v>
          </cell>
          <cell r="B229" t="str">
            <v>--Kingston Line-Kingston Line-</v>
          </cell>
          <cell r="C229">
            <v>8</v>
          </cell>
          <cell r="D229">
            <v>264.01</v>
          </cell>
          <cell r="E229">
            <v>8.07</v>
          </cell>
          <cell r="F229">
            <v>8</v>
          </cell>
          <cell r="G229">
            <v>264.01</v>
          </cell>
          <cell r="H229">
            <v>8.07</v>
          </cell>
          <cell r="I229">
            <v>8</v>
          </cell>
          <cell r="J229">
            <v>264.01</v>
          </cell>
          <cell r="K229">
            <v>8.07</v>
          </cell>
          <cell r="L229">
            <v>32.714993804213101</v>
          </cell>
          <cell r="M229">
            <v>32.714993804213101</v>
          </cell>
          <cell r="N229">
            <v>32.714993804213101</v>
          </cell>
        </row>
        <row r="230">
          <cell r="A230" t="str">
            <v>CR-Lowell&amp;T</v>
          </cell>
          <cell r="B230" t="str">
            <v>--Lowell Line-Lowell Line-Comm</v>
          </cell>
          <cell r="C230">
            <v>5</v>
          </cell>
          <cell r="D230">
            <v>120.87</v>
          </cell>
          <cell r="E230">
            <v>3.85</v>
          </cell>
          <cell r="F230">
            <v>5</v>
          </cell>
          <cell r="G230">
            <v>120.87</v>
          </cell>
          <cell r="H230">
            <v>3.85</v>
          </cell>
          <cell r="I230">
            <v>5</v>
          </cell>
          <cell r="J230">
            <v>120.87</v>
          </cell>
          <cell r="K230">
            <v>3.85</v>
          </cell>
          <cell r="L230">
            <v>31.394805194805201</v>
          </cell>
          <cell r="M230">
            <v>31.394805194805201</v>
          </cell>
          <cell r="N230">
            <v>31.394805194805201</v>
          </cell>
        </row>
        <row r="231">
          <cell r="A231" t="str">
            <v>CR-Middleborough&amp;T</v>
          </cell>
          <cell r="B231" t="str">
            <v>--Middleborough/Lakeville Line</v>
          </cell>
          <cell r="C231">
            <v>8</v>
          </cell>
          <cell r="D231">
            <v>275.99</v>
          </cell>
          <cell r="E231">
            <v>8.08</v>
          </cell>
          <cell r="F231">
            <v>8</v>
          </cell>
          <cell r="G231">
            <v>275.99</v>
          </cell>
          <cell r="H231">
            <v>8.08</v>
          </cell>
          <cell r="I231">
            <v>8</v>
          </cell>
          <cell r="J231">
            <v>275.99</v>
          </cell>
          <cell r="K231">
            <v>8.08</v>
          </cell>
          <cell r="L231">
            <v>34.157178217821802</v>
          </cell>
          <cell r="M231">
            <v>34.157178217821802</v>
          </cell>
          <cell r="N231">
            <v>34.157178217821802</v>
          </cell>
        </row>
        <row r="232">
          <cell r="A232" t="str">
            <v>CR-Needham&amp;T</v>
          </cell>
          <cell r="B232" t="str">
            <v>--Needham Line-Needham Line-Co</v>
          </cell>
          <cell r="C232">
            <v>10</v>
          </cell>
          <cell r="D232">
            <v>130.6</v>
          </cell>
          <cell r="E232">
            <v>7.08</v>
          </cell>
          <cell r="F232">
            <v>10</v>
          </cell>
          <cell r="G232">
            <v>130.6</v>
          </cell>
          <cell r="H232">
            <v>7.08</v>
          </cell>
          <cell r="I232">
            <v>10</v>
          </cell>
          <cell r="J232">
            <v>130.6</v>
          </cell>
          <cell r="K232">
            <v>7.08</v>
          </cell>
          <cell r="L232">
            <v>18.446327683615799</v>
          </cell>
          <cell r="M232">
            <v>18.446327683615799</v>
          </cell>
          <cell r="N232">
            <v>18.446327683615799</v>
          </cell>
        </row>
        <row r="233">
          <cell r="A233" t="str">
            <v>CR-Newburyport&amp;T</v>
          </cell>
          <cell r="B233" t="str">
            <v>--Newburyport/Rockport Line-Ne</v>
          </cell>
          <cell r="C233">
            <v>18</v>
          </cell>
          <cell r="D233">
            <v>540.13</v>
          </cell>
          <cell r="E233">
            <v>19.899999999999999</v>
          </cell>
          <cell r="F233">
            <v>18</v>
          </cell>
          <cell r="G233">
            <v>540.13</v>
          </cell>
          <cell r="H233">
            <v>19.899999999999999</v>
          </cell>
          <cell r="I233">
            <v>18</v>
          </cell>
          <cell r="J233">
            <v>540.13</v>
          </cell>
          <cell r="K233">
            <v>19.899999999999999</v>
          </cell>
          <cell r="L233">
            <v>27.142211055276402</v>
          </cell>
          <cell r="M233">
            <v>27.142211055276402</v>
          </cell>
          <cell r="N233">
            <v>27.142211055276402</v>
          </cell>
        </row>
        <row r="234">
          <cell r="A234" t="str">
            <v>CR-Providence&amp;T</v>
          </cell>
          <cell r="B234" t="str">
            <v>--Providence/Stoughton Line-Pr</v>
          </cell>
          <cell r="C234">
            <v>19</v>
          </cell>
          <cell r="D234">
            <v>679.34</v>
          </cell>
          <cell r="E234">
            <v>20.75</v>
          </cell>
          <cell r="F234">
            <v>19</v>
          </cell>
          <cell r="G234">
            <v>679.34</v>
          </cell>
          <cell r="H234">
            <v>20.75</v>
          </cell>
          <cell r="I234">
            <v>19</v>
          </cell>
          <cell r="J234">
            <v>679.34</v>
          </cell>
          <cell r="K234">
            <v>20.75</v>
          </cell>
          <cell r="L234">
            <v>32.739277108433697</v>
          </cell>
          <cell r="M234">
            <v>32.739277108433697</v>
          </cell>
          <cell r="N234">
            <v>32.739277108433697</v>
          </cell>
        </row>
        <row r="235">
          <cell r="A235" t="str">
            <v>CR-Worcester&amp;T</v>
          </cell>
          <cell r="B235" t="str">
            <v>--Framingham/Worcester Line-Fr</v>
          </cell>
          <cell r="C235">
            <v>12</v>
          </cell>
          <cell r="D235">
            <v>486.45</v>
          </cell>
          <cell r="E235">
            <v>18.82</v>
          </cell>
          <cell r="F235">
            <v>12</v>
          </cell>
          <cell r="G235">
            <v>486.45</v>
          </cell>
          <cell r="H235">
            <v>18.82</v>
          </cell>
          <cell r="I235">
            <v>12</v>
          </cell>
          <cell r="J235">
            <v>486.45</v>
          </cell>
          <cell r="K235">
            <v>18.82</v>
          </cell>
          <cell r="L235">
            <v>25.847502656748102</v>
          </cell>
          <cell r="M235">
            <v>25.847502656748102</v>
          </cell>
          <cell r="N235">
            <v>25.847502656748102</v>
          </cell>
        </row>
        <row r="236">
          <cell r="A236" t="str">
            <v>Green-B&amp;T</v>
          </cell>
          <cell r="B236" t="str">
            <v>--B-Green Line B-Rapid Transit</v>
          </cell>
          <cell r="C236">
            <v>81</v>
          </cell>
          <cell r="D236">
            <v>509.09</v>
          </cell>
          <cell r="E236">
            <v>62.1</v>
          </cell>
          <cell r="F236">
            <v>81</v>
          </cell>
          <cell r="G236">
            <v>509.09</v>
          </cell>
          <cell r="H236">
            <v>62.1</v>
          </cell>
          <cell r="I236">
            <v>81</v>
          </cell>
          <cell r="J236">
            <v>509.09</v>
          </cell>
          <cell r="K236">
            <v>62.1</v>
          </cell>
          <cell r="L236">
            <v>8.1979066022544291</v>
          </cell>
          <cell r="M236">
            <v>8.1979066022544291</v>
          </cell>
          <cell r="N236">
            <v>8.1979066022544291</v>
          </cell>
        </row>
        <row r="237">
          <cell r="A237" t="str">
            <v>Green-C&amp;T</v>
          </cell>
          <cell r="B237" t="str">
            <v>--C-Green Line C-Rapid Transit</v>
          </cell>
          <cell r="C237">
            <v>72</v>
          </cell>
          <cell r="D237">
            <v>364.91</v>
          </cell>
          <cell r="E237">
            <v>44.03</v>
          </cell>
          <cell r="F237">
            <v>72</v>
          </cell>
          <cell r="G237">
            <v>364.91</v>
          </cell>
          <cell r="H237">
            <v>44.03</v>
          </cell>
          <cell r="I237">
            <v>72</v>
          </cell>
          <cell r="J237">
            <v>364.91</v>
          </cell>
          <cell r="K237">
            <v>44.03</v>
          </cell>
          <cell r="L237">
            <v>8.2877583465818798</v>
          </cell>
          <cell r="M237">
            <v>8.2877583465818798</v>
          </cell>
          <cell r="N237">
            <v>8.2877583465818798</v>
          </cell>
        </row>
        <row r="238">
          <cell r="A238" t="str">
            <v>Green-D&amp;T</v>
          </cell>
          <cell r="B238" t="str">
            <v>--D-Green Line D-Rapid Transit</v>
          </cell>
          <cell r="C238">
            <v>73</v>
          </cell>
          <cell r="D238">
            <v>1017.59</v>
          </cell>
          <cell r="E238">
            <v>77.930000000000007</v>
          </cell>
          <cell r="F238">
            <v>73</v>
          </cell>
          <cell r="G238">
            <v>1017.59</v>
          </cell>
          <cell r="H238">
            <v>77.930000000000007</v>
          </cell>
          <cell r="I238">
            <v>73</v>
          </cell>
          <cell r="J238">
            <v>1017.59</v>
          </cell>
          <cell r="K238">
            <v>77.930000000000007</v>
          </cell>
          <cell r="L238">
            <v>13.0577441293468</v>
          </cell>
          <cell r="M238">
            <v>13.0577441293468</v>
          </cell>
          <cell r="N238">
            <v>13.0577441293468</v>
          </cell>
        </row>
        <row r="239">
          <cell r="A239" t="str">
            <v>Green-E&amp;T</v>
          </cell>
          <cell r="B239" t="str">
            <v>--E-Green Line E-Rapid Transit</v>
          </cell>
          <cell r="C239">
            <v>87</v>
          </cell>
          <cell r="D239">
            <v>731.98</v>
          </cell>
          <cell r="E239">
            <v>78.25</v>
          </cell>
          <cell r="F239">
            <v>87</v>
          </cell>
          <cell r="G239">
            <v>731.98</v>
          </cell>
          <cell r="H239">
            <v>78.25</v>
          </cell>
          <cell r="I239">
            <v>87</v>
          </cell>
          <cell r="J239">
            <v>731.98</v>
          </cell>
          <cell r="K239">
            <v>78.25</v>
          </cell>
          <cell r="L239">
            <v>9.3543769968051098</v>
          </cell>
          <cell r="M239">
            <v>9.3543769968051098</v>
          </cell>
          <cell r="N239">
            <v>9.3543769968051098</v>
          </cell>
        </row>
        <row r="240">
          <cell r="A240" t="str">
            <v>MBCS&amp;M</v>
          </cell>
          <cell r="B240" t="str">
            <v>--Mass Bay Campus to Campus Sh</v>
          </cell>
          <cell r="C240">
            <v>10</v>
          </cell>
          <cell r="D240">
            <v>91.34</v>
          </cell>
          <cell r="E240">
            <v>4.42</v>
          </cell>
          <cell r="F240">
            <v>10</v>
          </cell>
          <cell r="G240">
            <v>91.34</v>
          </cell>
          <cell r="H240">
            <v>4.42</v>
          </cell>
          <cell r="I240">
            <v>10</v>
          </cell>
          <cell r="J240">
            <v>91.34</v>
          </cell>
          <cell r="K240">
            <v>4.42</v>
          </cell>
          <cell r="L240">
            <v>20.6651583710407</v>
          </cell>
          <cell r="M240">
            <v>20.6651583710407</v>
          </cell>
          <cell r="N240">
            <v>20.6651583710407</v>
          </cell>
        </row>
        <row r="241">
          <cell r="A241" t="str">
            <v>MBRS&amp;M</v>
          </cell>
          <cell r="B241" t="str">
            <v>--Mass Bay Riverside Shuttle-M</v>
          </cell>
          <cell r="C241">
            <v>19</v>
          </cell>
          <cell r="D241">
            <v>34.74</v>
          </cell>
          <cell r="E241">
            <v>4.75</v>
          </cell>
          <cell r="F241">
            <v>19</v>
          </cell>
          <cell r="G241">
            <v>34.74</v>
          </cell>
          <cell r="H241">
            <v>4.75</v>
          </cell>
          <cell r="I241">
            <v>19</v>
          </cell>
          <cell r="J241">
            <v>34.74</v>
          </cell>
          <cell r="K241">
            <v>4.75</v>
          </cell>
          <cell r="L241">
            <v>7.3136842105263202</v>
          </cell>
          <cell r="M241">
            <v>7.3136842105263202</v>
          </cell>
          <cell r="N241">
            <v>7.3136842105263202</v>
          </cell>
        </row>
        <row r="242">
          <cell r="A242" t="str">
            <v>MWES&amp;M</v>
          </cell>
          <cell r="B242" t="str">
            <v>--MathWorks Express Shuttle-Ma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 t="e">
            <v>#NUM!</v>
          </cell>
          <cell r="M242" t="e">
            <v>#NUM!</v>
          </cell>
          <cell r="N242" t="e">
            <v>#NUM!</v>
          </cell>
        </row>
        <row r="243">
          <cell r="A243" t="str">
            <v>Mattapan&amp;T</v>
          </cell>
          <cell r="B243" t="str">
            <v>--Mattapan Trolley-Mattapan Tr</v>
          </cell>
          <cell r="C243">
            <v>66</v>
          </cell>
          <cell r="D243">
            <v>159.47</v>
          </cell>
          <cell r="E243">
            <v>8.8000000000000007</v>
          </cell>
          <cell r="F243">
            <v>66</v>
          </cell>
          <cell r="G243">
            <v>159.47</v>
          </cell>
          <cell r="H243">
            <v>8.8000000000000007</v>
          </cell>
          <cell r="I243">
            <v>66</v>
          </cell>
          <cell r="J243">
            <v>159.47</v>
          </cell>
          <cell r="K243">
            <v>8.8000000000000007</v>
          </cell>
          <cell r="L243">
            <v>18.121590909090902</v>
          </cell>
          <cell r="M243">
            <v>18.121590909090902</v>
          </cell>
          <cell r="N243">
            <v>18.121590909090902</v>
          </cell>
        </row>
        <row r="244">
          <cell r="A244" t="str">
            <v>NCS&amp;M</v>
          </cell>
          <cell r="B244" t="str">
            <v>--Natick Commuter Shuttle-Nati</v>
          </cell>
          <cell r="C244">
            <v>1</v>
          </cell>
          <cell r="D244">
            <v>5.24</v>
          </cell>
          <cell r="E244">
            <v>0.47</v>
          </cell>
          <cell r="F244">
            <v>1</v>
          </cell>
          <cell r="G244">
            <v>5.24</v>
          </cell>
          <cell r="H244">
            <v>0.47</v>
          </cell>
          <cell r="I244">
            <v>1</v>
          </cell>
          <cell r="J244">
            <v>5.24</v>
          </cell>
          <cell r="K244">
            <v>0.47</v>
          </cell>
          <cell r="L244">
            <v>11.148936170212799</v>
          </cell>
          <cell r="M244">
            <v>11.148936170212799</v>
          </cell>
          <cell r="N244">
            <v>11.148936170212799</v>
          </cell>
        </row>
        <row r="245">
          <cell r="A245" t="str">
            <v>Orange&amp;T</v>
          </cell>
          <cell r="B245" t="str">
            <v>--Orange Line-Orange Line-Rapi</v>
          </cell>
          <cell r="C245">
            <v>81</v>
          </cell>
          <cell r="D245">
            <v>885.84</v>
          </cell>
          <cell r="E245">
            <v>55.38</v>
          </cell>
          <cell r="F245">
            <v>81</v>
          </cell>
          <cell r="G245">
            <v>885.84</v>
          </cell>
          <cell r="H245">
            <v>55.38</v>
          </cell>
          <cell r="I245">
            <v>81</v>
          </cell>
          <cell r="J245">
            <v>885.84</v>
          </cell>
          <cell r="K245">
            <v>55.38</v>
          </cell>
          <cell r="L245">
            <v>15.9956663055255</v>
          </cell>
          <cell r="M245">
            <v>15.9956663055255</v>
          </cell>
          <cell r="N245">
            <v>15.9956663055255</v>
          </cell>
        </row>
        <row r="246">
          <cell r="A246" t="str">
            <v>Red&amp;T</v>
          </cell>
          <cell r="B246" t="str">
            <v>--Red Line-Red Line-Rapid Tran</v>
          </cell>
          <cell r="C246">
            <v>106</v>
          </cell>
          <cell r="D246">
            <v>1504.71</v>
          </cell>
          <cell r="E246">
            <v>86.92</v>
          </cell>
          <cell r="F246">
            <v>106</v>
          </cell>
          <cell r="G246">
            <v>1504.71</v>
          </cell>
          <cell r="H246">
            <v>86.92</v>
          </cell>
          <cell r="I246">
            <v>106</v>
          </cell>
          <cell r="J246">
            <v>1504.71</v>
          </cell>
          <cell r="K246">
            <v>86.92</v>
          </cell>
          <cell r="L246">
            <v>17.311435803037298</v>
          </cell>
          <cell r="M246">
            <v>17.311435803037298</v>
          </cell>
          <cell r="N246">
            <v>17.311435803037298</v>
          </cell>
        </row>
      </sheetData>
      <sheetData sheetId="8"/>
      <sheetData sheetId="9">
        <row r="1">
          <cell r="A1" t="str">
            <v>HH Cars</v>
          </cell>
        </row>
      </sheetData>
      <sheetData sheetId="10">
        <row r="1">
          <cell r="A1" t="str">
            <v>HH Cars</v>
          </cell>
        </row>
      </sheetData>
      <sheetData sheetId="11">
        <row r="1">
          <cell r="A1" t="str">
            <v>HH Cars</v>
          </cell>
        </row>
      </sheetData>
      <sheetData sheetId="12"/>
      <sheetData sheetId="13">
        <row r="1">
          <cell r="A1" t="str">
            <v>District</v>
          </cell>
        </row>
      </sheetData>
      <sheetData sheetId="14"/>
      <sheetData sheetId="15">
        <row r="1">
          <cell r="A1" t="str">
            <v>Idist</v>
          </cell>
        </row>
      </sheetData>
      <sheetData sheetId="16">
        <row r="1">
          <cell r="A1" t="str">
            <v>Idist</v>
          </cell>
        </row>
      </sheetData>
      <sheetData sheetId="17"/>
      <sheetData sheetId="18"/>
      <sheetData sheetId="19"/>
      <sheetData sheetId="20"/>
      <sheetData sheetId="21">
        <row r="1">
          <cell r="A1" t="str">
            <v>Idist</v>
          </cell>
        </row>
      </sheetData>
      <sheetData sheetId="22">
        <row r="1">
          <cell r="A1" t="str">
            <v>Idist</v>
          </cell>
        </row>
      </sheetData>
      <sheetData sheetId="23"/>
      <sheetData sheetId="24">
        <row r="1">
          <cell r="A1" t="str">
            <v>STOPS Mode: ***SYNTHETIC with Special Markets***</v>
          </cell>
        </row>
        <row r="2">
          <cell r="A2" t="str">
            <v xml:space="preserve">Base Year:                  1 - 2024     </v>
          </cell>
        </row>
        <row r="3">
          <cell r="A3" t="str">
            <v>Access Walk Weight              1.500</v>
          </cell>
        </row>
        <row r="4">
          <cell r="A4" t="str">
            <v>Boarding Penalty:               3.000</v>
          </cell>
        </row>
        <row r="5">
          <cell r="A5" t="str">
            <v>Auto Time Factor &amp; Constant (scales input MPO skim times to match independent estimates):      0.700     8.200</v>
          </cell>
        </row>
        <row r="6">
          <cell r="A6" t="str">
            <v>PNR Density multiplier (scales the computed transit user density up or down):               1.000</v>
          </cell>
        </row>
        <row r="7">
          <cell r="A7" t="str">
            <v>KNR usage adjustment (scales the KNR constants so that &gt;1 increases KNR usage):                0.200</v>
          </cell>
        </row>
        <row r="9">
          <cell r="A9" t="str">
            <v>District-level calibration to normalized CTPP shares at Production and Attraction levels of aggregation (separately)</v>
          </cell>
        </row>
        <row r="10">
          <cell r="A10" t="str">
            <v xml:space="preserve">  FG Constant Discount (type=0)=     0.0000</v>
          </cell>
        </row>
        <row r="11">
          <cell r="A11" t="str">
            <v xml:space="preserve">  FG Constant Discount (other)=      1.0000</v>
          </cell>
        </row>
        <row r="12">
          <cell r="A12" t="str">
            <v>Raw linked transit trips:             626966.59</v>
          </cell>
        </row>
        <row r="13">
          <cell r="A13" t="str">
            <v>Raw unlinked transit trips:           889458.51</v>
          </cell>
        </row>
        <row r="14">
          <cell r="A14" t="str">
            <v>Target unlinked transit trips:        887322.00</v>
          </cell>
        </row>
        <row r="15">
          <cell r="A15" t="str">
            <v>Regional calibration:                      1.00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DEB9-0A2D-4FD6-A979-D0B0DBA38FB9}">
  <sheetPr codeName="Sheet26">
    <tabColor rgb="FF92D050"/>
  </sheetPr>
  <dimension ref="A2:C34"/>
  <sheetViews>
    <sheetView view="pageBreakPreview" zoomScale="130" zoomScaleNormal="60" zoomScaleSheetLayoutView="130" workbookViewId="0">
      <selection activeCell="B7" sqref="B7"/>
    </sheetView>
  </sheetViews>
  <sheetFormatPr defaultColWidth="9.109375" defaultRowHeight="14.4" x14ac:dyDescent="0.3"/>
  <cols>
    <col min="1" max="1" width="80.88671875" customWidth="1"/>
    <col min="2" max="2" width="27.5546875" customWidth="1"/>
  </cols>
  <sheetData>
    <row r="2" spans="1:3" x14ac:dyDescent="0.3">
      <c r="A2" s="8" t="s">
        <v>0</v>
      </c>
    </row>
    <row r="4" spans="1:3" x14ac:dyDescent="0.3">
      <c r="A4" s="8" t="s">
        <v>1</v>
      </c>
      <c r="B4" s="86" t="s">
        <v>1943</v>
      </c>
    </row>
    <row r="5" spans="1:3" x14ac:dyDescent="0.3">
      <c r="A5" s="65" t="s">
        <v>2</v>
      </c>
      <c r="B5" s="6"/>
      <c r="C5" s="6"/>
    </row>
    <row r="7" spans="1:3" x14ac:dyDescent="0.3">
      <c r="A7" s="7"/>
    </row>
    <row r="8" spans="1:3" x14ac:dyDescent="0.3">
      <c r="A8" s="7" t="s">
        <v>3</v>
      </c>
    </row>
    <row r="9" spans="1:3" x14ac:dyDescent="0.3">
      <c r="A9" s="2"/>
      <c r="B9" s="1"/>
    </row>
    <row r="10" spans="1:3" x14ac:dyDescent="0.3">
      <c r="A10" s="51" t="str">
        <f>[1]Other_Info!A1</f>
        <v>STOPS Mode: ***SYNTHETIC with Special Markets***</v>
      </c>
      <c r="B10" s="3"/>
      <c r="C10" s="179" t="s">
        <v>4</v>
      </c>
    </row>
    <row r="11" spans="1:3" x14ac:dyDescent="0.3">
      <c r="A11" s="51" t="str">
        <f>[1]Other_Info!A2</f>
        <v xml:space="preserve">Base Year:                  1 - 2024     </v>
      </c>
      <c r="B11" s="3"/>
      <c r="C11" s="179" t="s">
        <v>5</v>
      </c>
    </row>
    <row r="12" spans="1:3" x14ac:dyDescent="0.3">
      <c r="A12" s="51" t="str">
        <f>[1]Other_Info!A3</f>
        <v>Access Walk Weight              1.500</v>
      </c>
      <c r="C12" s="179" t="s">
        <v>6</v>
      </c>
    </row>
    <row r="13" spans="1:3" x14ac:dyDescent="0.3">
      <c r="A13" s="51" t="str">
        <f>[1]Other_Info!A4</f>
        <v>Boarding Penalty:               3.000</v>
      </c>
      <c r="C13" s="179" t="s">
        <v>7</v>
      </c>
    </row>
    <row r="14" spans="1:3" x14ac:dyDescent="0.3">
      <c r="A14" s="51" t="str">
        <f>[1]Other_Info!A5</f>
        <v>Auto Time Factor &amp; Constant (scales input MPO skim times to match independent estimates):      0.700     8.200</v>
      </c>
      <c r="C14" s="179" t="s">
        <v>8</v>
      </c>
    </row>
    <row r="15" spans="1:3" x14ac:dyDescent="0.3">
      <c r="A15" s="51" t="str">
        <f>[1]Other_Info!A6</f>
        <v>PNR Density multiplier (scales the computed transit user density up or down):               1.000</v>
      </c>
      <c r="B15" s="1"/>
      <c r="C15" s="179" t="s">
        <v>9</v>
      </c>
    </row>
    <row r="16" spans="1:3" x14ac:dyDescent="0.3">
      <c r="A16" s="51" t="str">
        <f>[1]Other_Info!A7</f>
        <v>KNR usage adjustment (scales the KNR constants so that &gt;1 increases KNR usage):                0.200</v>
      </c>
      <c r="C16" s="179" t="s">
        <v>10</v>
      </c>
    </row>
    <row r="17" spans="1:3" x14ac:dyDescent="0.3">
      <c r="A17" s="51">
        <f>[1]Other_Info!A8</f>
        <v>0</v>
      </c>
      <c r="B17" s="3"/>
      <c r="C17" s="179" t="s">
        <v>11</v>
      </c>
    </row>
    <row r="18" spans="1:3" x14ac:dyDescent="0.3">
      <c r="A18" s="51" t="str">
        <f>[1]Other_Info!A9</f>
        <v>District-level calibration to normalized CTPP shares at Production and Attraction levels of aggregation (separately)</v>
      </c>
      <c r="B18" s="3"/>
      <c r="C18" s="179" t="s">
        <v>12</v>
      </c>
    </row>
    <row r="19" spans="1:3" x14ac:dyDescent="0.3">
      <c r="A19" s="51" t="str">
        <f>[1]Other_Info!A10</f>
        <v xml:space="preserve">  FG Constant Discount (type=0)=     0.0000</v>
      </c>
      <c r="B19" s="3"/>
      <c r="C19" s="179" t="s">
        <v>13</v>
      </c>
    </row>
    <row r="20" spans="1:3" x14ac:dyDescent="0.3">
      <c r="A20" s="51" t="str">
        <f>[1]Other_Info!A11</f>
        <v xml:space="preserve">  FG Constant Discount (other)=      1.0000</v>
      </c>
      <c r="B20" s="44"/>
      <c r="C20" s="179" t="s">
        <v>14</v>
      </c>
    </row>
    <row r="21" spans="1:3" x14ac:dyDescent="0.3">
      <c r="A21" s="51" t="str">
        <f>[1]Other_Info!A12</f>
        <v>Raw linked transit trips:             626966.59</v>
      </c>
      <c r="C21" s="179" t="s">
        <v>15</v>
      </c>
    </row>
    <row r="22" spans="1:3" x14ac:dyDescent="0.3">
      <c r="A22" s="51" t="str">
        <f>[1]Other_Info!A13</f>
        <v>Raw unlinked transit trips:           889458.51</v>
      </c>
      <c r="C22" s="179" t="s">
        <v>16</v>
      </c>
    </row>
    <row r="23" spans="1:3" x14ac:dyDescent="0.3">
      <c r="A23" s="51" t="str">
        <f>[1]Other_Info!A14</f>
        <v>Target unlinked transit trips:        887322.00</v>
      </c>
      <c r="B23" s="3"/>
      <c r="C23" s="179" t="s">
        <v>17</v>
      </c>
    </row>
    <row r="24" spans="1:3" x14ac:dyDescent="0.3">
      <c r="A24" s="51" t="str">
        <f>[1]Other_Info!A15</f>
        <v>Regional calibration:                      1.00</v>
      </c>
      <c r="B24" s="3"/>
      <c r="C24" s="179" t="s">
        <v>18</v>
      </c>
    </row>
    <row r="25" spans="1:3" x14ac:dyDescent="0.3">
      <c r="A25" s="51"/>
      <c r="B25" s="3"/>
    </row>
    <row r="26" spans="1:3" x14ac:dyDescent="0.3">
      <c r="A26" s="51"/>
    </row>
    <row r="27" spans="1:3" x14ac:dyDescent="0.3">
      <c r="A27" s="70"/>
    </row>
    <row r="28" spans="1:3" x14ac:dyDescent="0.3">
      <c r="A28" s="51"/>
      <c r="B28" s="3"/>
    </row>
    <row r="29" spans="1:3" x14ac:dyDescent="0.3">
      <c r="A29" s="51"/>
      <c r="B29" s="3"/>
    </row>
    <row r="30" spans="1:3" x14ac:dyDescent="0.3">
      <c r="A30" s="51"/>
      <c r="B30" s="3"/>
    </row>
    <row r="31" spans="1:3" x14ac:dyDescent="0.3">
      <c r="A31" s="51"/>
      <c r="B31" s="3"/>
    </row>
    <row r="32" spans="1:3" x14ac:dyDescent="0.3">
      <c r="A32" s="51"/>
      <c r="B32" s="3"/>
    </row>
    <row r="33" spans="1:2" x14ac:dyDescent="0.3">
      <c r="A33" s="51"/>
      <c r="B33" s="3"/>
    </row>
    <row r="34" spans="1:2" x14ac:dyDescent="0.3">
      <c r="A34" s="70"/>
      <c r="B34" s="44"/>
    </row>
  </sheetData>
  <pageMargins left="0.7" right="0.7" top="0.75" bottom="0.75" header="0.3" footer="0.3"/>
  <pageSetup scale="98" orientation="landscape" r:id="rId1"/>
  <headerFooter>
    <oddFooter>&amp;L&amp;F&amp;R&amp;D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1710C-B521-474B-9B27-6A31E57D260F}">
  <sheetPr codeName="Sheet21">
    <tabColor rgb="FF92D050"/>
  </sheetPr>
  <dimension ref="A2:P155"/>
  <sheetViews>
    <sheetView zoomScale="115" zoomScaleNormal="115" zoomScaleSheetLayoutView="90" workbookViewId="0">
      <selection activeCell="E4" sqref="E4:F4"/>
    </sheetView>
  </sheetViews>
  <sheetFormatPr defaultColWidth="9.109375" defaultRowHeight="14.4" x14ac:dyDescent="0.3"/>
  <cols>
    <col min="1" max="1" width="40.33203125" customWidth="1"/>
    <col min="2" max="2" width="0.88671875" customWidth="1"/>
    <col min="3" max="3" width="16.109375" customWidth="1"/>
    <col min="4" max="4" width="16.88671875" customWidth="1"/>
    <col min="5" max="6" width="13.44140625" customWidth="1"/>
    <col min="12" max="12" width="16.33203125" customWidth="1"/>
    <col min="16" max="16" width="17" customWidth="1"/>
  </cols>
  <sheetData>
    <row r="2" spans="1:16" x14ac:dyDescent="0.3">
      <c r="A2" s="8" t="s">
        <v>19</v>
      </c>
      <c r="I2" s="5" t="s">
        <v>20</v>
      </c>
    </row>
    <row r="3" spans="1:16" x14ac:dyDescent="0.3">
      <c r="I3" s="5">
        <v>12</v>
      </c>
    </row>
    <row r="4" spans="1:16" x14ac:dyDescent="0.3">
      <c r="A4" s="8" t="s">
        <v>1</v>
      </c>
      <c r="E4" s="398" t="str">
        <f>Parameters!B4</f>
        <v>FINAL</v>
      </c>
      <c r="F4" s="398"/>
      <c r="I4" s="5">
        <v>3</v>
      </c>
    </row>
    <row r="5" spans="1:16" x14ac:dyDescent="0.3">
      <c r="A5" s="65" t="s">
        <v>2</v>
      </c>
      <c r="B5" s="6"/>
      <c r="C5" s="6"/>
      <c r="D5" s="6"/>
      <c r="E5" s="6"/>
      <c r="F5" s="6"/>
      <c r="G5" s="6"/>
      <c r="H5" s="6"/>
    </row>
    <row r="7" spans="1:16" x14ac:dyDescent="0.3">
      <c r="A7" s="195" t="s">
        <v>21</v>
      </c>
      <c r="I7" s="5"/>
    </row>
    <row r="8" spans="1:16" s="8" customFormat="1" x14ac:dyDescent="0.3">
      <c r="C8" s="10" t="s">
        <v>22</v>
      </c>
      <c r="D8" s="10" t="s">
        <v>1629</v>
      </c>
      <c r="E8" s="10" t="s">
        <v>23</v>
      </c>
      <c r="F8" s="10" t="s">
        <v>24</v>
      </c>
      <c r="I8" s="174"/>
    </row>
    <row r="9" spans="1:16" x14ac:dyDescent="0.3">
      <c r="A9" s="2" t="s">
        <v>25</v>
      </c>
      <c r="C9" s="192">
        <f>'EvO11.0X'!Q84</f>
        <v>0</v>
      </c>
      <c r="D9" s="3">
        <f>VALUE(RIGHT(Parameters!A21,10))</f>
        <v>626966.59</v>
      </c>
      <c r="E9" s="3">
        <f>D9-C9</f>
        <v>626966.59</v>
      </c>
      <c r="F9" s="96" t="str">
        <f>IFERROR(D9/C9-1,"")</f>
        <v/>
      </c>
    </row>
    <row r="10" spans="1:16" x14ac:dyDescent="0.3">
      <c r="A10" s="2" t="s">
        <v>26</v>
      </c>
      <c r="C10" s="3">
        <f>VALUE(RIGHT(Parameters!A23,10))</f>
        <v>887322</v>
      </c>
      <c r="D10" s="3">
        <f>VALUE(RIGHT(Parameters!A22,10))</f>
        <v>889458.51</v>
      </c>
      <c r="E10" s="3">
        <f t="shared" ref="E10" si="0">D10-C10</f>
        <v>2136.5100000000093</v>
      </c>
      <c r="F10" s="96">
        <f t="shared" ref="F10:F11" si="1">IFERROR(D10/C10-1,"")</f>
        <v>2.4078181314111102E-3</v>
      </c>
    </row>
    <row r="11" spans="1:16" x14ac:dyDescent="0.3">
      <c r="A11" s="2" t="s">
        <v>27</v>
      </c>
      <c r="C11" s="96" t="str">
        <f>IFERROR(C10/C9-1,"")</f>
        <v/>
      </c>
      <c r="D11" s="96">
        <f>D10/D9-1</f>
        <v>0.41866970933810044</v>
      </c>
      <c r="F11" s="96" t="str">
        <f t="shared" si="1"/>
        <v/>
      </c>
    </row>
    <row r="12" spans="1:16" x14ac:dyDescent="0.3">
      <c r="A12" s="2" t="s">
        <v>28</v>
      </c>
      <c r="C12" s="193"/>
      <c r="D12" s="194">
        <f>C10/D10</f>
        <v>0.99759796553073621</v>
      </c>
      <c r="F12" s="96"/>
    </row>
    <row r="13" spans="1:16" x14ac:dyDescent="0.3">
      <c r="A13" s="2"/>
      <c r="D13" s="4"/>
      <c r="F13" s="101"/>
    </row>
    <row r="14" spans="1:16" x14ac:dyDescent="0.3">
      <c r="A14" s="201" t="s">
        <v>29</v>
      </c>
    </row>
    <row r="15" spans="1:16" x14ac:dyDescent="0.3">
      <c r="A15" s="8" t="s">
        <v>30</v>
      </c>
      <c r="C15" s="10" t="s">
        <v>22</v>
      </c>
      <c r="D15" s="10" t="s">
        <v>1628</v>
      </c>
      <c r="E15" s="10" t="s">
        <v>23</v>
      </c>
      <c r="F15" s="196"/>
      <c r="P15" s="129" t="s">
        <v>31</v>
      </c>
    </row>
    <row r="16" spans="1:16" x14ac:dyDescent="0.3">
      <c r="A16" s="197" t="s">
        <v>32</v>
      </c>
      <c r="C16" s="33">
        <v>0.88252172899999992</v>
      </c>
      <c r="D16" s="33" t="e">
        <f ca="1">P16/$P$19</f>
        <v>#VALUE!</v>
      </c>
      <c r="E16" s="33" t="e">
        <f ca="1">D16-C16</f>
        <v>#VALUE!</v>
      </c>
      <c r="F16" s="33"/>
      <c r="P16" s="173" t="e">
        <f ca="1">'EvO11.0X'!P81</f>
        <v>#VALUE!</v>
      </c>
    </row>
    <row r="17" spans="1:16" x14ac:dyDescent="0.3">
      <c r="A17" s="197" t="s">
        <v>33</v>
      </c>
      <c r="C17" s="33">
        <v>5.0553250000000001E-2</v>
      </c>
      <c r="D17" s="33" t="e">
        <f ca="1">P17/$P$19</f>
        <v>#VALUE!</v>
      </c>
      <c r="E17" s="33" t="e">
        <f t="shared" ref="E17:E19" ca="1" si="2">D17-C17</f>
        <v>#VALUE!</v>
      </c>
      <c r="F17" s="33"/>
      <c r="P17" s="173" t="e">
        <f ca="1">'EvO11.0X'!P82</f>
        <v>#VALUE!</v>
      </c>
    </row>
    <row r="18" spans="1:16" x14ac:dyDescent="0.3">
      <c r="A18" s="197" t="s">
        <v>34</v>
      </c>
      <c r="C18" s="33">
        <v>6.6925022000000001E-2</v>
      </c>
      <c r="D18" s="33" t="e">
        <f ca="1">P18/$P$19</f>
        <v>#VALUE!</v>
      </c>
      <c r="E18" s="33" t="e">
        <f t="shared" ca="1" si="2"/>
        <v>#VALUE!</v>
      </c>
      <c r="F18" s="27"/>
      <c r="P18" s="173" t="e">
        <f ca="1">'EvO11.0X'!P83</f>
        <v>#VALUE!</v>
      </c>
    </row>
    <row r="19" spans="1:16" x14ac:dyDescent="0.3">
      <c r="A19" s="198" t="s">
        <v>35</v>
      </c>
      <c r="B19" s="8"/>
      <c r="C19" s="56">
        <f>SUM(C16:C18)</f>
        <v>1.0000000009999999</v>
      </c>
      <c r="D19" s="56" t="e">
        <f ca="1">P19/$P$19</f>
        <v>#VALUE!</v>
      </c>
      <c r="E19" s="56" t="e">
        <f t="shared" ca="1" si="2"/>
        <v>#VALUE!</v>
      </c>
      <c r="F19" s="33"/>
      <c r="P19" s="177" t="e">
        <f ca="1">SUM(P16:P18)</f>
        <v>#VALUE!</v>
      </c>
    </row>
    <row r="20" spans="1:16" x14ac:dyDescent="0.3">
      <c r="A20" s="197"/>
      <c r="C20" s="199"/>
      <c r="D20" s="200"/>
      <c r="F20" s="33"/>
    </row>
    <row r="21" spans="1:16" x14ac:dyDescent="0.3">
      <c r="A21" s="202" t="s">
        <v>36</v>
      </c>
      <c r="C21" s="199"/>
      <c r="D21" s="200"/>
      <c r="F21" s="33"/>
    </row>
    <row r="22" spans="1:16" x14ac:dyDescent="0.3">
      <c r="A22" s="8" t="s">
        <v>37</v>
      </c>
      <c r="C22" s="10" t="s">
        <v>22</v>
      </c>
      <c r="D22" s="10" t="s">
        <v>1628</v>
      </c>
      <c r="E22" s="10" t="s">
        <v>23</v>
      </c>
      <c r="F22" s="196"/>
      <c r="P22" s="129" t="s">
        <v>31</v>
      </c>
    </row>
    <row r="23" spans="1:16" x14ac:dyDescent="0.3">
      <c r="A23" s="197" t="s">
        <v>38</v>
      </c>
      <c r="C23" s="33">
        <v>0.40447867100000001</v>
      </c>
      <c r="D23" s="33" t="e">
        <f ca="1">P23/$P$26</f>
        <v>#VALUE!</v>
      </c>
      <c r="E23" s="33" t="e">
        <f ca="1">D23-C23</f>
        <v>#VALUE!</v>
      </c>
      <c r="F23" s="33"/>
      <c r="P23" s="173" t="e">
        <f ca="1">'EvO11.0X'!P24</f>
        <v>#VALUE!</v>
      </c>
    </row>
    <row r="24" spans="1:16" x14ac:dyDescent="0.3">
      <c r="A24" s="197" t="s">
        <v>39</v>
      </c>
      <c r="C24" s="33">
        <v>0.38788276500000002</v>
      </c>
      <c r="D24" s="33" t="e">
        <f t="shared" ref="D24:D25" ca="1" si="3">P24/$P$26</f>
        <v>#VALUE!</v>
      </c>
      <c r="E24" s="33" t="e">
        <f t="shared" ref="E24:E26" ca="1" si="4">D24-C24</f>
        <v>#VALUE!</v>
      </c>
      <c r="F24" s="33"/>
      <c r="P24" s="173" t="e">
        <f ca="1">'EvO11.0X'!P44</f>
        <v>#VALUE!</v>
      </c>
    </row>
    <row r="25" spans="1:16" x14ac:dyDescent="0.3">
      <c r="A25" s="197" t="s">
        <v>40</v>
      </c>
      <c r="C25" s="33">
        <v>0.207638564</v>
      </c>
      <c r="D25" s="33" t="e">
        <f t="shared" ca="1" si="3"/>
        <v>#VALUE!</v>
      </c>
      <c r="E25" s="33" t="e">
        <f t="shared" ca="1" si="4"/>
        <v>#VALUE!</v>
      </c>
      <c r="F25" s="33"/>
      <c r="P25" s="173" t="e">
        <f ca="1">'EvO11.0X'!P64</f>
        <v>#VALUE!</v>
      </c>
    </row>
    <row r="26" spans="1:16" x14ac:dyDescent="0.3">
      <c r="A26" s="198" t="s">
        <v>35</v>
      </c>
      <c r="B26" s="8"/>
      <c r="C26" s="56">
        <f>SUM(C23:C25)</f>
        <v>1</v>
      </c>
      <c r="D26" s="56" t="e">
        <f ca="1">P26/$P$26</f>
        <v>#VALUE!</v>
      </c>
      <c r="E26" s="56" t="e">
        <f t="shared" ca="1" si="4"/>
        <v>#VALUE!</v>
      </c>
      <c r="F26" s="33"/>
      <c r="P26" s="177" t="e">
        <f ca="1">SUM(P23:P25)</f>
        <v>#VALUE!</v>
      </c>
    </row>
    <row r="27" spans="1:16" x14ac:dyDescent="0.3">
      <c r="F27" s="101"/>
    </row>
    <row r="28" spans="1:16" x14ac:dyDescent="0.3">
      <c r="A28" s="202" t="s">
        <v>41</v>
      </c>
      <c r="C28" s="199"/>
      <c r="D28" s="200"/>
      <c r="F28" s="33"/>
    </row>
    <row r="29" spans="1:16" x14ac:dyDescent="0.3">
      <c r="A29" s="8" t="s">
        <v>42</v>
      </c>
      <c r="C29" s="10" t="s">
        <v>22</v>
      </c>
      <c r="D29" s="10" t="s">
        <v>1628</v>
      </c>
      <c r="E29" s="10" t="s">
        <v>23</v>
      </c>
      <c r="F29" s="196"/>
      <c r="P29" s="129" t="s">
        <v>31</v>
      </c>
    </row>
    <row r="30" spans="1:16" x14ac:dyDescent="0.3">
      <c r="A30" s="197" t="s">
        <v>43</v>
      </c>
      <c r="C30" s="33">
        <v>0.51163280662151989</v>
      </c>
      <c r="D30" s="33" t="e">
        <f ca="1">P30/$P$33</f>
        <v>#VALUE!</v>
      </c>
      <c r="E30" s="33" t="e">
        <f ca="1">D30-C30</f>
        <v>#VALUE!</v>
      </c>
      <c r="F30" s="33"/>
      <c r="P30" s="173" t="e">
        <f ca="1">'EvO11.0X'!D84</f>
        <v>#VALUE!</v>
      </c>
    </row>
    <row r="31" spans="1:16" x14ac:dyDescent="0.3">
      <c r="A31" s="197" t="s">
        <v>44</v>
      </c>
      <c r="C31" s="33">
        <v>0.34517531978931526</v>
      </c>
      <c r="D31" s="33" t="e">
        <f t="shared" ref="D31:D32" ca="1" si="5">P31/$P$33</f>
        <v>#VALUE!</v>
      </c>
      <c r="E31" s="33" t="e">
        <f t="shared" ref="E31:E33" ca="1" si="6">D31-C31</f>
        <v>#VALUE!</v>
      </c>
      <c r="F31" s="33"/>
      <c r="P31" s="173" t="e">
        <f ca="1">'EvO11.0X'!H84</f>
        <v>#VALUE!</v>
      </c>
    </row>
    <row r="32" spans="1:16" x14ac:dyDescent="0.3">
      <c r="A32" s="197" t="s">
        <v>45</v>
      </c>
      <c r="C32" s="33">
        <v>0.1431918735891648</v>
      </c>
      <c r="D32" s="33" t="e">
        <f t="shared" ca="1" si="5"/>
        <v>#VALUE!</v>
      </c>
      <c r="E32" s="33" t="e">
        <f t="shared" ca="1" si="6"/>
        <v>#VALUE!</v>
      </c>
      <c r="F32" s="33"/>
      <c r="P32" s="173" t="e">
        <f ca="1">'EvO11.0X'!L84</f>
        <v>#VALUE!</v>
      </c>
    </row>
    <row r="33" spans="1:16" x14ac:dyDescent="0.3">
      <c r="A33" s="198" t="s">
        <v>35</v>
      </c>
      <c r="B33" s="8"/>
      <c r="C33" s="56">
        <v>1</v>
      </c>
      <c r="D33" s="56" t="e">
        <f ca="1">P26/$P$26</f>
        <v>#VALUE!</v>
      </c>
      <c r="E33" s="56" t="e">
        <f t="shared" ca="1" si="6"/>
        <v>#VALUE!</v>
      </c>
      <c r="F33" s="33"/>
      <c r="P33" s="177" t="e">
        <f ca="1">SUM(P30:P32)</f>
        <v>#VALUE!</v>
      </c>
    </row>
    <row r="34" spans="1:16" x14ac:dyDescent="0.3">
      <c r="F34" s="101"/>
    </row>
    <row r="35" spans="1:16" x14ac:dyDescent="0.3">
      <c r="A35" s="202" t="s">
        <v>46</v>
      </c>
      <c r="F35" s="101"/>
    </row>
    <row r="36" spans="1:16" x14ac:dyDescent="0.3">
      <c r="A36" s="8" t="s">
        <v>47</v>
      </c>
      <c r="C36" s="10" t="s">
        <v>22</v>
      </c>
      <c r="D36" s="10" t="s">
        <v>1628</v>
      </c>
      <c r="E36" s="10" t="s">
        <v>23</v>
      </c>
      <c r="F36" s="196" t="s">
        <v>24</v>
      </c>
    </row>
    <row r="37" spans="1:16" x14ac:dyDescent="0.3">
      <c r="A37" s="197" t="s">
        <v>48</v>
      </c>
      <c r="C37" s="3">
        <f>'EvO10.01'!I274</f>
        <v>296977</v>
      </c>
      <c r="D37" s="3">
        <f>'EvO10.01'!M274</f>
        <v>307869</v>
      </c>
      <c r="E37" s="3">
        <f t="shared" ref="E37:E49" si="7">D37-C37</f>
        <v>10892</v>
      </c>
      <c r="F37" s="33">
        <f t="shared" ref="F37:F48" si="8">IFERROR(D37/C37-1,"")</f>
        <v>3.667624092101418E-2</v>
      </c>
    </row>
    <row r="38" spans="1:16" x14ac:dyDescent="0.3">
      <c r="A38" s="197" t="s">
        <v>49</v>
      </c>
      <c r="C38" s="3">
        <f>'EvO10.01'!I275</f>
        <v>117899</v>
      </c>
      <c r="D38" s="3">
        <f>'EvO10.01'!M275</f>
        <v>118794</v>
      </c>
      <c r="E38" s="3">
        <f t="shared" si="7"/>
        <v>895</v>
      </c>
      <c r="F38" s="33">
        <f t="shared" si="8"/>
        <v>7.5912433523608325E-3</v>
      </c>
    </row>
    <row r="39" spans="1:16" x14ac:dyDescent="0.3">
      <c r="A39" s="197" t="s">
        <v>50</v>
      </c>
      <c r="C39" s="3">
        <f>'EvO10.01'!I276</f>
        <v>111755</v>
      </c>
      <c r="D39" s="3">
        <f>'EvO10.01'!M276</f>
        <v>107774</v>
      </c>
      <c r="E39" s="3">
        <f t="shared" si="7"/>
        <v>-3981</v>
      </c>
      <c r="F39" s="33">
        <f t="shared" si="8"/>
        <v>-3.5622567222942991E-2</v>
      </c>
    </row>
    <row r="40" spans="1:16" x14ac:dyDescent="0.3">
      <c r="A40" s="197" t="s">
        <v>51</v>
      </c>
      <c r="C40" s="3">
        <f>'EvO10.01'!I277</f>
        <v>5410</v>
      </c>
      <c r="D40" s="3">
        <f>'EvO10.01'!M277</f>
        <v>3972</v>
      </c>
      <c r="E40" s="3">
        <f t="shared" si="7"/>
        <v>-1438</v>
      </c>
      <c r="F40" s="33">
        <f t="shared" si="8"/>
        <v>-0.26580406654343802</v>
      </c>
    </row>
    <row r="41" spans="1:16" x14ac:dyDescent="0.3">
      <c r="A41" s="197" t="s">
        <v>52</v>
      </c>
      <c r="C41" s="3">
        <f>'EvO10.01'!I278</f>
        <v>33236</v>
      </c>
      <c r="D41" s="3">
        <f>'EvO10.01'!M278</f>
        <v>28959</v>
      </c>
      <c r="E41" s="3">
        <f t="shared" si="7"/>
        <v>-4277</v>
      </c>
      <c r="F41" s="33">
        <f t="shared" si="8"/>
        <v>-0.12868576242628471</v>
      </c>
    </row>
    <row r="42" spans="1:16" x14ac:dyDescent="0.3">
      <c r="A42" s="197" t="s">
        <v>53</v>
      </c>
      <c r="C42" s="3">
        <f>'EvO10.01'!I279</f>
        <v>174323</v>
      </c>
      <c r="D42" s="3">
        <f>'EvO10.01'!M279</f>
        <v>167894</v>
      </c>
      <c r="E42" s="3">
        <f t="shared" si="7"/>
        <v>-6429</v>
      </c>
      <c r="F42" s="33">
        <f t="shared" si="8"/>
        <v>-3.6879815055959386E-2</v>
      </c>
    </row>
    <row r="43" spans="1:16" x14ac:dyDescent="0.3">
      <c r="A43" s="197" t="s">
        <v>54</v>
      </c>
      <c r="C43" s="3">
        <f>'EvO10.01'!I280</f>
        <v>118101</v>
      </c>
      <c r="D43" s="3">
        <f>'EvO10.01'!M280</f>
        <v>124255</v>
      </c>
      <c r="E43" s="3">
        <f t="shared" si="7"/>
        <v>6154</v>
      </c>
      <c r="F43" s="33">
        <f t="shared" si="8"/>
        <v>5.2107941507692601E-2</v>
      </c>
    </row>
    <row r="44" spans="1:16" x14ac:dyDescent="0.3">
      <c r="A44" s="197" t="s">
        <v>1525</v>
      </c>
      <c r="C44" s="3">
        <f>'EvO10.01'!I281</f>
        <v>7018</v>
      </c>
      <c r="D44" s="3">
        <f>'EvO10.01'!M281</f>
        <v>9777</v>
      </c>
      <c r="E44" s="3">
        <f t="shared" si="7"/>
        <v>2759</v>
      </c>
      <c r="F44" s="33">
        <f t="shared" si="8"/>
        <v>0.39313194642348237</v>
      </c>
    </row>
    <row r="45" spans="1:16" x14ac:dyDescent="0.3">
      <c r="A45" s="197" t="s">
        <v>55</v>
      </c>
      <c r="C45" s="3">
        <f>'EvO10.01'!I282</f>
        <v>633</v>
      </c>
      <c r="D45" s="3">
        <f>'EvO10.01'!M282</f>
        <v>583</v>
      </c>
      <c r="E45" s="3">
        <f t="shared" si="7"/>
        <v>-50</v>
      </c>
      <c r="F45" s="33">
        <f t="shared" si="8"/>
        <v>-7.8988941548183256E-2</v>
      </c>
    </row>
    <row r="46" spans="1:16" x14ac:dyDescent="0.3">
      <c r="A46" s="197" t="s">
        <v>56</v>
      </c>
      <c r="C46" s="3">
        <f>'EvO10.01'!I283</f>
        <v>2470</v>
      </c>
      <c r="D46" s="3">
        <f>'EvO10.01'!M283</f>
        <v>2969</v>
      </c>
      <c r="E46" s="3">
        <f t="shared" si="7"/>
        <v>499</v>
      </c>
      <c r="F46" s="33">
        <f t="shared" si="8"/>
        <v>0.20202429149797574</v>
      </c>
    </row>
    <row r="47" spans="1:16" x14ac:dyDescent="0.3">
      <c r="A47" s="197" t="s">
        <v>57</v>
      </c>
      <c r="C47" s="3">
        <f>'EvO10.01'!I284</f>
        <v>7464</v>
      </c>
      <c r="D47" s="3">
        <f>'EvO10.01'!M284</f>
        <v>6444</v>
      </c>
      <c r="E47" s="3">
        <f t="shared" si="7"/>
        <v>-1020</v>
      </c>
      <c r="F47" s="33">
        <f t="shared" si="8"/>
        <v>-0.13665594855305463</v>
      </c>
    </row>
    <row r="48" spans="1:16" x14ac:dyDescent="0.3">
      <c r="A48" s="197" t="s">
        <v>58</v>
      </c>
      <c r="C48" s="3">
        <f>'EvO10.01'!I285</f>
        <v>12044</v>
      </c>
      <c r="D48" s="3">
        <f>'EvO10.01'!M285</f>
        <v>8029</v>
      </c>
      <c r="E48" s="3">
        <f t="shared" si="7"/>
        <v>-4015</v>
      </c>
      <c r="F48" s="33">
        <f t="shared" si="8"/>
        <v>-0.33336100963135173</v>
      </c>
    </row>
    <row r="49" spans="1:6" x14ac:dyDescent="0.3">
      <c r="A49" s="198" t="s">
        <v>35</v>
      </c>
      <c r="B49" s="8"/>
      <c r="C49" s="44">
        <f>SUM(C37:C48)</f>
        <v>887330</v>
      </c>
      <c r="D49" s="44">
        <f>SUM(D37:D48)</f>
        <v>887319</v>
      </c>
      <c r="E49" s="44">
        <f t="shared" si="7"/>
        <v>-11</v>
      </c>
      <c r="F49" s="56">
        <f t="shared" ref="F49" si="9">D49/C49-1</f>
        <v>-1.2396740784126337E-5</v>
      </c>
    </row>
    <row r="51" spans="1:6" x14ac:dyDescent="0.3">
      <c r="C51" s="1"/>
      <c r="D51" s="1"/>
      <c r="E51" s="1"/>
      <c r="F51" s="102"/>
    </row>
    <row r="52" spans="1:6" x14ac:dyDescent="0.3">
      <c r="A52" s="202" t="s">
        <v>1492</v>
      </c>
      <c r="C52" s="1"/>
      <c r="D52" s="1"/>
      <c r="E52" s="1"/>
      <c r="F52" s="102"/>
    </row>
    <row r="53" spans="1:6" x14ac:dyDescent="0.3">
      <c r="A53" s="8" t="s">
        <v>1491</v>
      </c>
      <c r="C53" s="10" t="s">
        <v>22</v>
      </c>
      <c r="D53" s="10" t="s">
        <v>1628</v>
      </c>
      <c r="E53" s="10" t="s">
        <v>23</v>
      </c>
      <c r="F53" s="196" t="s">
        <v>24</v>
      </c>
    </row>
    <row r="54" spans="1:6" x14ac:dyDescent="0.3">
      <c r="A54" s="209" t="s">
        <v>1490</v>
      </c>
      <c r="C54" s="208">
        <f>SUMIF('EvO9.01'!C:C,EvOSys!A54,'EvO9.01'!N:N)</f>
        <v>78169</v>
      </c>
      <c r="D54" s="208">
        <f>SUMIF('EvO9.01'!C:C,EvOSys!A54,'EvO9.01'!S:S)</f>
        <v>75739</v>
      </c>
      <c r="E54" s="3">
        <f t="shared" ref="E54" si="10">D54-C54</f>
        <v>-2430</v>
      </c>
      <c r="F54" s="33">
        <f t="shared" ref="F54" si="11">IFERROR(D54/C54-1,"")</f>
        <v>-3.1086492087656237E-2</v>
      </c>
    </row>
    <row r="55" spans="1:6" x14ac:dyDescent="0.3">
      <c r="A55" s="209" t="s">
        <v>959</v>
      </c>
      <c r="C55" s="208">
        <f>SUMIF('EvO9.01'!C:C,EvOSys!A55,'EvO9.01'!N:N)</f>
        <v>11314</v>
      </c>
      <c r="D55" s="208">
        <f>SUMIF('EvO9.01'!C:C,EvOSys!A55,'EvO9.01'!S:S)</f>
        <v>11401</v>
      </c>
      <c r="E55" s="3">
        <f t="shared" ref="E55:E58" si="12">D55-C55</f>
        <v>87</v>
      </c>
      <c r="F55" s="33">
        <f t="shared" ref="F55:F59" si="13">IFERROR(D55/C55-1,"")</f>
        <v>7.6895881209122496E-3</v>
      </c>
    </row>
    <row r="56" spans="1:6" x14ac:dyDescent="0.3">
      <c r="A56" s="209" t="s">
        <v>1008</v>
      </c>
      <c r="C56" s="208">
        <f>SUMIF('EvO9.01'!C:C,EvOSys!A56,'EvO9.01'!N:N)</f>
        <v>5839</v>
      </c>
      <c r="D56" s="208">
        <f>SUMIF('EvO9.01'!C:C,EvOSys!A56,'EvO9.01'!S:S)</f>
        <v>5646</v>
      </c>
      <c r="E56" s="3">
        <f t="shared" si="12"/>
        <v>-193</v>
      </c>
      <c r="F56" s="33">
        <f t="shared" si="13"/>
        <v>-3.3053605069361169E-2</v>
      </c>
    </row>
    <row r="57" spans="1:6" x14ac:dyDescent="0.3">
      <c r="A57" s="209" t="s">
        <v>1048</v>
      </c>
      <c r="C57" s="208">
        <f>SUMIF('EvO9.01'!C:C,EvOSys!A57,'EvO9.01'!N:N)</f>
        <v>7668</v>
      </c>
      <c r="D57" s="208">
        <f>SUMIF('EvO9.01'!C:C,EvOSys!A57,'EvO9.01'!S:S)</f>
        <v>10798</v>
      </c>
      <c r="E57" s="3">
        <f t="shared" si="12"/>
        <v>3130</v>
      </c>
      <c r="F57" s="33">
        <f t="shared" si="13"/>
        <v>0.40818988002086587</v>
      </c>
    </row>
    <row r="58" spans="1:6" x14ac:dyDescent="0.3">
      <c r="A58" s="209" t="s">
        <v>1489</v>
      </c>
      <c r="C58" s="208">
        <f>SUMIF('EvO9.01'!C:C,EvOSys!A58,'EvO9.01'!N:N)</f>
        <v>10383</v>
      </c>
      <c r="D58" s="208">
        <f>SUMIF('EvO9.01'!C:C,EvOSys!A58,'EvO9.01'!S:S)</f>
        <v>10353</v>
      </c>
      <c r="E58" s="3">
        <f t="shared" si="12"/>
        <v>-30</v>
      </c>
      <c r="F58" s="33">
        <f t="shared" si="13"/>
        <v>-2.8893383415198315E-3</v>
      </c>
    </row>
    <row r="59" spans="1:6" x14ac:dyDescent="0.3">
      <c r="A59" s="198" t="s">
        <v>35</v>
      </c>
      <c r="C59" s="210">
        <f>SUM(C54:C58)</f>
        <v>113373</v>
      </c>
      <c r="D59" s="210">
        <f>SUM(D54:D58)</f>
        <v>113937</v>
      </c>
      <c r="E59" s="210">
        <f>SUM(E54:E58)</f>
        <v>564</v>
      </c>
      <c r="F59" s="56">
        <f t="shared" si="13"/>
        <v>4.9747294329338665E-3</v>
      </c>
    </row>
    <row r="60" spans="1:6" x14ac:dyDescent="0.3">
      <c r="C60" s="1"/>
      <c r="D60" s="1"/>
      <c r="E60" s="1"/>
      <c r="F60" s="102"/>
    </row>
    <row r="61" spans="1:6" x14ac:dyDescent="0.3">
      <c r="A61" s="202" t="s">
        <v>1493</v>
      </c>
      <c r="C61" s="1"/>
      <c r="D61" s="1"/>
      <c r="E61" s="1"/>
      <c r="F61" s="102"/>
    </row>
    <row r="62" spans="1:6" x14ac:dyDescent="0.3">
      <c r="C62" s="10" t="s">
        <v>22</v>
      </c>
      <c r="D62" s="10" t="s">
        <v>1628</v>
      </c>
      <c r="E62" s="10" t="s">
        <v>23</v>
      </c>
      <c r="F62" s="196" t="s">
        <v>24</v>
      </c>
    </row>
    <row r="63" spans="1:6" x14ac:dyDescent="0.3">
      <c r="A63" s="209" t="s">
        <v>102</v>
      </c>
      <c r="C63" s="208">
        <f>SUMIF('EvO9.01'!C:C,EvOSys!A63,'EvO9.01'!N:N)</f>
        <v>39261</v>
      </c>
      <c r="D63" s="208">
        <f>SUMIF('EvO9.01'!C:C,EvOSys!A63,'EvO9.01'!S:S)</f>
        <v>44448</v>
      </c>
      <c r="E63" s="3">
        <f t="shared" ref="E63" si="14">D63-C63</f>
        <v>5187</v>
      </c>
      <c r="F63" s="33">
        <f t="shared" ref="F63" si="15">IFERROR(D63/C63-1,"")</f>
        <v>0.13211584014671041</v>
      </c>
    </row>
    <row r="64" spans="1:6" x14ac:dyDescent="0.3">
      <c r="A64" s="209" t="s">
        <v>760</v>
      </c>
      <c r="C64" s="208">
        <f>SUMIF('EvO9.01'!C:C,EvOSys!A64,'EvO9.01'!N:N)</f>
        <v>18596</v>
      </c>
      <c r="D64" s="208">
        <f>SUMIF('EvO9.01'!C:C,EvOSys!A64,'EvO9.01'!S:S)</f>
        <v>20069</v>
      </c>
      <c r="E64" s="3">
        <f t="shared" ref="E64:E67" si="16">D64-C64</f>
        <v>1473</v>
      </c>
      <c r="F64" s="33">
        <f t="shared" ref="F64:F68" si="17">IFERROR(D64/C64-1,"")</f>
        <v>7.9210582921058315E-2</v>
      </c>
    </row>
    <row r="65" spans="1:6" x14ac:dyDescent="0.3">
      <c r="A65" s="209" t="s">
        <v>97</v>
      </c>
      <c r="C65" s="208">
        <f>SUMIF('EvO9.01'!C:C,EvOSys!A65,'EvO9.01'!N:N)</f>
        <v>90625</v>
      </c>
      <c r="D65" s="208">
        <f>SUMIF('EvO9.01'!C:C,EvOSys!A65,'EvO9.01'!S:S)</f>
        <v>89197</v>
      </c>
      <c r="E65" s="3">
        <f t="shared" si="16"/>
        <v>-1428</v>
      </c>
      <c r="F65" s="33">
        <f t="shared" si="17"/>
        <v>-1.5757241379310338E-2</v>
      </c>
    </row>
    <row r="66" spans="1:6" x14ac:dyDescent="0.3">
      <c r="A66" s="209" t="s">
        <v>818</v>
      </c>
      <c r="C66" s="208">
        <f>SUMIF('EvO9.01'!C:C,EvOSys!A66,'EvO9.01'!N:N)</f>
        <v>30473</v>
      </c>
      <c r="D66" s="208">
        <f>SUMIF('EvO9.01'!C:C,EvOSys!A66,'EvO9.01'!S:S)</f>
        <v>30606</v>
      </c>
      <c r="E66" s="3">
        <f t="shared" si="16"/>
        <v>133</v>
      </c>
      <c r="F66" s="33">
        <f t="shared" si="17"/>
        <v>4.3645194106258778E-3</v>
      </c>
    </row>
    <row r="67" spans="1:6" x14ac:dyDescent="0.3">
      <c r="A67" s="209" t="s">
        <v>93</v>
      </c>
      <c r="C67" s="208">
        <f>SUMIF('EvO9.01'!C:C,EvOSys!A67,'EvO9.01'!N:N)</f>
        <v>118022</v>
      </c>
      <c r="D67" s="208">
        <f>SUMIF('EvO9.01'!C:C,EvOSys!A67,'EvO9.01'!S:S)</f>
        <v>123552</v>
      </c>
      <c r="E67" s="3">
        <f t="shared" si="16"/>
        <v>5530</v>
      </c>
      <c r="F67" s="33">
        <f t="shared" si="17"/>
        <v>4.6855670976597485E-2</v>
      </c>
    </row>
    <row r="68" spans="1:6" x14ac:dyDescent="0.3">
      <c r="A68" s="198" t="s">
        <v>35</v>
      </c>
      <c r="C68" s="210">
        <f>SUM(C63:C67)</f>
        <v>296977</v>
      </c>
      <c r="D68" s="210">
        <f t="shared" ref="D68:E68" si="18">SUM(D63:D67)</f>
        <v>307872</v>
      </c>
      <c r="E68" s="210">
        <f t="shared" si="18"/>
        <v>10895</v>
      </c>
      <c r="F68" s="56">
        <f t="shared" si="17"/>
        <v>3.6686342713408759E-2</v>
      </c>
    </row>
    <row r="69" spans="1:6" x14ac:dyDescent="0.3">
      <c r="C69" s="1"/>
      <c r="D69" s="1"/>
      <c r="E69" s="1"/>
      <c r="F69" s="102"/>
    </row>
    <row r="70" spans="1:6" x14ac:dyDescent="0.3">
      <c r="A70" s="202" t="s">
        <v>1493</v>
      </c>
      <c r="C70" s="1"/>
      <c r="D70" s="1"/>
      <c r="E70" s="1"/>
      <c r="F70" s="102"/>
    </row>
    <row r="71" spans="1:6" x14ac:dyDescent="0.3">
      <c r="C71" s="10" t="s">
        <v>22</v>
      </c>
      <c r="D71" s="10" t="s">
        <v>1628</v>
      </c>
      <c r="E71" s="10" t="s">
        <v>23</v>
      </c>
      <c r="F71" s="196" t="s">
        <v>24</v>
      </c>
    </row>
    <row r="72" spans="1:6" x14ac:dyDescent="0.3">
      <c r="A72" s="209" t="s">
        <v>93</v>
      </c>
      <c r="C72" s="208">
        <f>'EvO10.01'!I8</f>
        <v>133995</v>
      </c>
      <c r="D72" s="208">
        <f>'EvO10.01'!M8</f>
        <v>140457</v>
      </c>
      <c r="E72" s="3">
        <f t="shared" ref="E72:E74" si="19">D72-C72</f>
        <v>6462</v>
      </c>
      <c r="F72" s="33">
        <f t="shared" ref="F72:F75" si="20">IFERROR(D72/C72-1,"")</f>
        <v>4.8225680062689014E-2</v>
      </c>
    </row>
    <row r="73" spans="1:6" x14ac:dyDescent="0.3">
      <c r="A73" s="209" t="s">
        <v>97</v>
      </c>
      <c r="C73" s="208">
        <f>'EvO10.01'!I9</f>
        <v>115769</v>
      </c>
      <c r="D73" s="208">
        <f>'EvO10.01'!M9</f>
        <v>115172</v>
      </c>
      <c r="E73" s="3">
        <f t="shared" si="19"/>
        <v>-597</v>
      </c>
      <c r="F73" s="33">
        <f t="shared" si="20"/>
        <v>-5.15682091060643E-3</v>
      </c>
    </row>
    <row r="74" spans="1:6" x14ac:dyDescent="0.3">
      <c r="A74" s="209" t="s">
        <v>102</v>
      </c>
      <c r="C74" s="208">
        <f>'EvO10.01'!I10</f>
        <v>47213</v>
      </c>
      <c r="D74" s="208">
        <f>'EvO10.01'!M10</f>
        <v>52240</v>
      </c>
      <c r="E74" s="3">
        <f t="shared" si="19"/>
        <v>5027</v>
      </c>
      <c r="F74" s="33">
        <f t="shared" si="20"/>
        <v>0.10647491157096556</v>
      </c>
    </row>
    <row r="75" spans="1:6" x14ac:dyDescent="0.3">
      <c r="A75" s="198" t="s">
        <v>35</v>
      </c>
      <c r="C75" s="210">
        <f>SUM(C72:C74)</f>
        <v>296977</v>
      </c>
      <c r="D75" s="210">
        <f>SUM(D72:D74)</f>
        <v>307869</v>
      </c>
      <c r="E75" s="210">
        <f>SUM(E72:E74)</f>
        <v>10892</v>
      </c>
      <c r="F75" s="56">
        <f t="shared" si="20"/>
        <v>3.667624092101418E-2</v>
      </c>
    </row>
    <row r="76" spans="1:6" x14ac:dyDescent="0.3">
      <c r="C76" s="1"/>
      <c r="D76" s="1"/>
      <c r="E76" s="1"/>
      <c r="F76" s="102"/>
    </row>
    <row r="77" spans="1:6" x14ac:dyDescent="0.3">
      <c r="A77" s="202" t="s">
        <v>1519</v>
      </c>
      <c r="C77" s="1"/>
      <c r="D77" s="1"/>
      <c r="E77" s="1"/>
      <c r="F77" s="102"/>
    </row>
    <row r="78" spans="1:6" x14ac:dyDescent="0.3">
      <c r="C78" s="10" t="s">
        <v>22</v>
      </c>
      <c r="D78" s="10" t="s">
        <v>1628</v>
      </c>
      <c r="E78" s="10" t="s">
        <v>23</v>
      </c>
      <c r="F78" s="196" t="s">
        <v>24</v>
      </c>
    </row>
    <row r="79" spans="1:6" x14ac:dyDescent="0.3">
      <c r="A79" s="209" t="s">
        <v>1520</v>
      </c>
      <c r="C79" s="208">
        <f>'EvO10.01'!I16+'EvO10.01'!I19</f>
        <v>16958</v>
      </c>
      <c r="D79" s="208">
        <f>'EvO10.01'!M16+'EvO10.01'!M19</f>
        <v>16696</v>
      </c>
      <c r="E79" s="3">
        <f t="shared" ref="E79:E88" si="21">D79-C79</f>
        <v>-262</v>
      </c>
      <c r="F79" s="33">
        <f t="shared" ref="F79:F89" si="22">IFERROR(D79/C79-1,"")</f>
        <v>-1.5449935133860171E-2</v>
      </c>
    </row>
    <row r="80" spans="1:6" x14ac:dyDescent="0.3">
      <c r="A80" s="209" t="s">
        <v>126</v>
      </c>
      <c r="C80" s="208">
        <f>'EvO10.01'!I17</f>
        <v>7319</v>
      </c>
      <c r="D80" s="208">
        <f>'EvO10.01'!M17</f>
        <v>8190</v>
      </c>
      <c r="E80" s="3">
        <f t="shared" ref="E80:E87" si="23">D80-C80</f>
        <v>871</v>
      </c>
      <c r="F80" s="33">
        <f t="shared" ref="F80:F87" si="24">IFERROR(D80/C80-1,"")</f>
        <v>0.11900532859680291</v>
      </c>
    </row>
    <row r="81" spans="1:6" x14ac:dyDescent="0.3">
      <c r="A81" s="197" t="s">
        <v>1524</v>
      </c>
      <c r="C81" s="208">
        <f>'EvO10.01'!I18</f>
        <v>17120</v>
      </c>
      <c r="D81" s="208">
        <f>'EvO10.01'!M18</f>
        <v>18362</v>
      </c>
      <c r="E81" s="3">
        <f t="shared" si="23"/>
        <v>1242</v>
      </c>
      <c r="F81" s="33">
        <f t="shared" si="24"/>
        <v>7.2546728971962571E-2</v>
      </c>
    </row>
    <row r="82" spans="1:6" x14ac:dyDescent="0.3">
      <c r="A82" s="209" t="s">
        <v>141</v>
      </c>
      <c r="C82" s="208">
        <f>'EvO10.01'!I20</f>
        <v>4286</v>
      </c>
      <c r="D82" s="208">
        <f>'EvO10.01'!M20</f>
        <v>2703</v>
      </c>
      <c r="E82" s="3">
        <f t="shared" si="23"/>
        <v>-1583</v>
      </c>
      <c r="F82" s="33">
        <f t="shared" si="24"/>
        <v>-0.36934204386374236</v>
      </c>
    </row>
    <row r="83" spans="1:6" x14ac:dyDescent="0.3">
      <c r="A83" s="209" t="s">
        <v>1521</v>
      </c>
      <c r="C83" s="208">
        <f>'EvO10.01'!I21+'EvO10.01'!I23</f>
        <v>11633</v>
      </c>
      <c r="D83" s="208">
        <f>'EvO10.01'!M21+'EvO10.01'!M23</f>
        <v>13640</v>
      </c>
      <c r="E83" s="3">
        <f t="shared" si="23"/>
        <v>2007</v>
      </c>
      <c r="F83" s="33">
        <f t="shared" si="24"/>
        <v>0.17252643342216101</v>
      </c>
    </row>
    <row r="84" spans="1:6" x14ac:dyDescent="0.3">
      <c r="A84" s="209" t="s">
        <v>147</v>
      </c>
      <c r="C84" s="208">
        <f>'EvO10.01'!I22</f>
        <v>6084</v>
      </c>
      <c r="D84" s="208">
        <f>'EvO10.01'!M22</f>
        <v>4653</v>
      </c>
      <c r="E84" s="3">
        <f t="shared" si="23"/>
        <v>-1431</v>
      </c>
      <c r="F84" s="33">
        <f t="shared" si="24"/>
        <v>-0.23520710059171601</v>
      </c>
    </row>
    <row r="85" spans="1:6" x14ac:dyDescent="0.3">
      <c r="A85" s="209" t="s">
        <v>1522</v>
      </c>
      <c r="C85" s="208">
        <f>'EvO10.01'!I24</f>
        <v>7641</v>
      </c>
      <c r="D85" s="208">
        <f>'EvO10.01'!M24</f>
        <v>5882</v>
      </c>
      <c r="E85" s="3">
        <f t="shared" si="23"/>
        <v>-1759</v>
      </c>
      <c r="F85" s="33">
        <f t="shared" si="24"/>
        <v>-0.23020547048815598</v>
      </c>
    </row>
    <row r="86" spans="1:6" x14ac:dyDescent="0.3">
      <c r="A86" s="209" t="s">
        <v>156</v>
      </c>
      <c r="C86" s="208">
        <f>'EvO10.01'!I25</f>
        <v>6948</v>
      </c>
      <c r="D86" s="208">
        <f>'EvO10.01'!M25</f>
        <v>5669</v>
      </c>
      <c r="E86" s="3">
        <f t="shared" si="23"/>
        <v>-1279</v>
      </c>
      <c r="F86" s="33">
        <f t="shared" si="24"/>
        <v>-0.18408175014392636</v>
      </c>
    </row>
    <row r="87" spans="1:6" x14ac:dyDescent="0.3">
      <c r="A87" s="209" t="s">
        <v>1523</v>
      </c>
      <c r="C87" s="208">
        <f>'EvO10.01'!I26</f>
        <v>11907</v>
      </c>
      <c r="D87" s="208">
        <f>'EvO10.01'!M26</f>
        <v>9661</v>
      </c>
      <c r="E87" s="3">
        <f t="shared" si="23"/>
        <v>-2246</v>
      </c>
      <c r="F87" s="33">
        <f t="shared" si="24"/>
        <v>-0.18862853783488709</v>
      </c>
    </row>
    <row r="88" spans="1:6" x14ac:dyDescent="0.3">
      <c r="A88" s="209" t="s">
        <v>162</v>
      </c>
      <c r="C88" s="208">
        <f>'EvO10.01'!I27</f>
        <v>21859</v>
      </c>
      <c r="D88" s="208">
        <f>'EvO10.01'!M27</f>
        <v>22318</v>
      </c>
      <c r="E88" s="3">
        <f t="shared" si="21"/>
        <v>459</v>
      </c>
      <c r="F88" s="33">
        <f t="shared" si="22"/>
        <v>2.0998215837870093E-2</v>
      </c>
    </row>
    <row r="89" spans="1:6" x14ac:dyDescent="0.3">
      <c r="A89" s="198" t="s">
        <v>35</v>
      </c>
      <c r="C89" s="210">
        <f>SUM(C79:C88)</f>
        <v>111755</v>
      </c>
      <c r="D89" s="210">
        <f>SUM(D79:D88)</f>
        <v>107774</v>
      </c>
      <c r="E89" s="210">
        <f>SUM(E79:E88)</f>
        <v>-3981</v>
      </c>
      <c r="F89" s="56">
        <f t="shared" si="22"/>
        <v>-3.5622567222942991E-2</v>
      </c>
    </row>
    <row r="90" spans="1:6" x14ac:dyDescent="0.3">
      <c r="C90" s="1"/>
      <c r="D90" s="1"/>
      <c r="E90" s="1"/>
      <c r="F90" s="102"/>
    </row>
    <row r="91" spans="1:6" x14ac:dyDescent="0.3">
      <c r="A91" s="202" t="s">
        <v>1494</v>
      </c>
      <c r="C91" s="1"/>
      <c r="D91" s="1"/>
      <c r="E91" s="1"/>
      <c r="F91" s="102"/>
    </row>
    <row r="92" spans="1:6" x14ac:dyDescent="0.3">
      <c r="C92" s="10" t="s">
        <v>22</v>
      </c>
      <c r="D92" s="10" t="s">
        <v>1628</v>
      </c>
      <c r="E92" s="10" t="s">
        <v>23</v>
      </c>
      <c r="F92" s="196" t="s">
        <v>24</v>
      </c>
    </row>
    <row r="93" spans="1:6" x14ac:dyDescent="0.3">
      <c r="A93" s="3" t="s">
        <v>1505</v>
      </c>
      <c r="C93" s="208">
        <f>SUMIF('EvO9.01'!A:A,EvOSys!A93,'EvO9.01'!N:N)</f>
        <v>25742</v>
      </c>
      <c r="D93" s="208">
        <f>SUMIF('EvO9.01'!A:A,EvOSys!A93,'EvO9.01'!S:S)</f>
        <v>20117</v>
      </c>
      <c r="E93" s="3">
        <f t="shared" ref="E93" si="25">D93-C93</f>
        <v>-5625</v>
      </c>
      <c r="F93" s="33">
        <f t="shared" ref="F93" si="26">IFERROR(D93/C93-1,"")</f>
        <v>-0.21851448993862166</v>
      </c>
    </row>
    <row r="94" spans="1:6" x14ac:dyDescent="0.3">
      <c r="A94" t="s">
        <v>1498</v>
      </c>
      <c r="C94" s="208">
        <f>SUMIF('EvO9.01'!A:A,EvOSys!A94,'EvO9.01'!N:N)</f>
        <v>19435</v>
      </c>
      <c r="D94" s="208">
        <f>SUMIF('EvO9.01'!A:A,EvOSys!A94,'EvO9.01'!S:S)</f>
        <v>17435</v>
      </c>
      <c r="E94" s="3">
        <f t="shared" ref="E94:E112" si="27">D94-C94</f>
        <v>-2000</v>
      </c>
      <c r="F94" s="33">
        <f t="shared" ref="F94:F112" si="28">IFERROR(D94/C94-1,"")</f>
        <v>-0.10290712631849752</v>
      </c>
    </row>
    <row r="95" spans="1:6" x14ac:dyDescent="0.3">
      <c r="A95" t="s">
        <v>1501</v>
      </c>
      <c r="C95" s="208">
        <f>SUMIF('EvO9.01'!A:A,EvOSys!A95,'EvO9.01'!N:N)</f>
        <v>3651</v>
      </c>
      <c r="D95" s="208">
        <f>SUMIF('EvO9.01'!A:A,EvOSys!A95,'EvO9.01'!S:S)</f>
        <v>4655</v>
      </c>
      <c r="E95" s="3">
        <f t="shared" si="27"/>
        <v>1004</v>
      </c>
      <c r="F95" s="33">
        <f t="shared" si="28"/>
        <v>0.27499315256094214</v>
      </c>
    </row>
    <row r="96" spans="1:6" x14ac:dyDescent="0.3">
      <c r="A96" t="s">
        <v>1499</v>
      </c>
      <c r="C96" s="208">
        <f>SUMIF('EvO9.01'!A:A,EvOSys!A96,'EvO9.01'!N:N)</f>
        <v>6101</v>
      </c>
      <c r="D96" s="208">
        <f>SUMIF('EvO9.01'!A:A,EvOSys!A96,'EvO9.01'!S:S)</f>
        <v>5615</v>
      </c>
      <c r="E96" s="3">
        <f t="shared" si="27"/>
        <v>-486</v>
      </c>
      <c r="F96" s="33">
        <f t="shared" si="28"/>
        <v>-7.9659072283232213E-2</v>
      </c>
    </row>
    <row r="97" spans="1:6" x14ac:dyDescent="0.3">
      <c r="A97" t="s">
        <v>1515</v>
      </c>
      <c r="C97" s="208">
        <f>SUMIF('EvO9.01'!A:A,EvOSys!A97,'EvO9.01'!N:N)</f>
        <v>5484</v>
      </c>
      <c r="D97" s="208">
        <f>SUMIF('EvO9.01'!A:A,EvOSys!A97,'EvO9.01'!S:S)</f>
        <v>4039</v>
      </c>
      <c r="E97" s="3">
        <f t="shared" si="27"/>
        <v>-1445</v>
      </c>
      <c r="F97" s="33">
        <f t="shared" si="28"/>
        <v>-0.26349380014587898</v>
      </c>
    </row>
    <row r="98" spans="1:6" x14ac:dyDescent="0.3">
      <c r="A98" t="s">
        <v>1500</v>
      </c>
      <c r="C98" s="208">
        <f>SUMIF('EvO9.01'!A:A,EvOSys!A98,'EvO9.01'!N:N)</f>
        <v>5539</v>
      </c>
      <c r="D98" s="208">
        <f>SUMIF('EvO9.01'!A:A,EvOSys!A98,'EvO9.01'!S:S)</f>
        <v>5003</v>
      </c>
      <c r="E98" s="3">
        <f t="shared" si="27"/>
        <v>-536</v>
      </c>
      <c r="F98" s="33">
        <f t="shared" si="28"/>
        <v>-9.6768369741830673E-2</v>
      </c>
    </row>
    <row r="99" spans="1:6" x14ac:dyDescent="0.3">
      <c r="A99" t="s">
        <v>1516</v>
      </c>
      <c r="C99" s="208">
        <f>SUMIF('EvO9.01'!A:A,EvOSys!A99,'EvO9.01'!N:N)</f>
        <v>2387</v>
      </c>
      <c r="D99" s="208">
        <f>SUMIF('EvO9.01'!A:A,EvOSys!A99,'EvO9.01'!S:S)</f>
        <v>2313</v>
      </c>
      <c r="E99" s="3">
        <f t="shared" si="27"/>
        <v>-74</v>
      </c>
      <c r="F99" s="33">
        <f t="shared" si="28"/>
        <v>-3.1001256807708377E-2</v>
      </c>
    </row>
    <row r="100" spans="1:6" x14ac:dyDescent="0.3">
      <c r="A100" t="s">
        <v>1504</v>
      </c>
      <c r="C100" s="208">
        <f>SUMIF('EvO9.01'!A:A,EvOSys!A100,'EvO9.01'!N:N)</f>
        <v>4568</v>
      </c>
      <c r="D100" s="208">
        <f>SUMIF('EvO9.01'!A:A,EvOSys!A100,'EvO9.01'!S:S)</f>
        <v>3809</v>
      </c>
      <c r="E100" s="3">
        <f t="shared" si="27"/>
        <v>-759</v>
      </c>
      <c r="F100" s="33">
        <f t="shared" si="28"/>
        <v>-0.16615586690017514</v>
      </c>
    </row>
    <row r="101" spans="1:6" x14ac:dyDescent="0.3">
      <c r="A101" t="s">
        <v>1503</v>
      </c>
      <c r="C101" s="208">
        <f>SUMIF('EvO9.01'!A:A,EvOSys!A101,'EvO9.01'!N:N)</f>
        <v>2056</v>
      </c>
      <c r="D101" s="208">
        <f>SUMIF('EvO9.01'!A:A,EvOSys!A101,'EvO9.01'!S:S)</f>
        <v>3167</v>
      </c>
      <c r="E101" s="3">
        <f t="shared" si="27"/>
        <v>1111</v>
      </c>
      <c r="F101" s="33">
        <f t="shared" si="28"/>
        <v>0.54036964980544755</v>
      </c>
    </row>
    <row r="102" spans="1:6" x14ac:dyDescent="0.3">
      <c r="A102" t="s">
        <v>1502</v>
      </c>
      <c r="C102" s="208">
        <f>SUMIF('EvO9.01'!A:A,EvOSys!A102,'EvO9.01'!N:N)</f>
        <v>5611</v>
      </c>
      <c r="D102" s="208">
        <f>SUMIF('EvO9.01'!A:A,EvOSys!A102,'EvO9.01'!S:S)</f>
        <v>9191</v>
      </c>
      <c r="E102" s="3">
        <f t="shared" si="27"/>
        <v>3580</v>
      </c>
      <c r="F102" s="33">
        <f t="shared" si="28"/>
        <v>0.63803243628586714</v>
      </c>
    </row>
    <row r="103" spans="1:6" x14ac:dyDescent="0.3">
      <c r="A103" t="s">
        <v>1517</v>
      </c>
      <c r="C103" s="208">
        <f>SUMIF('EvO9.01'!A:A,EvOSys!A103,'EvO9.01'!N:N)</f>
        <v>142</v>
      </c>
      <c r="D103" s="208">
        <f>SUMIF('EvO9.01'!A:A,EvOSys!A103,'EvO9.01'!S:S)</f>
        <v>700</v>
      </c>
      <c r="E103" s="3">
        <f t="shared" si="27"/>
        <v>558</v>
      </c>
      <c r="F103" s="33">
        <f t="shared" si="28"/>
        <v>3.929577464788732</v>
      </c>
    </row>
    <row r="104" spans="1:6" x14ac:dyDescent="0.3">
      <c r="A104" t="s">
        <v>1518</v>
      </c>
      <c r="C104" s="208">
        <f>SUMIF('EvO9.01'!A:A,EvOSys!A104,'EvO9.01'!N:N)</f>
        <v>180</v>
      </c>
      <c r="D104" s="208">
        <f>SUMIF('EvO9.01'!A:A,EvOSys!A104,'EvO9.01'!S:S)</f>
        <v>240</v>
      </c>
      <c r="E104" s="3">
        <f t="shared" si="27"/>
        <v>60</v>
      </c>
      <c r="F104" s="33">
        <f t="shared" si="28"/>
        <v>0.33333333333333326</v>
      </c>
    </row>
    <row r="105" spans="1:6" x14ac:dyDescent="0.3">
      <c r="A105" t="s">
        <v>1495</v>
      </c>
      <c r="C105" s="208">
        <f>SUMIF('EvO9.01'!A:A,EvOSys!A105,'EvO9.01'!N:N)</f>
        <v>12817</v>
      </c>
      <c r="D105" s="208">
        <f>SUMIF('EvO9.01'!A:A,EvOSys!A105,'EvO9.01'!S:S)</f>
        <v>10849</v>
      </c>
      <c r="E105" s="3">
        <f t="shared" si="27"/>
        <v>-1968</v>
      </c>
      <c r="F105" s="33">
        <f t="shared" si="28"/>
        <v>-0.15354607162362488</v>
      </c>
    </row>
    <row r="106" spans="1:6" x14ac:dyDescent="0.3">
      <c r="A106" s="3" t="s">
        <v>1507</v>
      </c>
      <c r="C106" s="208">
        <f>SUMIF('EvO9.01'!A:A,EvOSys!A106,'EvO9.01'!N:N)</f>
        <v>1828</v>
      </c>
      <c r="D106" s="208">
        <f>SUMIF('EvO9.01'!A:A,EvOSys!A106,'EvO9.01'!S:S)</f>
        <v>3811</v>
      </c>
      <c r="E106" s="3">
        <f t="shared" si="27"/>
        <v>1983</v>
      </c>
      <c r="F106" s="33">
        <f t="shared" si="28"/>
        <v>1.084792122538293</v>
      </c>
    </row>
    <row r="107" spans="1:6" x14ac:dyDescent="0.3">
      <c r="A107" t="s">
        <v>1508</v>
      </c>
      <c r="C107" s="208">
        <f>SUMIF('EvO9.01'!A:A,EvOSys!A107,'EvO9.01'!N:N)</f>
        <v>1149</v>
      </c>
      <c r="D107" s="208">
        <f>SUMIF('EvO9.01'!A:A,EvOSys!A107,'EvO9.01'!S:S)</f>
        <v>2185</v>
      </c>
      <c r="E107" s="3">
        <f t="shared" si="27"/>
        <v>1036</v>
      </c>
      <c r="F107" s="33">
        <f t="shared" si="28"/>
        <v>0.90165361183637938</v>
      </c>
    </row>
    <row r="108" spans="1:6" x14ac:dyDescent="0.3">
      <c r="A108" s="3" t="s">
        <v>1506</v>
      </c>
      <c r="C108" s="208">
        <f>SUMIF('EvO9.01'!A:A,EvOSys!A108,'EvO9.01'!N:N)</f>
        <v>2862</v>
      </c>
      <c r="D108" s="208">
        <f>SUMIF('EvO9.01'!A:A,EvOSys!A108,'EvO9.01'!S:S)</f>
        <v>3912</v>
      </c>
      <c r="E108" s="3">
        <f t="shared" si="27"/>
        <v>1050</v>
      </c>
      <c r="F108" s="33">
        <f t="shared" si="28"/>
        <v>0.36687631027253675</v>
      </c>
    </row>
    <row r="109" spans="1:6" x14ac:dyDescent="0.3">
      <c r="A109" s="3" t="s">
        <v>1509</v>
      </c>
      <c r="C109" s="208">
        <f>SUMIF('EvO9.01'!A:A,EvOSys!A109,'EvO9.01'!N:N)</f>
        <v>3448</v>
      </c>
      <c r="D109" s="208">
        <f>SUMIF('EvO9.01'!A:A,EvOSys!A109,'EvO9.01'!S:S)</f>
        <v>2901</v>
      </c>
      <c r="E109" s="3">
        <f t="shared" si="27"/>
        <v>-547</v>
      </c>
      <c r="F109" s="33">
        <f t="shared" si="28"/>
        <v>-0.15864269141531318</v>
      </c>
    </row>
    <row r="110" spans="1:6" x14ac:dyDescent="0.3">
      <c r="A110" s="3" t="s">
        <v>1510</v>
      </c>
      <c r="C110" s="208">
        <f>SUMIF('EvO9.01'!A:A,EvOSys!A110,'EvO9.01'!N:N)</f>
        <v>1732</v>
      </c>
      <c r="D110" s="208">
        <f>SUMIF('EvO9.01'!A:A,EvOSys!A110,'EvO9.01'!S:S)</f>
        <v>936</v>
      </c>
      <c r="E110" s="3">
        <f t="shared" si="27"/>
        <v>-796</v>
      </c>
      <c r="F110" s="33">
        <f t="shared" si="28"/>
        <v>-0.4595842956120092</v>
      </c>
    </row>
    <row r="111" spans="1:6" x14ac:dyDescent="0.3">
      <c r="A111" s="3" t="s">
        <v>1511</v>
      </c>
      <c r="C111" s="208">
        <f>SUMIF('EvO9.01'!A:A,EvOSys!A111,'EvO9.01'!N:N)</f>
        <v>2081</v>
      </c>
      <c r="D111" s="208">
        <f>SUMIF('EvO9.01'!A:A,EvOSys!A111,'EvO9.01'!S:S)</f>
        <v>1833</v>
      </c>
      <c r="E111" s="3">
        <f t="shared" si="27"/>
        <v>-248</v>
      </c>
      <c r="F111" s="33">
        <f t="shared" si="28"/>
        <v>-0.11917347429120617</v>
      </c>
    </row>
    <row r="112" spans="1:6" x14ac:dyDescent="0.3">
      <c r="A112" s="3" t="s">
        <v>1512</v>
      </c>
      <c r="C112" s="208">
        <f>SUMIF('EvO9.01'!A:A,EvOSys!A112,'EvO9.01'!N:N)</f>
        <v>2364</v>
      </c>
      <c r="D112" s="208">
        <f>SUMIF('EvO9.01'!A:A,EvOSys!A112,'EvO9.01'!S:S)</f>
        <v>1921</v>
      </c>
      <c r="E112" s="3">
        <f t="shared" si="27"/>
        <v>-443</v>
      </c>
      <c r="F112" s="33">
        <f t="shared" si="28"/>
        <v>-0.18739424703891705</v>
      </c>
    </row>
    <row r="113" spans="1:6" x14ac:dyDescent="0.3">
      <c r="A113" t="s">
        <v>1513</v>
      </c>
      <c r="C113" s="208">
        <f>SUMIF('EvO9.01'!A:A,EvOSys!A113,'EvO9.01'!N:N)</f>
        <v>1133</v>
      </c>
      <c r="D113" s="208">
        <f>SUMIF('EvO9.01'!A:A,EvOSys!A113,'EvO9.01'!S:S)</f>
        <v>993</v>
      </c>
      <c r="E113" s="3">
        <f t="shared" ref="E113:E114" si="29">D113-C113</f>
        <v>-140</v>
      </c>
      <c r="F113" s="33">
        <f t="shared" ref="F113:F114" si="30">IFERROR(D113/C113-1,"")</f>
        <v>-0.12356575463371577</v>
      </c>
    </row>
    <row r="114" spans="1:6" x14ac:dyDescent="0.3">
      <c r="A114" t="s">
        <v>1514</v>
      </c>
      <c r="C114" s="208">
        <f>SUMIF('EvO9.01'!A:A,EvOSys!A114,'EvO9.01'!N:N)</f>
        <v>1444</v>
      </c>
      <c r="D114" s="208">
        <f>SUMIF('EvO9.01'!A:A,EvOSys!A114,'EvO9.01'!S:S)</f>
        <v>2157</v>
      </c>
      <c r="E114" s="3">
        <f t="shared" si="29"/>
        <v>713</v>
      </c>
      <c r="F114" s="33">
        <f t="shared" si="30"/>
        <v>0.49376731301939047</v>
      </c>
    </row>
    <row r="115" spans="1:6" x14ac:dyDescent="0.3">
      <c r="A115" s="198" t="s">
        <v>35</v>
      </c>
      <c r="B115" s="8"/>
      <c r="C115" s="44">
        <f>SUM(C93:C114)</f>
        <v>111754</v>
      </c>
      <c r="D115" s="44">
        <f t="shared" ref="D115:F115" si="31">SUM(D93:D114)</f>
        <v>107782</v>
      </c>
      <c r="E115" s="44">
        <f t="shared" si="31"/>
        <v>-3972</v>
      </c>
      <c r="F115" s="44">
        <f t="shared" si="31"/>
        <v>6.4029888776901913</v>
      </c>
    </row>
    <row r="116" spans="1:6" x14ac:dyDescent="0.3">
      <c r="C116" s="1"/>
      <c r="D116" s="1"/>
      <c r="E116" s="1"/>
      <c r="F116" s="102"/>
    </row>
    <row r="117" spans="1:6" x14ac:dyDescent="0.3">
      <c r="C117" s="1"/>
      <c r="D117" s="1"/>
      <c r="E117" s="1"/>
      <c r="F117" s="102"/>
    </row>
    <row r="118" spans="1:6" x14ac:dyDescent="0.3">
      <c r="C118" s="1"/>
      <c r="D118" s="1"/>
      <c r="E118" s="1"/>
      <c r="F118" s="102"/>
    </row>
    <row r="119" spans="1:6" x14ac:dyDescent="0.3">
      <c r="C119" s="1"/>
      <c r="D119" s="1"/>
      <c r="E119" s="1"/>
      <c r="F119" s="102"/>
    </row>
    <row r="120" spans="1:6" x14ac:dyDescent="0.3">
      <c r="C120" s="1"/>
      <c r="D120" s="1"/>
      <c r="E120" s="1"/>
      <c r="F120" s="102"/>
    </row>
    <row r="121" spans="1:6" x14ac:dyDescent="0.3">
      <c r="C121" s="1"/>
      <c r="D121" s="1"/>
      <c r="E121" s="1"/>
      <c r="F121" s="102"/>
    </row>
    <row r="122" spans="1:6" x14ac:dyDescent="0.3">
      <c r="C122" s="1"/>
      <c r="D122" s="1"/>
      <c r="E122" s="1"/>
      <c r="F122" s="102"/>
    </row>
    <row r="123" spans="1:6" x14ac:dyDescent="0.3">
      <c r="C123" s="1"/>
      <c r="D123" s="1"/>
      <c r="E123" s="1"/>
      <c r="F123" s="102"/>
    </row>
    <row r="124" spans="1:6" x14ac:dyDescent="0.3">
      <c r="C124" s="1"/>
      <c r="D124" s="1"/>
      <c r="E124" s="1"/>
      <c r="F124" s="102"/>
    </row>
    <row r="125" spans="1:6" x14ac:dyDescent="0.3">
      <c r="C125" s="1"/>
      <c r="D125" s="1"/>
      <c r="E125" s="1"/>
      <c r="F125" s="102"/>
    </row>
    <row r="126" spans="1:6" x14ac:dyDescent="0.3">
      <c r="C126" s="1"/>
      <c r="D126" s="1"/>
      <c r="E126" s="1"/>
      <c r="F126" s="102"/>
    </row>
    <row r="127" spans="1:6" x14ac:dyDescent="0.3">
      <c r="C127" s="1"/>
      <c r="D127" s="1"/>
      <c r="E127" s="1"/>
      <c r="F127" s="102"/>
    </row>
    <row r="128" spans="1:6" x14ac:dyDescent="0.3">
      <c r="C128" s="1"/>
      <c r="D128" s="1"/>
      <c r="E128" s="1"/>
      <c r="F128" s="102"/>
    </row>
    <row r="129" spans="1:6" x14ac:dyDescent="0.3">
      <c r="C129" s="1"/>
      <c r="D129" s="1"/>
      <c r="E129" s="1"/>
      <c r="F129" s="102"/>
    </row>
    <row r="130" spans="1:6" x14ac:dyDescent="0.3">
      <c r="C130" s="1"/>
      <c r="D130" s="1"/>
      <c r="E130" s="1"/>
      <c r="F130" s="102"/>
    </row>
    <row r="131" spans="1:6" x14ac:dyDescent="0.3">
      <c r="C131" s="1"/>
      <c r="D131" s="1"/>
      <c r="E131" s="1"/>
      <c r="F131" s="102"/>
    </row>
    <row r="132" spans="1:6" x14ac:dyDescent="0.3">
      <c r="C132" s="1"/>
      <c r="D132" s="1"/>
      <c r="E132" s="1"/>
      <c r="F132" s="102"/>
    </row>
    <row r="133" spans="1:6" x14ac:dyDescent="0.3">
      <c r="C133" s="1"/>
      <c r="D133" s="1"/>
      <c r="E133" s="1"/>
      <c r="F133" s="102"/>
    </row>
    <row r="134" spans="1:6" x14ac:dyDescent="0.3">
      <c r="C134" s="1"/>
      <c r="D134" s="1"/>
      <c r="E134" s="1"/>
      <c r="F134" s="102"/>
    </row>
    <row r="135" spans="1:6" x14ac:dyDescent="0.3">
      <c r="C135" s="1"/>
      <c r="D135" s="1"/>
      <c r="E135" s="1"/>
      <c r="F135" s="102"/>
    </row>
    <row r="136" spans="1:6" x14ac:dyDescent="0.3">
      <c r="C136" s="1"/>
      <c r="D136" s="1"/>
      <c r="E136" s="1"/>
      <c r="F136" s="102"/>
    </row>
    <row r="137" spans="1:6" x14ac:dyDescent="0.3">
      <c r="C137" s="1"/>
      <c r="D137" s="1"/>
      <c r="E137" s="1"/>
      <c r="F137" s="102"/>
    </row>
    <row r="138" spans="1:6" x14ac:dyDescent="0.3">
      <c r="C138" s="1"/>
      <c r="D138" s="1"/>
      <c r="E138" s="1"/>
      <c r="F138" s="102"/>
    </row>
    <row r="139" spans="1:6" x14ac:dyDescent="0.3">
      <c r="C139" s="1"/>
      <c r="D139" s="1"/>
      <c r="E139" s="1"/>
      <c r="F139" s="102"/>
    </row>
    <row r="140" spans="1:6" x14ac:dyDescent="0.3">
      <c r="C140" s="1"/>
      <c r="D140" s="1"/>
      <c r="E140" s="1"/>
      <c r="F140" s="102"/>
    </row>
    <row r="141" spans="1:6" x14ac:dyDescent="0.3">
      <c r="A141" s="178" t="s">
        <v>59</v>
      </c>
      <c r="B141" s="135"/>
      <c r="C141" s="129" t="s">
        <v>22</v>
      </c>
      <c r="D141" s="129" t="s">
        <v>31</v>
      </c>
      <c r="E141" s="129" t="s">
        <v>23</v>
      </c>
      <c r="F141" s="175" t="s">
        <v>24</v>
      </c>
    </row>
    <row r="142" spans="1:6" x14ac:dyDescent="0.3">
      <c r="A142" s="176" t="s">
        <v>60</v>
      </c>
      <c r="B142" s="135"/>
      <c r="C142" s="103">
        <f>'EvO11.0X'!Q72</f>
        <v>0</v>
      </c>
      <c r="D142" s="103" t="e">
        <f ca="1">'EvO11.0X'!P72</f>
        <v>#VALUE!</v>
      </c>
      <c r="E142" s="103" t="e">
        <f t="shared" ref="E142:E145" ca="1" si="32">D142-C142</f>
        <v>#VALUE!</v>
      </c>
      <c r="F142" s="130" t="str">
        <f t="shared" ref="F142:F145" ca="1" si="33">IFERROR(D142/C142-1,"")</f>
        <v/>
      </c>
    </row>
    <row r="143" spans="1:6" x14ac:dyDescent="0.3">
      <c r="A143" s="176" t="s">
        <v>61</v>
      </c>
      <c r="B143" s="135"/>
      <c r="C143" s="103">
        <f>'EvO11.0X'!Q76</f>
        <v>0</v>
      </c>
      <c r="D143" s="103" t="e">
        <f ca="1">'EvO11.0X'!P76</f>
        <v>#VALUE!</v>
      </c>
      <c r="E143" s="103" t="e">
        <f t="shared" ca="1" si="32"/>
        <v>#VALUE!</v>
      </c>
      <c r="F143" s="130" t="str">
        <f t="shared" ca="1" si="33"/>
        <v/>
      </c>
    </row>
    <row r="144" spans="1:6" x14ac:dyDescent="0.3">
      <c r="A144" s="176" t="s">
        <v>62</v>
      </c>
      <c r="B144" s="135"/>
      <c r="C144" s="103">
        <f>'EvO11.0X'!Q88</f>
        <v>0</v>
      </c>
      <c r="D144" s="103" t="e">
        <f ca="1">'EvO11.0X'!P88</f>
        <v>#VALUE!</v>
      </c>
      <c r="E144" s="103" t="e">
        <f t="shared" ca="1" si="32"/>
        <v>#VALUE!</v>
      </c>
      <c r="F144" s="130" t="str">
        <f t="shared" ca="1" si="33"/>
        <v/>
      </c>
    </row>
    <row r="145" spans="1:6" x14ac:dyDescent="0.3">
      <c r="A145" s="176" t="s">
        <v>63</v>
      </c>
      <c r="B145" s="135"/>
      <c r="C145" s="103">
        <f>'EvO11.0X'!Q80</f>
        <v>0</v>
      </c>
      <c r="D145" s="103" t="e">
        <f ca="1">'EvO11.0X'!P80</f>
        <v>#VALUE!</v>
      </c>
      <c r="E145" s="103" t="e">
        <f t="shared" ca="1" si="32"/>
        <v>#VALUE!</v>
      </c>
      <c r="F145" s="130" t="str">
        <f t="shared" ca="1" si="33"/>
        <v/>
      </c>
    </row>
    <row r="146" spans="1:6" ht="4.5" customHeight="1" x14ac:dyDescent="0.3">
      <c r="A146" s="135"/>
      <c r="B146" s="135"/>
      <c r="C146" s="135"/>
      <c r="D146" s="135"/>
      <c r="E146" s="135"/>
      <c r="F146" s="135"/>
    </row>
    <row r="147" spans="1:6" x14ac:dyDescent="0.3">
      <c r="A147" s="176" t="s">
        <v>64</v>
      </c>
      <c r="B147" s="135"/>
      <c r="C147" s="103">
        <f>'EvO11.0X'!Q71</f>
        <v>0</v>
      </c>
      <c r="D147" s="103" t="e">
        <f ca="1">'EvO11.0X'!P71</f>
        <v>#VALUE!</v>
      </c>
      <c r="E147" s="103" t="e">
        <f t="shared" ref="E147:E150" ca="1" si="34">D147-C147</f>
        <v>#VALUE!</v>
      </c>
      <c r="F147" s="130" t="str">
        <f t="shared" ref="F147:F150" ca="1" si="35">IFERROR(D147/C147-1,"")</f>
        <v/>
      </c>
    </row>
    <row r="148" spans="1:6" x14ac:dyDescent="0.3">
      <c r="A148" s="176" t="s">
        <v>65</v>
      </c>
      <c r="B148" s="135"/>
      <c r="C148" s="103">
        <f>'EvO11.0X'!Q75</f>
        <v>0</v>
      </c>
      <c r="D148" s="103" t="e">
        <f ca="1">'EvO11.0X'!P75</f>
        <v>#VALUE!</v>
      </c>
      <c r="E148" s="103" t="e">
        <f t="shared" ca="1" si="34"/>
        <v>#VALUE!</v>
      </c>
      <c r="F148" s="130" t="str">
        <f t="shared" ca="1" si="35"/>
        <v/>
      </c>
    </row>
    <row r="149" spans="1:6" x14ac:dyDescent="0.3">
      <c r="A149" s="176" t="s">
        <v>66</v>
      </c>
      <c r="B149" s="135"/>
      <c r="C149" s="103">
        <f>'EvO11.0X'!Q87</f>
        <v>0</v>
      </c>
      <c r="D149" s="103" t="e">
        <f ca="1">'EvO11.0X'!P87</f>
        <v>#VALUE!</v>
      </c>
      <c r="E149" s="103" t="e">
        <f t="shared" ca="1" si="34"/>
        <v>#VALUE!</v>
      </c>
      <c r="F149" s="130" t="str">
        <f t="shared" ca="1" si="35"/>
        <v/>
      </c>
    </row>
    <row r="150" spans="1:6" x14ac:dyDescent="0.3">
      <c r="A150" s="176" t="s">
        <v>67</v>
      </c>
      <c r="B150" s="135"/>
      <c r="C150" s="103">
        <f>'EvO11.0X'!Q79</f>
        <v>0</v>
      </c>
      <c r="D150" s="103" t="e">
        <f ca="1">'EvO11.0X'!P79</f>
        <v>#VALUE!</v>
      </c>
      <c r="E150" s="103" t="e">
        <f t="shared" ca="1" si="34"/>
        <v>#VALUE!</v>
      </c>
      <c r="F150" s="130" t="str">
        <f t="shared" ca="1" si="35"/>
        <v/>
      </c>
    </row>
    <row r="151" spans="1:6" ht="4.5" customHeight="1" x14ac:dyDescent="0.3">
      <c r="A151" s="135"/>
      <c r="B151" s="135"/>
      <c r="C151" s="135"/>
      <c r="D151" s="135"/>
      <c r="E151" s="135"/>
      <c r="F151" s="135"/>
    </row>
    <row r="152" spans="1:6" x14ac:dyDescent="0.3">
      <c r="A152" s="176" t="s">
        <v>68</v>
      </c>
      <c r="B152" s="135"/>
      <c r="C152" s="103">
        <f>'EvO11.0X'!Q70</f>
        <v>0</v>
      </c>
      <c r="D152" s="103" t="e">
        <f ca="1">'EvO11.0X'!P70</f>
        <v>#VALUE!</v>
      </c>
      <c r="E152" s="103" t="e">
        <f t="shared" ref="E152:E155" ca="1" si="36">D152-C152</f>
        <v>#VALUE!</v>
      </c>
      <c r="F152" s="130" t="str">
        <f t="shared" ref="F152:F155" ca="1" si="37">IFERROR(D152/C152-1,"")</f>
        <v/>
      </c>
    </row>
    <row r="153" spans="1:6" x14ac:dyDescent="0.3">
      <c r="A153" s="176" t="s">
        <v>69</v>
      </c>
      <c r="B153" s="135"/>
      <c r="C153" s="103">
        <f>'EvO11.0X'!Q74</f>
        <v>0</v>
      </c>
      <c r="D153" s="103" t="e">
        <f ca="1">'EvO11.0X'!P74</f>
        <v>#VALUE!</v>
      </c>
      <c r="E153" s="103" t="e">
        <f t="shared" ca="1" si="36"/>
        <v>#VALUE!</v>
      </c>
      <c r="F153" s="130" t="str">
        <f t="shared" ca="1" si="37"/>
        <v/>
      </c>
    </row>
    <row r="154" spans="1:6" x14ac:dyDescent="0.3">
      <c r="A154" s="176" t="s">
        <v>70</v>
      </c>
      <c r="B154" s="135"/>
      <c r="C154" s="103">
        <f>'EvO11.0X'!Q86</f>
        <v>0</v>
      </c>
      <c r="D154" s="103" t="e">
        <f ca="1">'EvO11.0X'!P86</f>
        <v>#VALUE!</v>
      </c>
      <c r="E154" s="103" t="e">
        <f t="shared" ca="1" si="36"/>
        <v>#VALUE!</v>
      </c>
      <c r="F154" s="130" t="str">
        <f t="shared" ca="1" si="37"/>
        <v/>
      </c>
    </row>
    <row r="155" spans="1:6" x14ac:dyDescent="0.3">
      <c r="A155" s="176" t="s">
        <v>71</v>
      </c>
      <c r="B155" s="135"/>
      <c r="C155" s="103">
        <f>'EvO11.0X'!Q78</f>
        <v>0</v>
      </c>
      <c r="D155" s="103" t="e">
        <f ca="1">'EvO11.0X'!P78</f>
        <v>#VALUE!</v>
      </c>
      <c r="E155" s="103" t="e">
        <f t="shared" ca="1" si="36"/>
        <v>#VALUE!</v>
      </c>
      <c r="F155" s="130" t="str">
        <f t="shared" ca="1" si="37"/>
        <v/>
      </c>
    </row>
  </sheetData>
  <mergeCells count="1">
    <mergeCell ref="E4:F4"/>
  </mergeCells>
  <conditionalFormatting sqref="E93:E114">
    <cfRule type="top10" dxfId="20" priority="1" bottom="1" rank="3"/>
    <cfRule type="top10" dxfId="19" priority="2" rank="3"/>
  </conditionalFormatting>
  <pageMargins left="0.7" right="0.7" top="0.75" bottom="0.75" header="0.3" footer="0.3"/>
  <pageSetup scale="98" orientation="landscape" r:id="rId1"/>
  <headerFooter>
    <oddFooter>&amp;L&amp;F&amp;R&amp;D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38276-A1A0-4C00-9E48-1E9579B8889E}">
  <sheetPr codeName="Sheet132">
    <tabColor rgb="FF92D050"/>
  </sheetPr>
  <dimension ref="A2:Z299"/>
  <sheetViews>
    <sheetView zoomScale="115" zoomScaleNormal="115" zoomScaleSheetLayoutView="115" workbookViewId="0">
      <pane ySplit="7" topLeftCell="A39" activePane="bottomLeft" state="frozen"/>
      <selection activeCell="E4" sqref="E4:F4"/>
      <selection pane="bottomLeft" activeCell="AA51" sqref="AA51"/>
    </sheetView>
  </sheetViews>
  <sheetFormatPr defaultColWidth="9.109375" defaultRowHeight="14.4" x14ac:dyDescent="0.3"/>
  <cols>
    <col min="1" max="1" width="15.44140625" customWidth="1"/>
    <col min="2" max="2" width="38.33203125" customWidth="1"/>
    <col min="3" max="3" width="12.88671875" customWidth="1"/>
    <col min="4" max="4" width="19.88671875" bestFit="1" customWidth="1"/>
    <col min="5" max="5" width="19.5546875" bestFit="1" customWidth="1"/>
    <col min="6" max="6" width="12.33203125" hidden="1" customWidth="1"/>
    <col min="7" max="8" width="10.5546875" hidden="1" customWidth="1"/>
    <col min="9" max="9" width="12.33203125" bestFit="1" customWidth="1"/>
    <col min="10" max="10" width="12.33203125" hidden="1" customWidth="1"/>
    <col min="11" max="12" width="10.5546875" hidden="1" customWidth="1"/>
    <col min="13" max="13" width="12.109375" bestFit="1" customWidth="1"/>
    <col min="14" max="14" width="12.44140625" hidden="1" customWidth="1"/>
    <col min="15" max="16" width="10.5546875" hidden="1" customWidth="1"/>
    <col min="17" max="17" width="10.5546875" customWidth="1"/>
    <col min="18" max="18" width="9" bestFit="1" customWidth="1"/>
    <col min="19" max="19" width="12.88671875" style="211" bestFit="1" customWidth="1"/>
    <col min="20" max="20" width="28.44140625" hidden="1" customWidth="1"/>
    <col min="21" max="21" width="77.6640625" hidden="1" customWidth="1"/>
    <col min="22" max="22" width="9.109375" hidden="1" customWidth="1"/>
    <col min="23" max="23" width="9.88671875" hidden="1" customWidth="1"/>
    <col min="24" max="25" width="9.109375" hidden="1" customWidth="1"/>
  </cols>
  <sheetData>
    <row r="2" spans="1:25" ht="21" x14ac:dyDescent="0.4">
      <c r="A2" s="13" t="s">
        <v>72</v>
      </c>
      <c r="L2" s="5" t="s">
        <v>73</v>
      </c>
    </row>
    <row r="3" spans="1:25" x14ac:dyDescent="0.3">
      <c r="A3" s="2"/>
      <c r="L3" s="5"/>
    </row>
    <row r="4" spans="1:25" ht="15" thickBot="1" x14ac:dyDescent="0.35">
      <c r="A4" s="2"/>
      <c r="J4" s="5">
        <v>4</v>
      </c>
      <c r="K4" s="5">
        <v>5</v>
      </c>
      <c r="L4" s="5">
        <v>6</v>
      </c>
    </row>
    <row r="5" spans="1:25" ht="27" customHeight="1" thickBot="1" x14ac:dyDescent="0.35">
      <c r="A5" s="37"/>
      <c r="B5" s="38"/>
      <c r="C5" s="53"/>
      <c r="D5" s="53"/>
      <c r="E5" s="53"/>
      <c r="F5" s="399" t="s">
        <v>22</v>
      </c>
      <c r="G5" s="400"/>
      <c r="H5" s="400"/>
      <c r="I5" s="401"/>
      <c r="J5" s="402" t="s">
        <v>1628</v>
      </c>
      <c r="K5" s="403"/>
      <c r="L5" s="403"/>
      <c r="M5" s="404"/>
      <c r="N5" s="399" t="s">
        <v>23</v>
      </c>
      <c r="O5" s="400"/>
      <c r="P5" s="400"/>
      <c r="Q5" s="401"/>
      <c r="R5" s="36" t="s">
        <v>74</v>
      </c>
      <c r="S5" s="212"/>
      <c r="T5" t="s">
        <v>75</v>
      </c>
      <c r="U5" t="s">
        <v>76</v>
      </c>
      <c r="V5" t="s">
        <v>77</v>
      </c>
      <c r="W5" t="s">
        <v>78</v>
      </c>
      <c r="X5" t="s">
        <v>1526</v>
      </c>
      <c r="Y5" t="s">
        <v>83</v>
      </c>
    </row>
    <row r="6" spans="1:25" x14ac:dyDescent="0.3">
      <c r="A6" s="39" t="s">
        <v>79</v>
      </c>
      <c r="B6" s="8" t="s">
        <v>80</v>
      </c>
      <c r="C6" s="54" t="s">
        <v>81</v>
      </c>
      <c r="D6" s="54" t="s">
        <v>82</v>
      </c>
      <c r="E6" s="54" t="s">
        <v>83</v>
      </c>
      <c r="F6" s="274" t="s">
        <v>84</v>
      </c>
      <c r="G6" s="36" t="s">
        <v>85</v>
      </c>
      <c r="H6" s="36" t="s">
        <v>86</v>
      </c>
      <c r="I6" s="40" t="s">
        <v>87</v>
      </c>
      <c r="J6" s="274" t="s">
        <v>84</v>
      </c>
      <c r="K6" s="36" t="s">
        <v>85</v>
      </c>
      <c r="L6" s="36" t="s">
        <v>86</v>
      </c>
      <c r="M6" s="40" t="s">
        <v>87</v>
      </c>
      <c r="N6" s="274" t="s">
        <v>84</v>
      </c>
      <c r="O6" s="36" t="s">
        <v>85</v>
      </c>
      <c r="P6" s="36" t="s">
        <v>86</v>
      </c>
      <c r="Q6" s="40" t="s">
        <v>87</v>
      </c>
      <c r="R6" s="36" t="s">
        <v>88</v>
      </c>
      <c r="S6" s="212"/>
      <c r="T6" t="s">
        <v>89</v>
      </c>
      <c r="U6" t="s">
        <v>90</v>
      </c>
      <c r="V6">
        <v>1</v>
      </c>
      <c r="W6">
        <v>133995</v>
      </c>
      <c r="X6" t="s">
        <v>93</v>
      </c>
      <c r="Y6" t="s">
        <v>48</v>
      </c>
    </row>
    <row r="7" spans="1:25" ht="22.5" customHeight="1" thickBot="1" x14ac:dyDescent="0.35">
      <c r="A7" s="19"/>
      <c r="B7" s="20"/>
      <c r="C7" s="55"/>
      <c r="D7" s="55"/>
      <c r="E7" s="55"/>
      <c r="F7" s="114"/>
      <c r="G7" s="20"/>
      <c r="H7" s="20"/>
      <c r="I7" s="45"/>
      <c r="J7" s="114"/>
      <c r="K7" s="20"/>
      <c r="L7" s="20"/>
      <c r="M7" s="45"/>
      <c r="N7" s="114"/>
      <c r="O7" s="20"/>
      <c r="P7" s="20"/>
      <c r="Q7" s="45"/>
      <c r="S7" s="213"/>
      <c r="T7" t="s">
        <v>91</v>
      </c>
      <c r="U7" t="s">
        <v>92</v>
      </c>
      <c r="V7">
        <v>2</v>
      </c>
      <c r="W7">
        <v>4523</v>
      </c>
      <c r="X7" t="s">
        <v>105</v>
      </c>
      <c r="Y7" t="s">
        <v>1527</v>
      </c>
    </row>
    <row r="8" spans="1:25" x14ac:dyDescent="0.3">
      <c r="A8" s="110" t="s">
        <v>89</v>
      </c>
      <c r="B8" t="s">
        <v>90</v>
      </c>
      <c r="C8" t="s">
        <v>93</v>
      </c>
      <c r="D8" t="s">
        <v>94</v>
      </c>
      <c r="E8" t="s">
        <v>48</v>
      </c>
      <c r="F8" s="235"/>
      <c r="G8" s="3"/>
      <c r="H8" s="3"/>
      <c r="I8" s="111">
        <f>VLOOKUP(A8,$T$5:$W$279,4,0)</f>
        <v>133995</v>
      </c>
      <c r="J8" s="235">
        <f>IFERROR(VLOOKUP($A8,'[1]T_10.01'!$A:$O,J$4,FALSE),"")</f>
        <v>118143</v>
      </c>
      <c r="K8" s="3">
        <f>IFERROR(VLOOKUP($A8,'[1]T_10.01'!$A:$O,K$4,FALSE),"")</f>
        <v>8983</v>
      </c>
      <c r="L8" s="3">
        <f>IFERROR(VLOOKUP($A8,'[1]T_10.01'!$A:$O,L$4,FALSE),"")</f>
        <v>13331</v>
      </c>
      <c r="M8" s="111">
        <f>SUM(J8:L8)</f>
        <v>140457</v>
      </c>
      <c r="N8" s="235"/>
      <c r="O8" s="3"/>
      <c r="P8" s="3"/>
      <c r="Q8" s="111">
        <f t="shared" ref="Q8" si="0">M8-I8</f>
        <v>6462</v>
      </c>
      <c r="R8" s="112">
        <f>Q8/I8</f>
        <v>4.822568006268891E-2</v>
      </c>
      <c r="S8" s="213"/>
      <c r="T8" t="s">
        <v>95</v>
      </c>
      <c r="U8" t="s">
        <v>96</v>
      </c>
      <c r="V8">
        <v>3</v>
      </c>
      <c r="W8">
        <v>115769</v>
      </c>
      <c r="X8" t="s">
        <v>97</v>
      </c>
      <c r="Y8" t="s">
        <v>48</v>
      </c>
    </row>
    <row r="9" spans="1:25" x14ac:dyDescent="0.3">
      <c r="A9" s="110" t="s">
        <v>95</v>
      </c>
      <c r="B9" t="s">
        <v>96</v>
      </c>
      <c r="C9" t="s">
        <v>97</v>
      </c>
      <c r="D9" t="s">
        <v>94</v>
      </c>
      <c r="E9" t="s">
        <v>48</v>
      </c>
      <c r="F9" s="235"/>
      <c r="G9" s="3"/>
      <c r="H9" s="3"/>
      <c r="I9" s="111">
        <f t="shared" ref="I9:I62" si="1">VLOOKUP(A9,$T$5:$W$279,4,0)</f>
        <v>115769</v>
      </c>
      <c r="J9" s="235">
        <f>IFERROR(VLOOKUP($A9,'[1]T_10.01'!$A:$O,J$4,FALSE),"")</f>
        <v>95934</v>
      </c>
      <c r="K9" s="3">
        <f>IFERROR(VLOOKUP($A9,'[1]T_10.01'!$A:$O,K$4,FALSE),"")</f>
        <v>8292</v>
      </c>
      <c r="L9" s="3">
        <f>IFERROR(VLOOKUP($A9,'[1]T_10.01'!$A:$O,L$4,FALSE),"")</f>
        <v>10946</v>
      </c>
      <c r="M9" s="111">
        <f>SUM(J9:L9)</f>
        <v>115172</v>
      </c>
      <c r="N9" s="235"/>
      <c r="O9" s="3"/>
      <c r="P9" s="3"/>
      <c r="Q9" s="111">
        <f t="shared" ref="Q9:Q10" si="2">M9-I9</f>
        <v>-597</v>
      </c>
      <c r="R9" s="112">
        <f>Q9/I9</f>
        <v>-5.1568209106064664E-3</v>
      </c>
      <c r="S9" s="213"/>
      <c r="T9" t="s">
        <v>98</v>
      </c>
      <c r="U9" t="s">
        <v>99</v>
      </c>
      <c r="V9">
        <v>4</v>
      </c>
      <c r="W9">
        <v>113376</v>
      </c>
      <c r="X9" t="s">
        <v>109</v>
      </c>
      <c r="Y9" t="s">
        <v>49</v>
      </c>
    </row>
    <row r="10" spans="1:25" ht="15" thickBot="1" x14ac:dyDescent="0.35">
      <c r="A10" s="110" t="s">
        <v>100</v>
      </c>
      <c r="B10" t="s">
        <v>101</v>
      </c>
      <c r="C10" t="s">
        <v>102</v>
      </c>
      <c r="D10" t="s">
        <v>94</v>
      </c>
      <c r="E10" t="s">
        <v>48</v>
      </c>
      <c r="F10" s="235"/>
      <c r="G10" s="3"/>
      <c r="H10" s="3"/>
      <c r="I10" s="111">
        <f t="shared" si="1"/>
        <v>47213</v>
      </c>
      <c r="J10" s="235">
        <f>IFERROR(VLOOKUP($A10,'[1]T_10.01'!$A:$O,J$4,FALSE),"")</f>
        <v>41993</v>
      </c>
      <c r="K10" s="3">
        <f>IFERROR(VLOOKUP($A10,'[1]T_10.01'!$A:$O,K$4,FALSE),"")</f>
        <v>3146</v>
      </c>
      <c r="L10" s="3">
        <f>IFERROR(VLOOKUP($A10,'[1]T_10.01'!$A:$O,L$4,FALSE),"")</f>
        <v>7101</v>
      </c>
      <c r="M10" s="111">
        <f>SUM(J10:L10)</f>
        <v>52240</v>
      </c>
      <c r="N10" s="235"/>
      <c r="O10" s="3"/>
      <c r="P10" s="3"/>
      <c r="Q10" s="111">
        <f t="shared" si="2"/>
        <v>5027</v>
      </c>
      <c r="R10" s="112">
        <f>Q10/I10</f>
        <v>0.10647491157096563</v>
      </c>
      <c r="S10" s="213"/>
      <c r="T10" t="s">
        <v>103</v>
      </c>
      <c r="U10" t="s">
        <v>104</v>
      </c>
      <c r="V10">
        <v>4</v>
      </c>
      <c r="W10">
        <v>0</v>
      </c>
      <c r="X10" t="s">
        <v>112</v>
      </c>
      <c r="Y10" t="s">
        <v>49</v>
      </c>
    </row>
    <row r="11" spans="1:25" x14ac:dyDescent="0.3">
      <c r="A11" s="184" t="s">
        <v>91</v>
      </c>
      <c r="B11" s="185" t="s">
        <v>92</v>
      </c>
      <c r="C11" s="185" t="s">
        <v>105</v>
      </c>
      <c r="D11" s="185" t="s">
        <v>106</v>
      </c>
      <c r="E11" s="185" t="s">
        <v>49</v>
      </c>
      <c r="F11" s="254"/>
      <c r="G11" s="186"/>
      <c r="H11" s="186"/>
      <c r="I11" s="187">
        <f t="shared" si="1"/>
        <v>4523</v>
      </c>
      <c r="J11" s="254">
        <f>IFERROR(VLOOKUP($A11,'[1]T_10.01'!$A:$O,J$4,FALSE),"")</f>
        <v>3523</v>
      </c>
      <c r="K11" s="186">
        <f>IFERROR(VLOOKUP($A11,'[1]T_10.01'!$A:$O,K$4,FALSE),"")</f>
        <v>169</v>
      </c>
      <c r="L11" s="186">
        <f>IFERROR(VLOOKUP($A11,'[1]T_10.01'!$A:$O,L$4,FALSE),"")</f>
        <v>1166</v>
      </c>
      <c r="M11" s="187">
        <f t="shared" ref="M11:M87" si="3">SUM(J11:L11)</f>
        <v>4858</v>
      </c>
      <c r="N11" s="254"/>
      <c r="O11" s="186"/>
      <c r="P11" s="186"/>
      <c r="Q11" s="187">
        <f t="shared" ref="Q11:Q89" si="4">M11-I11</f>
        <v>335</v>
      </c>
      <c r="R11" s="112">
        <f t="shared" ref="R11:R89" si="5">Q11/I11</f>
        <v>7.4065885474242754E-2</v>
      </c>
      <c r="S11" s="213"/>
      <c r="T11" t="s">
        <v>107</v>
      </c>
      <c r="U11" t="s">
        <v>108</v>
      </c>
      <c r="V11">
        <v>4</v>
      </c>
      <c r="W11">
        <v>0</v>
      </c>
      <c r="X11" t="s">
        <v>113</v>
      </c>
      <c r="Y11" t="s">
        <v>49</v>
      </c>
    </row>
    <row r="12" spans="1:25" x14ac:dyDescent="0.3">
      <c r="A12" s="116" t="s">
        <v>98</v>
      </c>
      <c r="B12" s="117" t="s">
        <v>99</v>
      </c>
      <c r="C12" s="117" t="s">
        <v>109</v>
      </c>
      <c r="D12" s="117" t="s">
        <v>106</v>
      </c>
      <c r="E12" s="117" t="s">
        <v>49</v>
      </c>
      <c r="F12" s="257"/>
      <c r="G12" s="258"/>
      <c r="H12" s="258"/>
      <c r="I12" s="118">
        <f t="shared" si="1"/>
        <v>113376</v>
      </c>
      <c r="J12" s="257">
        <f>IFERROR(VLOOKUP($A12,'[1]T_10.01'!$A:$O,J$4,FALSE),"")</f>
        <v>32584</v>
      </c>
      <c r="K12" s="258">
        <f>IFERROR(VLOOKUP($A12,'[1]T_10.01'!$A:$O,K$4,FALSE),"")</f>
        <v>1520</v>
      </c>
      <c r="L12" s="258">
        <f>IFERROR(VLOOKUP($A12,'[1]T_10.01'!$A:$O,L$4,FALSE),"")</f>
        <v>1811</v>
      </c>
      <c r="M12" s="118">
        <f t="shared" si="3"/>
        <v>35915</v>
      </c>
      <c r="N12" s="257"/>
      <c r="O12" s="258"/>
      <c r="P12" s="258"/>
      <c r="Q12" s="118">
        <f>SUM(M12:M15)-I12</f>
        <v>560</v>
      </c>
      <c r="R12" s="112">
        <f t="shared" si="5"/>
        <v>4.9393169630256844E-3</v>
      </c>
      <c r="S12" s="213"/>
      <c r="T12" t="s">
        <v>110</v>
      </c>
      <c r="U12" t="s">
        <v>111</v>
      </c>
      <c r="V12">
        <v>4</v>
      </c>
      <c r="W12">
        <v>0</v>
      </c>
      <c r="X12" t="s">
        <v>116</v>
      </c>
      <c r="Y12" t="s">
        <v>49</v>
      </c>
    </row>
    <row r="13" spans="1:25" x14ac:dyDescent="0.3">
      <c r="A13" s="116" t="s">
        <v>103</v>
      </c>
      <c r="B13" s="117" t="s">
        <v>104</v>
      </c>
      <c r="C13" s="117" t="s">
        <v>112</v>
      </c>
      <c r="D13" s="117" t="s">
        <v>106</v>
      </c>
      <c r="E13" s="117" t="s">
        <v>49</v>
      </c>
      <c r="F13" s="257"/>
      <c r="G13" s="258"/>
      <c r="H13" s="258"/>
      <c r="I13" s="118">
        <f t="shared" si="1"/>
        <v>0</v>
      </c>
      <c r="J13" s="257">
        <f>IFERROR(VLOOKUP($A13,'[1]T_10.01'!$A:$O,J$4,FALSE),"")</f>
        <v>16084</v>
      </c>
      <c r="K13" s="258">
        <f>IFERROR(VLOOKUP($A13,'[1]T_10.01'!$A:$O,K$4,FALSE),"")</f>
        <v>781</v>
      </c>
      <c r="L13" s="258">
        <f>IFERROR(VLOOKUP($A13,'[1]T_10.01'!$A:$O,L$4,FALSE),"")</f>
        <v>971</v>
      </c>
      <c r="M13" s="118">
        <f t="shared" si="3"/>
        <v>17836</v>
      </c>
      <c r="N13" s="257"/>
      <c r="O13" s="258"/>
      <c r="P13" s="258"/>
      <c r="Q13" s="118"/>
      <c r="R13" s="112"/>
      <c r="S13" s="213"/>
      <c r="T13" t="s">
        <v>100</v>
      </c>
      <c r="U13" t="s">
        <v>101</v>
      </c>
      <c r="V13">
        <v>8</v>
      </c>
      <c r="W13">
        <v>47213</v>
      </c>
      <c r="X13" t="s">
        <v>102</v>
      </c>
      <c r="Y13" t="s">
        <v>48</v>
      </c>
    </row>
    <row r="14" spans="1:25" x14ac:dyDescent="0.3">
      <c r="A14" s="116" t="s">
        <v>107</v>
      </c>
      <c r="B14" s="117" t="s">
        <v>108</v>
      </c>
      <c r="C14" s="117" t="s">
        <v>113</v>
      </c>
      <c r="D14" s="117" t="s">
        <v>106</v>
      </c>
      <c r="E14" s="117" t="s">
        <v>49</v>
      </c>
      <c r="F14" s="257"/>
      <c r="G14" s="258"/>
      <c r="H14" s="258"/>
      <c r="I14" s="118">
        <f t="shared" si="1"/>
        <v>0</v>
      </c>
      <c r="J14" s="257">
        <f>IFERROR(VLOOKUP($A14,'[1]T_10.01'!$A:$O,J$4,FALSE),"")</f>
        <v>27223</v>
      </c>
      <c r="K14" s="258">
        <f>IFERROR(VLOOKUP($A14,'[1]T_10.01'!$A:$O,K$4,FALSE),"")</f>
        <v>2252</v>
      </c>
      <c r="L14" s="258">
        <f>IFERROR(VLOOKUP($A14,'[1]T_10.01'!$A:$O,L$4,FALSE),"")</f>
        <v>2561</v>
      </c>
      <c r="M14" s="118">
        <f t="shared" si="3"/>
        <v>32036</v>
      </c>
      <c r="N14" s="257"/>
      <c r="O14" s="258"/>
      <c r="P14" s="258"/>
      <c r="Q14" s="118"/>
      <c r="R14" s="112"/>
      <c r="S14" s="213"/>
      <c r="T14" t="s">
        <v>114</v>
      </c>
      <c r="U14" t="s">
        <v>115</v>
      </c>
      <c r="V14">
        <v>9</v>
      </c>
      <c r="W14">
        <v>6310</v>
      </c>
      <c r="X14">
        <v>741</v>
      </c>
      <c r="Y14" t="s">
        <v>1528</v>
      </c>
    </row>
    <row r="15" spans="1:25" ht="15" thickBot="1" x14ac:dyDescent="0.35">
      <c r="A15" s="188" t="s">
        <v>110</v>
      </c>
      <c r="B15" s="189" t="s">
        <v>111</v>
      </c>
      <c r="C15" s="189" t="s">
        <v>116</v>
      </c>
      <c r="D15" s="189" t="s">
        <v>106</v>
      </c>
      <c r="E15" s="189" t="s">
        <v>49</v>
      </c>
      <c r="F15" s="261"/>
      <c r="G15" s="190"/>
      <c r="H15" s="190"/>
      <c r="I15" s="191">
        <f t="shared" si="1"/>
        <v>0</v>
      </c>
      <c r="J15" s="261">
        <f>IFERROR(VLOOKUP($A15,'[1]T_10.01'!$A:$O,J$4,FALSE),"")</f>
        <v>25321</v>
      </c>
      <c r="K15" s="190">
        <f>IFERROR(VLOOKUP($A15,'[1]T_10.01'!$A:$O,K$4,FALSE),"")</f>
        <v>1510</v>
      </c>
      <c r="L15" s="190">
        <f>IFERROR(VLOOKUP($A15,'[1]T_10.01'!$A:$O,L$4,FALSE),"")</f>
        <v>1318</v>
      </c>
      <c r="M15" s="191">
        <f t="shared" si="3"/>
        <v>28149</v>
      </c>
      <c r="N15" s="261"/>
      <c r="O15" s="190"/>
      <c r="P15" s="190"/>
      <c r="Q15" s="191"/>
      <c r="R15" s="112"/>
      <c r="S15" s="213"/>
      <c r="T15" t="s">
        <v>117</v>
      </c>
      <c r="U15" t="s">
        <v>118</v>
      </c>
      <c r="V15">
        <v>10</v>
      </c>
      <c r="W15">
        <v>3501</v>
      </c>
      <c r="X15">
        <v>742</v>
      </c>
      <c r="Y15" t="s">
        <v>1528</v>
      </c>
    </row>
    <row r="16" spans="1:25" x14ac:dyDescent="0.3">
      <c r="A16" s="109" t="s">
        <v>119</v>
      </c>
      <c r="B16" s="16" t="s">
        <v>120</v>
      </c>
      <c r="C16" s="16" t="s">
        <v>121</v>
      </c>
      <c r="D16" s="16" t="s">
        <v>122</v>
      </c>
      <c r="E16" s="16" t="s">
        <v>50</v>
      </c>
      <c r="F16" s="248"/>
      <c r="G16" s="181"/>
      <c r="H16" s="181"/>
      <c r="I16" s="182">
        <f t="shared" si="1"/>
        <v>5044</v>
      </c>
      <c r="J16" s="248">
        <f>IFERROR(VLOOKUP($A16,'[1]T_10.01'!$A:$O,J$4,FALSE),"")</f>
        <v>7756</v>
      </c>
      <c r="K16" s="181">
        <f>IFERROR(VLOOKUP($A16,'[1]T_10.01'!$A:$O,K$4,FALSE),"")</f>
        <v>605</v>
      </c>
      <c r="L16" s="181">
        <f>IFERROR(VLOOKUP($A16,'[1]T_10.01'!$A:$O,L$4,FALSE),"")</f>
        <v>195</v>
      </c>
      <c r="M16" s="182">
        <f t="shared" ref="M16:M29" si="6">SUM(J16:L16)</f>
        <v>8556</v>
      </c>
      <c r="N16" s="248"/>
      <c r="O16" s="181"/>
      <c r="P16" s="181"/>
      <c r="Q16" s="182">
        <f t="shared" ref="Q16:Q29" si="7">M16-I16</f>
        <v>3512</v>
      </c>
      <c r="R16" s="112">
        <f t="shared" ref="R16:R29" si="8">Q16/I16</f>
        <v>0.69627279936558284</v>
      </c>
      <c r="S16" s="213"/>
      <c r="T16" t="s">
        <v>123</v>
      </c>
      <c r="U16" t="s">
        <v>124</v>
      </c>
      <c r="V16">
        <v>11</v>
      </c>
      <c r="W16">
        <v>9569</v>
      </c>
      <c r="X16">
        <v>743</v>
      </c>
      <c r="Y16" t="s">
        <v>1528</v>
      </c>
    </row>
    <row r="17" spans="1:25" x14ac:dyDescent="0.3">
      <c r="A17" s="110" t="s">
        <v>125</v>
      </c>
      <c r="B17" t="s">
        <v>126</v>
      </c>
      <c r="C17" t="s">
        <v>127</v>
      </c>
      <c r="D17" t="s">
        <v>122</v>
      </c>
      <c r="E17" t="s">
        <v>50</v>
      </c>
      <c r="F17" s="235"/>
      <c r="G17" s="3"/>
      <c r="H17" s="3"/>
      <c r="I17" s="111">
        <f t="shared" si="1"/>
        <v>7319</v>
      </c>
      <c r="J17" s="235">
        <f>IFERROR(VLOOKUP($A17,'[1]T_10.01'!$A:$O,J$4,FALSE),"")</f>
        <v>3726</v>
      </c>
      <c r="K17" s="3">
        <f>IFERROR(VLOOKUP($A17,'[1]T_10.01'!$A:$O,K$4,FALSE),"")</f>
        <v>1237</v>
      </c>
      <c r="L17" s="3">
        <f>IFERROR(VLOOKUP($A17,'[1]T_10.01'!$A:$O,L$4,FALSE),"")</f>
        <v>3227</v>
      </c>
      <c r="M17" s="111">
        <f t="shared" si="6"/>
        <v>8190</v>
      </c>
      <c r="N17" s="235"/>
      <c r="O17" s="3"/>
      <c r="P17" s="3"/>
      <c r="Q17" s="111">
        <f t="shared" si="7"/>
        <v>871</v>
      </c>
      <c r="R17" s="112">
        <f t="shared" si="8"/>
        <v>0.11900532859680284</v>
      </c>
      <c r="S17" s="213"/>
      <c r="T17" t="s">
        <v>128</v>
      </c>
      <c r="U17" t="s">
        <v>129</v>
      </c>
      <c r="V17">
        <v>12</v>
      </c>
      <c r="W17">
        <v>4618</v>
      </c>
      <c r="X17">
        <v>751</v>
      </c>
      <c r="Y17" t="s">
        <v>1528</v>
      </c>
    </row>
    <row r="18" spans="1:25" x14ac:dyDescent="0.3">
      <c r="A18" s="110" t="s">
        <v>130</v>
      </c>
      <c r="B18" t="s">
        <v>131</v>
      </c>
      <c r="C18" t="s">
        <v>132</v>
      </c>
      <c r="D18" t="s">
        <v>122</v>
      </c>
      <c r="E18" t="s">
        <v>50</v>
      </c>
      <c r="F18" s="235"/>
      <c r="G18" s="3"/>
      <c r="H18" s="3"/>
      <c r="I18" s="111">
        <f t="shared" si="1"/>
        <v>17120</v>
      </c>
      <c r="J18" s="235">
        <f>IFERROR(VLOOKUP($A18,'[1]T_10.01'!$A:$O,J$4,FALSE),"")</f>
        <v>7004</v>
      </c>
      <c r="K18" s="3">
        <f>IFERROR(VLOOKUP($A18,'[1]T_10.01'!$A:$O,K$4,FALSE),"")</f>
        <v>5909</v>
      </c>
      <c r="L18" s="3">
        <f>IFERROR(VLOOKUP($A18,'[1]T_10.01'!$A:$O,L$4,FALSE),"")</f>
        <v>5449</v>
      </c>
      <c r="M18" s="111">
        <f t="shared" si="6"/>
        <v>18362</v>
      </c>
      <c r="N18" s="235"/>
      <c r="O18" s="3"/>
      <c r="P18" s="3"/>
      <c r="Q18" s="111">
        <f t="shared" si="7"/>
        <v>1242</v>
      </c>
      <c r="R18" s="112">
        <f t="shared" si="8"/>
        <v>7.2546728971962612E-2</v>
      </c>
      <c r="S18" s="213"/>
      <c r="T18" t="s">
        <v>133</v>
      </c>
      <c r="U18" t="s">
        <v>134</v>
      </c>
      <c r="V18">
        <v>13</v>
      </c>
      <c r="W18">
        <v>8333</v>
      </c>
      <c r="X18">
        <v>749</v>
      </c>
      <c r="Y18" t="s">
        <v>1528</v>
      </c>
    </row>
    <row r="19" spans="1:25" x14ac:dyDescent="0.3">
      <c r="A19" s="110" t="s">
        <v>135</v>
      </c>
      <c r="B19" t="s">
        <v>136</v>
      </c>
      <c r="C19" t="s">
        <v>137</v>
      </c>
      <c r="D19" t="s">
        <v>122</v>
      </c>
      <c r="E19" t="s">
        <v>50</v>
      </c>
      <c r="F19" s="235"/>
      <c r="G19" s="3"/>
      <c r="H19" s="3"/>
      <c r="I19" s="111">
        <f t="shared" si="1"/>
        <v>11914</v>
      </c>
      <c r="J19" s="235">
        <f>IFERROR(VLOOKUP($A19,'[1]T_10.01'!$A:$O,J$4,FALSE),"")</f>
        <v>2533</v>
      </c>
      <c r="K19" s="3">
        <f>IFERROR(VLOOKUP($A19,'[1]T_10.01'!$A:$O,K$4,FALSE),"")</f>
        <v>745</v>
      </c>
      <c r="L19" s="3">
        <f>IFERROR(VLOOKUP($A19,'[1]T_10.01'!$A:$O,L$4,FALSE),"")</f>
        <v>4862</v>
      </c>
      <c r="M19" s="111">
        <f t="shared" si="6"/>
        <v>8140</v>
      </c>
      <c r="N19" s="235"/>
      <c r="O19" s="3"/>
      <c r="P19" s="3"/>
      <c r="Q19" s="111">
        <f t="shared" si="7"/>
        <v>-3774</v>
      </c>
      <c r="R19" s="112">
        <f t="shared" si="8"/>
        <v>-0.31677018633540371</v>
      </c>
      <c r="S19" s="213"/>
      <c r="T19" t="s">
        <v>138</v>
      </c>
      <c r="U19" t="s">
        <v>139</v>
      </c>
      <c r="V19">
        <v>14</v>
      </c>
      <c r="W19">
        <v>905</v>
      </c>
      <c r="X19">
        <v>746</v>
      </c>
      <c r="Y19" t="s">
        <v>1528</v>
      </c>
    </row>
    <row r="20" spans="1:25" x14ac:dyDescent="0.3">
      <c r="A20" s="110" t="s">
        <v>140</v>
      </c>
      <c r="B20" t="s">
        <v>141</v>
      </c>
      <c r="C20" t="s">
        <v>142</v>
      </c>
      <c r="D20" t="s">
        <v>122</v>
      </c>
      <c r="E20" t="s">
        <v>50</v>
      </c>
      <c r="F20" s="235"/>
      <c r="G20" s="3"/>
      <c r="H20" s="3"/>
      <c r="I20" s="111">
        <f t="shared" si="1"/>
        <v>4286</v>
      </c>
      <c r="J20" s="235">
        <f>IFERROR(VLOOKUP($A20,'[1]T_10.01'!$A:$O,J$4,FALSE),"")</f>
        <v>572</v>
      </c>
      <c r="K20" s="3">
        <f>IFERROR(VLOOKUP($A20,'[1]T_10.01'!$A:$O,K$4,FALSE),"")</f>
        <v>147</v>
      </c>
      <c r="L20" s="3">
        <f>IFERROR(VLOOKUP($A20,'[1]T_10.01'!$A:$O,L$4,FALSE),"")</f>
        <v>1984</v>
      </c>
      <c r="M20" s="111">
        <f t="shared" si="6"/>
        <v>2703</v>
      </c>
      <c r="N20" s="235"/>
      <c r="O20" s="3"/>
      <c r="P20" s="3"/>
      <c r="Q20" s="111">
        <f t="shared" si="7"/>
        <v>-1583</v>
      </c>
      <c r="R20" s="112">
        <f t="shared" si="8"/>
        <v>-0.36934204386374242</v>
      </c>
      <c r="S20" s="213"/>
      <c r="T20" t="s">
        <v>119</v>
      </c>
      <c r="U20" t="s">
        <v>120</v>
      </c>
      <c r="V20">
        <v>15</v>
      </c>
      <c r="W20">
        <v>5044</v>
      </c>
      <c r="X20" t="s">
        <v>121</v>
      </c>
      <c r="Y20" t="s">
        <v>50</v>
      </c>
    </row>
    <row r="21" spans="1:25" x14ac:dyDescent="0.3">
      <c r="A21" s="110" t="s">
        <v>143</v>
      </c>
      <c r="B21" t="s">
        <v>144</v>
      </c>
      <c r="C21" t="s">
        <v>145</v>
      </c>
      <c r="D21" t="s">
        <v>122</v>
      </c>
      <c r="E21" t="s">
        <v>50</v>
      </c>
      <c r="F21" s="235"/>
      <c r="G21" s="3"/>
      <c r="H21" s="3"/>
      <c r="I21" s="111">
        <f t="shared" si="1"/>
        <v>4418</v>
      </c>
      <c r="J21" s="235">
        <f>IFERROR(VLOOKUP($A21,'[1]T_10.01'!$A:$O,J$4,FALSE),"")</f>
        <v>2431</v>
      </c>
      <c r="K21" s="3">
        <f>IFERROR(VLOOKUP($A21,'[1]T_10.01'!$A:$O,K$4,FALSE),"")</f>
        <v>424</v>
      </c>
      <c r="L21" s="3">
        <f>IFERROR(VLOOKUP($A21,'[1]T_10.01'!$A:$O,L$4,FALSE),"")</f>
        <v>3381</v>
      </c>
      <c r="M21" s="111">
        <f t="shared" si="6"/>
        <v>6236</v>
      </c>
      <c r="N21" s="235"/>
      <c r="O21" s="3"/>
      <c r="P21" s="3"/>
      <c r="Q21" s="111">
        <f t="shared" si="7"/>
        <v>1818</v>
      </c>
      <c r="R21" s="112">
        <f t="shared" si="8"/>
        <v>0.41149841557265732</v>
      </c>
      <c r="S21" s="213"/>
      <c r="T21" t="s">
        <v>125</v>
      </c>
      <c r="U21" t="s">
        <v>126</v>
      </c>
      <c r="V21">
        <v>16</v>
      </c>
      <c r="W21">
        <v>7319</v>
      </c>
      <c r="X21" t="s">
        <v>127</v>
      </c>
      <c r="Y21" t="s">
        <v>50</v>
      </c>
    </row>
    <row r="22" spans="1:25" x14ac:dyDescent="0.3">
      <c r="A22" s="110" t="s">
        <v>146</v>
      </c>
      <c r="B22" t="s">
        <v>147</v>
      </c>
      <c r="C22" t="s">
        <v>148</v>
      </c>
      <c r="D22" t="s">
        <v>122</v>
      </c>
      <c r="E22" t="s">
        <v>50</v>
      </c>
      <c r="F22" s="235"/>
      <c r="G22" s="3"/>
      <c r="H22" s="3"/>
      <c r="I22" s="111">
        <f t="shared" si="1"/>
        <v>6084</v>
      </c>
      <c r="J22" s="235">
        <f>IFERROR(VLOOKUP($A22,'[1]T_10.01'!$A:$O,J$4,FALSE),"")</f>
        <v>381</v>
      </c>
      <c r="K22" s="3">
        <f>IFERROR(VLOOKUP($A22,'[1]T_10.01'!$A:$O,K$4,FALSE),"")</f>
        <v>307</v>
      </c>
      <c r="L22" s="3">
        <f>IFERROR(VLOOKUP($A22,'[1]T_10.01'!$A:$O,L$4,FALSE),"")</f>
        <v>3965</v>
      </c>
      <c r="M22" s="111">
        <f t="shared" si="6"/>
        <v>4653</v>
      </c>
      <c r="N22" s="235"/>
      <c r="O22" s="3"/>
      <c r="P22" s="3"/>
      <c r="Q22" s="111">
        <f t="shared" si="7"/>
        <v>-1431</v>
      </c>
      <c r="R22" s="112">
        <f t="shared" si="8"/>
        <v>-0.23520710059171598</v>
      </c>
      <c r="S22" s="213"/>
      <c r="T22" t="s">
        <v>130</v>
      </c>
      <c r="U22" t="s">
        <v>131</v>
      </c>
      <c r="V22">
        <v>17</v>
      </c>
      <c r="W22">
        <v>17120</v>
      </c>
      <c r="X22" t="s">
        <v>132</v>
      </c>
      <c r="Y22" t="s">
        <v>50</v>
      </c>
    </row>
    <row r="23" spans="1:25" x14ac:dyDescent="0.3">
      <c r="A23" s="110" t="s">
        <v>149</v>
      </c>
      <c r="B23" t="s">
        <v>150</v>
      </c>
      <c r="C23" t="s">
        <v>151</v>
      </c>
      <c r="D23" t="s">
        <v>122</v>
      </c>
      <c r="E23" t="s">
        <v>50</v>
      </c>
      <c r="F23" s="235"/>
      <c r="G23" s="3"/>
      <c r="H23" s="3"/>
      <c r="I23" s="111">
        <f t="shared" si="1"/>
        <v>7215</v>
      </c>
      <c r="J23" s="235">
        <f>IFERROR(VLOOKUP($A23,'[1]T_10.01'!$A:$O,J$4,FALSE),"")</f>
        <v>1515</v>
      </c>
      <c r="K23" s="3">
        <f>IFERROR(VLOOKUP($A23,'[1]T_10.01'!$A:$O,K$4,FALSE),"")</f>
        <v>452</v>
      </c>
      <c r="L23" s="3">
        <f>IFERROR(VLOOKUP($A23,'[1]T_10.01'!$A:$O,L$4,FALSE),"")</f>
        <v>5437</v>
      </c>
      <c r="M23" s="111">
        <f t="shared" si="6"/>
        <v>7404</v>
      </c>
      <c r="N23" s="235"/>
      <c r="O23" s="3"/>
      <c r="P23" s="3"/>
      <c r="Q23" s="111">
        <f t="shared" si="7"/>
        <v>189</v>
      </c>
      <c r="R23" s="112">
        <f t="shared" si="8"/>
        <v>2.6195426195426197E-2</v>
      </c>
      <c r="S23" s="213"/>
      <c r="T23" t="s">
        <v>135</v>
      </c>
      <c r="U23" t="s">
        <v>136</v>
      </c>
      <c r="V23">
        <v>18</v>
      </c>
      <c r="W23">
        <v>11914</v>
      </c>
      <c r="X23" t="s">
        <v>137</v>
      </c>
      <c r="Y23" t="s">
        <v>50</v>
      </c>
    </row>
    <row r="24" spans="1:25" x14ac:dyDescent="0.3">
      <c r="A24" s="110" t="s">
        <v>152</v>
      </c>
      <c r="B24" t="s">
        <v>153</v>
      </c>
      <c r="C24" t="s">
        <v>154</v>
      </c>
      <c r="D24" t="s">
        <v>122</v>
      </c>
      <c r="E24" t="s">
        <v>50</v>
      </c>
      <c r="F24" s="235"/>
      <c r="G24" s="3"/>
      <c r="H24" s="3"/>
      <c r="I24" s="111">
        <f t="shared" si="1"/>
        <v>7641</v>
      </c>
      <c r="J24" s="235">
        <f>IFERROR(VLOOKUP($A24,'[1]T_10.01'!$A:$O,J$4,FALSE),"")</f>
        <v>1905</v>
      </c>
      <c r="K24" s="3">
        <f>IFERROR(VLOOKUP($A24,'[1]T_10.01'!$A:$O,K$4,FALSE),"")</f>
        <v>722</v>
      </c>
      <c r="L24" s="3">
        <f>IFERROR(VLOOKUP($A24,'[1]T_10.01'!$A:$O,L$4,FALSE),"")</f>
        <v>3255</v>
      </c>
      <c r="M24" s="111">
        <f t="shared" si="6"/>
        <v>5882</v>
      </c>
      <c r="N24" s="235"/>
      <c r="O24" s="3"/>
      <c r="P24" s="3"/>
      <c r="Q24" s="111">
        <f t="shared" si="7"/>
        <v>-1759</v>
      </c>
      <c r="R24" s="112">
        <f t="shared" si="8"/>
        <v>-0.23020547048815601</v>
      </c>
      <c r="S24" s="213"/>
      <c r="T24" t="s">
        <v>140</v>
      </c>
      <c r="U24" t="s">
        <v>141</v>
      </c>
      <c r="V24">
        <v>19</v>
      </c>
      <c r="W24">
        <v>4286</v>
      </c>
      <c r="X24" t="s">
        <v>142</v>
      </c>
      <c r="Y24" t="s">
        <v>50</v>
      </c>
    </row>
    <row r="25" spans="1:25" x14ac:dyDescent="0.3">
      <c r="A25" s="110" t="s">
        <v>155</v>
      </c>
      <c r="B25" t="s">
        <v>156</v>
      </c>
      <c r="C25" t="s">
        <v>157</v>
      </c>
      <c r="D25" t="s">
        <v>122</v>
      </c>
      <c r="E25" t="s">
        <v>50</v>
      </c>
      <c r="F25" s="235"/>
      <c r="G25" s="3"/>
      <c r="H25" s="3"/>
      <c r="I25" s="111">
        <f t="shared" si="1"/>
        <v>6948</v>
      </c>
      <c r="J25" s="235">
        <f>IFERROR(VLOOKUP($A25,'[1]T_10.01'!$A:$O,J$4,FALSE),"")</f>
        <v>3529</v>
      </c>
      <c r="K25" s="3">
        <f>IFERROR(VLOOKUP($A25,'[1]T_10.01'!$A:$O,K$4,FALSE),"")</f>
        <v>405</v>
      </c>
      <c r="L25" s="3">
        <f>IFERROR(VLOOKUP($A25,'[1]T_10.01'!$A:$O,L$4,FALSE),"")</f>
        <v>1735</v>
      </c>
      <c r="M25" s="111">
        <f t="shared" si="6"/>
        <v>5669</v>
      </c>
      <c r="N25" s="235"/>
      <c r="O25" s="3"/>
      <c r="P25" s="3"/>
      <c r="Q25" s="111">
        <f t="shared" si="7"/>
        <v>-1279</v>
      </c>
      <c r="R25" s="112">
        <f t="shared" si="8"/>
        <v>-0.1840817501439263</v>
      </c>
      <c r="S25" s="213"/>
      <c r="T25" t="s">
        <v>143</v>
      </c>
      <c r="U25" t="s">
        <v>144</v>
      </c>
      <c r="V25">
        <v>20</v>
      </c>
      <c r="W25">
        <v>4418</v>
      </c>
      <c r="X25" t="s">
        <v>145</v>
      </c>
      <c r="Y25" t="s">
        <v>50</v>
      </c>
    </row>
    <row r="26" spans="1:25" x14ac:dyDescent="0.3">
      <c r="A26" s="110" t="s">
        <v>158</v>
      </c>
      <c r="B26" t="s">
        <v>159</v>
      </c>
      <c r="C26" t="s">
        <v>160</v>
      </c>
      <c r="D26" t="s">
        <v>122</v>
      </c>
      <c r="E26" t="s">
        <v>50</v>
      </c>
      <c r="F26" s="235"/>
      <c r="G26" s="3"/>
      <c r="H26" s="3"/>
      <c r="I26" s="111">
        <f t="shared" si="1"/>
        <v>11907</v>
      </c>
      <c r="J26" s="235">
        <f>IFERROR(VLOOKUP($A26,'[1]T_10.01'!$A:$O,J$4,FALSE),"")</f>
        <v>5081</v>
      </c>
      <c r="K26" s="3">
        <f>IFERROR(VLOOKUP($A26,'[1]T_10.01'!$A:$O,K$4,FALSE),"")</f>
        <v>707</v>
      </c>
      <c r="L26" s="3">
        <f>IFERROR(VLOOKUP($A26,'[1]T_10.01'!$A:$O,L$4,FALSE),"")</f>
        <v>3873</v>
      </c>
      <c r="M26" s="111">
        <f t="shared" si="6"/>
        <v>9661</v>
      </c>
      <c r="N26" s="235"/>
      <c r="O26" s="3"/>
      <c r="P26" s="3"/>
      <c r="Q26" s="111">
        <f t="shared" si="7"/>
        <v>-2246</v>
      </c>
      <c r="R26" s="112">
        <f t="shared" si="8"/>
        <v>-0.18862853783488703</v>
      </c>
      <c r="S26" s="213"/>
      <c r="T26" t="s">
        <v>146</v>
      </c>
      <c r="U26" t="s">
        <v>147</v>
      </c>
      <c r="V26">
        <v>21</v>
      </c>
      <c r="W26">
        <v>6084</v>
      </c>
      <c r="X26" t="s">
        <v>148</v>
      </c>
      <c r="Y26" t="s">
        <v>50</v>
      </c>
    </row>
    <row r="27" spans="1:25" x14ac:dyDescent="0.3">
      <c r="A27" s="110" t="s">
        <v>161</v>
      </c>
      <c r="B27" t="s">
        <v>162</v>
      </c>
      <c r="C27" t="s">
        <v>163</v>
      </c>
      <c r="D27" t="s">
        <v>122</v>
      </c>
      <c r="E27" t="s">
        <v>50</v>
      </c>
      <c r="F27" s="235"/>
      <c r="G27" s="3"/>
      <c r="H27" s="3"/>
      <c r="I27" s="111">
        <f t="shared" si="1"/>
        <v>21859</v>
      </c>
      <c r="J27" s="235">
        <f>IFERROR(VLOOKUP($A27,'[1]T_10.01'!$A:$O,J$4,FALSE),"")</f>
        <v>5823</v>
      </c>
      <c r="K27" s="3">
        <f>IFERROR(VLOOKUP($A27,'[1]T_10.01'!$A:$O,K$4,FALSE),"")</f>
        <v>3946</v>
      </c>
      <c r="L27" s="3">
        <f>IFERROR(VLOOKUP($A27,'[1]T_10.01'!$A:$O,L$4,FALSE),"")</f>
        <v>12549</v>
      </c>
      <c r="M27" s="111">
        <f t="shared" si="6"/>
        <v>22318</v>
      </c>
      <c r="N27" s="235"/>
      <c r="O27" s="3"/>
      <c r="P27" s="3"/>
      <c r="Q27" s="111">
        <f t="shared" si="7"/>
        <v>459</v>
      </c>
      <c r="R27" s="112">
        <f t="shared" si="8"/>
        <v>2.0998215837869986E-2</v>
      </c>
      <c r="S27" s="213"/>
      <c r="T27" t="s">
        <v>149</v>
      </c>
      <c r="U27" t="s">
        <v>150</v>
      </c>
      <c r="V27">
        <v>22</v>
      </c>
      <c r="W27">
        <v>7215</v>
      </c>
      <c r="X27" t="s">
        <v>151</v>
      </c>
      <c r="Y27" t="s">
        <v>50</v>
      </c>
    </row>
    <row r="28" spans="1:25" x14ac:dyDescent="0.3">
      <c r="A28" s="110" t="s">
        <v>164</v>
      </c>
      <c r="B28" t="s">
        <v>165</v>
      </c>
      <c r="C28" t="s">
        <v>166</v>
      </c>
      <c r="D28" t="s">
        <v>122</v>
      </c>
      <c r="E28" t="s">
        <v>50</v>
      </c>
      <c r="F28" s="235"/>
      <c r="G28" s="3"/>
      <c r="H28" s="3"/>
      <c r="I28" s="111">
        <f t="shared" si="1"/>
        <v>0</v>
      </c>
      <c r="J28" s="235" t="str">
        <f>IFERROR(VLOOKUP($A28,'[1]T_10.01'!$A:$O,J$4,FALSE),"")</f>
        <v/>
      </c>
      <c r="K28" s="3" t="str">
        <f>IFERROR(VLOOKUP($A28,'[1]T_10.01'!$A:$O,K$4,FALSE),"")</f>
        <v/>
      </c>
      <c r="L28" s="3" t="str">
        <f>IFERROR(VLOOKUP($A28,'[1]T_10.01'!$A:$O,L$4,FALSE),"")</f>
        <v/>
      </c>
      <c r="M28" s="111">
        <f t="shared" si="6"/>
        <v>0</v>
      </c>
      <c r="N28" s="235"/>
      <c r="O28" s="3"/>
      <c r="P28" s="3"/>
      <c r="Q28" s="111">
        <f t="shared" si="7"/>
        <v>0</v>
      </c>
      <c r="R28" s="112" t="e">
        <f t="shared" si="8"/>
        <v>#DIV/0!</v>
      </c>
      <c r="S28" s="213"/>
      <c r="T28" t="s">
        <v>152</v>
      </c>
      <c r="U28" t="s">
        <v>153</v>
      </c>
      <c r="V28">
        <v>23</v>
      </c>
      <c r="W28">
        <v>7641</v>
      </c>
      <c r="X28" t="s">
        <v>154</v>
      </c>
      <c r="Y28" t="s">
        <v>50</v>
      </c>
    </row>
    <row r="29" spans="1:25" ht="15" thickBot="1" x14ac:dyDescent="0.35">
      <c r="A29" s="114" t="s">
        <v>167</v>
      </c>
      <c r="B29" s="20" t="s">
        <v>168</v>
      </c>
      <c r="C29" s="20" t="s">
        <v>169</v>
      </c>
      <c r="D29" s="20" t="s">
        <v>122</v>
      </c>
      <c r="E29" s="20" t="s">
        <v>50</v>
      </c>
      <c r="F29" s="251"/>
      <c r="G29" s="66"/>
      <c r="H29" s="66"/>
      <c r="I29" s="183">
        <f t="shared" si="1"/>
        <v>0</v>
      </c>
      <c r="J29" s="251" t="str">
        <f>IFERROR(VLOOKUP($A29,'[1]T_10.01'!$A:$O,J$4,FALSE),"")</f>
        <v/>
      </c>
      <c r="K29" s="66" t="str">
        <f>IFERROR(VLOOKUP($A29,'[1]T_10.01'!$A:$O,K$4,FALSE),"")</f>
        <v/>
      </c>
      <c r="L29" s="66" t="str">
        <f>IFERROR(VLOOKUP($A29,'[1]T_10.01'!$A:$O,L$4,FALSE),"")</f>
        <v/>
      </c>
      <c r="M29" s="183">
        <f t="shared" si="6"/>
        <v>0</v>
      </c>
      <c r="N29" s="251"/>
      <c r="O29" s="66"/>
      <c r="P29" s="66"/>
      <c r="Q29" s="183">
        <f t="shared" si="7"/>
        <v>0</v>
      </c>
      <c r="R29" s="112" t="e">
        <f t="shared" si="8"/>
        <v>#DIV/0!</v>
      </c>
      <c r="S29" s="213"/>
      <c r="T29" t="s">
        <v>155</v>
      </c>
      <c r="U29" t="s">
        <v>156</v>
      </c>
      <c r="V29">
        <v>24</v>
      </c>
      <c r="W29">
        <v>6948</v>
      </c>
      <c r="X29" t="s">
        <v>157</v>
      </c>
      <c r="Y29" t="s">
        <v>50</v>
      </c>
    </row>
    <row r="30" spans="1:25" x14ac:dyDescent="0.3">
      <c r="A30" s="184" t="s">
        <v>170</v>
      </c>
      <c r="B30" s="185" t="s">
        <v>171</v>
      </c>
      <c r="C30" s="185" t="s">
        <v>172</v>
      </c>
      <c r="D30" s="185" t="s">
        <v>173</v>
      </c>
      <c r="E30" s="185" t="s">
        <v>51</v>
      </c>
      <c r="F30" s="254"/>
      <c r="G30" s="186"/>
      <c r="H30" s="186"/>
      <c r="I30" s="187">
        <f t="shared" si="1"/>
        <v>1089</v>
      </c>
      <c r="J30" s="254">
        <f>IFERROR(VLOOKUP($A30,'[1]T_10.01'!$A:$O,J$4,FALSE),"")</f>
        <v>805</v>
      </c>
      <c r="K30" s="186">
        <f>IFERROR(VLOOKUP($A30,'[1]T_10.01'!$A:$O,K$4,FALSE),"")</f>
        <v>71</v>
      </c>
      <c r="L30" s="186">
        <f>IFERROR(VLOOKUP($A30,'[1]T_10.01'!$A:$O,L$4,FALSE),"")</f>
        <v>12</v>
      </c>
      <c r="M30" s="187">
        <f t="shared" ref="M30:M34" si="9">SUM(J30:L30)</f>
        <v>888</v>
      </c>
      <c r="N30" s="254"/>
      <c r="O30" s="186"/>
      <c r="P30" s="186"/>
      <c r="Q30" s="187">
        <f t="shared" ref="Q30:Q34" si="10">M30-I30</f>
        <v>-201</v>
      </c>
      <c r="R30" s="112">
        <f t="shared" ref="R30:R34" si="11">Q30/I30</f>
        <v>-0.18457300275482094</v>
      </c>
      <c r="S30" s="112"/>
      <c r="T30" t="s">
        <v>158</v>
      </c>
      <c r="U30" t="s">
        <v>159</v>
      </c>
      <c r="V30">
        <v>25</v>
      </c>
      <c r="W30">
        <v>11907</v>
      </c>
      <c r="X30" t="s">
        <v>160</v>
      </c>
      <c r="Y30" t="s">
        <v>50</v>
      </c>
    </row>
    <row r="31" spans="1:25" x14ac:dyDescent="0.3">
      <c r="A31" s="116" t="s">
        <v>174</v>
      </c>
      <c r="B31" s="117" t="s">
        <v>175</v>
      </c>
      <c r="C31" s="117" t="s">
        <v>176</v>
      </c>
      <c r="D31" s="117" t="s">
        <v>173</v>
      </c>
      <c r="E31" s="117" t="s">
        <v>51</v>
      </c>
      <c r="F31" s="257"/>
      <c r="G31" s="258"/>
      <c r="H31" s="258"/>
      <c r="I31" s="118">
        <f t="shared" si="1"/>
        <v>3625</v>
      </c>
      <c r="J31" s="257">
        <f>IFERROR(VLOOKUP($A31,'[1]T_10.01'!$A:$O,J$4,FALSE),"")</f>
        <v>29</v>
      </c>
      <c r="K31" s="258">
        <f>IFERROR(VLOOKUP($A31,'[1]T_10.01'!$A:$O,K$4,FALSE),"")</f>
        <v>75</v>
      </c>
      <c r="L31" s="258">
        <f>IFERROR(VLOOKUP($A31,'[1]T_10.01'!$A:$O,L$4,FALSE),"")</f>
        <v>2914</v>
      </c>
      <c r="M31" s="118">
        <f t="shared" si="9"/>
        <v>3018</v>
      </c>
      <c r="N31" s="257"/>
      <c r="O31" s="258"/>
      <c r="P31" s="258"/>
      <c r="Q31" s="118">
        <f t="shared" si="10"/>
        <v>-607</v>
      </c>
      <c r="R31" s="112">
        <f t="shared" si="11"/>
        <v>-0.16744827586206898</v>
      </c>
      <c r="S31" s="213"/>
      <c r="T31" t="s">
        <v>161</v>
      </c>
      <c r="U31" t="s">
        <v>162</v>
      </c>
      <c r="V31">
        <v>26</v>
      </c>
      <c r="W31">
        <v>21859</v>
      </c>
      <c r="X31" t="s">
        <v>163</v>
      </c>
      <c r="Y31" t="s">
        <v>50</v>
      </c>
    </row>
    <row r="32" spans="1:25" x14ac:dyDescent="0.3">
      <c r="A32" s="116" t="s">
        <v>177</v>
      </c>
      <c r="B32" s="117" t="s">
        <v>178</v>
      </c>
      <c r="C32" s="117" t="s">
        <v>179</v>
      </c>
      <c r="D32" s="117" t="s">
        <v>173</v>
      </c>
      <c r="E32" s="117" t="s">
        <v>51</v>
      </c>
      <c r="F32" s="257"/>
      <c r="G32" s="258"/>
      <c r="H32" s="258"/>
      <c r="I32" s="118">
        <f t="shared" si="1"/>
        <v>283</v>
      </c>
      <c r="J32" s="257">
        <f>IFERROR(VLOOKUP($A32,'[1]T_10.01'!$A:$O,J$4,FALSE),"")</f>
        <v>0</v>
      </c>
      <c r="K32" s="258">
        <f>IFERROR(VLOOKUP($A32,'[1]T_10.01'!$A:$O,K$4,FALSE),"")</f>
        <v>0</v>
      </c>
      <c r="L32" s="258">
        <f>IFERROR(VLOOKUP($A32,'[1]T_10.01'!$A:$O,L$4,FALSE),"")</f>
        <v>0</v>
      </c>
      <c r="M32" s="118">
        <f t="shared" si="9"/>
        <v>0</v>
      </c>
      <c r="N32" s="257"/>
      <c r="O32" s="258"/>
      <c r="P32" s="258"/>
      <c r="Q32" s="118">
        <f t="shared" si="10"/>
        <v>-283</v>
      </c>
      <c r="R32" s="112">
        <f t="shared" si="11"/>
        <v>-1</v>
      </c>
      <c r="S32" s="213"/>
      <c r="T32" t="s">
        <v>164</v>
      </c>
      <c r="U32" t="s">
        <v>165</v>
      </c>
      <c r="V32">
        <v>27</v>
      </c>
      <c r="W32">
        <v>0</v>
      </c>
      <c r="X32" t="s">
        <v>166</v>
      </c>
      <c r="Y32" t="s">
        <v>50</v>
      </c>
    </row>
    <row r="33" spans="1:25" x14ac:dyDescent="0.3">
      <c r="A33" s="116" t="s">
        <v>180</v>
      </c>
      <c r="B33" s="117" t="s">
        <v>181</v>
      </c>
      <c r="C33" s="117" t="s">
        <v>182</v>
      </c>
      <c r="D33" s="117" t="s">
        <v>173</v>
      </c>
      <c r="E33" s="117" t="s">
        <v>51</v>
      </c>
      <c r="F33" s="257"/>
      <c r="G33" s="258"/>
      <c r="H33" s="258"/>
      <c r="I33" s="118">
        <f t="shared" si="1"/>
        <v>189</v>
      </c>
      <c r="J33" s="257">
        <f>IFERROR(VLOOKUP($A33,'[1]T_10.01'!$A:$O,J$4,FALSE),"")</f>
        <v>5</v>
      </c>
      <c r="K33" s="258">
        <f>IFERROR(VLOOKUP($A33,'[1]T_10.01'!$A:$O,K$4,FALSE),"")</f>
        <v>17</v>
      </c>
      <c r="L33" s="258">
        <f>IFERROR(VLOOKUP($A33,'[1]T_10.01'!$A:$O,L$4,FALSE),"")</f>
        <v>0</v>
      </c>
      <c r="M33" s="118">
        <f t="shared" si="9"/>
        <v>22</v>
      </c>
      <c r="N33" s="257"/>
      <c r="O33" s="258"/>
      <c r="P33" s="258"/>
      <c r="Q33" s="118">
        <f t="shared" si="10"/>
        <v>-167</v>
      </c>
      <c r="R33" s="112">
        <f t="shared" si="11"/>
        <v>-0.8835978835978836</v>
      </c>
      <c r="S33" s="213"/>
      <c r="T33" t="s">
        <v>167</v>
      </c>
      <c r="U33" t="s">
        <v>168</v>
      </c>
      <c r="V33">
        <v>28</v>
      </c>
      <c r="W33">
        <v>0</v>
      </c>
      <c r="X33" t="s">
        <v>169</v>
      </c>
      <c r="Y33" t="s">
        <v>50</v>
      </c>
    </row>
    <row r="34" spans="1:25" ht="15" thickBot="1" x14ac:dyDescent="0.35">
      <c r="A34" s="188" t="s">
        <v>183</v>
      </c>
      <c r="B34" s="189" t="s">
        <v>184</v>
      </c>
      <c r="C34" s="189" t="s">
        <v>185</v>
      </c>
      <c r="D34" s="189" t="s">
        <v>173</v>
      </c>
      <c r="E34" s="189" t="s">
        <v>51</v>
      </c>
      <c r="F34" s="261"/>
      <c r="G34" s="190"/>
      <c r="H34" s="190"/>
      <c r="I34" s="191">
        <f t="shared" si="1"/>
        <v>224</v>
      </c>
      <c r="J34" s="261">
        <f>IFERROR(VLOOKUP($A34,'[1]T_10.01'!$A:$O,J$4,FALSE),"")</f>
        <v>39</v>
      </c>
      <c r="K34" s="190">
        <f>IFERROR(VLOOKUP($A34,'[1]T_10.01'!$A:$O,K$4,FALSE),"")</f>
        <v>4</v>
      </c>
      <c r="L34" s="190">
        <f>IFERROR(VLOOKUP($A34,'[1]T_10.01'!$A:$O,L$4,FALSE),"")</f>
        <v>1</v>
      </c>
      <c r="M34" s="191">
        <f t="shared" si="9"/>
        <v>44</v>
      </c>
      <c r="N34" s="261"/>
      <c r="O34" s="190"/>
      <c r="P34" s="190"/>
      <c r="Q34" s="191">
        <f t="shared" si="10"/>
        <v>-180</v>
      </c>
      <c r="R34" s="112">
        <f t="shared" si="11"/>
        <v>-0.8035714285714286</v>
      </c>
      <c r="S34" s="213"/>
      <c r="T34" t="s">
        <v>170</v>
      </c>
      <c r="U34" t="s">
        <v>171</v>
      </c>
      <c r="V34">
        <v>29</v>
      </c>
      <c r="W34">
        <v>1089</v>
      </c>
      <c r="X34" t="s">
        <v>172</v>
      </c>
      <c r="Y34" t="s">
        <v>51</v>
      </c>
    </row>
    <row r="35" spans="1:25" x14ac:dyDescent="0.3">
      <c r="A35" s="109" t="s">
        <v>114</v>
      </c>
      <c r="B35" s="16" t="s">
        <v>115</v>
      </c>
      <c r="C35" s="16">
        <v>741</v>
      </c>
      <c r="D35" s="16" t="s">
        <v>186</v>
      </c>
      <c r="E35" s="16" t="s">
        <v>52</v>
      </c>
      <c r="F35" s="248"/>
      <c r="G35" s="181"/>
      <c r="H35" s="181"/>
      <c r="I35" s="182">
        <f t="shared" si="1"/>
        <v>6310</v>
      </c>
      <c r="J35" s="248">
        <f>IFERROR(VLOOKUP($A35,'[1]T_10.01'!$A:$O,J$4,FALSE),"")</f>
        <v>9070</v>
      </c>
      <c r="K35" s="181">
        <f>IFERROR(VLOOKUP($A35,'[1]T_10.01'!$A:$O,K$4,FALSE),"")</f>
        <v>543</v>
      </c>
      <c r="L35" s="181">
        <f>IFERROR(VLOOKUP($A35,'[1]T_10.01'!$A:$O,L$4,FALSE),"")</f>
        <v>681</v>
      </c>
      <c r="M35" s="182">
        <f t="shared" si="3"/>
        <v>10294</v>
      </c>
      <c r="N35" s="248"/>
      <c r="O35" s="181"/>
      <c r="P35" s="181"/>
      <c r="Q35" s="182">
        <f t="shared" si="4"/>
        <v>3984</v>
      </c>
      <c r="R35" s="112">
        <f t="shared" si="5"/>
        <v>0.63137876386687797</v>
      </c>
      <c r="S35" s="213"/>
      <c r="T35" t="s">
        <v>174</v>
      </c>
      <c r="U35" t="s">
        <v>175</v>
      </c>
      <c r="V35">
        <v>30</v>
      </c>
      <c r="W35">
        <v>3625</v>
      </c>
      <c r="X35" t="s">
        <v>176</v>
      </c>
      <c r="Y35" t="s">
        <v>51</v>
      </c>
    </row>
    <row r="36" spans="1:25" x14ac:dyDescent="0.3">
      <c r="A36" s="110" t="s">
        <v>117</v>
      </c>
      <c r="B36" t="s">
        <v>118</v>
      </c>
      <c r="C36">
        <v>742</v>
      </c>
      <c r="D36" t="s">
        <v>186</v>
      </c>
      <c r="E36" t="s">
        <v>52</v>
      </c>
      <c r="F36" s="235"/>
      <c r="G36" s="3"/>
      <c r="H36" s="3"/>
      <c r="I36" s="111">
        <f t="shared" si="1"/>
        <v>3501</v>
      </c>
      <c r="J36" s="235">
        <f>IFERROR(VLOOKUP($A36,'[1]T_10.01'!$A:$O,J$4,FALSE),"")</f>
        <v>1341</v>
      </c>
      <c r="K36" s="3">
        <f>IFERROR(VLOOKUP($A36,'[1]T_10.01'!$A:$O,K$4,FALSE),"")</f>
        <v>60</v>
      </c>
      <c r="L36" s="3">
        <f>IFERROR(VLOOKUP($A36,'[1]T_10.01'!$A:$O,L$4,FALSE),"")</f>
        <v>138</v>
      </c>
      <c r="M36" s="111">
        <f t="shared" si="3"/>
        <v>1539</v>
      </c>
      <c r="N36" s="235"/>
      <c r="O36" s="3"/>
      <c r="P36" s="3"/>
      <c r="Q36" s="111">
        <f t="shared" si="4"/>
        <v>-1962</v>
      </c>
      <c r="R36" s="112">
        <f t="shared" si="5"/>
        <v>-0.56041131105398456</v>
      </c>
      <c r="S36" s="213"/>
      <c r="T36" t="s">
        <v>177</v>
      </c>
      <c r="U36" t="s">
        <v>178</v>
      </c>
      <c r="V36">
        <v>31</v>
      </c>
      <c r="W36">
        <v>283</v>
      </c>
      <c r="X36" t="s">
        <v>179</v>
      </c>
      <c r="Y36" t="s">
        <v>51</v>
      </c>
    </row>
    <row r="37" spans="1:25" x14ac:dyDescent="0.3">
      <c r="A37" s="110" t="s">
        <v>123</v>
      </c>
      <c r="B37" t="s">
        <v>124</v>
      </c>
      <c r="C37">
        <v>743</v>
      </c>
      <c r="D37" t="s">
        <v>186</v>
      </c>
      <c r="E37" t="s">
        <v>52</v>
      </c>
      <c r="F37" s="235"/>
      <c r="G37" s="3"/>
      <c r="H37" s="3"/>
      <c r="I37" s="111">
        <f t="shared" si="1"/>
        <v>9569</v>
      </c>
      <c r="J37" s="235">
        <f>IFERROR(VLOOKUP($A37,'[1]T_10.01'!$A:$O,J$4,FALSE),"")</f>
        <v>2990</v>
      </c>
      <c r="K37" s="3">
        <f>IFERROR(VLOOKUP($A37,'[1]T_10.01'!$A:$O,K$4,FALSE),"")</f>
        <v>58</v>
      </c>
      <c r="L37" s="3">
        <f>IFERROR(VLOOKUP($A37,'[1]T_10.01'!$A:$O,L$4,FALSE),"")</f>
        <v>242</v>
      </c>
      <c r="M37" s="111">
        <f t="shared" si="3"/>
        <v>3290</v>
      </c>
      <c r="N37" s="235"/>
      <c r="O37" s="3"/>
      <c r="P37" s="3"/>
      <c r="Q37" s="111">
        <f t="shared" si="4"/>
        <v>-6279</v>
      </c>
      <c r="R37" s="112">
        <f t="shared" si="5"/>
        <v>-0.6561814191660571</v>
      </c>
      <c r="S37" s="213"/>
      <c r="T37" t="s">
        <v>180</v>
      </c>
      <c r="U37" t="s">
        <v>181</v>
      </c>
      <c r="V37">
        <v>32</v>
      </c>
      <c r="W37">
        <v>189</v>
      </c>
      <c r="X37" t="s">
        <v>182</v>
      </c>
      <c r="Y37" t="s">
        <v>51</v>
      </c>
    </row>
    <row r="38" spans="1:25" x14ac:dyDescent="0.3">
      <c r="A38" s="110" t="s">
        <v>128</v>
      </c>
      <c r="B38" t="s">
        <v>129</v>
      </c>
      <c r="C38">
        <v>751</v>
      </c>
      <c r="D38" t="s">
        <v>186</v>
      </c>
      <c r="E38" t="s">
        <v>52</v>
      </c>
      <c r="F38" s="235"/>
      <c r="G38" s="3"/>
      <c r="H38" s="3"/>
      <c r="I38" s="111">
        <f t="shared" si="1"/>
        <v>4618</v>
      </c>
      <c r="J38" s="235">
        <f>IFERROR(VLOOKUP($A38,'[1]T_10.01'!$A:$O,J$4,FALSE),"")</f>
        <v>9251</v>
      </c>
      <c r="K38" s="3">
        <f>IFERROR(VLOOKUP($A38,'[1]T_10.01'!$A:$O,K$4,FALSE),"")</f>
        <v>67</v>
      </c>
      <c r="L38" s="3">
        <f>IFERROR(VLOOKUP($A38,'[1]T_10.01'!$A:$O,L$4,FALSE),"")</f>
        <v>292</v>
      </c>
      <c r="M38" s="111">
        <f t="shared" si="3"/>
        <v>9610</v>
      </c>
      <c r="N38" s="235"/>
      <c r="O38" s="3"/>
      <c r="P38" s="3"/>
      <c r="Q38" s="111">
        <f t="shared" si="4"/>
        <v>4992</v>
      </c>
      <c r="R38" s="112">
        <f t="shared" ref="R38:R39" si="12">Q38/I38</f>
        <v>1.0809874404504114</v>
      </c>
      <c r="S38" s="213"/>
      <c r="T38" t="s">
        <v>183</v>
      </c>
      <c r="U38" t="s">
        <v>184</v>
      </c>
      <c r="V38">
        <v>33</v>
      </c>
      <c r="W38">
        <v>224</v>
      </c>
      <c r="X38" t="s">
        <v>185</v>
      </c>
      <c r="Y38" t="s">
        <v>51</v>
      </c>
    </row>
    <row r="39" spans="1:25" x14ac:dyDescent="0.3">
      <c r="A39" s="110" t="s">
        <v>133</v>
      </c>
      <c r="B39" t="s">
        <v>134</v>
      </c>
      <c r="C39">
        <v>749</v>
      </c>
      <c r="D39" t="s">
        <v>186</v>
      </c>
      <c r="E39" t="s">
        <v>52</v>
      </c>
      <c r="F39" s="235"/>
      <c r="G39" s="3"/>
      <c r="H39" s="3"/>
      <c r="I39" s="111">
        <f t="shared" si="1"/>
        <v>8333</v>
      </c>
      <c r="J39" s="235">
        <f>IFERROR(VLOOKUP($A39,'[1]T_10.01'!$A:$O,J$4,FALSE),"")</f>
        <v>3845</v>
      </c>
      <c r="K39" s="3">
        <f>IFERROR(VLOOKUP($A39,'[1]T_10.01'!$A:$O,K$4,FALSE),"")</f>
        <v>15</v>
      </c>
      <c r="L39" s="3">
        <f>IFERROR(VLOOKUP($A39,'[1]T_10.01'!$A:$O,L$4,FALSE),"")</f>
        <v>18</v>
      </c>
      <c r="M39" s="111">
        <f t="shared" si="3"/>
        <v>3878</v>
      </c>
      <c r="N39" s="235"/>
      <c r="O39" s="3"/>
      <c r="P39" s="3"/>
      <c r="Q39" s="111">
        <f t="shared" si="4"/>
        <v>-4455</v>
      </c>
      <c r="R39" s="112">
        <f t="shared" si="12"/>
        <v>-0.53462138485539423</v>
      </c>
      <c r="S39" s="213"/>
      <c r="T39" t="s">
        <v>191</v>
      </c>
      <c r="U39" t="s">
        <v>192</v>
      </c>
      <c r="V39">
        <v>34</v>
      </c>
      <c r="W39">
        <v>9490</v>
      </c>
      <c r="X39">
        <v>1</v>
      </c>
      <c r="Y39" t="s">
        <v>53</v>
      </c>
    </row>
    <row r="40" spans="1:25" ht="15" thickBot="1" x14ac:dyDescent="0.35">
      <c r="A40" s="114" t="s">
        <v>138</v>
      </c>
      <c r="B40" s="20" t="s">
        <v>139</v>
      </c>
      <c r="C40" s="20">
        <v>746</v>
      </c>
      <c r="D40" s="20" t="s">
        <v>186</v>
      </c>
      <c r="E40" s="20" t="s">
        <v>52</v>
      </c>
      <c r="F40" s="251"/>
      <c r="G40" s="66"/>
      <c r="H40" s="66"/>
      <c r="I40" s="183">
        <f t="shared" si="1"/>
        <v>905</v>
      </c>
      <c r="J40" s="251">
        <f>IFERROR(VLOOKUP($A40,'[1]T_10.01'!$A:$O,J$4,FALSE),"")</f>
        <v>337</v>
      </c>
      <c r="K40" s="66">
        <f>IFERROR(VLOOKUP($A40,'[1]T_10.01'!$A:$O,K$4,FALSE),"")</f>
        <v>4</v>
      </c>
      <c r="L40" s="66">
        <f>IFERROR(VLOOKUP($A40,'[1]T_10.01'!$A:$O,L$4,FALSE),"")</f>
        <v>7</v>
      </c>
      <c r="M40" s="183">
        <f t="shared" si="3"/>
        <v>348</v>
      </c>
      <c r="N40" s="251"/>
      <c r="O40" s="66"/>
      <c r="P40" s="66"/>
      <c r="Q40" s="183">
        <f t="shared" si="4"/>
        <v>-557</v>
      </c>
      <c r="R40" s="112">
        <f t="shared" si="5"/>
        <v>-0.61546961325966854</v>
      </c>
      <c r="S40" s="213"/>
      <c r="T40" t="s">
        <v>195</v>
      </c>
      <c r="U40" t="s">
        <v>196</v>
      </c>
      <c r="V40">
        <v>35</v>
      </c>
      <c r="W40">
        <v>261</v>
      </c>
      <c r="X40">
        <v>4</v>
      </c>
      <c r="Y40" t="s">
        <v>53</v>
      </c>
    </row>
    <row r="41" spans="1:25" x14ac:dyDescent="0.3">
      <c r="A41" s="184" t="s">
        <v>191</v>
      </c>
      <c r="B41" s="185" t="s">
        <v>192</v>
      </c>
      <c r="C41" s="185">
        <v>1</v>
      </c>
      <c r="D41" s="185" t="s">
        <v>54</v>
      </c>
      <c r="E41" s="185" t="s">
        <v>54</v>
      </c>
      <c r="F41" s="254"/>
      <c r="G41" s="186"/>
      <c r="H41" s="186"/>
      <c r="I41" s="187">
        <f t="shared" si="1"/>
        <v>9490</v>
      </c>
      <c r="J41" s="254">
        <f>IFERROR(VLOOKUP($A41,'[1]T_10.01'!$A:$O,J$4,FALSE),"")</f>
        <v>11732</v>
      </c>
      <c r="K41" s="186">
        <f>IFERROR(VLOOKUP($A41,'[1]T_10.01'!$A:$O,K$4,FALSE),"")</f>
        <v>46</v>
      </c>
      <c r="L41" s="186">
        <f>IFERROR(VLOOKUP($A41,'[1]T_10.01'!$A:$O,L$4,FALSE),"")</f>
        <v>155</v>
      </c>
      <c r="M41" s="187">
        <f t="shared" ref="M41:M62" si="13">SUM(J41:L41)</f>
        <v>11933</v>
      </c>
      <c r="N41" s="254"/>
      <c r="O41" s="186"/>
      <c r="P41" s="186"/>
      <c r="Q41" s="187">
        <f t="shared" ref="Q41:Q62" si="14">M41-I41</f>
        <v>2443</v>
      </c>
      <c r="R41" s="119">
        <f t="shared" ref="R41:R62" si="15">Q41/I41</f>
        <v>0.25742887249736562</v>
      </c>
      <c r="S41" s="213"/>
      <c r="T41" t="s">
        <v>199</v>
      </c>
      <c r="U41" t="s">
        <v>200</v>
      </c>
      <c r="V41">
        <v>36</v>
      </c>
      <c r="W41">
        <v>2869</v>
      </c>
      <c r="X41">
        <v>7</v>
      </c>
      <c r="Y41" t="s">
        <v>53</v>
      </c>
    </row>
    <row r="42" spans="1:25" x14ac:dyDescent="0.3">
      <c r="A42" s="116" t="s">
        <v>193</v>
      </c>
      <c r="B42" s="117" t="s">
        <v>194</v>
      </c>
      <c r="C42" s="117">
        <v>15</v>
      </c>
      <c r="D42" s="117" t="s">
        <v>54</v>
      </c>
      <c r="E42" s="117" t="s">
        <v>54</v>
      </c>
      <c r="F42" s="257"/>
      <c r="G42" s="258"/>
      <c r="H42" s="258"/>
      <c r="I42" s="118">
        <f t="shared" si="1"/>
        <v>5538</v>
      </c>
      <c r="J42" s="257">
        <f>IFERROR(VLOOKUP($A42,'[1]T_10.01'!$A:$O,J$4,FALSE),"")</f>
        <v>2889</v>
      </c>
      <c r="K42" s="258">
        <f>IFERROR(VLOOKUP($A42,'[1]T_10.01'!$A:$O,K$4,FALSE),"")</f>
        <v>6</v>
      </c>
      <c r="L42" s="258">
        <f>IFERROR(VLOOKUP($A42,'[1]T_10.01'!$A:$O,L$4,FALSE),"")</f>
        <v>5</v>
      </c>
      <c r="M42" s="118">
        <f t="shared" si="13"/>
        <v>2900</v>
      </c>
      <c r="N42" s="257"/>
      <c r="O42" s="258"/>
      <c r="P42" s="258"/>
      <c r="Q42" s="118">
        <f t="shared" si="14"/>
        <v>-2638</v>
      </c>
      <c r="R42" s="119">
        <f t="shared" si="15"/>
        <v>-0.47634525099313829</v>
      </c>
      <c r="S42" s="213"/>
      <c r="T42" t="s">
        <v>203</v>
      </c>
      <c r="U42" t="s">
        <v>204</v>
      </c>
      <c r="V42">
        <v>37</v>
      </c>
      <c r="W42">
        <v>2874</v>
      </c>
      <c r="X42">
        <v>8</v>
      </c>
      <c r="Y42" t="s">
        <v>53</v>
      </c>
    </row>
    <row r="43" spans="1:25" x14ac:dyDescent="0.3">
      <c r="A43" s="116" t="s">
        <v>197</v>
      </c>
      <c r="B43" s="117" t="s">
        <v>198</v>
      </c>
      <c r="C43" s="117">
        <v>22</v>
      </c>
      <c r="D43" s="117" t="s">
        <v>54</v>
      </c>
      <c r="E43" s="117" t="s">
        <v>54</v>
      </c>
      <c r="F43" s="257"/>
      <c r="G43" s="258"/>
      <c r="H43" s="258"/>
      <c r="I43" s="118">
        <f t="shared" si="1"/>
        <v>8045</v>
      </c>
      <c r="J43" s="257">
        <f>IFERROR(VLOOKUP($A43,'[1]T_10.01'!$A:$O,J$4,FALSE),"")</f>
        <v>3698</v>
      </c>
      <c r="K43" s="258">
        <f>IFERROR(VLOOKUP($A43,'[1]T_10.01'!$A:$O,K$4,FALSE),"")</f>
        <v>7</v>
      </c>
      <c r="L43" s="258">
        <f>IFERROR(VLOOKUP($A43,'[1]T_10.01'!$A:$O,L$4,FALSE),"")</f>
        <v>22</v>
      </c>
      <c r="M43" s="118">
        <f t="shared" si="13"/>
        <v>3727</v>
      </c>
      <c r="N43" s="257"/>
      <c r="O43" s="258"/>
      <c r="P43" s="258"/>
      <c r="Q43" s="118">
        <f t="shared" si="14"/>
        <v>-4318</v>
      </c>
      <c r="R43" s="119">
        <f t="shared" si="15"/>
        <v>-0.5367308887507769</v>
      </c>
      <c r="S43" s="213"/>
      <c r="T43" t="s">
        <v>207</v>
      </c>
      <c r="U43" t="s">
        <v>208</v>
      </c>
      <c r="V43">
        <v>38</v>
      </c>
      <c r="W43">
        <v>4975</v>
      </c>
      <c r="X43">
        <v>9</v>
      </c>
      <c r="Y43" t="s">
        <v>53</v>
      </c>
    </row>
    <row r="44" spans="1:25" x14ac:dyDescent="0.3">
      <c r="A44" s="116" t="s">
        <v>201</v>
      </c>
      <c r="B44" s="117" t="s">
        <v>202</v>
      </c>
      <c r="C44" s="117">
        <v>23</v>
      </c>
      <c r="D44" s="117" t="s">
        <v>54</v>
      </c>
      <c r="E44" s="117" t="s">
        <v>54</v>
      </c>
      <c r="F44" s="257"/>
      <c r="G44" s="258"/>
      <c r="H44" s="258"/>
      <c r="I44" s="118">
        <f t="shared" si="1"/>
        <v>11677</v>
      </c>
      <c r="J44" s="257">
        <f>IFERROR(VLOOKUP($A44,'[1]T_10.01'!$A:$O,J$4,FALSE),"")</f>
        <v>20213</v>
      </c>
      <c r="K44" s="258">
        <f>IFERROR(VLOOKUP($A44,'[1]T_10.01'!$A:$O,K$4,FALSE),"")</f>
        <v>72</v>
      </c>
      <c r="L44" s="258">
        <f>IFERROR(VLOOKUP($A44,'[1]T_10.01'!$A:$O,L$4,FALSE),"")</f>
        <v>252</v>
      </c>
      <c r="M44" s="118">
        <f t="shared" si="13"/>
        <v>20537</v>
      </c>
      <c r="N44" s="257"/>
      <c r="O44" s="258"/>
      <c r="P44" s="258"/>
      <c r="Q44" s="118">
        <f t="shared" si="14"/>
        <v>8860</v>
      </c>
      <c r="R44" s="119">
        <f t="shared" si="15"/>
        <v>0.75875652993063292</v>
      </c>
      <c r="S44" s="213"/>
      <c r="T44" t="s">
        <v>211</v>
      </c>
      <c r="U44" t="s">
        <v>208</v>
      </c>
      <c r="V44">
        <v>39</v>
      </c>
      <c r="W44">
        <v>2431</v>
      </c>
      <c r="X44">
        <v>10</v>
      </c>
      <c r="Y44" t="s">
        <v>53</v>
      </c>
    </row>
    <row r="45" spans="1:25" x14ac:dyDescent="0.3">
      <c r="A45" s="116" t="s">
        <v>205</v>
      </c>
      <c r="B45" s="117" t="s">
        <v>206</v>
      </c>
      <c r="C45" s="117">
        <v>28</v>
      </c>
      <c r="D45" s="117" t="s">
        <v>54</v>
      </c>
      <c r="E45" s="117" t="s">
        <v>54</v>
      </c>
      <c r="F45" s="257"/>
      <c r="G45" s="258"/>
      <c r="H45" s="258"/>
      <c r="I45" s="118">
        <f t="shared" si="1"/>
        <v>12216</v>
      </c>
      <c r="J45" s="257">
        <f>IFERROR(VLOOKUP($A45,'[1]T_10.01'!$A:$O,J$4,FALSE),"")</f>
        <v>18944</v>
      </c>
      <c r="K45" s="258">
        <f>IFERROR(VLOOKUP($A45,'[1]T_10.01'!$A:$O,K$4,FALSE),"")</f>
        <v>64</v>
      </c>
      <c r="L45" s="258">
        <f>IFERROR(VLOOKUP($A45,'[1]T_10.01'!$A:$O,L$4,FALSE),"")</f>
        <v>269</v>
      </c>
      <c r="M45" s="118">
        <f t="shared" si="13"/>
        <v>19277</v>
      </c>
      <c r="N45" s="257"/>
      <c r="O45" s="258"/>
      <c r="P45" s="258"/>
      <c r="Q45" s="118">
        <f t="shared" si="14"/>
        <v>7061</v>
      </c>
      <c r="R45" s="119">
        <f t="shared" si="15"/>
        <v>0.57801244269810081</v>
      </c>
      <c r="S45" s="213"/>
      <c r="T45" t="s">
        <v>214</v>
      </c>
      <c r="U45" t="s">
        <v>215</v>
      </c>
      <c r="V45">
        <v>40</v>
      </c>
      <c r="W45">
        <v>1634</v>
      </c>
      <c r="X45">
        <v>11</v>
      </c>
      <c r="Y45" t="s">
        <v>53</v>
      </c>
    </row>
    <row r="46" spans="1:25" x14ac:dyDescent="0.3">
      <c r="A46" s="116" t="s">
        <v>209</v>
      </c>
      <c r="B46" s="117" t="s">
        <v>210</v>
      </c>
      <c r="C46" s="117">
        <v>32</v>
      </c>
      <c r="D46" s="117" t="s">
        <v>54</v>
      </c>
      <c r="E46" s="117" t="s">
        <v>54</v>
      </c>
      <c r="F46" s="257"/>
      <c r="G46" s="258"/>
      <c r="H46" s="258"/>
      <c r="I46" s="118">
        <f t="shared" si="1"/>
        <v>7158</v>
      </c>
      <c r="J46" s="257">
        <f>IFERROR(VLOOKUP($A46,'[1]T_10.01'!$A:$O,J$4,FALSE),"")</f>
        <v>2977</v>
      </c>
      <c r="K46" s="258">
        <f>IFERROR(VLOOKUP($A46,'[1]T_10.01'!$A:$O,K$4,FALSE),"")</f>
        <v>18</v>
      </c>
      <c r="L46" s="258">
        <f>IFERROR(VLOOKUP($A46,'[1]T_10.01'!$A:$O,L$4,FALSE),"")</f>
        <v>75</v>
      </c>
      <c r="M46" s="118">
        <f t="shared" si="13"/>
        <v>3070</v>
      </c>
      <c r="N46" s="257"/>
      <c r="O46" s="258"/>
      <c r="P46" s="258"/>
      <c r="Q46" s="118">
        <f t="shared" si="14"/>
        <v>-4088</v>
      </c>
      <c r="R46" s="119">
        <f t="shared" si="15"/>
        <v>-0.57110924839340593</v>
      </c>
      <c r="S46" s="213"/>
      <c r="T46" t="s">
        <v>218</v>
      </c>
      <c r="U46" t="s">
        <v>219</v>
      </c>
      <c r="V46">
        <v>41</v>
      </c>
      <c r="W46">
        <v>1109</v>
      </c>
      <c r="X46">
        <v>14</v>
      </c>
      <c r="Y46" t="s">
        <v>53</v>
      </c>
    </row>
    <row r="47" spans="1:25" x14ac:dyDescent="0.3">
      <c r="A47" s="116" t="s">
        <v>212</v>
      </c>
      <c r="B47" s="117" t="s">
        <v>213</v>
      </c>
      <c r="C47" s="117">
        <v>39</v>
      </c>
      <c r="D47" s="117" t="s">
        <v>54</v>
      </c>
      <c r="E47" s="117" t="s">
        <v>54</v>
      </c>
      <c r="F47" s="257"/>
      <c r="G47" s="258"/>
      <c r="H47" s="258"/>
      <c r="I47" s="118">
        <f t="shared" si="1"/>
        <v>9112</v>
      </c>
      <c r="J47" s="257">
        <f>IFERROR(VLOOKUP($A47,'[1]T_10.01'!$A:$O,J$4,FALSE),"")</f>
        <v>10985</v>
      </c>
      <c r="K47" s="258">
        <f>IFERROR(VLOOKUP($A47,'[1]T_10.01'!$A:$O,K$4,FALSE),"")</f>
        <v>43</v>
      </c>
      <c r="L47" s="258">
        <f>IFERROR(VLOOKUP($A47,'[1]T_10.01'!$A:$O,L$4,FALSE),"")</f>
        <v>234</v>
      </c>
      <c r="M47" s="118">
        <f t="shared" si="13"/>
        <v>11262</v>
      </c>
      <c r="N47" s="257"/>
      <c r="O47" s="258"/>
      <c r="P47" s="258"/>
      <c r="Q47" s="118">
        <f t="shared" si="14"/>
        <v>2150</v>
      </c>
      <c r="R47" s="119">
        <f t="shared" si="15"/>
        <v>0.23595258999122037</v>
      </c>
      <c r="S47" s="213"/>
      <c r="T47" t="s">
        <v>193</v>
      </c>
      <c r="U47" t="s">
        <v>194</v>
      </c>
      <c r="V47">
        <v>42</v>
      </c>
      <c r="W47">
        <v>5538</v>
      </c>
      <c r="X47">
        <v>15</v>
      </c>
      <c r="Y47" t="s">
        <v>53</v>
      </c>
    </row>
    <row r="48" spans="1:25" x14ac:dyDescent="0.3">
      <c r="A48" s="116" t="s">
        <v>216</v>
      </c>
      <c r="B48" s="117" t="s">
        <v>217</v>
      </c>
      <c r="C48" s="117">
        <v>57</v>
      </c>
      <c r="D48" s="117" t="s">
        <v>54</v>
      </c>
      <c r="E48" s="117" t="s">
        <v>54</v>
      </c>
      <c r="F48" s="257"/>
      <c r="G48" s="258"/>
      <c r="H48" s="258"/>
      <c r="I48" s="118">
        <f t="shared" si="1"/>
        <v>8729</v>
      </c>
      <c r="J48" s="257">
        <f>IFERROR(VLOOKUP($A48,'[1]T_10.01'!$A:$O,J$4,FALSE),"")</f>
        <v>8180</v>
      </c>
      <c r="K48" s="258">
        <f>IFERROR(VLOOKUP($A48,'[1]T_10.01'!$A:$O,K$4,FALSE),"")</f>
        <v>45</v>
      </c>
      <c r="L48" s="258">
        <f>IFERROR(VLOOKUP($A48,'[1]T_10.01'!$A:$O,L$4,FALSE),"")</f>
        <v>66</v>
      </c>
      <c r="M48" s="118">
        <f t="shared" si="13"/>
        <v>8291</v>
      </c>
      <c r="N48" s="257"/>
      <c r="O48" s="258"/>
      <c r="P48" s="258"/>
      <c r="Q48" s="118">
        <f t="shared" si="14"/>
        <v>-438</v>
      </c>
      <c r="R48" s="119">
        <f t="shared" si="15"/>
        <v>-5.0177569022797575E-2</v>
      </c>
      <c r="S48" s="213"/>
      <c r="T48" t="s">
        <v>223</v>
      </c>
      <c r="U48" t="s">
        <v>224</v>
      </c>
      <c r="V48">
        <v>43</v>
      </c>
      <c r="W48">
        <v>6537</v>
      </c>
      <c r="X48">
        <v>16</v>
      </c>
      <c r="Y48" t="s">
        <v>53</v>
      </c>
    </row>
    <row r="49" spans="1:25" x14ac:dyDescent="0.3">
      <c r="A49" s="116" t="s">
        <v>220</v>
      </c>
      <c r="B49" s="117" t="s">
        <v>192</v>
      </c>
      <c r="C49" s="117">
        <v>66</v>
      </c>
      <c r="D49" s="117" t="s">
        <v>54</v>
      </c>
      <c r="E49" s="117" t="s">
        <v>54</v>
      </c>
      <c r="F49" s="257"/>
      <c r="G49" s="258"/>
      <c r="H49" s="258"/>
      <c r="I49" s="118">
        <f t="shared" si="1"/>
        <v>12820</v>
      </c>
      <c r="J49" s="257">
        <f>IFERROR(VLOOKUP($A49,'[1]T_10.01'!$A:$O,J$4,FALSE),"")</f>
        <v>10446</v>
      </c>
      <c r="K49" s="258">
        <f>IFERROR(VLOOKUP($A49,'[1]T_10.01'!$A:$O,K$4,FALSE),"")</f>
        <v>31</v>
      </c>
      <c r="L49" s="258">
        <f>IFERROR(VLOOKUP($A49,'[1]T_10.01'!$A:$O,L$4,FALSE),"")</f>
        <v>53</v>
      </c>
      <c r="M49" s="118">
        <f t="shared" si="13"/>
        <v>10530</v>
      </c>
      <c r="N49" s="257"/>
      <c r="O49" s="258"/>
      <c r="P49" s="258"/>
      <c r="Q49" s="118">
        <f t="shared" si="14"/>
        <v>-2290</v>
      </c>
      <c r="R49" s="119">
        <f t="shared" si="15"/>
        <v>-0.17862714508580343</v>
      </c>
      <c r="S49" s="213"/>
      <c r="T49" t="s">
        <v>227</v>
      </c>
      <c r="U49" t="s">
        <v>228</v>
      </c>
      <c r="V49">
        <v>44</v>
      </c>
      <c r="W49">
        <v>2023</v>
      </c>
      <c r="X49">
        <v>17</v>
      </c>
      <c r="Y49" t="s">
        <v>53</v>
      </c>
    </row>
    <row r="50" spans="1:25" x14ac:dyDescent="0.3">
      <c r="A50" s="116" t="s">
        <v>221</v>
      </c>
      <c r="B50" s="117" t="s">
        <v>222</v>
      </c>
      <c r="C50" s="117">
        <v>71</v>
      </c>
      <c r="D50" s="117" t="s">
        <v>54</v>
      </c>
      <c r="E50" s="117" t="s">
        <v>54</v>
      </c>
      <c r="F50" s="257"/>
      <c r="G50" s="258"/>
      <c r="H50" s="258"/>
      <c r="I50" s="118">
        <f t="shared" si="1"/>
        <v>2463</v>
      </c>
      <c r="J50" s="257">
        <f>IFERROR(VLOOKUP($A50,'[1]T_10.01'!$A:$O,J$4,FALSE),"")</f>
        <v>2922</v>
      </c>
      <c r="K50" s="258">
        <f>IFERROR(VLOOKUP($A50,'[1]T_10.01'!$A:$O,K$4,FALSE),"")</f>
        <v>33</v>
      </c>
      <c r="L50" s="258">
        <f>IFERROR(VLOOKUP($A50,'[1]T_10.01'!$A:$O,L$4,FALSE),"")</f>
        <v>36</v>
      </c>
      <c r="M50" s="118">
        <f t="shared" si="13"/>
        <v>2991</v>
      </c>
      <c r="N50" s="257"/>
      <c r="O50" s="258"/>
      <c r="P50" s="258"/>
      <c r="Q50" s="118">
        <f t="shared" si="14"/>
        <v>528</v>
      </c>
      <c r="R50" s="119">
        <f t="shared" si="15"/>
        <v>0.2143727161997564</v>
      </c>
      <c r="S50" s="213"/>
      <c r="T50" t="s">
        <v>231</v>
      </c>
      <c r="U50" t="s">
        <v>232</v>
      </c>
      <c r="V50">
        <v>45</v>
      </c>
      <c r="W50">
        <v>197</v>
      </c>
      <c r="X50">
        <v>18</v>
      </c>
      <c r="Y50" t="s">
        <v>53</v>
      </c>
    </row>
    <row r="51" spans="1:25" x14ac:dyDescent="0.3">
      <c r="A51" s="116" t="s">
        <v>225</v>
      </c>
      <c r="B51" s="117" t="s">
        <v>226</v>
      </c>
      <c r="C51" s="117">
        <v>73</v>
      </c>
      <c r="D51" s="117" t="s">
        <v>54</v>
      </c>
      <c r="E51" s="117" t="s">
        <v>54</v>
      </c>
      <c r="F51" s="257"/>
      <c r="G51" s="258"/>
      <c r="H51" s="258"/>
      <c r="I51" s="118">
        <f t="shared" si="1"/>
        <v>2816</v>
      </c>
      <c r="J51" s="257">
        <f>IFERROR(VLOOKUP($A51,'[1]T_10.01'!$A:$O,J$4,FALSE),"")</f>
        <v>3225</v>
      </c>
      <c r="K51" s="258">
        <f>IFERROR(VLOOKUP($A51,'[1]T_10.01'!$A:$O,K$4,FALSE),"")</f>
        <v>37</v>
      </c>
      <c r="L51" s="258">
        <f>IFERROR(VLOOKUP($A51,'[1]T_10.01'!$A:$O,L$4,FALSE),"")</f>
        <v>25</v>
      </c>
      <c r="M51" s="118">
        <f t="shared" si="13"/>
        <v>3287</v>
      </c>
      <c r="N51" s="257"/>
      <c r="O51" s="258"/>
      <c r="P51" s="258"/>
      <c r="Q51" s="118">
        <f t="shared" si="14"/>
        <v>471</v>
      </c>
      <c r="R51" s="119">
        <f t="shared" si="15"/>
        <v>0.16725852272727273</v>
      </c>
      <c r="S51" s="213"/>
      <c r="T51" t="s">
        <v>235</v>
      </c>
      <c r="U51" t="s">
        <v>236</v>
      </c>
      <c r="V51">
        <v>46</v>
      </c>
      <c r="W51">
        <v>2760</v>
      </c>
      <c r="X51">
        <v>19</v>
      </c>
      <c r="Y51" t="s">
        <v>53</v>
      </c>
    </row>
    <row r="52" spans="1:25" x14ac:dyDescent="0.3">
      <c r="A52" s="116" t="s">
        <v>229</v>
      </c>
      <c r="B52" s="117" t="s">
        <v>230</v>
      </c>
      <c r="C52" s="117">
        <v>77</v>
      </c>
      <c r="D52" s="117" t="s">
        <v>54</v>
      </c>
      <c r="E52" s="117" t="s">
        <v>54</v>
      </c>
      <c r="F52" s="257"/>
      <c r="G52" s="258"/>
      <c r="H52" s="258"/>
      <c r="I52" s="118">
        <f t="shared" si="1"/>
        <v>4927</v>
      </c>
      <c r="J52" s="257">
        <f>IFERROR(VLOOKUP($A52,'[1]T_10.01'!$A:$O,J$4,FALSE),"")</f>
        <v>5443</v>
      </c>
      <c r="K52" s="258">
        <f>IFERROR(VLOOKUP($A52,'[1]T_10.01'!$A:$O,K$4,FALSE),"")</f>
        <v>38</v>
      </c>
      <c r="L52" s="258">
        <f>IFERROR(VLOOKUP($A52,'[1]T_10.01'!$A:$O,L$4,FALSE),"")</f>
        <v>18</v>
      </c>
      <c r="M52" s="118">
        <f t="shared" si="13"/>
        <v>5499</v>
      </c>
      <c r="N52" s="257"/>
      <c r="O52" s="258"/>
      <c r="P52" s="258"/>
      <c r="Q52" s="118">
        <f t="shared" si="14"/>
        <v>572</v>
      </c>
      <c r="R52" s="119">
        <f t="shared" si="15"/>
        <v>0.11609498680738786</v>
      </c>
      <c r="S52" s="213"/>
      <c r="T52" t="s">
        <v>239</v>
      </c>
      <c r="U52" t="s">
        <v>240</v>
      </c>
      <c r="V52">
        <v>47</v>
      </c>
      <c r="W52">
        <v>4494</v>
      </c>
      <c r="X52">
        <v>21</v>
      </c>
      <c r="Y52" t="s">
        <v>53</v>
      </c>
    </row>
    <row r="53" spans="1:25" x14ac:dyDescent="0.3">
      <c r="A53" s="116" t="s">
        <v>233</v>
      </c>
      <c r="B53" s="117" t="s">
        <v>234</v>
      </c>
      <c r="C53" s="117">
        <v>111</v>
      </c>
      <c r="D53" s="117" t="s">
        <v>54</v>
      </c>
      <c r="E53" s="117" t="s">
        <v>54</v>
      </c>
      <c r="F53" s="257"/>
      <c r="G53" s="258"/>
      <c r="H53" s="258"/>
      <c r="I53" s="118">
        <f t="shared" si="1"/>
        <v>10101</v>
      </c>
      <c r="J53" s="257">
        <f>IFERROR(VLOOKUP($A53,'[1]T_10.01'!$A:$O,J$4,FALSE),"")</f>
        <v>15048</v>
      </c>
      <c r="K53" s="258">
        <f>IFERROR(VLOOKUP($A53,'[1]T_10.01'!$A:$O,K$4,FALSE),"")</f>
        <v>77</v>
      </c>
      <c r="L53" s="258">
        <f>IFERROR(VLOOKUP($A53,'[1]T_10.01'!$A:$O,L$4,FALSE),"")</f>
        <v>110</v>
      </c>
      <c r="M53" s="118">
        <f t="shared" si="13"/>
        <v>15235</v>
      </c>
      <c r="N53" s="257"/>
      <c r="O53" s="258"/>
      <c r="P53" s="258"/>
      <c r="Q53" s="118">
        <f t="shared" si="14"/>
        <v>5134</v>
      </c>
      <c r="R53" s="119">
        <f t="shared" si="15"/>
        <v>0.50826650826650832</v>
      </c>
      <c r="S53" s="213"/>
      <c r="T53" t="s">
        <v>197</v>
      </c>
      <c r="U53" t="s">
        <v>198</v>
      </c>
      <c r="V53">
        <v>48</v>
      </c>
      <c r="W53">
        <v>8045</v>
      </c>
      <c r="X53">
        <v>22</v>
      </c>
      <c r="Y53" t="s">
        <v>53</v>
      </c>
    </row>
    <row r="54" spans="1:25" x14ac:dyDescent="0.3">
      <c r="A54" s="116" t="s">
        <v>237</v>
      </c>
      <c r="B54" s="117" t="s">
        <v>238</v>
      </c>
      <c r="C54" s="117">
        <v>116</v>
      </c>
      <c r="D54" s="117" t="s">
        <v>54</v>
      </c>
      <c r="E54" s="117" t="s">
        <v>54</v>
      </c>
      <c r="F54" s="257"/>
      <c r="G54" s="258"/>
      <c r="H54" s="258"/>
      <c r="I54" s="118">
        <f t="shared" si="1"/>
        <v>6908</v>
      </c>
      <c r="J54" s="257">
        <f>IFERROR(VLOOKUP($A54,'[1]T_10.01'!$A:$O,J$4,FALSE),"")</f>
        <v>3171</v>
      </c>
      <c r="K54" s="258">
        <f>IFERROR(VLOOKUP($A54,'[1]T_10.01'!$A:$O,K$4,FALSE),"")</f>
        <v>15</v>
      </c>
      <c r="L54" s="258">
        <f>IFERROR(VLOOKUP($A54,'[1]T_10.01'!$A:$O,L$4,FALSE),"")</f>
        <v>88</v>
      </c>
      <c r="M54" s="118">
        <f t="shared" si="13"/>
        <v>3274</v>
      </c>
      <c r="N54" s="257"/>
      <c r="O54" s="258"/>
      <c r="P54" s="258"/>
      <c r="Q54" s="118">
        <f t="shared" si="14"/>
        <v>-3634</v>
      </c>
      <c r="R54" s="119">
        <f t="shared" si="15"/>
        <v>-0.52605674580196871</v>
      </c>
      <c r="S54" s="213"/>
      <c r="T54" t="s">
        <v>201</v>
      </c>
      <c r="U54" t="s">
        <v>202</v>
      </c>
      <c r="V54">
        <v>49</v>
      </c>
      <c r="W54">
        <v>11677</v>
      </c>
      <c r="X54">
        <v>23</v>
      </c>
      <c r="Y54" t="s">
        <v>53</v>
      </c>
    </row>
    <row r="55" spans="1:25" ht="15" thickBot="1" x14ac:dyDescent="0.35">
      <c r="A55" s="188" t="s">
        <v>241</v>
      </c>
      <c r="B55" s="189" t="s">
        <v>242</v>
      </c>
      <c r="C55" s="189">
        <v>117</v>
      </c>
      <c r="D55" s="189" t="s">
        <v>54</v>
      </c>
      <c r="E55" s="189" t="s">
        <v>54</v>
      </c>
      <c r="F55" s="261"/>
      <c r="G55" s="190"/>
      <c r="H55" s="190"/>
      <c r="I55" s="191">
        <f t="shared" si="1"/>
        <v>6101</v>
      </c>
      <c r="J55" s="261">
        <f>IFERROR(VLOOKUP($A55,'[1]T_10.01'!$A:$O,J$4,FALSE),"")</f>
        <v>2370</v>
      </c>
      <c r="K55" s="190">
        <f>IFERROR(VLOOKUP($A55,'[1]T_10.01'!$A:$O,K$4,FALSE),"")</f>
        <v>10</v>
      </c>
      <c r="L55" s="190">
        <f>IFERROR(VLOOKUP($A55,'[1]T_10.01'!$A:$O,L$4,FALSE),"")</f>
        <v>62</v>
      </c>
      <c r="M55" s="191">
        <f t="shared" si="13"/>
        <v>2442</v>
      </c>
      <c r="N55" s="261"/>
      <c r="O55" s="190"/>
      <c r="P55" s="190"/>
      <c r="Q55" s="191">
        <f t="shared" si="14"/>
        <v>-3659</v>
      </c>
      <c r="R55" s="119">
        <f t="shared" si="15"/>
        <v>-0.59973774791017864</v>
      </c>
      <c r="S55" s="213"/>
      <c r="T55" t="s">
        <v>245</v>
      </c>
      <c r="U55" t="s">
        <v>246</v>
      </c>
      <c r="V55">
        <v>50</v>
      </c>
      <c r="W55">
        <v>2211</v>
      </c>
      <c r="X55">
        <v>24</v>
      </c>
      <c r="Y55" t="s">
        <v>53</v>
      </c>
    </row>
    <row r="56" spans="1:25" x14ac:dyDescent="0.3">
      <c r="A56" s="110" t="s">
        <v>257</v>
      </c>
      <c r="B56" t="s">
        <v>258</v>
      </c>
      <c r="C56">
        <v>354</v>
      </c>
      <c r="D56" t="s">
        <v>1525</v>
      </c>
      <c r="E56" t="s">
        <v>1525</v>
      </c>
      <c r="F56" s="235"/>
      <c r="G56" s="3"/>
      <c r="H56" s="3"/>
      <c r="I56" s="111">
        <f t="shared" si="1"/>
        <v>659</v>
      </c>
      <c r="J56" s="235">
        <f>IFERROR(VLOOKUP($A56,'[1]T_10.01'!$A:$O,J$4,FALSE),"")</f>
        <v>1048</v>
      </c>
      <c r="K56" s="3">
        <f>IFERROR(VLOOKUP($A56,'[1]T_10.01'!$A:$O,K$4,FALSE),"")</f>
        <v>15</v>
      </c>
      <c r="L56" s="3">
        <f>IFERROR(VLOOKUP($A56,'[1]T_10.01'!$A:$O,L$4,FALSE),"")</f>
        <v>291</v>
      </c>
      <c r="M56" s="111">
        <f t="shared" si="13"/>
        <v>1354</v>
      </c>
      <c r="N56" s="235"/>
      <c r="O56" s="3"/>
      <c r="P56" s="3"/>
      <c r="Q56" s="111">
        <f t="shared" si="14"/>
        <v>695</v>
      </c>
      <c r="R56" s="112">
        <f t="shared" si="15"/>
        <v>1.054628224582701</v>
      </c>
      <c r="S56" s="213"/>
      <c r="T56" t="s">
        <v>249</v>
      </c>
      <c r="U56" t="s">
        <v>250</v>
      </c>
      <c r="V56">
        <v>51</v>
      </c>
      <c r="W56">
        <v>718</v>
      </c>
      <c r="X56">
        <v>26</v>
      </c>
      <c r="Y56" t="s">
        <v>53</v>
      </c>
    </row>
    <row r="57" spans="1:25" x14ac:dyDescent="0.3">
      <c r="A57" s="110" t="s">
        <v>452</v>
      </c>
      <c r="B57" t="s">
        <v>453</v>
      </c>
      <c r="C57">
        <v>426</v>
      </c>
      <c r="D57" t="s">
        <v>1525</v>
      </c>
      <c r="E57" t="s">
        <v>1525</v>
      </c>
      <c r="F57" s="235"/>
      <c r="G57" s="3"/>
      <c r="H57" s="3"/>
      <c r="I57" s="111">
        <f>VLOOKUP(A57,$T$5:$W$279,4,0)</f>
        <v>1557</v>
      </c>
      <c r="J57" s="235">
        <f>IFERROR(VLOOKUP($A57,'[1]T_10.01'!$A:$O,J$4,FALSE),"")</f>
        <v>960</v>
      </c>
      <c r="K57" s="3">
        <f>IFERROR(VLOOKUP($A57,'[1]T_10.01'!$A:$O,K$4,FALSE),"")</f>
        <v>5</v>
      </c>
      <c r="L57" s="3">
        <f>IFERROR(VLOOKUP($A57,'[1]T_10.01'!$A:$O,L$4,FALSE),"")</f>
        <v>446</v>
      </c>
      <c r="M57" s="111">
        <f>SUM(J57:L57)</f>
        <v>1411</v>
      </c>
      <c r="N57" s="235"/>
      <c r="O57" s="3"/>
      <c r="P57" s="3"/>
      <c r="Q57" s="111">
        <f>M57-I57</f>
        <v>-146</v>
      </c>
      <c r="R57" s="112">
        <f>Q57/I57</f>
        <v>-9.3770070648683368E-2</v>
      </c>
      <c r="S57" s="213"/>
      <c r="T57" t="s">
        <v>205</v>
      </c>
      <c r="U57" t="s">
        <v>206</v>
      </c>
      <c r="V57">
        <v>52</v>
      </c>
      <c r="W57">
        <v>12216</v>
      </c>
      <c r="X57">
        <v>28</v>
      </c>
      <c r="Y57" t="s">
        <v>53</v>
      </c>
    </row>
    <row r="58" spans="1:25" x14ac:dyDescent="0.3">
      <c r="A58" s="110" t="s">
        <v>265</v>
      </c>
      <c r="B58" t="s">
        <v>266</v>
      </c>
      <c r="C58">
        <v>428</v>
      </c>
      <c r="D58" t="s">
        <v>1525</v>
      </c>
      <c r="E58" t="s">
        <v>1525</v>
      </c>
      <c r="F58" s="235"/>
      <c r="G58" s="3"/>
      <c r="H58" s="3"/>
      <c r="I58" s="111">
        <f t="shared" si="1"/>
        <v>108</v>
      </c>
      <c r="J58" s="235">
        <f>IFERROR(VLOOKUP($A58,'[1]T_10.01'!$A:$O,J$4,FALSE),"")</f>
        <v>90</v>
      </c>
      <c r="K58" s="3">
        <f>IFERROR(VLOOKUP($A58,'[1]T_10.01'!$A:$O,K$4,FALSE),"")</f>
        <v>2</v>
      </c>
      <c r="L58" s="3">
        <f>IFERROR(VLOOKUP($A58,'[1]T_10.01'!$A:$O,L$4,FALSE),"")</f>
        <v>11</v>
      </c>
      <c r="M58" s="111">
        <f t="shared" si="13"/>
        <v>103</v>
      </c>
      <c r="N58" s="235"/>
      <c r="O58" s="3"/>
      <c r="P58" s="3"/>
      <c r="Q58" s="111">
        <f t="shared" si="14"/>
        <v>-5</v>
      </c>
      <c r="R58" s="112">
        <f t="shared" si="15"/>
        <v>-4.6296296296296294E-2</v>
      </c>
      <c r="S58" s="213"/>
      <c r="T58" t="s">
        <v>255</v>
      </c>
      <c r="U58" t="s">
        <v>256</v>
      </c>
      <c r="V58">
        <v>53</v>
      </c>
      <c r="W58">
        <v>1251</v>
      </c>
      <c r="X58">
        <v>29</v>
      </c>
      <c r="Y58" t="s">
        <v>53</v>
      </c>
    </row>
    <row r="59" spans="1:25" x14ac:dyDescent="0.3">
      <c r="A59" s="110" t="s">
        <v>468</v>
      </c>
      <c r="B59" t="s">
        <v>469</v>
      </c>
      <c r="C59">
        <v>450</v>
      </c>
      <c r="D59" t="s">
        <v>1525</v>
      </c>
      <c r="E59" t="s">
        <v>1525</v>
      </c>
      <c r="F59" s="235"/>
      <c r="G59" s="3"/>
      <c r="H59" s="3"/>
      <c r="I59" s="111">
        <f>VLOOKUP(A59,$T$5:$W$279,4,0)</f>
        <v>1938</v>
      </c>
      <c r="J59" s="235">
        <f>IFERROR(VLOOKUP($A59,'[1]T_10.01'!$A:$O,J$4,FALSE),"")</f>
        <v>1836</v>
      </c>
      <c r="K59" s="3">
        <f>IFERROR(VLOOKUP($A59,'[1]T_10.01'!$A:$O,K$4,FALSE),"")</f>
        <v>14</v>
      </c>
      <c r="L59" s="3">
        <f>IFERROR(VLOOKUP($A59,'[1]T_10.01'!$A:$O,L$4,FALSE),"")</f>
        <v>274</v>
      </c>
      <c r="M59" s="111">
        <f>SUM(J59:L59)</f>
        <v>2124</v>
      </c>
      <c r="N59" s="235"/>
      <c r="O59" s="3"/>
      <c r="P59" s="3"/>
      <c r="Q59" s="111">
        <f>M59-I59</f>
        <v>186</v>
      </c>
      <c r="R59" s="112">
        <f>Q59/I59</f>
        <v>9.5975232198142413E-2</v>
      </c>
      <c r="S59" s="213"/>
      <c r="T59" t="s">
        <v>259</v>
      </c>
      <c r="U59" t="s">
        <v>260</v>
      </c>
      <c r="V59">
        <v>54</v>
      </c>
      <c r="W59">
        <v>1998</v>
      </c>
      <c r="X59">
        <v>30</v>
      </c>
      <c r="Y59" t="s">
        <v>53</v>
      </c>
    </row>
    <row r="60" spans="1:25" x14ac:dyDescent="0.3">
      <c r="A60" s="110" t="s">
        <v>274</v>
      </c>
      <c r="B60" t="s">
        <v>275</v>
      </c>
      <c r="C60">
        <v>501</v>
      </c>
      <c r="D60" t="s">
        <v>1525</v>
      </c>
      <c r="E60" t="s">
        <v>1525</v>
      </c>
      <c r="F60" s="235"/>
      <c r="G60" s="3"/>
      <c r="H60" s="3"/>
      <c r="I60" s="111">
        <f t="shared" si="1"/>
        <v>1125</v>
      </c>
      <c r="J60" s="235">
        <f>IFERROR(VLOOKUP($A60,'[1]T_10.01'!$A:$O,J$4,FALSE),"")</f>
        <v>789</v>
      </c>
      <c r="K60" s="3">
        <f>IFERROR(VLOOKUP($A60,'[1]T_10.01'!$A:$O,K$4,FALSE),"")</f>
        <v>6</v>
      </c>
      <c r="L60" s="3">
        <f>IFERROR(VLOOKUP($A60,'[1]T_10.01'!$A:$O,L$4,FALSE),"")</f>
        <v>17</v>
      </c>
      <c r="M60" s="111">
        <f t="shared" si="13"/>
        <v>812</v>
      </c>
      <c r="N60" s="235"/>
      <c r="O60" s="3"/>
      <c r="P60" s="3"/>
      <c r="Q60" s="111">
        <f t="shared" si="14"/>
        <v>-313</v>
      </c>
      <c r="R60" s="112">
        <f t="shared" si="15"/>
        <v>-0.2782222222222222</v>
      </c>
      <c r="S60" s="213"/>
      <c r="T60" t="s">
        <v>263</v>
      </c>
      <c r="U60" t="s">
        <v>264</v>
      </c>
      <c r="V60">
        <v>55</v>
      </c>
      <c r="W60">
        <v>3724</v>
      </c>
      <c r="X60">
        <v>31</v>
      </c>
      <c r="Y60" t="s">
        <v>53</v>
      </c>
    </row>
    <row r="61" spans="1:25" x14ac:dyDescent="0.3">
      <c r="A61" s="110" t="s">
        <v>278</v>
      </c>
      <c r="B61" t="s">
        <v>279</v>
      </c>
      <c r="C61">
        <v>504</v>
      </c>
      <c r="D61" t="s">
        <v>1525</v>
      </c>
      <c r="E61" t="s">
        <v>1525</v>
      </c>
      <c r="F61" s="235"/>
      <c r="G61" s="3"/>
      <c r="H61" s="3"/>
      <c r="I61" s="111">
        <f t="shared" si="1"/>
        <v>1160</v>
      </c>
      <c r="J61" s="235">
        <f>IFERROR(VLOOKUP($A61,'[1]T_10.01'!$A:$O,J$4,FALSE),"")</f>
        <v>2791</v>
      </c>
      <c r="K61" s="3">
        <f>IFERROR(VLOOKUP($A61,'[1]T_10.01'!$A:$O,K$4,FALSE),"")</f>
        <v>54</v>
      </c>
      <c r="L61" s="3">
        <f>IFERROR(VLOOKUP($A61,'[1]T_10.01'!$A:$O,L$4,FALSE),"")</f>
        <v>70</v>
      </c>
      <c r="M61" s="111">
        <f t="shared" si="13"/>
        <v>2915</v>
      </c>
      <c r="N61" s="235"/>
      <c r="O61" s="3"/>
      <c r="P61" s="3"/>
      <c r="Q61" s="111">
        <f t="shared" si="14"/>
        <v>1755</v>
      </c>
      <c r="R61" s="112">
        <f t="shared" si="15"/>
        <v>1.5129310344827587</v>
      </c>
      <c r="S61" s="213"/>
      <c r="T61" t="s">
        <v>209</v>
      </c>
      <c r="U61" t="s">
        <v>210</v>
      </c>
      <c r="V61">
        <v>56</v>
      </c>
      <c r="W61">
        <v>7158</v>
      </c>
      <c r="X61">
        <v>32</v>
      </c>
      <c r="Y61" t="s">
        <v>53</v>
      </c>
    </row>
    <row r="62" spans="1:25" ht="15" thickBot="1" x14ac:dyDescent="0.35">
      <c r="A62" s="110" t="s">
        <v>282</v>
      </c>
      <c r="B62" t="s">
        <v>283</v>
      </c>
      <c r="C62">
        <v>505</v>
      </c>
      <c r="D62" t="s">
        <v>1525</v>
      </c>
      <c r="E62" t="s">
        <v>1525</v>
      </c>
      <c r="F62" s="235"/>
      <c r="G62" s="3"/>
      <c r="H62" s="3"/>
      <c r="I62" s="111">
        <f t="shared" si="1"/>
        <v>471</v>
      </c>
      <c r="J62" s="235">
        <f>IFERROR(VLOOKUP($A62,'[1]T_10.01'!$A:$O,J$4,FALSE),"")</f>
        <v>730</v>
      </c>
      <c r="K62" s="3">
        <f>IFERROR(VLOOKUP($A62,'[1]T_10.01'!$A:$O,K$4,FALSE),"")</f>
        <v>11</v>
      </c>
      <c r="L62" s="3">
        <f>IFERROR(VLOOKUP($A62,'[1]T_10.01'!$A:$O,L$4,FALSE),"")</f>
        <v>317</v>
      </c>
      <c r="M62" s="111">
        <f t="shared" si="13"/>
        <v>1058</v>
      </c>
      <c r="N62" s="235"/>
      <c r="O62" s="3"/>
      <c r="P62" s="3"/>
      <c r="Q62" s="111">
        <f t="shared" si="14"/>
        <v>587</v>
      </c>
      <c r="R62" s="112">
        <f t="shared" si="15"/>
        <v>1.2462845010615711</v>
      </c>
      <c r="S62" s="213"/>
      <c r="T62" t="s">
        <v>269</v>
      </c>
      <c r="U62" t="s">
        <v>270</v>
      </c>
      <c r="V62">
        <v>57</v>
      </c>
      <c r="W62">
        <v>0</v>
      </c>
      <c r="X62">
        <v>3233</v>
      </c>
      <c r="Y62" t="s">
        <v>53</v>
      </c>
    </row>
    <row r="63" spans="1:25" x14ac:dyDescent="0.3">
      <c r="A63" s="109" t="s">
        <v>195</v>
      </c>
      <c r="B63" s="16" t="s">
        <v>196</v>
      </c>
      <c r="C63" s="16">
        <v>4</v>
      </c>
      <c r="D63" s="16" t="s">
        <v>53</v>
      </c>
      <c r="E63" s="16" t="s">
        <v>53</v>
      </c>
      <c r="F63" s="248"/>
      <c r="G63" s="181"/>
      <c r="H63" s="181"/>
      <c r="I63" s="182">
        <f>VLOOKUP(A63,$T$5:$W$279,4,0)</f>
        <v>261</v>
      </c>
      <c r="J63" s="248">
        <f>IFERROR(VLOOKUP($A63,'[1]T_10.01'!$A:$O,J$4,FALSE),"")</f>
        <v>1998</v>
      </c>
      <c r="K63" s="181">
        <f>IFERROR(VLOOKUP($A63,'[1]T_10.01'!$A:$O,K$4,FALSE),"")</f>
        <v>78</v>
      </c>
      <c r="L63" s="181">
        <f>IFERROR(VLOOKUP($A63,'[1]T_10.01'!$A:$O,L$4,FALSE),"")</f>
        <v>690</v>
      </c>
      <c r="M63" s="182">
        <f>SUM(J63:L63)</f>
        <v>2766</v>
      </c>
      <c r="N63" s="248"/>
      <c r="O63" s="181"/>
      <c r="P63" s="181"/>
      <c r="Q63" s="182">
        <f>M63-I63</f>
        <v>2505</v>
      </c>
      <c r="R63" s="112">
        <f>Q63/I63</f>
        <v>9.5977011494252871</v>
      </c>
      <c r="S63" s="213"/>
      <c r="T63" t="s">
        <v>273</v>
      </c>
      <c r="U63" t="s">
        <v>270</v>
      </c>
      <c r="V63">
        <v>58</v>
      </c>
      <c r="W63">
        <v>1344</v>
      </c>
      <c r="X63">
        <v>33</v>
      </c>
      <c r="Y63" t="s">
        <v>53</v>
      </c>
    </row>
    <row r="64" spans="1:25" x14ac:dyDescent="0.3">
      <c r="A64" s="110" t="s">
        <v>199</v>
      </c>
      <c r="B64" t="s">
        <v>200</v>
      </c>
      <c r="C64">
        <v>7</v>
      </c>
      <c r="D64" t="s">
        <v>53</v>
      </c>
      <c r="E64" t="s">
        <v>53</v>
      </c>
      <c r="F64" s="235"/>
      <c r="G64" s="3"/>
      <c r="H64" s="3"/>
      <c r="I64" s="111">
        <f t="shared" ref="I64:I126" si="16">VLOOKUP(A64,$T$5:$W$279,4,0)</f>
        <v>2869</v>
      </c>
      <c r="J64" s="235">
        <f>IFERROR(VLOOKUP($A64,'[1]T_10.01'!$A:$O,J$4,FALSE),"")</f>
        <v>2697</v>
      </c>
      <c r="K64" s="3">
        <f>IFERROR(VLOOKUP($A64,'[1]T_10.01'!$A:$O,K$4,FALSE),"")</f>
        <v>18</v>
      </c>
      <c r="L64" s="3">
        <f>IFERROR(VLOOKUP($A64,'[1]T_10.01'!$A:$O,L$4,FALSE),"")</f>
        <v>107</v>
      </c>
      <c r="M64" s="111">
        <f t="shared" si="3"/>
        <v>2822</v>
      </c>
      <c r="N64" s="235"/>
      <c r="O64" s="3"/>
      <c r="P64" s="3"/>
      <c r="Q64" s="111">
        <f t="shared" si="4"/>
        <v>-47</v>
      </c>
      <c r="R64" s="112">
        <f t="shared" si="5"/>
        <v>-1.6382014639247124E-2</v>
      </c>
      <c r="S64" s="213"/>
      <c r="T64" t="s">
        <v>276</v>
      </c>
      <c r="U64" t="s">
        <v>277</v>
      </c>
      <c r="V64">
        <v>59</v>
      </c>
      <c r="W64">
        <v>5091</v>
      </c>
      <c r="X64">
        <v>34</v>
      </c>
      <c r="Y64" t="s">
        <v>53</v>
      </c>
    </row>
    <row r="65" spans="1:25" x14ac:dyDescent="0.3">
      <c r="A65" s="110" t="s">
        <v>203</v>
      </c>
      <c r="B65" t="s">
        <v>204</v>
      </c>
      <c r="C65">
        <v>8</v>
      </c>
      <c r="D65" t="s">
        <v>53</v>
      </c>
      <c r="E65" t="s">
        <v>53</v>
      </c>
      <c r="F65" s="235"/>
      <c r="G65" s="3"/>
      <c r="H65" s="3"/>
      <c r="I65" s="111">
        <f t="shared" si="16"/>
        <v>2874</v>
      </c>
      <c r="J65" s="235">
        <f>IFERROR(VLOOKUP($A65,'[1]T_10.01'!$A:$O,J$4,FALSE),"")</f>
        <v>2352</v>
      </c>
      <c r="K65" s="3">
        <f>IFERROR(VLOOKUP($A65,'[1]T_10.01'!$A:$O,K$4,FALSE),"")</f>
        <v>10</v>
      </c>
      <c r="L65" s="3">
        <f>IFERROR(VLOOKUP($A65,'[1]T_10.01'!$A:$O,L$4,FALSE),"")</f>
        <v>21</v>
      </c>
      <c r="M65" s="111">
        <f t="shared" si="3"/>
        <v>2383</v>
      </c>
      <c r="N65" s="235"/>
      <c r="O65" s="3"/>
      <c r="P65" s="3"/>
      <c r="Q65" s="111">
        <f t="shared" si="4"/>
        <v>-491</v>
      </c>
      <c r="R65" s="112">
        <f t="shared" si="5"/>
        <v>-0.17084203201113432</v>
      </c>
      <c r="S65" s="213"/>
      <c r="T65" t="s">
        <v>280</v>
      </c>
      <c r="U65" t="s">
        <v>281</v>
      </c>
      <c r="V65">
        <v>59</v>
      </c>
      <c r="W65">
        <v>0</v>
      </c>
      <c r="X65" t="s">
        <v>331</v>
      </c>
      <c r="Y65" t="s">
        <v>53</v>
      </c>
    </row>
    <row r="66" spans="1:25" x14ac:dyDescent="0.3">
      <c r="A66" s="110" t="s">
        <v>207</v>
      </c>
      <c r="B66" t="s">
        <v>208</v>
      </c>
      <c r="C66">
        <v>9</v>
      </c>
      <c r="D66" t="s">
        <v>53</v>
      </c>
      <c r="E66" t="s">
        <v>53</v>
      </c>
      <c r="F66" s="235"/>
      <c r="G66" s="3"/>
      <c r="H66" s="3"/>
      <c r="I66" s="111">
        <f t="shared" si="16"/>
        <v>4975</v>
      </c>
      <c r="J66" s="235">
        <f>IFERROR(VLOOKUP($A66,'[1]T_10.01'!$A:$O,J$4,FALSE),"")</f>
        <v>4795</v>
      </c>
      <c r="K66" s="3">
        <f>IFERROR(VLOOKUP($A66,'[1]T_10.01'!$A:$O,K$4,FALSE),"")</f>
        <v>20</v>
      </c>
      <c r="L66" s="3">
        <f>IFERROR(VLOOKUP($A66,'[1]T_10.01'!$A:$O,L$4,FALSE),"")</f>
        <v>14</v>
      </c>
      <c r="M66" s="111">
        <f t="shared" si="3"/>
        <v>4829</v>
      </c>
      <c r="N66" s="235"/>
      <c r="O66" s="3"/>
      <c r="P66" s="3"/>
      <c r="Q66" s="111">
        <f t="shared" si="4"/>
        <v>-146</v>
      </c>
      <c r="R66" s="112">
        <f t="shared" si="5"/>
        <v>-2.9346733668341708E-2</v>
      </c>
      <c r="S66" s="213"/>
      <c r="T66" t="s">
        <v>284</v>
      </c>
      <c r="U66" t="s">
        <v>285</v>
      </c>
      <c r="V66">
        <v>61</v>
      </c>
      <c r="W66">
        <v>1596</v>
      </c>
      <c r="X66">
        <v>35</v>
      </c>
      <c r="Y66" t="s">
        <v>53</v>
      </c>
    </row>
    <row r="67" spans="1:25" x14ac:dyDescent="0.3">
      <c r="A67" s="110" t="s">
        <v>211</v>
      </c>
      <c r="B67" t="s">
        <v>208</v>
      </c>
      <c r="C67">
        <v>10</v>
      </c>
      <c r="D67" t="s">
        <v>53</v>
      </c>
      <c r="E67" t="s">
        <v>53</v>
      </c>
      <c r="F67" s="235"/>
      <c r="G67" s="3"/>
      <c r="H67" s="3"/>
      <c r="I67" s="111">
        <f t="shared" si="16"/>
        <v>2431</v>
      </c>
      <c r="J67" s="235">
        <f>IFERROR(VLOOKUP($A67,'[1]T_10.01'!$A:$O,J$4,FALSE),"")</f>
        <v>1923</v>
      </c>
      <c r="K67" s="3">
        <f>IFERROR(VLOOKUP($A67,'[1]T_10.01'!$A:$O,K$4,FALSE),"")</f>
        <v>9</v>
      </c>
      <c r="L67" s="3">
        <f>IFERROR(VLOOKUP($A67,'[1]T_10.01'!$A:$O,L$4,FALSE),"")</f>
        <v>25</v>
      </c>
      <c r="M67" s="111">
        <f t="shared" si="3"/>
        <v>1957</v>
      </c>
      <c r="N67" s="235"/>
      <c r="O67" s="3"/>
      <c r="P67" s="3"/>
      <c r="Q67" s="111">
        <f t="shared" si="4"/>
        <v>-474</v>
      </c>
      <c r="R67" s="112">
        <f t="shared" si="5"/>
        <v>-0.19498148909913615</v>
      </c>
      <c r="S67" s="213"/>
      <c r="T67" t="s">
        <v>288</v>
      </c>
      <c r="U67" t="s">
        <v>289</v>
      </c>
      <c r="V67">
        <v>62</v>
      </c>
      <c r="W67">
        <v>2089</v>
      </c>
      <c r="X67">
        <v>36</v>
      </c>
      <c r="Y67" t="s">
        <v>53</v>
      </c>
    </row>
    <row r="68" spans="1:25" x14ac:dyDescent="0.3">
      <c r="A68" s="110" t="s">
        <v>214</v>
      </c>
      <c r="B68" t="s">
        <v>215</v>
      </c>
      <c r="C68">
        <v>11</v>
      </c>
      <c r="D68" t="s">
        <v>53</v>
      </c>
      <c r="E68" t="s">
        <v>53</v>
      </c>
      <c r="F68" s="235"/>
      <c r="G68" s="3"/>
      <c r="H68" s="3"/>
      <c r="I68" s="111">
        <f t="shared" si="16"/>
        <v>1634</v>
      </c>
      <c r="J68" s="235">
        <f>IFERROR(VLOOKUP($A68,'[1]T_10.01'!$A:$O,J$4,FALSE),"")</f>
        <v>2462</v>
      </c>
      <c r="K68" s="3">
        <f>IFERROR(VLOOKUP($A68,'[1]T_10.01'!$A:$O,K$4,FALSE),"")</f>
        <v>12</v>
      </c>
      <c r="L68" s="3">
        <f>IFERROR(VLOOKUP($A68,'[1]T_10.01'!$A:$O,L$4,FALSE),"")</f>
        <v>18</v>
      </c>
      <c r="M68" s="111">
        <f t="shared" si="3"/>
        <v>2492</v>
      </c>
      <c r="N68" s="235"/>
      <c r="O68" s="3"/>
      <c r="P68" s="3"/>
      <c r="Q68" s="111">
        <f t="shared" si="4"/>
        <v>858</v>
      </c>
      <c r="R68" s="112">
        <f t="shared" si="5"/>
        <v>0.5250917992656059</v>
      </c>
      <c r="S68" s="213"/>
      <c r="T68" t="s">
        <v>292</v>
      </c>
      <c r="U68" t="s">
        <v>293</v>
      </c>
      <c r="V68">
        <v>63</v>
      </c>
      <c r="W68">
        <v>956</v>
      </c>
      <c r="X68">
        <v>37</v>
      </c>
      <c r="Y68" t="s">
        <v>53</v>
      </c>
    </row>
    <row r="69" spans="1:25" x14ac:dyDescent="0.3">
      <c r="A69" s="110" t="s">
        <v>218</v>
      </c>
      <c r="B69" t="s">
        <v>219</v>
      </c>
      <c r="C69">
        <v>14</v>
      </c>
      <c r="D69" t="s">
        <v>53</v>
      </c>
      <c r="E69" t="s">
        <v>53</v>
      </c>
      <c r="F69" s="235"/>
      <c r="G69" s="3"/>
      <c r="H69" s="3"/>
      <c r="I69" s="111">
        <f t="shared" si="16"/>
        <v>1109</v>
      </c>
      <c r="J69" s="235">
        <f>IFERROR(VLOOKUP($A69,'[1]T_10.01'!$A:$O,J$4,FALSE),"")</f>
        <v>490</v>
      </c>
      <c r="K69" s="3">
        <f>IFERROR(VLOOKUP($A69,'[1]T_10.01'!$A:$O,K$4,FALSE),"")</f>
        <v>2</v>
      </c>
      <c r="L69" s="3">
        <f>IFERROR(VLOOKUP($A69,'[1]T_10.01'!$A:$O,L$4,FALSE),"")</f>
        <v>2</v>
      </c>
      <c r="M69" s="111">
        <f t="shared" si="3"/>
        <v>494</v>
      </c>
      <c r="N69" s="235"/>
      <c r="O69" s="3"/>
      <c r="P69" s="3"/>
      <c r="Q69" s="111">
        <f t="shared" si="4"/>
        <v>-615</v>
      </c>
      <c r="R69" s="112">
        <f t="shared" si="5"/>
        <v>-0.55455365193868345</v>
      </c>
      <c r="S69" s="213"/>
      <c r="T69" t="s">
        <v>294</v>
      </c>
      <c r="U69" t="s">
        <v>295</v>
      </c>
      <c r="V69">
        <v>64</v>
      </c>
      <c r="W69">
        <v>633</v>
      </c>
      <c r="X69">
        <v>38</v>
      </c>
      <c r="Y69" t="s">
        <v>53</v>
      </c>
    </row>
    <row r="70" spans="1:25" x14ac:dyDescent="0.3">
      <c r="A70" s="110" t="s">
        <v>223</v>
      </c>
      <c r="B70" t="s">
        <v>224</v>
      </c>
      <c r="C70">
        <v>16</v>
      </c>
      <c r="D70" t="s">
        <v>53</v>
      </c>
      <c r="E70" t="s">
        <v>53</v>
      </c>
      <c r="F70" s="235"/>
      <c r="G70" s="3"/>
      <c r="H70" s="3"/>
      <c r="I70" s="111">
        <f t="shared" si="16"/>
        <v>6537</v>
      </c>
      <c r="J70" s="235">
        <f>IFERROR(VLOOKUP($A70,'[1]T_10.01'!$A:$O,J$4,FALSE),"")</f>
        <v>2558</v>
      </c>
      <c r="K70" s="3">
        <f>IFERROR(VLOOKUP($A70,'[1]T_10.01'!$A:$O,K$4,FALSE),"")</f>
        <v>5</v>
      </c>
      <c r="L70" s="3">
        <f>IFERROR(VLOOKUP($A70,'[1]T_10.01'!$A:$O,L$4,FALSE),"")</f>
        <v>26</v>
      </c>
      <c r="M70" s="111">
        <f t="shared" si="3"/>
        <v>2589</v>
      </c>
      <c r="N70" s="235"/>
      <c r="O70" s="3"/>
      <c r="P70" s="3"/>
      <c r="Q70" s="111">
        <f t="shared" si="4"/>
        <v>-3948</v>
      </c>
      <c r="R70" s="112">
        <f t="shared" si="5"/>
        <v>-0.60394676457090413</v>
      </c>
      <c r="S70" s="213"/>
      <c r="T70" t="s">
        <v>212</v>
      </c>
      <c r="U70" t="s">
        <v>213</v>
      </c>
      <c r="V70">
        <v>65</v>
      </c>
      <c r="W70">
        <v>9112</v>
      </c>
      <c r="X70">
        <v>39</v>
      </c>
      <c r="Y70" t="s">
        <v>53</v>
      </c>
    </row>
    <row r="71" spans="1:25" x14ac:dyDescent="0.3">
      <c r="A71" s="110" t="s">
        <v>227</v>
      </c>
      <c r="B71" t="s">
        <v>228</v>
      </c>
      <c r="C71">
        <v>17</v>
      </c>
      <c r="D71" t="s">
        <v>53</v>
      </c>
      <c r="E71" t="s">
        <v>53</v>
      </c>
      <c r="F71" s="235"/>
      <c r="G71" s="3"/>
      <c r="H71" s="3"/>
      <c r="I71" s="111">
        <f t="shared" si="16"/>
        <v>2023</v>
      </c>
      <c r="J71" s="235">
        <f>IFERROR(VLOOKUP($A71,'[1]T_10.01'!$A:$O,J$4,FALSE),"")</f>
        <v>582</v>
      </c>
      <c r="K71" s="3">
        <f>IFERROR(VLOOKUP($A71,'[1]T_10.01'!$A:$O,K$4,FALSE),"")</f>
        <v>2</v>
      </c>
      <c r="L71" s="3">
        <f>IFERROR(VLOOKUP($A71,'[1]T_10.01'!$A:$O,L$4,FALSE),"")</f>
        <v>2</v>
      </c>
      <c r="M71" s="111">
        <f t="shared" si="3"/>
        <v>586</v>
      </c>
      <c r="N71" s="235"/>
      <c r="O71" s="3"/>
      <c r="P71" s="3"/>
      <c r="Q71" s="111">
        <f t="shared" si="4"/>
        <v>-1437</v>
      </c>
      <c r="R71" s="112">
        <f t="shared" si="5"/>
        <v>-0.7103311913000494</v>
      </c>
      <c r="S71" s="213"/>
      <c r="T71" t="s">
        <v>296</v>
      </c>
      <c r="U71" t="s">
        <v>297</v>
      </c>
      <c r="V71">
        <v>66</v>
      </c>
      <c r="W71">
        <v>1182</v>
      </c>
      <c r="X71">
        <v>40</v>
      </c>
      <c r="Y71" t="s">
        <v>53</v>
      </c>
    </row>
    <row r="72" spans="1:25" x14ac:dyDescent="0.3">
      <c r="A72" s="110" t="s">
        <v>231</v>
      </c>
      <c r="B72" t="s">
        <v>232</v>
      </c>
      <c r="C72">
        <v>18</v>
      </c>
      <c r="D72" t="s">
        <v>53</v>
      </c>
      <c r="E72" t="s">
        <v>53</v>
      </c>
      <c r="F72" s="235"/>
      <c r="G72" s="3"/>
      <c r="H72" s="3"/>
      <c r="I72" s="111">
        <f t="shared" si="16"/>
        <v>197</v>
      </c>
      <c r="J72" s="235">
        <f>IFERROR(VLOOKUP($A72,'[1]T_10.01'!$A:$O,J$4,FALSE),"")</f>
        <v>307</v>
      </c>
      <c r="K72" s="3">
        <f>IFERROR(VLOOKUP($A72,'[1]T_10.01'!$A:$O,K$4,FALSE),"")</f>
        <v>1</v>
      </c>
      <c r="L72" s="3">
        <f>IFERROR(VLOOKUP($A72,'[1]T_10.01'!$A:$O,L$4,FALSE),"")</f>
        <v>1</v>
      </c>
      <c r="M72" s="111">
        <f t="shared" si="3"/>
        <v>309</v>
      </c>
      <c r="N72" s="235"/>
      <c r="O72" s="3"/>
      <c r="P72" s="3"/>
      <c r="Q72" s="111">
        <f t="shared" si="4"/>
        <v>112</v>
      </c>
      <c r="R72" s="112">
        <f t="shared" si="5"/>
        <v>0.56852791878172593</v>
      </c>
      <c r="S72" s="213"/>
      <c r="T72" t="s">
        <v>298</v>
      </c>
      <c r="U72" t="s">
        <v>297</v>
      </c>
      <c r="V72">
        <v>67</v>
      </c>
      <c r="W72">
        <v>0</v>
      </c>
      <c r="X72">
        <v>4050</v>
      </c>
      <c r="Y72" t="s">
        <v>53</v>
      </c>
    </row>
    <row r="73" spans="1:25" x14ac:dyDescent="0.3">
      <c r="A73" s="110" t="s">
        <v>235</v>
      </c>
      <c r="B73" t="s">
        <v>236</v>
      </c>
      <c r="C73">
        <v>19</v>
      </c>
      <c r="D73" t="s">
        <v>53</v>
      </c>
      <c r="E73" t="s">
        <v>53</v>
      </c>
      <c r="F73" s="235"/>
      <c r="G73" s="3"/>
      <c r="H73" s="3"/>
      <c r="I73" s="111">
        <f t="shared" si="16"/>
        <v>2760</v>
      </c>
      <c r="J73" s="235">
        <f>IFERROR(VLOOKUP($A73,'[1]T_10.01'!$A:$O,J$4,FALSE),"")</f>
        <v>1529</v>
      </c>
      <c r="K73" s="3">
        <f>IFERROR(VLOOKUP($A73,'[1]T_10.01'!$A:$O,K$4,FALSE),"")</f>
        <v>2</v>
      </c>
      <c r="L73" s="3">
        <f>IFERROR(VLOOKUP($A73,'[1]T_10.01'!$A:$O,L$4,FALSE),"")</f>
        <v>44</v>
      </c>
      <c r="M73" s="111">
        <f t="shared" si="3"/>
        <v>1575</v>
      </c>
      <c r="N73" s="235"/>
      <c r="O73" s="3"/>
      <c r="P73" s="3"/>
      <c r="Q73" s="111">
        <f t="shared" si="4"/>
        <v>-1185</v>
      </c>
      <c r="R73" s="112">
        <f t="shared" si="5"/>
        <v>-0.42934782608695654</v>
      </c>
      <c r="S73" s="213"/>
      <c r="T73" t="s">
        <v>299</v>
      </c>
      <c r="U73" t="s">
        <v>300</v>
      </c>
      <c r="V73">
        <v>68</v>
      </c>
      <c r="W73">
        <v>1411</v>
      </c>
      <c r="X73">
        <v>41</v>
      </c>
      <c r="Y73" t="s">
        <v>53</v>
      </c>
    </row>
    <row r="74" spans="1:25" x14ac:dyDescent="0.3">
      <c r="A74" s="110" t="s">
        <v>239</v>
      </c>
      <c r="B74" t="s">
        <v>240</v>
      </c>
      <c r="C74">
        <v>21</v>
      </c>
      <c r="D74" t="s">
        <v>53</v>
      </c>
      <c r="E74" t="s">
        <v>53</v>
      </c>
      <c r="F74" s="235"/>
      <c r="G74" s="3"/>
      <c r="H74" s="3"/>
      <c r="I74" s="111">
        <f t="shared" si="16"/>
        <v>4494</v>
      </c>
      <c r="J74" s="235">
        <f>IFERROR(VLOOKUP($A74,'[1]T_10.01'!$A:$O,J$4,FALSE),"")</f>
        <v>1979</v>
      </c>
      <c r="K74" s="3">
        <f>IFERROR(VLOOKUP($A74,'[1]T_10.01'!$A:$O,K$4,FALSE),"")</f>
        <v>8</v>
      </c>
      <c r="L74" s="3">
        <f>IFERROR(VLOOKUP($A74,'[1]T_10.01'!$A:$O,L$4,FALSE),"")</f>
        <v>13</v>
      </c>
      <c r="M74" s="111">
        <f t="shared" si="3"/>
        <v>2000</v>
      </c>
      <c r="N74" s="235"/>
      <c r="O74" s="3"/>
      <c r="P74" s="3"/>
      <c r="Q74" s="111">
        <f t="shared" si="4"/>
        <v>-2494</v>
      </c>
      <c r="R74" s="112">
        <f t="shared" si="5"/>
        <v>-0.55496217178460172</v>
      </c>
      <c r="S74" s="213"/>
      <c r="T74" t="s">
        <v>301</v>
      </c>
      <c r="U74" t="s">
        <v>302</v>
      </c>
      <c r="V74">
        <v>69</v>
      </c>
      <c r="W74">
        <v>2110</v>
      </c>
      <c r="X74">
        <v>42</v>
      </c>
      <c r="Y74" t="s">
        <v>53</v>
      </c>
    </row>
    <row r="75" spans="1:25" x14ac:dyDescent="0.3">
      <c r="A75" s="110" t="s">
        <v>245</v>
      </c>
      <c r="B75" t="s">
        <v>246</v>
      </c>
      <c r="C75">
        <v>24</v>
      </c>
      <c r="D75" t="s">
        <v>53</v>
      </c>
      <c r="E75" t="s">
        <v>53</v>
      </c>
      <c r="F75" s="235"/>
      <c r="G75" s="3"/>
      <c r="H75" s="3"/>
      <c r="I75" s="111">
        <f t="shared" si="16"/>
        <v>2211</v>
      </c>
      <c r="J75" s="235">
        <f>IFERROR(VLOOKUP($A75,'[1]T_10.01'!$A:$O,J$4,FALSE),"")</f>
        <v>1066</v>
      </c>
      <c r="K75" s="3">
        <f>IFERROR(VLOOKUP($A75,'[1]T_10.01'!$A:$O,K$4,FALSE),"")</f>
        <v>3</v>
      </c>
      <c r="L75" s="3">
        <f>IFERROR(VLOOKUP($A75,'[1]T_10.01'!$A:$O,L$4,FALSE),"")</f>
        <v>16</v>
      </c>
      <c r="M75" s="111">
        <f t="shared" si="3"/>
        <v>1085</v>
      </c>
      <c r="N75" s="235"/>
      <c r="O75" s="3"/>
      <c r="P75" s="3"/>
      <c r="Q75" s="111">
        <f t="shared" si="4"/>
        <v>-1126</v>
      </c>
      <c r="R75" s="112">
        <f t="shared" si="5"/>
        <v>-0.50927182270465854</v>
      </c>
      <c r="S75" s="213"/>
      <c r="T75" t="s">
        <v>303</v>
      </c>
      <c r="U75" t="s">
        <v>304</v>
      </c>
      <c r="V75">
        <v>70</v>
      </c>
      <c r="W75">
        <v>335</v>
      </c>
      <c r="X75">
        <v>43</v>
      </c>
      <c r="Y75" t="s">
        <v>53</v>
      </c>
    </row>
    <row r="76" spans="1:25" x14ac:dyDescent="0.3">
      <c r="A76" s="110" t="s">
        <v>249</v>
      </c>
      <c r="B76" t="s">
        <v>250</v>
      </c>
      <c r="C76">
        <v>26</v>
      </c>
      <c r="D76" t="s">
        <v>53</v>
      </c>
      <c r="E76" t="s">
        <v>53</v>
      </c>
      <c r="F76" s="235"/>
      <c r="G76" s="3"/>
      <c r="H76" s="3"/>
      <c r="I76" s="111">
        <f t="shared" si="16"/>
        <v>718</v>
      </c>
      <c r="J76" s="235">
        <f>IFERROR(VLOOKUP($A76,'[1]T_10.01'!$A:$O,J$4,FALSE),"")</f>
        <v>325</v>
      </c>
      <c r="K76" s="3">
        <f>IFERROR(VLOOKUP($A76,'[1]T_10.01'!$A:$O,K$4,FALSE),"")</f>
        <v>1</v>
      </c>
      <c r="L76" s="3">
        <f>IFERROR(VLOOKUP($A76,'[1]T_10.01'!$A:$O,L$4,FALSE),"")</f>
        <v>0</v>
      </c>
      <c r="M76" s="111">
        <f t="shared" si="3"/>
        <v>326</v>
      </c>
      <c r="N76" s="235"/>
      <c r="O76" s="3"/>
      <c r="P76" s="3"/>
      <c r="Q76" s="111">
        <f t="shared" si="4"/>
        <v>-392</v>
      </c>
      <c r="R76" s="112">
        <f t="shared" si="5"/>
        <v>-0.54596100278551529</v>
      </c>
      <c r="S76" s="213"/>
      <c r="T76" t="s">
        <v>305</v>
      </c>
      <c r="U76" t="s">
        <v>306</v>
      </c>
      <c r="V76">
        <v>71</v>
      </c>
      <c r="W76">
        <v>2660</v>
      </c>
      <c r="X76">
        <v>44</v>
      </c>
      <c r="Y76" t="s">
        <v>53</v>
      </c>
    </row>
    <row r="77" spans="1:25" x14ac:dyDescent="0.3">
      <c r="A77" s="110" t="s">
        <v>255</v>
      </c>
      <c r="B77" t="s">
        <v>256</v>
      </c>
      <c r="C77">
        <v>29</v>
      </c>
      <c r="D77" t="s">
        <v>53</v>
      </c>
      <c r="E77" t="s">
        <v>53</v>
      </c>
      <c r="F77" s="235"/>
      <c r="G77" s="3"/>
      <c r="H77" s="3"/>
      <c r="I77" s="111">
        <f t="shared" si="16"/>
        <v>1251</v>
      </c>
      <c r="J77" s="235">
        <f>IFERROR(VLOOKUP($A77,'[1]T_10.01'!$A:$O,J$4,FALSE),"")</f>
        <v>2452</v>
      </c>
      <c r="K77" s="3">
        <f>IFERROR(VLOOKUP($A77,'[1]T_10.01'!$A:$O,K$4,FALSE),"")</f>
        <v>9</v>
      </c>
      <c r="L77" s="3">
        <f>IFERROR(VLOOKUP($A77,'[1]T_10.01'!$A:$O,L$4,FALSE),"")</f>
        <v>19</v>
      </c>
      <c r="M77" s="111">
        <f t="shared" si="3"/>
        <v>2480</v>
      </c>
      <c r="N77" s="235"/>
      <c r="O77" s="3"/>
      <c r="P77" s="3"/>
      <c r="Q77" s="111">
        <f t="shared" si="4"/>
        <v>1229</v>
      </c>
      <c r="R77" s="112">
        <f t="shared" si="5"/>
        <v>0.98241406874500403</v>
      </c>
      <c r="S77" s="213"/>
      <c r="T77" t="s">
        <v>307</v>
      </c>
      <c r="U77" t="s">
        <v>308</v>
      </c>
      <c r="V77">
        <v>72</v>
      </c>
      <c r="W77">
        <v>1926</v>
      </c>
      <c r="X77">
        <v>45</v>
      </c>
      <c r="Y77" t="s">
        <v>53</v>
      </c>
    </row>
    <row r="78" spans="1:25" x14ac:dyDescent="0.3">
      <c r="A78" s="110" t="s">
        <v>259</v>
      </c>
      <c r="B78" t="s">
        <v>260</v>
      </c>
      <c r="C78">
        <v>30</v>
      </c>
      <c r="D78" t="s">
        <v>53</v>
      </c>
      <c r="E78" t="s">
        <v>53</v>
      </c>
      <c r="F78" s="235"/>
      <c r="G78" s="3"/>
      <c r="H78" s="3"/>
      <c r="I78" s="111">
        <f t="shared" si="16"/>
        <v>1998</v>
      </c>
      <c r="J78" s="235">
        <f>IFERROR(VLOOKUP($A78,'[1]T_10.01'!$A:$O,J$4,FALSE),"")</f>
        <v>1019</v>
      </c>
      <c r="K78" s="3">
        <f>IFERROR(VLOOKUP($A78,'[1]T_10.01'!$A:$O,K$4,FALSE),"")</f>
        <v>6</v>
      </c>
      <c r="L78" s="3">
        <f>IFERROR(VLOOKUP($A78,'[1]T_10.01'!$A:$O,L$4,FALSE),"")</f>
        <v>6</v>
      </c>
      <c r="M78" s="111">
        <f t="shared" si="3"/>
        <v>1031</v>
      </c>
      <c r="N78" s="235"/>
      <c r="O78" s="3"/>
      <c r="P78" s="3"/>
      <c r="Q78" s="111">
        <f t="shared" si="4"/>
        <v>-967</v>
      </c>
      <c r="R78" s="112">
        <f t="shared" si="5"/>
        <v>-0.48398398398398396</v>
      </c>
      <c r="S78" s="213"/>
      <c r="T78" t="s">
        <v>309</v>
      </c>
      <c r="U78" t="s">
        <v>1529</v>
      </c>
      <c r="V78">
        <v>73</v>
      </c>
      <c r="W78">
        <v>4466</v>
      </c>
      <c r="X78">
        <v>47</v>
      </c>
      <c r="Y78" t="s">
        <v>53</v>
      </c>
    </row>
    <row r="79" spans="1:25" x14ac:dyDescent="0.3">
      <c r="A79" s="110" t="s">
        <v>263</v>
      </c>
      <c r="B79" t="s">
        <v>264</v>
      </c>
      <c r="C79">
        <v>31</v>
      </c>
      <c r="D79" t="s">
        <v>53</v>
      </c>
      <c r="E79" t="s">
        <v>53</v>
      </c>
      <c r="F79" s="235"/>
      <c r="G79" s="3"/>
      <c r="H79" s="3"/>
      <c r="I79" s="111">
        <f t="shared" si="16"/>
        <v>3724</v>
      </c>
      <c r="J79" s="235">
        <f>IFERROR(VLOOKUP($A79,'[1]T_10.01'!$A:$O,J$4,FALSE),"")</f>
        <v>638</v>
      </c>
      <c r="K79" s="3">
        <f>IFERROR(VLOOKUP($A79,'[1]T_10.01'!$A:$O,K$4,FALSE),"")</f>
        <v>7</v>
      </c>
      <c r="L79" s="3">
        <f>IFERROR(VLOOKUP($A79,'[1]T_10.01'!$A:$O,L$4,FALSE),"")</f>
        <v>13</v>
      </c>
      <c r="M79" s="111">
        <f t="shared" si="3"/>
        <v>658</v>
      </c>
      <c r="N79" s="235"/>
      <c r="O79" s="3"/>
      <c r="P79" s="3"/>
      <c r="Q79" s="111">
        <f t="shared" si="4"/>
        <v>-3066</v>
      </c>
      <c r="R79" s="112">
        <f t="shared" si="5"/>
        <v>-0.82330827067669177</v>
      </c>
      <c r="S79" s="213"/>
      <c r="T79" t="s">
        <v>311</v>
      </c>
      <c r="U79" t="s">
        <v>312</v>
      </c>
      <c r="V79">
        <v>74</v>
      </c>
      <c r="W79">
        <v>927</v>
      </c>
      <c r="X79">
        <v>50</v>
      </c>
      <c r="Y79" t="s">
        <v>53</v>
      </c>
    </row>
    <row r="80" spans="1:25" x14ac:dyDescent="0.3">
      <c r="A80" s="110" t="s">
        <v>269</v>
      </c>
      <c r="B80" t="s">
        <v>270</v>
      </c>
      <c r="C80">
        <v>3233</v>
      </c>
      <c r="D80" t="s">
        <v>53</v>
      </c>
      <c r="E80" t="s">
        <v>53</v>
      </c>
      <c r="F80" s="235"/>
      <c r="G80" s="3"/>
      <c r="H80" s="3"/>
      <c r="I80" s="111">
        <f t="shared" si="16"/>
        <v>0</v>
      </c>
      <c r="J80" s="235">
        <f>IFERROR(VLOOKUP($A80,'[1]T_10.01'!$A:$O,J$4,FALSE),"")</f>
        <v>0</v>
      </c>
      <c r="K80" s="3">
        <f>IFERROR(VLOOKUP($A80,'[1]T_10.01'!$A:$O,K$4,FALSE),"")</f>
        <v>0</v>
      </c>
      <c r="L80" s="3">
        <f>IFERROR(VLOOKUP($A80,'[1]T_10.01'!$A:$O,L$4,FALSE),"")</f>
        <v>0</v>
      </c>
      <c r="M80" s="111">
        <f t="shared" si="3"/>
        <v>0</v>
      </c>
      <c r="N80" s="235"/>
      <c r="O80" s="3"/>
      <c r="P80" s="3"/>
      <c r="Q80" s="111">
        <f t="shared" si="4"/>
        <v>0</v>
      </c>
      <c r="R80" s="112" t="e">
        <f t="shared" si="5"/>
        <v>#DIV/0!</v>
      </c>
      <c r="S80" s="213"/>
      <c r="T80" t="s">
        <v>313</v>
      </c>
      <c r="U80" t="s">
        <v>314</v>
      </c>
      <c r="V80">
        <v>75</v>
      </c>
      <c r="W80">
        <v>1296</v>
      </c>
      <c r="X80">
        <v>51</v>
      </c>
      <c r="Y80" t="s">
        <v>53</v>
      </c>
    </row>
    <row r="81" spans="1:25" x14ac:dyDescent="0.3">
      <c r="A81" s="110" t="s">
        <v>273</v>
      </c>
      <c r="B81" t="s">
        <v>270</v>
      </c>
      <c r="C81">
        <v>33</v>
      </c>
      <c r="D81" t="s">
        <v>53</v>
      </c>
      <c r="E81" t="s">
        <v>53</v>
      </c>
      <c r="F81" s="235"/>
      <c r="G81" s="3"/>
      <c r="H81" s="3"/>
      <c r="I81" s="111">
        <f t="shared" si="16"/>
        <v>1344</v>
      </c>
      <c r="J81" s="235">
        <f>IFERROR(VLOOKUP($A81,'[1]T_10.01'!$A:$O,J$4,FALSE),"")</f>
        <v>528</v>
      </c>
      <c r="K81" s="3">
        <f>IFERROR(VLOOKUP($A81,'[1]T_10.01'!$A:$O,K$4,FALSE),"")</f>
        <v>5</v>
      </c>
      <c r="L81" s="3">
        <f>IFERROR(VLOOKUP($A81,'[1]T_10.01'!$A:$O,L$4,FALSE),"")</f>
        <v>17</v>
      </c>
      <c r="M81" s="111">
        <f t="shared" si="3"/>
        <v>550</v>
      </c>
      <c r="N81" s="235"/>
      <c r="O81" s="3"/>
      <c r="P81" s="3"/>
      <c r="Q81" s="111">
        <f t="shared" si="4"/>
        <v>-794</v>
      </c>
      <c r="R81" s="112">
        <f t="shared" si="5"/>
        <v>-0.59077380952380953</v>
      </c>
      <c r="S81" s="213"/>
      <c r="T81" t="s">
        <v>315</v>
      </c>
      <c r="U81" t="s">
        <v>316</v>
      </c>
      <c r="V81">
        <v>76</v>
      </c>
      <c r="W81">
        <v>334</v>
      </c>
      <c r="X81">
        <v>52</v>
      </c>
      <c r="Y81" t="s">
        <v>53</v>
      </c>
    </row>
    <row r="82" spans="1:25" x14ac:dyDescent="0.3">
      <c r="A82" s="110" t="s">
        <v>276</v>
      </c>
      <c r="B82" t="s">
        <v>277</v>
      </c>
      <c r="C82">
        <v>34</v>
      </c>
      <c r="D82" t="s">
        <v>53</v>
      </c>
      <c r="E82" t="s">
        <v>53</v>
      </c>
      <c r="F82" s="235"/>
      <c r="G82" s="3"/>
      <c r="H82" s="3"/>
      <c r="I82" s="111">
        <f t="shared" si="16"/>
        <v>5091</v>
      </c>
      <c r="J82" s="235">
        <f>IFERROR(VLOOKUP($A82,'[1]T_10.01'!$A:$O,J$4,FALSE),"")</f>
        <v>1088</v>
      </c>
      <c r="K82" s="3">
        <f>IFERROR(VLOOKUP($A82,'[1]T_10.01'!$A:$O,K$4,FALSE),"")</f>
        <v>10</v>
      </c>
      <c r="L82" s="3">
        <f>IFERROR(VLOOKUP($A82,'[1]T_10.01'!$A:$O,L$4,FALSE),"")</f>
        <v>7</v>
      </c>
      <c r="M82" s="111">
        <f t="shared" si="3"/>
        <v>1105</v>
      </c>
      <c r="N82" s="235"/>
      <c r="O82" s="3"/>
      <c r="P82" s="3"/>
      <c r="Q82" s="111">
        <f t="shared" si="4"/>
        <v>-3986</v>
      </c>
      <c r="R82" s="112">
        <f t="shared" si="5"/>
        <v>-0.78295030445884894</v>
      </c>
      <c r="S82" s="213"/>
      <c r="T82" t="s">
        <v>317</v>
      </c>
      <c r="U82" t="s">
        <v>318</v>
      </c>
      <c r="V82">
        <v>77</v>
      </c>
      <c r="W82">
        <v>80</v>
      </c>
      <c r="X82">
        <v>55</v>
      </c>
      <c r="Y82" t="s">
        <v>53</v>
      </c>
    </row>
    <row r="83" spans="1:25" x14ac:dyDescent="0.3">
      <c r="A83" s="110" t="s">
        <v>280</v>
      </c>
      <c r="B83" t="s">
        <v>281</v>
      </c>
      <c r="C83" t="s">
        <v>331</v>
      </c>
      <c r="D83" t="s">
        <v>53</v>
      </c>
      <c r="E83" t="s">
        <v>53</v>
      </c>
      <c r="F83" s="235"/>
      <c r="G83" s="3"/>
      <c r="H83" s="3"/>
      <c r="I83" s="111">
        <f t="shared" si="16"/>
        <v>0</v>
      </c>
      <c r="J83" s="235">
        <f>IFERROR(VLOOKUP($A83,'[1]T_10.01'!$A:$O,J$4,FALSE),"")</f>
        <v>2227</v>
      </c>
      <c r="K83" s="3">
        <f>IFERROR(VLOOKUP($A83,'[1]T_10.01'!$A:$O,K$4,FALSE),"")</f>
        <v>33</v>
      </c>
      <c r="L83" s="3">
        <f>IFERROR(VLOOKUP($A83,'[1]T_10.01'!$A:$O,L$4,FALSE),"")</f>
        <v>124</v>
      </c>
      <c r="M83" s="111">
        <f t="shared" si="3"/>
        <v>2384</v>
      </c>
      <c r="N83" s="235"/>
      <c r="O83" s="3"/>
      <c r="P83" s="3"/>
      <c r="Q83" s="111">
        <f t="shared" si="4"/>
        <v>2384</v>
      </c>
      <c r="R83" s="112" t="e">
        <f t="shared" si="5"/>
        <v>#DIV/0!</v>
      </c>
      <c r="S83" s="213"/>
      <c r="T83" t="s">
        <v>216</v>
      </c>
      <c r="U83" t="s">
        <v>217</v>
      </c>
      <c r="V83">
        <v>78</v>
      </c>
      <c r="W83">
        <v>8729</v>
      </c>
      <c r="X83">
        <v>57</v>
      </c>
      <c r="Y83" t="s">
        <v>53</v>
      </c>
    </row>
    <row r="84" spans="1:25" x14ac:dyDescent="0.3">
      <c r="A84" s="110" t="s">
        <v>284</v>
      </c>
      <c r="B84" t="s">
        <v>285</v>
      </c>
      <c r="C84">
        <v>35</v>
      </c>
      <c r="D84" t="s">
        <v>53</v>
      </c>
      <c r="E84" t="s">
        <v>53</v>
      </c>
      <c r="F84" s="235"/>
      <c r="G84" s="3"/>
      <c r="H84" s="3"/>
      <c r="I84" s="111">
        <f t="shared" si="16"/>
        <v>1596</v>
      </c>
      <c r="J84" s="235">
        <f>IFERROR(VLOOKUP($A84,'[1]T_10.01'!$A:$O,J$4,FALSE),"")</f>
        <v>822</v>
      </c>
      <c r="K84" s="3">
        <f>IFERROR(VLOOKUP($A84,'[1]T_10.01'!$A:$O,K$4,FALSE),"")</f>
        <v>8</v>
      </c>
      <c r="L84" s="3">
        <f>IFERROR(VLOOKUP($A84,'[1]T_10.01'!$A:$O,L$4,FALSE),"")</f>
        <v>47</v>
      </c>
      <c r="M84" s="111">
        <f t="shared" si="3"/>
        <v>877</v>
      </c>
      <c r="N84" s="235"/>
      <c r="O84" s="3"/>
      <c r="P84" s="3"/>
      <c r="Q84" s="111">
        <f t="shared" si="4"/>
        <v>-719</v>
      </c>
      <c r="R84" s="112">
        <f t="shared" si="5"/>
        <v>-0.45050125313283207</v>
      </c>
      <c r="S84" s="213"/>
      <c r="T84" t="s">
        <v>319</v>
      </c>
      <c r="U84" t="s">
        <v>320</v>
      </c>
      <c r="V84">
        <v>79</v>
      </c>
      <c r="W84">
        <v>990</v>
      </c>
      <c r="X84">
        <v>59</v>
      </c>
      <c r="Y84" t="s">
        <v>53</v>
      </c>
    </row>
    <row r="85" spans="1:25" x14ac:dyDescent="0.3">
      <c r="A85" s="110" t="s">
        <v>288</v>
      </c>
      <c r="B85" t="s">
        <v>289</v>
      </c>
      <c r="C85">
        <v>36</v>
      </c>
      <c r="D85" t="s">
        <v>53</v>
      </c>
      <c r="E85" t="s">
        <v>53</v>
      </c>
      <c r="F85" s="235"/>
      <c r="G85" s="3"/>
      <c r="H85" s="3"/>
      <c r="I85" s="111">
        <f t="shared" si="16"/>
        <v>2089</v>
      </c>
      <c r="J85" s="235">
        <f>IFERROR(VLOOKUP($A85,'[1]T_10.01'!$A:$O,J$4,FALSE),"")</f>
        <v>1335</v>
      </c>
      <c r="K85" s="3">
        <f>IFERROR(VLOOKUP($A85,'[1]T_10.01'!$A:$O,K$4,FALSE),"")</f>
        <v>16</v>
      </c>
      <c r="L85" s="3">
        <f>IFERROR(VLOOKUP($A85,'[1]T_10.01'!$A:$O,L$4,FALSE),"")</f>
        <v>160</v>
      </c>
      <c r="M85" s="111">
        <f t="shared" si="3"/>
        <v>1511</v>
      </c>
      <c r="N85" s="235"/>
      <c r="O85" s="3"/>
      <c r="P85" s="3"/>
      <c r="Q85" s="111">
        <f t="shared" si="4"/>
        <v>-578</v>
      </c>
      <c r="R85" s="112">
        <f t="shared" ref="R85" si="17">Q85/I85</f>
        <v>-0.27668741024413596</v>
      </c>
      <c r="S85" s="213"/>
      <c r="T85" t="s">
        <v>321</v>
      </c>
      <c r="U85" t="s">
        <v>322</v>
      </c>
      <c r="V85">
        <v>80</v>
      </c>
      <c r="W85">
        <v>971</v>
      </c>
      <c r="X85">
        <v>60</v>
      </c>
      <c r="Y85" t="s">
        <v>53</v>
      </c>
    </row>
    <row r="86" spans="1:25" x14ac:dyDescent="0.3">
      <c r="A86" s="110" t="s">
        <v>292</v>
      </c>
      <c r="B86" t="s">
        <v>293</v>
      </c>
      <c r="C86">
        <v>37</v>
      </c>
      <c r="D86" t="s">
        <v>53</v>
      </c>
      <c r="E86" t="s">
        <v>53</v>
      </c>
      <c r="F86" s="235"/>
      <c r="G86" s="3"/>
      <c r="H86" s="3"/>
      <c r="I86" s="111">
        <f t="shared" si="16"/>
        <v>956</v>
      </c>
      <c r="J86" s="235">
        <f>IFERROR(VLOOKUP($A86,'[1]T_10.01'!$A:$O,J$4,FALSE),"")</f>
        <v>755</v>
      </c>
      <c r="K86" s="3">
        <f>IFERROR(VLOOKUP($A86,'[1]T_10.01'!$A:$O,K$4,FALSE),"")</f>
        <v>6</v>
      </c>
      <c r="L86" s="3">
        <f>IFERROR(VLOOKUP($A86,'[1]T_10.01'!$A:$O,L$4,FALSE),"")</f>
        <v>125</v>
      </c>
      <c r="M86" s="111">
        <f t="shared" si="3"/>
        <v>886</v>
      </c>
      <c r="N86" s="235"/>
      <c r="O86" s="3"/>
      <c r="P86" s="3"/>
      <c r="Q86" s="111">
        <f t="shared" si="4"/>
        <v>-70</v>
      </c>
      <c r="R86" s="112">
        <f t="shared" si="5"/>
        <v>-7.3221757322175729E-2</v>
      </c>
      <c r="S86" s="213"/>
      <c r="T86" t="s">
        <v>323</v>
      </c>
      <c r="U86" t="s">
        <v>324</v>
      </c>
      <c r="V86">
        <v>81</v>
      </c>
      <c r="W86">
        <v>388</v>
      </c>
      <c r="X86">
        <v>61</v>
      </c>
      <c r="Y86" t="s">
        <v>53</v>
      </c>
    </row>
    <row r="87" spans="1:25" x14ac:dyDescent="0.3">
      <c r="A87" s="110" t="s">
        <v>294</v>
      </c>
      <c r="B87" t="s">
        <v>295</v>
      </c>
      <c r="C87">
        <v>38</v>
      </c>
      <c r="D87" t="s">
        <v>53</v>
      </c>
      <c r="E87" t="s">
        <v>53</v>
      </c>
      <c r="F87" s="235"/>
      <c r="G87" s="3"/>
      <c r="H87" s="3"/>
      <c r="I87" s="111">
        <f t="shared" si="16"/>
        <v>633</v>
      </c>
      <c r="J87" s="235">
        <f>IFERROR(VLOOKUP($A87,'[1]T_10.01'!$A:$O,J$4,FALSE),"")</f>
        <v>722</v>
      </c>
      <c r="K87" s="3">
        <f>IFERROR(VLOOKUP($A87,'[1]T_10.01'!$A:$O,K$4,FALSE),"")</f>
        <v>11</v>
      </c>
      <c r="L87" s="3">
        <f>IFERROR(VLOOKUP($A87,'[1]T_10.01'!$A:$O,L$4,FALSE),"")</f>
        <v>108</v>
      </c>
      <c r="M87" s="111">
        <f t="shared" si="3"/>
        <v>841</v>
      </c>
      <c r="N87" s="235"/>
      <c r="O87" s="3"/>
      <c r="P87" s="3"/>
      <c r="Q87" s="111">
        <f t="shared" si="4"/>
        <v>208</v>
      </c>
      <c r="R87" s="112">
        <f t="shared" si="5"/>
        <v>0.32859399684044233</v>
      </c>
      <c r="S87" s="213"/>
      <c r="T87" t="s">
        <v>325</v>
      </c>
      <c r="U87" t="s">
        <v>326</v>
      </c>
      <c r="V87">
        <v>82</v>
      </c>
      <c r="W87">
        <v>745</v>
      </c>
      <c r="X87">
        <v>62</v>
      </c>
      <c r="Y87" t="s">
        <v>53</v>
      </c>
    </row>
    <row r="88" spans="1:25" x14ac:dyDescent="0.3">
      <c r="A88" s="110" t="s">
        <v>296</v>
      </c>
      <c r="B88" t="s">
        <v>297</v>
      </c>
      <c r="C88">
        <v>40</v>
      </c>
      <c r="D88" t="s">
        <v>53</v>
      </c>
      <c r="E88" t="s">
        <v>53</v>
      </c>
      <c r="F88" s="235"/>
      <c r="G88" s="3"/>
      <c r="H88" s="3"/>
      <c r="I88" s="111">
        <f t="shared" si="16"/>
        <v>1182</v>
      </c>
      <c r="J88" s="235">
        <f>IFERROR(VLOOKUP($A88,'[1]T_10.01'!$A:$O,J$4,FALSE),"")</f>
        <v>598</v>
      </c>
      <c r="K88" s="3">
        <f>IFERROR(VLOOKUP($A88,'[1]T_10.01'!$A:$O,K$4,FALSE),"")</f>
        <v>5</v>
      </c>
      <c r="L88" s="3">
        <f>IFERROR(VLOOKUP($A88,'[1]T_10.01'!$A:$O,L$4,FALSE),"")</f>
        <v>8</v>
      </c>
      <c r="M88" s="111">
        <f t="shared" ref="M88:M142" si="18">SUM(J88:L88)</f>
        <v>611</v>
      </c>
      <c r="N88" s="235"/>
      <c r="O88" s="3"/>
      <c r="P88" s="3"/>
      <c r="Q88" s="111">
        <f t="shared" si="4"/>
        <v>-571</v>
      </c>
      <c r="R88" s="112">
        <f t="shared" si="5"/>
        <v>-0.48307952622673433</v>
      </c>
      <c r="S88" s="213"/>
      <c r="T88" t="s">
        <v>327</v>
      </c>
      <c r="U88" t="s">
        <v>328</v>
      </c>
      <c r="V88">
        <v>82</v>
      </c>
      <c r="W88">
        <v>0</v>
      </c>
      <c r="X88">
        <v>6276</v>
      </c>
      <c r="Y88" t="s">
        <v>53</v>
      </c>
    </row>
    <row r="89" spans="1:25" x14ac:dyDescent="0.3">
      <c r="A89" s="110" t="s">
        <v>298</v>
      </c>
      <c r="B89" t="s">
        <v>297</v>
      </c>
      <c r="C89">
        <v>4050</v>
      </c>
      <c r="D89" t="s">
        <v>53</v>
      </c>
      <c r="E89" t="s">
        <v>53</v>
      </c>
      <c r="F89" s="235"/>
      <c r="G89" s="3"/>
      <c r="H89" s="3"/>
      <c r="I89" s="111">
        <f t="shared" si="16"/>
        <v>0</v>
      </c>
      <c r="J89" s="235">
        <f>IFERROR(VLOOKUP($A89,'[1]T_10.01'!$A:$O,J$4,FALSE),"")</f>
        <v>0</v>
      </c>
      <c r="K89" s="3">
        <f>IFERROR(VLOOKUP($A89,'[1]T_10.01'!$A:$O,K$4,FALSE),"")</f>
        <v>0</v>
      </c>
      <c r="L89" s="3">
        <f>IFERROR(VLOOKUP($A89,'[1]T_10.01'!$A:$O,L$4,FALSE),"")</f>
        <v>0</v>
      </c>
      <c r="M89" s="111">
        <f t="shared" si="18"/>
        <v>0</v>
      </c>
      <c r="N89" s="235"/>
      <c r="O89" s="3"/>
      <c r="P89" s="3"/>
      <c r="Q89" s="111">
        <f t="shared" si="4"/>
        <v>0</v>
      </c>
      <c r="R89" s="112" t="e">
        <f t="shared" si="5"/>
        <v>#DIV/0!</v>
      </c>
      <c r="S89" s="213"/>
      <c r="T89" t="s">
        <v>329</v>
      </c>
      <c r="U89" t="s">
        <v>330</v>
      </c>
      <c r="V89">
        <v>84</v>
      </c>
      <c r="W89">
        <v>1488</v>
      </c>
      <c r="X89">
        <v>64</v>
      </c>
      <c r="Y89" t="s">
        <v>53</v>
      </c>
    </row>
    <row r="90" spans="1:25" x14ac:dyDescent="0.3">
      <c r="A90" s="110" t="s">
        <v>299</v>
      </c>
      <c r="B90" t="s">
        <v>300</v>
      </c>
      <c r="C90">
        <v>41</v>
      </c>
      <c r="D90" t="s">
        <v>53</v>
      </c>
      <c r="E90" t="s">
        <v>53</v>
      </c>
      <c r="F90" s="235"/>
      <c r="G90" s="3"/>
      <c r="H90" s="3"/>
      <c r="I90" s="111">
        <f t="shared" si="16"/>
        <v>1411</v>
      </c>
      <c r="J90" s="235">
        <f>IFERROR(VLOOKUP($A90,'[1]T_10.01'!$A:$O,J$4,FALSE),"")</f>
        <v>841</v>
      </c>
      <c r="K90" s="3">
        <f>IFERROR(VLOOKUP($A90,'[1]T_10.01'!$A:$O,K$4,FALSE),"")</f>
        <v>3</v>
      </c>
      <c r="L90" s="3">
        <f>IFERROR(VLOOKUP($A90,'[1]T_10.01'!$A:$O,L$4,FALSE),"")</f>
        <v>26</v>
      </c>
      <c r="M90" s="111">
        <f t="shared" si="18"/>
        <v>870</v>
      </c>
      <c r="N90" s="235"/>
      <c r="O90" s="3"/>
      <c r="P90" s="3"/>
      <c r="Q90" s="111">
        <f t="shared" ref="Q90:Q143" si="19">M90-I90</f>
        <v>-541</v>
      </c>
      <c r="R90" s="112">
        <f t="shared" ref="R90:R143" si="20">Q90/I90</f>
        <v>-0.38341601700921335</v>
      </c>
      <c r="S90" s="213"/>
      <c r="T90" t="s">
        <v>332</v>
      </c>
      <c r="U90" t="s">
        <v>333</v>
      </c>
      <c r="V90">
        <v>85</v>
      </c>
      <c r="W90">
        <v>2531</v>
      </c>
      <c r="X90">
        <v>65</v>
      </c>
      <c r="Y90" t="s">
        <v>53</v>
      </c>
    </row>
    <row r="91" spans="1:25" x14ac:dyDescent="0.3">
      <c r="A91" s="110" t="s">
        <v>301</v>
      </c>
      <c r="B91" t="s">
        <v>302</v>
      </c>
      <c r="C91">
        <v>42</v>
      </c>
      <c r="D91" t="s">
        <v>53</v>
      </c>
      <c r="E91" t="s">
        <v>53</v>
      </c>
      <c r="F91" s="235"/>
      <c r="G91" s="3"/>
      <c r="H91" s="3"/>
      <c r="I91" s="111">
        <f t="shared" si="16"/>
        <v>2110</v>
      </c>
      <c r="J91" s="235">
        <f>IFERROR(VLOOKUP($A91,'[1]T_10.01'!$A:$O,J$4,FALSE),"")</f>
        <v>1299</v>
      </c>
      <c r="K91" s="3">
        <f>IFERROR(VLOOKUP($A91,'[1]T_10.01'!$A:$O,K$4,FALSE),"")</f>
        <v>3</v>
      </c>
      <c r="L91" s="3">
        <f>IFERROR(VLOOKUP($A91,'[1]T_10.01'!$A:$O,L$4,FALSE),"")</f>
        <v>85</v>
      </c>
      <c r="M91" s="111">
        <f t="shared" si="18"/>
        <v>1387</v>
      </c>
      <c r="N91" s="235"/>
      <c r="O91" s="3"/>
      <c r="P91" s="3"/>
      <c r="Q91" s="111">
        <f t="shared" si="19"/>
        <v>-723</v>
      </c>
      <c r="R91" s="112">
        <f t="shared" si="20"/>
        <v>-0.34265402843601894</v>
      </c>
      <c r="S91" s="213"/>
      <c r="T91" t="s">
        <v>220</v>
      </c>
      <c r="U91" t="s">
        <v>192</v>
      </c>
      <c r="V91">
        <v>86</v>
      </c>
      <c r="W91">
        <v>12820</v>
      </c>
      <c r="X91">
        <v>66</v>
      </c>
      <c r="Y91" t="s">
        <v>53</v>
      </c>
    </row>
    <row r="92" spans="1:25" x14ac:dyDescent="0.3">
      <c r="A92" s="110" t="s">
        <v>303</v>
      </c>
      <c r="B92" t="s">
        <v>304</v>
      </c>
      <c r="C92">
        <v>43</v>
      </c>
      <c r="D92" t="s">
        <v>53</v>
      </c>
      <c r="E92" t="s">
        <v>53</v>
      </c>
      <c r="F92" s="235"/>
      <c r="G92" s="3"/>
      <c r="H92" s="3"/>
      <c r="I92" s="111">
        <f t="shared" si="16"/>
        <v>335</v>
      </c>
      <c r="J92" s="235">
        <f>IFERROR(VLOOKUP($A92,'[1]T_10.01'!$A:$O,J$4,FALSE),"")</f>
        <v>1658</v>
      </c>
      <c r="K92" s="3">
        <f>IFERROR(VLOOKUP($A92,'[1]T_10.01'!$A:$O,K$4,FALSE),"")</f>
        <v>10</v>
      </c>
      <c r="L92" s="3">
        <f>IFERROR(VLOOKUP($A92,'[1]T_10.01'!$A:$O,L$4,FALSE),"")</f>
        <v>8</v>
      </c>
      <c r="M92" s="111">
        <f t="shared" si="18"/>
        <v>1676</v>
      </c>
      <c r="N92" s="235"/>
      <c r="O92" s="3"/>
      <c r="P92" s="3"/>
      <c r="Q92" s="111">
        <f t="shared" si="19"/>
        <v>1341</v>
      </c>
      <c r="R92" s="112">
        <f t="shared" si="20"/>
        <v>4.0029850746268654</v>
      </c>
      <c r="S92" s="213"/>
      <c r="T92" t="s">
        <v>334</v>
      </c>
      <c r="U92" t="s">
        <v>335</v>
      </c>
      <c r="V92">
        <v>87</v>
      </c>
      <c r="W92">
        <v>341</v>
      </c>
      <c r="X92">
        <v>67</v>
      </c>
      <c r="Y92" t="s">
        <v>53</v>
      </c>
    </row>
    <row r="93" spans="1:25" x14ac:dyDescent="0.3">
      <c r="A93" s="110" t="s">
        <v>305</v>
      </c>
      <c r="B93" t="s">
        <v>306</v>
      </c>
      <c r="C93">
        <v>44</v>
      </c>
      <c r="D93" t="s">
        <v>53</v>
      </c>
      <c r="E93" t="s">
        <v>53</v>
      </c>
      <c r="F93" s="235"/>
      <c r="G93" s="3"/>
      <c r="H93" s="3"/>
      <c r="I93" s="111">
        <f t="shared" si="16"/>
        <v>2660</v>
      </c>
      <c r="J93" s="235">
        <f>IFERROR(VLOOKUP($A93,'[1]T_10.01'!$A:$O,J$4,FALSE),"")</f>
        <v>1101</v>
      </c>
      <c r="K93" s="3">
        <f>IFERROR(VLOOKUP($A93,'[1]T_10.01'!$A:$O,K$4,FALSE),"")</f>
        <v>1</v>
      </c>
      <c r="L93" s="3">
        <f>IFERROR(VLOOKUP($A93,'[1]T_10.01'!$A:$O,L$4,FALSE),"")</f>
        <v>4</v>
      </c>
      <c r="M93" s="111">
        <f t="shared" si="18"/>
        <v>1106</v>
      </c>
      <c r="N93" s="235"/>
      <c r="O93" s="3"/>
      <c r="P93" s="3"/>
      <c r="Q93" s="111">
        <f t="shared" si="19"/>
        <v>-1554</v>
      </c>
      <c r="R93" s="112">
        <f t="shared" si="20"/>
        <v>-0.58421052631578951</v>
      </c>
      <c r="S93" s="213"/>
      <c r="T93" t="s">
        <v>336</v>
      </c>
      <c r="U93" t="s">
        <v>337</v>
      </c>
      <c r="V93">
        <v>88</v>
      </c>
      <c r="W93">
        <v>381</v>
      </c>
      <c r="X93">
        <v>68</v>
      </c>
      <c r="Y93" t="s">
        <v>53</v>
      </c>
    </row>
    <row r="94" spans="1:25" x14ac:dyDescent="0.3">
      <c r="A94" s="110" t="s">
        <v>307</v>
      </c>
      <c r="B94" t="s">
        <v>308</v>
      </c>
      <c r="C94">
        <v>45</v>
      </c>
      <c r="D94" t="s">
        <v>53</v>
      </c>
      <c r="E94" t="s">
        <v>53</v>
      </c>
      <c r="F94" s="235"/>
      <c r="G94" s="3"/>
      <c r="H94" s="3"/>
      <c r="I94" s="111">
        <f t="shared" si="16"/>
        <v>1926</v>
      </c>
      <c r="J94" s="235">
        <f>IFERROR(VLOOKUP($A94,'[1]T_10.01'!$A:$O,J$4,FALSE),"")</f>
        <v>432</v>
      </c>
      <c r="K94" s="3">
        <f>IFERROR(VLOOKUP($A94,'[1]T_10.01'!$A:$O,K$4,FALSE),"")</f>
        <v>1</v>
      </c>
      <c r="L94" s="3">
        <f>IFERROR(VLOOKUP($A94,'[1]T_10.01'!$A:$O,L$4,FALSE),"")</f>
        <v>12</v>
      </c>
      <c r="M94" s="111">
        <f t="shared" si="18"/>
        <v>445</v>
      </c>
      <c r="N94" s="235"/>
      <c r="O94" s="3"/>
      <c r="P94" s="3"/>
      <c r="Q94" s="111">
        <f t="shared" si="19"/>
        <v>-1481</v>
      </c>
      <c r="R94" s="112">
        <f t="shared" si="20"/>
        <v>-0.76895119418483904</v>
      </c>
      <c r="S94" s="213"/>
      <c r="T94" t="s">
        <v>338</v>
      </c>
      <c r="U94" t="s">
        <v>339</v>
      </c>
      <c r="V94">
        <v>89</v>
      </c>
      <c r="W94">
        <v>2173</v>
      </c>
      <c r="X94">
        <v>69</v>
      </c>
      <c r="Y94" t="s">
        <v>53</v>
      </c>
    </row>
    <row r="95" spans="1:25" x14ac:dyDescent="0.3">
      <c r="A95" s="110" t="s">
        <v>309</v>
      </c>
      <c r="B95" t="s">
        <v>310</v>
      </c>
      <c r="C95">
        <v>47</v>
      </c>
      <c r="D95" t="s">
        <v>53</v>
      </c>
      <c r="E95" t="s">
        <v>53</v>
      </c>
      <c r="F95" s="235"/>
      <c r="G95" s="3"/>
      <c r="H95" s="3"/>
      <c r="I95" s="111">
        <f t="shared" si="16"/>
        <v>4466</v>
      </c>
      <c r="J95" s="235">
        <f>IFERROR(VLOOKUP($A95,'[1]T_10.01'!$A:$O,J$4,FALSE),"")</f>
        <v>4136</v>
      </c>
      <c r="K95" s="3">
        <f>IFERROR(VLOOKUP($A95,'[1]T_10.01'!$A:$O,K$4,FALSE),"")</f>
        <v>26</v>
      </c>
      <c r="L95" s="3">
        <f>IFERROR(VLOOKUP($A95,'[1]T_10.01'!$A:$O,L$4,FALSE),"")</f>
        <v>22</v>
      </c>
      <c r="M95" s="111">
        <f t="shared" si="18"/>
        <v>4184</v>
      </c>
      <c r="N95" s="235"/>
      <c r="O95" s="3"/>
      <c r="P95" s="3"/>
      <c r="Q95" s="111">
        <f t="shared" si="19"/>
        <v>-282</v>
      </c>
      <c r="R95" s="112">
        <f t="shared" si="20"/>
        <v>-6.3143752798925215E-2</v>
      </c>
      <c r="S95" s="213"/>
      <c r="T95" t="s">
        <v>340</v>
      </c>
      <c r="U95" t="s">
        <v>341</v>
      </c>
      <c r="V95">
        <v>90</v>
      </c>
      <c r="W95">
        <v>5274</v>
      </c>
      <c r="X95">
        <v>70</v>
      </c>
      <c r="Y95" t="s">
        <v>53</v>
      </c>
    </row>
    <row r="96" spans="1:25" x14ac:dyDescent="0.3">
      <c r="A96" s="110" t="s">
        <v>311</v>
      </c>
      <c r="B96" t="s">
        <v>312</v>
      </c>
      <c r="C96">
        <v>50</v>
      </c>
      <c r="D96" t="s">
        <v>53</v>
      </c>
      <c r="E96" t="s">
        <v>53</v>
      </c>
      <c r="F96" s="235"/>
      <c r="G96" s="3"/>
      <c r="H96" s="3"/>
      <c r="I96" s="111">
        <f t="shared" si="16"/>
        <v>927</v>
      </c>
      <c r="J96" s="235">
        <f>IFERROR(VLOOKUP($A96,'[1]T_10.01'!$A:$O,J$4,FALSE),"")</f>
        <v>1227</v>
      </c>
      <c r="K96" s="3">
        <f>IFERROR(VLOOKUP($A96,'[1]T_10.01'!$A:$O,K$4,FALSE),"")</f>
        <v>14</v>
      </c>
      <c r="L96" s="3">
        <f>IFERROR(VLOOKUP($A96,'[1]T_10.01'!$A:$O,L$4,FALSE),"")</f>
        <v>24</v>
      </c>
      <c r="M96" s="111">
        <f t="shared" si="18"/>
        <v>1265</v>
      </c>
      <c r="N96" s="235"/>
      <c r="O96" s="3"/>
      <c r="P96" s="3"/>
      <c r="Q96" s="111">
        <f t="shared" si="19"/>
        <v>338</v>
      </c>
      <c r="R96" s="112">
        <f t="shared" si="20"/>
        <v>0.36461704422869473</v>
      </c>
      <c r="S96" s="213"/>
      <c r="T96" t="s">
        <v>221</v>
      </c>
      <c r="U96" t="s">
        <v>222</v>
      </c>
      <c r="V96">
        <v>91</v>
      </c>
      <c r="W96">
        <v>2463</v>
      </c>
      <c r="X96">
        <v>71</v>
      </c>
      <c r="Y96" t="s">
        <v>53</v>
      </c>
    </row>
    <row r="97" spans="1:25" x14ac:dyDescent="0.3">
      <c r="A97" s="110" t="s">
        <v>313</v>
      </c>
      <c r="B97" t="s">
        <v>314</v>
      </c>
      <c r="C97">
        <v>51</v>
      </c>
      <c r="D97" t="s">
        <v>53</v>
      </c>
      <c r="E97" t="s">
        <v>53</v>
      </c>
      <c r="F97" s="235"/>
      <c r="G97" s="3"/>
      <c r="H97" s="3"/>
      <c r="I97" s="111">
        <f t="shared" si="16"/>
        <v>1296</v>
      </c>
      <c r="J97" s="235">
        <f>IFERROR(VLOOKUP($A97,'[1]T_10.01'!$A:$O,J$4,FALSE),"")</f>
        <v>1169</v>
      </c>
      <c r="K97" s="3">
        <f>IFERROR(VLOOKUP($A97,'[1]T_10.01'!$A:$O,K$4,FALSE),"")</f>
        <v>14</v>
      </c>
      <c r="L97" s="3">
        <f>IFERROR(VLOOKUP($A97,'[1]T_10.01'!$A:$O,L$4,FALSE),"")</f>
        <v>29</v>
      </c>
      <c r="M97" s="111">
        <f t="shared" si="18"/>
        <v>1212</v>
      </c>
      <c r="N97" s="235"/>
      <c r="O97" s="3"/>
      <c r="P97" s="3"/>
      <c r="Q97" s="111">
        <f t="shared" si="19"/>
        <v>-84</v>
      </c>
      <c r="R97" s="112">
        <f t="shared" si="20"/>
        <v>-6.4814814814814811E-2</v>
      </c>
      <c r="S97" s="213"/>
      <c r="T97" t="s">
        <v>225</v>
      </c>
      <c r="U97" t="s">
        <v>226</v>
      </c>
      <c r="V97">
        <v>92</v>
      </c>
      <c r="W97">
        <v>2816</v>
      </c>
      <c r="X97">
        <v>73</v>
      </c>
      <c r="Y97" t="s">
        <v>53</v>
      </c>
    </row>
    <row r="98" spans="1:25" x14ac:dyDescent="0.3">
      <c r="A98" s="110" t="s">
        <v>315</v>
      </c>
      <c r="B98" t="s">
        <v>316</v>
      </c>
      <c r="C98">
        <v>52</v>
      </c>
      <c r="D98" t="s">
        <v>53</v>
      </c>
      <c r="E98" t="s">
        <v>53</v>
      </c>
      <c r="F98" s="235"/>
      <c r="G98" s="3"/>
      <c r="H98" s="3"/>
      <c r="I98" s="111">
        <f t="shared" si="16"/>
        <v>334</v>
      </c>
      <c r="J98" s="235">
        <f>IFERROR(VLOOKUP($A98,'[1]T_10.01'!$A:$O,J$4,FALSE),"")</f>
        <v>1111</v>
      </c>
      <c r="K98" s="3">
        <f>IFERROR(VLOOKUP($A98,'[1]T_10.01'!$A:$O,K$4,FALSE),"")</f>
        <v>23</v>
      </c>
      <c r="L98" s="3">
        <f>IFERROR(VLOOKUP($A98,'[1]T_10.01'!$A:$O,L$4,FALSE),"")</f>
        <v>13</v>
      </c>
      <c r="M98" s="111">
        <f t="shared" si="18"/>
        <v>1147</v>
      </c>
      <c r="N98" s="235"/>
      <c r="O98" s="3"/>
      <c r="P98" s="3"/>
      <c r="Q98" s="111">
        <f t="shared" si="19"/>
        <v>813</v>
      </c>
      <c r="R98" s="112">
        <f t="shared" si="20"/>
        <v>2.4341317365269459</v>
      </c>
      <c r="S98" s="213"/>
      <c r="T98" t="s">
        <v>342</v>
      </c>
      <c r="U98" t="s">
        <v>343</v>
      </c>
      <c r="V98">
        <v>93</v>
      </c>
      <c r="W98">
        <v>1064</v>
      </c>
      <c r="X98">
        <v>74</v>
      </c>
      <c r="Y98" t="s">
        <v>53</v>
      </c>
    </row>
    <row r="99" spans="1:25" x14ac:dyDescent="0.3">
      <c r="A99" s="110" t="s">
        <v>317</v>
      </c>
      <c r="B99" t="s">
        <v>318</v>
      </c>
      <c r="C99">
        <v>55</v>
      </c>
      <c r="D99" t="s">
        <v>53</v>
      </c>
      <c r="E99" t="s">
        <v>53</v>
      </c>
      <c r="F99" s="235"/>
      <c r="G99" s="3"/>
      <c r="H99" s="3"/>
      <c r="I99" s="111">
        <f t="shared" si="16"/>
        <v>80</v>
      </c>
      <c r="J99" s="235">
        <f>IFERROR(VLOOKUP($A99,'[1]T_10.01'!$A:$O,J$4,FALSE),"")</f>
        <v>861</v>
      </c>
      <c r="K99" s="3">
        <f>IFERROR(VLOOKUP($A99,'[1]T_10.01'!$A:$O,K$4,FALSE),"")</f>
        <v>4</v>
      </c>
      <c r="L99" s="3">
        <f>IFERROR(VLOOKUP($A99,'[1]T_10.01'!$A:$O,L$4,FALSE),"")</f>
        <v>0</v>
      </c>
      <c r="M99" s="111">
        <f t="shared" si="18"/>
        <v>865</v>
      </c>
      <c r="N99" s="235"/>
      <c r="O99" s="3"/>
      <c r="P99" s="3"/>
      <c r="Q99" s="111">
        <f t="shared" si="19"/>
        <v>785</v>
      </c>
      <c r="R99" s="112">
        <f t="shared" si="20"/>
        <v>9.8125</v>
      </c>
      <c r="S99" s="213"/>
      <c r="T99" t="s">
        <v>344</v>
      </c>
      <c r="U99" t="s">
        <v>345</v>
      </c>
      <c r="V99">
        <v>94</v>
      </c>
      <c r="W99">
        <v>970</v>
      </c>
      <c r="X99">
        <v>75</v>
      </c>
      <c r="Y99" t="s">
        <v>53</v>
      </c>
    </row>
    <row r="100" spans="1:25" x14ac:dyDescent="0.3">
      <c r="A100" s="110" t="s">
        <v>319</v>
      </c>
      <c r="B100" t="s">
        <v>320</v>
      </c>
      <c r="C100">
        <v>59</v>
      </c>
      <c r="D100" t="s">
        <v>53</v>
      </c>
      <c r="E100" t="s">
        <v>53</v>
      </c>
      <c r="F100" s="235"/>
      <c r="G100" s="3"/>
      <c r="H100" s="3"/>
      <c r="I100" s="111">
        <f t="shared" si="16"/>
        <v>990</v>
      </c>
      <c r="J100" s="235">
        <f>IFERROR(VLOOKUP($A100,'[1]T_10.01'!$A:$O,J$4,FALSE),"")</f>
        <v>1597</v>
      </c>
      <c r="K100" s="3">
        <f>IFERROR(VLOOKUP($A100,'[1]T_10.01'!$A:$O,K$4,FALSE),"")</f>
        <v>27</v>
      </c>
      <c r="L100" s="3">
        <f>IFERROR(VLOOKUP($A100,'[1]T_10.01'!$A:$O,L$4,FALSE),"")</f>
        <v>35</v>
      </c>
      <c r="M100" s="111">
        <f t="shared" si="18"/>
        <v>1659</v>
      </c>
      <c r="N100" s="235"/>
      <c r="O100" s="3"/>
      <c r="P100" s="3"/>
      <c r="Q100" s="111">
        <f t="shared" si="19"/>
        <v>669</v>
      </c>
      <c r="R100" s="112">
        <f t="shared" si="20"/>
        <v>0.67575757575757578</v>
      </c>
      <c r="S100" s="213"/>
      <c r="T100" t="s">
        <v>346</v>
      </c>
      <c r="U100" t="s">
        <v>347</v>
      </c>
      <c r="V100">
        <v>82</v>
      </c>
      <c r="W100">
        <v>282</v>
      </c>
      <c r="X100">
        <v>76</v>
      </c>
      <c r="Y100" t="s">
        <v>53</v>
      </c>
    </row>
    <row r="101" spans="1:25" x14ac:dyDescent="0.3">
      <c r="A101" s="110" t="s">
        <v>321</v>
      </c>
      <c r="B101" t="s">
        <v>322</v>
      </c>
      <c r="C101">
        <v>60</v>
      </c>
      <c r="D101" t="s">
        <v>53</v>
      </c>
      <c r="E101" t="s">
        <v>53</v>
      </c>
      <c r="F101" s="235"/>
      <c r="G101" s="3"/>
      <c r="H101" s="3"/>
      <c r="I101" s="111">
        <f t="shared" si="16"/>
        <v>971</v>
      </c>
      <c r="J101" s="235">
        <f>IFERROR(VLOOKUP($A101,'[1]T_10.01'!$A:$O,J$4,FALSE),"")</f>
        <v>1668</v>
      </c>
      <c r="K101" s="3">
        <f>IFERROR(VLOOKUP($A101,'[1]T_10.01'!$A:$O,K$4,FALSE),"")</f>
        <v>11</v>
      </c>
      <c r="L101" s="3">
        <f>IFERROR(VLOOKUP($A101,'[1]T_10.01'!$A:$O,L$4,FALSE),"")</f>
        <v>20</v>
      </c>
      <c r="M101" s="111">
        <f t="shared" si="18"/>
        <v>1699</v>
      </c>
      <c r="N101" s="235"/>
      <c r="O101" s="3"/>
      <c r="P101" s="3"/>
      <c r="Q101" s="111">
        <f t="shared" si="19"/>
        <v>728</v>
      </c>
      <c r="R101" s="112">
        <f t="shared" si="20"/>
        <v>0.74974253347064879</v>
      </c>
      <c r="S101" s="213"/>
      <c r="T101" t="s">
        <v>229</v>
      </c>
      <c r="U101" t="s">
        <v>230</v>
      </c>
      <c r="V101">
        <v>96</v>
      </c>
      <c r="W101">
        <v>4927</v>
      </c>
      <c r="X101">
        <v>77</v>
      </c>
      <c r="Y101" t="s">
        <v>53</v>
      </c>
    </row>
    <row r="102" spans="1:25" x14ac:dyDescent="0.3">
      <c r="A102" s="110" t="s">
        <v>323</v>
      </c>
      <c r="B102" t="s">
        <v>324</v>
      </c>
      <c r="C102">
        <v>61</v>
      </c>
      <c r="D102" t="s">
        <v>53</v>
      </c>
      <c r="E102" t="s">
        <v>53</v>
      </c>
      <c r="F102" s="235"/>
      <c r="G102" s="3"/>
      <c r="H102" s="3"/>
      <c r="I102" s="111">
        <f t="shared" si="16"/>
        <v>388</v>
      </c>
      <c r="J102" s="235">
        <f>IFERROR(VLOOKUP($A102,'[1]T_10.01'!$A:$O,J$4,FALSE),"")</f>
        <v>525</v>
      </c>
      <c r="K102" s="3">
        <f>IFERROR(VLOOKUP($A102,'[1]T_10.01'!$A:$O,K$4,FALSE),"")</f>
        <v>17</v>
      </c>
      <c r="L102" s="3">
        <f>IFERROR(VLOOKUP($A102,'[1]T_10.01'!$A:$O,L$4,FALSE),"")</f>
        <v>11</v>
      </c>
      <c r="M102" s="111">
        <f t="shared" si="18"/>
        <v>553</v>
      </c>
      <c r="N102" s="235"/>
      <c r="O102" s="3"/>
      <c r="P102" s="3"/>
      <c r="Q102" s="111">
        <f t="shared" si="19"/>
        <v>165</v>
      </c>
      <c r="R102" s="112">
        <f t="shared" si="20"/>
        <v>0.42525773195876287</v>
      </c>
      <c r="S102" s="213"/>
      <c r="T102" t="s">
        <v>348</v>
      </c>
      <c r="U102" t="s">
        <v>349</v>
      </c>
      <c r="V102">
        <v>97</v>
      </c>
      <c r="W102">
        <v>1173</v>
      </c>
      <c r="X102">
        <v>78</v>
      </c>
      <c r="Y102" t="s">
        <v>53</v>
      </c>
    </row>
    <row r="103" spans="1:25" x14ac:dyDescent="0.3">
      <c r="A103" s="110" t="s">
        <v>325</v>
      </c>
      <c r="B103" t="s">
        <v>326</v>
      </c>
      <c r="C103">
        <v>62</v>
      </c>
      <c r="D103" t="s">
        <v>53</v>
      </c>
      <c r="E103" t="s">
        <v>53</v>
      </c>
      <c r="F103" s="235"/>
      <c r="G103" s="3"/>
      <c r="H103" s="3"/>
      <c r="I103" s="111">
        <f t="shared" si="16"/>
        <v>745</v>
      </c>
      <c r="J103" s="235">
        <f>IFERROR(VLOOKUP($A103,'[1]T_10.01'!$A:$O,J$4,FALSE),"")</f>
        <v>959</v>
      </c>
      <c r="K103" s="3">
        <f>IFERROR(VLOOKUP($A103,'[1]T_10.01'!$A:$O,K$4,FALSE),"")</f>
        <v>29</v>
      </c>
      <c r="L103" s="3">
        <f>IFERROR(VLOOKUP($A103,'[1]T_10.01'!$A:$O,L$4,FALSE),"")</f>
        <v>6</v>
      </c>
      <c r="M103" s="111">
        <f t="shared" si="18"/>
        <v>994</v>
      </c>
      <c r="N103" s="235"/>
      <c r="O103" s="3"/>
      <c r="P103" s="3"/>
      <c r="Q103" s="111">
        <f t="shared" si="19"/>
        <v>249</v>
      </c>
      <c r="R103" s="112">
        <f t="shared" si="20"/>
        <v>0.33422818791946307</v>
      </c>
      <c r="S103" s="213"/>
      <c r="T103" t="s">
        <v>350</v>
      </c>
      <c r="U103" t="s">
        <v>351</v>
      </c>
      <c r="V103">
        <v>98</v>
      </c>
      <c r="W103">
        <v>645</v>
      </c>
      <c r="X103">
        <v>80</v>
      </c>
      <c r="Y103" t="s">
        <v>53</v>
      </c>
    </row>
    <row r="104" spans="1:25" x14ac:dyDescent="0.3">
      <c r="A104" s="110" t="s">
        <v>327</v>
      </c>
      <c r="B104" t="s">
        <v>328</v>
      </c>
      <c r="C104">
        <v>627</v>
      </c>
      <c r="D104" t="s">
        <v>53</v>
      </c>
      <c r="E104" t="s">
        <v>53</v>
      </c>
      <c r="F104" s="235"/>
      <c r="G104" s="3"/>
      <c r="H104" s="3"/>
      <c r="I104" s="111">
        <f t="shared" si="16"/>
        <v>0</v>
      </c>
      <c r="J104" s="235">
        <f>IFERROR(VLOOKUP($A104,'[1]T_10.01'!$A:$O,J$4,FALSE),"")</f>
        <v>628</v>
      </c>
      <c r="K104" s="3">
        <f>IFERROR(VLOOKUP($A104,'[1]T_10.01'!$A:$O,K$4,FALSE),"")</f>
        <v>25</v>
      </c>
      <c r="L104" s="3">
        <f>IFERROR(VLOOKUP($A104,'[1]T_10.01'!$A:$O,L$4,FALSE),"")</f>
        <v>1</v>
      </c>
      <c r="M104" s="111">
        <f t="shared" si="18"/>
        <v>654</v>
      </c>
      <c r="N104" s="235"/>
      <c r="O104" s="3"/>
      <c r="P104" s="3"/>
      <c r="Q104" s="111">
        <f t="shared" si="19"/>
        <v>654</v>
      </c>
      <c r="R104" s="112" t="e">
        <f t="shared" si="20"/>
        <v>#DIV/0!</v>
      </c>
      <c r="S104" s="213"/>
      <c r="T104" t="s">
        <v>352</v>
      </c>
      <c r="U104" t="s">
        <v>1530</v>
      </c>
      <c r="V104">
        <v>99</v>
      </c>
      <c r="W104">
        <v>1139</v>
      </c>
      <c r="X104">
        <v>83</v>
      </c>
      <c r="Y104" t="s">
        <v>53</v>
      </c>
    </row>
    <row r="105" spans="1:25" x14ac:dyDescent="0.3">
      <c r="A105" s="110" t="s">
        <v>329</v>
      </c>
      <c r="B105" t="s">
        <v>330</v>
      </c>
      <c r="C105">
        <v>64</v>
      </c>
      <c r="D105" t="s">
        <v>53</v>
      </c>
      <c r="E105" t="s">
        <v>53</v>
      </c>
      <c r="F105" s="235"/>
      <c r="G105" s="3"/>
      <c r="H105" s="3"/>
      <c r="I105" s="111">
        <f t="shared" si="16"/>
        <v>1488</v>
      </c>
      <c r="J105" s="235">
        <f>IFERROR(VLOOKUP($A105,'[1]T_10.01'!$A:$O,J$4,FALSE),"")</f>
        <v>2651</v>
      </c>
      <c r="K105" s="3">
        <f>IFERROR(VLOOKUP($A105,'[1]T_10.01'!$A:$O,K$4,FALSE),"")</f>
        <v>49</v>
      </c>
      <c r="L105" s="3">
        <f>IFERROR(VLOOKUP($A105,'[1]T_10.01'!$A:$O,L$4,FALSE),"")</f>
        <v>61</v>
      </c>
      <c r="M105" s="111">
        <f t="shared" si="18"/>
        <v>2761</v>
      </c>
      <c r="N105" s="235"/>
      <c r="O105" s="3"/>
      <c r="P105" s="3"/>
      <c r="Q105" s="111">
        <f t="shared" si="19"/>
        <v>1273</v>
      </c>
      <c r="R105" s="112">
        <f t="shared" si="20"/>
        <v>0.855510752688172</v>
      </c>
      <c r="S105" s="213"/>
      <c r="T105" t="s">
        <v>354</v>
      </c>
      <c r="U105" t="s">
        <v>355</v>
      </c>
      <c r="V105">
        <v>100</v>
      </c>
      <c r="W105">
        <v>195</v>
      </c>
      <c r="X105">
        <v>85</v>
      </c>
      <c r="Y105" t="s">
        <v>53</v>
      </c>
    </row>
    <row r="106" spans="1:25" x14ac:dyDescent="0.3">
      <c r="A106" s="110" t="s">
        <v>332</v>
      </c>
      <c r="B106" t="s">
        <v>333</v>
      </c>
      <c r="C106">
        <v>65</v>
      </c>
      <c r="D106" t="s">
        <v>53</v>
      </c>
      <c r="E106" t="s">
        <v>53</v>
      </c>
      <c r="F106" s="235"/>
      <c r="G106" s="3"/>
      <c r="H106" s="3"/>
      <c r="I106" s="111">
        <f t="shared" si="16"/>
        <v>2531</v>
      </c>
      <c r="J106" s="235">
        <f>IFERROR(VLOOKUP($A106,'[1]T_10.01'!$A:$O,J$4,FALSE),"")</f>
        <v>4041</v>
      </c>
      <c r="K106" s="3">
        <f>IFERROR(VLOOKUP($A106,'[1]T_10.01'!$A:$O,K$4,FALSE),"")</f>
        <v>14</v>
      </c>
      <c r="L106" s="3">
        <f>IFERROR(VLOOKUP($A106,'[1]T_10.01'!$A:$O,L$4,FALSE),"")</f>
        <v>40</v>
      </c>
      <c r="M106" s="111">
        <f t="shared" si="18"/>
        <v>4095</v>
      </c>
      <c r="N106" s="235"/>
      <c r="O106" s="3"/>
      <c r="P106" s="3"/>
      <c r="Q106" s="111">
        <f t="shared" si="19"/>
        <v>1564</v>
      </c>
      <c r="R106" s="112">
        <f t="shared" si="20"/>
        <v>0.61793757408139072</v>
      </c>
      <c r="S106" s="213"/>
      <c r="T106" t="s">
        <v>356</v>
      </c>
      <c r="U106" t="s">
        <v>357</v>
      </c>
      <c r="V106">
        <v>101</v>
      </c>
      <c r="W106">
        <v>5666</v>
      </c>
      <c r="X106">
        <v>86</v>
      </c>
      <c r="Y106" t="s">
        <v>53</v>
      </c>
    </row>
    <row r="107" spans="1:25" x14ac:dyDescent="0.3">
      <c r="A107" s="110" t="s">
        <v>334</v>
      </c>
      <c r="B107" t="s">
        <v>335</v>
      </c>
      <c r="C107">
        <v>67</v>
      </c>
      <c r="D107" t="s">
        <v>53</v>
      </c>
      <c r="E107" t="s">
        <v>53</v>
      </c>
      <c r="F107" s="235"/>
      <c r="G107" s="3"/>
      <c r="H107" s="3"/>
      <c r="I107" s="111">
        <f t="shared" si="16"/>
        <v>341</v>
      </c>
      <c r="J107" s="235">
        <f>IFERROR(VLOOKUP($A107,'[1]T_10.01'!$A:$O,J$4,FALSE),"")</f>
        <v>1028</v>
      </c>
      <c r="K107" s="3">
        <f>IFERROR(VLOOKUP($A107,'[1]T_10.01'!$A:$O,K$4,FALSE),"")</f>
        <v>8</v>
      </c>
      <c r="L107" s="3">
        <f>IFERROR(VLOOKUP($A107,'[1]T_10.01'!$A:$O,L$4,FALSE),"")</f>
        <v>5</v>
      </c>
      <c r="M107" s="111">
        <f t="shared" si="18"/>
        <v>1041</v>
      </c>
      <c r="N107" s="235"/>
      <c r="O107" s="3"/>
      <c r="P107" s="3"/>
      <c r="Q107" s="111">
        <f t="shared" si="19"/>
        <v>700</v>
      </c>
      <c r="R107" s="112">
        <f t="shared" si="20"/>
        <v>2.0527859237536656</v>
      </c>
      <c r="S107" s="213"/>
      <c r="T107" t="s">
        <v>358</v>
      </c>
      <c r="U107" t="s">
        <v>359</v>
      </c>
      <c r="V107">
        <v>102</v>
      </c>
      <c r="W107">
        <v>2394</v>
      </c>
      <c r="X107">
        <v>87</v>
      </c>
      <c r="Y107" t="s">
        <v>53</v>
      </c>
    </row>
    <row r="108" spans="1:25" x14ac:dyDescent="0.3">
      <c r="A108" s="110" t="s">
        <v>336</v>
      </c>
      <c r="B108" t="s">
        <v>337</v>
      </c>
      <c r="C108">
        <v>68</v>
      </c>
      <c r="D108" t="s">
        <v>53</v>
      </c>
      <c r="E108" t="s">
        <v>53</v>
      </c>
      <c r="F108" s="235"/>
      <c r="G108" s="3"/>
      <c r="H108" s="3"/>
      <c r="I108" s="111">
        <f t="shared" si="16"/>
        <v>381</v>
      </c>
      <c r="J108" s="235">
        <f>IFERROR(VLOOKUP($A108,'[1]T_10.01'!$A:$O,J$4,FALSE),"")</f>
        <v>1460</v>
      </c>
      <c r="K108" s="3">
        <f>IFERROR(VLOOKUP($A108,'[1]T_10.01'!$A:$O,K$4,FALSE),"")</f>
        <v>7</v>
      </c>
      <c r="L108" s="3">
        <f>IFERROR(VLOOKUP($A108,'[1]T_10.01'!$A:$O,L$4,FALSE),"")</f>
        <v>16</v>
      </c>
      <c r="M108" s="111">
        <f t="shared" si="18"/>
        <v>1483</v>
      </c>
      <c r="N108" s="235"/>
      <c r="O108" s="3"/>
      <c r="P108" s="3"/>
      <c r="Q108" s="111">
        <f t="shared" si="19"/>
        <v>1102</v>
      </c>
      <c r="R108" s="112">
        <f t="shared" si="20"/>
        <v>2.8923884514435696</v>
      </c>
      <c r="S108" s="213"/>
      <c r="T108" t="s">
        <v>360</v>
      </c>
      <c r="U108" t="s">
        <v>361</v>
      </c>
      <c r="V108">
        <v>103</v>
      </c>
      <c r="W108">
        <v>1817</v>
      </c>
      <c r="X108">
        <v>88</v>
      </c>
      <c r="Y108" t="s">
        <v>53</v>
      </c>
    </row>
    <row r="109" spans="1:25" x14ac:dyDescent="0.3">
      <c r="A109" s="110" t="s">
        <v>338</v>
      </c>
      <c r="B109" t="s">
        <v>339</v>
      </c>
      <c r="C109">
        <v>69</v>
      </c>
      <c r="D109" t="s">
        <v>53</v>
      </c>
      <c r="E109" t="s">
        <v>53</v>
      </c>
      <c r="F109" s="235"/>
      <c r="G109" s="3"/>
      <c r="H109" s="3"/>
      <c r="I109" s="111">
        <f t="shared" si="16"/>
        <v>2173</v>
      </c>
      <c r="J109" s="235">
        <f>IFERROR(VLOOKUP($A109,'[1]T_10.01'!$A:$O,J$4,FALSE),"")</f>
        <v>2032</v>
      </c>
      <c r="K109" s="3">
        <f>IFERROR(VLOOKUP($A109,'[1]T_10.01'!$A:$O,K$4,FALSE),"")</f>
        <v>9</v>
      </c>
      <c r="L109" s="3">
        <f>IFERROR(VLOOKUP($A109,'[1]T_10.01'!$A:$O,L$4,FALSE),"")</f>
        <v>34</v>
      </c>
      <c r="M109" s="111">
        <f t="shared" si="18"/>
        <v>2075</v>
      </c>
      <c r="N109" s="235"/>
      <c r="O109" s="3"/>
      <c r="P109" s="3"/>
      <c r="Q109" s="111">
        <f t="shared" si="19"/>
        <v>-98</v>
      </c>
      <c r="R109" s="112">
        <f t="shared" si="20"/>
        <v>-4.5098941555453291E-2</v>
      </c>
      <c r="S109" s="213"/>
      <c r="T109" t="s">
        <v>362</v>
      </c>
      <c r="U109" t="s">
        <v>363</v>
      </c>
      <c r="V109">
        <v>104</v>
      </c>
      <c r="W109">
        <v>2151</v>
      </c>
      <c r="X109">
        <v>89</v>
      </c>
      <c r="Y109" t="s">
        <v>53</v>
      </c>
    </row>
    <row r="110" spans="1:25" x14ac:dyDescent="0.3">
      <c r="A110" s="110" t="s">
        <v>340</v>
      </c>
      <c r="B110" t="s">
        <v>341</v>
      </c>
      <c r="C110">
        <v>70</v>
      </c>
      <c r="D110" t="s">
        <v>53</v>
      </c>
      <c r="E110" t="s">
        <v>53</v>
      </c>
      <c r="F110" s="235"/>
      <c r="G110" s="3"/>
      <c r="H110" s="3"/>
      <c r="I110" s="111">
        <f t="shared" si="16"/>
        <v>5274</v>
      </c>
      <c r="J110" s="235">
        <f>IFERROR(VLOOKUP($A110,'[1]T_10.01'!$A:$O,J$4,FALSE),"")</f>
        <v>4728</v>
      </c>
      <c r="K110" s="3">
        <f>IFERROR(VLOOKUP($A110,'[1]T_10.01'!$A:$O,K$4,FALSE),"")</f>
        <v>79</v>
      </c>
      <c r="L110" s="3">
        <f>IFERROR(VLOOKUP($A110,'[1]T_10.01'!$A:$O,L$4,FALSE),"")</f>
        <v>80</v>
      </c>
      <c r="M110" s="111">
        <f t="shared" si="18"/>
        <v>4887</v>
      </c>
      <c r="N110" s="235"/>
      <c r="O110" s="3"/>
      <c r="P110" s="3"/>
      <c r="Q110" s="111">
        <f t="shared" si="19"/>
        <v>-387</v>
      </c>
      <c r="R110" s="112">
        <f t="shared" si="20"/>
        <v>-7.3378839590443681E-2</v>
      </c>
      <c r="S110" s="213"/>
      <c r="T110" t="s">
        <v>364</v>
      </c>
      <c r="U110" t="s">
        <v>365</v>
      </c>
      <c r="V110">
        <v>105</v>
      </c>
      <c r="W110">
        <v>0</v>
      </c>
      <c r="X110">
        <v>8993</v>
      </c>
      <c r="Y110" t="s">
        <v>53</v>
      </c>
    </row>
    <row r="111" spans="1:25" x14ac:dyDescent="0.3">
      <c r="A111" s="110" t="s">
        <v>342</v>
      </c>
      <c r="B111" t="s">
        <v>343</v>
      </c>
      <c r="C111">
        <v>74</v>
      </c>
      <c r="D111" t="s">
        <v>53</v>
      </c>
      <c r="E111" t="s">
        <v>53</v>
      </c>
      <c r="F111" s="235"/>
      <c r="G111" s="3"/>
      <c r="H111" s="3"/>
      <c r="I111" s="111">
        <f t="shared" si="16"/>
        <v>1064</v>
      </c>
      <c r="J111" s="235">
        <f>IFERROR(VLOOKUP($A111,'[1]T_10.01'!$A:$O,J$4,FALSE),"")</f>
        <v>1389</v>
      </c>
      <c r="K111" s="3">
        <f>IFERROR(VLOOKUP($A111,'[1]T_10.01'!$A:$O,K$4,FALSE),"")</f>
        <v>24</v>
      </c>
      <c r="L111" s="3">
        <f>IFERROR(VLOOKUP($A111,'[1]T_10.01'!$A:$O,L$4,FALSE),"")</f>
        <v>115</v>
      </c>
      <c r="M111" s="111">
        <f t="shared" si="18"/>
        <v>1528</v>
      </c>
      <c r="N111" s="235"/>
      <c r="O111" s="3"/>
      <c r="P111" s="3"/>
      <c r="Q111" s="111">
        <f t="shared" si="19"/>
        <v>464</v>
      </c>
      <c r="R111" s="112">
        <f t="shared" si="20"/>
        <v>0.43609022556390975</v>
      </c>
      <c r="S111" s="213"/>
      <c r="T111" t="s">
        <v>366</v>
      </c>
      <c r="U111" t="s">
        <v>367</v>
      </c>
      <c r="V111">
        <v>106</v>
      </c>
      <c r="W111">
        <v>663</v>
      </c>
      <c r="X111">
        <v>90</v>
      </c>
      <c r="Y111" t="s">
        <v>53</v>
      </c>
    </row>
    <row r="112" spans="1:25" x14ac:dyDescent="0.3">
      <c r="A112" s="110" t="s">
        <v>344</v>
      </c>
      <c r="B112" t="s">
        <v>345</v>
      </c>
      <c r="C112">
        <v>75</v>
      </c>
      <c r="D112" t="s">
        <v>53</v>
      </c>
      <c r="E112" t="s">
        <v>53</v>
      </c>
      <c r="F112" s="235"/>
      <c r="G112" s="3"/>
      <c r="H112" s="3"/>
      <c r="I112" s="111">
        <f t="shared" si="16"/>
        <v>970</v>
      </c>
      <c r="J112" s="235">
        <f>IFERROR(VLOOKUP($A112,'[1]T_10.01'!$A:$O,J$4,FALSE),"")</f>
        <v>1245</v>
      </c>
      <c r="K112" s="3">
        <f>IFERROR(VLOOKUP($A112,'[1]T_10.01'!$A:$O,K$4,FALSE),"")</f>
        <v>17</v>
      </c>
      <c r="L112" s="3">
        <f>IFERROR(VLOOKUP($A112,'[1]T_10.01'!$A:$O,L$4,FALSE),"")</f>
        <v>91</v>
      </c>
      <c r="M112" s="111">
        <f t="shared" si="18"/>
        <v>1353</v>
      </c>
      <c r="N112" s="235"/>
      <c r="O112" s="3"/>
      <c r="P112" s="3"/>
      <c r="Q112" s="111">
        <f t="shared" si="19"/>
        <v>383</v>
      </c>
      <c r="R112" s="112">
        <f t="shared" si="20"/>
        <v>0.39484536082474225</v>
      </c>
      <c r="S112" s="213"/>
      <c r="T112" t="s">
        <v>368</v>
      </c>
      <c r="U112" t="s">
        <v>1531</v>
      </c>
      <c r="V112">
        <v>107</v>
      </c>
      <c r="W112">
        <v>863</v>
      </c>
      <c r="X112">
        <v>91</v>
      </c>
      <c r="Y112" t="s">
        <v>53</v>
      </c>
    </row>
    <row r="113" spans="1:25" x14ac:dyDescent="0.3">
      <c r="A113" s="110" t="s">
        <v>346</v>
      </c>
      <c r="B113" t="s">
        <v>347</v>
      </c>
      <c r="C113">
        <v>76</v>
      </c>
      <c r="D113" t="s">
        <v>53</v>
      </c>
      <c r="E113" t="s">
        <v>53</v>
      </c>
      <c r="F113" s="235"/>
      <c r="G113" s="3"/>
      <c r="H113" s="3"/>
      <c r="I113" s="111">
        <f t="shared" si="16"/>
        <v>282</v>
      </c>
      <c r="J113" s="235">
        <f>IFERROR(VLOOKUP($A113,'[1]T_10.01'!$A:$O,J$4,FALSE),"")</f>
        <v>684</v>
      </c>
      <c r="K113" s="3">
        <f>IFERROR(VLOOKUP($A113,'[1]T_10.01'!$A:$O,K$4,FALSE),"")</f>
        <v>18</v>
      </c>
      <c r="L113" s="3">
        <f>IFERROR(VLOOKUP($A113,'[1]T_10.01'!$A:$O,L$4,FALSE),"")</f>
        <v>11</v>
      </c>
      <c r="M113" s="111">
        <f t="shared" si="18"/>
        <v>713</v>
      </c>
      <c r="N113" s="235"/>
      <c r="O113" s="3"/>
      <c r="P113" s="3"/>
      <c r="Q113" s="111">
        <f t="shared" si="19"/>
        <v>431</v>
      </c>
      <c r="R113" s="112">
        <f t="shared" si="20"/>
        <v>1.5283687943262412</v>
      </c>
      <c r="S113" s="213"/>
      <c r="T113" t="s">
        <v>370</v>
      </c>
      <c r="U113" t="s">
        <v>371</v>
      </c>
      <c r="V113">
        <v>108</v>
      </c>
      <c r="W113">
        <v>611</v>
      </c>
      <c r="X113">
        <v>92</v>
      </c>
      <c r="Y113" t="s">
        <v>53</v>
      </c>
    </row>
    <row r="114" spans="1:25" x14ac:dyDescent="0.3">
      <c r="A114" s="110" t="s">
        <v>348</v>
      </c>
      <c r="B114" t="s">
        <v>349</v>
      </c>
      <c r="C114">
        <v>78</v>
      </c>
      <c r="D114" t="s">
        <v>53</v>
      </c>
      <c r="E114" t="s">
        <v>53</v>
      </c>
      <c r="F114" s="235"/>
      <c r="G114" s="3"/>
      <c r="H114" s="3"/>
      <c r="I114" s="111">
        <f t="shared" si="16"/>
        <v>1173</v>
      </c>
      <c r="J114" s="235">
        <f>IFERROR(VLOOKUP($A114,'[1]T_10.01'!$A:$O,J$4,FALSE),"")</f>
        <v>2004</v>
      </c>
      <c r="K114" s="3">
        <f>IFERROR(VLOOKUP($A114,'[1]T_10.01'!$A:$O,K$4,FALSE),"")</f>
        <v>21</v>
      </c>
      <c r="L114" s="3">
        <f>IFERROR(VLOOKUP($A114,'[1]T_10.01'!$A:$O,L$4,FALSE),"")</f>
        <v>10</v>
      </c>
      <c r="M114" s="111">
        <f t="shared" si="18"/>
        <v>2035</v>
      </c>
      <c r="N114" s="235"/>
      <c r="O114" s="3"/>
      <c r="P114" s="3"/>
      <c r="Q114" s="111">
        <f t="shared" si="19"/>
        <v>862</v>
      </c>
      <c r="R114" s="112">
        <f t="shared" si="20"/>
        <v>0.73486786018755323</v>
      </c>
      <c r="S114" s="213"/>
      <c r="T114" t="s">
        <v>372</v>
      </c>
      <c r="U114" t="s">
        <v>373</v>
      </c>
      <c r="V114">
        <v>109</v>
      </c>
      <c r="W114">
        <v>2136</v>
      </c>
      <c r="X114">
        <v>93</v>
      </c>
      <c r="Y114" t="s">
        <v>53</v>
      </c>
    </row>
    <row r="115" spans="1:25" x14ac:dyDescent="0.3">
      <c r="A115" s="110" t="s">
        <v>350</v>
      </c>
      <c r="B115" t="s">
        <v>351</v>
      </c>
      <c r="C115">
        <v>80</v>
      </c>
      <c r="D115" t="s">
        <v>53</v>
      </c>
      <c r="E115" t="s">
        <v>53</v>
      </c>
      <c r="F115" s="235"/>
      <c r="G115" s="3"/>
      <c r="H115" s="3"/>
      <c r="I115" s="111">
        <f t="shared" si="16"/>
        <v>645</v>
      </c>
      <c r="J115" s="235">
        <f>IFERROR(VLOOKUP($A115,'[1]T_10.01'!$A:$O,J$4,FALSE),"")</f>
        <v>1034</v>
      </c>
      <c r="K115" s="3">
        <f>IFERROR(VLOOKUP($A115,'[1]T_10.01'!$A:$O,K$4,FALSE),"")</f>
        <v>14</v>
      </c>
      <c r="L115" s="3">
        <f>IFERROR(VLOOKUP($A115,'[1]T_10.01'!$A:$O,L$4,FALSE),"")</f>
        <v>80</v>
      </c>
      <c r="M115" s="111">
        <f t="shared" si="18"/>
        <v>1128</v>
      </c>
      <c r="N115" s="235"/>
      <c r="O115" s="3"/>
      <c r="P115" s="3"/>
      <c r="Q115" s="111">
        <f t="shared" si="19"/>
        <v>483</v>
      </c>
      <c r="R115" s="112">
        <f t="shared" si="20"/>
        <v>0.74883720930232556</v>
      </c>
      <c r="S115" s="213"/>
      <c r="T115" t="s">
        <v>374</v>
      </c>
      <c r="U115" t="s">
        <v>375</v>
      </c>
      <c r="V115">
        <v>110</v>
      </c>
      <c r="W115">
        <v>787</v>
      </c>
      <c r="X115">
        <v>94</v>
      </c>
      <c r="Y115" t="s">
        <v>53</v>
      </c>
    </row>
    <row r="116" spans="1:25" x14ac:dyDescent="0.3">
      <c r="A116" s="110" t="s">
        <v>352</v>
      </c>
      <c r="B116" t="s">
        <v>353</v>
      </c>
      <c r="C116">
        <v>83</v>
      </c>
      <c r="D116" t="s">
        <v>53</v>
      </c>
      <c r="E116" t="s">
        <v>53</v>
      </c>
      <c r="F116" s="235"/>
      <c r="G116" s="3"/>
      <c r="H116" s="3"/>
      <c r="I116" s="111">
        <f t="shared" si="16"/>
        <v>1139</v>
      </c>
      <c r="J116" s="235">
        <f>IFERROR(VLOOKUP($A116,'[1]T_10.01'!$A:$O,J$4,FALSE),"")</f>
        <v>2663</v>
      </c>
      <c r="K116" s="3">
        <f>IFERROR(VLOOKUP($A116,'[1]T_10.01'!$A:$O,K$4,FALSE),"")</f>
        <v>14</v>
      </c>
      <c r="L116" s="3">
        <f>IFERROR(VLOOKUP($A116,'[1]T_10.01'!$A:$O,L$4,FALSE),"")</f>
        <v>20</v>
      </c>
      <c r="M116" s="111">
        <f t="shared" si="18"/>
        <v>2697</v>
      </c>
      <c r="N116" s="235"/>
      <c r="O116" s="3"/>
      <c r="P116" s="3"/>
      <c r="Q116" s="111">
        <f t="shared" si="19"/>
        <v>1558</v>
      </c>
      <c r="R116" s="112">
        <f t="shared" si="20"/>
        <v>1.3678665496049165</v>
      </c>
      <c r="S116" s="213"/>
      <c r="T116" t="s">
        <v>376</v>
      </c>
      <c r="U116" t="s">
        <v>377</v>
      </c>
      <c r="V116">
        <v>111</v>
      </c>
      <c r="W116">
        <v>1299</v>
      </c>
      <c r="X116">
        <v>95</v>
      </c>
      <c r="Y116" t="s">
        <v>53</v>
      </c>
    </row>
    <row r="117" spans="1:25" x14ac:dyDescent="0.3">
      <c r="A117" s="110" t="s">
        <v>354</v>
      </c>
      <c r="B117" t="s">
        <v>355</v>
      </c>
      <c r="C117">
        <v>85</v>
      </c>
      <c r="D117" t="s">
        <v>53</v>
      </c>
      <c r="E117" t="s">
        <v>53</v>
      </c>
      <c r="F117" s="235"/>
      <c r="G117" s="3"/>
      <c r="H117" s="3"/>
      <c r="I117" s="111">
        <f t="shared" si="16"/>
        <v>195</v>
      </c>
      <c r="J117" s="235">
        <f>IFERROR(VLOOKUP($A117,'[1]T_10.01'!$A:$O,J$4,FALSE),"")</f>
        <v>234</v>
      </c>
      <c r="K117" s="3">
        <f>IFERROR(VLOOKUP($A117,'[1]T_10.01'!$A:$O,K$4,FALSE),"")</f>
        <v>1</v>
      </c>
      <c r="L117" s="3">
        <f>IFERROR(VLOOKUP($A117,'[1]T_10.01'!$A:$O,L$4,FALSE),"")</f>
        <v>1</v>
      </c>
      <c r="M117" s="111">
        <f t="shared" si="18"/>
        <v>236</v>
      </c>
      <c r="N117" s="235"/>
      <c r="O117" s="3"/>
      <c r="P117" s="3"/>
      <c r="Q117" s="111">
        <f t="shared" si="19"/>
        <v>41</v>
      </c>
      <c r="R117" s="112">
        <f t="shared" si="20"/>
        <v>0.21025641025641026</v>
      </c>
      <c r="S117" s="213"/>
      <c r="T117" t="s">
        <v>378</v>
      </c>
      <c r="U117" t="s">
        <v>379</v>
      </c>
      <c r="V117">
        <v>112</v>
      </c>
      <c r="W117">
        <v>975</v>
      </c>
      <c r="X117">
        <v>96</v>
      </c>
      <c r="Y117" t="s">
        <v>53</v>
      </c>
    </row>
    <row r="118" spans="1:25" x14ac:dyDescent="0.3">
      <c r="A118" s="110" t="s">
        <v>356</v>
      </c>
      <c r="B118" t="s">
        <v>357</v>
      </c>
      <c r="C118">
        <v>86</v>
      </c>
      <c r="D118" t="s">
        <v>53</v>
      </c>
      <c r="E118" t="s">
        <v>53</v>
      </c>
      <c r="F118" s="235"/>
      <c r="G118" s="3"/>
      <c r="H118" s="3"/>
      <c r="I118" s="111">
        <f t="shared" si="16"/>
        <v>5666</v>
      </c>
      <c r="J118" s="235">
        <f>IFERROR(VLOOKUP($A118,'[1]T_10.01'!$A:$O,J$4,FALSE),"")</f>
        <v>5772</v>
      </c>
      <c r="K118" s="3">
        <f>IFERROR(VLOOKUP($A118,'[1]T_10.01'!$A:$O,K$4,FALSE),"")</f>
        <v>58</v>
      </c>
      <c r="L118" s="3">
        <f>IFERROR(VLOOKUP($A118,'[1]T_10.01'!$A:$O,L$4,FALSE),"")</f>
        <v>119</v>
      </c>
      <c r="M118" s="111">
        <f t="shared" si="18"/>
        <v>5949</v>
      </c>
      <c r="N118" s="235"/>
      <c r="O118" s="3"/>
      <c r="P118" s="3"/>
      <c r="Q118" s="111">
        <f t="shared" si="19"/>
        <v>283</v>
      </c>
      <c r="R118" s="112">
        <f t="shared" si="20"/>
        <v>4.9947052594422871E-2</v>
      </c>
      <c r="S118" s="213"/>
      <c r="T118" t="s">
        <v>380</v>
      </c>
      <c r="U118" t="s">
        <v>381</v>
      </c>
      <c r="V118">
        <v>113</v>
      </c>
      <c r="W118">
        <v>676</v>
      </c>
      <c r="X118">
        <v>97</v>
      </c>
      <c r="Y118" t="s">
        <v>53</v>
      </c>
    </row>
    <row r="119" spans="1:25" x14ac:dyDescent="0.3">
      <c r="A119" s="110" t="s">
        <v>358</v>
      </c>
      <c r="B119" t="s">
        <v>359</v>
      </c>
      <c r="C119">
        <v>87</v>
      </c>
      <c r="D119" t="s">
        <v>53</v>
      </c>
      <c r="E119" t="s">
        <v>53</v>
      </c>
      <c r="F119" s="235"/>
      <c r="G119" s="3"/>
      <c r="H119" s="3"/>
      <c r="I119" s="111">
        <f t="shared" si="16"/>
        <v>2394</v>
      </c>
      <c r="J119" s="235">
        <f>IFERROR(VLOOKUP($A119,'[1]T_10.01'!$A:$O,J$4,FALSE),"")</f>
        <v>2432</v>
      </c>
      <c r="K119" s="3">
        <f>IFERROR(VLOOKUP($A119,'[1]T_10.01'!$A:$O,K$4,FALSE),"")</f>
        <v>11</v>
      </c>
      <c r="L119" s="3">
        <f>IFERROR(VLOOKUP($A119,'[1]T_10.01'!$A:$O,L$4,FALSE),"")</f>
        <v>7</v>
      </c>
      <c r="M119" s="111">
        <f t="shared" si="18"/>
        <v>2450</v>
      </c>
      <c r="N119" s="235"/>
      <c r="O119" s="3"/>
      <c r="P119" s="3"/>
      <c r="Q119" s="111">
        <f t="shared" si="19"/>
        <v>56</v>
      </c>
      <c r="R119" s="112">
        <f t="shared" si="20"/>
        <v>2.3391812865497075E-2</v>
      </c>
      <c r="S119" s="213"/>
      <c r="T119" t="s">
        <v>382</v>
      </c>
      <c r="U119" t="s">
        <v>383</v>
      </c>
      <c r="V119">
        <v>114</v>
      </c>
      <c r="W119">
        <v>729</v>
      </c>
      <c r="X119">
        <v>99</v>
      </c>
      <c r="Y119" t="s">
        <v>53</v>
      </c>
    </row>
    <row r="120" spans="1:25" x14ac:dyDescent="0.3">
      <c r="A120" s="110" t="s">
        <v>360</v>
      </c>
      <c r="B120" t="s">
        <v>361</v>
      </c>
      <c r="C120">
        <v>88</v>
      </c>
      <c r="D120" t="s">
        <v>53</v>
      </c>
      <c r="E120" t="s">
        <v>53</v>
      </c>
      <c r="F120" s="235"/>
      <c r="G120" s="3"/>
      <c r="H120" s="3"/>
      <c r="I120" s="111">
        <f t="shared" si="16"/>
        <v>1817</v>
      </c>
      <c r="J120" s="235">
        <f>IFERROR(VLOOKUP($A120,'[1]T_10.01'!$A:$O,J$4,FALSE),"")</f>
        <v>1494</v>
      </c>
      <c r="K120" s="3">
        <f>IFERROR(VLOOKUP($A120,'[1]T_10.01'!$A:$O,K$4,FALSE),"")</f>
        <v>7</v>
      </c>
      <c r="L120" s="3">
        <f>IFERROR(VLOOKUP($A120,'[1]T_10.01'!$A:$O,L$4,FALSE),"")</f>
        <v>3</v>
      </c>
      <c r="M120" s="111">
        <f t="shared" si="18"/>
        <v>1504</v>
      </c>
      <c r="N120" s="235"/>
      <c r="O120" s="3"/>
      <c r="P120" s="3"/>
      <c r="Q120" s="111">
        <f t="shared" si="19"/>
        <v>-313</v>
      </c>
      <c r="R120" s="112">
        <f t="shared" si="20"/>
        <v>-0.17226197028068244</v>
      </c>
      <c r="S120" s="213"/>
      <c r="T120" t="s">
        <v>384</v>
      </c>
      <c r="U120" t="s">
        <v>385</v>
      </c>
      <c r="V120">
        <v>115</v>
      </c>
      <c r="W120">
        <v>667</v>
      </c>
      <c r="X120">
        <v>100</v>
      </c>
      <c r="Y120" t="s">
        <v>53</v>
      </c>
    </row>
    <row r="121" spans="1:25" x14ac:dyDescent="0.3">
      <c r="A121" s="110" t="s">
        <v>362</v>
      </c>
      <c r="B121" t="s">
        <v>363</v>
      </c>
      <c r="C121">
        <v>89</v>
      </c>
      <c r="D121" t="s">
        <v>53</v>
      </c>
      <c r="E121" t="s">
        <v>53</v>
      </c>
      <c r="F121" s="235"/>
      <c r="G121" s="3"/>
      <c r="H121" s="3"/>
      <c r="I121" s="111">
        <f t="shared" si="16"/>
        <v>2151</v>
      </c>
      <c r="J121" s="235">
        <f>IFERROR(VLOOKUP($A121,'[1]T_10.01'!$A:$O,J$4,FALSE),"")</f>
        <v>1868</v>
      </c>
      <c r="K121" s="3">
        <f>IFERROR(VLOOKUP($A121,'[1]T_10.01'!$A:$O,K$4,FALSE),"")</f>
        <v>5</v>
      </c>
      <c r="L121" s="3">
        <f>IFERROR(VLOOKUP($A121,'[1]T_10.01'!$A:$O,L$4,FALSE),"")</f>
        <v>21</v>
      </c>
      <c r="M121" s="111">
        <f t="shared" si="18"/>
        <v>1894</v>
      </c>
      <c r="N121" s="235"/>
      <c r="O121" s="3"/>
      <c r="P121" s="3"/>
      <c r="Q121" s="111">
        <f t="shared" si="19"/>
        <v>-257</v>
      </c>
      <c r="R121" s="112">
        <f t="shared" si="20"/>
        <v>-0.1194793119479312</v>
      </c>
      <c r="S121" s="213"/>
      <c r="T121" t="s">
        <v>386</v>
      </c>
      <c r="U121" t="s">
        <v>387</v>
      </c>
      <c r="V121">
        <v>116</v>
      </c>
      <c r="W121">
        <v>2736</v>
      </c>
      <c r="X121">
        <v>101</v>
      </c>
      <c r="Y121" t="s">
        <v>53</v>
      </c>
    </row>
    <row r="122" spans="1:25" x14ac:dyDescent="0.3">
      <c r="A122" s="110" t="s">
        <v>364</v>
      </c>
      <c r="B122" t="s">
        <v>365</v>
      </c>
      <c r="C122">
        <v>8993</v>
      </c>
      <c r="D122" t="s">
        <v>53</v>
      </c>
      <c r="E122" t="s">
        <v>53</v>
      </c>
      <c r="F122" s="235"/>
      <c r="G122" s="3"/>
      <c r="H122" s="3"/>
      <c r="I122" s="111">
        <f t="shared" si="16"/>
        <v>0</v>
      </c>
      <c r="J122" s="235">
        <f>IFERROR(VLOOKUP($A122,'[1]T_10.01'!$A:$O,J$4,FALSE),"")</f>
        <v>0</v>
      </c>
      <c r="K122" s="3">
        <f>IFERROR(VLOOKUP($A122,'[1]T_10.01'!$A:$O,K$4,FALSE),"")</f>
        <v>0</v>
      </c>
      <c r="L122" s="3">
        <f>IFERROR(VLOOKUP($A122,'[1]T_10.01'!$A:$O,L$4,FALSE),"")</f>
        <v>0</v>
      </c>
      <c r="M122" s="111">
        <f t="shared" si="18"/>
        <v>0</v>
      </c>
      <c r="N122" s="235"/>
      <c r="O122" s="3"/>
      <c r="P122" s="3"/>
      <c r="Q122" s="111">
        <f t="shared" si="19"/>
        <v>0</v>
      </c>
      <c r="R122" s="112" t="e">
        <f t="shared" si="20"/>
        <v>#DIV/0!</v>
      </c>
      <c r="S122" s="213"/>
      <c r="T122" t="s">
        <v>388</v>
      </c>
      <c r="U122" t="s">
        <v>389</v>
      </c>
      <c r="V122">
        <v>117</v>
      </c>
      <c r="W122">
        <v>4279</v>
      </c>
      <c r="X122">
        <v>104</v>
      </c>
      <c r="Y122" t="s">
        <v>53</v>
      </c>
    </row>
    <row r="123" spans="1:25" x14ac:dyDescent="0.3">
      <c r="A123" s="110" t="s">
        <v>366</v>
      </c>
      <c r="B123" t="s">
        <v>367</v>
      </c>
      <c r="C123">
        <v>90</v>
      </c>
      <c r="D123" t="s">
        <v>53</v>
      </c>
      <c r="E123" t="s">
        <v>53</v>
      </c>
      <c r="F123" s="235"/>
      <c r="G123" s="3"/>
      <c r="H123" s="3"/>
      <c r="I123" s="111">
        <f t="shared" si="16"/>
        <v>663</v>
      </c>
      <c r="J123" s="235">
        <f>IFERROR(VLOOKUP($A123,'[1]T_10.01'!$A:$O,J$4,FALSE),"")</f>
        <v>372</v>
      </c>
      <c r="K123" s="3">
        <f>IFERROR(VLOOKUP($A123,'[1]T_10.01'!$A:$O,K$4,FALSE),"")</f>
        <v>1</v>
      </c>
      <c r="L123" s="3">
        <f>IFERROR(VLOOKUP($A123,'[1]T_10.01'!$A:$O,L$4,FALSE),"")</f>
        <v>1</v>
      </c>
      <c r="M123" s="111">
        <f t="shared" si="18"/>
        <v>374</v>
      </c>
      <c r="N123" s="235"/>
      <c r="O123" s="3"/>
      <c r="P123" s="3"/>
      <c r="Q123" s="111">
        <f t="shared" si="19"/>
        <v>-289</v>
      </c>
      <c r="R123" s="112">
        <f t="shared" si="20"/>
        <v>-0.4358974358974359</v>
      </c>
      <c r="S123" s="213"/>
      <c r="T123" t="s">
        <v>390</v>
      </c>
      <c r="U123" t="s">
        <v>391</v>
      </c>
      <c r="V123">
        <v>118</v>
      </c>
      <c r="W123">
        <v>852</v>
      </c>
      <c r="X123">
        <v>105</v>
      </c>
      <c r="Y123" t="s">
        <v>53</v>
      </c>
    </row>
    <row r="124" spans="1:25" x14ac:dyDescent="0.3">
      <c r="A124" s="110" t="s">
        <v>368</v>
      </c>
      <c r="B124" t="s">
        <v>369</v>
      </c>
      <c r="C124">
        <v>91</v>
      </c>
      <c r="D124" t="s">
        <v>53</v>
      </c>
      <c r="E124" t="s">
        <v>53</v>
      </c>
      <c r="F124" s="235"/>
      <c r="G124" s="3"/>
      <c r="H124" s="3"/>
      <c r="I124" s="111">
        <f t="shared" si="16"/>
        <v>863</v>
      </c>
      <c r="J124" s="235">
        <f>IFERROR(VLOOKUP($A124,'[1]T_10.01'!$A:$O,J$4,FALSE),"")</f>
        <v>865</v>
      </c>
      <c r="K124" s="3">
        <f>IFERROR(VLOOKUP($A124,'[1]T_10.01'!$A:$O,K$4,FALSE),"")</f>
        <v>3</v>
      </c>
      <c r="L124" s="3">
        <f>IFERROR(VLOOKUP($A124,'[1]T_10.01'!$A:$O,L$4,FALSE),"")</f>
        <v>10</v>
      </c>
      <c r="M124" s="111">
        <f t="shared" si="18"/>
        <v>878</v>
      </c>
      <c r="N124" s="235"/>
      <c r="O124" s="3"/>
      <c r="P124" s="3"/>
      <c r="Q124" s="111">
        <f t="shared" si="19"/>
        <v>15</v>
      </c>
      <c r="R124" s="112">
        <f t="shared" si="20"/>
        <v>1.7381228273464659E-2</v>
      </c>
      <c r="S124" s="213"/>
      <c r="T124" t="s">
        <v>392</v>
      </c>
      <c r="U124" t="s">
        <v>393</v>
      </c>
      <c r="V124">
        <v>119</v>
      </c>
      <c r="W124">
        <v>1964</v>
      </c>
      <c r="X124">
        <v>106</v>
      </c>
      <c r="Y124" t="s">
        <v>53</v>
      </c>
    </row>
    <row r="125" spans="1:25" x14ac:dyDescent="0.3">
      <c r="A125" s="110" t="s">
        <v>370</v>
      </c>
      <c r="B125" t="s">
        <v>371</v>
      </c>
      <c r="C125">
        <v>92</v>
      </c>
      <c r="D125" t="s">
        <v>53</v>
      </c>
      <c r="E125" t="s">
        <v>53</v>
      </c>
      <c r="F125" s="235"/>
      <c r="G125" s="3"/>
      <c r="H125" s="3"/>
      <c r="I125" s="111">
        <f t="shared" si="16"/>
        <v>611</v>
      </c>
      <c r="J125" s="235">
        <f>IFERROR(VLOOKUP($A125,'[1]T_10.01'!$A:$O,J$4,FALSE),"")</f>
        <v>2223</v>
      </c>
      <c r="K125" s="3">
        <f>IFERROR(VLOOKUP($A125,'[1]T_10.01'!$A:$O,K$4,FALSE),"")</f>
        <v>11</v>
      </c>
      <c r="L125" s="3">
        <f>IFERROR(VLOOKUP($A125,'[1]T_10.01'!$A:$O,L$4,FALSE),"")</f>
        <v>80</v>
      </c>
      <c r="M125" s="111">
        <f t="shared" si="18"/>
        <v>2314</v>
      </c>
      <c r="N125" s="235"/>
      <c r="O125" s="3"/>
      <c r="P125" s="3"/>
      <c r="Q125" s="111">
        <f t="shared" si="19"/>
        <v>1703</v>
      </c>
      <c r="R125" s="112">
        <f t="shared" si="20"/>
        <v>2.7872340425531914</v>
      </c>
      <c r="S125" s="213"/>
      <c r="T125" t="s">
        <v>394</v>
      </c>
      <c r="U125" t="s">
        <v>395</v>
      </c>
      <c r="V125">
        <v>120</v>
      </c>
      <c r="W125">
        <v>2423</v>
      </c>
      <c r="X125">
        <v>108</v>
      </c>
      <c r="Y125" t="s">
        <v>53</v>
      </c>
    </row>
    <row r="126" spans="1:25" x14ac:dyDescent="0.3">
      <c r="A126" s="110" t="s">
        <v>372</v>
      </c>
      <c r="B126" t="s">
        <v>373</v>
      </c>
      <c r="C126">
        <v>93</v>
      </c>
      <c r="D126" t="s">
        <v>53</v>
      </c>
      <c r="E126" t="s">
        <v>53</v>
      </c>
      <c r="F126" s="235"/>
      <c r="G126" s="3"/>
      <c r="H126" s="3"/>
      <c r="I126" s="111">
        <f t="shared" si="16"/>
        <v>2136</v>
      </c>
      <c r="J126" s="235">
        <f>IFERROR(VLOOKUP($A126,'[1]T_10.01'!$A:$O,J$4,FALSE),"")</f>
        <v>3103</v>
      </c>
      <c r="K126" s="3">
        <f>IFERROR(VLOOKUP($A126,'[1]T_10.01'!$A:$O,K$4,FALSE),"")</f>
        <v>15</v>
      </c>
      <c r="L126" s="3">
        <f>IFERROR(VLOOKUP($A126,'[1]T_10.01'!$A:$O,L$4,FALSE),"")</f>
        <v>23</v>
      </c>
      <c r="M126" s="111">
        <f t="shared" si="18"/>
        <v>3141</v>
      </c>
      <c r="N126" s="235"/>
      <c r="O126" s="3"/>
      <c r="P126" s="3"/>
      <c r="Q126" s="111">
        <f t="shared" si="19"/>
        <v>1005</v>
      </c>
      <c r="R126" s="112">
        <f t="shared" si="20"/>
        <v>0.4705056179775281</v>
      </c>
      <c r="S126" s="213"/>
      <c r="T126" t="s">
        <v>396</v>
      </c>
      <c r="U126" t="s">
        <v>397</v>
      </c>
      <c r="V126">
        <v>121</v>
      </c>
      <c r="W126">
        <v>3478</v>
      </c>
      <c r="X126">
        <v>109</v>
      </c>
      <c r="Y126" t="s">
        <v>53</v>
      </c>
    </row>
    <row r="127" spans="1:25" x14ac:dyDescent="0.3">
      <c r="A127" s="110" t="s">
        <v>374</v>
      </c>
      <c r="B127" t="s">
        <v>375</v>
      </c>
      <c r="C127">
        <v>94</v>
      </c>
      <c r="D127" t="s">
        <v>53</v>
      </c>
      <c r="E127" t="s">
        <v>53</v>
      </c>
      <c r="F127" s="235"/>
      <c r="G127" s="3"/>
      <c r="H127" s="3"/>
      <c r="I127" s="111">
        <f t="shared" ref="I127:I200" si="21">VLOOKUP(A127,$T$5:$W$279,4,0)</f>
        <v>787</v>
      </c>
      <c r="J127" s="235">
        <f>IFERROR(VLOOKUP($A127,'[1]T_10.01'!$A:$O,J$4,FALSE),"")</f>
        <v>464</v>
      </c>
      <c r="K127" s="3">
        <f>IFERROR(VLOOKUP($A127,'[1]T_10.01'!$A:$O,K$4,FALSE),"")</f>
        <v>8</v>
      </c>
      <c r="L127" s="3">
        <f>IFERROR(VLOOKUP($A127,'[1]T_10.01'!$A:$O,L$4,FALSE),"")</f>
        <v>91</v>
      </c>
      <c r="M127" s="111">
        <f t="shared" si="18"/>
        <v>563</v>
      </c>
      <c r="N127" s="235"/>
      <c r="O127" s="3"/>
      <c r="P127" s="3"/>
      <c r="Q127" s="111">
        <f t="shared" si="19"/>
        <v>-224</v>
      </c>
      <c r="R127" s="112">
        <f t="shared" si="20"/>
        <v>-0.28462515883100381</v>
      </c>
      <c r="S127" s="213"/>
      <c r="T127" t="s">
        <v>398</v>
      </c>
      <c r="U127" t="s">
        <v>399</v>
      </c>
      <c r="V127">
        <v>122</v>
      </c>
      <c r="W127">
        <v>3275</v>
      </c>
      <c r="X127">
        <v>110</v>
      </c>
      <c r="Y127" t="s">
        <v>53</v>
      </c>
    </row>
    <row r="128" spans="1:25" x14ac:dyDescent="0.3">
      <c r="A128" s="110" t="s">
        <v>376</v>
      </c>
      <c r="B128" t="s">
        <v>377</v>
      </c>
      <c r="C128">
        <v>95</v>
      </c>
      <c r="D128" t="s">
        <v>53</v>
      </c>
      <c r="E128" t="s">
        <v>53</v>
      </c>
      <c r="F128" s="235"/>
      <c r="G128" s="3"/>
      <c r="H128" s="3"/>
      <c r="I128" s="111">
        <f t="shared" si="21"/>
        <v>1299</v>
      </c>
      <c r="J128" s="235">
        <f>IFERROR(VLOOKUP($A128,'[1]T_10.01'!$A:$O,J$4,FALSE),"")</f>
        <v>1432</v>
      </c>
      <c r="K128" s="3">
        <f>IFERROR(VLOOKUP($A128,'[1]T_10.01'!$A:$O,K$4,FALSE),"")</f>
        <v>20</v>
      </c>
      <c r="L128" s="3">
        <f>IFERROR(VLOOKUP($A128,'[1]T_10.01'!$A:$O,L$4,FALSE),"")</f>
        <v>166</v>
      </c>
      <c r="M128" s="111">
        <f t="shared" si="18"/>
        <v>1618</v>
      </c>
      <c r="N128" s="235"/>
      <c r="O128" s="3"/>
      <c r="P128" s="3"/>
      <c r="Q128" s="111">
        <f t="shared" si="19"/>
        <v>319</v>
      </c>
      <c r="R128" s="112">
        <f t="shared" si="20"/>
        <v>0.2455735180908391</v>
      </c>
      <c r="S128" s="213"/>
      <c r="T128" t="s">
        <v>233</v>
      </c>
      <c r="U128" t="s">
        <v>234</v>
      </c>
      <c r="V128">
        <v>123</v>
      </c>
      <c r="W128">
        <v>10101</v>
      </c>
      <c r="X128">
        <v>111</v>
      </c>
      <c r="Y128" t="s">
        <v>53</v>
      </c>
    </row>
    <row r="129" spans="1:26" x14ac:dyDescent="0.3">
      <c r="A129" s="110" t="s">
        <v>378</v>
      </c>
      <c r="B129" t="s">
        <v>379</v>
      </c>
      <c r="C129">
        <v>96</v>
      </c>
      <c r="D129" t="s">
        <v>53</v>
      </c>
      <c r="E129" t="s">
        <v>53</v>
      </c>
      <c r="F129" s="235"/>
      <c r="G129" s="3"/>
      <c r="H129" s="3"/>
      <c r="I129" s="111">
        <f t="shared" si="21"/>
        <v>975</v>
      </c>
      <c r="J129" s="235">
        <f>IFERROR(VLOOKUP($A129,'[1]T_10.01'!$A:$O,J$4,FALSE),"")</f>
        <v>1422</v>
      </c>
      <c r="K129" s="3">
        <f>IFERROR(VLOOKUP($A129,'[1]T_10.01'!$A:$O,K$4,FALSE),"")</f>
        <v>9</v>
      </c>
      <c r="L129" s="3">
        <f>IFERROR(VLOOKUP($A129,'[1]T_10.01'!$A:$O,L$4,FALSE),"")</f>
        <v>13</v>
      </c>
      <c r="M129" s="111">
        <f t="shared" si="18"/>
        <v>1444</v>
      </c>
      <c r="N129" s="235"/>
      <c r="O129" s="3"/>
      <c r="P129" s="3"/>
      <c r="Q129" s="111">
        <f t="shared" si="19"/>
        <v>469</v>
      </c>
      <c r="R129" s="112">
        <f t="shared" si="20"/>
        <v>0.48102564102564105</v>
      </c>
      <c r="S129" s="213"/>
      <c r="T129" t="s">
        <v>400</v>
      </c>
      <c r="U129" t="s">
        <v>401</v>
      </c>
      <c r="V129">
        <v>124</v>
      </c>
      <c r="W129">
        <v>1135</v>
      </c>
      <c r="X129">
        <v>112</v>
      </c>
      <c r="Y129" t="s">
        <v>53</v>
      </c>
    </row>
    <row r="130" spans="1:26" x14ac:dyDescent="0.3">
      <c r="A130" s="110" t="s">
        <v>380</v>
      </c>
      <c r="B130" t="s">
        <v>381</v>
      </c>
      <c r="C130">
        <v>97</v>
      </c>
      <c r="D130" t="s">
        <v>53</v>
      </c>
      <c r="E130" t="s">
        <v>53</v>
      </c>
      <c r="F130" s="235"/>
      <c r="G130" s="3"/>
      <c r="H130" s="3"/>
      <c r="I130" s="111">
        <f t="shared" si="21"/>
        <v>676</v>
      </c>
      <c r="J130" s="235">
        <f>IFERROR(VLOOKUP($A130,'[1]T_10.01'!$A:$O,J$4,FALSE),"")</f>
        <v>577</v>
      </c>
      <c r="K130" s="3">
        <f>IFERROR(VLOOKUP($A130,'[1]T_10.01'!$A:$O,K$4,FALSE),"")</f>
        <v>3</v>
      </c>
      <c r="L130" s="3">
        <f>IFERROR(VLOOKUP($A130,'[1]T_10.01'!$A:$O,L$4,FALSE),"")</f>
        <v>4</v>
      </c>
      <c r="M130" s="111">
        <f t="shared" si="18"/>
        <v>584</v>
      </c>
      <c r="N130" s="235"/>
      <c r="O130" s="3"/>
      <c r="P130" s="3"/>
      <c r="Q130" s="111">
        <f t="shared" si="19"/>
        <v>-92</v>
      </c>
      <c r="R130" s="112">
        <f t="shared" si="20"/>
        <v>-0.13609467455621302</v>
      </c>
      <c r="S130" s="213"/>
      <c r="T130" t="s">
        <v>402</v>
      </c>
      <c r="U130" t="s">
        <v>403</v>
      </c>
      <c r="V130">
        <v>125</v>
      </c>
      <c r="W130">
        <v>359</v>
      </c>
      <c r="X130">
        <v>114</v>
      </c>
      <c r="Y130" t="s">
        <v>53</v>
      </c>
    </row>
    <row r="131" spans="1:26" x14ac:dyDescent="0.3">
      <c r="A131" s="110" t="s">
        <v>382</v>
      </c>
      <c r="B131" t="s">
        <v>383</v>
      </c>
      <c r="C131">
        <v>99</v>
      </c>
      <c r="D131" t="s">
        <v>53</v>
      </c>
      <c r="E131" t="s">
        <v>53</v>
      </c>
      <c r="F131" s="235"/>
      <c r="G131" s="3"/>
      <c r="H131" s="3"/>
      <c r="I131" s="111">
        <f t="shared" si="21"/>
        <v>729</v>
      </c>
      <c r="J131" s="235">
        <f>IFERROR(VLOOKUP($A131,'[1]T_10.01'!$A:$O,J$4,FALSE),"")</f>
        <v>402</v>
      </c>
      <c r="K131" s="3">
        <f>IFERROR(VLOOKUP($A131,'[1]T_10.01'!$A:$O,K$4,FALSE),"")</f>
        <v>5</v>
      </c>
      <c r="L131" s="3">
        <f>IFERROR(VLOOKUP($A131,'[1]T_10.01'!$A:$O,L$4,FALSE),"")</f>
        <v>3</v>
      </c>
      <c r="M131" s="111">
        <f t="shared" si="18"/>
        <v>410</v>
      </c>
      <c r="N131" s="235"/>
      <c r="O131" s="3"/>
      <c r="P131" s="3"/>
      <c r="Q131" s="111">
        <f t="shared" si="19"/>
        <v>-319</v>
      </c>
      <c r="R131" s="112">
        <f t="shared" si="20"/>
        <v>-0.4375857338820302</v>
      </c>
      <c r="S131" s="213"/>
      <c r="T131" t="s">
        <v>237</v>
      </c>
      <c r="U131" t="s">
        <v>238</v>
      </c>
      <c r="V131">
        <v>126</v>
      </c>
      <c r="W131">
        <v>6908</v>
      </c>
      <c r="X131">
        <v>116</v>
      </c>
      <c r="Y131" t="s">
        <v>53</v>
      </c>
    </row>
    <row r="132" spans="1:26" x14ac:dyDescent="0.3">
      <c r="A132" s="110" t="s">
        <v>384</v>
      </c>
      <c r="B132" t="s">
        <v>385</v>
      </c>
      <c r="C132">
        <v>100</v>
      </c>
      <c r="D132" t="s">
        <v>53</v>
      </c>
      <c r="E132" t="s">
        <v>53</v>
      </c>
      <c r="F132" s="235"/>
      <c r="G132" s="3"/>
      <c r="H132" s="3"/>
      <c r="I132" s="111">
        <f t="shared" si="21"/>
        <v>667</v>
      </c>
      <c r="J132" s="235">
        <f>IFERROR(VLOOKUP($A132,'[1]T_10.01'!$A:$O,J$4,FALSE),"")</f>
        <v>492</v>
      </c>
      <c r="K132" s="3">
        <f>IFERROR(VLOOKUP($A132,'[1]T_10.01'!$A:$O,K$4,FALSE),"")</f>
        <v>4</v>
      </c>
      <c r="L132" s="3">
        <f>IFERROR(VLOOKUP($A132,'[1]T_10.01'!$A:$O,L$4,FALSE),"")</f>
        <v>4</v>
      </c>
      <c r="M132" s="111">
        <f t="shared" si="18"/>
        <v>500</v>
      </c>
      <c r="N132" s="235"/>
      <c r="O132" s="3"/>
      <c r="P132" s="3"/>
      <c r="Q132" s="111">
        <f t="shared" si="19"/>
        <v>-167</v>
      </c>
      <c r="R132" s="112">
        <f t="shared" si="20"/>
        <v>-0.25037481259370314</v>
      </c>
      <c r="S132" s="213"/>
      <c r="T132" t="s">
        <v>241</v>
      </c>
      <c r="U132" t="s">
        <v>242</v>
      </c>
      <c r="V132">
        <v>127</v>
      </c>
      <c r="W132">
        <v>6101</v>
      </c>
      <c r="X132">
        <v>117</v>
      </c>
      <c r="Y132" t="s">
        <v>53</v>
      </c>
    </row>
    <row r="133" spans="1:26" x14ac:dyDescent="0.3">
      <c r="A133" s="110" t="s">
        <v>386</v>
      </c>
      <c r="B133" t="s">
        <v>387</v>
      </c>
      <c r="C133">
        <v>101</v>
      </c>
      <c r="D133" t="s">
        <v>53</v>
      </c>
      <c r="E133" t="s">
        <v>53</v>
      </c>
      <c r="F133" s="235"/>
      <c r="G133" s="3"/>
      <c r="H133" s="3"/>
      <c r="I133" s="111">
        <f t="shared" si="21"/>
        <v>2736</v>
      </c>
      <c r="J133" s="235">
        <f>IFERROR(VLOOKUP($A133,'[1]T_10.01'!$A:$O,J$4,FALSE),"")</f>
        <v>2106</v>
      </c>
      <c r="K133" s="3">
        <f>IFERROR(VLOOKUP($A133,'[1]T_10.01'!$A:$O,K$4,FALSE),"")</f>
        <v>14</v>
      </c>
      <c r="L133" s="3">
        <f>IFERROR(VLOOKUP($A133,'[1]T_10.01'!$A:$O,L$4,FALSE),"")</f>
        <v>46</v>
      </c>
      <c r="M133" s="111">
        <f t="shared" si="18"/>
        <v>2166</v>
      </c>
      <c r="N133" s="235"/>
      <c r="O133" s="3"/>
      <c r="P133" s="3"/>
      <c r="Q133" s="111">
        <f t="shared" si="19"/>
        <v>-570</v>
      </c>
      <c r="R133" s="112">
        <f t="shared" si="20"/>
        <v>-0.20833333333333334</v>
      </c>
      <c r="S133" s="213"/>
      <c r="T133" t="s">
        <v>404</v>
      </c>
      <c r="U133" t="s">
        <v>405</v>
      </c>
      <c r="V133">
        <v>128</v>
      </c>
      <c r="W133">
        <v>1118</v>
      </c>
      <c r="X133">
        <v>119</v>
      </c>
      <c r="Y133" t="s">
        <v>53</v>
      </c>
    </row>
    <row r="134" spans="1:26" x14ac:dyDescent="0.3">
      <c r="A134" s="110" t="s">
        <v>388</v>
      </c>
      <c r="B134" t="s">
        <v>389</v>
      </c>
      <c r="C134">
        <v>104</v>
      </c>
      <c r="D134" t="s">
        <v>53</v>
      </c>
      <c r="E134" t="s">
        <v>53</v>
      </c>
      <c r="F134" s="235"/>
      <c r="G134" s="3"/>
      <c r="H134" s="3"/>
      <c r="I134" s="111">
        <f t="shared" si="21"/>
        <v>4279</v>
      </c>
      <c r="J134" s="235">
        <f>IFERROR(VLOOKUP($A134,'[1]T_10.01'!$A:$O,J$4,FALSE),"")</f>
        <v>2206</v>
      </c>
      <c r="K134" s="3">
        <f>IFERROR(VLOOKUP($A134,'[1]T_10.01'!$A:$O,K$4,FALSE),"")</f>
        <v>17</v>
      </c>
      <c r="L134" s="3">
        <f>IFERROR(VLOOKUP($A134,'[1]T_10.01'!$A:$O,L$4,FALSE),"")</f>
        <v>18</v>
      </c>
      <c r="M134" s="111">
        <f t="shared" si="18"/>
        <v>2241</v>
      </c>
      <c r="N134" s="235"/>
      <c r="O134" s="3"/>
      <c r="P134" s="3"/>
      <c r="Q134" s="111">
        <f t="shared" si="19"/>
        <v>-2038</v>
      </c>
      <c r="R134" s="112">
        <f t="shared" si="20"/>
        <v>-0.47627950455713952</v>
      </c>
      <c r="S134" s="213"/>
      <c r="T134" t="s">
        <v>406</v>
      </c>
      <c r="U134" t="s">
        <v>407</v>
      </c>
      <c r="V134">
        <v>129</v>
      </c>
      <c r="W134">
        <v>2248</v>
      </c>
      <c r="X134">
        <v>120</v>
      </c>
      <c r="Y134" t="s">
        <v>53</v>
      </c>
    </row>
    <row r="135" spans="1:26" x14ac:dyDescent="0.3">
      <c r="A135" s="110" t="s">
        <v>390</v>
      </c>
      <c r="B135" t="s">
        <v>391</v>
      </c>
      <c r="C135">
        <v>105</v>
      </c>
      <c r="D135" t="s">
        <v>53</v>
      </c>
      <c r="E135" t="s">
        <v>53</v>
      </c>
      <c r="F135" s="235"/>
      <c r="G135" s="3"/>
      <c r="H135" s="3"/>
      <c r="I135" s="111">
        <f t="shared" si="21"/>
        <v>852</v>
      </c>
      <c r="J135" s="235">
        <f>IFERROR(VLOOKUP($A135,'[1]T_10.01'!$A:$O,J$4,FALSE),"")</f>
        <v>551</v>
      </c>
      <c r="K135" s="3">
        <f>IFERROR(VLOOKUP($A135,'[1]T_10.01'!$A:$O,K$4,FALSE),"")</f>
        <v>5</v>
      </c>
      <c r="L135" s="3">
        <f>IFERROR(VLOOKUP($A135,'[1]T_10.01'!$A:$O,L$4,FALSE),"")</f>
        <v>11</v>
      </c>
      <c r="M135" s="111">
        <f t="shared" si="18"/>
        <v>567</v>
      </c>
      <c r="N135" s="235"/>
      <c r="O135" s="3"/>
      <c r="P135" s="3"/>
      <c r="Q135" s="111">
        <f t="shared" si="19"/>
        <v>-285</v>
      </c>
      <c r="R135" s="112">
        <f t="shared" si="20"/>
        <v>-0.33450704225352113</v>
      </c>
      <c r="S135" s="213"/>
      <c r="T135" t="s">
        <v>243</v>
      </c>
      <c r="U135" t="s">
        <v>244</v>
      </c>
      <c r="V135">
        <v>130</v>
      </c>
      <c r="W135">
        <v>314</v>
      </c>
      <c r="X135">
        <v>121</v>
      </c>
      <c r="Y135" t="s">
        <v>53</v>
      </c>
    </row>
    <row r="136" spans="1:26" x14ac:dyDescent="0.3">
      <c r="A136" s="110" t="s">
        <v>392</v>
      </c>
      <c r="B136" t="s">
        <v>393</v>
      </c>
      <c r="C136">
        <v>106</v>
      </c>
      <c r="D136" t="s">
        <v>53</v>
      </c>
      <c r="E136" t="s">
        <v>53</v>
      </c>
      <c r="F136" s="235"/>
      <c r="G136" s="3"/>
      <c r="H136" s="3"/>
      <c r="I136" s="111">
        <f t="shared" si="21"/>
        <v>1964</v>
      </c>
      <c r="J136" s="235">
        <f>IFERROR(VLOOKUP($A136,'[1]T_10.01'!$A:$O,J$4,FALSE),"")</f>
        <v>994</v>
      </c>
      <c r="K136" s="3">
        <f>IFERROR(VLOOKUP($A136,'[1]T_10.01'!$A:$O,K$4,FALSE),"")</f>
        <v>3</v>
      </c>
      <c r="L136" s="3">
        <f>IFERROR(VLOOKUP($A136,'[1]T_10.01'!$A:$O,L$4,FALSE),"")</f>
        <v>4</v>
      </c>
      <c r="M136" s="111">
        <f t="shared" si="18"/>
        <v>1001</v>
      </c>
      <c r="N136" s="235"/>
      <c r="O136" s="3"/>
      <c r="P136" s="3"/>
      <c r="Q136" s="111">
        <f t="shared" si="19"/>
        <v>-963</v>
      </c>
      <c r="R136" s="112">
        <f t="shared" si="20"/>
        <v>-0.49032586558044805</v>
      </c>
      <c r="S136" s="213"/>
      <c r="T136" t="s">
        <v>247</v>
      </c>
      <c r="U136" t="s">
        <v>248</v>
      </c>
      <c r="V136">
        <v>131</v>
      </c>
      <c r="W136">
        <v>268</v>
      </c>
      <c r="X136">
        <v>131</v>
      </c>
      <c r="Y136" t="s">
        <v>53</v>
      </c>
    </row>
    <row r="137" spans="1:26" x14ac:dyDescent="0.3">
      <c r="A137" s="110" t="s">
        <v>394</v>
      </c>
      <c r="B137" t="s">
        <v>395</v>
      </c>
      <c r="C137">
        <v>108</v>
      </c>
      <c r="D137" t="s">
        <v>53</v>
      </c>
      <c r="E137" t="s">
        <v>53</v>
      </c>
      <c r="F137" s="235"/>
      <c r="G137" s="3"/>
      <c r="H137" s="3"/>
      <c r="I137" s="111">
        <f t="shared" si="21"/>
        <v>2423</v>
      </c>
      <c r="J137" s="235">
        <f>IFERROR(VLOOKUP($A137,'[1]T_10.01'!$A:$O,J$4,FALSE),"")</f>
        <v>1470</v>
      </c>
      <c r="K137" s="3">
        <f>IFERROR(VLOOKUP($A137,'[1]T_10.01'!$A:$O,K$4,FALSE),"")</f>
        <v>7</v>
      </c>
      <c r="L137" s="3">
        <f>IFERROR(VLOOKUP($A137,'[1]T_10.01'!$A:$O,L$4,FALSE),"")</f>
        <v>7</v>
      </c>
      <c r="M137" s="111">
        <f t="shared" si="18"/>
        <v>1484</v>
      </c>
      <c r="N137" s="235"/>
      <c r="O137" s="3"/>
      <c r="P137" s="3"/>
      <c r="Q137" s="111">
        <f t="shared" si="19"/>
        <v>-939</v>
      </c>
      <c r="R137" s="112">
        <f t="shared" si="20"/>
        <v>-0.38753611225753198</v>
      </c>
      <c r="S137" s="213"/>
      <c r="T137" t="s">
        <v>408</v>
      </c>
      <c r="U137" t="s">
        <v>409</v>
      </c>
      <c r="V137">
        <v>132</v>
      </c>
      <c r="W137">
        <v>713</v>
      </c>
      <c r="X137">
        <v>132</v>
      </c>
      <c r="Y137" t="s">
        <v>53</v>
      </c>
    </row>
    <row r="138" spans="1:26" x14ac:dyDescent="0.3">
      <c r="A138" s="110" t="s">
        <v>396</v>
      </c>
      <c r="B138" t="s">
        <v>397</v>
      </c>
      <c r="C138">
        <v>109</v>
      </c>
      <c r="D138" t="s">
        <v>53</v>
      </c>
      <c r="E138" t="s">
        <v>53</v>
      </c>
      <c r="F138" s="235"/>
      <c r="G138" s="3"/>
      <c r="H138" s="3"/>
      <c r="I138" s="111">
        <f t="shared" si="21"/>
        <v>3478</v>
      </c>
      <c r="J138" s="235">
        <f>IFERROR(VLOOKUP($A138,'[1]T_10.01'!$A:$O,J$4,FALSE),"")</f>
        <v>1751</v>
      </c>
      <c r="K138" s="3">
        <f>IFERROR(VLOOKUP($A138,'[1]T_10.01'!$A:$O,K$4,FALSE),"")</f>
        <v>20</v>
      </c>
      <c r="L138" s="3">
        <f>IFERROR(VLOOKUP($A138,'[1]T_10.01'!$A:$O,L$4,FALSE),"")</f>
        <v>39</v>
      </c>
      <c r="M138" s="111">
        <f t="shared" si="18"/>
        <v>1810</v>
      </c>
      <c r="N138" s="235"/>
      <c r="O138" s="3"/>
      <c r="P138" s="3"/>
      <c r="Q138" s="111">
        <f t="shared" si="19"/>
        <v>-1668</v>
      </c>
      <c r="R138" s="112">
        <f t="shared" si="20"/>
        <v>-0.47958596894767108</v>
      </c>
      <c r="S138" s="213"/>
      <c r="T138" t="s">
        <v>410</v>
      </c>
      <c r="U138" t="s">
        <v>411</v>
      </c>
      <c r="V138">
        <v>133</v>
      </c>
      <c r="W138">
        <v>1246</v>
      </c>
      <c r="X138">
        <v>134</v>
      </c>
      <c r="Y138" t="s">
        <v>53</v>
      </c>
    </row>
    <row r="139" spans="1:26" x14ac:dyDescent="0.3">
      <c r="A139" s="110" t="s">
        <v>398</v>
      </c>
      <c r="B139" t="s">
        <v>399</v>
      </c>
      <c r="C139">
        <v>110</v>
      </c>
      <c r="D139" t="s">
        <v>53</v>
      </c>
      <c r="E139" t="s">
        <v>53</v>
      </c>
      <c r="F139" s="235"/>
      <c r="G139" s="3"/>
      <c r="H139" s="3"/>
      <c r="I139" s="111">
        <f t="shared" si="21"/>
        <v>3275</v>
      </c>
      <c r="J139" s="235">
        <f>IFERROR(VLOOKUP($A139,'[1]T_10.01'!$A:$O,J$4,FALSE),"")</f>
        <v>3435</v>
      </c>
      <c r="K139" s="3">
        <f>IFERROR(VLOOKUP($A139,'[1]T_10.01'!$A:$O,K$4,FALSE),"")</f>
        <v>13</v>
      </c>
      <c r="L139" s="3">
        <f>IFERROR(VLOOKUP($A139,'[1]T_10.01'!$A:$O,L$4,FALSE),"")</f>
        <v>51</v>
      </c>
      <c r="M139" s="111">
        <f t="shared" si="18"/>
        <v>3499</v>
      </c>
      <c r="N139" s="235"/>
      <c r="O139" s="3"/>
      <c r="P139" s="3"/>
      <c r="Q139" s="111">
        <f t="shared" si="19"/>
        <v>224</v>
      </c>
      <c r="R139" s="112">
        <f t="shared" si="20"/>
        <v>6.83969465648855E-2</v>
      </c>
      <c r="S139" s="213"/>
      <c r="T139" t="s">
        <v>412</v>
      </c>
      <c r="U139" t="s">
        <v>413</v>
      </c>
      <c r="V139">
        <v>134</v>
      </c>
      <c r="W139">
        <v>1166</v>
      </c>
      <c r="X139">
        <v>137</v>
      </c>
      <c r="Y139" t="s">
        <v>53</v>
      </c>
    </row>
    <row r="140" spans="1:26" x14ac:dyDescent="0.3">
      <c r="A140" s="110" t="s">
        <v>400</v>
      </c>
      <c r="B140" t="s">
        <v>401</v>
      </c>
      <c r="C140">
        <v>112</v>
      </c>
      <c r="D140" t="s">
        <v>53</v>
      </c>
      <c r="E140" t="s">
        <v>53</v>
      </c>
      <c r="F140" s="235"/>
      <c r="G140" s="3"/>
      <c r="H140" s="3"/>
      <c r="I140" s="111">
        <f t="shared" si="21"/>
        <v>1135</v>
      </c>
      <c r="J140" s="235">
        <f>IFERROR(VLOOKUP($A140,'[1]T_10.01'!$A:$O,J$4,FALSE),"")</f>
        <v>2130</v>
      </c>
      <c r="K140" s="3">
        <f>IFERROR(VLOOKUP($A140,'[1]T_10.01'!$A:$O,K$4,FALSE),"")</f>
        <v>17</v>
      </c>
      <c r="L140" s="3">
        <f>IFERROR(VLOOKUP($A140,'[1]T_10.01'!$A:$O,L$4,FALSE),"")</f>
        <v>9</v>
      </c>
      <c r="M140" s="111">
        <f t="shared" si="18"/>
        <v>2156</v>
      </c>
      <c r="N140" s="235"/>
      <c r="O140" s="3"/>
      <c r="P140" s="3"/>
      <c r="Q140" s="111">
        <f t="shared" si="19"/>
        <v>1021</v>
      </c>
      <c r="R140" s="112">
        <f t="shared" si="20"/>
        <v>0.89955947136563874</v>
      </c>
      <c r="S140" s="213"/>
      <c r="T140" t="s">
        <v>414</v>
      </c>
      <c r="U140" t="s">
        <v>415</v>
      </c>
      <c r="V140">
        <v>135</v>
      </c>
      <c r="W140">
        <v>20</v>
      </c>
      <c r="X140">
        <v>171</v>
      </c>
      <c r="Y140" t="s">
        <v>53</v>
      </c>
    </row>
    <row r="141" spans="1:26" x14ac:dyDescent="0.3">
      <c r="A141" s="110" t="s">
        <v>402</v>
      </c>
      <c r="B141" t="s">
        <v>403</v>
      </c>
      <c r="C141">
        <v>114</v>
      </c>
      <c r="D141" t="s">
        <v>53</v>
      </c>
      <c r="E141" t="s">
        <v>53</v>
      </c>
      <c r="F141" s="235"/>
      <c r="G141" s="3"/>
      <c r="H141" s="3"/>
      <c r="I141" s="111">
        <f>VLOOKUP(A141,$T$5:$W$279,4,0)</f>
        <v>359</v>
      </c>
      <c r="J141" s="235">
        <f>IFERROR(VLOOKUP($A141,'[1]T_10.01'!$A:$O,J$4,FALSE),"")</f>
        <v>222</v>
      </c>
      <c r="K141" s="3">
        <f>IFERROR(VLOOKUP($A141,'[1]T_10.01'!$A:$O,K$4,FALSE),"")</f>
        <v>1</v>
      </c>
      <c r="L141" s="3">
        <f>IFERROR(VLOOKUP($A141,'[1]T_10.01'!$A:$O,L$4,FALSE),"")</f>
        <v>0</v>
      </c>
      <c r="M141" s="111">
        <f>SUM(J141:L141)</f>
        <v>223</v>
      </c>
      <c r="N141" s="235"/>
      <c r="O141" s="3"/>
      <c r="P141" s="3"/>
      <c r="Q141" s="111">
        <f>M141-I141</f>
        <v>-136</v>
      </c>
      <c r="R141" s="112">
        <f>Q141/I141</f>
        <v>-0.37883008356545961</v>
      </c>
      <c r="S141" s="213"/>
      <c r="T141" t="s">
        <v>416</v>
      </c>
      <c r="U141" t="s">
        <v>417</v>
      </c>
      <c r="V141">
        <v>136</v>
      </c>
      <c r="W141">
        <v>0</v>
      </c>
      <c r="X141">
        <v>195</v>
      </c>
      <c r="Y141" t="s">
        <v>53</v>
      </c>
    </row>
    <row r="142" spans="1:26" x14ac:dyDescent="0.3">
      <c r="A142" s="110" t="s">
        <v>404</v>
      </c>
      <c r="B142" t="s">
        <v>405</v>
      </c>
      <c r="C142">
        <v>119</v>
      </c>
      <c r="D142" t="s">
        <v>53</v>
      </c>
      <c r="E142" t="s">
        <v>53</v>
      </c>
      <c r="F142" s="235"/>
      <c r="G142" s="3"/>
      <c r="H142" s="3"/>
      <c r="I142" s="111">
        <f t="shared" si="21"/>
        <v>1118</v>
      </c>
      <c r="J142" s="235">
        <f>IFERROR(VLOOKUP($A142,'[1]T_10.01'!$A:$O,J$4,FALSE),"")</f>
        <v>798</v>
      </c>
      <c r="K142" s="3">
        <f>IFERROR(VLOOKUP($A142,'[1]T_10.01'!$A:$O,K$4,FALSE),"")</f>
        <v>4</v>
      </c>
      <c r="L142" s="3">
        <f>IFERROR(VLOOKUP($A142,'[1]T_10.01'!$A:$O,L$4,FALSE),"")</f>
        <v>6</v>
      </c>
      <c r="M142" s="111">
        <f t="shared" si="18"/>
        <v>808</v>
      </c>
      <c r="N142" s="235"/>
      <c r="O142" s="3"/>
      <c r="P142" s="3"/>
      <c r="Q142" s="111">
        <f t="shared" si="19"/>
        <v>-310</v>
      </c>
      <c r="R142" s="112">
        <f t="shared" si="20"/>
        <v>-0.2772808586762075</v>
      </c>
      <c r="S142" s="213"/>
      <c r="T142" t="s">
        <v>418</v>
      </c>
      <c r="U142" t="s">
        <v>419</v>
      </c>
      <c r="V142">
        <v>137</v>
      </c>
      <c r="W142">
        <v>490</v>
      </c>
      <c r="X142">
        <v>201</v>
      </c>
      <c r="Y142" t="s">
        <v>53</v>
      </c>
    </row>
    <row r="143" spans="1:26" s="108" customFormat="1" x14ac:dyDescent="0.3">
      <c r="A143" s="110" t="s">
        <v>406</v>
      </c>
      <c r="B143" t="s">
        <v>407</v>
      </c>
      <c r="C143">
        <v>120</v>
      </c>
      <c r="D143" t="s">
        <v>53</v>
      </c>
      <c r="E143" t="s">
        <v>53</v>
      </c>
      <c r="F143" s="235"/>
      <c r="G143" s="3"/>
      <c r="H143" s="3"/>
      <c r="I143" s="111">
        <f t="shared" si="21"/>
        <v>2248</v>
      </c>
      <c r="J143" s="235">
        <f>IFERROR(VLOOKUP($A143,'[1]T_10.01'!$A:$O,J$4,FALSE),"")</f>
        <v>1300</v>
      </c>
      <c r="K143" s="3">
        <f>IFERROR(VLOOKUP($A143,'[1]T_10.01'!$A:$O,K$4,FALSE),"")</f>
        <v>10</v>
      </c>
      <c r="L143" s="3">
        <f>IFERROR(VLOOKUP($A143,'[1]T_10.01'!$A:$O,L$4,FALSE),"")</f>
        <v>19</v>
      </c>
      <c r="M143" s="111">
        <f t="shared" ref="M143:M201" si="22">SUM(J143:L143)</f>
        <v>1329</v>
      </c>
      <c r="N143" s="235"/>
      <c r="O143" s="3"/>
      <c r="P143" s="3"/>
      <c r="Q143" s="111">
        <f t="shared" si="19"/>
        <v>-919</v>
      </c>
      <c r="R143" s="112">
        <f t="shared" si="20"/>
        <v>-0.40880782918149466</v>
      </c>
      <c r="S143" s="213"/>
      <c r="T143" t="s">
        <v>420</v>
      </c>
      <c r="U143" t="s">
        <v>421</v>
      </c>
      <c r="V143">
        <v>138</v>
      </c>
      <c r="W143">
        <v>134</v>
      </c>
      <c r="X143">
        <v>202</v>
      </c>
      <c r="Y143" t="s">
        <v>53</v>
      </c>
      <c r="Z143"/>
    </row>
    <row r="144" spans="1:26" x14ac:dyDescent="0.3">
      <c r="A144" s="110" t="s">
        <v>243</v>
      </c>
      <c r="B144" t="s">
        <v>244</v>
      </c>
      <c r="C144">
        <v>121</v>
      </c>
      <c r="D144" t="s">
        <v>53</v>
      </c>
      <c r="E144" t="s">
        <v>53</v>
      </c>
      <c r="F144" s="235"/>
      <c r="G144" s="3"/>
      <c r="H144" s="3"/>
      <c r="I144" s="111">
        <f>VLOOKUP(A144,$T$5:$W$279,4,0)</f>
        <v>314</v>
      </c>
      <c r="J144" s="235">
        <f>IFERROR(VLOOKUP($A144,'[1]T_10.01'!$A:$O,J$4,FALSE),"")</f>
        <v>45</v>
      </c>
      <c r="K144" s="3">
        <f>IFERROR(VLOOKUP($A144,'[1]T_10.01'!$A:$O,K$4,FALSE),"")</f>
        <v>0</v>
      </c>
      <c r="L144" s="3">
        <f>IFERROR(VLOOKUP($A144,'[1]T_10.01'!$A:$O,L$4,FALSE),"")</f>
        <v>0</v>
      </c>
      <c r="M144" s="111">
        <f>SUM(J144:L144)</f>
        <v>45</v>
      </c>
      <c r="N144" s="235"/>
      <c r="O144" s="3"/>
      <c r="P144" s="3"/>
      <c r="Q144" s="111">
        <f>M144-I144</f>
        <v>-269</v>
      </c>
      <c r="R144" s="112">
        <f>Q144/I144</f>
        <v>-0.85668789808917201</v>
      </c>
      <c r="S144" s="213"/>
      <c r="T144" t="s">
        <v>422</v>
      </c>
      <c r="U144" t="s">
        <v>423</v>
      </c>
      <c r="V144">
        <v>139</v>
      </c>
      <c r="W144">
        <v>826</v>
      </c>
      <c r="X144">
        <v>210</v>
      </c>
      <c r="Y144" t="s">
        <v>53</v>
      </c>
    </row>
    <row r="145" spans="1:26" x14ac:dyDescent="0.3">
      <c r="A145" s="110" t="s">
        <v>247</v>
      </c>
      <c r="B145" t="s">
        <v>248</v>
      </c>
      <c r="C145">
        <v>131</v>
      </c>
      <c r="D145" t="s">
        <v>53</v>
      </c>
      <c r="E145" t="s">
        <v>53</v>
      </c>
      <c r="F145" s="235"/>
      <c r="G145" s="3"/>
      <c r="H145" s="3"/>
      <c r="I145" s="111">
        <f>VLOOKUP(A145,$T$5:$W$279,4,0)</f>
        <v>268</v>
      </c>
      <c r="J145" s="235">
        <f>IFERROR(VLOOKUP($A145,'[1]T_10.01'!$A:$O,J$4,FALSE),"")</f>
        <v>300</v>
      </c>
      <c r="K145" s="3">
        <f>IFERROR(VLOOKUP($A145,'[1]T_10.01'!$A:$O,K$4,FALSE),"")</f>
        <v>1</v>
      </c>
      <c r="L145" s="3">
        <f>IFERROR(VLOOKUP($A145,'[1]T_10.01'!$A:$O,L$4,FALSE),"")</f>
        <v>6</v>
      </c>
      <c r="M145" s="111">
        <f>SUM(J145:L145)</f>
        <v>307</v>
      </c>
      <c r="N145" s="235"/>
      <c r="O145" s="3"/>
      <c r="P145" s="3"/>
      <c r="Q145" s="111">
        <f>M145-I145</f>
        <v>39</v>
      </c>
      <c r="R145" s="112">
        <f>Q145/I145</f>
        <v>0.1455223880597015</v>
      </c>
      <c r="S145" s="213"/>
      <c r="T145" t="s">
        <v>424</v>
      </c>
      <c r="U145" t="s">
        <v>425</v>
      </c>
      <c r="V145">
        <v>140</v>
      </c>
      <c r="W145">
        <v>631</v>
      </c>
      <c r="X145">
        <v>211</v>
      </c>
      <c r="Y145" t="s">
        <v>53</v>
      </c>
    </row>
    <row r="146" spans="1:26" x14ac:dyDescent="0.3">
      <c r="A146" s="110" t="s">
        <v>408</v>
      </c>
      <c r="B146" t="s">
        <v>409</v>
      </c>
      <c r="C146">
        <v>132</v>
      </c>
      <c r="D146" t="s">
        <v>53</v>
      </c>
      <c r="E146" t="s">
        <v>53</v>
      </c>
      <c r="F146" s="235"/>
      <c r="G146" s="3"/>
      <c r="H146" s="3"/>
      <c r="I146" s="111">
        <f t="shared" si="21"/>
        <v>713</v>
      </c>
      <c r="J146" s="235">
        <f>IFERROR(VLOOKUP($A146,'[1]T_10.01'!$A:$O,J$4,FALSE),"")</f>
        <v>1027</v>
      </c>
      <c r="K146" s="3">
        <f>IFERROR(VLOOKUP($A146,'[1]T_10.01'!$A:$O,K$4,FALSE),"")</f>
        <v>31</v>
      </c>
      <c r="L146" s="3">
        <f>IFERROR(VLOOKUP($A146,'[1]T_10.01'!$A:$O,L$4,FALSE),"")</f>
        <v>114</v>
      </c>
      <c r="M146" s="111">
        <f t="shared" si="22"/>
        <v>1172</v>
      </c>
      <c r="N146" s="235"/>
      <c r="O146" s="3"/>
      <c r="P146" s="3"/>
      <c r="Q146" s="111">
        <f t="shared" ref="Q146:Q192" si="23">M146-I146</f>
        <v>459</v>
      </c>
      <c r="R146" s="112">
        <f t="shared" ref="R146:R193" si="24">Q146/I146</f>
        <v>0.64375876577840108</v>
      </c>
      <c r="S146" s="213"/>
      <c r="T146" t="s">
        <v>426</v>
      </c>
      <c r="U146" t="s">
        <v>427</v>
      </c>
      <c r="V146">
        <v>141</v>
      </c>
      <c r="W146">
        <v>1406</v>
      </c>
      <c r="X146">
        <v>215</v>
      </c>
      <c r="Y146" t="s">
        <v>53</v>
      </c>
    </row>
    <row r="147" spans="1:26" x14ac:dyDescent="0.3">
      <c r="A147" s="110" t="s">
        <v>410</v>
      </c>
      <c r="B147" t="s">
        <v>411</v>
      </c>
      <c r="C147">
        <v>134</v>
      </c>
      <c r="D147" t="s">
        <v>53</v>
      </c>
      <c r="E147" t="s">
        <v>53</v>
      </c>
      <c r="F147" s="235"/>
      <c r="G147" s="3"/>
      <c r="H147" s="3"/>
      <c r="I147" s="111">
        <f t="shared" si="21"/>
        <v>1246</v>
      </c>
      <c r="J147" s="235">
        <f>IFERROR(VLOOKUP($A147,'[1]T_10.01'!$A:$O,J$4,FALSE),"")</f>
        <v>1420</v>
      </c>
      <c r="K147" s="3">
        <f>IFERROR(VLOOKUP($A147,'[1]T_10.01'!$A:$O,K$4,FALSE),"")</f>
        <v>24</v>
      </c>
      <c r="L147" s="3">
        <f>IFERROR(VLOOKUP($A147,'[1]T_10.01'!$A:$O,L$4,FALSE),"")</f>
        <v>125</v>
      </c>
      <c r="M147" s="111">
        <f t="shared" si="22"/>
        <v>1569</v>
      </c>
      <c r="N147" s="235"/>
      <c r="O147" s="3"/>
      <c r="P147" s="3"/>
      <c r="Q147" s="111">
        <f t="shared" si="23"/>
        <v>323</v>
      </c>
      <c r="R147" s="112">
        <f t="shared" si="24"/>
        <v>0.2592295345104334</v>
      </c>
      <c r="S147" s="213"/>
      <c r="T147" t="s">
        <v>428</v>
      </c>
      <c r="U147" t="s">
        <v>429</v>
      </c>
      <c r="V147">
        <v>142</v>
      </c>
      <c r="W147">
        <v>1486</v>
      </c>
      <c r="X147">
        <v>216</v>
      </c>
      <c r="Y147" t="s">
        <v>53</v>
      </c>
    </row>
    <row r="148" spans="1:26" x14ac:dyDescent="0.3">
      <c r="A148" s="110" t="s">
        <v>412</v>
      </c>
      <c r="B148" t="s">
        <v>413</v>
      </c>
      <c r="C148">
        <v>137</v>
      </c>
      <c r="D148" t="s">
        <v>53</v>
      </c>
      <c r="E148" t="s">
        <v>53</v>
      </c>
      <c r="F148" s="235"/>
      <c r="G148" s="3"/>
      <c r="H148" s="3"/>
      <c r="I148" s="111">
        <f t="shared" si="21"/>
        <v>1166</v>
      </c>
      <c r="J148" s="235">
        <f>IFERROR(VLOOKUP($A148,'[1]T_10.01'!$A:$O,J$4,FALSE),"")</f>
        <v>1172</v>
      </c>
      <c r="K148" s="3">
        <f>IFERROR(VLOOKUP($A148,'[1]T_10.01'!$A:$O,K$4,FALSE),"")</f>
        <v>26</v>
      </c>
      <c r="L148" s="3">
        <f>IFERROR(VLOOKUP($A148,'[1]T_10.01'!$A:$O,L$4,FALSE),"")</f>
        <v>48</v>
      </c>
      <c r="M148" s="111">
        <f t="shared" si="22"/>
        <v>1246</v>
      </c>
      <c r="N148" s="235"/>
      <c r="O148" s="3"/>
      <c r="P148" s="3"/>
      <c r="Q148" s="111">
        <f t="shared" si="23"/>
        <v>80</v>
      </c>
      <c r="R148" s="112">
        <f t="shared" si="24"/>
        <v>6.86106346483705E-2</v>
      </c>
      <c r="S148" s="213"/>
      <c r="T148" t="s">
        <v>251</v>
      </c>
      <c r="U148" t="s">
        <v>252</v>
      </c>
      <c r="V148">
        <v>143</v>
      </c>
      <c r="W148">
        <v>233</v>
      </c>
      <c r="X148">
        <v>217</v>
      </c>
      <c r="Y148" t="s">
        <v>53</v>
      </c>
    </row>
    <row r="149" spans="1:26" s="108" customFormat="1" x14ac:dyDescent="0.3">
      <c r="A149" s="110" t="s">
        <v>414</v>
      </c>
      <c r="B149" t="s">
        <v>415</v>
      </c>
      <c r="C149">
        <v>171</v>
      </c>
      <c r="D149" t="s">
        <v>53</v>
      </c>
      <c r="E149" t="s">
        <v>53</v>
      </c>
      <c r="F149" s="235"/>
      <c r="G149" s="3"/>
      <c r="H149" s="3"/>
      <c r="I149" s="111">
        <f t="shared" si="21"/>
        <v>20</v>
      </c>
      <c r="J149" s="235">
        <f>IFERROR(VLOOKUP($A149,'[1]T_10.01'!$A:$O,J$4,FALSE),"")</f>
        <v>0</v>
      </c>
      <c r="K149" s="3">
        <f>IFERROR(VLOOKUP($A149,'[1]T_10.01'!$A:$O,K$4,FALSE),"")</f>
        <v>0</v>
      </c>
      <c r="L149" s="3">
        <f>IFERROR(VLOOKUP($A149,'[1]T_10.01'!$A:$O,L$4,FALSE),"")</f>
        <v>0</v>
      </c>
      <c r="M149" s="111">
        <f t="shared" si="22"/>
        <v>0</v>
      </c>
      <c r="N149" s="235"/>
      <c r="O149" s="3"/>
      <c r="P149" s="3"/>
      <c r="Q149" s="111">
        <f t="shared" si="23"/>
        <v>-20</v>
      </c>
      <c r="R149" s="112">
        <f t="shared" si="24"/>
        <v>-1</v>
      </c>
      <c r="S149" s="213"/>
      <c r="T149" t="s">
        <v>430</v>
      </c>
      <c r="U149" t="s">
        <v>431</v>
      </c>
      <c r="V149">
        <v>144</v>
      </c>
      <c r="W149">
        <v>1121</v>
      </c>
      <c r="X149">
        <v>220</v>
      </c>
      <c r="Y149" t="s">
        <v>53</v>
      </c>
      <c r="Z149"/>
    </row>
    <row r="150" spans="1:26" x14ac:dyDescent="0.3">
      <c r="A150" s="110" t="s">
        <v>416</v>
      </c>
      <c r="B150" t="s">
        <v>417</v>
      </c>
      <c r="C150">
        <v>195</v>
      </c>
      <c r="D150" t="s">
        <v>53</v>
      </c>
      <c r="E150" t="s">
        <v>53</v>
      </c>
      <c r="F150" s="235"/>
      <c r="G150" s="3"/>
      <c r="H150" s="3"/>
      <c r="I150" s="111">
        <f t="shared" si="21"/>
        <v>0</v>
      </c>
      <c r="J150" s="235" t="str">
        <f>IFERROR(VLOOKUP($A150,'[1]T_10.01'!$A:$O,J$4,FALSE),"")</f>
        <v/>
      </c>
      <c r="K150" s="3" t="str">
        <f>IFERROR(VLOOKUP($A150,'[1]T_10.01'!$A:$O,K$4,FALSE),"")</f>
        <v/>
      </c>
      <c r="L150" s="3" t="str">
        <f>IFERROR(VLOOKUP($A150,'[1]T_10.01'!$A:$O,L$4,FALSE),"")</f>
        <v/>
      </c>
      <c r="M150" s="111">
        <f t="shared" si="22"/>
        <v>0</v>
      </c>
      <c r="N150" s="235"/>
      <c r="O150" s="3"/>
      <c r="P150" s="3"/>
      <c r="Q150" s="111">
        <f t="shared" si="23"/>
        <v>0</v>
      </c>
      <c r="R150" s="112" t="e">
        <f t="shared" si="24"/>
        <v>#DIV/0!</v>
      </c>
      <c r="S150" s="213"/>
      <c r="T150" t="s">
        <v>432</v>
      </c>
      <c r="U150" t="s">
        <v>433</v>
      </c>
      <c r="V150">
        <v>145</v>
      </c>
      <c r="W150">
        <v>953</v>
      </c>
      <c r="X150">
        <v>222</v>
      </c>
      <c r="Y150" t="s">
        <v>53</v>
      </c>
    </row>
    <row r="151" spans="1:26" x14ac:dyDescent="0.3">
      <c r="A151" s="110" t="s">
        <v>418</v>
      </c>
      <c r="B151" t="s">
        <v>419</v>
      </c>
      <c r="C151">
        <v>201</v>
      </c>
      <c r="D151" t="s">
        <v>53</v>
      </c>
      <c r="E151" t="s">
        <v>53</v>
      </c>
      <c r="F151" s="235"/>
      <c r="G151" s="3"/>
      <c r="H151" s="3"/>
      <c r="I151" s="111">
        <f t="shared" si="21"/>
        <v>490</v>
      </c>
      <c r="J151" s="235">
        <f>IFERROR(VLOOKUP($A151,'[1]T_10.01'!$A:$O,J$4,FALSE),"")</f>
        <v>445</v>
      </c>
      <c r="K151" s="3">
        <f>IFERROR(VLOOKUP($A151,'[1]T_10.01'!$A:$O,K$4,FALSE),"")</f>
        <v>2</v>
      </c>
      <c r="L151" s="3">
        <f>IFERROR(VLOOKUP($A151,'[1]T_10.01'!$A:$O,L$4,FALSE),"")</f>
        <v>0</v>
      </c>
      <c r="M151" s="111">
        <f t="shared" si="22"/>
        <v>447</v>
      </c>
      <c r="N151" s="235"/>
      <c r="O151" s="3"/>
      <c r="P151" s="3"/>
      <c r="Q151" s="111">
        <f t="shared" si="23"/>
        <v>-43</v>
      </c>
      <c r="R151" s="112">
        <f t="shared" si="24"/>
        <v>-8.7755102040816324E-2</v>
      </c>
      <c r="S151" s="213"/>
      <c r="T151" t="s">
        <v>434</v>
      </c>
      <c r="U151" t="s">
        <v>435</v>
      </c>
      <c r="V151">
        <v>146</v>
      </c>
      <c r="W151">
        <v>1370</v>
      </c>
      <c r="X151">
        <v>225</v>
      </c>
      <c r="Y151" t="s">
        <v>53</v>
      </c>
    </row>
    <row r="152" spans="1:26" x14ac:dyDescent="0.3">
      <c r="A152" s="110" t="s">
        <v>420</v>
      </c>
      <c r="B152" t="s">
        <v>421</v>
      </c>
      <c r="C152">
        <v>202</v>
      </c>
      <c r="D152" t="s">
        <v>53</v>
      </c>
      <c r="E152" t="s">
        <v>53</v>
      </c>
      <c r="F152" s="235"/>
      <c r="G152" s="3"/>
      <c r="H152" s="3"/>
      <c r="I152" s="111">
        <f t="shared" si="21"/>
        <v>134</v>
      </c>
      <c r="J152" s="235">
        <f>IFERROR(VLOOKUP($A152,'[1]T_10.01'!$A:$O,J$4,FALSE),"")</f>
        <v>115</v>
      </c>
      <c r="K152" s="3">
        <f>IFERROR(VLOOKUP($A152,'[1]T_10.01'!$A:$O,K$4,FALSE),"")</f>
        <v>0</v>
      </c>
      <c r="L152" s="3">
        <f>IFERROR(VLOOKUP($A152,'[1]T_10.01'!$A:$O,L$4,FALSE),"")</f>
        <v>0</v>
      </c>
      <c r="M152" s="111">
        <f t="shared" si="22"/>
        <v>115</v>
      </c>
      <c r="N152" s="235"/>
      <c r="O152" s="3"/>
      <c r="P152" s="3"/>
      <c r="Q152" s="111">
        <f t="shared" si="23"/>
        <v>-19</v>
      </c>
      <c r="R152" s="112">
        <f t="shared" si="24"/>
        <v>-0.1417910447761194</v>
      </c>
      <c r="S152" s="213"/>
      <c r="T152" t="s">
        <v>436</v>
      </c>
      <c r="U152" t="s">
        <v>437</v>
      </c>
      <c r="V152">
        <v>147</v>
      </c>
      <c r="W152">
        <v>551</v>
      </c>
      <c r="X152">
        <v>226</v>
      </c>
      <c r="Y152" t="s">
        <v>53</v>
      </c>
    </row>
    <row r="153" spans="1:26" x14ac:dyDescent="0.3">
      <c r="A153" s="110" t="s">
        <v>422</v>
      </c>
      <c r="B153" t="s">
        <v>423</v>
      </c>
      <c r="C153">
        <v>210</v>
      </c>
      <c r="D153" t="s">
        <v>53</v>
      </c>
      <c r="E153" t="s">
        <v>53</v>
      </c>
      <c r="F153" s="235"/>
      <c r="G153" s="3"/>
      <c r="H153" s="3"/>
      <c r="I153" s="111">
        <f t="shared" si="21"/>
        <v>826</v>
      </c>
      <c r="J153" s="235">
        <f>IFERROR(VLOOKUP($A153,'[1]T_10.01'!$A:$O,J$4,FALSE),"")</f>
        <v>909</v>
      </c>
      <c r="K153" s="3">
        <f>IFERROR(VLOOKUP($A153,'[1]T_10.01'!$A:$O,K$4,FALSE),"")</f>
        <v>4</v>
      </c>
      <c r="L153" s="3">
        <f>IFERROR(VLOOKUP($A153,'[1]T_10.01'!$A:$O,L$4,FALSE),"")</f>
        <v>11</v>
      </c>
      <c r="M153" s="111">
        <f t="shared" si="22"/>
        <v>924</v>
      </c>
      <c r="N153" s="235"/>
      <c r="O153" s="3"/>
      <c r="P153" s="3"/>
      <c r="Q153" s="111">
        <f t="shared" si="23"/>
        <v>98</v>
      </c>
      <c r="R153" s="112">
        <f t="shared" si="24"/>
        <v>0.11864406779661017</v>
      </c>
      <c r="S153" s="213"/>
      <c r="T153" t="s">
        <v>438</v>
      </c>
      <c r="U153" t="s">
        <v>439</v>
      </c>
      <c r="V153">
        <v>148</v>
      </c>
      <c r="W153">
        <v>837</v>
      </c>
      <c r="X153">
        <v>230</v>
      </c>
      <c r="Y153" t="s">
        <v>53</v>
      </c>
    </row>
    <row r="154" spans="1:26" x14ac:dyDescent="0.3">
      <c r="A154" s="110" t="s">
        <v>424</v>
      </c>
      <c r="B154" t="s">
        <v>425</v>
      </c>
      <c r="C154">
        <v>211</v>
      </c>
      <c r="D154" t="s">
        <v>53</v>
      </c>
      <c r="E154" t="s">
        <v>53</v>
      </c>
      <c r="F154" s="235"/>
      <c r="G154" s="3"/>
      <c r="H154" s="3"/>
      <c r="I154" s="111">
        <f t="shared" si="21"/>
        <v>631</v>
      </c>
      <c r="J154" s="235">
        <f>IFERROR(VLOOKUP($A154,'[1]T_10.01'!$A:$O,J$4,FALSE),"")</f>
        <v>757</v>
      </c>
      <c r="K154" s="3">
        <f>IFERROR(VLOOKUP($A154,'[1]T_10.01'!$A:$O,K$4,FALSE),"")</f>
        <v>4</v>
      </c>
      <c r="L154" s="3">
        <f>IFERROR(VLOOKUP($A154,'[1]T_10.01'!$A:$O,L$4,FALSE),"")</f>
        <v>6</v>
      </c>
      <c r="M154" s="111">
        <f t="shared" si="22"/>
        <v>767</v>
      </c>
      <c r="N154" s="235"/>
      <c r="O154" s="3"/>
      <c r="P154" s="3"/>
      <c r="Q154" s="111">
        <f t="shared" si="23"/>
        <v>136</v>
      </c>
      <c r="R154" s="112">
        <f t="shared" si="24"/>
        <v>0.21553090332805072</v>
      </c>
      <c r="S154" s="213"/>
      <c r="T154" t="s">
        <v>440</v>
      </c>
      <c r="U154" t="s">
        <v>441</v>
      </c>
      <c r="V154">
        <v>149</v>
      </c>
      <c r="W154">
        <v>395</v>
      </c>
      <c r="X154">
        <v>236</v>
      </c>
      <c r="Y154" t="s">
        <v>53</v>
      </c>
    </row>
    <row r="155" spans="1:26" x14ac:dyDescent="0.3">
      <c r="A155" s="110" t="s">
        <v>426</v>
      </c>
      <c r="B155" t="s">
        <v>427</v>
      </c>
      <c r="C155">
        <v>215</v>
      </c>
      <c r="D155" t="s">
        <v>53</v>
      </c>
      <c r="E155" t="s">
        <v>53</v>
      </c>
      <c r="F155" s="235"/>
      <c r="G155" s="3"/>
      <c r="H155" s="3"/>
      <c r="I155" s="111">
        <f t="shared" si="21"/>
        <v>1406</v>
      </c>
      <c r="J155" s="235">
        <f>IFERROR(VLOOKUP($A155,'[1]T_10.01'!$A:$O,J$4,FALSE),"")</f>
        <v>1386</v>
      </c>
      <c r="K155" s="3">
        <f>IFERROR(VLOOKUP($A155,'[1]T_10.01'!$A:$O,K$4,FALSE),"")</f>
        <v>11</v>
      </c>
      <c r="L155" s="3">
        <f>IFERROR(VLOOKUP($A155,'[1]T_10.01'!$A:$O,L$4,FALSE),"")</f>
        <v>16</v>
      </c>
      <c r="M155" s="111">
        <f t="shared" si="22"/>
        <v>1413</v>
      </c>
      <c r="N155" s="235"/>
      <c r="O155" s="3"/>
      <c r="P155" s="3"/>
      <c r="Q155" s="111">
        <f t="shared" si="23"/>
        <v>7</v>
      </c>
      <c r="R155" s="112">
        <f t="shared" si="24"/>
        <v>4.9786628733997154E-3</v>
      </c>
      <c r="S155" s="213"/>
      <c r="T155" t="s">
        <v>442</v>
      </c>
      <c r="U155" t="s">
        <v>443</v>
      </c>
      <c r="V155">
        <v>150</v>
      </c>
      <c r="W155">
        <v>1187</v>
      </c>
      <c r="X155">
        <v>238</v>
      </c>
      <c r="Y155" t="s">
        <v>53</v>
      </c>
    </row>
    <row r="156" spans="1:26" x14ac:dyDescent="0.3">
      <c r="A156" s="110" t="s">
        <v>428</v>
      </c>
      <c r="B156" t="s">
        <v>429</v>
      </c>
      <c r="C156">
        <v>216</v>
      </c>
      <c r="D156" t="s">
        <v>53</v>
      </c>
      <c r="E156" t="s">
        <v>53</v>
      </c>
      <c r="F156" s="235"/>
      <c r="G156" s="3"/>
      <c r="H156" s="3"/>
      <c r="I156" s="111">
        <f t="shared" si="21"/>
        <v>1486</v>
      </c>
      <c r="J156" s="235">
        <f>IFERROR(VLOOKUP($A156,'[1]T_10.01'!$A:$O,J$4,FALSE),"")</f>
        <v>647</v>
      </c>
      <c r="K156" s="3">
        <f>IFERROR(VLOOKUP($A156,'[1]T_10.01'!$A:$O,K$4,FALSE),"")</f>
        <v>3</v>
      </c>
      <c r="L156" s="3">
        <f>IFERROR(VLOOKUP($A156,'[1]T_10.01'!$A:$O,L$4,FALSE),"")</f>
        <v>3</v>
      </c>
      <c r="M156" s="111">
        <f t="shared" si="22"/>
        <v>653</v>
      </c>
      <c r="N156" s="235"/>
      <c r="O156" s="3"/>
      <c r="P156" s="3"/>
      <c r="Q156" s="111">
        <f t="shared" si="23"/>
        <v>-833</v>
      </c>
      <c r="R156" s="112">
        <f t="shared" si="24"/>
        <v>-0.56056527590847915</v>
      </c>
      <c r="S156" s="213"/>
      <c r="T156" t="s">
        <v>444</v>
      </c>
      <c r="U156" t="s">
        <v>445</v>
      </c>
      <c r="V156">
        <v>151</v>
      </c>
      <c r="W156">
        <v>2101</v>
      </c>
      <c r="X156">
        <v>240</v>
      </c>
      <c r="Y156" t="s">
        <v>53</v>
      </c>
    </row>
    <row r="157" spans="1:26" x14ac:dyDescent="0.3">
      <c r="A157" s="110" t="s">
        <v>251</v>
      </c>
      <c r="B157" t="s">
        <v>252</v>
      </c>
      <c r="C157">
        <v>217</v>
      </c>
      <c r="D157" t="s">
        <v>53</v>
      </c>
      <c r="E157" t="s">
        <v>53</v>
      </c>
      <c r="F157" s="235"/>
      <c r="G157" s="3"/>
      <c r="H157" s="3"/>
      <c r="I157" s="111">
        <f>VLOOKUP(A157,$T$5:$W$279,4,0)</f>
        <v>233</v>
      </c>
      <c r="J157" s="235">
        <f>IFERROR(VLOOKUP($A157,'[1]T_10.01'!$A:$O,J$4,FALSE),"")</f>
        <v>345</v>
      </c>
      <c r="K157" s="3">
        <f>IFERROR(VLOOKUP($A157,'[1]T_10.01'!$A:$O,K$4,FALSE),"")</f>
        <v>0</v>
      </c>
      <c r="L157" s="3">
        <f>IFERROR(VLOOKUP($A157,'[1]T_10.01'!$A:$O,L$4,FALSE),"")</f>
        <v>0</v>
      </c>
      <c r="M157" s="111">
        <f>SUM(J157:L157)</f>
        <v>345</v>
      </c>
      <c r="N157" s="235"/>
      <c r="O157" s="3"/>
      <c r="P157" s="3"/>
      <c r="Q157" s="111">
        <f>M157-I157</f>
        <v>112</v>
      </c>
      <c r="R157" s="112">
        <f>Q157/I157</f>
        <v>0.48068669527896996</v>
      </c>
      <c r="S157" s="213"/>
      <c r="T157" t="s">
        <v>446</v>
      </c>
      <c r="U157" t="s">
        <v>447</v>
      </c>
      <c r="V157">
        <v>152</v>
      </c>
      <c r="W157">
        <v>109</v>
      </c>
      <c r="X157">
        <v>245</v>
      </c>
      <c r="Y157" t="s">
        <v>53</v>
      </c>
    </row>
    <row r="158" spans="1:26" x14ac:dyDescent="0.3">
      <c r="A158" s="110" t="s">
        <v>430</v>
      </c>
      <c r="B158" t="s">
        <v>431</v>
      </c>
      <c r="C158">
        <v>220</v>
      </c>
      <c r="D158" t="s">
        <v>53</v>
      </c>
      <c r="E158" t="s">
        <v>53</v>
      </c>
      <c r="F158" s="235"/>
      <c r="G158" s="3"/>
      <c r="H158" s="3"/>
      <c r="I158" s="111">
        <f t="shared" si="21"/>
        <v>1121</v>
      </c>
      <c r="J158" s="235">
        <f>IFERROR(VLOOKUP($A158,'[1]T_10.01'!$A:$O,J$4,FALSE),"")</f>
        <v>770</v>
      </c>
      <c r="K158" s="3">
        <f>IFERROR(VLOOKUP($A158,'[1]T_10.01'!$A:$O,K$4,FALSE),"")</f>
        <v>28</v>
      </c>
      <c r="L158" s="3">
        <f>IFERROR(VLOOKUP($A158,'[1]T_10.01'!$A:$O,L$4,FALSE),"")</f>
        <v>359</v>
      </c>
      <c r="M158" s="111">
        <f t="shared" si="22"/>
        <v>1157</v>
      </c>
      <c r="N158" s="235"/>
      <c r="O158" s="3"/>
      <c r="P158" s="3"/>
      <c r="Q158" s="111">
        <f t="shared" si="23"/>
        <v>36</v>
      </c>
      <c r="R158" s="112">
        <f t="shared" si="24"/>
        <v>3.2114183764495985E-2</v>
      </c>
      <c r="S158" s="213"/>
      <c r="T158" t="s">
        <v>448</v>
      </c>
      <c r="U158" t="s">
        <v>449</v>
      </c>
      <c r="V158">
        <v>153</v>
      </c>
      <c r="W158">
        <v>1173</v>
      </c>
      <c r="X158">
        <v>350</v>
      </c>
      <c r="Y158" t="s">
        <v>53</v>
      </c>
    </row>
    <row r="159" spans="1:26" x14ac:dyDescent="0.3">
      <c r="A159" s="110" t="s">
        <v>432</v>
      </c>
      <c r="B159" t="s">
        <v>433</v>
      </c>
      <c r="C159">
        <v>222</v>
      </c>
      <c r="D159" t="s">
        <v>53</v>
      </c>
      <c r="E159" t="s">
        <v>53</v>
      </c>
      <c r="F159" s="235"/>
      <c r="G159" s="3"/>
      <c r="H159" s="3"/>
      <c r="I159" s="111">
        <f t="shared" si="21"/>
        <v>953</v>
      </c>
      <c r="J159" s="235">
        <f>IFERROR(VLOOKUP($A159,'[1]T_10.01'!$A:$O,J$4,FALSE),"")</f>
        <v>1638</v>
      </c>
      <c r="K159" s="3">
        <f>IFERROR(VLOOKUP($A159,'[1]T_10.01'!$A:$O,K$4,FALSE),"")</f>
        <v>15</v>
      </c>
      <c r="L159" s="3">
        <f>IFERROR(VLOOKUP($A159,'[1]T_10.01'!$A:$O,L$4,FALSE),"")</f>
        <v>6</v>
      </c>
      <c r="M159" s="111">
        <f t="shared" si="22"/>
        <v>1659</v>
      </c>
      <c r="N159" s="235"/>
      <c r="O159" s="3"/>
      <c r="P159" s="3"/>
      <c r="Q159" s="111">
        <f t="shared" si="23"/>
        <v>706</v>
      </c>
      <c r="R159" s="112">
        <f t="shared" si="24"/>
        <v>0.74081846799580275</v>
      </c>
      <c r="S159" s="213"/>
      <c r="T159" t="s">
        <v>253</v>
      </c>
      <c r="U159" t="s">
        <v>254</v>
      </c>
      <c r="V159">
        <v>154</v>
      </c>
      <c r="W159">
        <v>25</v>
      </c>
      <c r="X159">
        <v>351</v>
      </c>
      <c r="Y159" t="s">
        <v>53</v>
      </c>
    </row>
    <row r="160" spans="1:26" x14ac:dyDescent="0.3">
      <c r="A160" s="110" t="s">
        <v>434</v>
      </c>
      <c r="B160" t="s">
        <v>435</v>
      </c>
      <c r="C160">
        <v>225</v>
      </c>
      <c r="D160" t="s">
        <v>53</v>
      </c>
      <c r="E160" t="s">
        <v>53</v>
      </c>
      <c r="F160" s="235"/>
      <c r="G160" s="3"/>
      <c r="H160" s="3"/>
      <c r="I160" s="111">
        <f t="shared" si="21"/>
        <v>1370</v>
      </c>
      <c r="J160" s="235">
        <f>IFERROR(VLOOKUP($A160,'[1]T_10.01'!$A:$O,J$4,FALSE),"")</f>
        <v>1107</v>
      </c>
      <c r="K160" s="3">
        <f>IFERROR(VLOOKUP($A160,'[1]T_10.01'!$A:$O,K$4,FALSE),"")</f>
        <v>8</v>
      </c>
      <c r="L160" s="3">
        <f>IFERROR(VLOOKUP($A160,'[1]T_10.01'!$A:$O,L$4,FALSE),"")</f>
        <v>16</v>
      </c>
      <c r="M160" s="111">
        <f t="shared" si="22"/>
        <v>1131</v>
      </c>
      <c r="N160" s="235"/>
      <c r="O160" s="3"/>
      <c r="P160" s="3"/>
      <c r="Q160" s="111">
        <f t="shared" si="23"/>
        <v>-239</v>
      </c>
      <c r="R160" s="112">
        <f t="shared" si="24"/>
        <v>-0.17445255474452553</v>
      </c>
      <c r="S160" s="213"/>
      <c r="T160" t="s">
        <v>257</v>
      </c>
      <c r="U160" t="s">
        <v>1532</v>
      </c>
      <c r="V160">
        <v>155</v>
      </c>
      <c r="W160">
        <v>659</v>
      </c>
      <c r="X160">
        <v>354</v>
      </c>
      <c r="Y160" t="s">
        <v>53</v>
      </c>
    </row>
    <row r="161" spans="1:25" x14ac:dyDescent="0.3">
      <c r="A161" s="110" t="s">
        <v>436</v>
      </c>
      <c r="B161" t="s">
        <v>437</v>
      </c>
      <c r="C161">
        <v>226</v>
      </c>
      <c r="D161" t="s">
        <v>53</v>
      </c>
      <c r="E161" t="s">
        <v>53</v>
      </c>
      <c r="F161" s="235"/>
      <c r="G161" s="3"/>
      <c r="H161" s="3"/>
      <c r="I161" s="111">
        <f t="shared" si="21"/>
        <v>551</v>
      </c>
      <c r="J161" s="235">
        <f>IFERROR(VLOOKUP($A161,'[1]T_10.01'!$A:$O,J$4,FALSE),"")</f>
        <v>892</v>
      </c>
      <c r="K161" s="3">
        <f>IFERROR(VLOOKUP($A161,'[1]T_10.01'!$A:$O,K$4,FALSE),"")</f>
        <v>21</v>
      </c>
      <c r="L161" s="3">
        <f>IFERROR(VLOOKUP($A161,'[1]T_10.01'!$A:$O,L$4,FALSE),"")</f>
        <v>44</v>
      </c>
      <c r="M161" s="111">
        <f t="shared" si="22"/>
        <v>957</v>
      </c>
      <c r="N161" s="235"/>
      <c r="O161" s="3"/>
      <c r="P161" s="3"/>
      <c r="Q161" s="111">
        <f t="shared" si="23"/>
        <v>406</v>
      </c>
      <c r="R161" s="112">
        <f t="shared" si="24"/>
        <v>0.73684210526315785</v>
      </c>
      <c r="S161" s="213"/>
      <c r="T161" t="s">
        <v>450</v>
      </c>
      <c r="U161" t="s">
        <v>451</v>
      </c>
      <c r="V161">
        <v>156</v>
      </c>
      <c r="W161">
        <v>1050</v>
      </c>
      <c r="X161">
        <v>411</v>
      </c>
      <c r="Y161" t="s">
        <v>53</v>
      </c>
    </row>
    <row r="162" spans="1:25" x14ac:dyDescent="0.3">
      <c r="A162" s="110" t="s">
        <v>438</v>
      </c>
      <c r="B162" t="s">
        <v>439</v>
      </c>
      <c r="C162">
        <v>230</v>
      </c>
      <c r="D162" t="s">
        <v>53</v>
      </c>
      <c r="E162" t="s">
        <v>53</v>
      </c>
      <c r="F162" s="235"/>
      <c r="G162" s="3"/>
      <c r="H162" s="3"/>
      <c r="I162" s="111">
        <f t="shared" si="21"/>
        <v>837</v>
      </c>
      <c r="J162" s="235">
        <f>IFERROR(VLOOKUP($A162,'[1]T_10.01'!$A:$O,J$4,FALSE),"")</f>
        <v>968</v>
      </c>
      <c r="K162" s="3">
        <f>IFERROR(VLOOKUP($A162,'[1]T_10.01'!$A:$O,K$4,FALSE),"")</f>
        <v>22</v>
      </c>
      <c r="L162" s="3">
        <f>IFERROR(VLOOKUP($A162,'[1]T_10.01'!$A:$O,L$4,FALSE),"")</f>
        <v>28</v>
      </c>
      <c r="M162" s="111">
        <f t="shared" si="22"/>
        <v>1018</v>
      </c>
      <c r="N162" s="235"/>
      <c r="O162" s="3"/>
      <c r="P162" s="3"/>
      <c r="Q162" s="111">
        <f t="shared" si="23"/>
        <v>181</v>
      </c>
      <c r="R162" s="112">
        <f t="shared" si="24"/>
        <v>0.21624850657108721</v>
      </c>
      <c r="S162" s="213"/>
      <c r="T162" t="s">
        <v>261</v>
      </c>
      <c r="U162" t="s">
        <v>262</v>
      </c>
      <c r="V162">
        <v>157</v>
      </c>
      <c r="W162">
        <v>312</v>
      </c>
      <c r="X162">
        <v>424</v>
      </c>
      <c r="Y162" t="s">
        <v>53</v>
      </c>
    </row>
    <row r="163" spans="1:25" x14ac:dyDescent="0.3">
      <c r="A163" s="110" t="s">
        <v>440</v>
      </c>
      <c r="B163" t="s">
        <v>441</v>
      </c>
      <c r="C163">
        <v>236</v>
      </c>
      <c r="D163" t="s">
        <v>53</v>
      </c>
      <c r="E163" t="s">
        <v>53</v>
      </c>
      <c r="F163" s="235"/>
      <c r="G163" s="3"/>
      <c r="H163" s="3"/>
      <c r="I163" s="111">
        <f t="shared" si="21"/>
        <v>395</v>
      </c>
      <c r="J163" s="235">
        <f>IFERROR(VLOOKUP($A163,'[1]T_10.01'!$A:$O,J$4,FALSE),"")</f>
        <v>403</v>
      </c>
      <c r="K163" s="3">
        <f>IFERROR(VLOOKUP($A163,'[1]T_10.01'!$A:$O,K$4,FALSE),"")</f>
        <v>6</v>
      </c>
      <c r="L163" s="3">
        <f>IFERROR(VLOOKUP($A163,'[1]T_10.01'!$A:$O,L$4,FALSE),"")</f>
        <v>2</v>
      </c>
      <c r="M163" s="111">
        <f t="shared" si="22"/>
        <v>411</v>
      </c>
      <c r="N163" s="235"/>
      <c r="O163" s="3"/>
      <c r="P163" s="3"/>
      <c r="Q163" s="111">
        <f t="shared" si="23"/>
        <v>16</v>
      </c>
      <c r="R163" s="112">
        <f t="shared" si="24"/>
        <v>4.0506329113924051E-2</v>
      </c>
      <c r="S163" s="213"/>
      <c r="T163" t="s">
        <v>452</v>
      </c>
      <c r="U163" t="s">
        <v>1533</v>
      </c>
      <c r="V163">
        <v>158</v>
      </c>
      <c r="W163">
        <v>1557</v>
      </c>
      <c r="X163">
        <v>426</v>
      </c>
      <c r="Y163" t="s">
        <v>53</v>
      </c>
    </row>
    <row r="164" spans="1:25" x14ac:dyDescent="0.3">
      <c r="A164" s="110" t="s">
        <v>442</v>
      </c>
      <c r="B164" t="s">
        <v>443</v>
      </c>
      <c r="C164">
        <v>238</v>
      </c>
      <c r="D164" t="s">
        <v>53</v>
      </c>
      <c r="E164" t="s">
        <v>53</v>
      </c>
      <c r="F164" s="235"/>
      <c r="G164" s="3"/>
      <c r="H164" s="3"/>
      <c r="I164" s="111">
        <f t="shared" si="21"/>
        <v>1187</v>
      </c>
      <c r="J164" s="235">
        <f>IFERROR(VLOOKUP($A164,'[1]T_10.01'!$A:$O,J$4,FALSE),"")</f>
        <v>762</v>
      </c>
      <c r="K164" s="3">
        <f>IFERROR(VLOOKUP($A164,'[1]T_10.01'!$A:$O,K$4,FALSE),"")</f>
        <v>18</v>
      </c>
      <c r="L164" s="3">
        <f>IFERROR(VLOOKUP($A164,'[1]T_10.01'!$A:$O,L$4,FALSE),"")</f>
        <v>30</v>
      </c>
      <c r="M164" s="111">
        <f t="shared" si="22"/>
        <v>810</v>
      </c>
      <c r="N164" s="235"/>
      <c r="O164" s="3"/>
      <c r="P164" s="3"/>
      <c r="Q164" s="111">
        <f t="shared" si="23"/>
        <v>-377</v>
      </c>
      <c r="R164" s="112">
        <f t="shared" si="24"/>
        <v>-0.31760741364785172</v>
      </c>
      <c r="S164" s="213"/>
      <c r="T164" t="s">
        <v>265</v>
      </c>
      <c r="U164" t="s">
        <v>266</v>
      </c>
      <c r="V164">
        <v>159</v>
      </c>
      <c r="W164">
        <v>108</v>
      </c>
      <c r="X164">
        <v>428</v>
      </c>
      <c r="Y164" t="s">
        <v>53</v>
      </c>
    </row>
    <row r="165" spans="1:25" x14ac:dyDescent="0.3">
      <c r="A165" s="110" t="s">
        <v>444</v>
      </c>
      <c r="B165" t="s">
        <v>445</v>
      </c>
      <c r="C165">
        <v>240</v>
      </c>
      <c r="D165" t="s">
        <v>53</v>
      </c>
      <c r="E165" t="s">
        <v>53</v>
      </c>
      <c r="F165" s="235"/>
      <c r="G165" s="3"/>
      <c r="H165" s="3"/>
      <c r="I165" s="111">
        <f t="shared" si="21"/>
        <v>2101</v>
      </c>
      <c r="J165" s="235">
        <f>IFERROR(VLOOKUP($A165,'[1]T_10.01'!$A:$O,J$4,FALSE),"")</f>
        <v>1460</v>
      </c>
      <c r="K165" s="3">
        <f>IFERROR(VLOOKUP($A165,'[1]T_10.01'!$A:$O,K$4,FALSE),"")</f>
        <v>28</v>
      </c>
      <c r="L165" s="3">
        <f>IFERROR(VLOOKUP($A165,'[1]T_10.01'!$A:$O,L$4,FALSE),"")</f>
        <v>32</v>
      </c>
      <c r="M165" s="111">
        <f t="shared" si="22"/>
        <v>1520</v>
      </c>
      <c r="N165" s="235"/>
      <c r="O165" s="3"/>
      <c r="P165" s="3"/>
      <c r="Q165" s="111">
        <f t="shared" si="23"/>
        <v>-581</v>
      </c>
      <c r="R165" s="112">
        <f t="shared" si="24"/>
        <v>-0.27653498334126608</v>
      </c>
      <c r="S165" s="213"/>
      <c r="T165" t="s">
        <v>454</v>
      </c>
      <c r="U165" t="s">
        <v>1534</v>
      </c>
      <c r="V165">
        <v>160</v>
      </c>
      <c r="W165">
        <v>1502</v>
      </c>
      <c r="X165">
        <v>429</v>
      </c>
      <c r="Y165" t="s">
        <v>53</v>
      </c>
    </row>
    <row r="166" spans="1:25" x14ac:dyDescent="0.3">
      <c r="A166" s="110" t="s">
        <v>446</v>
      </c>
      <c r="B166" t="s">
        <v>447</v>
      </c>
      <c r="C166">
        <v>245</v>
      </c>
      <c r="D166" t="s">
        <v>53</v>
      </c>
      <c r="E166" t="s">
        <v>53</v>
      </c>
      <c r="F166" s="235"/>
      <c r="G166" s="3"/>
      <c r="H166" s="3"/>
      <c r="I166" s="111">
        <f t="shared" si="21"/>
        <v>109</v>
      </c>
      <c r="J166" s="235">
        <f>IFERROR(VLOOKUP($A166,'[1]T_10.01'!$A:$O,J$4,FALSE),"")</f>
        <v>248</v>
      </c>
      <c r="K166" s="3">
        <f>IFERROR(VLOOKUP($A166,'[1]T_10.01'!$A:$O,K$4,FALSE),"")</f>
        <v>3</v>
      </c>
      <c r="L166" s="3">
        <f>IFERROR(VLOOKUP($A166,'[1]T_10.01'!$A:$O,L$4,FALSE),"")</f>
        <v>12</v>
      </c>
      <c r="M166" s="111">
        <f t="shared" si="22"/>
        <v>263</v>
      </c>
      <c r="N166" s="235"/>
      <c r="O166" s="3"/>
      <c r="P166" s="3"/>
      <c r="Q166" s="111">
        <f t="shared" si="23"/>
        <v>154</v>
      </c>
      <c r="R166" s="112">
        <f t="shared" si="24"/>
        <v>1.4128440366972477</v>
      </c>
      <c r="S166" s="213"/>
      <c r="T166" t="s">
        <v>456</v>
      </c>
      <c r="U166" t="s">
        <v>457</v>
      </c>
      <c r="V166">
        <v>161</v>
      </c>
      <c r="W166">
        <v>1005</v>
      </c>
      <c r="X166">
        <v>430</v>
      </c>
      <c r="Y166" t="s">
        <v>53</v>
      </c>
    </row>
    <row r="167" spans="1:25" x14ac:dyDescent="0.3">
      <c r="A167" s="110" t="s">
        <v>448</v>
      </c>
      <c r="B167" t="s">
        <v>449</v>
      </c>
      <c r="C167">
        <v>350</v>
      </c>
      <c r="D167" t="s">
        <v>53</v>
      </c>
      <c r="E167" t="s">
        <v>53</v>
      </c>
      <c r="F167" s="235"/>
      <c r="G167" s="3"/>
      <c r="H167" s="3"/>
      <c r="I167" s="111">
        <f t="shared" si="21"/>
        <v>1173</v>
      </c>
      <c r="J167" s="235">
        <f>IFERROR(VLOOKUP($A167,'[1]T_10.01'!$A:$O,J$4,FALSE),"")</f>
        <v>1215</v>
      </c>
      <c r="K167" s="3">
        <f>IFERROR(VLOOKUP($A167,'[1]T_10.01'!$A:$O,K$4,FALSE),"")</f>
        <v>52</v>
      </c>
      <c r="L167" s="3">
        <f>IFERROR(VLOOKUP($A167,'[1]T_10.01'!$A:$O,L$4,FALSE),"")</f>
        <v>13</v>
      </c>
      <c r="M167" s="111">
        <f t="shared" si="22"/>
        <v>1280</v>
      </c>
      <c r="N167" s="235"/>
      <c r="O167" s="3"/>
      <c r="P167" s="3"/>
      <c r="Q167" s="111">
        <f t="shared" si="23"/>
        <v>107</v>
      </c>
      <c r="R167" s="112">
        <f t="shared" si="24"/>
        <v>9.1219096334185845E-2</v>
      </c>
      <c r="S167" s="213"/>
      <c r="T167" t="s">
        <v>458</v>
      </c>
      <c r="U167" t="s">
        <v>1535</v>
      </c>
      <c r="V167">
        <v>162</v>
      </c>
      <c r="W167">
        <v>993</v>
      </c>
      <c r="X167">
        <v>435</v>
      </c>
      <c r="Y167" t="s">
        <v>53</v>
      </c>
    </row>
    <row r="168" spans="1:25" x14ac:dyDescent="0.3">
      <c r="A168" s="110" t="s">
        <v>253</v>
      </c>
      <c r="B168" t="s">
        <v>254</v>
      </c>
      <c r="C168">
        <v>351</v>
      </c>
      <c r="D168" t="s">
        <v>53</v>
      </c>
      <c r="E168" t="s">
        <v>53</v>
      </c>
      <c r="F168" s="235"/>
      <c r="G168" s="3"/>
      <c r="H168" s="3"/>
      <c r="I168" s="111">
        <f>VLOOKUP(A168,$T$5:$W$279,4,0)</f>
        <v>25</v>
      </c>
      <c r="J168" s="235">
        <f>IFERROR(VLOOKUP($A168,'[1]T_10.01'!$A:$O,J$4,FALSE),"")</f>
        <v>44</v>
      </c>
      <c r="K168" s="3">
        <f>IFERROR(VLOOKUP($A168,'[1]T_10.01'!$A:$O,K$4,FALSE),"")</f>
        <v>3</v>
      </c>
      <c r="L168" s="3">
        <f>IFERROR(VLOOKUP($A168,'[1]T_10.01'!$A:$O,L$4,FALSE),"")</f>
        <v>1</v>
      </c>
      <c r="M168" s="111">
        <f>SUM(J168:L168)</f>
        <v>48</v>
      </c>
      <c r="N168" s="235"/>
      <c r="O168" s="3"/>
      <c r="P168" s="3"/>
      <c r="Q168" s="111">
        <f>M168-I168</f>
        <v>23</v>
      </c>
      <c r="R168" s="112">
        <f>Q168/I168</f>
        <v>0.92</v>
      </c>
      <c r="S168" s="213"/>
      <c r="T168" t="s">
        <v>460</v>
      </c>
      <c r="U168" t="s">
        <v>1536</v>
      </c>
      <c r="V168">
        <v>163</v>
      </c>
      <c r="W168">
        <v>692</v>
      </c>
      <c r="X168">
        <v>436</v>
      </c>
      <c r="Y168" t="s">
        <v>53</v>
      </c>
    </row>
    <row r="169" spans="1:25" x14ac:dyDescent="0.3">
      <c r="A169" s="110" t="s">
        <v>450</v>
      </c>
      <c r="B169" t="s">
        <v>451</v>
      </c>
      <c r="C169">
        <v>411</v>
      </c>
      <c r="D169" t="s">
        <v>53</v>
      </c>
      <c r="E169" t="s">
        <v>53</v>
      </c>
      <c r="F169" s="235"/>
      <c r="G169" s="3"/>
      <c r="H169" s="3"/>
      <c r="I169" s="111">
        <f t="shared" si="21"/>
        <v>1050</v>
      </c>
      <c r="J169" s="235">
        <f>IFERROR(VLOOKUP($A169,'[1]T_10.01'!$A:$O,J$4,FALSE),"")</f>
        <v>870</v>
      </c>
      <c r="K169" s="3">
        <f>IFERROR(VLOOKUP($A169,'[1]T_10.01'!$A:$O,K$4,FALSE),"")</f>
        <v>9</v>
      </c>
      <c r="L169" s="3">
        <f>IFERROR(VLOOKUP($A169,'[1]T_10.01'!$A:$O,L$4,FALSE),"")</f>
        <v>6</v>
      </c>
      <c r="M169" s="111">
        <f t="shared" si="22"/>
        <v>885</v>
      </c>
      <c r="N169" s="235"/>
      <c r="O169" s="3"/>
      <c r="P169" s="3"/>
      <c r="Q169" s="111">
        <f t="shared" si="23"/>
        <v>-165</v>
      </c>
      <c r="R169" s="112">
        <f t="shared" si="24"/>
        <v>-0.15714285714285714</v>
      </c>
      <c r="S169" s="213"/>
      <c r="T169" t="s">
        <v>267</v>
      </c>
      <c r="U169" t="s">
        <v>268</v>
      </c>
      <c r="V169">
        <v>164</v>
      </c>
      <c r="W169">
        <v>83</v>
      </c>
      <c r="X169">
        <v>439</v>
      </c>
      <c r="Y169" t="s">
        <v>53</v>
      </c>
    </row>
    <row r="170" spans="1:25" x14ac:dyDescent="0.3">
      <c r="A170" s="110" t="s">
        <v>261</v>
      </c>
      <c r="B170" t="s">
        <v>262</v>
      </c>
      <c r="C170">
        <v>424</v>
      </c>
      <c r="D170" t="s">
        <v>53</v>
      </c>
      <c r="E170" t="s">
        <v>53</v>
      </c>
      <c r="F170" s="235"/>
      <c r="G170" s="3"/>
      <c r="H170" s="3"/>
      <c r="I170" s="111">
        <f>VLOOKUP(A170,$T$5:$W$279,4,0)</f>
        <v>312</v>
      </c>
      <c r="J170" s="235">
        <f>IFERROR(VLOOKUP($A170,'[1]T_10.01'!$A:$O,J$4,FALSE),"")</f>
        <v>221</v>
      </c>
      <c r="K170" s="3">
        <f>IFERROR(VLOOKUP($A170,'[1]T_10.01'!$A:$O,K$4,FALSE),"")</f>
        <v>2</v>
      </c>
      <c r="L170" s="3">
        <f>IFERROR(VLOOKUP($A170,'[1]T_10.01'!$A:$O,L$4,FALSE),"")</f>
        <v>0</v>
      </c>
      <c r="M170" s="111">
        <f>SUM(J170:L170)</f>
        <v>223</v>
      </c>
      <c r="N170" s="235"/>
      <c r="O170" s="3"/>
      <c r="P170" s="3"/>
      <c r="Q170" s="111">
        <f>M170-I170</f>
        <v>-89</v>
      </c>
      <c r="R170" s="112">
        <f>Q170/I170</f>
        <v>-0.28525641025641024</v>
      </c>
      <c r="S170" s="213"/>
      <c r="T170" t="s">
        <v>462</v>
      </c>
      <c r="U170" t="s">
        <v>463</v>
      </c>
      <c r="V170">
        <v>165</v>
      </c>
      <c r="W170">
        <v>1084</v>
      </c>
      <c r="X170">
        <v>441</v>
      </c>
      <c r="Y170" t="s">
        <v>53</v>
      </c>
    </row>
    <row r="171" spans="1:25" x14ac:dyDescent="0.3">
      <c r="A171" s="110" t="s">
        <v>454</v>
      </c>
      <c r="B171" t="s">
        <v>455</v>
      </c>
      <c r="C171">
        <v>429</v>
      </c>
      <c r="D171" t="s">
        <v>53</v>
      </c>
      <c r="E171" t="s">
        <v>53</v>
      </c>
      <c r="F171" s="235"/>
      <c r="G171" s="3"/>
      <c r="H171" s="3"/>
      <c r="I171" s="111">
        <f t="shared" si="21"/>
        <v>1502</v>
      </c>
      <c r="J171" s="235">
        <f>IFERROR(VLOOKUP($A171,'[1]T_10.01'!$A:$O,J$4,FALSE),"")</f>
        <v>835</v>
      </c>
      <c r="K171" s="3">
        <f>IFERROR(VLOOKUP($A171,'[1]T_10.01'!$A:$O,K$4,FALSE),"")</f>
        <v>13</v>
      </c>
      <c r="L171" s="3">
        <f>IFERROR(VLOOKUP($A171,'[1]T_10.01'!$A:$O,L$4,FALSE),"")</f>
        <v>22</v>
      </c>
      <c r="M171" s="111">
        <f t="shared" si="22"/>
        <v>870</v>
      </c>
      <c r="N171" s="235"/>
      <c r="O171" s="3"/>
      <c r="P171" s="3"/>
      <c r="Q171" s="111">
        <f t="shared" si="23"/>
        <v>-632</v>
      </c>
      <c r="R171" s="112">
        <f t="shared" si="24"/>
        <v>-0.4207723035952064</v>
      </c>
      <c r="S171" s="213"/>
      <c r="T171" t="s">
        <v>464</v>
      </c>
      <c r="U171" t="s">
        <v>465</v>
      </c>
      <c r="V171">
        <v>165</v>
      </c>
      <c r="W171">
        <v>0</v>
      </c>
      <c r="X171">
        <v>441442</v>
      </c>
      <c r="Y171" t="s">
        <v>53</v>
      </c>
    </row>
    <row r="172" spans="1:25" x14ac:dyDescent="0.3">
      <c r="A172" s="110" t="s">
        <v>456</v>
      </c>
      <c r="B172" t="s">
        <v>457</v>
      </c>
      <c r="C172">
        <v>430</v>
      </c>
      <c r="D172" t="s">
        <v>53</v>
      </c>
      <c r="E172" t="s">
        <v>53</v>
      </c>
      <c r="F172" s="235"/>
      <c r="G172" s="3"/>
      <c r="H172" s="3"/>
      <c r="I172" s="111">
        <f t="shared" si="21"/>
        <v>1005</v>
      </c>
      <c r="J172" s="235">
        <f>IFERROR(VLOOKUP($A172,'[1]T_10.01'!$A:$O,J$4,FALSE),"")</f>
        <v>798</v>
      </c>
      <c r="K172" s="3">
        <f>IFERROR(VLOOKUP($A172,'[1]T_10.01'!$A:$O,K$4,FALSE),"")</f>
        <v>12</v>
      </c>
      <c r="L172" s="3">
        <f>IFERROR(VLOOKUP($A172,'[1]T_10.01'!$A:$O,L$4,FALSE),"")</f>
        <v>4</v>
      </c>
      <c r="M172" s="111">
        <f t="shared" si="22"/>
        <v>814</v>
      </c>
      <c r="N172" s="235"/>
      <c r="O172" s="3"/>
      <c r="P172" s="3"/>
      <c r="Q172" s="111">
        <f t="shared" si="23"/>
        <v>-191</v>
      </c>
      <c r="R172" s="112">
        <f t="shared" si="24"/>
        <v>-0.1900497512437811</v>
      </c>
      <c r="S172" s="213"/>
      <c r="T172" t="s">
        <v>466</v>
      </c>
      <c r="U172" t="s">
        <v>467</v>
      </c>
      <c r="V172">
        <v>165</v>
      </c>
      <c r="W172">
        <v>2091</v>
      </c>
      <c r="X172">
        <v>442</v>
      </c>
      <c r="Y172" t="s">
        <v>53</v>
      </c>
    </row>
    <row r="173" spans="1:25" x14ac:dyDescent="0.3">
      <c r="A173" s="110" t="s">
        <v>458</v>
      </c>
      <c r="B173" t="s">
        <v>459</v>
      </c>
      <c r="C173">
        <v>435</v>
      </c>
      <c r="D173" t="s">
        <v>53</v>
      </c>
      <c r="E173" t="s">
        <v>53</v>
      </c>
      <c r="F173" s="235"/>
      <c r="G173" s="3"/>
      <c r="H173" s="3"/>
      <c r="I173" s="111">
        <f t="shared" si="21"/>
        <v>993</v>
      </c>
      <c r="J173" s="235">
        <f>IFERROR(VLOOKUP($A173,'[1]T_10.01'!$A:$O,J$4,FALSE),"")</f>
        <v>732</v>
      </c>
      <c r="K173" s="3">
        <f>IFERROR(VLOOKUP($A173,'[1]T_10.01'!$A:$O,K$4,FALSE),"")</f>
        <v>19</v>
      </c>
      <c r="L173" s="3">
        <f>IFERROR(VLOOKUP($A173,'[1]T_10.01'!$A:$O,L$4,FALSE),"")</f>
        <v>10</v>
      </c>
      <c r="M173" s="111">
        <f t="shared" si="22"/>
        <v>761</v>
      </c>
      <c r="N173" s="235"/>
      <c r="O173" s="3"/>
      <c r="P173" s="3"/>
      <c r="Q173" s="111">
        <f t="shared" si="23"/>
        <v>-232</v>
      </c>
      <c r="R173" s="112">
        <f t="shared" si="24"/>
        <v>-0.23363544813695872</v>
      </c>
      <c r="S173" s="213"/>
      <c r="T173" t="s">
        <v>468</v>
      </c>
      <c r="U173" t="s">
        <v>469</v>
      </c>
      <c r="V173">
        <v>168</v>
      </c>
      <c r="W173">
        <v>1938</v>
      </c>
      <c r="X173">
        <v>450</v>
      </c>
      <c r="Y173" t="s">
        <v>53</v>
      </c>
    </row>
    <row r="174" spans="1:25" x14ac:dyDescent="0.3">
      <c r="A174" s="110" t="s">
        <v>460</v>
      </c>
      <c r="B174" t="s">
        <v>461</v>
      </c>
      <c r="C174">
        <v>436</v>
      </c>
      <c r="D174" t="s">
        <v>53</v>
      </c>
      <c r="E174" t="s">
        <v>53</v>
      </c>
      <c r="F174" s="235"/>
      <c r="G174" s="3"/>
      <c r="H174" s="3"/>
      <c r="I174" s="111">
        <f t="shared" si="21"/>
        <v>692</v>
      </c>
      <c r="J174" s="235">
        <f>IFERROR(VLOOKUP($A174,'[1]T_10.01'!$A:$O,J$4,FALSE),"")</f>
        <v>1000</v>
      </c>
      <c r="K174" s="3">
        <f>IFERROR(VLOOKUP($A174,'[1]T_10.01'!$A:$O,K$4,FALSE),"")</f>
        <v>14</v>
      </c>
      <c r="L174" s="3">
        <f>IFERROR(VLOOKUP($A174,'[1]T_10.01'!$A:$O,L$4,FALSE),"")</f>
        <v>7</v>
      </c>
      <c r="M174" s="111">
        <f t="shared" si="22"/>
        <v>1021</v>
      </c>
      <c r="N174" s="235"/>
      <c r="O174" s="3"/>
      <c r="P174" s="3"/>
      <c r="Q174" s="111">
        <f t="shared" si="23"/>
        <v>329</v>
      </c>
      <c r="R174" s="112">
        <f t="shared" si="24"/>
        <v>0.47543352601156069</v>
      </c>
      <c r="S174" s="213"/>
      <c r="T174" t="s">
        <v>271</v>
      </c>
      <c r="U174" t="s">
        <v>272</v>
      </c>
      <c r="V174">
        <v>169</v>
      </c>
      <c r="W174">
        <v>49</v>
      </c>
      <c r="X174">
        <v>451</v>
      </c>
      <c r="Y174" t="s">
        <v>53</v>
      </c>
    </row>
    <row r="175" spans="1:25" x14ac:dyDescent="0.3">
      <c r="A175" s="110" t="s">
        <v>267</v>
      </c>
      <c r="B175" t="s">
        <v>268</v>
      </c>
      <c r="C175">
        <v>439</v>
      </c>
      <c r="D175" t="s">
        <v>53</v>
      </c>
      <c r="E175" t="s">
        <v>53</v>
      </c>
      <c r="F175" s="235"/>
      <c r="G175" s="3"/>
      <c r="H175" s="3"/>
      <c r="I175" s="111">
        <f>VLOOKUP(A175,$T$5:$W$279,4,0)</f>
        <v>83</v>
      </c>
      <c r="J175" s="235">
        <f>IFERROR(VLOOKUP($A175,'[1]T_10.01'!$A:$O,J$4,FALSE),"")</f>
        <v>58</v>
      </c>
      <c r="K175" s="3">
        <f>IFERROR(VLOOKUP($A175,'[1]T_10.01'!$A:$O,K$4,FALSE),"")</f>
        <v>0</v>
      </c>
      <c r="L175" s="3">
        <f>IFERROR(VLOOKUP($A175,'[1]T_10.01'!$A:$O,L$4,FALSE),"")</f>
        <v>1</v>
      </c>
      <c r="M175" s="111">
        <f>SUM(J175:L175)</f>
        <v>59</v>
      </c>
      <c r="N175" s="235"/>
      <c r="O175" s="3"/>
      <c r="P175" s="3"/>
      <c r="Q175" s="111">
        <f>M175-I175</f>
        <v>-24</v>
      </c>
      <c r="R175" s="112">
        <f>Q175/I175</f>
        <v>-0.28915662650602408</v>
      </c>
      <c r="S175" s="213"/>
      <c r="T175" t="s">
        <v>470</v>
      </c>
      <c r="U175" t="s">
        <v>471</v>
      </c>
      <c r="V175">
        <v>170</v>
      </c>
      <c r="W175">
        <v>3904</v>
      </c>
      <c r="X175">
        <v>455</v>
      </c>
      <c r="Y175" t="s">
        <v>53</v>
      </c>
    </row>
    <row r="176" spans="1:25" x14ac:dyDescent="0.3">
      <c r="A176" s="110" t="s">
        <v>462</v>
      </c>
      <c r="B176" t="s">
        <v>463</v>
      </c>
      <c r="C176">
        <v>441</v>
      </c>
      <c r="D176" t="s">
        <v>53</v>
      </c>
      <c r="E176" t="s">
        <v>53</v>
      </c>
      <c r="F176" s="235"/>
      <c r="G176" s="3"/>
      <c r="H176" s="3"/>
      <c r="I176" s="111">
        <f t="shared" si="21"/>
        <v>1084</v>
      </c>
      <c r="J176" s="235">
        <f>IFERROR(VLOOKUP($A176,'[1]T_10.01'!$A:$O,J$4,FALSE),"")</f>
        <v>1210</v>
      </c>
      <c r="K176" s="3">
        <f>IFERROR(VLOOKUP($A176,'[1]T_10.01'!$A:$O,K$4,FALSE),"")</f>
        <v>19</v>
      </c>
      <c r="L176" s="3">
        <f>IFERROR(VLOOKUP($A176,'[1]T_10.01'!$A:$O,L$4,FALSE),"")</f>
        <v>269</v>
      </c>
      <c r="M176" s="111">
        <f t="shared" si="22"/>
        <v>1498</v>
      </c>
      <c r="N176" s="235"/>
      <c r="O176" s="3"/>
      <c r="P176" s="3"/>
      <c r="Q176" s="111">
        <f t="shared" si="23"/>
        <v>414</v>
      </c>
      <c r="R176" s="112">
        <f t="shared" si="24"/>
        <v>0.38191881918819187</v>
      </c>
      <c r="S176" s="213"/>
      <c r="T176" t="s">
        <v>472</v>
      </c>
      <c r="U176" t="s">
        <v>1537</v>
      </c>
      <c r="V176">
        <v>171</v>
      </c>
      <c r="W176">
        <v>141</v>
      </c>
      <c r="X176">
        <v>456</v>
      </c>
      <c r="Y176" t="s">
        <v>53</v>
      </c>
    </row>
    <row r="177" spans="1:25" x14ac:dyDescent="0.3">
      <c r="A177" s="110" t="s">
        <v>464</v>
      </c>
      <c r="B177" t="s">
        <v>465</v>
      </c>
      <c r="C177">
        <v>441442</v>
      </c>
      <c r="D177" t="s">
        <v>53</v>
      </c>
      <c r="E177" t="s">
        <v>53</v>
      </c>
      <c r="F177" s="235"/>
      <c r="G177" s="3"/>
      <c r="H177" s="3"/>
      <c r="I177" s="111">
        <f t="shared" si="21"/>
        <v>0</v>
      </c>
      <c r="J177" s="235">
        <f>IFERROR(VLOOKUP($A177,'[1]T_10.01'!$A:$O,J$4,FALSE),"")</f>
        <v>637</v>
      </c>
      <c r="K177" s="3">
        <f>IFERROR(VLOOKUP($A177,'[1]T_10.01'!$A:$O,K$4,FALSE),"")</f>
        <v>16</v>
      </c>
      <c r="L177" s="3">
        <f>IFERROR(VLOOKUP($A177,'[1]T_10.01'!$A:$O,L$4,FALSE),"")</f>
        <v>239</v>
      </c>
      <c r="M177" s="111">
        <f t="shared" si="22"/>
        <v>892</v>
      </c>
      <c r="N177" s="235"/>
      <c r="O177" s="3"/>
      <c r="P177" s="3"/>
      <c r="Q177" s="111">
        <f t="shared" si="23"/>
        <v>892</v>
      </c>
      <c r="R177" s="112" t="e">
        <f t="shared" si="24"/>
        <v>#DIV/0!</v>
      </c>
      <c r="S177" s="213"/>
      <c r="T177" t="s">
        <v>274</v>
      </c>
      <c r="U177" t="s">
        <v>275</v>
      </c>
      <c r="V177">
        <v>172</v>
      </c>
      <c r="W177">
        <v>1125</v>
      </c>
      <c r="X177">
        <v>501</v>
      </c>
      <c r="Y177" t="s">
        <v>53</v>
      </c>
    </row>
    <row r="178" spans="1:25" x14ac:dyDescent="0.3">
      <c r="A178" s="110" t="s">
        <v>466</v>
      </c>
      <c r="B178" t="s">
        <v>467</v>
      </c>
      <c r="C178">
        <v>442</v>
      </c>
      <c r="D178" t="s">
        <v>53</v>
      </c>
      <c r="E178" t="s">
        <v>53</v>
      </c>
      <c r="F178" s="235"/>
      <c r="G178" s="3"/>
      <c r="H178" s="3"/>
      <c r="I178" s="111">
        <f t="shared" si="21"/>
        <v>2091</v>
      </c>
      <c r="J178" s="235">
        <f>IFERROR(VLOOKUP($A178,'[1]T_10.01'!$A:$O,J$4,FALSE),"")</f>
        <v>1488</v>
      </c>
      <c r="K178" s="3">
        <f>IFERROR(VLOOKUP($A178,'[1]T_10.01'!$A:$O,K$4,FALSE),"")</f>
        <v>41</v>
      </c>
      <c r="L178" s="3">
        <f>IFERROR(VLOOKUP($A178,'[1]T_10.01'!$A:$O,L$4,FALSE),"")</f>
        <v>453</v>
      </c>
      <c r="M178" s="111">
        <f t="shared" si="22"/>
        <v>1982</v>
      </c>
      <c r="N178" s="235"/>
      <c r="O178" s="3"/>
      <c r="P178" s="3"/>
      <c r="Q178" s="111">
        <f t="shared" si="23"/>
        <v>-109</v>
      </c>
      <c r="R178" s="112">
        <f t="shared" si="24"/>
        <v>-5.2128168340506938E-2</v>
      </c>
      <c r="S178" s="213"/>
      <c r="T178" t="s">
        <v>278</v>
      </c>
      <c r="U178" t="s">
        <v>279</v>
      </c>
      <c r="V178">
        <v>173</v>
      </c>
      <c r="W178">
        <v>1160</v>
      </c>
      <c r="X178">
        <v>504</v>
      </c>
      <c r="Y178" t="s">
        <v>53</v>
      </c>
    </row>
    <row r="179" spans="1:25" x14ac:dyDescent="0.3">
      <c r="A179" s="110" t="s">
        <v>271</v>
      </c>
      <c r="B179" t="s">
        <v>272</v>
      </c>
      <c r="C179">
        <v>451</v>
      </c>
      <c r="D179" t="s">
        <v>53</v>
      </c>
      <c r="E179" t="s">
        <v>53</v>
      </c>
      <c r="F179" s="235"/>
      <c r="G179" s="3"/>
      <c r="H179" s="3"/>
      <c r="I179" s="111">
        <f>VLOOKUP(A179,$T$5:$W$279,4,0)</f>
        <v>49</v>
      </c>
      <c r="J179" s="235">
        <f>IFERROR(VLOOKUP($A179,'[1]T_10.01'!$A:$O,J$4,FALSE),"")</f>
        <v>112</v>
      </c>
      <c r="K179" s="3">
        <f>IFERROR(VLOOKUP($A179,'[1]T_10.01'!$A:$O,K$4,FALSE),"")</f>
        <v>3</v>
      </c>
      <c r="L179" s="3">
        <f>IFERROR(VLOOKUP($A179,'[1]T_10.01'!$A:$O,L$4,FALSE),"")</f>
        <v>2</v>
      </c>
      <c r="M179" s="111">
        <f>SUM(J179:L179)</f>
        <v>117</v>
      </c>
      <c r="N179" s="235"/>
      <c r="O179" s="3"/>
      <c r="P179" s="3"/>
      <c r="Q179" s="111">
        <f>M179-I179</f>
        <v>68</v>
      </c>
      <c r="R179" s="112">
        <f>Q179/I179</f>
        <v>1.3877551020408163</v>
      </c>
      <c r="S179" s="213"/>
      <c r="T179" t="s">
        <v>282</v>
      </c>
      <c r="U179" t="s">
        <v>283</v>
      </c>
      <c r="V179">
        <v>174</v>
      </c>
      <c r="W179">
        <v>471</v>
      </c>
      <c r="X179">
        <v>505</v>
      </c>
      <c r="Y179" t="s">
        <v>53</v>
      </c>
    </row>
    <row r="180" spans="1:25" x14ac:dyDescent="0.3">
      <c r="A180" s="110" t="s">
        <v>470</v>
      </c>
      <c r="B180" t="s">
        <v>471</v>
      </c>
      <c r="C180">
        <v>455</v>
      </c>
      <c r="D180" t="s">
        <v>53</v>
      </c>
      <c r="E180" t="s">
        <v>53</v>
      </c>
      <c r="F180" s="235"/>
      <c r="G180" s="3"/>
      <c r="H180" s="3"/>
      <c r="I180" s="111">
        <f t="shared" si="21"/>
        <v>3904</v>
      </c>
      <c r="J180" s="235">
        <f>IFERROR(VLOOKUP($A180,'[1]T_10.01'!$A:$O,J$4,FALSE),"")</f>
        <v>2834</v>
      </c>
      <c r="K180" s="3">
        <f>IFERROR(VLOOKUP($A180,'[1]T_10.01'!$A:$O,K$4,FALSE),"")</f>
        <v>27</v>
      </c>
      <c r="L180" s="3">
        <f>IFERROR(VLOOKUP($A180,'[1]T_10.01'!$A:$O,L$4,FALSE),"")</f>
        <v>83</v>
      </c>
      <c r="M180" s="111">
        <f t="shared" si="22"/>
        <v>2944</v>
      </c>
      <c r="N180" s="235"/>
      <c r="O180" s="3"/>
      <c r="P180" s="3"/>
      <c r="Q180" s="111">
        <f t="shared" si="23"/>
        <v>-960</v>
      </c>
      <c r="R180" s="112">
        <f t="shared" si="24"/>
        <v>-0.24590163934426229</v>
      </c>
      <c r="S180" s="213"/>
      <c r="T180" t="s">
        <v>474</v>
      </c>
      <c r="U180" t="s">
        <v>475</v>
      </c>
      <c r="V180">
        <v>175</v>
      </c>
      <c r="W180">
        <v>526</v>
      </c>
      <c r="X180">
        <v>553</v>
      </c>
      <c r="Y180" t="s">
        <v>53</v>
      </c>
    </row>
    <row r="181" spans="1:25" x14ac:dyDescent="0.3">
      <c r="A181" s="110" t="s">
        <v>472</v>
      </c>
      <c r="B181" t="s">
        <v>473</v>
      </c>
      <c r="C181">
        <v>456</v>
      </c>
      <c r="D181" t="s">
        <v>53</v>
      </c>
      <c r="E181" t="s">
        <v>53</v>
      </c>
      <c r="F181" s="235"/>
      <c r="G181" s="3"/>
      <c r="H181" s="3"/>
      <c r="I181" s="111">
        <f t="shared" si="21"/>
        <v>141</v>
      </c>
      <c r="J181" s="235">
        <f>IFERROR(VLOOKUP($A181,'[1]T_10.01'!$A:$O,J$4,FALSE),"")</f>
        <v>174</v>
      </c>
      <c r="K181" s="3">
        <f>IFERROR(VLOOKUP($A181,'[1]T_10.01'!$A:$O,K$4,FALSE),"")</f>
        <v>3</v>
      </c>
      <c r="L181" s="3">
        <f>IFERROR(VLOOKUP($A181,'[1]T_10.01'!$A:$O,L$4,FALSE),"")</f>
        <v>1</v>
      </c>
      <c r="M181" s="111">
        <f t="shared" si="22"/>
        <v>178</v>
      </c>
      <c r="N181" s="235"/>
      <c r="O181" s="3"/>
      <c r="P181" s="3"/>
      <c r="Q181" s="111">
        <f t="shared" si="23"/>
        <v>37</v>
      </c>
      <c r="R181" s="112">
        <f t="shared" si="24"/>
        <v>0.26241134751773049</v>
      </c>
      <c r="S181" s="213"/>
      <c r="T181" t="s">
        <v>476</v>
      </c>
      <c r="U181" t="s">
        <v>477</v>
      </c>
      <c r="V181">
        <v>176</v>
      </c>
      <c r="W181">
        <v>116</v>
      </c>
      <c r="X181">
        <v>554</v>
      </c>
      <c r="Y181" t="s">
        <v>53</v>
      </c>
    </row>
    <row r="182" spans="1:25" x14ac:dyDescent="0.3">
      <c r="A182" s="110" t="s">
        <v>474</v>
      </c>
      <c r="B182" t="s">
        <v>475</v>
      </c>
      <c r="C182">
        <v>553</v>
      </c>
      <c r="D182" t="s">
        <v>53</v>
      </c>
      <c r="E182" t="s">
        <v>53</v>
      </c>
      <c r="F182" s="235"/>
      <c r="G182" s="3"/>
      <c r="H182" s="3"/>
      <c r="I182" s="111">
        <f t="shared" si="21"/>
        <v>526</v>
      </c>
      <c r="J182" s="235">
        <f>IFERROR(VLOOKUP($A182,'[1]T_10.01'!$A:$O,J$4,FALSE),"")</f>
        <v>1447</v>
      </c>
      <c r="K182" s="3">
        <f>IFERROR(VLOOKUP($A182,'[1]T_10.01'!$A:$O,K$4,FALSE),"")</f>
        <v>31</v>
      </c>
      <c r="L182" s="3">
        <f>IFERROR(VLOOKUP($A182,'[1]T_10.01'!$A:$O,L$4,FALSE),"")</f>
        <v>61</v>
      </c>
      <c r="M182" s="111">
        <f t="shared" si="22"/>
        <v>1539</v>
      </c>
      <c r="N182" s="235"/>
      <c r="O182" s="3"/>
      <c r="P182" s="3"/>
      <c r="Q182" s="111">
        <f t="shared" si="23"/>
        <v>1013</v>
      </c>
      <c r="R182" s="112">
        <f t="shared" si="24"/>
        <v>1.9258555133079849</v>
      </c>
      <c r="S182" s="213"/>
      <c r="T182" t="s">
        <v>286</v>
      </c>
      <c r="U182" t="s">
        <v>287</v>
      </c>
      <c r="V182">
        <v>177</v>
      </c>
      <c r="W182">
        <v>119</v>
      </c>
      <c r="X182">
        <v>556</v>
      </c>
      <c r="Y182" t="s">
        <v>53</v>
      </c>
    </row>
    <row r="183" spans="1:25" x14ac:dyDescent="0.3">
      <c r="A183" s="110" t="s">
        <v>476</v>
      </c>
      <c r="B183" t="s">
        <v>477</v>
      </c>
      <c r="C183">
        <v>554</v>
      </c>
      <c r="D183" t="s">
        <v>53</v>
      </c>
      <c r="E183" t="s">
        <v>53</v>
      </c>
      <c r="F183" s="235"/>
      <c r="G183" s="3"/>
      <c r="H183" s="3"/>
      <c r="I183" s="111">
        <f t="shared" si="21"/>
        <v>116</v>
      </c>
      <c r="J183" s="235">
        <f>IFERROR(VLOOKUP($A183,'[1]T_10.01'!$A:$O,J$4,FALSE),"")</f>
        <v>357</v>
      </c>
      <c r="K183" s="3">
        <f>IFERROR(VLOOKUP($A183,'[1]T_10.01'!$A:$O,K$4,FALSE),"")</f>
        <v>8</v>
      </c>
      <c r="L183" s="3">
        <f>IFERROR(VLOOKUP($A183,'[1]T_10.01'!$A:$O,L$4,FALSE),"")</f>
        <v>15</v>
      </c>
      <c r="M183" s="111">
        <f t="shared" si="22"/>
        <v>380</v>
      </c>
      <c r="N183" s="235"/>
      <c r="O183" s="3"/>
      <c r="P183" s="3"/>
      <c r="Q183" s="111">
        <f t="shared" si="23"/>
        <v>264</v>
      </c>
      <c r="R183" s="112">
        <f t="shared" si="24"/>
        <v>2.2758620689655173</v>
      </c>
      <c r="S183" s="213"/>
      <c r="T183" t="s">
        <v>290</v>
      </c>
      <c r="U183" t="s">
        <v>291</v>
      </c>
      <c r="V183">
        <v>178</v>
      </c>
      <c r="W183">
        <v>108</v>
      </c>
      <c r="X183">
        <v>558</v>
      </c>
      <c r="Y183" t="s">
        <v>53</v>
      </c>
    </row>
    <row r="184" spans="1:25" x14ac:dyDescent="0.3">
      <c r="A184" s="110" t="s">
        <v>286</v>
      </c>
      <c r="B184" t="s">
        <v>287</v>
      </c>
      <c r="C184">
        <v>556</v>
      </c>
      <c r="D184" t="s">
        <v>53</v>
      </c>
      <c r="E184" t="s">
        <v>53</v>
      </c>
      <c r="F184" s="235"/>
      <c r="G184" s="3"/>
      <c r="H184" s="3"/>
      <c r="I184" s="111">
        <f>VLOOKUP(A184,$T$5:$W$279,4,0)</f>
        <v>119</v>
      </c>
      <c r="J184" s="235">
        <f>IFERROR(VLOOKUP($A184,'[1]T_10.01'!$A:$O,J$4,FALSE),"")</f>
        <v>552</v>
      </c>
      <c r="K184" s="3">
        <f>IFERROR(VLOOKUP($A184,'[1]T_10.01'!$A:$O,K$4,FALSE),"")</f>
        <v>5</v>
      </c>
      <c r="L184" s="3">
        <f>IFERROR(VLOOKUP($A184,'[1]T_10.01'!$A:$O,L$4,FALSE),"")</f>
        <v>11</v>
      </c>
      <c r="M184" s="111">
        <f>SUM(J184:L184)</f>
        <v>568</v>
      </c>
      <c r="N184" s="235"/>
      <c r="O184" s="3"/>
      <c r="P184" s="3"/>
      <c r="Q184" s="111">
        <f>M184-I184</f>
        <v>449</v>
      </c>
      <c r="R184" s="112">
        <f>Q184/I184</f>
        <v>3.7731092436974789</v>
      </c>
      <c r="S184" s="213"/>
      <c r="T184" t="s">
        <v>189</v>
      </c>
      <c r="U184" t="s">
        <v>190</v>
      </c>
      <c r="V184">
        <v>179</v>
      </c>
      <c r="W184">
        <v>934</v>
      </c>
      <c r="X184">
        <v>708</v>
      </c>
      <c r="Y184" t="s">
        <v>53</v>
      </c>
    </row>
    <row r="185" spans="1:25" x14ac:dyDescent="0.3">
      <c r="A185" s="110" t="s">
        <v>290</v>
      </c>
      <c r="B185" t="s">
        <v>291</v>
      </c>
      <c r="C185">
        <v>558</v>
      </c>
      <c r="D185" t="s">
        <v>53</v>
      </c>
      <c r="E185" t="s">
        <v>53</v>
      </c>
      <c r="F185" s="235"/>
      <c r="G185" s="3"/>
      <c r="H185" s="3"/>
      <c r="I185" s="111">
        <f>VLOOKUP(A185,$T$5:$W$279,4,0)</f>
        <v>108</v>
      </c>
      <c r="J185" s="235">
        <f>IFERROR(VLOOKUP($A185,'[1]T_10.01'!$A:$O,J$4,FALSE),"")</f>
        <v>419</v>
      </c>
      <c r="K185" s="3">
        <f>IFERROR(VLOOKUP($A185,'[1]T_10.01'!$A:$O,K$4,FALSE),"")</f>
        <v>36</v>
      </c>
      <c r="L185" s="3">
        <f>IFERROR(VLOOKUP($A185,'[1]T_10.01'!$A:$O,L$4,FALSE),"")</f>
        <v>19</v>
      </c>
      <c r="M185" s="111">
        <f>SUM(J185:L185)</f>
        <v>474</v>
      </c>
      <c r="N185" s="235"/>
      <c r="O185" s="3"/>
      <c r="P185" s="3"/>
      <c r="Q185" s="111">
        <f>M185-I185</f>
        <v>366</v>
      </c>
      <c r="R185" s="112">
        <f>Q185/I185</f>
        <v>3.3888888888888888</v>
      </c>
      <c r="S185" s="213"/>
      <c r="T185" t="s">
        <v>478</v>
      </c>
      <c r="U185" t="s">
        <v>479</v>
      </c>
      <c r="V185">
        <v>180</v>
      </c>
      <c r="W185">
        <v>1521</v>
      </c>
      <c r="X185">
        <v>712</v>
      </c>
      <c r="Y185" t="s">
        <v>53</v>
      </c>
    </row>
    <row r="186" spans="1:25" x14ac:dyDescent="0.3">
      <c r="A186" s="110" t="s">
        <v>189</v>
      </c>
      <c r="B186" t="s">
        <v>190</v>
      </c>
      <c r="C186">
        <v>708</v>
      </c>
      <c r="D186" t="s">
        <v>53</v>
      </c>
      <c r="E186" t="s">
        <v>53</v>
      </c>
      <c r="F186" s="235"/>
      <c r="G186" s="3"/>
      <c r="H186" s="3"/>
      <c r="I186" s="111">
        <f>VLOOKUP(A186,$T$5:$W$279,4,0)</f>
        <v>934</v>
      </c>
      <c r="J186" s="235">
        <f>IFERROR(VLOOKUP($A186,'[1]T_10.01'!$A:$O,J$4,FALSE),"")</f>
        <v>922</v>
      </c>
      <c r="K186" s="3">
        <f>IFERROR(VLOOKUP($A186,'[1]T_10.01'!$A:$O,K$4,FALSE),"")</f>
        <v>10</v>
      </c>
      <c r="L186" s="3">
        <f>IFERROR(VLOOKUP($A186,'[1]T_10.01'!$A:$O,L$4,FALSE),"")</f>
        <v>16</v>
      </c>
      <c r="M186" s="111">
        <f>SUM(J186:L186)</f>
        <v>948</v>
      </c>
      <c r="N186" s="235"/>
      <c r="O186" s="3"/>
      <c r="P186" s="3"/>
      <c r="Q186" s="111">
        <f>M186-I186</f>
        <v>14</v>
      </c>
      <c r="R186" s="112">
        <f>Q186/I186</f>
        <v>1.4989293361884369E-2</v>
      </c>
      <c r="S186" s="213"/>
      <c r="T186" t="s">
        <v>480</v>
      </c>
      <c r="U186" t="s">
        <v>481</v>
      </c>
      <c r="V186">
        <v>181</v>
      </c>
      <c r="W186">
        <v>1011</v>
      </c>
      <c r="X186">
        <v>713</v>
      </c>
      <c r="Y186" t="s">
        <v>53</v>
      </c>
    </row>
    <row r="187" spans="1:25" x14ac:dyDescent="0.3">
      <c r="A187" s="110" t="s">
        <v>478</v>
      </c>
      <c r="B187" t="s">
        <v>479</v>
      </c>
      <c r="C187">
        <v>712</v>
      </c>
      <c r="D187" t="s">
        <v>53</v>
      </c>
      <c r="E187" t="s">
        <v>53</v>
      </c>
      <c r="F187" s="235"/>
      <c r="G187" s="3"/>
      <c r="H187" s="3"/>
      <c r="I187" s="111">
        <f t="shared" si="21"/>
        <v>1521</v>
      </c>
      <c r="J187" s="235">
        <f>IFERROR(VLOOKUP($A187,'[1]T_10.01'!$A:$O,J$4,FALSE),"")</f>
        <v>1322</v>
      </c>
      <c r="K187" s="3">
        <f>IFERROR(VLOOKUP($A187,'[1]T_10.01'!$A:$O,K$4,FALSE),"")</f>
        <v>12</v>
      </c>
      <c r="L187" s="3">
        <f>IFERROR(VLOOKUP($A187,'[1]T_10.01'!$A:$O,L$4,FALSE),"")</f>
        <v>19</v>
      </c>
      <c r="M187" s="111">
        <f t="shared" si="22"/>
        <v>1353</v>
      </c>
      <c r="N187" s="235"/>
      <c r="O187" s="3"/>
      <c r="P187" s="3"/>
      <c r="Q187" s="111">
        <f t="shared" si="23"/>
        <v>-168</v>
      </c>
      <c r="R187" s="112">
        <f t="shared" si="24"/>
        <v>-0.11045364891518737</v>
      </c>
      <c r="S187" s="213"/>
      <c r="T187" t="s">
        <v>482</v>
      </c>
      <c r="U187" t="s">
        <v>1538</v>
      </c>
      <c r="V187">
        <v>182</v>
      </c>
      <c r="W187">
        <v>0</v>
      </c>
      <c r="X187">
        <v>714</v>
      </c>
      <c r="Y187" t="s">
        <v>53</v>
      </c>
    </row>
    <row r="188" spans="1:25" x14ac:dyDescent="0.3">
      <c r="A188" s="110" t="s">
        <v>480</v>
      </c>
      <c r="B188" t="s">
        <v>481</v>
      </c>
      <c r="C188">
        <v>713</v>
      </c>
      <c r="D188" t="s">
        <v>53</v>
      </c>
      <c r="E188" t="s">
        <v>53</v>
      </c>
      <c r="F188" s="235"/>
      <c r="G188" s="3"/>
      <c r="H188" s="3"/>
      <c r="I188" s="111">
        <f t="shared" si="21"/>
        <v>1011</v>
      </c>
      <c r="J188" s="235">
        <f>IFERROR(VLOOKUP($A188,'[1]T_10.01'!$A:$O,J$4,FALSE),"")</f>
        <v>944</v>
      </c>
      <c r="K188" s="3">
        <f>IFERROR(VLOOKUP($A188,'[1]T_10.01'!$A:$O,K$4,FALSE),"")</f>
        <v>6</v>
      </c>
      <c r="L188" s="3">
        <f>IFERROR(VLOOKUP($A188,'[1]T_10.01'!$A:$O,L$4,FALSE),"")</f>
        <v>3</v>
      </c>
      <c r="M188" s="111">
        <f t="shared" si="22"/>
        <v>953</v>
      </c>
      <c r="N188" s="235"/>
      <c r="O188" s="3"/>
      <c r="P188" s="3"/>
      <c r="Q188" s="111">
        <f t="shared" si="23"/>
        <v>-58</v>
      </c>
      <c r="R188" s="112">
        <f t="shared" si="24"/>
        <v>-5.7368941641938676E-2</v>
      </c>
      <c r="S188" s="213"/>
      <c r="T188" t="s">
        <v>484</v>
      </c>
      <c r="U188" t="s">
        <v>485</v>
      </c>
      <c r="V188">
        <v>183</v>
      </c>
      <c r="W188">
        <v>0</v>
      </c>
      <c r="X188">
        <v>716</v>
      </c>
      <c r="Y188" t="s">
        <v>53</v>
      </c>
    </row>
    <row r="189" spans="1:25" x14ac:dyDescent="0.3">
      <c r="A189" s="110" t="s">
        <v>482</v>
      </c>
      <c r="B189" t="s">
        <v>483</v>
      </c>
      <c r="C189">
        <v>714</v>
      </c>
      <c r="D189" t="s">
        <v>53</v>
      </c>
      <c r="E189" t="s">
        <v>53</v>
      </c>
      <c r="F189" s="235"/>
      <c r="G189" s="3"/>
      <c r="H189" s="3"/>
      <c r="I189" s="111">
        <f t="shared" si="21"/>
        <v>0</v>
      </c>
      <c r="J189" s="235">
        <f>IFERROR(VLOOKUP($A189,'[1]T_10.01'!$A:$O,J$4,FALSE),"")</f>
        <v>208</v>
      </c>
      <c r="K189" s="3">
        <f>IFERROR(VLOOKUP($A189,'[1]T_10.01'!$A:$O,K$4,FALSE),"")</f>
        <v>1</v>
      </c>
      <c r="L189" s="3">
        <f>IFERROR(VLOOKUP($A189,'[1]T_10.01'!$A:$O,L$4,FALSE),"")</f>
        <v>1</v>
      </c>
      <c r="M189" s="111">
        <f t="shared" si="22"/>
        <v>210</v>
      </c>
      <c r="N189" s="235"/>
      <c r="O189" s="3"/>
      <c r="P189" s="3"/>
      <c r="Q189" s="111">
        <f t="shared" si="23"/>
        <v>210</v>
      </c>
      <c r="R189" s="112" t="e">
        <f t="shared" si="24"/>
        <v>#DIV/0!</v>
      </c>
      <c r="S189" s="213"/>
      <c r="T189" t="s">
        <v>187</v>
      </c>
      <c r="U189" t="s">
        <v>188</v>
      </c>
      <c r="V189">
        <v>184</v>
      </c>
      <c r="W189">
        <v>1774</v>
      </c>
      <c r="X189">
        <v>747</v>
      </c>
      <c r="Y189" t="s">
        <v>53</v>
      </c>
    </row>
    <row r="190" spans="1:25" x14ac:dyDescent="0.3">
      <c r="A190" s="110" t="s">
        <v>484</v>
      </c>
      <c r="B190" t="s">
        <v>485</v>
      </c>
      <c r="C190">
        <v>716</v>
      </c>
      <c r="D190" t="s">
        <v>53</v>
      </c>
      <c r="E190" t="s">
        <v>53</v>
      </c>
      <c r="F190" s="235"/>
      <c r="G190" s="3"/>
      <c r="H190" s="3"/>
      <c r="I190" s="111">
        <f t="shared" si="21"/>
        <v>0</v>
      </c>
      <c r="J190" s="235">
        <f>IFERROR(VLOOKUP($A190,'[1]T_10.01'!$A:$O,J$4,FALSE),"")</f>
        <v>234</v>
      </c>
      <c r="K190" s="3">
        <f>IFERROR(VLOOKUP($A190,'[1]T_10.01'!$A:$O,K$4,FALSE),"")</f>
        <v>15</v>
      </c>
      <c r="L190" s="3">
        <f>IFERROR(VLOOKUP($A190,'[1]T_10.01'!$A:$O,L$4,FALSE),"")</f>
        <v>17</v>
      </c>
      <c r="M190" s="111">
        <f t="shared" si="22"/>
        <v>266</v>
      </c>
      <c r="N190" s="235"/>
      <c r="O190" s="3"/>
      <c r="P190" s="3"/>
      <c r="Q190" s="111">
        <f t="shared" si="23"/>
        <v>266</v>
      </c>
      <c r="R190" s="112" t="e">
        <f t="shared" si="24"/>
        <v>#DIV/0!</v>
      </c>
      <c r="S190" s="213"/>
      <c r="T190" t="s">
        <v>486</v>
      </c>
      <c r="U190" t="s">
        <v>487</v>
      </c>
      <c r="V190">
        <v>185</v>
      </c>
      <c r="W190">
        <v>0</v>
      </c>
      <c r="X190" t="s">
        <v>490</v>
      </c>
      <c r="Y190" t="s">
        <v>53</v>
      </c>
    </row>
    <row r="191" spans="1:25" x14ac:dyDescent="0.3">
      <c r="A191" s="110" t="s">
        <v>187</v>
      </c>
      <c r="B191" t="s">
        <v>188</v>
      </c>
      <c r="C191">
        <v>747</v>
      </c>
      <c r="D191" t="s">
        <v>53</v>
      </c>
      <c r="E191" t="s">
        <v>53</v>
      </c>
      <c r="F191" s="235"/>
      <c r="G191" s="3"/>
      <c r="H191" s="3"/>
      <c r="I191" s="111">
        <f>VLOOKUP(A191,$T$5:$W$279,4,0)</f>
        <v>1774</v>
      </c>
      <c r="J191" s="235">
        <f>IFERROR(VLOOKUP($A191,'[1]T_10.01'!$A:$O,J$4,FALSE),"")</f>
        <v>3764</v>
      </c>
      <c r="K191" s="3">
        <f>IFERROR(VLOOKUP($A191,'[1]T_10.01'!$A:$O,K$4,FALSE),"")</f>
        <v>31</v>
      </c>
      <c r="L191" s="3">
        <f>IFERROR(VLOOKUP($A191,'[1]T_10.01'!$A:$O,L$4,FALSE),"")</f>
        <v>105</v>
      </c>
      <c r="M191" s="111">
        <f>SUM(J191:L191)</f>
        <v>3900</v>
      </c>
      <c r="N191" s="235"/>
      <c r="O191" s="3"/>
      <c r="P191" s="3"/>
      <c r="Q191" s="111">
        <f>M191-I191</f>
        <v>2126</v>
      </c>
      <c r="R191" s="112">
        <f>Q191/I191</f>
        <v>1.1984216459977453</v>
      </c>
      <c r="S191" s="213"/>
      <c r="T191" t="s">
        <v>488</v>
      </c>
      <c r="U191" t="s">
        <v>1539</v>
      </c>
      <c r="V191">
        <v>190</v>
      </c>
      <c r="W191">
        <v>633</v>
      </c>
      <c r="X191">
        <v>18741</v>
      </c>
      <c r="Y191" t="s">
        <v>493</v>
      </c>
    </row>
    <row r="192" spans="1:25" ht="15" thickBot="1" x14ac:dyDescent="0.35">
      <c r="A192" s="114" t="s">
        <v>486</v>
      </c>
      <c r="B192" s="20" t="s">
        <v>487</v>
      </c>
      <c r="C192" s="20" t="s">
        <v>490</v>
      </c>
      <c r="D192" s="20" t="s">
        <v>53</v>
      </c>
      <c r="E192" s="20" t="s">
        <v>53</v>
      </c>
      <c r="F192" s="251"/>
      <c r="G192" s="66"/>
      <c r="H192" s="66"/>
      <c r="I192" s="183">
        <f t="shared" si="21"/>
        <v>0</v>
      </c>
      <c r="J192" s="251" t="str">
        <f>IFERROR(VLOOKUP($A192,'[1]T_10.01'!$A:$O,J$4,FALSE),"")</f>
        <v/>
      </c>
      <c r="K192" s="66" t="str">
        <f>IFERROR(VLOOKUP($A192,'[1]T_10.01'!$A:$O,K$4,FALSE),"")</f>
        <v/>
      </c>
      <c r="L192" s="66" t="str">
        <f>IFERROR(VLOOKUP($A192,'[1]T_10.01'!$A:$O,L$4,FALSE),"")</f>
        <v/>
      </c>
      <c r="M192" s="183">
        <f t="shared" si="22"/>
        <v>0</v>
      </c>
      <c r="N192" s="251"/>
      <c r="O192" s="66"/>
      <c r="P192" s="66"/>
      <c r="Q192" s="183">
        <f t="shared" si="23"/>
        <v>0</v>
      </c>
      <c r="R192" s="112" t="e">
        <f t="shared" si="24"/>
        <v>#DIV/0!</v>
      </c>
      <c r="S192" s="213"/>
      <c r="T192" t="s">
        <v>491</v>
      </c>
      <c r="U192" t="s">
        <v>492</v>
      </c>
      <c r="V192">
        <v>190</v>
      </c>
      <c r="W192">
        <v>0</v>
      </c>
      <c r="X192">
        <v>2848</v>
      </c>
      <c r="Y192" t="s">
        <v>493</v>
      </c>
    </row>
    <row r="193" spans="1:25" x14ac:dyDescent="0.3">
      <c r="A193" s="109" t="s">
        <v>488</v>
      </c>
      <c r="B193" s="16" t="s">
        <v>489</v>
      </c>
      <c r="C193" s="16">
        <v>18741</v>
      </c>
      <c r="D193" s="16" t="s">
        <v>493</v>
      </c>
      <c r="E193" s="16" t="s">
        <v>55</v>
      </c>
      <c r="F193" s="248"/>
      <c r="G193" s="181"/>
      <c r="H193" s="181"/>
      <c r="I193" s="182">
        <f t="shared" si="21"/>
        <v>633</v>
      </c>
      <c r="J193" s="248" t="str">
        <f>IFERROR(VLOOKUP($A193,'[1]T_10.01'!$A:$O,J$4,FALSE),"")</f>
        <v/>
      </c>
      <c r="K193" s="181" t="str">
        <f>IFERROR(VLOOKUP($A193,'[1]T_10.01'!$A:$O,K$4,FALSE),"")</f>
        <v/>
      </c>
      <c r="L193" s="181" t="str">
        <f>IFERROR(VLOOKUP($A193,'[1]T_10.01'!$A:$O,L$4,FALSE),"")</f>
        <v/>
      </c>
      <c r="M193" s="182">
        <f t="shared" si="22"/>
        <v>0</v>
      </c>
      <c r="N193" s="248"/>
      <c r="O193" s="181"/>
      <c r="P193" s="181"/>
      <c r="Q193" s="182">
        <f>SUM(M193:M213)-I193</f>
        <v>-50</v>
      </c>
      <c r="R193" s="112">
        <f t="shared" si="24"/>
        <v>-7.8988941548183256E-2</v>
      </c>
      <c r="S193" s="213"/>
      <c r="T193" t="s">
        <v>494</v>
      </c>
      <c r="U193" t="s">
        <v>495</v>
      </c>
      <c r="V193">
        <v>190</v>
      </c>
      <c r="W193">
        <v>0</v>
      </c>
      <c r="X193">
        <v>18720</v>
      </c>
      <c r="Y193" t="s">
        <v>493</v>
      </c>
    </row>
    <row r="194" spans="1:25" x14ac:dyDescent="0.3">
      <c r="A194" s="110" t="s">
        <v>491</v>
      </c>
      <c r="B194" t="s">
        <v>492</v>
      </c>
      <c r="C194">
        <v>2848</v>
      </c>
      <c r="D194" t="s">
        <v>493</v>
      </c>
      <c r="E194" t="s">
        <v>55</v>
      </c>
      <c r="F194" s="235"/>
      <c r="G194" s="3"/>
      <c r="H194" s="3"/>
      <c r="I194" s="111">
        <f t="shared" si="21"/>
        <v>0</v>
      </c>
      <c r="J194" s="235">
        <f>IFERROR(VLOOKUP($A194,'[1]T_10.01'!$A:$O,J$4,FALSE),"")</f>
        <v>26</v>
      </c>
      <c r="K194" s="3">
        <f>IFERROR(VLOOKUP($A194,'[1]T_10.01'!$A:$O,K$4,FALSE),"")</f>
        <v>0</v>
      </c>
      <c r="L194" s="3">
        <f>IFERROR(VLOOKUP($A194,'[1]T_10.01'!$A:$O,L$4,FALSE),"")</f>
        <v>0</v>
      </c>
      <c r="M194" s="111">
        <f t="shared" si="22"/>
        <v>26</v>
      </c>
      <c r="N194" s="235"/>
      <c r="O194" s="3"/>
      <c r="P194" s="3"/>
      <c r="Q194" s="111"/>
      <c r="R194" s="112"/>
      <c r="S194" s="213"/>
      <c r="T194" t="s">
        <v>496</v>
      </c>
      <c r="U194" t="s">
        <v>497</v>
      </c>
      <c r="V194">
        <v>190</v>
      </c>
      <c r="W194">
        <v>0</v>
      </c>
      <c r="X194">
        <v>2851</v>
      </c>
      <c r="Y194" t="s">
        <v>493</v>
      </c>
    </row>
    <row r="195" spans="1:25" x14ac:dyDescent="0.3">
      <c r="A195" s="110" t="s">
        <v>494</v>
      </c>
      <c r="B195" t="s">
        <v>495</v>
      </c>
      <c r="C195">
        <v>18720</v>
      </c>
      <c r="D195" t="s">
        <v>493</v>
      </c>
      <c r="E195" t="s">
        <v>55</v>
      </c>
      <c r="F195" s="235"/>
      <c r="G195" s="3"/>
      <c r="H195" s="3"/>
      <c r="I195" s="111">
        <f t="shared" si="21"/>
        <v>0</v>
      </c>
      <c r="J195" s="235">
        <f>IFERROR(VLOOKUP($A195,'[1]T_10.01'!$A:$O,J$4,FALSE),"")</f>
        <v>6</v>
      </c>
      <c r="K195" s="3">
        <f>IFERROR(VLOOKUP($A195,'[1]T_10.01'!$A:$O,K$4,FALSE),"")</f>
        <v>0</v>
      </c>
      <c r="L195" s="3">
        <f>IFERROR(VLOOKUP($A195,'[1]T_10.01'!$A:$O,L$4,FALSE),"")</f>
        <v>3</v>
      </c>
      <c r="M195" s="111">
        <f t="shared" si="22"/>
        <v>9</v>
      </c>
      <c r="N195" s="235"/>
      <c r="O195" s="3"/>
      <c r="P195" s="3"/>
      <c r="Q195" s="111"/>
      <c r="R195" s="112"/>
      <c r="S195" s="213"/>
      <c r="T195" t="s">
        <v>498</v>
      </c>
      <c r="U195" t="s">
        <v>499</v>
      </c>
      <c r="V195">
        <v>190</v>
      </c>
      <c r="W195">
        <v>0</v>
      </c>
      <c r="X195">
        <v>2856</v>
      </c>
      <c r="Y195" t="s">
        <v>493</v>
      </c>
    </row>
    <row r="196" spans="1:25" x14ac:dyDescent="0.3">
      <c r="A196" s="110" t="s">
        <v>496</v>
      </c>
      <c r="B196" t="s">
        <v>497</v>
      </c>
      <c r="C196">
        <v>2851</v>
      </c>
      <c r="D196" t="s">
        <v>493</v>
      </c>
      <c r="E196" t="s">
        <v>55</v>
      </c>
      <c r="F196" s="235"/>
      <c r="G196" s="3"/>
      <c r="H196" s="3"/>
      <c r="I196" s="111">
        <f t="shared" si="21"/>
        <v>0</v>
      </c>
      <c r="J196" s="235" t="str">
        <f>IFERROR(VLOOKUP($A196,'[1]T_10.01'!$A:$O,J$4,FALSE),"")</f>
        <v/>
      </c>
      <c r="K196" s="3" t="str">
        <f>IFERROR(VLOOKUP($A196,'[1]T_10.01'!$A:$O,K$4,FALSE),"")</f>
        <v/>
      </c>
      <c r="L196" s="3" t="str">
        <f>IFERROR(VLOOKUP($A196,'[1]T_10.01'!$A:$O,L$4,FALSE),"")</f>
        <v/>
      </c>
      <c r="M196" s="111">
        <f t="shared" si="22"/>
        <v>0</v>
      </c>
      <c r="N196" s="235"/>
      <c r="O196" s="3"/>
      <c r="P196" s="3"/>
      <c r="Q196" s="111"/>
      <c r="R196" s="112"/>
      <c r="S196" s="213"/>
      <c r="T196" t="s">
        <v>500</v>
      </c>
      <c r="U196" t="s">
        <v>501</v>
      </c>
      <c r="V196">
        <v>190</v>
      </c>
      <c r="W196">
        <v>0</v>
      </c>
      <c r="X196">
        <v>3240</v>
      </c>
      <c r="Y196" t="s">
        <v>493</v>
      </c>
    </row>
    <row r="197" spans="1:25" x14ac:dyDescent="0.3">
      <c r="A197" s="110" t="s">
        <v>498</v>
      </c>
      <c r="B197" t="s">
        <v>499</v>
      </c>
      <c r="C197">
        <v>2856</v>
      </c>
      <c r="D197" t="s">
        <v>493</v>
      </c>
      <c r="E197" t="s">
        <v>55</v>
      </c>
      <c r="F197" s="235"/>
      <c r="G197" s="3"/>
      <c r="H197" s="3"/>
      <c r="I197" s="111">
        <f t="shared" si="21"/>
        <v>0</v>
      </c>
      <c r="J197" s="235" t="str">
        <f>IFERROR(VLOOKUP($A197,'[1]T_10.01'!$A:$O,J$4,FALSE),"")</f>
        <v/>
      </c>
      <c r="K197" s="3" t="str">
        <f>IFERROR(VLOOKUP($A197,'[1]T_10.01'!$A:$O,K$4,FALSE),"")</f>
        <v/>
      </c>
      <c r="L197" s="3" t="str">
        <f>IFERROR(VLOOKUP($A197,'[1]T_10.01'!$A:$O,L$4,FALSE),"")</f>
        <v/>
      </c>
      <c r="M197" s="111">
        <f t="shared" si="22"/>
        <v>0</v>
      </c>
      <c r="N197" s="235"/>
      <c r="O197" s="3"/>
      <c r="P197" s="3"/>
      <c r="Q197" s="111"/>
      <c r="R197" s="112"/>
      <c r="S197" s="213"/>
      <c r="T197" t="s">
        <v>502</v>
      </c>
      <c r="U197" t="s">
        <v>1540</v>
      </c>
      <c r="V197">
        <v>190</v>
      </c>
      <c r="W197">
        <v>0</v>
      </c>
      <c r="X197">
        <v>18743</v>
      </c>
      <c r="Y197" t="s">
        <v>493</v>
      </c>
    </row>
    <row r="198" spans="1:25" x14ac:dyDescent="0.3">
      <c r="A198" s="110" t="s">
        <v>500</v>
      </c>
      <c r="B198" t="s">
        <v>501</v>
      </c>
      <c r="C198">
        <v>3240</v>
      </c>
      <c r="D198" t="s">
        <v>493</v>
      </c>
      <c r="E198" t="s">
        <v>55</v>
      </c>
      <c r="F198" s="235"/>
      <c r="G198" s="3"/>
      <c r="H198" s="3"/>
      <c r="I198" s="111">
        <f t="shared" si="21"/>
        <v>0</v>
      </c>
      <c r="J198" s="235" t="str">
        <f>IFERROR(VLOOKUP($A198,'[1]T_10.01'!$A:$O,J$4,FALSE),"")</f>
        <v/>
      </c>
      <c r="K198" s="3" t="str">
        <f>IFERROR(VLOOKUP($A198,'[1]T_10.01'!$A:$O,K$4,FALSE),"")</f>
        <v/>
      </c>
      <c r="L198" s="3" t="str">
        <f>IFERROR(VLOOKUP($A198,'[1]T_10.01'!$A:$O,L$4,FALSE),"")</f>
        <v/>
      </c>
      <c r="M198" s="111">
        <f t="shared" si="22"/>
        <v>0</v>
      </c>
      <c r="N198" s="235"/>
      <c r="O198" s="3"/>
      <c r="P198" s="3"/>
      <c r="Q198" s="111"/>
      <c r="R198" s="112"/>
      <c r="S198" s="213"/>
      <c r="T198" t="s">
        <v>504</v>
      </c>
      <c r="U198" t="s">
        <v>1541</v>
      </c>
      <c r="V198">
        <v>190</v>
      </c>
      <c r="W198">
        <v>0</v>
      </c>
      <c r="X198">
        <v>18742</v>
      </c>
      <c r="Y198" t="s">
        <v>493</v>
      </c>
    </row>
    <row r="199" spans="1:25" x14ac:dyDescent="0.3">
      <c r="A199" s="110" t="s">
        <v>502</v>
      </c>
      <c r="B199" t="s">
        <v>503</v>
      </c>
      <c r="C199">
        <v>18743</v>
      </c>
      <c r="D199" t="s">
        <v>493</v>
      </c>
      <c r="E199" t="s">
        <v>55</v>
      </c>
      <c r="F199" s="235"/>
      <c r="G199" s="3"/>
      <c r="H199" s="3"/>
      <c r="I199" s="111">
        <f t="shared" si="21"/>
        <v>0</v>
      </c>
      <c r="J199" s="235" t="str">
        <f>IFERROR(VLOOKUP($A199,'[1]T_10.01'!$A:$O,J$4,FALSE),"")</f>
        <v/>
      </c>
      <c r="K199" s="3" t="str">
        <f>IFERROR(VLOOKUP($A199,'[1]T_10.01'!$A:$O,K$4,FALSE),"")</f>
        <v/>
      </c>
      <c r="L199" s="3" t="str">
        <f>IFERROR(VLOOKUP($A199,'[1]T_10.01'!$A:$O,L$4,FALSE),"")</f>
        <v/>
      </c>
      <c r="M199" s="111">
        <f t="shared" si="22"/>
        <v>0</v>
      </c>
      <c r="N199" s="235"/>
      <c r="O199" s="3"/>
      <c r="P199" s="3"/>
      <c r="Q199" s="111"/>
      <c r="R199" s="112"/>
      <c r="S199" s="213"/>
      <c r="T199" t="s">
        <v>506</v>
      </c>
      <c r="U199" t="s">
        <v>1542</v>
      </c>
      <c r="V199">
        <v>190</v>
      </c>
      <c r="W199">
        <v>0</v>
      </c>
      <c r="X199">
        <v>18744</v>
      </c>
      <c r="Y199" t="s">
        <v>493</v>
      </c>
    </row>
    <row r="200" spans="1:25" x14ac:dyDescent="0.3">
      <c r="A200" s="110" t="s">
        <v>504</v>
      </c>
      <c r="B200" t="s">
        <v>505</v>
      </c>
      <c r="C200">
        <v>18742</v>
      </c>
      <c r="D200" t="s">
        <v>493</v>
      </c>
      <c r="E200" t="s">
        <v>55</v>
      </c>
      <c r="F200" s="235"/>
      <c r="G200" s="3"/>
      <c r="H200" s="3"/>
      <c r="I200" s="111">
        <f t="shared" si="21"/>
        <v>0</v>
      </c>
      <c r="J200" s="235" t="str">
        <f>IFERROR(VLOOKUP($A200,'[1]T_10.01'!$A:$O,J$4,FALSE),"")</f>
        <v/>
      </c>
      <c r="K200" s="3" t="str">
        <f>IFERROR(VLOOKUP($A200,'[1]T_10.01'!$A:$O,K$4,FALSE),"")</f>
        <v/>
      </c>
      <c r="L200" s="3" t="str">
        <f>IFERROR(VLOOKUP($A200,'[1]T_10.01'!$A:$O,L$4,FALSE),"")</f>
        <v/>
      </c>
      <c r="M200" s="111">
        <f t="shared" si="22"/>
        <v>0</v>
      </c>
      <c r="N200" s="235"/>
      <c r="O200" s="3"/>
      <c r="P200" s="3"/>
      <c r="Q200" s="111"/>
      <c r="R200" s="112"/>
      <c r="S200" s="213"/>
      <c r="T200" t="s">
        <v>508</v>
      </c>
      <c r="U200" t="s">
        <v>509</v>
      </c>
      <c r="V200">
        <v>190</v>
      </c>
      <c r="W200">
        <v>0</v>
      </c>
      <c r="X200">
        <v>18745</v>
      </c>
      <c r="Y200" t="s">
        <v>493</v>
      </c>
    </row>
    <row r="201" spans="1:25" x14ac:dyDescent="0.3">
      <c r="A201" s="110" t="s">
        <v>506</v>
      </c>
      <c r="B201" t="s">
        <v>507</v>
      </c>
      <c r="C201">
        <v>18744</v>
      </c>
      <c r="D201" t="s">
        <v>493</v>
      </c>
      <c r="E201" t="s">
        <v>55</v>
      </c>
      <c r="F201" s="235"/>
      <c r="G201" s="3"/>
      <c r="H201" s="3"/>
      <c r="I201" s="111">
        <f t="shared" ref="I201:I264" si="25">VLOOKUP(A201,$T$5:$W$279,4,0)</f>
        <v>0</v>
      </c>
      <c r="J201" s="235" t="str">
        <f>IFERROR(VLOOKUP($A201,'[1]T_10.01'!$A:$O,J$4,FALSE),"")</f>
        <v/>
      </c>
      <c r="K201" s="3" t="str">
        <f>IFERROR(VLOOKUP($A201,'[1]T_10.01'!$A:$O,K$4,FALSE),"")</f>
        <v/>
      </c>
      <c r="L201" s="3" t="str">
        <f>IFERROR(VLOOKUP($A201,'[1]T_10.01'!$A:$O,L$4,FALSE),"")</f>
        <v/>
      </c>
      <c r="M201" s="111">
        <f t="shared" si="22"/>
        <v>0</v>
      </c>
      <c r="N201" s="235"/>
      <c r="O201" s="3"/>
      <c r="P201" s="3"/>
      <c r="Q201" s="111"/>
      <c r="R201" s="112"/>
      <c r="S201" s="213"/>
      <c r="T201" t="s">
        <v>510</v>
      </c>
      <c r="U201" t="s">
        <v>1543</v>
      </c>
      <c r="V201">
        <v>190</v>
      </c>
      <c r="W201">
        <v>0</v>
      </c>
      <c r="X201">
        <v>18746</v>
      </c>
      <c r="Y201" t="s">
        <v>493</v>
      </c>
    </row>
    <row r="202" spans="1:25" x14ac:dyDescent="0.3">
      <c r="A202" s="110" t="s">
        <v>508</v>
      </c>
      <c r="B202" t="s">
        <v>509</v>
      </c>
      <c r="C202">
        <v>18745</v>
      </c>
      <c r="D202" t="s">
        <v>493</v>
      </c>
      <c r="E202" t="s">
        <v>55</v>
      </c>
      <c r="F202" s="235"/>
      <c r="G202" s="3"/>
      <c r="H202" s="3"/>
      <c r="I202" s="111">
        <f t="shared" si="25"/>
        <v>0</v>
      </c>
      <c r="J202" s="235" t="str">
        <f>IFERROR(VLOOKUP($A202,'[1]T_10.01'!$A:$O,J$4,FALSE),"")</f>
        <v/>
      </c>
      <c r="K202" s="3" t="str">
        <f>IFERROR(VLOOKUP($A202,'[1]T_10.01'!$A:$O,K$4,FALSE),"")</f>
        <v/>
      </c>
      <c r="L202" s="3" t="str">
        <f>IFERROR(VLOOKUP($A202,'[1]T_10.01'!$A:$O,L$4,FALSE),"")</f>
        <v/>
      </c>
      <c r="M202" s="111">
        <f t="shared" ref="M202:M232" si="26">SUM(J202:L202)</f>
        <v>0</v>
      </c>
      <c r="N202" s="235"/>
      <c r="O202" s="3"/>
      <c r="P202" s="3"/>
      <c r="Q202" s="111"/>
      <c r="R202" s="112"/>
      <c r="S202" s="213"/>
      <c r="T202" t="s">
        <v>512</v>
      </c>
      <c r="U202" t="s">
        <v>513</v>
      </c>
      <c r="V202">
        <v>190</v>
      </c>
      <c r="W202">
        <v>0</v>
      </c>
      <c r="X202">
        <v>18747</v>
      </c>
      <c r="Y202" t="s">
        <v>493</v>
      </c>
    </row>
    <row r="203" spans="1:25" x14ac:dyDescent="0.3">
      <c r="A203" s="110" t="s">
        <v>510</v>
      </c>
      <c r="B203" t="s">
        <v>511</v>
      </c>
      <c r="C203">
        <v>18746</v>
      </c>
      <c r="D203" t="s">
        <v>493</v>
      </c>
      <c r="E203" t="s">
        <v>55</v>
      </c>
      <c r="F203" s="235"/>
      <c r="G203" s="3"/>
      <c r="H203" s="3"/>
      <c r="I203" s="111">
        <f t="shared" si="25"/>
        <v>0</v>
      </c>
      <c r="J203" s="235" t="str">
        <f>IFERROR(VLOOKUP($A203,'[1]T_10.01'!$A:$O,J$4,FALSE),"")</f>
        <v/>
      </c>
      <c r="K203" s="3" t="str">
        <f>IFERROR(VLOOKUP($A203,'[1]T_10.01'!$A:$O,K$4,FALSE),"")</f>
        <v/>
      </c>
      <c r="L203" s="3" t="str">
        <f>IFERROR(VLOOKUP($A203,'[1]T_10.01'!$A:$O,L$4,FALSE),"")</f>
        <v/>
      </c>
      <c r="M203" s="111">
        <f t="shared" si="26"/>
        <v>0</v>
      </c>
      <c r="N203" s="235"/>
      <c r="O203" s="3"/>
      <c r="P203" s="3"/>
      <c r="Q203" s="111"/>
      <c r="R203" s="112"/>
      <c r="S203" s="213"/>
      <c r="T203" t="s">
        <v>514</v>
      </c>
      <c r="U203" t="s">
        <v>515</v>
      </c>
      <c r="V203">
        <v>190</v>
      </c>
      <c r="W203">
        <v>0</v>
      </c>
      <c r="X203">
        <v>2843</v>
      </c>
      <c r="Y203" t="s">
        <v>493</v>
      </c>
    </row>
    <row r="204" spans="1:25" x14ac:dyDescent="0.3">
      <c r="A204" s="110" t="s">
        <v>512</v>
      </c>
      <c r="B204" t="s">
        <v>513</v>
      </c>
      <c r="C204">
        <v>18747</v>
      </c>
      <c r="D204" t="s">
        <v>493</v>
      </c>
      <c r="E204" t="s">
        <v>55</v>
      </c>
      <c r="F204" s="235"/>
      <c r="G204" s="3"/>
      <c r="H204" s="3"/>
      <c r="I204" s="111">
        <f t="shared" si="25"/>
        <v>0</v>
      </c>
      <c r="J204" s="235" t="str">
        <f>IFERROR(VLOOKUP($A204,'[1]T_10.01'!$A:$O,J$4,FALSE),"")</f>
        <v/>
      </c>
      <c r="K204" s="3" t="str">
        <f>IFERROR(VLOOKUP($A204,'[1]T_10.01'!$A:$O,K$4,FALSE),"")</f>
        <v/>
      </c>
      <c r="L204" s="3" t="str">
        <f>IFERROR(VLOOKUP($A204,'[1]T_10.01'!$A:$O,L$4,FALSE),"")</f>
        <v/>
      </c>
      <c r="M204" s="111">
        <f t="shared" si="26"/>
        <v>0</v>
      </c>
      <c r="N204" s="235"/>
      <c r="O204" s="3"/>
      <c r="P204" s="3"/>
      <c r="Q204" s="111"/>
      <c r="R204" s="112"/>
      <c r="S204" s="213"/>
      <c r="T204" t="s">
        <v>516</v>
      </c>
      <c r="U204" t="s">
        <v>517</v>
      </c>
      <c r="V204">
        <v>190</v>
      </c>
      <c r="W204">
        <v>0</v>
      </c>
      <c r="X204">
        <v>18748</v>
      </c>
      <c r="Y204" t="s">
        <v>493</v>
      </c>
    </row>
    <row r="205" spans="1:25" x14ac:dyDescent="0.3">
      <c r="A205" s="110" t="s">
        <v>514</v>
      </c>
      <c r="B205" t="s">
        <v>515</v>
      </c>
      <c r="C205">
        <v>2843</v>
      </c>
      <c r="D205" t="s">
        <v>493</v>
      </c>
      <c r="E205" t="s">
        <v>55</v>
      </c>
      <c r="F205" s="235"/>
      <c r="G205" s="3"/>
      <c r="H205" s="3"/>
      <c r="I205" s="111">
        <f t="shared" si="25"/>
        <v>0</v>
      </c>
      <c r="J205" s="235">
        <f>IFERROR(VLOOKUP($A205,'[1]T_10.01'!$A:$O,J$4,FALSE),"")</f>
        <v>174</v>
      </c>
      <c r="K205" s="3">
        <f>IFERROR(VLOOKUP($A205,'[1]T_10.01'!$A:$O,K$4,FALSE),"")</f>
        <v>1</v>
      </c>
      <c r="L205" s="3">
        <f>IFERROR(VLOOKUP($A205,'[1]T_10.01'!$A:$O,L$4,FALSE),"")</f>
        <v>2</v>
      </c>
      <c r="M205" s="111">
        <f t="shared" si="26"/>
        <v>177</v>
      </c>
      <c r="N205" s="235"/>
      <c r="O205" s="3"/>
      <c r="P205" s="3"/>
      <c r="Q205" s="111"/>
      <c r="R205" s="112"/>
      <c r="S205" s="213"/>
      <c r="T205" t="s">
        <v>518</v>
      </c>
      <c r="U205" t="s">
        <v>519</v>
      </c>
      <c r="V205">
        <v>190</v>
      </c>
      <c r="W205">
        <v>0</v>
      </c>
      <c r="X205">
        <v>77118</v>
      </c>
      <c r="Y205" t="s">
        <v>493</v>
      </c>
    </row>
    <row r="206" spans="1:25" x14ac:dyDescent="0.3">
      <c r="A206" s="110" t="s">
        <v>516</v>
      </c>
      <c r="B206" t="s">
        <v>517</v>
      </c>
      <c r="C206">
        <v>18748</v>
      </c>
      <c r="D206" t="s">
        <v>493</v>
      </c>
      <c r="E206" t="s">
        <v>55</v>
      </c>
      <c r="F206" s="235"/>
      <c r="G206" s="3"/>
      <c r="H206" s="3"/>
      <c r="I206" s="111">
        <f t="shared" si="25"/>
        <v>0</v>
      </c>
      <c r="J206" s="235" t="str">
        <f>IFERROR(VLOOKUP($A206,'[1]T_10.01'!$A:$O,J$4,FALSE),"")</f>
        <v/>
      </c>
      <c r="K206" s="3" t="str">
        <f>IFERROR(VLOOKUP($A206,'[1]T_10.01'!$A:$O,K$4,FALSE),"")</f>
        <v/>
      </c>
      <c r="L206" s="3" t="str">
        <f>IFERROR(VLOOKUP($A206,'[1]T_10.01'!$A:$O,L$4,FALSE),"")</f>
        <v/>
      </c>
      <c r="M206" s="111">
        <f t="shared" si="26"/>
        <v>0</v>
      </c>
      <c r="N206" s="235"/>
      <c r="O206" s="3"/>
      <c r="P206" s="3"/>
      <c r="Q206" s="111"/>
      <c r="R206" s="112"/>
      <c r="S206" s="213"/>
      <c r="T206" t="s">
        <v>520</v>
      </c>
      <c r="U206" t="s">
        <v>521</v>
      </c>
      <c r="V206">
        <v>190</v>
      </c>
      <c r="W206">
        <v>0</v>
      </c>
      <c r="X206">
        <v>2844</v>
      </c>
      <c r="Y206" t="s">
        <v>493</v>
      </c>
    </row>
    <row r="207" spans="1:25" x14ac:dyDescent="0.3">
      <c r="A207" s="110" t="s">
        <v>518</v>
      </c>
      <c r="B207" t="s">
        <v>519</v>
      </c>
      <c r="C207">
        <v>77118</v>
      </c>
      <c r="D207" t="s">
        <v>493</v>
      </c>
      <c r="E207" t="s">
        <v>55</v>
      </c>
      <c r="F207" s="235"/>
      <c r="G207" s="3"/>
      <c r="H207" s="3"/>
      <c r="I207" s="111">
        <f t="shared" si="25"/>
        <v>0</v>
      </c>
      <c r="J207" s="235">
        <f>IFERROR(VLOOKUP($A207,'[1]T_10.01'!$A:$O,J$4,FALSE),"")</f>
        <v>84</v>
      </c>
      <c r="K207" s="3">
        <f>IFERROR(VLOOKUP($A207,'[1]T_10.01'!$A:$O,K$4,FALSE),"")</f>
        <v>2</v>
      </c>
      <c r="L207" s="3">
        <f>IFERROR(VLOOKUP($A207,'[1]T_10.01'!$A:$O,L$4,FALSE),"")</f>
        <v>2</v>
      </c>
      <c r="M207" s="111">
        <f t="shared" si="26"/>
        <v>88</v>
      </c>
      <c r="N207" s="235"/>
      <c r="O207" s="3"/>
      <c r="P207" s="3"/>
      <c r="Q207" s="111"/>
      <c r="R207" s="112"/>
      <c r="S207" s="213"/>
      <c r="T207" t="s">
        <v>522</v>
      </c>
      <c r="U207" t="s">
        <v>523</v>
      </c>
      <c r="V207">
        <v>190</v>
      </c>
      <c r="W207">
        <v>0</v>
      </c>
      <c r="X207">
        <v>2842</v>
      </c>
      <c r="Y207" t="s">
        <v>493</v>
      </c>
    </row>
    <row r="208" spans="1:25" x14ac:dyDescent="0.3">
      <c r="A208" s="110" t="s">
        <v>520</v>
      </c>
      <c r="B208" t="s">
        <v>521</v>
      </c>
      <c r="C208">
        <v>2844</v>
      </c>
      <c r="D208" t="s">
        <v>493</v>
      </c>
      <c r="E208" t="s">
        <v>55</v>
      </c>
      <c r="F208" s="235"/>
      <c r="G208" s="3"/>
      <c r="H208" s="3"/>
      <c r="I208" s="111">
        <f t="shared" si="25"/>
        <v>0</v>
      </c>
      <c r="J208" s="235">
        <f>IFERROR(VLOOKUP($A208,'[1]T_10.01'!$A:$O,J$4,FALSE),"")</f>
        <v>65</v>
      </c>
      <c r="K208" s="3">
        <f>IFERROR(VLOOKUP($A208,'[1]T_10.01'!$A:$O,K$4,FALSE),"")</f>
        <v>1</v>
      </c>
      <c r="L208" s="3">
        <f>IFERROR(VLOOKUP($A208,'[1]T_10.01'!$A:$O,L$4,FALSE),"")</f>
        <v>1</v>
      </c>
      <c r="M208" s="111">
        <f t="shared" si="26"/>
        <v>67</v>
      </c>
      <c r="N208" s="235"/>
      <c r="O208" s="3"/>
      <c r="P208" s="3"/>
      <c r="Q208" s="111"/>
      <c r="R208" s="112"/>
      <c r="S208" s="213"/>
      <c r="T208" t="s">
        <v>524</v>
      </c>
      <c r="U208" t="s">
        <v>525</v>
      </c>
      <c r="V208">
        <v>190</v>
      </c>
      <c r="W208">
        <v>0</v>
      </c>
      <c r="X208">
        <v>2847</v>
      </c>
      <c r="Y208" t="s">
        <v>493</v>
      </c>
    </row>
    <row r="209" spans="1:25" x14ac:dyDescent="0.3">
      <c r="A209" s="110" t="s">
        <v>522</v>
      </c>
      <c r="B209" t="s">
        <v>523</v>
      </c>
      <c r="C209">
        <v>2842</v>
      </c>
      <c r="D209" t="s">
        <v>493</v>
      </c>
      <c r="E209" t="s">
        <v>55</v>
      </c>
      <c r="F209" s="235"/>
      <c r="G209" s="3"/>
      <c r="H209" s="3"/>
      <c r="I209" s="111">
        <f t="shared" si="25"/>
        <v>0</v>
      </c>
      <c r="J209" s="235">
        <f>IFERROR(VLOOKUP($A209,'[1]T_10.01'!$A:$O,J$4,FALSE),"")</f>
        <v>48</v>
      </c>
      <c r="K209" s="3">
        <f>IFERROR(VLOOKUP($A209,'[1]T_10.01'!$A:$O,K$4,FALSE),"")</f>
        <v>1</v>
      </c>
      <c r="L209" s="3">
        <f>IFERROR(VLOOKUP($A209,'[1]T_10.01'!$A:$O,L$4,FALSE),"")</f>
        <v>0</v>
      </c>
      <c r="M209" s="111">
        <f t="shared" si="26"/>
        <v>49</v>
      </c>
      <c r="N209" s="235"/>
      <c r="O209" s="3"/>
      <c r="P209" s="3"/>
      <c r="Q209" s="111"/>
      <c r="R209" s="112"/>
      <c r="S209" s="213"/>
      <c r="T209" t="s">
        <v>526</v>
      </c>
      <c r="U209" t="s">
        <v>527</v>
      </c>
      <c r="V209">
        <v>190</v>
      </c>
      <c r="W209">
        <v>0</v>
      </c>
      <c r="X209">
        <v>2845</v>
      </c>
      <c r="Y209" t="s">
        <v>493</v>
      </c>
    </row>
    <row r="210" spans="1:25" x14ac:dyDescent="0.3">
      <c r="A210" s="110" t="s">
        <v>524</v>
      </c>
      <c r="B210" t="s">
        <v>525</v>
      </c>
      <c r="C210">
        <v>2847</v>
      </c>
      <c r="D210" t="s">
        <v>493</v>
      </c>
      <c r="E210" t="s">
        <v>55</v>
      </c>
      <c r="F210" s="235"/>
      <c r="G210" s="3"/>
      <c r="H210" s="3"/>
      <c r="I210" s="111">
        <f t="shared" si="25"/>
        <v>0</v>
      </c>
      <c r="J210" s="235">
        <f>IFERROR(VLOOKUP($A210,'[1]T_10.01'!$A:$O,J$4,FALSE),"")</f>
        <v>40</v>
      </c>
      <c r="K210" s="3">
        <f>IFERROR(VLOOKUP($A210,'[1]T_10.01'!$A:$O,K$4,FALSE),"")</f>
        <v>2</v>
      </c>
      <c r="L210" s="3">
        <f>IFERROR(VLOOKUP($A210,'[1]T_10.01'!$A:$O,L$4,FALSE),"")</f>
        <v>1</v>
      </c>
      <c r="M210" s="111">
        <f t="shared" si="26"/>
        <v>43</v>
      </c>
      <c r="N210" s="235"/>
      <c r="O210" s="3"/>
      <c r="P210" s="3"/>
      <c r="Q210" s="111"/>
      <c r="R210" s="112"/>
      <c r="S210" s="213"/>
      <c r="T210" t="s">
        <v>528</v>
      </c>
      <c r="U210" t="s">
        <v>529</v>
      </c>
      <c r="V210">
        <v>190</v>
      </c>
      <c r="W210">
        <v>0</v>
      </c>
      <c r="X210">
        <v>2846</v>
      </c>
      <c r="Y210" t="s">
        <v>493</v>
      </c>
    </row>
    <row r="211" spans="1:25" x14ac:dyDescent="0.3">
      <c r="A211" s="110" t="s">
        <v>526</v>
      </c>
      <c r="B211" t="s">
        <v>527</v>
      </c>
      <c r="C211">
        <v>2845</v>
      </c>
      <c r="D211" t="s">
        <v>493</v>
      </c>
      <c r="E211" t="s">
        <v>55</v>
      </c>
      <c r="F211" s="235"/>
      <c r="G211" s="3"/>
      <c r="H211" s="3"/>
      <c r="I211" s="111">
        <f t="shared" si="25"/>
        <v>0</v>
      </c>
      <c r="J211" s="235">
        <f>IFERROR(VLOOKUP($A211,'[1]T_10.01'!$A:$O,J$4,FALSE),"")</f>
        <v>23</v>
      </c>
      <c r="K211" s="3">
        <f>IFERROR(VLOOKUP($A211,'[1]T_10.01'!$A:$O,K$4,FALSE),"")</f>
        <v>0</v>
      </c>
      <c r="L211" s="3">
        <f>IFERROR(VLOOKUP($A211,'[1]T_10.01'!$A:$O,L$4,FALSE),"")</f>
        <v>0</v>
      </c>
      <c r="M211" s="111">
        <f t="shared" si="26"/>
        <v>23</v>
      </c>
      <c r="N211" s="235"/>
      <c r="O211" s="3"/>
      <c r="P211" s="3"/>
      <c r="Q211" s="111"/>
      <c r="R211" s="112"/>
      <c r="S211" s="213"/>
      <c r="T211" t="s">
        <v>530</v>
      </c>
      <c r="U211" t="s">
        <v>531</v>
      </c>
      <c r="V211">
        <v>190</v>
      </c>
      <c r="W211">
        <v>0</v>
      </c>
      <c r="X211">
        <v>3241</v>
      </c>
      <c r="Y211" t="s">
        <v>493</v>
      </c>
    </row>
    <row r="212" spans="1:25" x14ac:dyDescent="0.3">
      <c r="A212" s="110" t="s">
        <v>528</v>
      </c>
      <c r="B212" t="s">
        <v>529</v>
      </c>
      <c r="C212">
        <v>2846</v>
      </c>
      <c r="D212" t="s">
        <v>493</v>
      </c>
      <c r="E212" t="s">
        <v>55</v>
      </c>
      <c r="F212" s="235"/>
      <c r="G212" s="3"/>
      <c r="H212" s="3"/>
      <c r="I212" s="111">
        <f t="shared" si="25"/>
        <v>0</v>
      </c>
      <c r="J212" s="235" t="str">
        <f>IFERROR(VLOOKUP($A212,'[1]T_10.01'!$A:$O,J$4,FALSE),"")</f>
        <v/>
      </c>
      <c r="K212" s="3" t="str">
        <f>IFERROR(VLOOKUP($A212,'[1]T_10.01'!$A:$O,K$4,FALSE),"")</f>
        <v/>
      </c>
      <c r="L212" s="3" t="str">
        <f>IFERROR(VLOOKUP($A212,'[1]T_10.01'!$A:$O,L$4,FALSE),"")</f>
        <v/>
      </c>
      <c r="M212" s="111">
        <f t="shared" si="26"/>
        <v>0</v>
      </c>
      <c r="N212" s="235"/>
      <c r="O212" s="3"/>
      <c r="P212" s="3"/>
      <c r="Q212" s="111"/>
      <c r="R212" s="112"/>
      <c r="S212" s="213"/>
      <c r="T212" t="s">
        <v>532</v>
      </c>
      <c r="U212" t="s">
        <v>533</v>
      </c>
      <c r="V212">
        <v>207</v>
      </c>
      <c r="W212">
        <v>2470</v>
      </c>
      <c r="X212">
        <v>14</v>
      </c>
      <c r="Y212" t="s">
        <v>536</v>
      </c>
    </row>
    <row r="213" spans="1:25" ht="15" thickBot="1" x14ac:dyDescent="0.35">
      <c r="A213" s="114" t="s">
        <v>530</v>
      </c>
      <c r="B213" s="20" t="s">
        <v>531</v>
      </c>
      <c r="C213" s="20">
        <v>3241</v>
      </c>
      <c r="D213" s="20" t="s">
        <v>493</v>
      </c>
      <c r="E213" s="20" t="s">
        <v>55</v>
      </c>
      <c r="F213" s="251"/>
      <c r="G213" s="66"/>
      <c r="H213" s="66"/>
      <c r="I213" s="183">
        <f t="shared" si="25"/>
        <v>0</v>
      </c>
      <c r="J213" s="251">
        <f>IFERROR(VLOOKUP($A213,'[1]T_10.01'!$A:$O,J$4,FALSE),"")</f>
        <v>99</v>
      </c>
      <c r="K213" s="66">
        <f>IFERROR(VLOOKUP($A213,'[1]T_10.01'!$A:$O,K$4,FALSE),"")</f>
        <v>1</v>
      </c>
      <c r="L213" s="66">
        <f>IFERROR(VLOOKUP($A213,'[1]T_10.01'!$A:$O,L$4,FALSE),"")</f>
        <v>1</v>
      </c>
      <c r="M213" s="183">
        <f t="shared" si="26"/>
        <v>101</v>
      </c>
      <c r="N213" s="251"/>
      <c r="O213" s="66"/>
      <c r="P213" s="66"/>
      <c r="Q213" s="183"/>
      <c r="R213" s="112"/>
      <c r="S213" s="213"/>
      <c r="T213" t="s">
        <v>534</v>
      </c>
      <c r="U213" t="s">
        <v>535</v>
      </c>
      <c r="V213">
        <v>207</v>
      </c>
      <c r="W213">
        <v>0</v>
      </c>
      <c r="X213">
        <v>1</v>
      </c>
      <c r="Y213" t="s">
        <v>536</v>
      </c>
    </row>
    <row r="214" spans="1:25" x14ac:dyDescent="0.3">
      <c r="A214" s="110" t="s">
        <v>532</v>
      </c>
      <c r="B214" t="s">
        <v>533</v>
      </c>
      <c r="C214">
        <v>14</v>
      </c>
      <c r="D214" t="s">
        <v>536</v>
      </c>
      <c r="E214" t="s">
        <v>56</v>
      </c>
      <c r="F214" s="235"/>
      <c r="G214" s="3"/>
      <c r="H214" s="3"/>
      <c r="I214" s="111">
        <f t="shared" si="25"/>
        <v>2470</v>
      </c>
      <c r="J214" s="235">
        <f>IFERROR(VLOOKUP($A214,'[1]T_10.01'!$A:$O,J$4,FALSE),"")</f>
        <v>292</v>
      </c>
      <c r="K214" s="3">
        <f>IFERROR(VLOOKUP($A214,'[1]T_10.01'!$A:$O,K$4,FALSE),"")</f>
        <v>12</v>
      </c>
      <c r="L214" s="3">
        <f>IFERROR(VLOOKUP($A214,'[1]T_10.01'!$A:$O,L$4,FALSE),"")</f>
        <v>1</v>
      </c>
      <c r="M214" s="111">
        <f t="shared" si="26"/>
        <v>305</v>
      </c>
      <c r="N214" s="235"/>
      <c r="O214" s="3"/>
      <c r="P214" s="3"/>
      <c r="Q214" s="111">
        <f>SUM(M214:M242)-I214</f>
        <v>1887</v>
      </c>
      <c r="R214" s="112">
        <f t="shared" ref="R214" si="27">Q214/I214</f>
        <v>0.76396761133603242</v>
      </c>
      <c r="S214" s="213"/>
      <c r="T214" t="s">
        <v>537</v>
      </c>
      <c r="U214" t="s">
        <v>538</v>
      </c>
      <c r="V214">
        <v>207</v>
      </c>
      <c r="W214">
        <v>0</v>
      </c>
      <c r="X214">
        <v>7</v>
      </c>
      <c r="Y214" t="s">
        <v>536</v>
      </c>
    </row>
    <row r="215" spans="1:25" x14ac:dyDescent="0.3">
      <c r="A215" s="110" t="s">
        <v>534</v>
      </c>
      <c r="B215" t="s">
        <v>535</v>
      </c>
      <c r="C215">
        <v>1</v>
      </c>
      <c r="D215" t="s">
        <v>536</v>
      </c>
      <c r="E215" t="s">
        <v>56</v>
      </c>
      <c r="F215" s="235"/>
      <c r="G215" s="3"/>
      <c r="H215" s="3"/>
      <c r="I215" s="111">
        <f t="shared" si="25"/>
        <v>0</v>
      </c>
      <c r="J215" s="235">
        <f>IFERROR(VLOOKUP($A215,'[1]T_10.01'!$A:$O,J$4,FALSE),"")</f>
        <v>184</v>
      </c>
      <c r="K215" s="3">
        <f>IFERROR(VLOOKUP($A215,'[1]T_10.01'!$A:$O,K$4,FALSE),"")</f>
        <v>4</v>
      </c>
      <c r="L215" s="3">
        <f>IFERROR(VLOOKUP($A215,'[1]T_10.01'!$A:$O,L$4,FALSE),"")</f>
        <v>2</v>
      </c>
      <c r="M215" s="111">
        <f t="shared" si="26"/>
        <v>190</v>
      </c>
      <c r="N215" s="235"/>
      <c r="O215" s="3"/>
      <c r="P215" s="3"/>
      <c r="Q215" s="111"/>
      <c r="R215" s="112"/>
      <c r="S215" s="213"/>
      <c r="T215" t="s">
        <v>539</v>
      </c>
      <c r="U215" t="s">
        <v>540</v>
      </c>
      <c r="V215">
        <v>207</v>
      </c>
      <c r="W215">
        <v>0</v>
      </c>
      <c r="X215">
        <v>3</v>
      </c>
      <c r="Y215" t="s">
        <v>536</v>
      </c>
    </row>
    <row r="216" spans="1:25" x14ac:dyDescent="0.3">
      <c r="A216" s="110" t="s">
        <v>537</v>
      </c>
      <c r="B216" t="s">
        <v>538</v>
      </c>
      <c r="C216">
        <v>7</v>
      </c>
      <c r="D216" t="s">
        <v>536</v>
      </c>
      <c r="E216" t="s">
        <v>56</v>
      </c>
      <c r="F216" s="235"/>
      <c r="G216" s="3"/>
      <c r="H216" s="3"/>
      <c r="I216" s="111">
        <f t="shared" si="25"/>
        <v>0</v>
      </c>
      <c r="J216" s="235">
        <f>IFERROR(VLOOKUP($A216,'[1]T_10.01'!$A:$O,J$4,FALSE),"")</f>
        <v>418</v>
      </c>
      <c r="K216" s="3">
        <f>IFERROR(VLOOKUP($A216,'[1]T_10.01'!$A:$O,K$4,FALSE),"")</f>
        <v>24</v>
      </c>
      <c r="L216" s="3">
        <f>IFERROR(VLOOKUP($A216,'[1]T_10.01'!$A:$O,L$4,FALSE),"")</f>
        <v>11</v>
      </c>
      <c r="M216" s="111">
        <f t="shared" si="26"/>
        <v>453</v>
      </c>
      <c r="N216" s="235"/>
      <c r="O216" s="3"/>
      <c r="P216" s="3"/>
      <c r="Q216" s="111"/>
      <c r="R216" s="112"/>
      <c r="S216" s="213"/>
      <c r="T216" t="s">
        <v>541</v>
      </c>
      <c r="U216" t="s">
        <v>542</v>
      </c>
      <c r="V216">
        <v>207</v>
      </c>
      <c r="W216">
        <v>0</v>
      </c>
      <c r="X216">
        <v>10</v>
      </c>
      <c r="Y216" t="s">
        <v>536</v>
      </c>
    </row>
    <row r="217" spans="1:25" x14ac:dyDescent="0.3">
      <c r="A217" s="110" t="s">
        <v>539</v>
      </c>
      <c r="B217" t="s">
        <v>540</v>
      </c>
      <c r="C217">
        <v>3</v>
      </c>
      <c r="D217" t="s">
        <v>536</v>
      </c>
      <c r="E217" t="s">
        <v>56</v>
      </c>
      <c r="F217" s="235"/>
      <c r="G217" s="3"/>
      <c r="H217" s="3"/>
      <c r="I217" s="111">
        <f t="shared" si="25"/>
        <v>0</v>
      </c>
      <c r="J217" s="235">
        <f>IFERROR(VLOOKUP($A217,'[1]T_10.01'!$A:$O,J$4,FALSE),"")</f>
        <v>282</v>
      </c>
      <c r="K217" s="3">
        <f>IFERROR(VLOOKUP($A217,'[1]T_10.01'!$A:$O,K$4,FALSE),"")</f>
        <v>8</v>
      </c>
      <c r="L217" s="3">
        <f>IFERROR(VLOOKUP($A217,'[1]T_10.01'!$A:$O,L$4,FALSE),"")</f>
        <v>2</v>
      </c>
      <c r="M217" s="111">
        <f t="shared" si="26"/>
        <v>292</v>
      </c>
      <c r="N217" s="235"/>
      <c r="O217" s="3"/>
      <c r="P217" s="3"/>
      <c r="Q217" s="111"/>
      <c r="R217" s="112"/>
      <c r="S217" s="213"/>
      <c r="T217" t="s">
        <v>543</v>
      </c>
      <c r="U217" t="s">
        <v>544</v>
      </c>
      <c r="V217">
        <v>207</v>
      </c>
      <c r="W217">
        <v>0</v>
      </c>
      <c r="X217" t="s">
        <v>547</v>
      </c>
      <c r="Y217" t="s">
        <v>536</v>
      </c>
    </row>
    <row r="218" spans="1:25" x14ac:dyDescent="0.3">
      <c r="A218" s="110" t="s">
        <v>541</v>
      </c>
      <c r="B218" t="s">
        <v>542</v>
      </c>
      <c r="C218">
        <v>10</v>
      </c>
      <c r="D218" t="s">
        <v>536</v>
      </c>
      <c r="E218" t="s">
        <v>56</v>
      </c>
      <c r="F218" s="235"/>
      <c r="G218" s="3"/>
      <c r="H218" s="3"/>
      <c r="I218" s="111">
        <f t="shared" si="25"/>
        <v>0</v>
      </c>
      <c r="J218" s="235">
        <f>IFERROR(VLOOKUP($A218,'[1]T_10.01'!$A:$O,J$4,FALSE),"")</f>
        <v>36</v>
      </c>
      <c r="K218" s="3">
        <f>IFERROR(VLOOKUP($A218,'[1]T_10.01'!$A:$O,K$4,FALSE),"")</f>
        <v>3</v>
      </c>
      <c r="L218" s="3">
        <f>IFERROR(VLOOKUP($A218,'[1]T_10.01'!$A:$O,L$4,FALSE),"")</f>
        <v>1</v>
      </c>
      <c r="M218" s="111">
        <f t="shared" si="26"/>
        <v>40</v>
      </c>
      <c r="N218" s="235"/>
      <c r="O218" s="3"/>
      <c r="P218" s="3"/>
      <c r="Q218" s="111"/>
      <c r="R218" s="112"/>
      <c r="S218" s="213"/>
      <c r="T218" t="s">
        <v>545</v>
      </c>
      <c r="U218" t="s">
        <v>546</v>
      </c>
      <c r="V218">
        <v>207</v>
      </c>
      <c r="W218">
        <v>0</v>
      </c>
      <c r="X218" t="s">
        <v>550</v>
      </c>
      <c r="Y218" t="s">
        <v>536</v>
      </c>
    </row>
    <row r="219" spans="1:25" x14ac:dyDescent="0.3">
      <c r="A219" s="110" t="s">
        <v>543</v>
      </c>
      <c r="B219" t="s">
        <v>544</v>
      </c>
      <c r="C219" t="s">
        <v>547</v>
      </c>
      <c r="D219" t="s">
        <v>536</v>
      </c>
      <c r="E219" t="s">
        <v>56</v>
      </c>
      <c r="F219" s="235"/>
      <c r="G219" s="3"/>
      <c r="H219" s="3"/>
      <c r="I219" s="111">
        <f t="shared" si="25"/>
        <v>0</v>
      </c>
      <c r="J219" s="235">
        <f>IFERROR(VLOOKUP($A219,'[1]T_10.01'!$A:$O,J$4,FALSE),"")</f>
        <v>11</v>
      </c>
      <c r="K219" s="3">
        <f>IFERROR(VLOOKUP($A219,'[1]T_10.01'!$A:$O,K$4,FALSE),"")</f>
        <v>0</v>
      </c>
      <c r="L219" s="3">
        <f>IFERROR(VLOOKUP($A219,'[1]T_10.01'!$A:$O,L$4,FALSE),"")</f>
        <v>0</v>
      </c>
      <c r="M219" s="111">
        <f t="shared" si="26"/>
        <v>11</v>
      </c>
      <c r="N219" s="235"/>
      <c r="O219" s="3"/>
      <c r="P219" s="3"/>
      <c r="Q219" s="111"/>
      <c r="R219" s="112"/>
      <c r="S219" s="213"/>
      <c r="T219" t="s">
        <v>548</v>
      </c>
      <c r="U219" t="s">
        <v>549</v>
      </c>
      <c r="V219">
        <v>207</v>
      </c>
      <c r="W219">
        <v>0</v>
      </c>
      <c r="X219">
        <v>2</v>
      </c>
      <c r="Y219" t="s">
        <v>536</v>
      </c>
    </row>
    <row r="220" spans="1:25" x14ac:dyDescent="0.3">
      <c r="A220" s="110" t="s">
        <v>545</v>
      </c>
      <c r="B220" t="s">
        <v>546</v>
      </c>
      <c r="C220" t="s">
        <v>550</v>
      </c>
      <c r="D220" t="s">
        <v>536</v>
      </c>
      <c r="E220" t="s">
        <v>56</v>
      </c>
      <c r="F220" s="235"/>
      <c r="G220" s="3"/>
      <c r="H220" s="3"/>
      <c r="I220" s="111">
        <f t="shared" si="25"/>
        <v>0</v>
      </c>
      <c r="J220" s="235" t="str">
        <f>IFERROR(VLOOKUP($A220,'[1]T_10.01'!$A:$O,J$4,FALSE),"")</f>
        <v/>
      </c>
      <c r="K220" s="3" t="str">
        <f>IFERROR(VLOOKUP($A220,'[1]T_10.01'!$A:$O,K$4,FALSE),"")</f>
        <v/>
      </c>
      <c r="L220" s="3" t="str">
        <f>IFERROR(VLOOKUP($A220,'[1]T_10.01'!$A:$O,L$4,FALSE),"")</f>
        <v/>
      </c>
      <c r="M220" s="111">
        <f t="shared" si="26"/>
        <v>0</v>
      </c>
      <c r="N220" s="235"/>
      <c r="O220" s="3"/>
      <c r="P220" s="3"/>
      <c r="Q220" s="111"/>
      <c r="R220" s="112"/>
      <c r="S220" s="213"/>
      <c r="T220" t="s">
        <v>551</v>
      </c>
      <c r="U220" t="s">
        <v>552</v>
      </c>
      <c r="V220">
        <v>207</v>
      </c>
      <c r="W220">
        <v>0</v>
      </c>
      <c r="X220" t="s">
        <v>555</v>
      </c>
      <c r="Y220" t="s">
        <v>536</v>
      </c>
    </row>
    <row r="221" spans="1:25" x14ac:dyDescent="0.3">
      <c r="A221" s="110" t="s">
        <v>548</v>
      </c>
      <c r="B221" t="s">
        <v>549</v>
      </c>
      <c r="C221">
        <v>2</v>
      </c>
      <c r="D221" t="s">
        <v>536</v>
      </c>
      <c r="E221" t="s">
        <v>56</v>
      </c>
      <c r="F221" s="235"/>
      <c r="G221" s="3"/>
      <c r="H221" s="3"/>
      <c r="I221" s="111">
        <f t="shared" si="25"/>
        <v>0</v>
      </c>
      <c r="J221" s="235">
        <f>IFERROR(VLOOKUP($A221,'[1]T_10.01'!$A:$O,J$4,FALSE),"")</f>
        <v>132</v>
      </c>
      <c r="K221" s="3">
        <f>IFERROR(VLOOKUP($A221,'[1]T_10.01'!$A:$O,K$4,FALSE),"")</f>
        <v>4</v>
      </c>
      <c r="L221" s="3">
        <f>IFERROR(VLOOKUP($A221,'[1]T_10.01'!$A:$O,L$4,FALSE),"")</f>
        <v>3</v>
      </c>
      <c r="M221" s="111">
        <f t="shared" si="26"/>
        <v>139</v>
      </c>
      <c r="N221" s="235"/>
      <c r="O221" s="3"/>
      <c r="P221" s="3"/>
      <c r="Q221" s="111"/>
      <c r="R221" s="112"/>
      <c r="S221" s="213"/>
      <c r="T221" t="s">
        <v>553</v>
      </c>
      <c r="U221" t="s">
        <v>554</v>
      </c>
      <c r="V221">
        <v>207</v>
      </c>
      <c r="W221">
        <v>0</v>
      </c>
      <c r="X221" t="s">
        <v>558</v>
      </c>
      <c r="Y221" t="s">
        <v>536</v>
      </c>
    </row>
    <row r="222" spans="1:25" x14ac:dyDescent="0.3">
      <c r="A222" s="110" t="s">
        <v>551</v>
      </c>
      <c r="B222" t="s">
        <v>552</v>
      </c>
      <c r="C222" t="s">
        <v>555</v>
      </c>
      <c r="D222" t="s">
        <v>536</v>
      </c>
      <c r="E222" t="s">
        <v>56</v>
      </c>
      <c r="F222" s="235"/>
      <c r="G222" s="3"/>
      <c r="H222" s="3"/>
      <c r="I222" s="111">
        <f t="shared" si="25"/>
        <v>0</v>
      </c>
      <c r="J222" s="235">
        <f>IFERROR(VLOOKUP($A222,'[1]T_10.01'!$A:$O,J$4,FALSE),"")</f>
        <v>346</v>
      </c>
      <c r="K222" s="3">
        <f>IFERROR(VLOOKUP($A222,'[1]T_10.01'!$A:$O,K$4,FALSE),"")</f>
        <v>38</v>
      </c>
      <c r="L222" s="3">
        <f>IFERROR(VLOOKUP($A222,'[1]T_10.01'!$A:$O,L$4,FALSE),"")</f>
        <v>5</v>
      </c>
      <c r="M222" s="111">
        <f t="shared" si="26"/>
        <v>389</v>
      </c>
      <c r="N222" s="235"/>
      <c r="O222" s="3"/>
      <c r="P222" s="3"/>
      <c r="Q222" s="111"/>
      <c r="R222" s="112"/>
      <c r="S222" s="213"/>
      <c r="T222" t="s">
        <v>556</v>
      </c>
      <c r="U222" t="s">
        <v>557</v>
      </c>
      <c r="V222">
        <v>207</v>
      </c>
      <c r="W222">
        <v>0</v>
      </c>
      <c r="X222">
        <v>6</v>
      </c>
      <c r="Y222" t="s">
        <v>536</v>
      </c>
    </row>
    <row r="223" spans="1:25" x14ac:dyDescent="0.3">
      <c r="A223" s="110" t="s">
        <v>553</v>
      </c>
      <c r="B223" t="s">
        <v>554</v>
      </c>
      <c r="C223" t="s">
        <v>558</v>
      </c>
      <c r="D223" t="s">
        <v>536</v>
      </c>
      <c r="E223" t="s">
        <v>56</v>
      </c>
      <c r="F223" s="235"/>
      <c r="G223" s="3"/>
      <c r="H223" s="3"/>
      <c r="I223" s="111">
        <f t="shared" si="25"/>
        <v>0</v>
      </c>
      <c r="J223" s="235">
        <f>IFERROR(VLOOKUP($A223,'[1]T_10.01'!$A:$O,J$4,FALSE),"")</f>
        <v>138</v>
      </c>
      <c r="K223" s="3">
        <f>IFERROR(VLOOKUP($A223,'[1]T_10.01'!$A:$O,K$4,FALSE),"")</f>
        <v>2</v>
      </c>
      <c r="L223" s="3">
        <f>IFERROR(VLOOKUP($A223,'[1]T_10.01'!$A:$O,L$4,FALSE),"")</f>
        <v>1</v>
      </c>
      <c r="M223" s="111">
        <f t="shared" si="26"/>
        <v>141</v>
      </c>
      <c r="N223" s="235"/>
      <c r="O223" s="3"/>
      <c r="P223" s="3"/>
      <c r="Q223" s="111"/>
      <c r="R223" s="112"/>
      <c r="S223" s="213"/>
      <c r="T223" t="s">
        <v>559</v>
      </c>
      <c r="U223" t="s">
        <v>560</v>
      </c>
      <c r="V223">
        <v>207</v>
      </c>
      <c r="W223">
        <v>0</v>
      </c>
      <c r="X223" t="s">
        <v>563</v>
      </c>
      <c r="Y223" t="s">
        <v>536</v>
      </c>
    </row>
    <row r="224" spans="1:25" x14ac:dyDescent="0.3">
      <c r="A224" s="110" t="s">
        <v>556</v>
      </c>
      <c r="B224" t="s">
        <v>557</v>
      </c>
      <c r="C224">
        <v>6</v>
      </c>
      <c r="D224" t="s">
        <v>536</v>
      </c>
      <c r="E224" t="s">
        <v>56</v>
      </c>
      <c r="F224" s="235"/>
      <c r="G224" s="3"/>
      <c r="H224" s="3"/>
      <c r="I224" s="111">
        <f t="shared" si="25"/>
        <v>0</v>
      </c>
      <c r="J224" s="235">
        <f>IFERROR(VLOOKUP($A224,'[1]T_10.01'!$A:$O,J$4,FALSE),"")</f>
        <v>150</v>
      </c>
      <c r="K224" s="3">
        <f>IFERROR(VLOOKUP($A224,'[1]T_10.01'!$A:$O,K$4,FALSE),"")</f>
        <v>45</v>
      </c>
      <c r="L224" s="3">
        <f>IFERROR(VLOOKUP($A224,'[1]T_10.01'!$A:$O,L$4,FALSE),"")</f>
        <v>3</v>
      </c>
      <c r="M224" s="111">
        <f t="shared" si="26"/>
        <v>198</v>
      </c>
      <c r="N224" s="235"/>
      <c r="O224" s="3"/>
      <c r="P224" s="3"/>
      <c r="Q224" s="111"/>
      <c r="R224" s="112"/>
      <c r="S224" s="213"/>
      <c r="T224" t="s">
        <v>561</v>
      </c>
      <c r="U224" t="s">
        <v>562</v>
      </c>
      <c r="V224">
        <v>207</v>
      </c>
      <c r="W224">
        <v>0</v>
      </c>
      <c r="X224">
        <v>15</v>
      </c>
      <c r="Y224" t="s">
        <v>536</v>
      </c>
    </row>
    <row r="225" spans="1:25" x14ac:dyDescent="0.3">
      <c r="A225" s="110" t="s">
        <v>559</v>
      </c>
      <c r="B225" t="s">
        <v>560</v>
      </c>
      <c r="C225" t="s">
        <v>563</v>
      </c>
      <c r="D225" t="s">
        <v>536</v>
      </c>
      <c r="E225" t="s">
        <v>56</v>
      </c>
      <c r="F225" s="235"/>
      <c r="G225" s="3"/>
      <c r="H225" s="3"/>
      <c r="I225" s="111">
        <f t="shared" si="25"/>
        <v>0</v>
      </c>
      <c r="J225" s="235">
        <f>IFERROR(VLOOKUP($A225,'[1]T_10.01'!$A:$O,J$4,FALSE),"")</f>
        <v>4</v>
      </c>
      <c r="K225" s="3">
        <f>IFERROR(VLOOKUP($A225,'[1]T_10.01'!$A:$O,K$4,FALSE),"")</f>
        <v>1</v>
      </c>
      <c r="L225" s="3">
        <f>IFERROR(VLOOKUP($A225,'[1]T_10.01'!$A:$O,L$4,FALSE),"")</f>
        <v>0</v>
      </c>
      <c r="M225" s="111">
        <f t="shared" si="26"/>
        <v>5</v>
      </c>
      <c r="N225" s="235"/>
      <c r="O225" s="3"/>
      <c r="P225" s="3"/>
      <c r="Q225" s="111"/>
      <c r="R225" s="112"/>
      <c r="S225" s="213"/>
      <c r="T225" t="s">
        <v>564</v>
      </c>
      <c r="U225" t="s">
        <v>565</v>
      </c>
      <c r="V225">
        <v>207</v>
      </c>
      <c r="W225">
        <v>0</v>
      </c>
      <c r="X225">
        <v>11</v>
      </c>
      <c r="Y225" t="s">
        <v>536</v>
      </c>
    </row>
    <row r="226" spans="1:25" x14ac:dyDescent="0.3">
      <c r="A226" s="110" t="s">
        <v>561</v>
      </c>
      <c r="B226" t="s">
        <v>562</v>
      </c>
      <c r="C226">
        <v>15</v>
      </c>
      <c r="D226" t="s">
        <v>536</v>
      </c>
      <c r="E226" t="s">
        <v>56</v>
      </c>
      <c r="F226" s="235"/>
      <c r="G226" s="3"/>
      <c r="H226" s="3"/>
      <c r="I226" s="111">
        <f t="shared" si="25"/>
        <v>0</v>
      </c>
      <c r="J226" s="235">
        <f>IFERROR(VLOOKUP($A226,'[1]T_10.01'!$A:$O,J$4,FALSE),"")</f>
        <v>146</v>
      </c>
      <c r="K226" s="3">
        <f>IFERROR(VLOOKUP($A226,'[1]T_10.01'!$A:$O,K$4,FALSE),"")</f>
        <v>24</v>
      </c>
      <c r="L226" s="3">
        <f>IFERROR(VLOOKUP($A226,'[1]T_10.01'!$A:$O,L$4,FALSE),"")</f>
        <v>11</v>
      </c>
      <c r="M226" s="111">
        <f t="shared" si="26"/>
        <v>181</v>
      </c>
      <c r="N226" s="235"/>
      <c r="O226" s="3"/>
      <c r="P226" s="3"/>
      <c r="Q226" s="111"/>
      <c r="R226" s="112"/>
      <c r="S226" s="213"/>
      <c r="T226" t="s">
        <v>566</v>
      </c>
      <c r="U226" t="s">
        <v>567</v>
      </c>
      <c r="V226">
        <v>207</v>
      </c>
      <c r="W226">
        <v>0</v>
      </c>
      <c r="X226" t="s">
        <v>570</v>
      </c>
      <c r="Y226" t="s">
        <v>536</v>
      </c>
    </row>
    <row r="227" spans="1:25" x14ac:dyDescent="0.3">
      <c r="A227" s="110" t="s">
        <v>564</v>
      </c>
      <c r="B227" t="s">
        <v>565</v>
      </c>
      <c r="C227">
        <v>11</v>
      </c>
      <c r="D227" t="s">
        <v>536</v>
      </c>
      <c r="E227" t="s">
        <v>56</v>
      </c>
      <c r="F227" s="235"/>
      <c r="G227" s="3"/>
      <c r="H227" s="3"/>
      <c r="I227" s="111">
        <f t="shared" si="25"/>
        <v>0</v>
      </c>
      <c r="J227" s="235">
        <f>IFERROR(VLOOKUP($A227,'[1]T_10.01'!$A:$O,J$4,FALSE),"")</f>
        <v>94</v>
      </c>
      <c r="K227" s="3">
        <f>IFERROR(VLOOKUP($A227,'[1]T_10.01'!$A:$O,K$4,FALSE),"")</f>
        <v>2</v>
      </c>
      <c r="L227" s="3">
        <f>IFERROR(VLOOKUP($A227,'[1]T_10.01'!$A:$O,L$4,FALSE),"")</f>
        <v>1</v>
      </c>
      <c r="M227" s="111">
        <f t="shared" si="26"/>
        <v>97</v>
      </c>
      <c r="N227" s="235"/>
      <c r="O227" s="3"/>
      <c r="P227" s="3"/>
      <c r="Q227" s="111"/>
      <c r="R227" s="112"/>
      <c r="S227" s="213"/>
      <c r="T227" t="s">
        <v>568</v>
      </c>
      <c r="U227" t="s">
        <v>569</v>
      </c>
      <c r="V227">
        <v>207</v>
      </c>
      <c r="W227">
        <v>0</v>
      </c>
      <c r="X227" t="s">
        <v>573</v>
      </c>
      <c r="Y227" t="s">
        <v>536</v>
      </c>
    </row>
    <row r="228" spans="1:25" x14ac:dyDescent="0.3">
      <c r="A228" s="110" t="s">
        <v>566</v>
      </c>
      <c r="B228" t="s">
        <v>567</v>
      </c>
      <c r="C228" t="s">
        <v>570</v>
      </c>
      <c r="D228" t="s">
        <v>536</v>
      </c>
      <c r="E228" t="s">
        <v>56</v>
      </c>
      <c r="F228" s="235"/>
      <c r="G228" s="3"/>
      <c r="H228" s="3"/>
      <c r="I228" s="111">
        <f t="shared" si="25"/>
        <v>0</v>
      </c>
      <c r="J228" s="235">
        <f>IFERROR(VLOOKUP($A228,'[1]T_10.01'!$A:$O,J$4,FALSE),"")</f>
        <v>275</v>
      </c>
      <c r="K228" s="3">
        <f>IFERROR(VLOOKUP($A228,'[1]T_10.01'!$A:$O,K$4,FALSE),"")</f>
        <v>8</v>
      </c>
      <c r="L228" s="3">
        <f>IFERROR(VLOOKUP($A228,'[1]T_10.01'!$A:$O,L$4,FALSE),"")</f>
        <v>2</v>
      </c>
      <c r="M228" s="111">
        <f t="shared" si="26"/>
        <v>285</v>
      </c>
      <c r="N228" s="235"/>
      <c r="O228" s="3"/>
      <c r="P228" s="3"/>
      <c r="Q228" s="111"/>
      <c r="R228" s="112"/>
      <c r="S228" s="213"/>
      <c r="T228" t="s">
        <v>571</v>
      </c>
      <c r="U228" t="s">
        <v>572</v>
      </c>
      <c r="V228">
        <v>207</v>
      </c>
      <c r="W228">
        <v>0</v>
      </c>
      <c r="X228" t="s">
        <v>576</v>
      </c>
      <c r="Y228" t="s">
        <v>536</v>
      </c>
    </row>
    <row r="229" spans="1:25" x14ac:dyDescent="0.3">
      <c r="A229" s="110" t="s">
        <v>568</v>
      </c>
      <c r="B229" t="s">
        <v>569</v>
      </c>
      <c r="C229" t="s">
        <v>573</v>
      </c>
      <c r="D229" t="s">
        <v>536</v>
      </c>
      <c r="E229" t="s">
        <v>56</v>
      </c>
      <c r="F229" s="235"/>
      <c r="G229" s="3"/>
      <c r="H229" s="3"/>
      <c r="I229" s="111">
        <f t="shared" si="25"/>
        <v>0</v>
      </c>
      <c r="J229" s="235">
        <f>IFERROR(VLOOKUP($A229,'[1]T_10.01'!$A:$O,J$4,FALSE),"")</f>
        <v>13</v>
      </c>
      <c r="K229" s="3">
        <f>IFERROR(VLOOKUP($A229,'[1]T_10.01'!$A:$O,K$4,FALSE),"")</f>
        <v>1</v>
      </c>
      <c r="L229" s="3">
        <f>IFERROR(VLOOKUP($A229,'[1]T_10.01'!$A:$O,L$4,FALSE),"")</f>
        <v>2</v>
      </c>
      <c r="M229" s="111">
        <f t="shared" si="26"/>
        <v>16</v>
      </c>
      <c r="N229" s="235"/>
      <c r="O229" s="3"/>
      <c r="P229" s="3"/>
      <c r="Q229" s="111"/>
      <c r="R229" s="112"/>
      <c r="S229" s="213"/>
      <c r="T229" t="s">
        <v>574</v>
      </c>
      <c r="U229" t="s">
        <v>575</v>
      </c>
      <c r="V229">
        <v>207</v>
      </c>
      <c r="W229">
        <v>0</v>
      </c>
      <c r="X229">
        <v>5</v>
      </c>
      <c r="Y229" t="s">
        <v>536</v>
      </c>
    </row>
    <row r="230" spans="1:25" x14ac:dyDescent="0.3">
      <c r="A230" s="110" t="s">
        <v>571</v>
      </c>
      <c r="B230" t="s">
        <v>572</v>
      </c>
      <c r="C230" t="s">
        <v>576</v>
      </c>
      <c r="D230" t="s">
        <v>536</v>
      </c>
      <c r="E230" t="s">
        <v>56</v>
      </c>
      <c r="F230" s="235"/>
      <c r="G230" s="3"/>
      <c r="H230" s="3"/>
      <c r="I230" s="111">
        <f t="shared" si="25"/>
        <v>0</v>
      </c>
      <c r="J230" s="235">
        <f>IFERROR(VLOOKUP($A230,'[1]T_10.01'!$A:$O,J$4,FALSE),"")</f>
        <v>9</v>
      </c>
      <c r="K230" s="3">
        <f>IFERROR(VLOOKUP($A230,'[1]T_10.01'!$A:$O,K$4,FALSE),"")</f>
        <v>0</v>
      </c>
      <c r="L230" s="3">
        <f>IFERROR(VLOOKUP($A230,'[1]T_10.01'!$A:$O,L$4,FALSE),"")</f>
        <v>1</v>
      </c>
      <c r="M230" s="111">
        <f t="shared" si="26"/>
        <v>10</v>
      </c>
      <c r="N230" s="235"/>
      <c r="O230" s="3"/>
      <c r="P230" s="3"/>
      <c r="Q230" s="111"/>
      <c r="R230" s="112"/>
      <c r="S230" s="213"/>
      <c r="T230" t="s">
        <v>577</v>
      </c>
      <c r="U230" t="s">
        <v>578</v>
      </c>
      <c r="V230">
        <v>207</v>
      </c>
      <c r="W230">
        <v>0</v>
      </c>
      <c r="X230">
        <v>9</v>
      </c>
      <c r="Y230" t="s">
        <v>536</v>
      </c>
    </row>
    <row r="231" spans="1:25" x14ac:dyDescent="0.3">
      <c r="A231" s="110" t="s">
        <v>574</v>
      </c>
      <c r="B231" t="s">
        <v>575</v>
      </c>
      <c r="C231">
        <v>5</v>
      </c>
      <c r="D231" t="s">
        <v>536</v>
      </c>
      <c r="E231" t="s">
        <v>56</v>
      </c>
      <c r="F231" s="235"/>
      <c r="G231" s="3"/>
      <c r="H231" s="3"/>
      <c r="I231" s="111">
        <f t="shared" si="25"/>
        <v>0</v>
      </c>
      <c r="J231" s="235">
        <f>IFERROR(VLOOKUP($A231,'[1]T_10.01'!$A:$O,J$4,FALSE),"")</f>
        <v>110</v>
      </c>
      <c r="K231" s="3">
        <f>IFERROR(VLOOKUP($A231,'[1]T_10.01'!$A:$O,K$4,FALSE),"")</f>
        <v>15</v>
      </c>
      <c r="L231" s="3">
        <f>IFERROR(VLOOKUP($A231,'[1]T_10.01'!$A:$O,L$4,FALSE),"")</f>
        <v>7</v>
      </c>
      <c r="M231" s="111">
        <f t="shared" si="26"/>
        <v>132</v>
      </c>
      <c r="N231" s="235"/>
      <c r="O231" s="3"/>
      <c r="P231" s="3"/>
      <c r="Q231" s="111"/>
      <c r="R231" s="112"/>
      <c r="S231" s="213"/>
      <c r="T231" t="s">
        <v>579</v>
      </c>
      <c r="U231" t="s">
        <v>580</v>
      </c>
      <c r="V231">
        <v>210</v>
      </c>
      <c r="W231">
        <v>12044</v>
      </c>
      <c r="X231">
        <v>2933</v>
      </c>
      <c r="Y231" t="s">
        <v>1544</v>
      </c>
    </row>
    <row r="232" spans="1:25" ht="15" thickBot="1" x14ac:dyDescent="0.35">
      <c r="A232" s="110" t="s">
        <v>577</v>
      </c>
      <c r="B232" t="s">
        <v>578</v>
      </c>
      <c r="C232">
        <v>9</v>
      </c>
      <c r="D232" t="s">
        <v>536</v>
      </c>
      <c r="E232" t="s">
        <v>56</v>
      </c>
      <c r="F232" s="235"/>
      <c r="G232" s="3"/>
      <c r="H232" s="3"/>
      <c r="I232" s="111">
        <f t="shared" si="25"/>
        <v>0</v>
      </c>
      <c r="J232" s="235">
        <f>IFERROR(VLOOKUP($A232,'[1]T_10.01'!$A:$O,J$4,FALSE),"")</f>
        <v>81</v>
      </c>
      <c r="K232" s="3">
        <f>IFERROR(VLOOKUP($A232,'[1]T_10.01'!$A:$O,K$4,FALSE),"")</f>
        <v>3</v>
      </c>
      <c r="L232" s="3">
        <f>IFERROR(VLOOKUP($A232,'[1]T_10.01'!$A:$O,L$4,FALSE),"")</f>
        <v>1</v>
      </c>
      <c r="M232" s="111">
        <f t="shared" si="26"/>
        <v>85</v>
      </c>
      <c r="N232" s="235"/>
      <c r="O232" s="3"/>
      <c r="P232" s="3"/>
      <c r="Q232" s="111"/>
      <c r="R232" s="112"/>
      <c r="S232" s="213"/>
      <c r="T232" t="s">
        <v>581</v>
      </c>
      <c r="U232" t="s">
        <v>582</v>
      </c>
      <c r="V232">
        <v>210</v>
      </c>
      <c r="W232">
        <v>0</v>
      </c>
      <c r="X232">
        <v>2934</v>
      </c>
      <c r="Y232" t="s">
        <v>1544</v>
      </c>
    </row>
    <row r="233" spans="1:25" x14ac:dyDescent="0.3">
      <c r="A233" s="109" t="s">
        <v>583</v>
      </c>
      <c r="B233" s="16" t="s">
        <v>584</v>
      </c>
      <c r="C233" s="16"/>
      <c r="D233" s="16" t="s">
        <v>585</v>
      </c>
      <c r="E233" s="16" t="s">
        <v>57</v>
      </c>
      <c r="F233" s="248"/>
      <c r="G233" s="181"/>
      <c r="H233" s="181"/>
      <c r="I233" s="182">
        <f t="shared" si="25"/>
        <v>0</v>
      </c>
      <c r="J233" s="248">
        <f>IFERROR(VLOOKUP($A233,'[1]T_10.01'!$A:$O,J$4,FALSE),"")</f>
        <v>91</v>
      </c>
      <c r="K233" s="181">
        <f>IFERROR(VLOOKUP($A233,'[1]T_10.01'!$A:$O,K$4,FALSE),"")</f>
        <v>1</v>
      </c>
      <c r="L233" s="181">
        <f>IFERROR(VLOOKUP($A233,'[1]T_10.01'!$A:$O,L$4,FALSE),"")</f>
        <v>0</v>
      </c>
      <c r="M233" s="182">
        <f t="shared" ref="M233:M256" si="28">SUM(J233:L233)</f>
        <v>92</v>
      </c>
      <c r="N233" s="248"/>
      <c r="O233" s="181"/>
      <c r="P233" s="181"/>
      <c r="Q233" s="182"/>
      <c r="R233" s="112"/>
      <c r="S233" s="213"/>
      <c r="T233" t="s">
        <v>586</v>
      </c>
      <c r="U233" t="s">
        <v>587</v>
      </c>
      <c r="V233">
        <v>210</v>
      </c>
      <c r="W233">
        <v>0</v>
      </c>
      <c r="X233">
        <v>3219</v>
      </c>
      <c r="Y233" t="s">
        <v>1544</v>
      </c>
    </row>
    <row r="234" spans="1:25" x14ac:dyDescent="0.3">
      <c r="A234" s="110" t="s">
        <v>588</v>
      </c>
      <c r="B234" t="s">
        <v>589</v>
      </c>
      <c r="D234" t="s">
        <v>585</v>
      </c>
      <c r="E234" t="s">
        <v>57</v>
      </c>
      <c r="F234" s="235"/>
      <c r="G234" s="3"/>
      <c r="H234" s="3"/>
      <c r="I234" s="111">
        <f t="shared" si="25"/>
        <v>0</v>
      </c>
      <c r="J234" s="235">
        <f>IFERROR(VLOOKUP($A234,'[1]T_10.01'!$A:$O,J$4,FALSE),"")</f>
        <v>41</v>
      </c>
      <c r="K234" s="3">
        <f>IFERROR(VLOOKUP($A234,'[1]T_10.01'!$A:$O,K$4,FALSE),"")</f>
        <v>2</v>
      </c>
      <c r="L234" s="3">
        <f>IFERROR(VLOOKUP($A234,'[1]T_10.01'!$A:$O,L$4,FALSE),"")</f>
        <v>2</v>
      </c>
      <c r="M234" s="111">
        <f t="shared" si="28"/>
        <v>45</v>
      </c>
      <c r="N234" s="235"/>
      <c r="O234" s="3"/>
      <c r="P234" s="3"/>
      <c r="Q234" s="111"/>
      <c r="R234" s="112"/>
      <c r="S234" s="213"/>
      <c r="T234" t="s">
        <v>590</v>
      </c>
      <c r="U234" t="s">
        <v>1545</v>
      </c>
      <c r="V234">
        <v>210</v>
      </c>
      <c r="W234">
        <v>0</v>
      </c>
      <c r="X234">
        <v>2945</v>
      </c>
      <c r="Y234" t="s">
        <v>1544</v>
      </c>
    </row>
    <row r="235" spans="1:25" x14ac:dyDescent="0.3">
      <c r="A235" s="110" t="s">
        <v>591</v>
      </c>
      <c r="B235" t="s">
        <v>592</v>
      </c>
      <c r="D235" t="s">
        <v>585</v>
      </c>
      <c r="E235" t="s">
        <v>57</v>
      </c>
      <c r="F235" s="235"/>
      <c r="G235" s="3"/>
      <c r="H235" s="3"/>
      <c r="I235" s="111">
        <f t="shared" si="25"/>
        <v>0</v>
      </c>
      <c r="J235" s="235">
        <f>IFERROR(VLOOKUP($A235,'[1]T_10.01'!$A:$O,J$4,FALSE),"")</f>
        <v>23</v>
      </c>
      <c r="K235" s="3">
        <f>IFERROR(VLOOKUP($A235,'[1]T_10.01'!$A:$O,K$4,FALSE),"")</f>
        <v>2</v>
      </c>
      <c r="L235" s="3">
        <f>IFERROR(VLOOKUP($A235,'[1]T_10.01'!$A:$O,L$4,FALSE),"")</f>
        <v>0</v>
      </c>
      <c r="M235" s="111">
        <f t="shared" si="28"/>
        <v>25</v>
      </c>
      <c r="N235" s="235"/>
      <c r="O235" s="3"/>
      <c r="P235" s="3"/>
      <c r="Q235" s="111"/>
      <c r="R235" s="112"/>
      <c r="S235" s="213"/>
      <c r="T235" t="s">
        <v>593</v>
      </c>
      <c r="U235" t="s">
        <v>594</v>
      </c>
      <c r="V235">
        <v>210</v>
      </c>
      <c r="W235">
        <v>0</v>
      </c>
      <c r="X235">
        <v>2946</v>
      </c>
      <c r="Y235" t="s">
        <v>1544</v>
      </c>
    </row>
    <row r="236" spans="1:25" x14ac:dyDescent="0.3">
      <c r="A236" s="110" t="s">
        <v>595</v>
      </c>
      <c r="B236" t="s">
        <v>596</v>
      </c>
      <c r="D236" t="s">
        <v>585</v>
      </c>
      <c r="E236" t="s">
        <v>57</v>
      </c>
      <c r="F236" s="235"/>
      <c r="G236" s="3"/>
      <c r="H236" s="3"/>
      <c r="I236" s="111">
        <f t="shared" si="25"/>
        <v>0</v>
      </c>
      <c r="J236" s="235">
        <f>IFERROR(VLOOKUP($A236,'[1]T_10.01'!$A:$O,J$4,FALSE),"")</f>
        <v>276</v>
      </c>
      <c r="K236" s="3">
        <f>IFERROR(VLOOKUP($A236,'[1]T_10.01'!$A:$O,K$4,FALSE),"")</f>
        <v>8</v>
      </c>
      <c r="L236" s="3">
        <f>IFERROR(VLOOKUP($A236,'[1]T_10.01'!$A:$O,L$4,FALSE),"")</f>
        <v>6</v>
      </c>
      <c r="M236" s="111">
        <f t="shared" si="28"/>
        <v>290</v>
      </c>
      <c r="N236" s="235"/>
      <c r="O236" s="3"/>
      <c r="P236" s="3"/>
      <c r="Q236" s="111"/>
      <c r="R236" s="112"/>
      <c r="S236" s="213"/>
      <c r="T236" t="s">
        <v>597</v>
      </c>
      <c r="U236" t="s">
        <v>598</v>
      </c>
      <c r="V236">
        <v>210</v>
      </c>
      <c r="W236">
        <v>0</v>
      </c>
      <c r="X236">
        <v>2947</v>
      </c>
      <c r="Y236" t="s">
        <v>1544</v>
      </c>
    </row>
    <row r="237" spans="1:25" x14ac:dyDescent="0.3">
      <c r="A237" s="110" t="s">
        <v>599</v>
      </c>
      <c r="B237" t="s">
        <v>600</v>
      </c>
      <c r="D237" t="s">
        <v>585</v>
      </c>
      <c r="E237" t="s">
        <v>57</v>
      </c>
      <c r="F237" s="235"/>
      <c r="G237" s="3"/>
      <c r="H237" s="3"/>
      <c r="I237" s="111">
        <f t="shared" si="25"/>
        <v>0</v>
      </c>
      <c r="J237" s="235">
        <f>IFERROR(VLOOKUP($A237,'[1]T_10.01'!$A:$O,J$4,FALSE),"")</f>
        <v>371</v>
      </c>
      <c r="K237" s="3">
        <f>IFERROR(VLOOKUP($A237,'[1]T_10.01'!$A:$O,K$4,FALSE),"")</f>
        <v>13</v>
      </c>
      <c r="L237" s="3">
        <f>IFERROR(VLOOKUP($A237,'[1]T_10.01'!$A:$O,L$4,FALSE),"")</f>
        <v>9</v>
      </c>
      <c r="M237" s="111">
        <f t="shared" si="28"/>
        <v>393</v>
      </c>
      <c r="N237" s="235"/>
      <c r="O237" s="3"/>
      <c r="P237" s="3"/>
      <c r="Q237" s="111"/>
      <c r="R237" s="112"/>
      <c r="S237" s="213"/>
      <c r="T237" t="s">
        <v>601</v>
      </c>
      <c r="U237" t="s">
        <v>602</v>
      </c>
      <c r="V237">
        <v>210</v>
      </c>
      <c r="W237">
        <v>0</v>
      </c>
      <c r="X237">
        <v>2948</v>
      </c>
      <c r="Y237" t="s">
        <v>1544</v>
      </c>
    </row>
    <row r="238" spans="1:25" x14ac:dyDescent="0.3">
      <c r="A238" s="110" t="s">
        <v>603</v>
      </c>
      <c r="B238" t="s">
        <v>604</v>
      </c>
      <c r="D238" t="s">
        <v>585</v>
      </c>
      <c r="E238" t="s">
        <v>57</v>
      </c>
      <c r="F238" s="235"/>
      <c r="G238" s="3"/>
      <c r="H238" s="3"/>
      <c r="I238" s="111">
        <f t="shared" si="25"/>
        <v>0</v>
      </c>
      <c r="J238" s="235">
        <f>IFERROR(VLOOKUP($A238,'[1]T_10.01'!$A:$O,J$4,FALSE),"")</f>
        <v>63</v>
      </c>
      <c r="K238" s="3">
        <f>IFERROR(VLOOKUP($A238,'[1]T_10.01'!$A:$O,K$4,FALSE),"")</f>
        <v>1</v>
      </c>
      <c r="L238" s="3">
        <f>IFERROR(VLOOKUP($A238,'[1]T_10.01'!$A:$O,L$4,FALSE),"")</f>
        <v>1</v>
      </c>
      <c r="M238" s="111">
        <f t="shared" si="28"/>
        <v>65</v>
      </c>
      <c r="N238" s="235"/>
      <c r="O238" s="3"/>
      <c r="P238" s="3"/>
      <c r="Q238" s="111"/>
      <c r="R238" s="112"/>
      <c r="S238" s="213"/>
      <c r="T238" t="s">
        <v>605</v>
      </c>
      <c r="U238" t="s">
        <v>606</v>
      </c>
      <c r="V238">
        <v>210</v>
      </c>
      <c r="W238">
        <v>0</v>
      </c>
      <c r="X238">
        <v>3220</v>
      </c>
      <c r="Y238" t="s">
        <v>1544</v>
      </c>
    </row>
    <row r="239" spans="1:25" x14ac:dyDescent="0.3">
      <c r="A239" s="110" t="s">
        <v>607</v>
      </c>
      <c r="B239" t="s">
        <v>608</v>
      </c>
      <c r="D239" t="s">
        <v>585</v>
      </c>
      <c r="E239" t="s">
        <v>57</v>
      </c>
      <c r="F239" s="235"/>
      <c r="G239" s="3"/>
      <c r="H239" s="3"/>
      <c r="I239" s="111">
        <f t="shared" si="25"/>
        <v>0</v>
      </c>
      <c r="J239" s="235">
        <f>IFERROR(VLOOKUP($A239,'[1]T_10.01'!$A:$O,J$4,FALSE),"")</f>
        <v>181</v>
      </c>
      <c r="K239" s="3">
        <f>IFERROR(VLOOKUP($A239,'[1]T_10.01'!$A:$O,K$4,FALSE),"")</f>
        <v>0</v>
      </c>
      <c r="L239" s="3">
        <f>IFERROR(VLOOKUP($A239,'[1]T_10.01'!$A:$O,L$4,FALSE),"")</f>
        <v>0</v>
      </c>
      <c r="M239" s="111">
        <f t="shared" si="28"/>
        <v>181</v>
      </c>
      <c r="N239" s="235"/>
      <c r="O239" s="3"/>
      <c r="P239" s="3"/>
      <c r="Q239" s="111"/>
      <c r="R239" s="112"/>
      <c r="S239" s="213"/>
      <c r="T239" t="s">
        <v>609</v>
      </c>
      <c r="U239" t="s">
        <v>610</v>
      </c>
      <c r="V239">
        <v>210</v>
      </c>
      <c r="W239">
        <v>0</v>
      </c>
      <c r="X239">
        <v>3223</v>
      </c>
      <c r="Y239" t="s">
        <v>1544</v>
      </c>
    </row>
    <row r="240" spans="1:25" x14ac:dyDescent="0.3">
      <c r="A240" s="110" t="s">
        <v>611</v>
      </c>
      <c r="B240" t="s">
        <v>612</v>
      </c>
      <c r="D240" t="s">
        <v>585</v>
      </c>
      <c r="E240" t="s">
        <v>57</v>
      </c>
      <c r="F240" s="235"/>
      <c r="G240" s="3"/>
      <c r="H240" s="3"/>
      <c r="I240" s="111">
        <f t="shared" si="25"/>
        <v>0</v>
      </c>
      <c r="J240" s="235">
        <f>IFERROR(VLOOKUP($A240,'[1]T_10.01'!$A:$O,J$4,FALSE),"")</f>
        <v>0</v>
      </c>
      <c r="K240" s="3">
        <f>IFERROR(VLOOKUP($A240,'[1]T_10.01'!$A:$O,K$4,FALSE),"")</f>
        <v>0</v>
      </c>
      <c r="L240" s="3">
        <f>IFERROR(VLOOKUP($A240,'[1]T_10.01'!$A:$O,L$4,FALSE),"")</f>
        <v>0</v>
      </c>
      <c r="M240" s="111">
        <f t="shared" si="28"/>
        <v>0</v>
      </c>
      <c r="N240" s="235"/>
      <c r="O240" s="3"/>
      <c r="P240" s="3"/>
      <c r="Q240" s="111"/>
      <c r="R240" s="112"/>
      <c r="S240" s="213"/>
      <c r="T240" t="s">
        <v>613</v>
      </c>
      <c r="U240" t="s">
        <v>614</v>
      </c>
      <c r="V240">
        <v>210</v>
      </c>
      <c r="W240">
        <v>0</v>
      </c>
      <c r="X240">
        <v>3221</v>
      </c>
      <c r="Y240" t="s">
        <v>1544</v>
      </c>
    </row>
    <row r="241" spans="1:25" x14ac:dyDescent="0.3">
      <c r="A241" s="110" t="s">
        <v>615</v>
      </c>
      <c r="B241" t="s">
        <v>616</v>
      </c>
      <c r="D241" t="s">
        <v>585</v>
      </c>
      <c r="E241" t="s">
        <v>57</v>
      </c>
      <c r="F241" s="235"/>
      <c r="G241" s="3"/>
      <c r="H241" s="3"/>
      <c r="I241" s="111">
        <f t="shared" si="25"/>
        <v>0</v>
      </c>
      <c r="J241" s="235">
        <f>IFERROR(VLOOKUP($A241,'[1]T_10.01'!$A:$O,J$4,FALSE),"")</f>
        <v>0</v>
      </c>
      <c r="K241" s="3">
        <f>IFERROR(VLOOKUP($A241,'[1]T_10.01'!$A:$O,K$4,FALSE),"")</f>
        <v>0</v>
      </c>
      <c r="L241" s="3">
        <f>IFERROR(VLOOKUP($A241,'[1]T_10.01'!$A:$O,L$4,FALSE),"")</f>
        <v>0</v>
      </c>
      <c r="M241" s="111">
        <f t="shared" si="28"/>
        <v>0</v>
      </c>
      <c r="N241" s="235"/>
      <c r="O241" s="3"/>
      <c r="P241" s="3"/>
      <c r="Q241" s="111"/>
      <c r="R241" s="112"/>
      <c r="S241" s="213"/>
      <c r="T241" t="s">
        <v>617</v>
      </c>
      <c r="U241" t="s">
        <v>618</v>
      </c>
      <c r="V241">
        <v>210</v>
      </c>
      <c r="W241">
        <v>0</v>
      </c>
      <c r="X241">
        <v>3222</v>
      </c>
      <c r="Y241" t="s">
        <v>1544</v>
      </c>
    </row>
    <row r="242" spans="1:25" x14ac:dyDescent="0.3">
      <c r="A242" s="110" t="s">
        <v>619</v>
      </c>
      <c r="B242" t="s">
        <v>620</v>
      </c>
      <c r="D242" t="s">
        <v>585</v>
      </c>
      <c r="E242" t="s">
        <v>57</v>
      </c>
      <c r="F242" s="235"/>
      <c r="G242" s="3"/>
      <c r="H242" s="3"/>
      <c r="I242" s="111">
        <f t="shared" si="25"/>
        <v>0</v>
      </c>
      <c r="J242" s="235">
        <f>IFERROR(VLOOKUP($A242,'[1]T_10.01'!$A:$O,J$4,FALSE),"")</f>
        <v>282</v>
      </c>
      <c r="K242" s="3">
        <f>IFERROR(VLOOKUP($A242,'[1]T_10.01'!$A:$O,K$4,FALSE),"")</f>
        <v>8</v>
      </c>
      <c r="L242" s="3">
        <f>IFERROR(VLOOKUP($A242,'[1]T_10.01'!$A:$O,L$4,FALSE),"")</f>
        <v>7</v>
      </c>
      <c r="M242" s="111">
        <f t="shared" si="28"/>
        <v>297</v>
      </c>
      <c r="N242" s="235"/>
      <c r="O242" s="3"/>
      <c r="P242" s="3"/>
      <c r="Q242" s="111"/>
      <c r="R242" s="112"/>
      <c r="S242" s="213"/>
      <c r="T242" t="s">
        <v>621</v>
      </c>
      <c r="U242" t="s">
        <v>622</v>
      </c>
      <c r="V242">
        <v>210</v>
      </c>
      <c r="W242">
        <v>0</v>
      </c>
      <c r="X242">
        <v>2935</v>
      </c>
      <c r="Y242" t="s">
        <v>1544</v>
      </c>
    </row>
    <row r="243" spans="1:25" x14ac:dyDescent="0.3">
      <c r="A243" s="110" t="s">
        <v>623</v>
      </c>
      <c r="B243" t="s">
        <v>624</v>
      </c>
      <c r="D243" t="s">
        <v>585</v>
      </c>
      <c r="E243" t="s">
        <v>57</v>
      </c>
      <c r="F243" s="235"/>
      <c r="G243" s="3"/>
      <c r="H243" s="3"/>
      <c r="I243" s="111">
        <f t="shared" si="25"/>
        <v>7464</v>
      </c>
      <c r="J243" s="235">
        <f>IFERROR(VLOOKUP($A243,'[1]T_10.01'!$A:$O,J$4,FALSE),"")</f>
        <v>603</v>
      </c>
      <c r="K243" s="3">
        <f>IFERROR(VLOOKUP($A243,'[1]T_10.01'!$A:$O,K$4,FALSE),"")</f>
        <v>16</v>
      </c>
      <c r="L243" s="3">
        <f>IFERROR(VLOOKUP($A243,'[1]T_10.01'!$A:$O,L$4,FALSE),"")</f>
        <v>38</v>
      </c>
      <c r="M243" s="111">
        <f t="shared" si="28"/>
        <v>657</v>
      </c>
      <c r="N243" s="235"/>
      <c r="O243" s="3"/>
      <c r="P243" s="3"/>
      <c r="Q243" s="111">
        <f>SUM(M243:M256)-I243</f>
        <v>-2408</v>
      </c>
      <c r="R243" s="112">
        <f t="shared" ref="R243:R258" si="29">Q243/I243</f>
        <v>-0.32261521972132906</v>
      </c>
      <c r="S243" s="213"/>
      <c r="T243" t="s">
        <v>625</v>
      </c>
      <c r="U243" t="s">
        <v>626</v>
      </c>
      <c r="V243">
        <v>210</v>
      </c>
      <c r="W243">
        <v>0</v>
      </c>
      <c r="X243">
        <v>2936</v>
      </c>
      <c r="Y243" t="s">
        <v>1544</v>
      </c>
    </row>
    <row r="244" spans="1:25" x14ac:dyDescent="0.3">
      <c r="A244" s="110" t="s">
        <v>627</v>
      </c>
      <c r="B244" t="s">
        <v>628</v>
      </c>
      <c r="D244" t="s">
        <v>585</v>
      </c>
      <c r="E244" t="s">
        <v>57</v>
      </c>
      <c r="F244" s="235"/>
      <c r="G244" s="3"/>
      <c r="H244" s="3"/>
      <c r="I244" s="111">
        <f t="shared" si="25"/>
        <v>0</v>
      </c>
      <c r="J244" s="235">
        <f>IFERROR(VLOOKUP($A244,'[1]T_10.01'!$A:$O,J$4,FALSE),"")</f>
        <v>127</v>
      </c>
      <c r="K244" s="3">
        <f>IFERROR(VLOOKUP($A244,'[1]T_10.01'!$A:$O,K$4,FALSE),"")</f>
        <v>4</v>
      </c>
      <c r="L244" s="3">
        <f>IFERROR(VLOOKUP($A244,'[1]T_10.01'!$A:$O,L$4,FALSE),"")</f>
        <v>3</v>
      </c>
      <c r="M244" s="111">
        <f t="shared" si="28"/>
        <v>134</v>
      </c>
      <c r="N244" s="235"/>
      <c r="O244" s="3"/>
      <c r="P244" s="3"/>
      <c r="Q244" s="111"/>
      <c r="R244" s="112"/>
      <c r="S244" s="213"/>
      <c r="T244" t="s">
        <v>629</v>
      </c>
      <c r="U244" t="s">
        <v>630</v>
      </c>
      <c r="V244">
        <v>210</v>
      </c>
      <c r="W244">
        <v>0</v>
      </c>
      <c r="X244">
        <v>2937</v>
      </c>
      <c r="Y244" t="s">
        <v>1544</v>
      </c>
    </row>
    <row r="245" spans="1:25" x14ac:dyDescent="0.3">
      <c r="A245" s="110" t="s">
        <v>631</v>
      </c>
      <c r="B245" t="s">
        <v>632</v>
      </c>
      <c r="D245" t="s">
        <v>585</v>
      </c>
      <c r="E245" t="s">
        <v>57</v>
      </c>
      <c r="F245" s="235"/>
      <c r="G245" s="3"/>
      <c r="H245" s="3"/>
      <c r="I245" s="111">
        <f t="shared" si="25"/>
        <v>0</v>
      </c>
      <c r="J245" s="235">
        <f>IFERROR(VLOOKUP($A245,'[1]T_10.01'!$A:$O,J$4,FALSE),"")</f>
        <v>441</v>
      </c>
      <c r="K245" s="3">
        <f>IFERROR(VLOOKUP($A245,'[1]T_10.01'!$A:$O,K$4,FALSE),"")</f>
        <v>7</v>
      </c>
      <c r="L245" s="3">
        <f>IFERROR(VLOOKUP($A245,'[1]T_10.01'!$A:$O,L$4,FALSE),"")</f>
        <v>6</v>
      </c>
      <c r="M245" s="111">
        <f t="shared" si="28"/>
        <v>454</v>
      </c>
      <c r="N245" s="235"/>
      <c r="O245" s="3"/>
      <c r="P245" s="3"/>
      <c r="Q245" s="111"/>
      <c r="R245" s="112"/>
      <c r="S245" s="213"/>
      <c r="T245" t="s">
        <v>633</v>
      </c>
      <c r="U245" t="s">
        <v>634</v>
      </c>
      <c r="V245">
        <v>210</v>
      </c>
      <c r="W245">
        <v>0</v>
      </c>
      <c r="X245">
        <v>2938</v>
      </c>
      <c r="Y245" t="s">
        <v>1544</v>
      </c>
    </row>
    <row r="246" spans="1:25" x14ac:dyDescent="0.3">
      <c r="A246" s="110" t="s">
        <v>635</v>
      </c>
      <c r="B246" t="s">
        <v>636</v>
      </c>
      <c r="D246" t="s">
        <v>585</v>
      </c>
      <c r="E246" t="s">
        <v>57</v>
      </c>
      <c r="F246" s="235"/>
      <c r="G246" s="3"/>
      <c r="H246" s="3"/>
      <c r="I246" s="111">
        <f t="shared" si="25"/>
        <v>0</v>
      </c>
      <c r="J246" s="235">
        <f>IFERROR(VLOOKUP($A246,'[1]T_10.01'!$A:$O,J$4,FALSE),"")</f>
        <v>453</v>
      </c>
      <c r="K246" s="3">
        <f>IFERROR(VLOOKUP($A246,'[1]T_10.01'!$A:$O,K$4,FALSE),"")</f>
        <v>2</v>
      </c>
      <c r="L246" s="3">
        <f>IFERROR(VLOOKUP($A246,'[1]T_10.01'!$A:$O,L$4,FALSE),"")</f>
        <v>2</v>
      </c>
      <c r="M246" s="111">
        <f t="shared" si="28"/>
        <v>457</v>
      </c>
      <c r="N246" s="235"/>
      <c r="O246" s="3"/>
      <c r="P246" s="3"/>
      <c r="Q246" s="111"/>
      <c r="R246" s="112"/>
      <c r="S246" s="213"/>
      <c r="T246" t="s">
        <v>637</v>
      </c>
      <c r="U246" t="s">
        <v>638</v>
      </c>
      <c r="V246">
        <v>210</v>
      </c>
      <c r="W246">
        <v>0</v>
      </c>
      <c r="X246">
        <v>2939</v>
      </c>
      <c r="Y246" t="s">
        <v>1544</v>
      </c>
    </row>
    <row r="247" spans="1:25" x14ac:dyDescent="0.3">
      <c r="A247" s="110" t="s">
        <v>639</v>
      </c>
      <c r="B247" t="s">
        <v>640</v>
      </c>
      <c r="D247" t="s">
        <v>585</v>
      </c>
      <c r="E247" t="s">
        <v>57</v>
      </c>
      <c r="F247" s="235"/>
      <c r="G247" s="3"/>
      <c r="H247" s="3"/>
      <c r="I247" s="111">
        <f t="shared" si="25"/>
        <v>0</v>
      </c>
      <c r="J247" s="235">
        <f>IFERROR(VLOOKUP($A247,'[1]T_10.01'!$A:$O,J$4,FALSE),"")</f>
        <v>287</v>
      </c>
      <c r="K247" s="3">
        <f>IFERROR(VLOOKUP($A247,'[1]T_10.01'!$A:$O,K$4,FALSE),"")</f>
        <v>2</v>
      </c>
      <c r="L247" s="3">
        <f>IFERROR(VLOOKUP($A247,'[1]T_10.01'!$A:$O,L$4,FALSE),"")</f>
        <v>1</v>
      </c>
      <c r="M247" s="276">
        <f t="shared" si="28"/>
        <v>290</v>
      </c>
      <c r="N247" s="235"/>
      <c r="O247" s="3"/>
      <c r="P247" s="3"/>
      <c r="Q247" s="111"/>
      <c r="R247" s="112"/>
      <c r="S247" s="213"/>
      <c r="T247" t="s">
        <v>641</v>
      </c>
      <c r="U247" t="s">
        <v>642</v>
      </c>
      <c r="V247">
        <v>210</v>
      </c>
      <c r="W247">
        <v>0</v>
      </c>
      <c r="X247">
        <v>2940</v>
      </c>
      <c r="Y247" t="s">
        <v>1544</v>
      </c>
    </row>
    <row r="248" spans="1:25" x14ac:dyDescent="0.3">
      <c r="A248" s="110" t="s">
        <v>643</v>
      </c>
      <c r="B248" t="s">
        <v>644</v>
      </c>
      <c r="D248" t="s">
        <v>585</v>
      </c>
      <c r="E248" t="s">
        <v>57</v>
      </c>
      <c r="F248" s="235"/>
      <c r="G248" s="3"/>
      <c r="H248" s="3"/>
      <c r="I248" s="111">
        <f t="shared" si="25"/>
        <v>0</v>
      </c>
      <c r="J248" s="235">
        <f>IFERROR(VLOOKUP($A248,'[1]T_10.01'!$A:$O,J$4,FALSE),"")</f>
        <v>625</v>
      </c>
      <c r="K248" s="3">
        <f>IFERROR(VLOOKUP($A248,'[1]T_10.01'!$A:$O,K$4,FALSE),"")</f>
        <v>11</v>
      </c>
      <c r="L248" s="3">
        <f>IFERROR(VLOOKUP($A248,'[1]T_10.01'!$A:$O,L$4,FALSE),"")</f>
        <v>7</v>
      </c>
      <c r="M248" s="276">
        <f t="shared" si="28"/>
        <v>643</v>
      </c>
      <c r="N248" s="235"/>
      <c r="O248" s="3"/>
      <c r="P248" s="3"/>
      <c r="Q248" s="111"/>
      <c r="R248" s="112"/>
      <c r="S248" s="213"/>
      <c r="T248" t="s">
        <v>645</v>
      </c>
      <c r="U248" t="s">
        <v>646</v>
      </c>
      <c r="V248">
        <v>210</v>
      </c>
      <c r="W248">
        <v>0</v>
      </c>
      <c r="X248">
        <v>2941</v>
      </c>
      <c r="Y248" t="s">
        <v>1544</v>
      </c>
    </row>
    <row r="249" spans="1:25" x14ac:dyDescent="0.3">
      <c r="A249" s="110" t="s">
        <v>647</v>
      </c>
      <c r="B249" t="s">
        <v>648</v>
      </c>
      <c r="D249" t="s">
        <v>585</v>
      </c>
      <c r="E249" t="s">
        <v>57</v>
      </c>
      <c r="F249" s="235"/>
      <c r="G249" s="3"/>
      <c r="H249" s="3"/>
      <c r="I249" s="111">
        <f t="shared" si="25"/>
        <v>0</v>
      </c>
      <c r="J249" s="235">
        <f>IFERROR(VLOOKUP($A249,'[1]T_10.01'!$A:$O,J$4,FALSE),"")</f>
        <v>134</v>
      </c>
      <c r="K249" s="3">
        <f>IFERROR(VLOOKUP($A249,'[1]T_10.01'!$A:$O,K$4,FALSE),"")</f>
        <v>1</v>
      </c>
      <c r="L249" s="3">
        <f>IFERROR(VLOOKUP($A249,'[1]T_10.01'!$A:$O,L$4,FALSE),"")</f>
        <v>1</v>
      </c>
      <c r="M249" s="111">
        <f t="shared" si="28"/>
        <v>136</v>
      </c>
      <c r="N249" s="235"/>
      <c r="O249" s="3"/>
      <c r="P249" s="3"/>
      <c r="Q249" s="111"/>
      <c r="R249" s="112"/>
      <c r="S249" s="213"/>
      <c r="T249" t="s">
        <v>649</v>
      </c>
      <c r="U249" t="s">
        <v>650</v>
      </c>
      <c r="V249">
        <v>210</v>
      </c>
      <c r="W249">
        <v>0</v>
      </c>
      <c r="X249">
        <v>18785</v>
      </c>
      <c r="Y249" t="s">
        <v>1544</v>
      </c>
    </row>
    <row r="250" spans="1:25" x14ac:dyDescent="0.3">
      <c r="A250" s="110" t="s">
        <v>651</v>
      </c>
      <c r="B250" t="s">
        <v>652</v>
      </c>
      <c r="D250" t="s">
        <v>585</v>
      </c>
      <c r="E250" t="s">
        <v>57</v>
      </c>
      <c r="F250" s="235"/>
      <c r="G250" s="3"/>
      <c r="H250" s="3"/>
      <c r="I250" s="111">
        <f t="shared" si="25"/>
        <v>0</v>
      </c>
      <c r="J250" s="235">
        <f>IFERROR(VLOOKUP($A250,'[1]T_10.01'!$A:$O,J$4,FALSE),"")</f>
        <v>275</v>
      </c>
      <c r="K250" s="3">
        <f>IFERROR(VLOOKUP($A250,'[1]T_10.01'!$A:$O,K$4,FALSE),"")</f>
        <v>3</v>
      </c>
      <c r="L250" s="3">
        <f>IFERROR(VLOOKUP($A250,'[1]T_10.01'!$A:$O,L$4,FALSE),"")</f>
        <v>2</v>
      </c>
      <c r="M250" s="111">
        <f t="shared" si="28"/>
        <v>280</v>
      </c>
      <c r="N250" s="235"/>
      <c r="O250" s="3"/>
      <c r="P250" s="3"/>
      <c r="Q250" s="111"/>
      <c r="R250" s="112"/>
      <c r="S250" s="213"/>
      <c r="T250" t="s">
        <v>623</v>
      </c>
      <c r="U250" t="s">
        <v>653</v>
      </c>
      <c r="V250">
        <v>220</v>
      </c>
      <c r="W250">
        <v>7464</v>
      </c>
      <c r="X250">
        <v>10746</v>
      </c>
      <c r="Y250" t="s">
        <v>585</v>
      </c>
    </row>
    <row r="251" spans="1:25" x14ac:dyDescent="0.3">
      <c r="A251" s="110" t="s">
        <v>654</v>
      </c>
      <c r="B251" t="s">
        <v>655</v>
      </c>
      <c r="D251" t="s">
        <v>585</v>
      </c>
      <c r="E251" t="s">
        <v>57</v>
      </c>
      <c r="F251" s="235"/>
      <c r="G251" s="3"/>
      <c r="H251" s="3"/>
      <c r="I251" s="111">
        <f t="shared" si="25"/>
        <v>0</v>
      </c>
      <c r="J251" s="235">
        <f>IFERROR(VLOOKUP($A251,'[1]T_10.01'!$A:$O,J$4,FALSE),"")</f>
        <v>298</v>
      </c>
      <c r="K251" s="3">
        <f>IFERROR(VLOOKUP($A251,'[1]T_10.01'!$A:$O,K$4,FALSE),"")</f>
        <v>7</v>
      </c>
      <c r="L251" s="3">
        <f>IFERROR(VLOOKUP($A251,'[1]T_10.01'!$A:$O,L$4,FALSE),"")</f>
        <v>6</v>
      </c>
      <c r="M251" s="111">
        <f t="shared" si="28"/>
        <v>311</v>
      </c>
      <c r="N251" s="235"/>
      <c r="O251" s="3"/>
      <c r="P251" s="3"/>
      <c r="Q251" s="111"/>
      <c r="R251" s="112"/>
      <c r="S251" s="213"/>
      <c r="T251" t="s">
        <v>595</v>
      </c>
      <c r="U251" t="s">
        <v>656</v>
      </c>
      <c r="V251">
        <v>220</v>
      </c>
      <c r="W251">
        <v>0</v>
      </c>
      <c r="X251">
        <v>10732</v>
      </c>
      <c r="Y251" t="s">
        <v>585</v>
      </c>
    </row>
    <row r="252" spans="1:25" x14ac:dyDescent="0.3">
      <c r="A252" s="110" t="s">
        <v>657</v>
      </c>
      <c r="B252" t="s">
        <v>658</v>
      </c>
      <c r="D252" t="s">
        <v>585</v>
      </c>
      <c r="E252" t="s">
        <v>57</v>
      </c>
      <c r="F252" s="235"/>
      <c r="G252" s="3"/>
      <c r="H252" s="3"/>
      <c r="I252" s="111">
        <f t="shared" si="25"/>
        <v>0</v>
      </c>
      <c r="J252" s="235">
        <f>IFERROR(VLOOKUP($A252,'[1]T_10.01'!$A:$O,J$4,FALSE),"")</f>
        <v>980</v>
      </c>
      <c r="K252" s="3">
        <f>IFERROR(VLOOKUP($A252,'[1]T_10.01'!$A:$O,K$4,FALSE),"")</f>
        <v>27</v>
      </c>
      <c r="L252" s="3">
        <f>IFERROR(VLOOKUP($A252,'[1]T_10.01'!$A:$O,L$4,FALSE),"")</f>
        <v>26</v>
      </c>
      <c r="M252" s="111">
        <f t="shared" si="28"/>
        <v>1033</v>
      </c>
      <c r="N252" s="235"/>
      <c r="O252" s="3"/>
      <c r="P252" s="3"/>
      <c r="Q252" s="111"/>
      <c r="R252" s="112"/>
      <c r="S252" s="213"/>
      <c r="T252" t="s">
        <v>659</v>
      </c>
      <c r="U252" t="s">
        <v>660</v>
      </c>
      <c r="V252">
        <v>220</v>
      </c>
      <c r="W252">
        <v>0</v>
      </c>
      <c r="X252">
        <v>76298</v>
      </c>
      <c r="Y252" t="s">
        <v>585</v>
      </c>
    </row>
    <row r="253" spans="1:25" x14ac:dyDescent="0.3">
      <c r="A253" s="110" t="s">
        <v>659</v>
      </c>
      <c r="B253" t="s">
        <v>661</v>
      </c>
      <c r="D253" t="s">
        <v>585</v>
      </c>
      <c r="E253" t="s">
        <v>57</v>
      </c>
      <c r="F253" s="235"/>
      <c r="G253" s="3"/>
      <c r="H253" s="3"/>
      <c r="I253" s="111">
        <f t="shared" si="25"/>
        <v>0</v>
      </c>
      <c r="J253" s="235">
        <f>IFERROR(VLOOKUP($A253,'[1]T_10.01'!$A:$O,J$4,FALSE),"")</f>
        <v>256</v>
      </c>
      <c r="K253" s="3">
        <f>IFERROR(VLOOKUP($A253,'[1]T_10.01'!$A:$O,K$4,FALSE),"")</f>
        <v>13</v>
      </c>
      <c r="L253" s="3">
        <f>IFERROR(VLOOKUP($A253,'[1]T_10.01'!$A:$O,L$4,FALSE),"")</f>
        <v>20</v>
      </c>
      <c r="M253" s="111">
        <f t="shared" si="28"/>
        <v>289</v>
      </c>
      <c r="N253" s="235"/>
      <c r="O253" s="3"/>
      <c r="P253" s="3"/>
      <c r="Q253" s="111"/>
      <c r="R253" s="112"/>
      <c r="S253" s="213"/>
      <c r="T253" t="s">
        <v>607</v>
      </c>
      <c r="U253" t="s">
        <v>662</v>
      </c>
      <c r="V253">
        <v>220</v>
      </c>
      <c r="W253">
        <v>0</v>
      </c>
      <c r="X253">
        <v>10737</v>
      </c>
      <c r="Y253" t="s">
        <v>585</v>
      </c>
    </row>
    <row r="254" spans="1:25" x14ac:dyDescent="0.3">
      <c r="A254" s="110" t="s">
        <v>663</v>
      </c>
      <c r="B254" t="s">
        <v>664</v>
      </c>
      <c r="D254" t="s">
        <v>585</v>
      </c>
      <c r="E254" t="s">
        <v>57</v>
      </c>
      <c r="F254" s="235"/>
      <c r="G254" s="3"/>
      <c r="H254" s="3"/>
      <c r="I254" s="111">
        <f t="shared" si="25"/>
        <v>0</v>
      </c>
      <c r="J254" s="235">
        <f>IFERROR(VLOOKUP($A254,'[1]T_10.01'!$A:$O,J$4,FALSE),"")</f>
        <v>161</v>
      </c>
      <c r="K254" s="3">
        <f>IFERROR(VLOOKUP($A254,'[1]T_10.01'!$A:$O,K$4,FALSE),"")</f>
        <v>8</v>
      </c>
      <c r="L254" s="3">
        <f>IFERROR(VLOOKUP($A254,'[1]T_10.01'!$A:$O,L$4,FALSE),"")</f>
        <v>3</v>
      </c>
      <c r="M254" s="111">
        <f t="shared" si="28"/>
        <v>172</v>
      </c>
      <c r="N254" s="235"/>
      <c r="O254" s="3"/>
      <c r="P254" s="3"/>
      <c r="Q254" s="111"/>
      <c r="R254" s="112"/>
      <c r="S254" s="213"/>
      <c r="T254" t="s">
        <v>627</v>
      </c>
      <c r="U254" t="s">
        <v>665</v>
      </c>
      <c r="V254">
        <v>220</v>
      </c>
      <c r="W254">
        <v>0</v>
      </c>
      <c r="X254">
        <v>10747</v>
      </c>
      <c r="Y254" t="s">
        <v>585</v>
      </c>
    </row>
    <row r="255" spans="1:25" x14ac:dyDescent="0.3">
      <c r="A255" s="110" t="s">
        <v>666</v>
      </c>
      <c r="B255" t="s">
        <v>667</v>
      </c>
      <c r="D255" t="s">
        <v>585</v>
      </c>
      <c r="E255" t="s">
        <v>57</v>
      </c>
      <c r="F255" s="235"/>
      <c r="G255" s="3"/>
      <c r="H255" s="3"/>
      <c r="I255" s="111">
        <f t="shared" si="25"/>
        <v>0</v>
      </c>
      <c r="J255" s="235">
        <f>IFERROR(VLOOKUP($A255,'[1]T_10.01'!$A:$O,J$4,FALSE),"")</f>
        <v>108</v>
      </c>
      <c r="K255" s="3">
        <f>IFERROR(VLOOKUP($A255,'[1]T_10.01'!$A:$O,K$4,FALSE),"")</f>
        <v>5</v>
      </c>
      <c r="L255" s="3">
        <f>IFERROR(VLOOKUP($A255,'[1]T_10.01'!$A:$O,L$4,FALSE),"")</f>
        <v>5</v>
      </c>
      <c r="M255" s="111">
        <f t="shared" si="28"/>
        <v>118</v>
      </c>
      <c r="N255" s="235"/>
      <c r="O255" s="3"/>
      <c r="P255" s="3"/>
      <c r="Q255" s="111"/>
      <c r="R255" s="112"/>
      <c r="S255" s="213"/>
      <c r="T255" t="s">
        <v>619</v>
      </c>
      <c r="U255" t="s">
        <v>668</v>
      </c>
      <c r="V255">
        <v>220</v>
      </c>
      <c r="W255">
        <v>0</v>
      </c>
      <c r="X255">
        <v>10743</v>
      </c>
      <c r="Y255" t="s">
        <v>585</v>
      </c>
    </row>
    <row r="256" spans="1:25" ht="15" thickBot="1" x14ac:dyDescent="0.35">
      <c r="A256" s="114" t="s">
        <v>669</v>
      </c>
      <c r="B256" s="20" t="s">
        <v>670</v>
      </c>
      <c r="C256" s="20"/>
      <c r="D256" s="20" t="s">
        <v>585</v>
      </c>
      <c r="E256" s="20" t="s">
        <v>57</v>
      </c>
      <c r="F256" s="251"/>
      <c r="G256" s="66"/>
      <c r="H256" s="66"/>
      <c r="I256" s="183">
        <f t="shared" si="25"/>
        <v>0</v>
      </c>
      <c r="J256" s="251">
        <f>IFERROR(VLOOKUP($A256,'[1]T_10.01'!$A:$O,J$4,FALSE),"")</f>
        <v>71</v>
      </c>
      <c r="K256" s="66">
        <f>IFERROR(VLOOKUP($A256,'[1]T_10.01'!$A:$O,K$4,FALSE),"")</f>
        <v>5</v>
      </c>
      <c r="L256" s="66">
        <f>IFERROR(VLOOKUP($A256,'[1]T_10.01'!$A:$O,L$4,FALSE),"")</f>
        <v>6</v>
      </c>
      <c r="M256" s="183">
        <f t="shared" si="28"/>
        <v>82</v>
      </c>
      <c r="N256" s="251"/>
      <c r="O256" s="66"/>
      <c r="P256" s="66"/>
      <c r="Q256" s="183"/>
      <c r="R256" s="112"/>
      <c r="S256" s="213"/>
      <c r="T256" t="s">
        <v>603</v>
      </c>
      <c r="U256" t="s">
        <v>671</v>
      </c>
      <c r="V256">
        <v>220</v>
      </c>
      <c r="W256">
        <v>0</v>
      </c>
      <c r="X256">
        <v>10734</v>
      </c>
      <c r="Y256" t="s">
        <v>585</v>
      </c>
    </row>
    <row r="257" spans="1:25" x14ac:dyDescent="0.3">
      <c r="A257" s="109" t="s">
        <v>649</v>
      </c>
      <c r="B257" s="16" t="s">
        <v>672</v>
      </c>
      <c r="C257" s="16"/>
      <c r="D257" s="16" t="s">
        <v>673</v>
      </c>
      <c r="E257" s="16" t="s">
        <v>58</v>
      </c>
      <c r="F257" s="248"/>
      <c r="G257" s="181"/>
      <c r="H257" s="181"/>
      <c r="I257" s="182">
        <f t="shared" si="25"/>
        <v>0</v>
      </c>
      <c r="J257" s="248">
        <f>IFERROR(VLOOKUP($A257,'[1]T_10.01'!$A:$O,J$4,FALSE),"")</f>
        <v>218</v>
      </c>
      <c r="K257" s="181">
        <f>IFERROR(VLOOKUP($A257,'[1]T_10.01'!$A:$O,K$4,FALSE),"")</f>
        <v>2</v>
      </c>
      <c r="L257" s="181">
        <f>IFERROR(VLOOKUP($A257,'[1]T_10.01'!$A:$O,L$4,FALSE),"")</f>
        <v>2</v>
      </c>
      <c r="M257" s="182">
        <f t="shared" ref="M257:M269" si="30">SUM(J257:L257)</f>
        <v>222</v>
      </c>
      <c r="N257" s="248"/>
      <c r="O257" s="181"/>
      <c r="P257" s="181"/>
      <c r="Q257" s="182"/>
      <c r="R257" s="112"/>
      <c r="S257" s="213"/>
      <c r="T257" t="s">
        <v>583</v>
      </c>
      <c r="U257" t="s">
        <v>674</v>
      </c>
      <c r="V257">
        <v>220</v>
      </c>
      <c r="W257">
        <v>0</v>
      </c>
      <c r="X257">
        <v>10729</v>
      </c>
      <c r="Y257" t="s">
        <v>585</v>
      </c>
    </row>
    <row r="258" spans="1:25" x14ac:dyDescent="0.3">
      <c r="A258" s="110" t="s">
        <v>579</v>
      </c>
      <c r="B258" t="s">
        <v>675</v>
      </c>
      <c r="D258" t="s">
        <v>673</v>
      </c>
      <c r="E258" t="s">
        <v>58</v>
      </c>
      <c r="F258" s="235"/>
      <c r="G258" s="3"/>
      <c r="H258" s="3"/>
      <c r="I258" s="111">
        <f t="shared" si="25"/>
        <v>12044</v>
      </c>
      <c r="J258" s="235">
        <f>IFERROR(VLOOKUP($A258,'[1]T_10.01'!$A:$O,J$4,FALSE),"")</f>
        <v>318</v>
      </c>
      <c r="K258" s="3">
        <f>IFERROR(VLOOKUP($A258,'[1]T_10.01'!$A:$O,K$4,FALSE),"")</f>
        <v>2</v>
      </c>
      <c r="L258" s="3">
        <f>IFERROR(VLOOKUP($A258,'[1]T_10.01'!$A:$O,L$4,FALSE),"")</f>
        <v>2</v>
      </c>
      <c r="M258" s="111">
        <f t="shared" si="30"/>
        <v>322</v>
      </c>
      <c r="N258" s="235"/>
      <c r="O258" s="3"/>
      <c r="P258" s="3"/>
      <c r="Q258" s="111">
        <f>SUM(M258:M269)-I258</f>
        <v>-4237</v>
      </c>
      <c r="R258" s="112">
        <f t="shared" si="29"/>
        <v>-0.35179342411159081</v>
      </c>
      <c r="S258" s="213"/>
      <c r="T258" t="s">
        <v>663</v>
      </c>
      <c r="U258" t="s">
        <v>676</v>
      </c>
      <c r="V258">
        <v>220</v>
      </c>
      <c r="W258">
        <v>0</v>
      </c>
      <c r="X258">
        <v>76299</v>
      </c>
      <c r="Y258" t="s">
        <v>585</v>
      </c>
    </row>
    <row r="259" spans="1:25" x14ac:dyDescent="0.3">
      <c r="A259" s="110" t="s">
        <v>581</v>
      </c>
      <c r="B259" t="s">
        <v>677</v>
      </c>
      <c r="D259" t="s">
        <v>673</v>
      </c>
      <c r="E259" t="s">
        <v>58</v>
      </c>
      <c r="F259" s="235"/>
      <c r="G259" s="3"/>
      <c r="H259" s="3"/>
      <c r="I259" s="111">
        <f t="shared" si="25"/>
        <v>0</v>
      </c>
      <c r="J259" s="235">
        <f>IFERROR(VLOOKUP($A259,'[1]T_10.01'!$A:$O,J$4,FALSE),"")</f>
        <v>650</v>
      </c>
      <c r="K259" s="3">
        <f>IFERROR(VLOOKUP($A259,'[1]T_10.01'!$A:$O,K$4,FALSE),"")</f>
        <v>10</v>
      </c>
      <c r="L259" s="3">
        <f>IFERROR(VLOOKUP($A259,'[1]T_10.01'!$A:$O,L$4,FALSE),"")</f>
        <v>48</v>
      </c>
      <c r="M259" s="111">
        <f t="shared" si="30"/>
        <v>708</v>
      </c>
      <c r="N259" s="235"/>
      <c r="O259" s="3"/>
      <c r="P259" s="3"/>
      <c r="Q259" s="111"/>
      <c r="R259" s="112"/>
      <c r="S259" s="213"/>
      <c r="T259" t="s">
        <v>588</v>
      </c>
      <c r="U259" t="s">
        <v>678</v>
      </c>
      <c r="V259">
        <v>220</v>
      </c>
      <c r="W259">
        <v>0</v>
      </c>
      <c r="X259">
        <v>10730</v>
      </c>
      <c r="Y259" t="s">
        <v>585</v>
      </c>
    </row>
    <row r="260" spans="1:25" x14ac:dyDescent="0.3">
      <c r="A260" s="110" t="s">
        <v>621</v>
      </c>
      <c r="B260" t="s">
        <v>679</v>
      </c>
      <c r="D260" t="s">
        <v>673</v>
      </c>
      <c r="E260" t="s">
        <v>58</v>
      </c>
      <c r="F260" s="110"/>
      <c r="H260" s="3"/>
      <c r="I260" s="111">
        <f t="shared" si="25"/>
        <v>0</v>
      </c>
      <c r="J260" s="235">
        <f>IFERROR(VLOOKUP($A260,'[1]T_10.01'!$A:$O,J$4,FALSE),"")</f>
        <v>268</v>
      </c>
      <c r="K260" s="3">
        <f>IFERROR(VLOOKUP($A260,'[1]T_10.01'!$A:$O,K$4,FALSE),"")</f>
        <v>7</v>
      </c>
      <c r="L260" s="3">
        <f>IFERROR(VLOOKUP($A260,'[1]T_10.01'!$A:$O,L$4,FALSE),"")</f>
        <v>4</v>
      </c>
      <c r="M260" s="111">
        <f t="shared" si="30"/>
        <v>279</v>
      </c>
      <c r="N260" s="235"/>
      <c r="O260" s="3"/>
      <c r="P260" s="3"/>
      <c r="Q260" s="111"/>
      <c r="R260" s="112"/>
      <c r="S260" s="213"/>
      <c r="T260" t="s">
        <v>666</v>
      </c>
      <c r="U260" t="s">
        <v>680</v>
      </c>
      <c r="V260">
        <v>220</v>
      </c>
      <c r="W260">
        <v>0</v>
      </c>
      <c r="X260">
        <v>76300</v>
      </c>
      <c r="Y260" t="s">
        <v>585</v>
      </c>
    </row>
    <row r="261" spans="1:25" x14ac:dyDescent="0.3">
      <c r="A261" s="110" t="s">
        <v>625</v>
      </c>
      <c r="B261" t="s">
        <v>681</v>
      </c>
      <c r="D261" t="s">
        <v>673</v>
      </c>
      <c r="E261" t="s">
        <v>58</v>
      </c>
      <c r="F261" s="110"/>
      <c r="H261" s="3"/>
      <c r="I261" s="111">
        <f t="shared" si="25"/>
        <v>0</v>
      </c>
      <c r="J261" s="235">
        <f>IFERROR(VLOOKUP($A261,'[1]T_10.01'!$A:$O,J$4,FALSE),"")</f>
        <v>896</v>
      </c>
      <c r="K261" s="3">
        <f>IFERROR(VLOOKUP($A261,'[1]T_10.01'!$A:$O,K$4,FALSE),"")</f>
        <v>8</v>
      </c>
      <c r="L261" s="3">
        <f>IFERROR(VLOOKUP($A261,'[1]T_10.01'!$A:$O,L$4,FALSE),"")</f>
        <v>5</v>
      </c>
      <c r="M261" s="111">
        <f t="shared" si="30"/>
        <v>909</v>
      </c>
      <c r="N261" s="235"/>
      <c r="O261" s="3"/>
      <c r="P261" s="3"/>
      <c r="Q261" s="111"/>
      <c r="R261" s="112"/>
      <c r="S261" s="213"/>
      <c r="T261" t="s">
        <v>669</v>
      </c>
      <c r="U261" t="s">
        <v>682</v>
      </c>
      <c r="V261">
        <v>220</v>
      </c>
      <c r="W261">
        <v>0</v>
      </c>
      <c r="X261">
        <v>76301</v>
      </c>
      <c r="Y261" t="s">
        <v>585</v>
      </c>
    </row>
    <row r="262" spans="1:25" x14ac:dyDescent="0.3">
      <c r="A262" s="110" t="s">
        <v>629</v>
      </c>
      <c r="B262" t="s">
        <v>683</v>
      </c>
      <c r="D262" t="s">
        <v>673</v>
      </c>
      <c r="E262" t="s">
        <v>58</v>
      </c>
      <c r="F262" s="235"/>
      <c r="G262" s="3"/>
      <c r="H262" s="3"/>
      <c r="I262" s="111">
        <f t="shared" si="25"/>
        <v>0</v>
      </c>
      <c r="J262" s="235">
        <f>IFERROR(VLOOKUP($A262,'[1]T_10.01'!$A:$O,J$4,FALSE),"")</f>
        <v>229</v>
      </c>
      <c r="K262" s="3">
        <f>IFERROR(VLOOKUP($A262,'[1]T_10.01'!$A:$O,K$4,FALSE),"")</f>
        <v>1</v>
      </c>
      <c r="L262" s="3">
        <f>IFERROR(VLOOKUP($A262,'[1]T_10.01'!$A:$O,L$4,FALSE),"")</f>
        <v>1</v>
      </c>
      <c r="M262" s="111">
        <f t="shared" si="30"/>
        <v>231</v>
      </c>
      <c r="N262" s="235"/>
      <c r="O262" s="3"/>
      <c r="P262" s="3"/>
      <c r="Q262" s="111"/>
      <c r="R262" s="112"/>
      <c r="S262" s="213"/>
      <c r="T262" t="s">
        <v>599</v>
      </c>
      <c r="U262" t="s">
        <v>684</v>
      </c>
      <c r="V262">
        <v>220</v>
      </c>
      <c r="W262">
        <v>0</v>
      </c>
      <c r="X262">
        <v>10733</v>
      </c>
      <c r="Y262" t="s">
        <v>585</v>
      </c>
    </row>
    <row r="263" spans="1:25" x14ac:dyDescent="0.3">
      <c r="A263" s="110" t="s">
        <v>633</v>
      </c>
      <c r="B263" t="s">
        <v>685</v>
      </c>
      <c r="D263" t="s">
        <v>673</v>
      </c>
      <c r="E263" t="s">
        <v>58</v>
      </c>
      <c r="F263" s="235"/>
      <c r="G263" s="3"/>
      <c r="H263" s="3"/>
      <c r="I263" s="111">
        <f t="shared" si="25"/>
        <v>0</v>
      </c>
      <c r="J263" s="235">
        <f>IFERROR(VLOOKUP($A263,'[1]T_10.01'!$A:$O,J$4,FALSE),"")</f>
        <v>462</v>
      </c>
      <c r="K263" s="3">
        <f>IFERROR(VLOOKUP($A263,'[1]T_10.01'!$A:$O,K$4,FALSE),"")</f>
        <v>4</v>
      </c>
      <c r="L263" s="3">
        <f>IFERROR(VLOOKUP($A263,'[1]T_10.01'!$A:$O,L$4,FALSE),"")</f>
        <v>3</v>
      </c>
      <c r="M263" s="111">
        <f t="shared" si="30"/>
        <v>469</v>
      </c>
      <c r="N263" s="235"/>
      <c r="O263" s="3"/>
      <c r="P263" s="3"/>
      <c r="Q263" s="111"/>
      <c r="R263" s="112"/>
      <c r="S263" s="213"/>
      <c r="T263" t="s">
        <v>591</v>
      </c>
      <c r="U263" t="s">
        <v>686</v>
      </c>
      <c r="V263">
        <v>220</v>
      </c>
      <c r="W263">
        <v>0</v>
      </c>
      <c r="X263">
        <v>10731</v>
      </c>
      <c r="Y263" t="s">
        <v>585</v>
      </c>
    </row>
    <row r="264" spans="1:25" x14ac:dyDescent="0.3">
      <c r="A264" s="110" t="s">
        <v>637</v>
      </c>
      <c r="B264" t="s">
        <v>687</v>
      </c>
      <c r="D264" t="s">
        <v>673</v>
      </c>
      <c r="E264" t="s">
        <v>58</v>
      </c>
      <c r="F264" s="235"/>
      <c r="G264" s="3"/>
      <c r="H264" s="3"/>
      <c r="I264" s="111">
        <f t="shared" si="25"/>
        <v>0</v>
      </c>
      <c r="J264" s="235">
        <f>IFERROR(VLOOKUP($A264,'[1]T_10.01'!$A:$O,J$4,FALSE),"")</f>
        <v>128</v>
      </c>
      <c r="K264" s="3">
        <f>IFERROR(VLOOKUP($A264,'[1]T_10.01'!$A:$O,K$4,FALSE),"")</f>
        <v>3</v>
      </c>
      <c r="L264" s="3">
        <f>IFERROR(VLOOKUP($A264,'[1]T_10.01'!$A:$O,L$4,FALSE),"")</f>
        <v>2</v>
      </c>
      <c r="M264" s="111">
        <f t="shared" si="30"/>
        <v>133</v>
      </c>
      <c r="N264" s="235"/>
      <c r="O264" s="3"/>
      <c r="P264" s="3"/>
      <c r="Q264" s="111"/>
      <c r="R264" s="112"/>
      <c r="S264" s="213"/>
      <c r="T264" t="s">
        <v>688</v>
      </c>
      <c r="U264" t="s">
        <v>689</v>
      </c>
      <c r="V264">
        <v>220</v>
      </c>
      <c r="W264">
        <v>0</v>
      </c>
      <c r="X264">
        <v>76156</v>
      </c>
      <c r="Y264" t="s">
        <v>585</v>
      </c>
    </row>
    <row r="265" spans="1:25" x14ac:dyDescent="0.3">
      <c r="A265" s="110" t="s">
        <v>641</v>
      </c>
      <c r="B265" t="s">
        <v>690</v>
      </c>
      <c r="D265" t="s">
        <v>673</v>
      </c>
      <c r="E265" t="s">
        <v>58</v>
      </c>
      <c r="F265" s="235"/>
      <c r="G265" s="3"/>
      <c r="H265" s="3"/>
      <c r="I265" s="111">
        <f t="shared" ref="I265:I269" si="31">VLOOKUP(A265,$T$5:$W$279,4,0)</f>
        <v>0</v>
      </c>
      <c r="J265" s="235">
        <f>IFERROR(VLOOKUP($A265,'[1]T_10.01'!$A:$O,J$4,FALSE),"")</f>
        <v>422</v>
      </c>
      <c r="K265" s="3">
        <f>IFERROR(VLOOKUP($A265,'[1]T_10.01'!$A:$O,K$4,FALSE),"")</f>
        <v>3</v>
      </c>
      <c r="L265" s="3">
        <f>IFERROR(VLOOKUP($A265,'[1]T_10.01'!$A:$O,L$4,FALSE),"")</f>
        <v>4</v>
      </c>
      <c r="M265" s="111">
        <f t="shared" si="30"/>
        <v>429</v>
      </c>
      <c r="N265" s="235"/>
      <c r="O265" s="3"/>
      <c r="P265" s="3"/>
      <c r="Q265" s="111"/>
      <c r="R265" s="112"/>
      <c r="S265" s="213"/>
      <c r="T265" t="s">
        <v>691</v>
      </c>
      <c r="U265" t="s">
        <v>692</v>
      </c>
      <c r="V265">
        <v>220</v>
      </c>
      <c r="W265">
        <v>0</v>
      </c>
      <c r="X265">
        <v>10738</v>
      </c>
      <c r="Y265" t="s">
        <v>585</v>
      </c>
    </row>
    <row r="266" spans="1:25" x14ac:dyDescent="0.3">
      <c r="A266" s="110" t="s">
        <v>645</v>
      </c>
      <c r="B266" t="s">
        <v>693</v>
      </c>
      <c r="D266" t="s">
        <v>673</v>
      </c>
      <c r="E266" t="s">
        <v>58</v>
      </c>
      <c r="F266" s="235"/>
      <c r="G266" s="3"/>
      <c r="H266" s="3"/>
      <c r="I266" s="111">
        <f t="shared" si="31"/>
        <v>0</v>
      </c>
      <c r="J266" s="235">
        <f>IFERROR(VLOOKUP($A266,'[1]T_10.01'!$A:$O,J$4,FALSE),"")</f>
        <v>883</v>
      </c>
      <c r="K266" s="3">
        <f>IFERROR(VLOOKUP($A266,'[1]T_10.01'!$A:$O,K$4,FALSE),"")</f>
        <v>16</v>
      </c>
      <c r="L266" s="3">
        <f>IFERROR(VLOOKUP($A266,'[1]T_10.01'!$A:$O,L$4,FALSE),"")</f>
        <v>12</v>
      </c>
      <c r="M266" s="111">
        <f t="shared" si="30"/>
        <v>911</v>
      </c>
      <c r="N266" s="235"/>
      <c r="O266" s="3"/>
      <c r="P266" s="3"/>
      <c r="Q266" s="111"/>
      <c r="R266" s="112"/>
      <c r="S266" s="213"/>
      <c r="T266" t="s">
        <v>657</v>
      </c>
      <c r="U266" t="s">
        <v>694</v>
      </c>
      <c r="V266">
        <v>220</v>
      </c>
      <c r="W266">
        <v>0</v>
      </c>
      <c r="X266">
        <v>10755</v>
      </c>
      <c r="Y266" t="s">
        <v>585</v>
      </c>
    </row>
    <row r="267" spans="1:25" x14ac:dyDescent="0.3">
      <c r="A267" s="110" t="s">
        <v>593</v>
      </c>
      <c r="B267" t="s">
        <v>695</v>
      </c>
      <c r="D267" t="s">
        <v>673</v>
      </c>
      <c r="E267" t="s">
        <v>58</v>
      </c>
      <c r="F267" s="235"/>
      <c r="G267" s="3"/>
      <c r="H267" s="3"/>
      <c r="I267" s="111">
        <f t="shared" si="31"/>
        <v>0</v>
      </c>
      <c r="J267" s="235">
        <f>IFERROR(VLOOKUP($A267,'[1]T_10.01'!$A:$O,J$4,FALSE),"")</f>
        <v>851</v>
      </c>
      <c r="K267" s="3">
        <f>IFERROR(VLOOKUP($A267,'[1]T_10.01'!$A:$O,K$4,FALSE),"")</f>
        <v>21</v>
      </c>
      <c r="L267" s="3">
        <f>IFERROR(VLOOKUP($A267,'[1]T_10.01'!$A:$O,L$4,FALSE),"")</f>
        <v>18</v>
      </c>
      <c r="M267" s="111">
        <f t="shared" si="30"/>
        <v>890</v>
      </c>
      <c r="N267" s="235"/>
      <c r="O267" s="3"/>
      <c r="P267" s="3"/>
      <c r="Q267" s="111"/>
      <c r="R267" s="112"/>
      <c r="S267" s="213"/>
      <c r="T267" t="s">
        <v>611</v>
      </c>
      <c r="U267" t="s">
        <v>696</v>
      </c>
      <c r="V267">
        <v>220</v>
      </c>
      <c r="W267">
        <v>0</v>
      </c>
      <c r="X267">
        <v>10739</v>
      </c>
      <c r="Y267" t="s">
        <v>585</v>
      </c>
    </row>
    <row r="268" spans="1:25" x14ac:dyDescent="0.3">
      <c r="A268" s="110" t="s">
        <v>597</v>
      </c>
      <c r="B268" t="s">
        <v>697</v>
      </c>
      <c r="D268" t="s">
        <v>673</v>
      </c>
      <c r="E268" t="s">
        <v>58</v>
      </c>
      <c r="F268" s="235"/>
      <c r="G268" s="3"/>
      <c r="H268" s="3"/>
      <c r="I268" s="111">
        <f t="shared" si="31"/>
        <v>0</v>
      </c>
      <c r="J268" s="235">
        <f>IFERROR(VLOOKUP($A268,'[1]T_10.01'!$A:$O,J$4,FALSE),"")</f>
        <v>18</v>
      </c>
      <c r="K268" s="3">
        <f>IFERROR(VLOOKUP($A268,'[1]T_10.01'!$A:$O,K$4,FALSE),"")</f>
        <v>2</v>
      </c>
      <c r="L268" s="3">
        <f>IFERROR(VLOOKUP($A268,'[1]T_10.01'!$A:$O,L$4,FALSE),"")</f>
        <v>0</v>
      </c>
      <c r="M268" s="111">
        <f t="shared" si="30"/>
        <v>20</v>
      </c>
      <c r="N268" s="235"/>
      <c r="O268" s="3"/>
      <c r="P268" s="3"/>
      <c r="Q268" s="111"/>
      <c r="R268" s="112"/>
      <c r="S268" s="213"/>
      <c r="T268" t="s">
        <v>615</v>
      </c>
      <c r="U268" t="s">
        <v>698</v>
      </c>
      <c r="V268">
        <v>220</v>
      </c>
      <c r="W268">
        <v>0</v>
      </c>
      <c r="X268">
        <v>10740</v>
      </c>
      <c r="Y268" t="s">
        <v>585</v>
      </c>
    </row>
    <row r="269" spans="1:25" ht="15" thickBot="1" x14ac:dyDescent="0.35">
      <c r="A269" s="114" t="s">
        <v>586</v>
      </c>
      <c r="B269" s="20" t="s">
        <v>699</v>
      </c>
      <c r="C269" s="20"/>
      <c r="D269" s="20" t="s">
        <v>673</v>
      </c>
      <c r="E269" s="20" t="s">
        <v>58</v>
      </c>
      <c r="F269" s="251"/>
      <c r="G269" s="66"/>
      <c r="H269" s="66"/>
      <c r="I269" s="183">
        <f t="shared" si="31"/>
        <v>0</v>
      </c>
      <c r="J269" s="251">
        <f>IFERROR(VLOOKUP($A269,'[1]T_10.01'!$A:$O,J$4,FALSE),"")</f>
        <v>2307</v>
      </c>
      <c r="K269" s="66">
        <f>IFERROR(VLOOKUP($A269,'[1]T_10.01'!$A:$O,K$4,FALSE),"")</f>
        <v>33</v>
      </c>
      <c r="L269" s="66">
        <f>IFERROR(VLOOKUP($A269,'[1]T_10.01'!$A:$O,L$4,FALSE),"")</f>
        <v>166</v>
      </c>
      <c r="M269" s="183">
        <f t="shared" si="30"/>
        <v>2506</v>
      </c>
      <c r="N269" s="251"/>
      <c r="O269" s="66"/>
      <c r="P269" s="66"/>
      <c r="Q269" s="183"/>
      <c r="R269" s="112"/>
      <c r="S269" s="213"/>
      <c r="T269" t="s">
        <v>631</v>
      </c>
      <c r="U269" t="s">
        <v>700</v>
      </c>
      <c r="V269">
        <v>220</v>
      </c>
      <c r="W269">
        <v>0</v>
      </c>
      <c r="X269">
        <v>10748</v>
      </c>
      <c r="Y269" t="s">
        <v>585</v>
      </c>
    </row>
    <row r="270" spans="1:25" ht="15" thickBot="1" x14ac:dyDescent="0.35">
      <c r="A270" s="49" t="s">
        <v>35</v>
      </c>
      <c r="B270" s="50"/>
      <c r="C270" s="52"/>
      <c r="D270" s="52"/>
      <c r="E270" s="52"/>
      <c r="F270" s="247">
        <f t="shared" ref="F270:H270" si="32">SUMIF(F8:F232,"&gt;0",F8:F232)</f>
        <v>0</v>
      </c>
      <c r="G270" s="42">
        <f t="shared" si="32"/>
        <v>0</v>
      </c>
      <c r="H270" s="42">
        <f t="shared" si="32"/>
        <v>0</v>
      </c>
      <c r="I270" s="275">
        <f>SUMIF(I8:I269,"&gt;0",I8:I269)</f>
        <v>887330</v>
      </c>
      <c r="J270" s="247">
        <f>SUMIF(J8:J269,"&gt;0",J8:J269)</f>
        <v>739089</v>
      </c>
      <c r="K270" s="42">
        <f>SUMIF(K8:K269,"&gt;0",K8:K269)</f>
        <v>45966</v>
      </c>
      <c r="L270" s="42">
        <f>SUMIF(L8:L269,"&gt;0",L8:L269)</f>
        <v>102264</v>
      </c>
      <c r="M270" s="275">
        <f>SUMIF(M8:M269,"&gt;0",M8:M269)</f>
        <v>887319</v>
      </c>
      <c r="N270" s="247"/>
      <c r="O270" s="42"/>
      <c r="P270" s="42"/>
      <c r="Q270" s="275">
        <f t="shared" ref="Q270" si="33">M270-I270</f>
        <v>-11</v>
      </c>
      <c r="R270" s="113">
        <f>Q270/I270</f>
        <v>-1.2396740784150203E-5</v>
      </c>
      <c r="S270" s="214"/>
      <c r="T270" t="s">
        <v>635</v>
      </c>
      <c r="U270" t="s">
        <v>701</v>
      </c>
      <c r="V270">
        <v>220</v>
      </c>
      <c r="W270">
        <v>0</v>
      </c>
      <c r="X270">
        <v>10749</v>
      </c>
      <c r="Y270" t="s">
        <v>585</v>
      </c>
    </row>
    <row r="271" spans="1:25" ht="15" thickBot="1" x14ac:dyDescent="0.35">
      <c r="A271" s="7"/>
      <c r="B271" s="8"/>
      <c r="C271" s="8"/>
      <c r="D271" s="8"/>
      <c r="E271" s="8"/>
      <c r="F271" s="56"/>
      <c r="G271" s="56"/>
      <c r="H271" s="56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214"/>
      <c r="T271" t="s">
        <v>639</v>
      </c>
      <c r="U271" t="s">
        <v>702</v>
      </c>
      <c r="V271">
        <v>220</v>
      </c>
      <c r="W271">
        <v>0</v>
      </c>
      <c r="X271">
        <v>10750</v>
      </c>
      <c r="Y271" t="s">
        <v>585</v>
      </c>
    </row>
    <row r="272" spans="1:25" ht="30" customHeight="1" thickBot="1" x14ac:dyDescent="0.35">
      <c r="B272" s="7" t="s">
        <v>703</v>
      </c>
      <c r="C272" s="8"/>
      <c r="D272" s="269"/>
      <c r="E272" s="264"/>
      <c r="F272" s="400" t="s">
        <v>22</v>
      </c>
      <c r="G272" s="400"/>
      <c r="H272" s="400"/>
      <c r="I272" s="400"/>
      <c r="J272" s="402" t="s">
        <v>1628</v>
      </c>
      <c r="K272" s="403"/>
      <c r="L272" s="403"/>
      <c r="M272" s="404"/>
      <c r="N272" s="400" t="s">
        <v>23</v>
      </c>
      <c r="O272" s="400"/>
      <c r="P272" s="400"/>
      <c r="Q272" s="401"/>
      <c r="R272" s="36" t="s">
        <v>74</v>
      </c>
      <c r="S272" s="212"/>
      <c r="T272" t="s">
        <v>643</v>
      </c>
      <c r="U272" t="s">
        <v>704</v>
      </c>
      <c r="V272">
        <v>220</v>
      </c>
      <c r="W272">
        <v>0</v>
      </c>
      <c r="X272">
        <v>10751</v>
      </c>
      <c r="Y272" t="s">
        <v>585</v>
      </c>
    </row>
    <row r="273" spans="1:25" ht="15" thickBot="1" x14ac:dyDescent="0.35">
      <c r="B273" s="8"/>
      <c r="C273" s="7"/>
      <c r="D273" s="231" t="s">
        <v>705</v>
      </c>
      <c r="E273" s="265" t="s">
        <v>83</v>
      </c>
      <c r="F273" s="204" t="s">
        <v>84</v>
      </c>
      <c r="G273" s="204" t="s">
        <v>85</v>
      </c>
      <c r="H273" s="204" t="s">
        <v>86</v>
      </c>
      <c r="I273" s="204" t="s">
        <v>87</v>
      </c>
      <c r="J273" s="203" t="s">
        <v>84</v>
      </c>
      <c r="K273" s="204" t="s">
        <v>85</v>
      </c>
      <c r="L273" s="204" t="s">
        <v>86</v>
      </c>
      <c r="M273" s="205" t="s">
        <v>87</v>
      </c>
      <c r="N273" s="204" t="s">
        <v>84</v>
      </c>
      <c r="O273" s="204" t="s">
        <v>85</v>
      </c>
      <c r="P273" s="204" t="s">
        <v>86</v>
      </c>
      <c r="Q273" s="205" t="s">
        <v>87</v>
      </c>
      <c r="R273" s="36" t="s">
        <v>88</v>
      </c>
      <c r="S273" s="212"/>
      <c r="T273" t="s">
        <v>647</v>
      </c>
      <c r="U273" t="s">
        <v>706</v>
      </c>
      <c r="V273">
        <v>220</v>
      </c>
      <c r="W273">
        <v>0</v>
      </c>
      <c r="X273">
        <v>10752</v>
      </c>
      <c r="Y273" t="s">
        <v>585</v>
      </c>
    </row>
    <row r="274" spans="1:25" x14ac:dyDescent="0.3">
      <c r="A274" s="2"/>
      <c r="C274" s="12"/>
      <c r="D274" s="271">
        <f t="shared" ref="D274:D283" si="34">COUNTIF($E$8:$E$232,E274)</f>
        <v>3</v>
      </c>
      <c r="E274" s="240" t="s">
        <v>48</v>
      </c>
      <c r="F274" s="3"/>
      <c r="G274" s="3"/>
      <c r="H274" s="3"/>
      <c r="I274" s="3">
        <f t="shared" ref="I274:M285" si="35">SUMIFS(I$6:I$270,$E$6:$E$270,$E274,I$6:I$270,"&gt;0")</f>
        <v>296977</v>
      </c>
      <c r="J274" s="235">
        <f t="shared" si="35"/>
        <v>256070</v>
      </c>
      <c r="K274" s="3">
        <f t="shared" si="35"/>
        <v>20421</v>
      </c>
      <c r="L274" s="3">
        <f t="shared" si="35"/>
        <v>31378</v>
      </c>
      <c r="M274" s="111">
        <f t="shared" si="35"/>
        <v>307869</v>
      </c>
      <c r="N274" s="3"/>
      <c r="O274" s="3"/>
      <c r="P274" s="3"/>
      <c r="Q274" s="111">
        <f t="shared" ref="Q274" si="36">M274-I274</f>
        <v>10892</v>
      </c>
      <c r="R274" s="107">
        <f t="shared" ref="R274" si="37">Q274/I274</f>
        <v>3.6676240921014083E-2</v>
      </c>
      <c r="S274" s="213"/>
      <c r="T274" t="s">
        <v>651</v>
      </c>
      <c r="U274" t="s">
        <v>707</v>
      </c>
      <c r="V274">
        <v>220</v>
      </c>
      <c r="W274">
        <v>0</v>
      </c>
      <c r="X274">
        <v>10753</v>
      </c>
      <c r="Y274" t="s">
        <v>585</v>
      </c>
    </row>
    <row r="275" spans="1:25" x14ac:dyDescent="0.3">
      <c r="A275" s="2"/>
      <c r="D275" s="271">
        <f t="shared" si="34"/>
        <v>5</v>
      </c>
      <c r="E275" s="240" t="s">
        <v>49</v>
      </c>
      <c r="F275" s="3"/>
      <c r="G275" s="3"/>
      <c r="H275" s="3"/>
      <c r="I275" s="3">
        <f t="shared" si="35"/>
        <v>117899</v>
      </c>
      <c r="J275" s="235">
        <f t="shared" si="35"/>
        <v>104735</v>
      </c>
      <c r="K275" s="3">
        <f t="shared" si="35"/>
        <v>6232</v>
      </c>
      <c r="L275" s="3">
        <f t="shared" si="35"/>
        <v>7827</v>
      </c>
      <c r="M275" s="111">
        <f t="shared" si="35"/>
        <v>118794</v>
      </c>
      <c r="N275" s="3"/>
      <c r="O275" s="3"/>
      <c r="P275" s="3"/>
      <c r="Q275" s="111">
        <f t="shared" ref="Q275:Q281" si="38">M275-I275</f>
        <v>895</v>
      </c>
      <c r="R275" s="33">
        <f t="shared" ref="R275:R286" si="39">Q275/I275</f>
        <v>7.5912433523609192E-3</v>
      </c>
      <c r="S275" s="213"/>
      <c r="T275" t="s">
        <v>654</v>
      </c>
      <c r="U275" t="s">
        <v>708</v>
      </c>
      <c r="V275">
        <v>220</v>
      </c>
      <c r="W275">
        <v>0</v>
      </c>
      <c r="X275">
        <v>10754</v>
      </c>
      <c r="Y275" t="s">
        <v>585</v>
      </c>
    </row>
    <row r="276" spans="1:25" x14ac:dyDescent="0.3">
      <c r="A276" s="2"/>
      <c r="D276" s="271">
        <f t="shared" si="34"/>
        <v>14</v>
      </c>
      <c r="E276" s="240" t="s">
        <v>50</v>
      </c>
      <c r="F276" s="3"/>
      <c r="G276" s="3"/>
      <c r="H276" s="3"/>
      <c r="I276" s="3">
        <f t="shared" si="35"/>
        <v>111755</v>
      </c>
      <c r="J276" s="235">
        <f t="shared" si="35"/>
        <v>42256</v>
      </c>
      <c r="K276" s="3">
        <f t="shared" si="35"/>
        <v>15606</v>
      </c>
      <c r="L276" s="3">
        <f t="shared" si="35"/>
        <v>49912</v>
      </c>
      <c r="M276" s="111">
        <f t="shared" si="35"/>
        <v>107774</v>
      </c>
      <c r="N276" s="3"/>
      <c r="O276" s="3"/>
      <c r="P276" s="3"/>
      <c r="Q276" s="111">
        <f t="shared" si="38"/>
        <v>-3981</v>
      </c>
      <c r="R276" s="33">
        <f t="shared" si="39"/>
        <v>-3.5622567222943047E-2</v>
      </c>
      <c r="S276" s="213"/>
    </row>
    <row r="277" spans="1:25" x14ac:dyDescent="0.3">
      <c r="A277" s="2"/>
      <c r="D277" s="271">
        <f t="shared" si="34"/>
        <v>5</v>
      </c>
      <c r="E277" s="240" t="s">
        <v>51</v>
      </c>
      <c r="F277" s="3"/>
      <c r="G277" s="3"/>
      <c r="H277" s="3"/>
      <c r="I277" s="3">
        <f t="shared" si="35"/>
        <v>5410</v>
      </c>
      <c r="J277" s="235">
        <f t="shared" si="35"/>
        <v>878</v>
      </c>
      <c r="K277" s="3">
        <f t="shared" si="35"/>
        <v>167</v>
      </c>
      <c r="L277" s="3">
        <f t="shared" si="35"/>
        <v>2927</v>
      </c>
      <c r="M277" s="111">
        <f t="shared" si="35"/>
        <v>3972</v>
      </c>
      <c r="N277" s="3"/>
      <c r="O277" s="3"/>
      <c r="P277" s="3"/>
      <c r="Q277" s="111">
        <f t="shared" si="38"/>
        <v>-1438</v>
      </c>
      <c r="R277" s="33">
        <f t="shared" si="39"/>
        <v>-0.26580406654343808</v>
      </c>
      <c r="S277" s="213"/>
    </row>
    <row r="278" spans="1:25" x14ac:dyDescent="0.3">
      <c r="A278" s="2"/>
      <c r="D278" s="271">
        <f t="shared" si="34"/>
        <v>6</v>
      </c>
      <c r="E278" s="240" t="s">
        <v>52</v>
      </c>
      <c r="F278" s="3"/>
      <c r="G278" s="3"/>
      <c r="H278" s="3"/>
      <c r="I278" s="3">
        <f t="shared" si="35"/>
        <v>33236</v>
      </c>
      <c r="J278" s="235">
        <f t="shared" si="35"/>
        <v>26834</v>
      </c>
      <c r="K278" s="3">
        <f t="shared" si="35"/>
        <v>747</v>
      </c>
      <c r="L278" s="3">
        <f t="shared" si="35"/>
        <v>1378</v>
      </c>
      <c r="M278" s="111">
        <f t="shared" si="35"/>
        <v>28959</v>
      </c>
      <c r="N278" s="3"/>
      <c r="O278" s="3"/>
      <c r="P278" s="3"/>
      <c r="Q278" s="111">
        <f t="shared" si="38"/>
        <v>-4277</v>
      </c>
      <c r="R278" s="33">
        <f t="shared" si="39"/>
        <v>-0.12868576242628474</v>
      </c>
      <c r="S278" s="213"/>
    </row>
    <row r="279" spans="1:25" x14ac:dyDescent="0.3">
      <c r="A279" s="2"/>
      <c r="D279" s="271">
        <f t="shared" si="34"/>
        <v>130</v>
      </c>
      <c r="E279" s="240" t="s">
        <v>53</v>
      </c>
      <c r="F279" s="3"/>
      <c r="G279" s="3"/>
      <c r="H279" s="3"/>
      <c r="I279" s="3">
        <f t="shared" si="35"/>
        <v>174323</v>
      </c>
      <c r="J279" s="235">
        <f t="shared" si="35"/>
        <v>160746</v>
      </c>
      <c r="K279" s="3">
        <f t="shared" si="35"/>
        <v>1684</v>
      </c>
      <c r="L279" s="3">
        <f t="shared" si="35"/>
        <v>5464</v>
      </c>
      <c r="M279" s="111">
        <f t="shared" si="35"/>
        <v>167894</v>
      </c>
      <c r="N279" s="3"/>
      <c r="O279" s="3"/>
      <c r="P279" s="3"/>
      <c r="Q279" s="111">
        <f t="shared" ref="Q279" si="40">M279-I279</f>
        <v>-6429</v>
      </c>
      <c r="R279" s="33">
        <f t="shared" si="39"/>
        <v>-3.6879815055959338E-2</v>
      </c>
      <c r="S279" s="213"/>
    </row>
    <row r="280" spans="1:25" x14ac:dyDescent="0.3">
      <c r="A280" s="7"/>
      <c r="B280" s="8"/>
      <c r="D280" s="271">
        <f t="shared" si="34"/>
        <v>15</v>
      </c>
      <c r="E280" s="240" t="s">
        <v>54</v>
      </c>
      <c r="F280" s="3"/>
      <c r="G280" s="3"/>
      <c r="H280" s="3"/>
      <c r="I280" s="3">
        <f t="shared" si="35"/>
        <v>118101</v>
      </c>
      <c r="J280" s="235">
        <f t="shared" si="35"/>
        <v>122243</v>
      </c>
      <c r="K280" s="3">
        <f t="shared" si="35"/>
        <v>542</v>
      </c>
      <c r="L280" s="3">
        <f t="shared" si="35"/>
        <v>1470</v>
      </c>
      <c r="M280" s="111">
        <f t="shared" si="35"/>
        <v>124255</v>
      </c>
      <c r="N280" s="3"/>
      <c r="O280" s="3"/>
      <c r="P280" s="3"/>
      <c r="Q280" s="111">
        <f t="shared" si="38"/>
        <v>6154</v>
      </c>
      <c r="R280" s="33">
        <f t="shared" si="39"/>
        <v>5.2107941507692566E-2</v>
      </c>
      <c r="S280" s="214"/>
    </row>
    <row r="281" spans="1:25" x14ac:dyDescent="0.3">
      <c r="A281" s="7"/>
      <c r="B281" s="8"/>
      <c r="D281" s="271">
        <f t="shared" si="34"/>
        <v>7</v>
      </c>
      <c r="E281" s="240" t="s">
        <v>1525</v>
      </c>
      <c r="F281" s="3"/>
      <c r="G281" s="3"/>
      <c r="H281" s="3"/>
      <c r="I281" s="3">
        <f t="shared" si="35"/>
        <v>7018</v>
      </c>
      <c r="J281" s="235">
        <f t="shared" si="35"/>
        <v>8244</v>
      </c>
      <c r="K281" s="3">
        <f t="shared" si="35"/>
        <v>107</v>
      </c>
      <c r="L281" s="3">
        <f t="shared" si="35"/>
        <v>1426</v>
      </c>
      <c r="M281" s="111">
        <f t="shared" si="35"/>
        <v>9777</v>
      </c>
      <c r="N281" s="3"/>
      <c r="O281" s="3"/>
      <c r="P281" s="3"/>
      <c r="Q281" s="111">
        <f t="shared" si="38"/>
        <v>2759</v>
      </c>
      <c r="R281" s="33">
        <f t="shared" si="39"/>
        <v>0.39313194642348248</v>
      </c>
      <c r="S281" s="214"/>
    </row>
    <row r="282" spans="1:25" x14ac:dyDescent="0.3">
      <c r="A282" s="7"/>
      <c r="B282" s="8"/>
      <c r="D282" s="271">
        <f t="shared" si="34"/>
        <v>21</v>
      </c>
      <c r="E282" s="240" t="s">
        <v>55</v>
      </c>
      <c r="F282" s="3"/>
      <c r="G282" s="3"/>
      <c r="H282" s="3"/>
      <c r="I282" s="3">
        <f t="shared" si="35"/>
        <v>633</v>
      </c>
      <c r="J282" s="235">
        <f t="shared" si="35"/>
        <v>565</v>
      </c>
      <c r="K282" s="3">
        <f t="shared" si="35"/>
        <v>8</v>
      </c>
      <c r="L282" s="3">
        <f t="shared" si="35"/>
        <v>10</v>
      </c>
      <c r="M282" s="111">
        <f t="shared" si="35"/>
        <v>583</v>
      </c>
      <c r="N282" s="3"/>
      <c r="O282" s="3"/>
      <c r="P282" s="3"/>
      <c r="Q282" s="111">
        <f t="shared" ref="Q282:Q285" si="41">M282-I282</f>
        <v>-50</v>
      </c>
      <c r="R282" s="33">
        <f t="shared" ref="R282:R285" si="42">Q282/I282</f>
        <v>-7.8988941548183256E-2</v>
      </c>
      <c r="S282" s="214"/>
    </row>
    <row r="283" spans="1:25" x14ac:dyDescent="0.3">
      <c r="A283" s="7"/>
      <c r="B283" s="8"/>
      <c r="D283" s="271">
        <f t="shared" si="34"/>
        <v>19</v>
      </c>
      <c r="E283" s="240" t="s">
        <v>56</v>
      </c>
      <c r="F283" s="3"/>
      <c r="G283" s="3"/>
      <c r="H283" s="3"/>
      <c r="I283" s="3">
        <f t="shared" si="35"/>
        <v>2470</v>
      </c>
      <c r="J283" s="235">
        <f t="shared" si="35"/>
        <v>2721</v>
      </c>
      <c r="K283" s="3">
        <f t="shared" si="35"/>
        <v>194</v>
      </c>
      <c r="L283" s="3">
        <f t="shared" si="35"/>
        <v>54</v>
      </c>
      <c r="M283" s="111">
        <f t="shared" si="35"/>
        <v>2969</v>
      </c>
      <c r="N283" s="3"/>
      <c r="O283" s="3"/>
      <c r="P283" s="3"/>
      <c r="Q283" s="111">
        <f t="shared" si="41"/>
        <v>499</v>
      </c>
      <c r="R283" s="33">
        <f t="shared" si="42"/>
        <v>0.20202429149797571</v>
      </c>
      <c r="S283" s="214"/>
    </row>
    <row r="284" spans="1:25" x14ac:dyDescent="0.3">
      <c r="A284" s="7"/>
      <c r="B284" s="8"/>
      <c r="D284" s="271">
        <f>COUNTIF($E$8:$E$269,E284)</f>
        <v>24</v>
      </c>
      <c r="E284" s="240" t="s">
        <v>57</v>
      </c>
      <c r="F284" s="3"/>
      <c r="G284" s="3"/>
      <c r="H284" s="3"/>
      <c r="I284" s="3">
        <f t="shared" si="35"/>
        <v>7464</v>
      </c>
      <c r="J284" s="235">
        <f t="shared" si="35"/>
        <v>6147</v>
      </c>
      <c r="K284" s="3">
        <f t="shared" si="35"/>
        <v>146</v>
      </c>
      <c r="L284" s="3">
        <f t="shared" si="35"/>
        <v>151</v>
      </c>
      <c r="M284" s="111">
        <f t="shared" si="35"/>
        <v>6444</v>
      </c>
      <c r="N284" s="3"/>
      <c r="O284" s="3"/>
      <c r="P284" s="3"/>
      <c r="Q284" s="111">
        <f t="shared" si="41"/>
        <v>-1020</v>
      </c>
      <c r="R284" s="33">
        <f t="shared" si="42"/>
        <v>-0.13665594855305466</v>
      </c>
      <c r="S284" s="214"/>
    </row>
    <row r="285" spans="1:25" ht="15" thickBot="1" x14ac:dyDescent="0.35">
      <c r="A285" s="7"/>
      <c r="B285" s="8"/>
      <c r="C285" s="6"/>
      <c r="D285" s="272">
        <f>COUNTIF($E$8:$E$269,E285)</f>
        <v>13</v>
      </c>
      <c r="E285" s="273" t="s">
        <v>58</v>
      </c>
      <c r="F285" s="66"/>
      <c r="G285" s="66"/>
      <c r="H285" s="66"/>
      <c r="I285" s="66">
        <f t="shared" si="35"/>
        <v>12044</v>
      </c>
      <c r="J285" s="251">
        <f t="shared" si="35"/>
        <v>7650</v>
      </c>
      <c r="K285" s="66">
        <f t="shared" si="35"/>
        <v>112</v>
      </c>
      <c r="L285" s="66">
        <f t="shared" si="35"/>
        <v>267</v>
      </c>
      <c r="M285" s="183">
        <f t="shared" si="35"/>
        <v>8029</v>
      </c>
      <c r="N285" s="66"/>
      <c r="O285" s="66"/>
      <c r="P285" s="66"/>
      <c r="Q285" s="183">
        <f t="shared" si="41"/>
        <v>-4015</v>
      </c>
      <c r="R285" s="34">
        <f t="shared" si="42"/>
        <v>-0.33336100963135173</v>
      </c>
      <c r="S285" s="214"/>
    </row>
    <row r="286" spans="1:25" ht="15" thickBot="1" x14ac:dyDescent="0.35">
      <c r="A286" s="7"/>
      <c r="B286" s="8"/>
      <c r="C286" s="8"/>
      <c r="D286" s="266"/>
      <c r="E286" s="241" t="s">
        <v>35</v>
      </c>
      <c r="F286" s="237"/>
      <c r="G286" s="237"/>
      <c r="H286" s="237"/>
      <c r="I286" s="237">
        <f>SUM(I274:I285)</f>
        <v>887330</v>
      </c>
      <c r="J286" s="236">
        <f>SUM(J274:J285)</f>
        <v>739089</v>
      </c>
      <c r="K286" s="237">
        <f>SUM(K274:K285)</f>
        <v>45966</v>
      </c>
      <c r="L286" s="237">
        <f>SUM(L274:L285)</f>
        <v>102264</v>
      </c>
      <c r="M286" s="270">
        <f>SUM(M274:M285)</f>
        <v>887319</v>
      </c>
      <c r="N286" s="237"/>
      <c r="O286" s="237"/>
      <c r="P286" s="237"/>
      <c r="Q286" s="270">
        <f>SUM(Q274:Q285)</f>
        <v>-11</v>
      </c>
      <c r="R286" s="56">
        <f t="shared" si="39"/>
        <v>-1.2396740784150203E-5</v>
      </c>
      <c r="S286" s="214"/>
    </row>
    <row r="287" spans="1:25" ht="15" thickBot="1" x14ac:dyDescent="0.35">
      <c r="B287" s="7" t="s">
        <v>709</v>
      </c>
      <c r="C287" s="8"/>
      <c r="E287" s="8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214"/>
    </row>
    <row r="288" spans="1:25" ht="28.8" customHeight="1" thickBot="1" x14ac:dyDescent="0.35">
      <c r="B288" s="8"/>
      <c r="D288" s="109"/>
      <c r="E288" s="38"/>
      <c r="F288" s="399" t="s">
        <v>22</v>
      </c>
      <c r="G288" s="400"/>
      <c r="H288" s="400"/>
      <c r="I288" s="401"/>
      <c r="J288" s="402" t="s">
        <v>1628</v>
      </c>
      <c r="K288" s="403"/>
      <c r="L288" s="403"/>
      <c r="M288" s="404"/>
      <c r="N288" s="400" t="s">
        <v>23</v>
      </c>
      <c r="O288" s="400"/>
      <c r="P288" s="400"/>
      <c r="Q288" s="401"/>
      <c r="R288" s="36" t="s">
        <v>74</v>
      </c>
      <c r="S288" s="212"/>
    </row>
    <row r="289" spans="1:18" ht="15" thickBot="1" x14ac:dyDescent="0.35">
      <c r="A289" s="2"/>
      <c r="C289" s="11"/>
      <c r="D289" s="266" t="s">
        <v>82</v>
      </c>
      <c r="E289" s="268"/>
      <c r="F289" s="203" t="s">
        <v>84</v>
      </c>
      <c r="G289" s="204" t="s">
        <v>85</v>
      </c>
      <c r="H289" s="204" t="s">
        <v>86</v>
      </c>
      <c r="I289" s="205" t="s">
        <v>87</v>
      </c>
      <c r="J289" s="203" t="s">
        <v>84</v>
      </c>
      <c r="K289" s="204" t="s">
        <v>85</v>
      </c>
      <c r="L289" s="204" t="s">
        <v>86</v>
      </c>
      <c r="M289" s="205" t="s">
        <v>87</v>
      </c>
      <c r="N289" s="204" t="s">
        <v>84</v>
      </c>
      <c r="O289" s="204" t="s">
        <v>85</v>
      </c>
      <c r="P289" s="204" t="s">
        <v>86</v>
      </c>
      <c r="Q289" s="205" t="s">
        <v>87</v>
      </c>
      <c r="R289" s="57" t="s">
        <v>88</v>
      </c>
    </row>
    <row r="290" spans="1:18" x14ac:dyDescent="0.3">
      <c r="A290" s="2"/>
      <c r="D290" s="110" t="s">
        <v>710</v>
      </c>
      <c r="F290" s="235"/>
      <c r="G290" s="3"/>
      <c r="H290" s="3"/>
      <c r="I290" s="111">
        <f>SUM(I274:I281)</f>
        <v>864719</v>
      </c>
      <c r="J290" s="235">
        <f>SUM(J274:J281)</f>
        <v>722006</v>
      </c>
      <c r="K290" s="3">
        <f>SUM(K274:K281)</f>
        <v>45506</v>
      </c>
      <c r="L290" s="3">
        <f>SUM(L274:L281)</f>
        <v>101782</v>
      </c>
      <c r="M290" s="111">
        <f>SUM(M274:M281)</f>
        <v>869294</v>
      </c>
      <c r="N290" s="3"/>
      <c r="O290" s="3"/>
      <c r="P290" s="3"/>
      <c r="Q290" s="111">
        <f t="shared" ref="Q290:Q292" si="43">M290-I290</f>
        <v>4575</v>
      </c>
      <c r="R290" s="33">
        <f t="shared" ref="R290:R298" si="44">Q290/I290</f>
        <v>5.2907360657045814E-3</v>
      </c>
    </row>
    <row r="291" spans="1:18" x14ac:dyDescent="0.3">
      <c r="A291" s="2"/>
      <c r="D291" s="110" t="s">
        <v>493</v>
      </c>
      <c r="F291" s="235"/>
      <c r="G291" s="3"/>
      <c r="H291" s="3"/>
      <c r="I291" s="111">
        <f>SUMIF($D$6:$D$232,$D291,I$6:I$232)</f>
        <v>633</v>
      </c>
      <c r="J291" s="235">
        <f>SUMIFS(J$6:J$232,$D$6:$D$232,$D291,J$6:J$232,"&gt;0")</f>
        <v>565</v>
      </c>
      <c r="K291" s="3">
        <f>SUMIFS(K$6:K$232,$D$6:$D$232,$D291,K$6:K$232,"&gt;0")</f>
        <v>8</v>
      </c>
      <c r="L291" s="3">
        <f>SUMIFS(L$6:L$232,$D$6:$D$232,$D291,L$6:L$232,"&gt;0")</f>
        <v>10</v>
      </c>
      <c r="M291" s="111">
        <f>SUMIFS(M$6:M$232,$D$6:$D$232,$D291,M$6:M$232,"&gt;0")</f>
        <v>583</v>
      </c>
      <c r="N291" s="3"/>
      <c r="O291" s="3"/>
      <c r="P291" s="3"/>
      <c r="Q291" s="111">
        <f t="shared" si="43"/>
        <v>-50</v>
      </c>
      <c r="R291" s="33">
        <f>Q291/I291</f>
        <v>-7.8988941548183256E-2</v>
      </c>
    </row>
    <row r="292" spans="1:18" x14ac:dyDescent="0.3">
      <c r="A292" s="2"/>
      <c r="D292" s="110" t="s">
        <v>536</v>
      </c>
      <c r="F292" s="235"/>
      <c r="G292" s="3"/>
      <c r="H292" s="3"/>
      <c r="I292" s="111">
        <f>SUMIF($D$6:$D$232,$D292,I$6:I$232)</f>
        <v>2470</v>
      </c>
      <c r="J292" s="235">
        <f t="shared" ref="J292:M294" si="45">SUMIFS(J$6:J$269,$D$6:$D$269,$D292,J$6:J$269,"&gt;0")</f>
        <v>2721</v>
      </c>
      <c r="K292" s="3">
        <f t="shared" si="45"/>
        <v>194</v>
      </c>
      <c r="L292" s="3">
        <f t="shared" si="45"/>
        <v>54</v>
      </c>
      <c r="M292" s="111">
        <f t="shared" si="45"/>
        <v>2969</v>
      </c>
      <c r="N292" s="3"/>
      <c r="O292" s="3"/>
      <c r="P292" s="3"/>
      <c r="Q292" s="111">
        <f t="shared" si="43"/>
        <v>499</v>
      </c>
      <c r="R292" s="33">
        <f t="shared" si="44"/>
        <v>0.20202429149797571</v>
      </c>
    </row>
    <row r="293" spans="1:18" x14ac:dyDescent="0.3">
      <c r="A293" s="2"/>
      <c r="D293" s="110" t="s">
        <v>585</v>
      </c>
      <c r="F293" s="235"/>
      <c r="G293" s="3"/>
      <c r="H293" s="3"/>
      <c r="I293" s="111">
        <f>SUMIF($D$6:$D$269,$D293,I$6:I$269)</f>
        <v>7464</v>
      </c>
      <c r="J293" s="235">
        <f t="shared" si="45"/>
        <v>6147</v>
      </c>
      <c r="K293" s="3">
        <f t="shared" si="45"/>
        <v>146</v>
      </c>
      <c r="L293" s="3">
        <f t="shared" si="45"/>
        <v>151</v>
      </c>
      <c r="M293" s="111">
        <f t="shared" si="45"/>
        <v>6444</v>
      </c>
      <c r="N293" s="3"/>
      <c r="O293" s="3"/>
      <c r="P293" s="3"/>
      <c r="Q293" s="111">
        <f t="shared" ref="Q293:Q294" si="46">M293-I293</f>
        <v>-1020</v>
      </c>
      <c r="R293" s="33">
        <f>Q293/I293</f>
        <v>-0.13665594855305466</v>
      </c>
    </row>
    <row r="294" spans="1:18" x14ac:dyDescent="0.3">
      <c r="A294" s="2"/>
      <c r="D294" s="110" t="s">
        <v>673</v>
      </c>
      <c r="F294" s="235"/>
      <c r="G294" s="3"/>
      <c r="H294" s="3"/>
      <c r="I294" s="111">
        <f>SUMIF($D$6:$D$269,$D294,I$6:I$269)</f>
        <v>12044</v>
      </c>
      <c r="J294" s="235">
        <f t="shared" si="45"/>
        <v>7650</v>
      </c>
      <c r="K294" s="3">
        <f t="shared" si="45"/>
        <v>112</v>
      </c>
      <c r="L294" s="3">
        <f t="shared" si="45"/>
        <v>267</v>
      </c>
      <c r="M294" s="111">
        <f t="shared" si="45"/>
        <v>8029</v>
      </c>
      <c r="N294" s="3"/>
      <c r="O294" s="3"/>
      <c r="P294" s="3"/>
      <c r="Q294" s="111">
        <f t="shared" si="46"/>
        <v>-4015</v>
      </c>
      <c r="R294" s="33">
        <f t="shared" ref="R294" si="47">Q294/I294</f>
        <v>-0.33336100963135173</v>
      </c>
    </row>
    <row r="295" spans="1:18" x14ac:dyDescent="0.3">
      <c r="A295" s="2"/>
      <c r="D295" s="110"/>
      <c r="F295" s="235"/>
      <c r="G295" s="3"/>
      <c r="H295" s="3"/>
      <c r="I295" s="111"/>
      <c r="J295" s="235"/>
      <c r="K295" s="3"/>
      <c r="L295" s="3"/>
      <c r="M295" s="111"/>
      <c r="N295" s="3"/>
      <c r="O295" s="3"/>
      <c r="P295" s="3"/>
      <c r="Q295" s="111"/>
      <c r="R295" s="33"/>
    </row>
    <row r="296" spans="1:18" x14ac:dyDescent="0.3">
      <c r="A296" s="2"/>
      <c r="D296" s="110"/>
      <c r="F296" s="235"/>
      <c r="G296" s="3"/>
      <c r="H296" s="3"/>
      <c r="I296" s="111"/>
      <c r="J296" s="235"/>
      <c r="K296" s="3"/>
      <c r="L296" s="3"/>
      <c r="M296" s="111"/>
      <c r="N296" s="3"/>
      <c r="O296" s="3"/>
      <c r="P296" s="3"/>
      <c r="Q296" s="111"/>
      <c r="R296" s="33"/>
    </row>
    <row r="297" spans="1:18" ht="15" thickBot="1" x14ac:dyDescent="0.35">
      <c r="A297" s="7"/>
      <c r="B297" s="8"/>
      <c r="C297" s="6"/>
      <c r="D297" s="114"/>
      <c r="E297" s="20"/>
      <c r="F297" s="251"/>
      <c r="G297" s="66"/>
      <c r="H297" s="66"/>
      <c r="I297" s="183"/>
      <c r="J297" s="251"/>
      <c r="K297" s="66"/>
      <c r="L297" s="66"/>
      <c r="M297" s="183"/>
      <c r="N297" s="66"/>
      <c r="O297" s="66"/>
      <c r="P297" s="66"/>
      <c r="Q297" s="183"/>
      <c r="R297" s="34"/>
    </row>
    <row r="298" spans="1:18" ht="15" thickBot="1" x14ac:dyDescent="0.35">
      <c r="A298" s="7"/>
      <c r="B298" s="8"/>
      <c r="C298" s="8"/>
      <c r="D298" s="266"/>
      <c r="E298" s="267" t="s">
        <v>35</v>
      </c>
      <c r="F298" s="236"/>
      <c r="G298" s="237"/>
      <c r="H298" s="237"/>
      <c r="I298" s="270">
        <f t="shared" ref="I298:Q298" si="48">SUM(I290:I297)</f>
        <v>887330</v>
      </c>
      <c r="J298" s="236">
        <f t="shared" si="48"/>
        <v>739089</v>
      </c>
      <c r="K298" s="237">
        <f t="shared" si="48"/>
        <v>45966</v>
      </c>
      <c r="L298" s="237">
        <f t="shared" si="48"/>
        <v>102264</v>
      </c>
      <c r="M298" s="270">
        <f t="shared" si="48"/>
        <v>887319</v>
      </c>
      <c r="N298" s="237">
        <f t="shared" si="48"/>
        <v>0</v>
      </c>
      <c r="O298" s="237">
        <f t="shared" si="48"/>
        <v>0</v>
      </c>
      <c r="P298" s="237">
        <f t="shared" si="48"/>
        <v>0</v>
      </c>
      <c r="Q298" s="270">
        <f t="shared" si="48"/>
        <v>-11</v>
      </c>
      <c r="R298" s="56">
        <f t="shared" si="44"/>
        <v>-1.2396740784150203E-5</v>
      </c>
    </row>
    <row r="299" spans="1:18" ht="12.75" customHeight="1" x14ac:dyDescent="0.3">
      <c r="E299" s="8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</row>
  </sheetData>
  <mergeCells count="9">
    <mergeCell ref="F5:I5"/>
    <mergeCell ref="J5:M5"/>
    <mergeCell ref="N5:Q5"/>
    <mergeCell ref="F288:I288"/>
    <mergeCell ref="J288:M288"/>
    <mergeCell ref="N288:Q288"/>
    <mergeCell ref="F272:I272"/>
    <mergeCell ref="J272:M272"/>
    <mergeCell ref="N272:Q272"/>
  </mergeCells>
  <phoneticPr fontId="28" type="noConversion"/>
  <conditionalFormatting sqref="P252:P269 P8:P244">
    <cfRule type="top10" dxfId="18" priority="251" bottom="1" rank="10"/>
    <cfRule type="top10" dxfId="17" priority="252" rank="10"/>
  </conditionalFormatting>
  <conditionalFormatting sqref="Q8:Q269">
    <cfRule type="top10" dxfId="16" priority="339" bottom="1" rank="10"/>
    <cfRule type="top10" dxfId="15" priority="340" rank="10"/>
  </conditionalFormatting>
  <pageMargins left="0.45" right="0.2" top="0.5" bottom="0.25" header="0.3" footer="0.3"/>
  <pageSetup scale="44" fitToHeight="3" orientation="portrait" r:id="rId1"/>
  <rowBreaks count="1" manualBreakCount="1">
    <brk id="113" min="4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A6A7F-BF26-438F-8BC8-B067DFE3F187}">
  <sheetPr codeName="Sheet3">
    <tabColor rgb="FF92D050"/>
  </sheetPr>
  <dimension ref="A1:AB313"/>
  <sheetViews>
    <sheetView tabSelected="1" zoomScale="70" zoomScaleNormal="70" zoomScaleSheetLayoutView="85" workbookViewId="0">
      <pane ySplit="4" topLeftCell="A256" activePane="bottomLeft" state="frozen"/>
      <selection activeCell="E4" sqref="E4:F4"/>
      <selection pane="bottomLeft" activeCell="X1" sqref="U1:X1048576"/>
    </sheetView>
  </sheetViews>
  <sheetFormatPr defaultColWidth="9.109375" defaultRowHeight="14.4" x14ac:dyDescent="0.3"/>
  <cols>
    <col min="1" max="1" width="7.33203125" customWidth="1"/>
    <col min="2" max="2" width="10.5546875" style="77" customWidth="1"/>
    <col min="3" max="3" width="15.5546875" style="77" customWidth="1"/>
    <col min="4" max="4" width="19.6640625" style="76" customWidth="1"/>
    <col min="5" max="5" width="14.6640625" style="76" customWidth="1"/>
    <col min="6" max="6" width="10" style="76" bestFit="1" customWidth="1"/>
    <col min="7" max="7" width="11.21875" style="76" bestFit="1" customWidth="1"/>
    <col min="8" max="9" width="9.33203125" style="76" bestFit="1" customWidth="1"/>
    <col min="10" max="10" width="9.6640625" style="76" bestFit="1" customWidth="1"/>
    <col min="11" max="11" width="9.33203125" style="76" bestFit="1" customWidth="1"/>
    <col min="12" max="13" width="7.33203125" style="76" bestFit="1" customWidth="1"/>
    <col min="14" max="14" width="12.33203125" style="76" bestFit="1" customWidth="1"/>
    <col min="15" max="15" width="10.6640625" style="69" customWidth="1"/>
    <col min="16" max="16" width="9.109375" style="69" customWidth="1"/>
    <col min="17" max="17" width="8.109375" style="69" customWidth="1"/>
    <col min="18" max="18" width="10" style="69" customWidth="1"/>
    <col min="19" max="19" width="10.88671875" style="69" bestFit="1" customWidth="1"/>
    <col min="20" max="20" width="12.44140625" bestFit="1" customWidth="1"/>
    <col min="24" max="25" width="10.21875" bestFit="1" customWidth="1"/>
  </cols>
  <sheetData>
    <row r="1" spans="2:23" x14ac:dyDescent="0.3">
      <c r="J1" s="76" t="s">
        <v>711</v>
      </c>
      <c r="O1" s="69">
        <v>3</v>
      </c>
      <c r="P1" s="69">
        <v>4</v>
      </c>
      <c r="Q1" s="69">
        <v>5</v>
      </c>
      <c r="R1" s="69">
        <v>6</v>
      </c>
      <c r="S1" s="69">
        <v>7</v>
      </c>
    </row>
    <row r="2" spans="2:23" ht="21.6" thickBot="1" x14ac:dyDescent="0.45">
      <c r="D2" s="13" t="s">
        <v>712</v>
      </c>
    </row>
    <row r="3" spans="2:23" ht="15" thickBot="1" x14ac:dyDescent="0.35">
      <c r="D3" s="314"/>
      <c r="E3" s="315"/>
      <c r="F3" s="315"/>
      <c r="G3" s="315"/>
      <c r="H3" s="315"/>
      <c r="I3" s="315"/>
      <c r="J3" s="316"/>
      <c r="K3" s="315"/>
      <c r="L3" s="315"/>
      <c r="M3" s="315"/>
      <c r="N3" s="321" t="s">
        <v>22</v>
      </c>
      <c r="O3" s="405" t="s">
        <v>1628</v>
      </c>
      <c r="P3" s="405"/>
      <c r="Q3" s="405"/>
      <c r="R3" s="405"/>
      <c r="S3" s="406"/>
      <c r="T3" s="317"/>
    </row>
    <row r="4" spans="2:23" s="8" customFormat="1" ht="15" thickBot="1" x14ac:dyDescent="0.35">
      <c r="B4" s="82"/>
      <c r="C4" s="82"/>
      <c r="D4" s="277" t="s">
        <v>713</v>
      </c>
      <c r="E4" s="395" t="s">
        <v>714</v>
      </c>
      <c r="F4" s="350" t="s">
        <v>715</v>
      </c>
      <c r="G4" s="352" t="s">
        <v>716</v>
      </c>
      <c r="H4" s="350" t="s">
        <v>717</v>
      </c>
      <c r="I4" s="351" t="s">
        <v>718</v>
      </c>
      <c r="J4" s="351" t="s">
        <v>719</v>
      </c>
      <c r="K4" s="352" t="s">
        <v>720</v>
      </c>
      <c r="L4" s="278" t="s">
        <v>82</v>
      </c>
      <c r="M4" s="278" t="s">
        <v>83</v>
      </c>
      <c r="N4" s="322" t="s">
        <v>721</v>
      </c>
      <c r="O4" s="68" t="s">
        <v>84</v>
      </c>
      <c r="P4" s="68" t="s">
        <v>85</v>
      </c>
      <c r="Q4" s="68" t="s">
        <v>86</v>
      </c>
      <c r="R4" s="68" t="s">
        <v>722</v>
      </c>
      <c r="S4" s="279" t="s">
        <v>723</v>
      </c>
      <c r="T4" s="332" t="s">
        <v>724</v>
      </c>
    </row>
    <row r="5" spans="2:23" x14ac:dyDescent="0.3">
      <c r="C5" s="77" t="s">
        <v>102</v>
      </c>
      <c r="D5" s="109" t="s">
        <v>725</v>
      </c>
      <c r="E5" s="408" t="s">
        <v>101</v>
      </c>
      <c r="F5" s="378">
        <v>1</v>
      </c>
      <c r="G5" s="379" t="s">
        <v>1593</v>
      </c>
      <c r="H5" s="109" t="s">
        <v>726</v>
      </c>
      <c r="I5" s="16" t="s">
        <v>727</v>
      </c>
      <c r="J5" s="85" t="s">
        <v>1546</v>
      </c>
      <c r="K5" s="353" t="s">
        <v>1546</v>
      </c>
      <c r="L5" s="85" t="s">
        <v>728</v>
      </c>
      <c r="M5" s="318" t="s">
        <v>48</v>
      </c>
      <c r="N5" s="323">
        <v>1557</v>
      </c>
      <c r="O5" s="98">
        <f>VLOOKUP($H5,'[1]T_9.01'!$A:$Q,O$1,FALSE)</f>
        <v>1932</v>
      </c>
      <c r="P5" s="98">
        <f>VLOOKUP($H5,'[1]T_9.01'!$A:$Q,P$1,FALSE)</f>
        <v>85</v>
      </c>
      <c r="Q5" s="98">
        <f>VLOOKUP($H5,'[1]T_9.01'!$A:$Q,Q$1,FALSE)</f>
        <v>0</v>
      </c>
      <c r="R5" s="98">
        <f>VLOOKUP($H5,'[1]T_9.01'!$A:$Q,R$1,FALSE)</f>
        <v>18</v>
      </c>
      <c r="S5" s="280">
        <f>VLOOKUP($H5,'[1]T_9.01'!$A:$Q,S$1,FALSE)</f>
        <v>2035</v>
      </c>
      <c r="T5" s="333">
        <f t="shared" ref="T5:T51" si="0">S5-N5</f>
        <v>478</v>
      </c>
      <c r="W5" s="396"/>
    </row>
    <row r="6" spans="2:23" x14ac:dyDescent="0.3">
      <c r="C6" s="77" t="s">
        <v>102</v>
      </c>
      <c r="D6" s="110" t="s">
        <v>729</v>
      </c>
      <c r="E6" s="407"/>
      <c r="F6" s="380">
        <v>1</v>
      </c>
      <c r="G6" s="381" t="s">
        <v>1593</v>
      </c>
      <c r="H6" s="110" t="s">
        <v>730</v>
      </c>
      <c r="I6" t="s">
        <v>731</v>
      </c>
      <c r="J6" s="76" t="s">
        <v>1546</v>
      </c>
      <c r="K6" s="354" t="s">
        <v>1546</v>
      </c>
      <c r="L6" s="76" t="s">
        <v>728</v>
      </c>
      <c r="M6" s="284" t="s">
        <v>48</v>
      </c>
      <c r="N6" s="324">
        <v>7886</v>
      </c>
      <c r="O6" s="99">
        <f>VLOOKUP($H6,'[1]T_9.01'!$A:$Q,O$1,FALSE)</f>
        <v>2304</v>
      </c>
      <c r="P6" s="99">
        <f>VLOOKUP($H6,'[1]T_9.01'!$A:$Q,P$1,FALSE)</f>
        <v>6</v>
      </c>
      <c r="Q6" s="99">
        <f>VLOOKUP($H6,'[1]T_9.01'!$A:$Q,Q$1,FALSE)</f>
        <v>0</v>
      </c>
      <c r="R6" s="99">
        <f>VLOOKUP($H6,'[1]T_9.01'!$A:$Q,R$1,FALSE)</f>
        <v>7346</v>
      </c>
      <c r="S6" s="281">
        <f>VLOOKUP($H6,'[1]T_9.01'!$A:$Q,S$1,FALSE)</f>
        <v>9656</v>
      </c>
      <c r="T6" s="334">
        <f t="shared" si="0"/>
        <v>1770</v>
      </c>
      <c r="W6" s="396"/>
    </row>
    <row r="7" spans="2:23" x14ac:dyDescent="0.3">
      <c r="C7" s="77" t="s">
        <v>102</v>
      </c>
      <c r="D7" s="110" t="s">
        <v>732</v>
      </c>
      <c r="E7" s="407"/>
      <c r="F7" s="380">
        <v>1</v>
      </c>
      <c r="G7" s="381" t="s">
        <v>1593</v>
      </c>
      <c r="H7" s="110" t="s">
        <v>733</v>
      </c>
      <c r="I7" t="s">
        <v>734</v>
      </c>
      <c r="J7" s="76" t="s">
        <v>1546</v>
      </c>
      <c r="K7" s="354" t="s">
        <v>1546</v>
      </c>
      <c r="L7" s="76" t="s">
        <v>728</v>
      </c>
      <c r="M7" s="284" t="s">
        <v>48</v>
      </c>
      <c r="N7" s="324">
        <v>2633</v>
      </c>
      <c r="O7" s="99">
        <f>VLOOKUP($H7,'[1]T_9.01'!$A:$Q,O$1,FALSE)</f>
        <v>5907</v>
      </c>
      <c r="P7" s="99">
        <f>VLOOKUP($H7,'[1]T_9.01'!$A:$Q,P$1,FALSE)</f>
        <v>20</v>
      </c>
      <c r="Q7" s="99">
        <f>VLOOKUP($H7,'[1]T_9.01'!$A:$Q,Q$1,FALSE)</f>
        <v>0</v>
      </c>
      <c r="R7" s="99">
        <f>VLOOKUP($H7,'[1]T_9.01'!$A:$Q,R$1,FALSE)</f>
        <v>220</v>
      </c>
      <c r="S7" s="281">
        <f>VLOOKUP($H7,'[1]T_9.01'!$A:$Q,S$1,FALSE)</f>
        <v>6148</v>
      </c>
      <c r="T7" s="334">
        <f t="shared" si="0"/>
        <v>3515</v>
      </c>
      <c r="W7" s="396"/>
    </row>
    <row r="8" spans="2:23" x14ac:dyDescent="0.3">
      <c r="C8" s="77" t="s">
        <v>102</v>
      </c>
      <c r="D8" s="110" t="s">
        <v>735</v>
      </c>
      <c r="E8" s="407"/>
      <c r="F8" s="380">
        <v>3</v>
      </c>
      <c r="G8" s="381" t="s">
        <v>1595</v>
      </c>
      <c r="H8" s="110" t="s">
        <v>736</v>
      </c>
      <c r="I8" t="s">
        <v>737</v>
      </c>
      <c r="J8" s="76" t="s">
        <v>1546</v>
      </c>
      <c r="K8" s="354" t="s">
        <v>1546</v>
      </c>
      <c r="L8" s="76" t="s">
        <v>728</v>
      </c>
      <c r="M8" s="284" t="s">
        <v>48</v>
      </c>
      <c r="N8" s="324">
        <v>7556</v>
      </c>
      <c r="O8" s="99">
        <f>VLOOKUP($H8,'[1]T_9.01'!$A:$Q,O$1,FALSE)</f>
        <v>7265</v>
      </c>
      <c r="P8" s="99">
        <f>VLOOKUP($H8,'[1]T_9.01'!$A:$Q,P$1,FALSE)</f>
        <v>188</v>
      </c>
      <c r="Q8" s="99">
        <f>VLOOKUP($H8,'[1]T_9.01'!$A:$Q,Q$1,FALSE)</f>
        <v>0</v>
      </c>
      <c r="R8" s="99">
        <f>VLOOKUP($H8,'[1]T_9.01'!$A:$Q,R$1,FALSE)</f>
        <v>134</v>
      </c>
      <c r="S8" s="281">
        <f>VLOOKUP($H8,'[1]T_9.01'!$A:$Q,S$1,FALSE)</f>
        <v>7587</v>
      </c>
      <c r="T8" s="334">
        <f t="shared" si="0"/>
        <v>31</v>
      </c>
      <c r="W8" s="396"/>
    </row>
    <row r="9" spans="2:23" x14ac:dyDescent="0.3">
      <c r="C9" s="77" t="s">
        <v>102</v>
      </c>
      <c r="D9" s="110" t="s">
        <v>738</v>
      </c>
      <c r="E9" s="407"/>
      <c r="F9" s="380">
        <v>3</v>
      </c>
      <c r="G9" s="381" t="s">
        <v>1595</v>
      </c>
      <c r="H9" s="110" t="s">
        <v>739</v>
      </c>
      <c r="I9" t="s">
        <v>740</v>
      </c>
      <c r="J9" s="76" t="s">
        <v>1546</v>
      </c>
      <c r="K9" s="354" t="s">
        <v>1546</v>
      </c>
      <c r="L9" s="76" t="s">
        <v>728</v>
      </c>
      <c r="M9" s="284" t="s">
        <v>48</v>
      </c>
      <c r="N9" s="324">
        <v>5789</v>
      </c>
      <c r="O9" s="99">
        <f>VLOOKUP($H9,'[1]T_9.01'!$A:$Q,O$1,FALSE)</f>
        <v>1645</v>
      </c>
      <c r="P9" s="99">
        <f>VLOOKUP($H9,'[1]T_9.01'!$A:$Q,P$1,FALSE)</f>
        <v>220</v>
      </c>
      <c r="Q9" s="99">
        <f>VLOOKUP($H9,'[1]T_9.01'!$A:$Q,Q$1,FALSE)</f>
        <v>0</v>
      </c>
      <c r="R9" s="99">
        <f>VLOOKUP($H9,'[1]T_9.01'!$A:$Q,R$1,FALSE)</f>
        <v>185</v>
      </c>
      <c r="S9" s="281">
        <f>VLOOKUP($H9,'[1]T_9.01'!$A:$Q,S$1,FALSE)</f>
        <v>2050</v>
      </c>
      <c r="T9" s="334">
        <f t="shared" si="0"/>
        <v>-3739</v>
      </c>
      <c r="W9" s="396"/>
    </row>
    <row r="10" spans="2:23" x14ac:dyDescent="0.3">
      <c r="C10" s="77" t="s">
        <v>102</v>
      </c>
      <c r="D10" s="110" t="s">
        <v>741</v>
      </c>
      <c r="E10" s="407"/>
      <c r="F10" s="380">
        <v>3</v>
      </c>
      <c r="G10" s="381" t="s">
        <v>1595</v>
      </c>
      <c r="H10" s="110" t="s">
        <v>742</v>
      </c>
      <c r="I10" t="s">
        <v>743</v>
      </c>
      <c r="J10" s="76" t="s">
        <v>1546</v>
      </c>
      <c r="K10" s="354" t="s">
        <v>1546</v>
      </c>
      <c r="L10" s="76" t="s">
        <v>728</v>
      </c>
      <c r="M10" s="284" t="s">
        <v>48</v>
      </c>
      <c r="N10" s="324">
        <v>1463</v>
      </c>
      <c r="O10" s="99">
        <f>VLOOKUP($H10,'[1]T_9.01'!$A:$Q,O$1,FALSE)</f>
        <v>2701</v>
      </c>
      <c r="P10" s="99">
        <f>VLOOKUP($H10,'[1]T_9.01'!$A:$Q,P$1,FALSE)</f>
        <v>235</v>
      </c>
      <c r="Q10" s="99">
        <f>VLOOKUP($H10,'[1]T_9.01'!$A:$Q,Q$1,FALSE)</f>
        <v>0</v>
      </c>
      <c r="R10" s="99">
        <f>VLOOKUP($H10,'[1]T_9.01'!$A:$Q,R$1,FALSE)</f>
        <v>76</v>
      </c>
      <c r="S10" s="281">
        <f>VLOOKUP($H10,'[1]T_9.01'!$A:$Q,S$1,FALSE)</f>
        <v>3012</v>
      </c>
      <c r="T10" s="334">
        <f t="shared" si="0"/>
        <v>1549</v>
      </c>
      <c r="W10" s="396"/>
    </row>
    <row r="11" spans="2:23" ht="14.4" customHeight="1" x14ac:dyDescent="0.3">
      <c r="C11" s="77" t="s">
        <v>102</v>
      </c>
      <c r="D11" s="110" t="s">
        <v>744</v>
      </c>
      <c r="E11" s="407"/>
      <c r="F11" s="380">
        <v>3</v>
      </c>
      <c r="G11" s="381" t="s">
        <v>1595</v>
      </c>
      <c r="H11" s="110" t="s">
        <v>745</v>
      </c>
      <c r="I11" t="s">
        <v>746</v>
      </c>
      <c r="J11" s="76" t="s">
        <v>1546</v>
      </c>
      <c r="K11" s="354" t="s">
        <v>1546</v>
      </c>
      <c r="L11" s="76" t="s">
        <v>728</v>
      </c>
      <c r="M11" s="284" t="s">
        <v>48</v>
      </c>
      <c r="N11" s="324">
        <v>3120</v>
      </c>
      <c r="O11" s="99">
        <f>VLOOKUP($H11,'[1]T_9.01'!$A:$Q,O$1,FALSE)</f>
        <v>2285</v>
      </c>
      <c r="P11" s="99">
        <f>VLOOKUP($H11,'[1]T_9.01'!$A:$Q,P$1,FALSE)</f>
        <v>171</v>
      </c>
      <c r="Q11" s="99">
        <f>VLOOKUP($H11,'[1]T_9.01'!$A:$Q,Q$1,FALSE)</f>
        <v>567</v>
      </c>
      <c r="R11" s="99">
        <f>VLOOKUP($H11,'[1]T_9.01'!$A:$Q,R$1,FALSE)</f>
        <v>886</v>
      </c>
      <c r="S11" s="281">
        <f>VLOOKUP($H11,'[1]T_9.01'!$A:$Q,S$1,FALSE)</f>
        <v>3909</v>
      </c>
      <c r="T11" s="334">
        <f t="shared" si="0"/>
        <v>789</v>
      </c>
      <c r="W11" s="396"/>
    </row>
    <row r="12" spans="2:23" x14ac:dyDescent="0.3">
      <c r="C12" s="77" t="s">
        <v>102</v>
      </c>
      <c r="D12" s="110" t="s">
        <v>747</v>
      </c>
      <c r="E12" s="407"/>
      <c r="F12" s="380">
        <v>3</v>
      </c>
      <c r="G12" s="381" t="s">
        <v>1595</v>
      </c>
      <c r="H12" s="110" t="s">
        <v>748</v>
      </c>
      <c r="I12" t="s">
        <v>749</v>
      </c>
      <c r="J12" s="76" t="s">
        <v>1546</v>
      </c>
      <c r="K12" s="354" t="s">
        <v>1546</v>
      </c>
      <c r="L12" s="76" t="s">
        <v>728</v>
      </c>
      <c r="M12" s="284" t="s">
        <v>48</v>
      </c>
      <c r="N12" s="324">
        <v>527</v>
      </c>
      <c r="O12" s="99">
        <f>VLOOKUP($H12,'[1]T_9.01'!$A:$Q,O$1,FALSE)</f>
        <v>71</v>
      </c>
      <c r="P12" s="99">
        <f>VLOOKUP($H12,'[1]T_9.01'!$A:$Q,P$1,FALSE)</f>
        <v>94</v>
      </c>
      <c r="Q12" s="99">
        <f>VLOOKUP($H12,'[1]T_9.01'!$A:$Q,Q$1,FALSE)</f>
        <v>0</v>
      </c>
      <c r="R12" s="99">
        <f>VLOOKUP($H12,'[1]T_9.01'!$A:$Q,R$1,FALSE)</f>
        <v>3</v>
      </c>
      <c r="S12" s="281">
        <f>VLOOKUP($H12,'[1]T_9.01'!$A:$Q,S$1,FALSE)</f>
        <v>169</v>
      </c>
      <c r="T12" s="334">
        <f t="shared" si="0"/>
        <v>-358</v>
      </c>
      <c r="W12" s="396"/>
    </row>
    <row r="13" spans="2:23" x14ac:dyDescent="0.3">
      <c r="C13" s="77" t="s">
        <v>102</v>
      </c>
      <c r="D13" s="110" t="s">
        <v>750</v>
      </c>
      <c r="E13" s="407"/>
      <c r="F13" s="380">
        <v>3</v>
      </c>
      <c r="G13" s="381" t="s">
        <v>1595</v>
      </c>
      <c r="H13" s="110" t="s">
        <v>751</v>
      </c>
      <c r="I13" t="s">
        <v>752</v>
      </c>
      <c r="J13" s="76" t="s">
        <v>1546</v>
      </c>
      <c r="K13" s="354" t="s">
        <v>1546</v>
      </c>
      <c r="L13" s="76" t="s">
        <v>728</v>
      </c>
      <c r="M13" s="284" t="s">
        <v>48</v>
      </c>
      <c r="N13" s="324">
        <v>2403</v>
      </c>
      <c r="O13" s="99">
        <f>VLOOKUP($H13,'[1]T_9.01'!$A:$Q,O$1,FALSE)</f>
        <v>1963</v>
      </c>
      <c r="P13" s="99">
        <f>VLOOKUP($H13,'[1]T_9.01'!$A:$Q,P$1,FALSE)</f>
        <v>73</v>
      </c>
      <c r="Q13" s="99">
        <f>VLOOKUP($H13,'[1]T_9.01'!$A:$Q,Q$1,FALSE)</f>
        <v>459</v>
      </c>
      <c r="R13" s="99">
        <f>VLOOKUP($H13,'[1]T_9.01'!$A:$Q,R$1,FALSE)</f>
        <v>65</v>
      </c>
      <c r="S13" s="281">
        <f>VLOOKUP($H13,'[1]T_9.01'!$A:$Q,S$1,FALSE)</f>
        <v>2560</v>
      </c>
      <c r="T13" s="334">
        <f t="shared" si="0"/>
        <v>157</v>
      </c>
      <c r="W13" s="396"/>
    </row>
    <row r="14" spans="2:23" x14ac:dyDescent="0.3">
      <c r="C14" s="77" t="s">
        <v>102</v>
      </c>
      <c r="D14" s="110" t="s">
        <v>753</v>
      </c>
      <c r="E14" s="407"/>
      <c r="F14" s="380">
        <v>3</v>
      </c>
      <c r="G14" s="382" t="s">
        <v>1595</v>
      </c>
      <c r="H14" s="110" t="s">
        <v>754</v>
      </c>
      <c r="I14" t="s">
        <v>755</v>
      </c>
      <c r="J14" s="76" t="s">
        <v>1546</v>
      </c>
      <c r="K14" s="354" t="s">
        <v>1546</v>
      </c>
      <c r="L14" s="76" t="s">
        <v>728</v>
      </c>
      <c r="M14" s="284" t="s">
        <v>48</v>
      </c>
      <c r="N14" s="324">
        <v>2343</v>
      </c>
      <c r="O14" s="99">
        <f>VLOOKUP($H14,'[1]T_9.01'!$A:$Q,O$1,FALSE)</f>
        <v>1875</v>
      </c>
      <c r="P14" s="99">
        <f>VLOOKUP($H14,'[1]T_9.01'!$A:$Q,P$1,FALSE)</f>
        <v>107</v>
      </c>
      <c r="Q14" s="99">
        <f>VLOOKUP($H14,'[1]T_9.01'!$A:$Q,Q$1,FALSE)</f>
        <v>0</v>
      </c>
      <c r="R14" s="99">
        <f>VLOOKUP($H14,'[1]T_9.01'!$A:$Q,R$1,FALSE)</f>
        <v>468</v>
      </c>
      <c r="S14" s="281">
        <f>VLOOKUP($H14,'[1]T_9.01'!$A:$Q,S$1,FALSE)</f>
        <v>2451</v>
      </c>
      <c r="T14" s="334">
        <f t="shared" si="0"/>
        <v>108</v>
      </c>
      <c r="W14" s="396"/>
    </row>
    <row r="15" spans="2:23" x14ac:dyDescent="0.3">
      <c r="C15" s="77" t="s">
        <v>102</v>
      </c>
      <c r="D15" s="110" t="s">
        <v>756</v>
      </c>
      <c r="E15" s="407"/>
      <c r="F15" s="380">
        <v>3</v>
      </c>
      <c r="G15" s="382" t="s">
        <v>1595</v>
      </c>
      <c r="H15" s="110" t="s">
        <v>757</v>
      </c>
      <c r="I15" t="s">
        <v>758</v>
      </c>
      <c r="J15" s="76" t="s">
        <v>1546</v>
      </c>
      <c r="K15" s="354" t="s">
        <v>1546</v>
      </c>
      <c r="L15" s="76" t="s">
        <v>728</v>
      </c>
      <c r="M15" s="284" t="s">
        <v>48</v>
      </c>
      <c r="N15" s="324">
        <v>3984</v>
      </c>
      <c r="O15" s="99">
        <f>VLOOKUP($H15,'[1]T_9.01'!$A:$Q,O$1,FALSE)</f>
        <v>1049</v>
      </c>
      <c r="P15" s="99">
        <f>VLOOKUP($H15,'[1]T_9.01'!$A:$Q,P$1,FALSE)</f>
        <v>262</v>
      </c>
      <c r="Q15" s="99">
        <f>VLOOKUP($H15,'[1]T_9.01'!$A:$Q,Q$1,FALSE)</f>
        <v>1955</v>
      </c>
      <c r="R15" s="99">
        <f>VLOOKUP($H15,'[1]T_9.01'!$A:$Q,R$1,FALSE)</f>
        <v>1606</v>
      </c>
      <c r="S15" s="281">
        <f>VLOOKUP($H15,'[1]T_9.01'!$A:$Q,S$1,FALSE)</f>
        <v>4871</v>
      </c>
      <c r="T15" s="334">
        <f t="shared" ref="T15:T16" si="1">S15-N15</f>
        <v>887</v>
      </c>
      <c r="W15" s="396"/>
    </row>
    <row r="16" spans="2:23" x14ac:dyDescent="0.3">
      <c r="C16" s="77" t="s">
        <v>760</v>
      </c>
      <c r="D16" s="282" t="s">
        <v>759</v>
      </c>
      <c r="E16" s="124" t="s">
        <v>760</v>
      </c>
      <c r="F16" s="383">
        <v>1</v>
      </c>
      <c r="G16" s="384" t="s">
        <v>1593</v>
      </c>
      <c r="H16" s="282" t="s">
        <v>761</v>
      </c>
      <c r="I16" s="126" t="s">
        <v>762</v>
      </c>
      <c r="J16" s="128" t="s">
        <v>763</v>
      </c>
      <c r="K16" s="355" t="s">
        <v>764</v>
      </c>
      <c r="L16" s="125" t="s">
        <v>728</v>
      </c>
      <c r="M16" s="172" t="s">
        <v>48</v>
      </c>
      <c r="N16" s="325">
        <v>18596</v>
      </c>
      <c r="O16" s="127">
        <f>VLOOKUP($H16,'[1]T_9.01'!$A:$Q,O$1,FALSE)</f>
        <v>12844</v>
      </c>
      <c r="P16" s="127">
        <f>VLOOKUP($H16,'[1]T_9.01'!$A:$Q,P$1,FALSE)</f>
        <v>22</v>
      </c>
      <c r="Q16" s="127">
        <f>VLOOKUP($H16,'[1]T_9.01'!$A:$Q,Q$1,FALSE)</f>
        <v>0</v>
      </c>
      <c r="R16" s="127">
        <f>VLOOKUP($H16,'[1]T_9.01'!$A:$Q,R$1,FALSE)</f>
        <v>7203</v>
      </c>
      <c r="S16" s="283">
        <f>VLOOKUP($H16,'[1]T_9.01'!$A:$Q,S$1,FALSE)</f>
        <v>20069</v>
      </c>
      <c r="T16" s="335">
        <f t="shared" si="1"/>
        <v>1473</v>
      </c>
      <c r="W16" s="396"/>
    </row>
    <row r="17" spans="3:23" x14ac:dyDescent="0.3">
      <c r="C17" s="77" t="s">
        <v>97</v>
      </c>
      <c r="D17" s="110" t="s">
        <v>765</v>
      </c>
      <c r="E17" s="407" t="s">
        <v>96</v>
      </c>
      <c r="F17" s="380">
        <v>6</v>
      </c>
      <c r="G17" s="381" t="s">
        <v>1598</v>
      </c>
      <c r="H17" s="356" t="s">
        <v>766</v>
      </c>
      <c r="I17" s="76" t="s">
        <v>1938</v>
      </c>
      <c r="J17" s="76" t="s">
        <v>1939</v>
      </c>
      <c r="K17" s="354" t="s">
        <v>1546</v>
      </c>
      <c r="L17" s="76" t="s">
        <v>728</v>
      </c>
      <c r="M17" s="284" t="s">
        <v>48</v>
      </c>
      <c r="N17" s="324">
        <v>8852</v>
      </c>
      <c r="O17" s="120">
        <f>VLOOKUP($H17,'[1]T_9.01'!$A:$Q,O$1,FALSE)</f>
        <v>1950</v>
      </c>
      <c r="P17" s="99">
        <f>VLOOKUP($H17,'[1]T_9.01'!$A:$Q,P$1,FALSE)</f>
        <v>547</v>
      </c>
      <c r="Q17" s="99">
        <f>VLOOKUP($H17,'[1]T_9.01'!$A:$Q,Q$1,FALSE)</f>
        <v>184</v>
      </c>
      <c r="R17" s="99">
        <f>VLOOKUP($H17,'[1]T_9.01'!$A:$Q,R$1,FALSE)</f>
        <v>3777</v>
      </c>
      <c r="S17" s="281">
        <f>VLOOKUP($H17,'[1]T_9.01'!$A:$Q,S$1,FALSE)</f>
        <v>6458</v>
      </c>
      <c r="T17" s="334">
        <f t="shared" si="0"/>
        <v>-2394</v>
      </c>
      <c r="W17" s="396"/>
    </row>
    <row r="18" spans="3:23" x14ac:dyDescent="0.3">
      <c r="C18" s="77" t="s">
        <v>97</v>
      </c>
      <c r="D18" s="110" t="s">
        <v>767</v>
      </c>
      <c r="E18" s="407"/>
      <c r="F18" s="380">
        <v>6</v>
      </c>
      <c r="G18" s="381" t="s">
        <v>1598</v>
      </c>
      <c r="H18" s="356" t="s">
        <v>768</v>
      </c>
      <c r="I18" s="76" t="s">
        <v>769</v>
      </c>
      <c r="J18" s="76" t="s">
        <v>1546</v>
      </c>
      <c r="K18" s="354" t="s">
        <v>1546</v>
      </c>
      <c r="L18" s="76" t="s">
        <v>728</v>
      </c>
      <c r="M18" s="284" t="s">
        <v>48</v>
      </c>
      <c r="N18" s="324">
        <v>2349</v>
      </c>
      <c r="O18" s="120">
        <f>VLOOKUP($H18,'[1]T_9.01'!$A:$Q,O$1,FALSE)</f>
        <v>2027</v>
      </c>
      <c r="P18" s="99">
        <f>VLOOKUP($H18,'[1]T_9.01'!$A:$Q,P$1,FALSE)</f>
        <v>150</v>
      </c>
      <c r="Q18" s="99">
        <f>VLOOKUP($H18,'[1]T_9.01'!$A:$Q,Q$1,FALSE)</f>
        <v>0</v>
      </c>
      <c r="R18" s="99">
        <f>VLOOKUP($H18,'[1]T_9.01'!$A:$Q,R$1,FALSE)</f>
        <v>1</v>
      </c>
      <c r="S18" s="281">
        <f>VLOOKUP($H18,'[1]T_9.01'!$A:$Q,S$1,FALSE)</f>
        <v>2178</v>
      </c>
      <c r="T18" s="334">
        <f t="shared" si="0"/>
        <v>-171</v>
      </c>
      <c r="W18" s="396"/>
    </row>
    <row r="19" spans="3:23" x14ac:dyDescent="0.3">
      <c r="C19" s="77" t="s">
        <v>97</v>
      </c>
      <c r="D19" s="110" t="s">
        <v>770</v>
      </c>
      <c r="E19" s="407"/>
      <c r="F19" s="380">
        <v>6</v>
      </c>
      <c r="G19" s="381" t="s">
        <v>1598</v>
      </c>
      <c r="H19" s="356" t="s">
        <v>771</v>
      </c>
      <c r="I19" s="76" t="s">
        <v>772</v>
      </c>
      <c r="J19" s="76" t="s">
        <v>1546</v>
      </c>
      <c r="K19" s="354" t="s">
        <v>1546</v>
      </c>
      <c r="L19" s="76" t="s">
        <v>728</v>
      </c>
      <c r="M19" s="284" t="s">
        <v>48</v>
      </c>
      <c r="N19" s="324">
        <v>2670</v>
      </c>
      <c r="O19" s="120">
        <f>VLOOKUP($H19,'[1]T_9.01'!$A:$Q,O$1,FALSE)</f>
        <v>2188</v>
      </c>
      <c r="P19" s="99">
        <f>VLOOKUP($H19,'[1]T_9.01'!$A:$Q,P$1,FALSE)</f>
        <v>129</v>
      </c>
      <c r="Q19" s="99">
        <f>VLOOKUP($H19,'[1]T_9.01'!$A:$Q,Q$1,FALSE)</f>
        <v>0</v>
      </c>
      <c r="R19" s="99">
        <f>VLOOKUP($H19,'[1]T_9.01'!$A:$Q,R$1,FALSE)</f>
        <v>0</v>
      </c>
      <c r="S19" s="281">
        <f>VLOOKUP($H19,'[1]T_9.01'!$A:$Q,S$1,FALSE)</f>
        <v>2318</v>
      </c>
      <c r="T19" s="334">
        <f t="shared" si="0"/>
        <v>-352</v>
      </c>
      <c r="W19" s="396"/>
    </row>
    <row r="20" spans="3:23" x14ac:dyDescent="0.3">
      <c r="C20" s="77" t="s">
        <v>97</v>
      </c>
      <c r="D20" s="110" t="s">
        <v>773</v>
      </c>
      <c r="E20" s="407"/>
      <c r="F20" s="380">
        <v>6</v>
      </c>
      <c r="G20" s="381" t="s">
        <v>1598</v>
      </c>
      <c r="H20" s="356" t="s">
        <v>774</v>
      </c>
      <c r="I20" s="76" t="s">
        <v>775</v>
      </c>
      <c r="J20" s="76" t="s">
        <v>1546</v>
      </c>
      <c r="K20" s="354" t="s">
        <v>1546</v>
      </c>
      <c r="L20" s="76" t="s">
        <v>728</v>
      </c>
      <c r="M20" s="284" t="s">
        <v>48</v>
      </c>
      <c r="N20" s="324">
        <v>4699</v>
      </c>
      <c r="O20" s="120">
        <f>VLOOKUP($H20,'[1]T_9.01'!$A:$Q,O$1,FALSE)</f>
        <v>2200</v>
      </c>
      <c r="P20" s="99">
        <f>VLOOKUP($H20,'[1]T_9.01'!$A:$Q,P$1,FALSE)</f>
        <v>230</v>
      </c>
      <c r="Q20" s="99">
        <f>VLOOKUP($H20,'[1]T_9.01'!$A:$Q,Q$1,FALSE)</f>
        <v>0</v>
      </c>
      <c r="R20" s="99">
        <f>VLOOKUP($H20,'[1]T_9.01'!$A:$Q,R$1,FALSE)</f>
        <v>499</v>
      </c>
      <c r="S20" s="281">
        <f>VLOOKUP($H20,'[1]T_9.01'!$A:$Q,S$1,FALSE)</f>
        <v>2929</v>
      </c>
      <c r="T20" s="334">
        <f t="shared" si="0"/>
        <v>-1770</v>
      </c>
      <c r="W20" s="396"/>
    </row>
    <row r="21" spans="3:23" x14ac:dyDescent="0.3">
      <c r="C21" s="77" t="s">
        <v>97</v>
      </c>
      <c r="D21" s="110" t="s">
        <v>776</v>
      </c>
      <c r="E21" s="407"/>
      <c r="F21" s="380">
        <v>6</v>
      </c>
      <c r="G21" s="381" t="s">
        <v>1598</v>
      </c>
      <c r="H21" s="356" t="s">
        <v>777</v>
      </c>
      <c r="I21" s="76" t="s">
        <v>778</v>
      </c>
      <c r="J21" s="76" t="s">
        <v>1546</v>
      </c>
      <c r="K21" s="354" t="s">
        <v>1546</v>
      </c>
      <c r="L21" s="76" t="s">
        <v>728</v>
      </c>
      <c r="M21" s="284" t="s">
        <v>48</v>
      </c>
      <c r="N21" s="324">
        <v>4153</v>
      </c>
      <c r="O21" s="120">
        <f>VLOOKUP($H21,'[1]T_9.01'!$A:$Q,O$1,FALSE)</f>
        <v>4194</v>
      </c>
      <c r="P21" s="99">
        <f>VLOOKUP($H21,'[1]T_9.01'!$A:$Q,P$1,FALSE)</f>
        <v>296</v>
      </c>
      <c r="Q21" s="99">
        <f>VLOOKUP($H21,'[1]T_9.01'!$A:$Q,Q$1,FALSE)</f>
        <v>0</v>
      </c>
      <c r="R21" s="99">
        <f>VLOOKUP($H21,'[1]T_9.01'!$A:$Q,R$1,FALSE)</f>
        <v>414</v>
      </c>
      <c r="S21" s="281">
        <f>VLOOKUP($H21,'[1]T_9.01'!$A:$Q,S$1,FALSE)</f>
        <v>4903</v>
      </c>
      <c r="T21" s="334">
        <f t="shared" si="0"/>
        <v>750</v>
      </c>
      <c r="W21" s="396"/>
    </row>
    <row r="22" spans="3:23" x14ac:dyDescent="0.3">
      <c r="C22" s="77" t="s">
        <v>97</v>
      </c>
      <c r="D22" s="110" t="s">
        <v>779</v>
      </c>
      <c r="E22" s="407"/>
      <c r="F22" s="380">
        <v>6</v>
      </c>
      <c r="G22" s="381" t="s">
        <v>1598</v>
      </c>
      <c r="H22" s="356" t="s">
        <v>780</v>
      </c>
      <c r="I22" s="76" t="s">
        <v>781</v>
      </c>
      <c r="J22" s="76" t="s">
        <v>1546</v>
      </c>
      <c r="K22" s="354" t="s">
        <v>1546</v>
      </c>
      <c r="L22" s="76" t="s">
        <v>728</v>
      </c>
      <c r="M22" s="284" t="s">
        <v>48</v>
      </c>
      <c r="N22" s="324">
        <v>3578</v>
      </c>
      <c r="O22" s="120">
        <f>VLOOKUP($H22,'[1]T_9.01'!$A:$Q,O$1,FALSE)</f>
        <v>4020</v>
      </c>
      <c r="P22" s="99">
        <f>VLOOKUP($H22,'[1]T_9.01'!$A:$Q,P$1,FALSE)</f>
        <v>88</v>
      </c>
      <c r="Q22" s="99">
        <f>VLOOKUP($H22,'[1]T_9.01'!$A:$Q,Q$1,FALSE)</f>
        <v>0</v>
      </c>
      <c r="R22" s="99">
        <f>VLOOKUP($H22,'[1]T_9.01'!$A:$Q,R$1,FALSE)</f>
        <v>1523</v>
      </c>
      <c r="S22" s="281">
        <f>VLOOKUP($H22,'[1]T_9.01'!$A:$Q,S$1,FALSE)</f>
        <v>5631</v>
      </c>
      <c r="T22" s="334">
        <f t="shared" si="0"/>
        <v>2053</v>
      </c>
      <c r="W22" s="396"/>
    </row>
    <row r="23" spans="3:23" x14ac:dyDescent="0.3">
      <c r="C23" s="77" t="s">
        <v>97</v>
      </c>
      <c r="D23" s="110" t="s">
        <v>782</v>
      </c>
      <c r="E23" s="407"/>
      <c r="F23" s="380">
        <v>6</v>
      </c>
      <c r="G23" s="381" t="s">
        <v>1598</v>
      </c>
      <c r="H23" s="356" t="s">
        <v>783</v>
      </c>
      <c r="I23" s="76" t="s">
        <v>784</v>
      </c>
      <c r="J23" s="76" t="s">
        <v>1546</v>
      </c>
      <c r="K23" s="354" t="s">
        <v>1546</v>
      </c>
      <c r="L23" s="76" t="s">
        <v>728</v>
      </c>
      <c r="M23" s="284" t="s">
        <v>48</v>
      </c>
      <c r="N23" s="324">
        <v>4644</v>
      </c>
      <c r="O23" s="120">
        <f>VLOOKUP($H23,'[1]T_9.01'!$A:$Q,O$1,FALSE)</f>
        <v>6521</v>
      </c>
      <c r="P23" s="99">
        <f>VLOOKUP($H23,'[1]T_9.01'!$A:$Q,P$1,FALSE)</f>
        <v>186</v>
      </c>
      <c r="Q23" s="99">
        <f>VLOOKUP($H23,'[1]T_9.01'!$A:$Q,Q$1,FALSE)</f>
        <v>0</v>
      </c>
      <c r="R23" s="99">
        <f>VLOOKUP($H23,'[1]T_9.01'!$A:$Q,R$1,FALSE)</f>
        <v>114</v>
      </c>
      <c r="S23" s="281">
        <f>VLOOKUP($H23,'[1]T_9.01'!$A:$Q,S$1,FALSE)</f>
        <v>6821</v>
      </c>
      <c r="T23" s="334">
        <f t="shared" si="0"/>
        <v>2177</v>
      </c>
      <c r="W23" s="396"/>
    </row>
    <row r="24" spans="3:23" x14ac:dyDescent="0.3">
      <c r="C24" s="77" t="s">
        <v>97</v>
      </c>
      <c r="D24" s="110" t="s">
        <v>785</v>
      </c>
      <c r="E24" s="407"/>
      <c r="F24" s="380">
        <v>1</v>
      </c>
      <c r="G24" s="381" t="s">
        <v>1593</v>
      </c>
      <c r="H24" s="356" t="s">
        <v>786</v>
      </c>
      <c r="I24" s="76" t="s">
        <v>787</v>
      </c>
      <c r="J24" s="76" t="s">
        <v>1546</v>
      </c>
      <c r="K24" s="354" t="s">
        <v>1546</v>
      </c>
      <c r="L24" s="76" t="s">
        <v>728</v>
      </c>
      <c r="M24" s="284" t="s">
        <v>48</v>
      </c>
      <c r="N24" s="324">
        <v>8889</v>
      </c>
      <c r="O24" s="120">
        <f>VLOOKUP($H24,'[1]T_9.01'!$A:$Q,O$1,FALSE)</f>
        <v>9520</v>
      </c>
      <c r="P24" s="99">
        <f>VLOOKUP($H24,'[1]T_9.01'!$A:$Q,P$1,FALSE)</f>
        <v>120</v>
      </c>
      <c r="Q24" s="99">
        <f>VLOOKUP($H24,'[1]T_9.01'!$A:$Q,Q$1,FALSE)</f>
        <v>0</v>
      </c>
      <c r="R24" s="99">
        <f>VLOOKUP($H24,'[1]T_9.01'!$A:$Q,R$1,FALSE)</f>
        <v>1787</v>
      </c>
      <c r="S24" s="281">
        <f>VLOOKUP($H24,'[1]T_9.01'!$A:$Q,S$1,FALSE)</f>
        <v>11428</v>
      </c>
      <c r="T24" s="334">
        <f t="shared" si="0"/>
        <v>2539</v>
      </c>
      <c r="W24" s="396"/>
    </row>
    <row r="25" spans="3:23" x14ac:dyDescent="0.3">
      <c r="C25" s="77" t="s">
        <v>97</v>
      </c>
      <c r="D25" s="110" t="s">
        <v>788</v>
      </c>
      <c r="E25" s="407"/>
      <c r="F25" s="380">
        <v>1</v>
      </c>
      <c r="G25" s="381" t="s">
        <v>1593</v>
      </c>
      <c r="H25" s="356" t="s">
        <v>789</v>
      </c>
      <c r="I25" s="76" t="s">
        <v>790</v>
      </c>
      <c r="J25" s="76" t="s">
        <v>1546</v>
      </c>
      <c r="K25" s="354" t="s">
        <v>1546</v>
      </c>
      <c r="L25" s="76" t="s">
        <v>728</v>
      </c>
      <c r="M25" s="284" t="s">
        <v>48</v>
      </c>
      <c r="N25" s="324">
        <v>5070</v>
      </c>
      <c r="O25" s="120">
        <f>VLOOKUP($H25,'[1]T_9.01'!$A:$Q,O$1,FALSE)</f>
        <v>3792</v>
      </c>
      <c r="P25" s="99">
        <f>VLOOKUP($H25,'[1]T_9.01'!$A:$Q,P$1,FALSE)</f>
        <v>79</v>
      </c>
      <c r="Q25" s="99">
        <f>VLOOKUP($H25,'[1]T_9.01'!$A:$Q,Q$1,FALSE)</f>
        <v>0</v>
      </c>
      <c r="R25" s="99">
        <f>VLOOKUP($H25,'[1]T_9.01'!$A:$Q,R$1,FALSE)</f>
        <v>13</v>
      </c>
      <c r="S25" s="281">
        <f>VLOOKUP($H25,'[1]T_9.01'!$A:$Q,S$1,FALSE)</f>
        <v>3884</v>
      </c>
      <c r="T25" s="334">
        <f t="shared" si="0"/>
        <v>-1186</v>
      </c>
      <c r="W25" s="396"/>
    </row>
    <row r="26" spans="3:23" x14ac:dyDescent="0.3">
      <c r="C26" s="77" t="s">
        <v>97</v>
      </c>
      <c r="D26" s="110" t="s">
        <v>791</v>
      </c>
      <c r="E26" s="407"/>
      <c r="F26" s="380">
        <v>1</v>
      </c>
      <c r="G26" s="381" t="s">
        <v>1593</v>
      </c>
      <c r="H26" s="356" t="s">
        <v>792</v>
      </c>
      <c r="I26" s="76" t="s">
        <v>793</v>
      </c>
      <c r="J26" s="76" t="s">
        <v>1546</v>
      </c>
      <c r="K26" s="354" t="s">
        <v>1546</v>
      </c>
      <c r="L26" s="76" t="s">
        <v>728</v>
      </c>
      <c r="M26" s="284" t="s">
        <v>48</v>
      </c>
      <c r="N26" s="324">
        <v>4257</v>
      </c>
      <c r="O26" s="120">
        <f>VLOOKUP($H26,'[1]T_9.01'!$A:$Q,O$1,FALSE)</f>
        <v>3748</v>
      </c>
      <c r="P26" s="99">
        <f>VLOOKUP($H26,'[1]T_9.01'!$A:$Q,P$1,FALSE)</f>
        <v>11</v>
      </c>
      <c r="Q26" s="99">
        <f>VLOOKUP($H26,'[1]T_9.01'!$A:$Q,Q$1,FALSE)</f>
        <v>0</v>
      </c>
      <c r="R26" s="99">
        <f>VLOOKUP($H26,'[1]T_9.01'!$A:$Q,R$1,FALSE)</f>
        <v>375</v>
      </c>
      <c r="S26" s="281">
        <f>VLOOKUP($H26,'[1]T_9.01'!$A:$Q,S$1,FALSE)</f>
        <v>4134</v>
      </c>
      <c r="T26" s="334">
        <f t="shared" si="0"/>
        <v>-123</v>
      </c>
      <c r="W26" s="396"/>
    </row>
    <row r="27" spans="3:23" x14ac:dyDescent="0.3">
      <c r="C27" s="77" t="s">
        <v>97</v>
      </c>
      <c r="D27" s="110" t="s">
        <v>794</v>
      </c>
      <c r="E27" s="407"/>
      <c r="F27" s="380">
        <v>1</v>
      </c>
      <c r="G27" s="381" t="s">
        <v>1593</v>
      </c>
      <c r="H27" s="356" t="s">
        <v>795</v>
      </c>
      <c r="I27" s="76" t="s">
        <v>796</v>
      </c>
      <c r="J27" s="76" t="s">
        <v>1546</v>
      </c>
      <c r="K27" s="354" t="s">
        <v>1546</v>
      </c>
      <c r="L27" s="76" t="s">
        <v>728</v>
      </c>
      <c r="M27" s="284" t="s">
        <v>48</v>
      </c>
      <c r="N27" s="324">
        <v>3298</v>
      </c>
      <c r="O27" s="120">
        <f>VLOOKUP($H27,'[1]T_9.01'!$A:$Q,O$1,FALSE)</f>
        <v>2997</v>
      </c>
      <c r="P27" s="99">
        <f>VLOOKUP($H27,'[1]T_9.01'!$A:$Q,P$1,FALSE)</f>
        <v>43</v>
      </c>
      <c r="Q27" s="99">
        <f>VLOOKUP($H27,'[1]T_9.01'!$A:$Q,Q$1,FALSE)</f>
        <v>0</v>
      </c>
      <c r="R27" s="99">
        <f>VLOOKUP($H27,'[1]T_9.01'!$A:$Q,R$1,FALSE)</f>
        <v>408</v>
      </c>
      <c r="S27" s="281">
        <f>VLOOKUP($H27,'[1]T_9.01'!$A:$Q,S$1,FALSE)</f>
        <v>3448</v>
      </c>
      <c r="T27" s="334">
        <f t="shared" si="0"/>
        <v>150</v>
      </c>
      <c r="W27" s="396"/>
    </row>
    <row r="28" spans="3:23" x14ac:dyDescent="0.3">
      <c r="C28" s="77" t="s">
        <v>97</v>
      </c>
      <c r="D28" s="110" t="s">
        <v>797</v>
      </c>
      <c r="E28" s="407"/>
      <c r="F28" s="380">
        <v>1</v>
      </c>
      <c r="G28" s="381" t="s">
        <v>1593</v>
      </c>
      <c r="H28" s="356" t="s">
        <v>798</v>
      </c>
      <c r="I28" s="76" t="s">
        <v>799</v>
      </c>
      <c r="J28" s="76" t="s">
        <v>1546</v>
      </c>
      <c r="K28" s="354" t="s">
        <v>1546</v>
      </c>
      <c r="L28" s="76" t="s">
        <v>728</v>
      </c>
      <c r="M28" s="284" t="s">
        <v>48</v>
      </c>
      <c r="N28" s="324">
        <v>9700</v>
      </c>
      <c r="O28" s="120">
        <f>VLOOKUP($H28,'[1]T_9.01'!$A:$Q,O$1,FALSE)</f>
        <v>3742</v>
      </c>
      <c r="P28" s="99">
        <f>VLOOKUP($H28,'[1]T_9.01'!$A:$Q,P$1,FALSE)</f>
        <v>34</v>
      </c>
      <c r="Q28" s="99">
        <f>VLOOKUP($H28,'[1]T_9.01'!$A:$Q,Q$1,FALSE)</f>
        <v>0</v>
      </c>
      <c r="R28" s="99">
        <f>VLOOKUP($H28,'[1]T_9.01'!$A:$Q,R$1,FALSE)</f>
        <v>5537</v>
      </c>
      <c r="S28" s="281">
        <f>VLOOKUP($H28,'[1]T_9.01'!$A:$Q,S$1,FALSE)</f>
        <v>9313</v>
      </c>
      <c r="T28" s="334">
        <f t="shared" si="0"/>
        <v>-387</v>
      </c>
      <c r="W28" s="396"/>
    </row>
    <row r="29" spans="3:23" x14ac:dyDescent="0.3">
      <c r="C29" s="77" t="s">
        <v>97</v>
      </c>
      <c r="D29" s="110" t="s">
        <v>800</v>
      </c>
      <c r="E29" s="407"/>
      <c r="F29" s="380">
        <v>2</v>
      </c>
      <c r="G29" s="381" t="s">
        <v>1594</v>
      </c>
      <c r="H29" s="356" t="s">
        <v>801</v>
      </c>
      <c r="I29" s="76" t="s">
        <v>802</v>
      </c>
      <c r="J29" s="76" t="s">
        <v>1546</v>
      </c>
      <c r="K29" s="354" t="s">
        <v>1546</v>
      </c>
      <c r="L29" s="76" t="s">
        <v>728</v>
      </c>
      <c r="M29" s="284" t="s">
        <v>48</v>
      </c>
      <c r="N29" s="326">
        <v>3428</v>
      </c>
      <c r="O29" s="120">
        <f>VLOOKUP($H29,'[1]T_9.01'!$A:$Q,O$1,FALSE)</f>
        <v>2494</v>
      </c>
      <c r="P29" s="120">
        <f>VLOOKUP($H29,'[1]T_9.01'!$A:$Q,P$1,FALSE)</f>
        <v>41</v>
      </c>
      <c r="Q29" s="120">
        <f>VLOOKUP($H29,'[1]T_9.01'!$A:$Q,Q$1,FALSE)</f>
        <v>0</v>
      </c>
      <c r="R29" s="120">
        <f>VLOOKUP($H29,'[1]T_9.01'!$A:$Q,R$1,FALSE)</f>
        <v>0</v>
      </c>
      <c r="S29" s="285">
        <f>VLOOKUP($H29,'[1]T_9.01'!$A:$Q,S$1,FALSE)</f>
        <v>2535</v>
      </c>
      <c r="T29" s="336">
        <f t="shared" si="0"/>
        <v>-893</v>
      </c>
      <c r="W29" s="396"/>
    </row>
    <row r="30" spans="3:23" x14ac:dyDescent="0.3">
      <c r="C30" s="77" t="s">
        <v>97</v>
      </c>
      <c r="D30" s="110" t="s">
        <v>803</v>
      </c>
      <c r="E30" s="407"/>
      <c r="F30" s="380">
        <v>2</v>
      </c>
      <c r="G30" s="381" t="s">
        <v>1594</v>
      </c>
      <c r="H30" s="356" t="s">
        <v>804</v>
      </c>
      <c r="I30" s="76" t="s">
        <v>805</v>
      </c>
      <c r="J30" s="76" t="s">
        <v>1546</v>
      </c>
      <c r="K30" s="354" t="s">
        <v>1546</v>
      </c>
      <c r="L30" s="76" t="s">
        <v>728</v>
      </c>
      <c r="M30" s="284" t="s">
        <v>48</v>
      </c>
      <c r="N30" s="326">
        <v>5525</v>
      </c>
      <c r="O30" s="120">
        <f>VLOOKUP($H30,'[1]T_9.01'!$A:$Q,O$1,FALSE)</f>
        <v>3932</v>
      </c>
      <c r="P30" s="120">
        <f>VLOOKUP($H30,'[1]T_9.01'!$A:$Q,P$1,FALSE)</f>
        <v>236</v>
      </c>
      <c r="Q30" s="120">
        <f>VLOOKUP($H30,'[1]T_9.01'!$A:$Q,Q$1,FALSE)</f>
        <v>165</v>
      </c>
      <c r="R30" s="120">
        <f>VLOOKUP($H30,'[1]T_9.01'!$A:$Q,R$1,FALSE)</f>
        <v>1006</v>
      </c>
      <c r="S30" s="285">
        <f>VLOOKUP($H30,'[1]T_9.01'!$A:$Q,S$1,FALSE)</f>
        <v>5339</v>
      </c>
      <c r="T30" s="336">
        <f t="shared" si="0"/>
        <v>-186</v>
      </c>
      <c r="W30" s="396"/>
    </row>
    <row r="31" spans="3:23" x14ac:dyDescent="0.3">
      <c r="C31" s="77" t="s">
        <v>97</v>
      </c>
      <c r="D31" s="110" t="s">
        <v>806</v>
      </c>
      <c r="E31" s="407"/>
      <c r="F31" s="380">
        <v>4</v>
      </c>
      <c r="G31" s="381" t="s">
        <v>1596</v>
      </c>
      <c r="H31" s="356" t="s">
        <v>807</v>
      </c>
      <c r="I31" s="76" t="s">
        <v>808</v>
      </c>
      <c r="J31" s="76" t="s">
        <v>1546</v>
      </c>
      <c r="K31" s="354" t="s">
        <v>1546</v>
      </c>
      <c r="L31" s="76" t="s">
        <v>728</v>
      </c>
      <c r="M31" s="284" t="s">
        <v>48</v>
      </c>
      <c r="N31" s="326">
        <v>3980</v>
      </c>
      <c r="O31" s="120">
        <f>VLOOKUP($H31,'[1]T_9.01'!$A:$Q,O$1,FALSE)</f>
        <v>2786</v>
      </c>
      <c r="P31" s="120">
        <f>VLOOKUP($H31,'[1]T_9.01'!$A:$Q,P$1,FALSE)</f>
        <v>34</v>
      </c>
      <c r="Q31" s="120">
        <f>VLOOKUP($H31,'[1]T_9.01'!$A:$Q,Q$1,FALSE)</f>
        <v>0</v>
      </c>
      <c r="R31" s="120">
        <f>VLOOKUP($H31,'[1]T_9.01'!$A:$Q,R$1,FALSE)</f>
        <v>0</v>
      </c>
      <c r="S31" s="285">
        <f>VLOOKUP($H31,'[1]T_9.01'!$A:$Q,S$1,FALSE)</f>
        <v>2821</v>
      </c>
      <c r="T31" s="336">
        <f t="shared" si="0"/>
        <v>-1159</v>
      </c>
      <c r="W31" s="396"/>
    </row>
    <row r="32" spans="3:23" x14ac:dyDescent="0.3">
      <c r="C32" s="77" t="s">
        <v>97</v>
      </c>
      <c r="D32" s="110" t="s">
        <v>809</v>
      </c>
      <c r="E32" s="407"/>
      <c r="F32" s="380">
        <v>2</v>
      </c>
      <c r="G32" s="381" t="s">
        <v>1594</v>
      </c>
      <c r="H32" s="356" t="s">
        <v>810</v>
      </c>
      <c r="I32" s="76" t="s">
        <v>811</v>
      </c>
      <c r="J32" s="76" t="s">
        <v>1546</v>
      </c>
      <c r="K32" s="354" t="s">
        <v>1546</v>
      </c>
      <c r="L32" s="76" t="s">
        <v>728</v>
      </c>
      <c r="M32" s="284" t="s">
        <v>48</v>
      </c>
      <c r="N32" s="326">
        <v>4225</v>
      </c>
      <c r="O32" s="120">
        <f>VLOOKUP($H32,'[1]T_9.01'!$A:$Q,O$1,FALSE)</f>
        <v>1690</v>
      </c>
      <c r="P32" s="120">
        <f>VLOOKUP($H32,'[1]T_9.01'!$A:$Q,P$1,FALSE)</f>
        <v>363</v>
      </c>
      <c r="Q32" s="120">
        <f>VLOOKUP($H32,'[1]T_9.01'!$A:$Q,Q$1,FALSE)</f>
        <v>1521</v>
      </c>
      <c r="R32" s="120">
        <f>VLOOKUP($H32,'[1]T_9.01'!$A:$Q,R$1,FALSE)</f>
        <v>1022</v>
      </c>
      <c r="S32" s="285">
        <f>VLOOKUP($H32,'[1]T_9.01'!$A:$Q,S$1,FALSE)</f>
        <v>4596</v>
      </c>
      <c r="T32" s="336">
        <f t="shared" si="0"/>
        <v>371</v>
      </c>
      <c r="W32" s="396"/>
    </row>
    <row r="33" spans="3:23" x14ac:dyDescent="0.3">
      <c r="C33" s="77" t="s">
        <v>97</v>
      </c>
      <c r="D33" s="110" t="s">
        <v>812</v>
      </c>
      <c r="E33" s="407"/>
      <c r="F33" s="380">
        <v>2</v>
      </c>
      <c r="G33" s="381" t="s">
        <v>1594</v>
      </c>
      <c r="H33" s="356" t="s">
        <v>813</v>
      </c>
      <c r="I33" s="76" t="s">
        <v>814</v>
      </c>
      <c r="J33" s="76" t="s">
        <v>1546</v>
      </c>
      <c r="K33" s="354" t="s">
        <v>1546</v>
      </c>
      <c r="L33" s="76" t="s">
        <v>728</v>
      </c>
      <c r="M33" s="284" t="s">
        <v>48</v>
      </c>
      <c r="N33" s="324">
        <v>6925</v>
      </c>
      <c r="O33" s="99">
        <f>VLOOKUP($H33,'[1]T_9.01'!$A:$Q,O$1,FALSE)</f>
        <v>4698</v>
      </c>
      <c r="P33" s="99">
        <f>VLOOKUP($H33,'[1]T_9.01'!$A:$Q,P$1,FALSE)</f>
        <v>411</v>
      </c>
      <c r="Q33" s="99">
        <f>VLOOKUP($H33,'[1]T_9.01'!$A:$Q,Q$1,FALSE)</f>
        <v>8</v>
      </c>
      <c r="R33" s="99">
        <f>VLOOKUP($H33,'[1]T_9.01'!$A:$Q,R$1,FALSE)</f>
        <v>2233</v>
      </c>
      <c r="S33" s="281">
        <f>VLOOKUP($H33,'[1]T_9.01'!$A:$Q,S$1,FALSE)</f>
        <v>7350</v>
      </c>
      <c r="T33" s="334">
        <f t="shared" si="0"/>
        <v>425</v>
      </c>
      <c r="W33" s="396"/>
    </row>
    <row r="34" spans="3:23" x14ac:dyDescent="0.3">
      <c r="C34" s="77" t="s">
        <v>97</v>
      </c>
      <c r="D34" s="110" t="s">
        <v>815</v>
      </c>
      <c r="E34" s="407"/>
      <c r="F34" s="380">
        <v>2</v>
      </c>
      <c r="G34" s="381" t="s">
        <v>1594</v>
      </c>
      <c r="H34" s="356" t="s">
        <v>816</v>
      </c>
      <c r="I34" s="76" t="s">
        <v>1940</v>
      </c>
      <c r="J34" s="76" t="s">
        <v>1941</v>
      </c>
      <c r="K34" s="354" t="s">
        <v>1546</v>
      </c>
      <c r="L34" s="76" t="s">
        <v>728</v>
      </c>
      <c r="M34" s="284" t="s">
        <v>48</v>
      </c>
      <c r="N34" s="324">
        <v>4383</v>
      </c>
      <c r="O34" s="99">
        <f>VLOOKUP($H34,'[1]T_9.01'!$A:$Q,O$1,FALSE)</f>
        <v>1636</v>
      </c>
      <c r="P34" s="99">
        <f>VLOOKUP($H34,'[1]T_9.01'!$A:$Q,P$1,FALSE)</f>
        <v>459</v>
      </c>
      <c r="Q34" s="99">
        <f>VLOOKUP($H34,'[1]T_9.01'!$A:$Q,Q$1,FALSE)</f>
        <v>45</v>
      </c>
      <c r="R34" s="99">
        <f>VLOOKUP($H34,'[1]T_9.01'!$A:$Q,R$1,FALSE)</f>
        <v>971</v>
      </c>
      <c r="S34" s="281">
        <f>VLOOKUP($H34,'[1]T_9.01'!$A:$Q,S$1,FALSE)</f>
        <v>3111</v>
      </c>
      <c r="T34" s="334">
        <f t="shared" ref="T34:T35" si="2">S34-N34</f>
        <v>-1272</v>
      </c>
      <c r="W34" s="396"/>
    </row>
    <row r="35" spans="3:23" x14ac:dyDescent="0.3">
      <c r="C35" s="77" t="s">
        <v>818</v>
      </c>
      <c r="D35" s="282" t="s">
        <v>817</v>
      </c>
      <c r="E35" s="124" t="s">
        <v>818</v>
      </c>
      <c r="F35" s="383">
        <v>1</v>
      </c>
      <c r="G35" s="384" t="s">
        <v>1593</v>
      </c>
      <c r="H35" s="357" t="s">
        <v>819</v>
      </c>
      <c r="I35" s="125" t="s">
        <v>820</v>
      </c>
      <c r="J35" s="126" t="s">
        <v>821</v>
      </c>
      <c r="K35" s="358" t="s">
        <v>822</v>
      </c>
      <c r="L35" s="125" t="s">
        <v>728</v>
      </c>
      <c r="M35" s="172" t="s">
        <v>48</v>
      </c>
      <c r="N35" s="325">
        <v>30473</v>
      </c>
      <c r="O35" s="320">
        <f>VLOOKUP($H35,'[1]T_9.01'!$A:$Q,O$1,FALSE)</f>
        <v>13618</v>
      </c>
      <c r="P35" s="127">
        <f>VLOOKUP($H35,'[1]T_9.01'!$A:$Q,P$1,FALSE)</f>
        <v>51</v>
      </c>
      <c r="Q35" s="127">
        <f>VLOOKUP($H35,'[1]T_9.01'!$A:$Q,Q$1,FALSE)</f>
        <v>0</v>
      </c>
      <c r="R35" s="127">
        <f>VLOOKUP($H35,'[1]T_9.01'!$A:$Q,R$1,FALSE)</f>
        <v>16937</v>
      </c>
      <c r="S35" s="283">
        <f>VLOOKUP($H35,'[1]T_9.01'!$A:$Q,S$1,FALSE)</f>
        <v>30606</v>
      </c>
      <c r="T35" s="335">
        <f t="shared" si="2"/>
        <v>133</v>
      </c>
      <c r="W35" s="396"/>
    </row>
    <row r="36" spans="3:23" x14ac:dyDescent="0.3">
      <c r="C36" s="77" t="s">
        <v>93</v>
      </c>
      <c r="D36" s="110" t="s">
        <v>823</v>
      </c>
      <c r="E36" s="409" t="s">
        <v>90</v>
      </c>
      <c r="F36" s="380">
        <v>4</v>
      </c>
      <c r="G36" s="381" t="s">
        <v>1596</v>
      </c>
      <c r="H36" s="288" t="s">
        <v>824</v>
      </c>
      <c r="I36" s="12" t="s">
        <v>1632</v>
      </c>
      <c r="J36" s="122" t="s">
        <v>1633</v>
      </c>
      <c r="K36" s="359" t="s">
        <v>1546</v>
      </c>
      <c r="L36" s="76" t="s">
        <v>728</v>
      </c>
      <c r="M36" s="284" t="s">
        <v>48</v>
      </c>
      <c r="N36" s="324">
        <v>5099</v>
      </c>
      <c r="O36" s="120">
        <f>VLOOKUP($H36,'[1]T_9.01'!$A:$Q,O$1,FALSE)</f>
        <v>2873</v>
      </c>
      <c r="P36" s="120">
        <f>VLOOKUP($H36,'[1]T_9.01'!$A:$Q,P$1,FALSE)</f>
        <v>619</v>
      </c>
      <c r="Q36" s="120">
        <f>VLOOKUP($H36,'[1]T_9.01'!$A:$Q,Q$1,FALSE)</f>
        <v>279</v>
      </c>
      <c r="R36" s="120">
        <f>VLOOKUP($H36,'[1]T_9.01'!$A:$Q,R$1,FALSE)</f>
        <v>1460</v>
      </c>
      <c r="S36" s="285">
        <f>VLOOKUP($H36,'[1]T_9.01'!$A:$Q,S$1,FALSE)</f>
        <v>5232</v>
      </c>
      <c r="T36" s="336">
        <f t="shared" si="0"/>
        <v>133</v>
      </c>
      <c r="W36" s="396"/>
    </row>
    <row r="37" spans="3:23" x14ac:dyDescent="0.3">
      <c r="C37" s="77" t="s">
        <v>93</v>
      </c>
      <c r="D37" s="110" t="s">
        <v>825</v>
      </c>
      <c r="E37" s="407"/>
      <c r="F37" s="380">
        <v>4</v>
      </c>
      <c r="G37" s="381" t="s">
        <v>1596</v>
      </c>
      <c r="H37" s="110" t="s">
        <v>826</v>
      </c>
      <c r="I37" t="s">
        <v>827</v>
      </c>
      <c r="J37" s="76" t="s">
        <v>1546</v>
      </c>
      <c r="K37" s="354" t="s">
        <v>1546</v>
      </c>
      <c r="L37" s="76" t="s">
        <v>728</v>
      </c>
      <c r="M37" s="284" t="s">
        <v>48</v>
      </c>
      <c r="N37" s="324">
        <v>4627</v>
      </c>
      <c r="O37" s="120">
        <f>VLOOKUP($H37,'[1]T_9.01'!$A:$Q,O$1,FALSE)</f>
        <v>4693</v>
      </c>
      <c r="P37" s="120">
        <f>VLOOKUP($H37,'[1]T_9.01'!$A:$Q,P$1,FALSE)</f>
        <v>289</v>
      </c>
      <c r="Q37" s="120">
        <f>VLOOKUP($H37,'[1]T_9.01'!$A:$Q,Q$1,FALSE)</f>
        <v>0</v>
      </c>
      <c r="R37" s="120">
        <f>VLOOKUP($H37,'[1]T_9.01'!$A:$Q,R$1,FALSE)</f>
        <v>624</v>
      </c>
      <c r="S37" s="285">
        <f>VLOOKUP($H37,'[1]T_9.01'!$A:$Q,S$1,FALSE)</f>
        <v>5606</v>
      </c>
      <c r="T37" s="336">
        <f t="shared" si="0"/>
        <v>979</v>
      </c>
      <c r="W37" s="396"/>
    </row>
    <row r="38" spans="3:23" x14ac:dyDescent="0.3">
      <c r="C38" s="77" t="s">
        <v>93</v>
      </c>
      <c r="D38" s="110" t="s">
        <v>828</v>
      </c>
      <c r="E38" s="407"/>
      <c r="F38" s="380">
        <v>4</v>
      </c>
      <c r="G38" s="381" t="s">
        <v>1596</v>
      </c>
      <c r="H38" s="110" t="s">
        <v>829</v>
      </c>
      <c r="I38" t="s">
        <v>830</v>
      </c>
      <c r="J38" s="76" t="s">
        <v>1546</v>
      </c>
      <c r="K38" s="354" t="s">
        <v>1546</v>
      </c>
      <c r="L38" s="76" t="s">
        <v>728</v>
      </c>
      <c r="M38" s="284" t="s">
        <v>48</v>
      </c>
      <c r="N38" s="324">
        <v>4271</v>
      </c>
      <c r="O38" s="120">
        <f>VLOOKUP($H38,'[1]T_9.01'!$A:$Q,O$1,FALSE)</f>
        <v>4866</v>
      </c>
      <c r="P38" s="120">
        <f>VLOOKUP($H38,'[1]T_9.01'!$A:$Q,P$1,FALSE)</f>
        <v>298</v>
      </c>
      <c r="Q38" s="120">
        <f>VLOOKUP($H38,'[1]T_9.01'!$A:$Q,Q$1,FALSE)</f>
        <v>0</v>
      </c>
      <c r="R38" s="120">
        <f>VLOOKUP($H38,'[1]T_9.01'!$A:$Q,R$1,FALSE)</f>
        <v>1726</v>
      </c>
      <c r="S38" s="285">
        <f>VLOOKUP($H38,'[1]T_9.01'!$A:$Q,S$1,FALSE)</f>
        <v>6889</v>
      </c>
      <c r="T38" s="336">
        <f t="shared" si="0"/>
        <v>2618</v>
      </c>
      <c r="W38" s="396"/>
    </row>
    <row r="39" spans="3:23" x14ac:dyDescent="0.3">
      <c r="C39" s="77" t="s">
        <v>93</v>
      </c>
      <c r="D39" s="110" t="s">
        <v>831</v>
      </c>
      <c r="E39" s="407"/>
      <c r="F39" s="380">
        <v>4</v>
      </c>
      <c r="G39" s="381" t="s">
        <v>1596</v>
      </c>
      <c r="H39" s="110" t="s">
        <v>832</v>
      </c>
      <c r="I39" t="s">
        <v>833</v>
      </c>
      <c r="J39" s="76" t="s">
        <v>1546</v>
      </c>
      <c r="K39" s="354" t="s">
        <v>1546</v>
      </c>
      <c r="L39" s="76" t="s">
        <v>728</v>
      </c>
      <c r="M39" s="284" t="s">
        <v>48</v>
      </c>
      <c r="N39" s="324">
        <v>10988</v>
      </c>
      <c r="O39" s="120">
        <f>VLOOKUP($H39,'[1]T_9.01'!$A:$Q,O$1,FALSE)</f>
        <v>6748</v>
      </c>
      <c r="P39" s="120">
        <f>VLOOKUP($H39,'[1]T_9.01'!$A:$Q,P$1,FALSE)</f>
        <v>239</v>
      </c>
      <c r="Q39" s="120">
        <f>VLOOKUP($H39,'[1]T_9.01'!$A:$Q,Q$1,FALSE)</f>
        <v>0</v>
      </c>
      <c r="R39" s="120">
        <f>VLOOKUP($H39,'[1]T_9.01'!$A:$Q,R$1,FALSE)</f>
        <v>1974</v>
      </c>
      <c r="S39" s="285">
        <f>VLOOKUP($H39,'[1]T_9.01'!$A:$Q,S$1,FALSE)</f>
        <v>8961</v>
      </c>
      <c r="T39" s="336">
        <f t="shared" si="0"/>
        <v>-2027</v>
      </c>
      <c r="W39" s="396"/>
    </row>
    <row r="40" spans="3:23" x14ac:dyDescent="0.3">
      <c r="C40" s="77" t="s">
        <v>93</v>
      </c>
      <c r="D40" s="110" t="s">
        <v>834</v>
      </c>
      <c r="E40" s="407"/>
      <c r="F40" s="380">
        <v>4</v>
      </c>
      <c r="G40" s="381" t="s">
        <v>1596</v>
      </c>
      <c r="H40" s="110" t="s">
        <v>835</v>
      </c>
      <c r="I40" t="s">
        <v>836</v>
      </c>
      <c r="J40" s="76" t="s">
        <v>1546</v>
      </c>
      <c r="K40" s="354" t="s">
        <v>1546</v>
      </c>
      <c r="L40" s="76" t="s">
        <v>728</v>
      </c>
      <c r="M40" s="284" t="s">
        <v>48</v>
      </c>
      <c r="N40" s="324">
        <v>7669</v>
      </c>
      <c r="O40" s="120">
        <f>VLOOKUP($H40,'[1]T_9.01'!$A:$Q,O$1,FALSE)</f>
        <v>9113</v>
      </c>
      <c r="P40" s="120">
        <f>VLOOKUP($H40,'[1]T_9.01'!$A:$Q,P$1,FALSE)</f>
        <v>299</v>
      </c>
      <c r="Q40" s="120">
        <f>VLOOKUP($H40,'[1]T_9.01'!$A:$Q,Q$1,FALSE)</f>
        <v>0</v>
      </c>
      <c r="R40" s="120">
        <f>VLOOKUP($H40,'[1]T_9.01'!$A:$Q,R$1,FALSE)</f>
        <v>700</v>
      </c>
      <c r="S40" s="285">
        <f>VLOOKUP($H40,'[1]T_9.01'!$A:$Q,S$1,FALSE)</f>
        <v>10113</v>
      </c>
      <c r="T40" s="336">
        <f t="shared" si="0"/>
        <v>2444</v>
      </c>
      <c r="W40" s="396"/>
    </row>
    <row r="41" spans="3:23" x14ac:dyDescent="0.3">
      <c r="C41" s="77" t="s">
        <v>93</v>
      </c>
      <c r="D41" s="110" t="s">
        <v>837</v>
      </c>
      <c r="E41" s="407"/>
      <c r="F41" s="380">
        <v>1</v>
      </c>
      <c r="G41" s="381" t="s">
        <v>1593</v>
      </c>
      <c r="H41" s="110" t="s">
        <v>838</v>
      </c>
      <c r="I41" t="s">
        <v>839</v>
      </c>
      <c r="J41" s="76" t="s">
        <v>1546</v>
      </c>
      <c r="K41" s="354" t="s">
        <v>1546</v>
      </c>
      <c r="L41" s="76" t="s">
        <v>728</v>
      </c>
      <c r="M41" s="284" t="s">
        <v>48</v>
      </c>
      <c r="N41" s="324">
        <v>9403</v>
      </c>
      <c r="O41" s="120">
        <f>VLOOKUP($H41,'[1]T_9.01'!$A:$Q,O$1,FALSE)</f>
        <v>7234</v>
      </c>
      <c r="P41" s="120">
        <f>VLOOKUP($H41,'[1]T_9.01'!$A:$Q,P$1,FALSE)</f>
        <v>106</v>
      </c>
      <c r="Q41" s="120">
        <f>VLOOKUP($H41,'[1]T_9.01'!$A:$Q,Q$1,FALSE)</f>
        <v>0</v>
      </c>
      <c r="R41" s="120">
        <f>VLOOKUP($H41,'[1]T_9.01'!$A:$Q,R$1,FALSE)</f>
        <v>41</v>
      </c>
      <c r="S41" s="285">
        <f>VLOOKUP($H41,'[1]T_9.01'!$A:$Q,S$1,FALSE)</f>
        <v>7381</v>
      </c>
      <c r="T41" s="336">
        <f t="shared" si="0"/>
        <v>-2022</v>
      </c>
      <c r="W41" s="396"/>
    </row>
    <row r="42" spans="3:23" x14ac:dyDescent="0.3">
      <c r="C42" s="77" t="s">
        <v>93</v>
      </c>
      <c r="D42" s="110" t="s">
        <v>840</v>
      </c>
      <c r="E42" s="407"/>
      <c r="F42" s="380">
        <v>1</v>
      </c>
      <c r="G42" s="381" t="s">
        <v>1593</v>
      </c>
      <c r="H42" s="110" t="s">
        <v>841</v>
      </c>
      <c r="I42" t="s">
        <v>842</v>
      </c>
      <c r="J42" s="76" t="s">
        <v>1546</v>
      </c>
      <c r="K42" s="354" t="s">
        <v>1546</v>
      </c>
      <c r="L42" s="76" t="s">
        <v>728</v>
      </c>
      <c r="M42" s="284" t="s">
        <v>48</v>
      </c>
      <c r="N42" s="324">
        <v>5820</v>
      </c>
      <c r="O42" s="120">
        <f>VLOOKUP($H42,'[1]T_9.01'!$A:$Q,O$1,FALSE)</f>
        <v>4422</v>
      </c>
      <c r="P42" s="120">
        <f>VLOOKUP($H42,'[1]T_9.01'!$A:$Q,P$1,FALSE)</f>
        <v>106</v>
      </c>
      <c r="Q42" s="120">
        <f>VLOOKUP($H42,'[1]T_9.01'!$A:$Q,Q$1,FALSE)</f>
        <v>0</v>
      </c>
      <c r="R42" s="120">
        <f>VLOOKUP($H42,'[1]T_9.01'!$A:$Q,R$1,FALSE)</f>
        <v>0</v>
      </c>
      <c r="S42" s="285">
        <f>VLOOKUP($H42,'[1]T_9.01'!$A:$Q,S$1,FALSE)</f>
        <v>4528</v>
      </c>
      <c r="T42" s="336">
        <f t="shared" si="0"/>
        <v>-1292</v>
      </c>
      <c r="W42" s="396"/>
    </row>
    <row r="43" spans="3:23" x14ac:dyDescent="0.3">
      <c r="C43" s="77" t="s">
        <v>93</v>
      </c>
      <c r="D43" s="110" t="s">
        <v>843</v>
      </c>
      <c r="E43" s="407"/>
      <c r="F43" s="380">
        <v>1</v>
      </c>
      <c r="G43" s="381" t="s">
        <v>1593</v>
      </c>
      <c r="H43" s="110" t="s">
        <v>844</v>
      </c>
      <c r="I43" t="s">
        <v>845</v>
      </c>
      <c r="J43" s="76" t="s">
        <v>1546</v>
      </c>
      <c r="K43" s="354" t="s">
        <v>1546</v>
      </c>
      <c r="L43" s="76" t="s">
        <v>728</v>
      </c>
      <c r="M43" s="284" t="s">
        <v>48</v>
      </c>
      <c r="N43" s="324">
        <v>18794</v>
      </c>
      <c r="O43" s="120">
        <f>VLOOKUP($H43,'[1]T_9.01'!$A:$Q,O$1,FALSE)</f>
        <v>8538</v>
      </c>
      <c r="P43" s="120">
        <f>VLOOKUP($H43,'[1]T_9.01'!$A:$Q,P$1,FALSE)</f>
        <v>13</v>
      </c>
      <c r="Q43" s="120">
        <f>VLOOKUP($H43,'[1]T_9.01'!$A:$Q,Q$1,FALSE)</f>
        <v>0</v>
      </c>
      <c r="R43" s="120">
        <f>VLOOKUP($H43,'[1]T_9.01'!$A:$Q,R$1,FALSE)</f>
        <v>7897</v>
      </c>
      <c r="S43" s="285">
        <f>VLOOKUP($H43,'[1]T_9.01'!$A:$Q,S$1,FALSE)</f>
        <v>16448</v>
      </c>
      <c r="T43" s="336">
        <f t="shared" si="0"/>
        <v>-2346</v>
      </c>
      <c r="W43" s="396"/>
    </row>
    <row r="44" spans="3:23" ht="17.399999999999999" customHeight="1" x14ac:dyDescent="0.3">
      <c r="C44" s="77" t="s">
        <v>93</v>
      </c>
      <c r="D44" s="110" t="s">
        <v>846</v>
      </c>
      <c r="E44" s="407"/>
      <c r="F44" s="380">
        <v>1</v>
      </c>
      <c r="G44" s="381" t="s">
        <v>1593</v>
      </c>
      <c r="H44" s="110" t="s">
        <v>847</v>
      </c>
      <c r="I44" t="s">
        <v>848</v>
      </c>
      <c r="J44" s="76" t="s">
        <v>1546</v>
      </c>
      <c r="K44" s="354" t="s">
        <v>1546</v>
      </c>
      <c r="L44" s="76" t="s">
        <v>728</v>
      </c>
      <c r="M44" s="284" t="s">
        <v>48</v>
      </c>
      <c r="N44" s="324">
        <v>13780</v>
      </c>
      <c r="O44" s="120">
        <f>VLOOKUP($H44,'[1]T_9.01'!$A:$Q,O$1,FALSE)</f>
        <v>11013</v>
      </c>
      <c r="P44" s="120">
        <f>VLOOKUP($H44,'[1]T_9.01'!$A:$Q,P$1,FALSE)</f>
        <v>10</v>
      </c>
      <c r="Q44" s="120">
        <f>VLOOKUP($H44,'[1]T_9.01'!$A:$Q,Q$1,FALSE)</f>
        <v>0</v>
      </c>
      <c r="R44" s="120">
        <f>VLOOKUP($H44,'[1]T_9.01'!$A:$Q,R$1,FALSE)</f>
        <v>4093</v>
      </c>
      <c r="S44" s="285">
        <f>VLOOKUP($H44,'[1]T_9.01'!$A:$Q,S$1,FALSE)</f>
        <v>15116</v>
      </c>
      <c r="T44" s="336">
        <f t="shared" si="0"/>
        <v>1336</v>
      </c>
      <c r="W44" s="396"/>
    </row>
    <row r="45" spans="3:23" x14ac:dyDescent="0.3">
      <c r="C45" s="77" t="s">
        <v>93</v>
      </c>
      <c r="D45" s="110" t="s">
        <v>849</v>
      </c>
      <c r="E45" s="407"/>
      <c r="F45" s="380">
        <v>5</v>
      </c>
      <c r="G45" s="381" t="s">
        <v>1597</v>
      </c>
      <c r="H45" s="110" t="s">
        <v>850</v>
      </c>
      <c r="I45" t="s">
        <v>851</v>
      </c>
      <c r="J45" s="76" t="s">
        <v>1546</v>
      </c>
      <c r="K45" s="354" t="s">
        <v>1546</v>
      </c>
      <c r="L45" s="76" t="s">
        <v>728</v>
      </c>
      <c r="M45" s="284" t="s">
        <v>48</v>
      </c>
      <c r="N45" s="324">
        <v>3783</v>
      </c>
      <c r="O45" s="120">
        <f>VLOOKUP($H45,'[1]T_9.01'!$A:$Q,O$1,FALSE)</f>
        <v>5487</v>
      </c>
      <c r="P45" s="120">
        <f>VLOOKUP($H45,'[1]T_9.01'!$A:$Q,P$1,FALSE)</f>
        <v>160</v>
      </c>
      <c r="Q45" s="120">
        <f>VLOOKUP($H45,'[1]T_9.01'!$A:$Q,Q$1,FALSE)</f>
        <v>0</v>
      </c>
      <c r="R45" s="120">
        <f>VLOOKUP($H45,'[1]T_9.01'!$A:$Q,R$1,FALSE)</f>
        <v>289</v>
      </c>
      <c r="S45" s="285">
        <f>VLOOKUP($H45,'[1]T_9.01'!$A:$Q,S$1,FALSE)</f>
        <v>5936</v>
      </c>
      <c r="T45" s="336">
        <f t="shared" si="0"/>
        <v>2153</v>
      </c>
      <c r="W45" s="396"/>
    </row>
    <row r="46" spans="3:23" x14ac:dyDescent="0.3">
      <c r="C46" s="77" t="s">
        <v>93</v>
      </c>
      <c r="D46" s="110" t="s">
        <v>852</v>
      </c>
      <c r="E46" s="407"/>
      <c r="F46" s="380">
        <v>5</v>
      </c>
      <c r="G46" s="381" t="s">
        <v>1597</v>
      </c>
      <c r="H46" s="110" t="s">
        <v>853</v>
      </c>
      <c r="I46" t="s">
        <v>854</v>
      </c>
      <c r="J46" s="76" t="s">
        <v>1546</v>
      </c>
      <c r="K46" s="354" t="s">
        <v>1546</v>
      </c>
      <c r="L46" s="76" t="s">
        <v>728</v>
      </c>
      <c r="M46" s="284" t="s">
        <v>48</v>
      </c>
      <c r="N46" s="324">
        <v>4412</v>
      </c>
      <c r="O46" s="120">
        <f>VLOOKUP($H46,'[1]T_9.01'!$A:$Q,O$1,FALSE)</f>
        <v>4399</v>
      </c>
      <c r="P46" s="120">
        <f>VLOOKUP($H46,'[1]T_9.01'!$A:$Q,P$1,FALSE)</f>
        <v>152</v>
      </c>
      <c r="Q46" s="120">
        <f>VLOOKUP($H46,'[1]T_9.01'!$A:$Q,Q$1,FALSE)</f>
        <v>0</v>
      </c>
      <c r="R46" s="120">
        <f>VLOOKUP($H46,'[1]T_9.01'!$A:$Q,R$1,FALSE)</f>
        <v>101</v>
      </c>
      <c r="S46" s="285">
        <f>VLOOKUP($H46,'[1]T_9.01'!$A:$Q,S$1,FALSE)</f>
        <v>4651</v>
      </c>
      <c r="T46" s="336">
        <f t="shared" si="0"/>
        <v>239</v>
      </c>
      <c r="W46" s="396"/>
    </row>
    <row r="47" spans="3:23" x14ac:dyDescent="0.3">
      <c r="C47" s="77" t="s">
        <v>93</v>
      </c>
      <c r="D47" s="110" t="s">
        <v>855</v>
      </c>
      <c r="E47" s="407"/>
      <c r="F47" s="380">
        <v>5</v>
      </c>
      <c r="G47" s="381" t="s">
        <v>1597</v>
      </c>
      <c r="H47" s="110" t="s">
        <v>856</v>
      </c>
      <c r="I47" t="s">
        <v>1934</v>
      </c>
      <c r="J47" s="76" t="s">
        <v>857</v>
      </c>
      <c r="K47" s="354" t="s">
        <v>1935</v>
      </c>
      <c r="L47" s="76" t="s">
        <v>728</v>
      </c>
      <c r="M47" s="284" t="s">
        <v>48</v>
      </c>
      <c r="N47" s="324">
        <v>6442</v>
      </c>
      <c r="O47" s="120">
        <f>VLOOKUP($H47,'[1]T_9.01'!$A:$Q,O$1,FALSE)</f>
        <v>2959</v>
      </c>
      <c r="P47" s="120">
        <f>VLOOKUP($H47,'[1]T_9.01'!$A:$Q,P$1,FALSE)</f>
        <v>173</v>
      </c>
      <c r="Q47" s="120">
        <f>VLOOKUP($H47,'[1]T_9.01'!$A:$Q,Q$1,FALSE)</f>
        <v>0</v>
      </c>
      <c r="R47" s="120">
        <f>VLOOKUP($H47,'[1]T_9.01'!$A:$Q,R$1,FALSE)</f>
        <v>881</v>
      </c>
      <c r="S47" s="285">
        <f>VLOOKUP($H47,'[1]T_9.01'!$A:$Q,S$1,FALSE)</f>
        <v>4012</v>
      </c>
      <c r="T47" s="336">
        <f>S47-N47</f>
        <v>-2430</v>
      </c>
      <c r="W47" s="396"/>
    </row>
    <row r="48" spans="3:23" x14ac:dyDescent="0.3">
      <c r="C48" s="77" t="s">
        <v>93</v>
      </c>
      <c r="D48" s="110" t="s">
        <v>858</v>
      </c>
      <c r="E48" s="407"/>
      <c r="F48" s="380">
        <v>5</v>
      </c>
      <c r="G48" s="381" t="s">
        <v>1597</v>
      </c>
      <c r="H48" s="110" t="s">
        <v>859</v>
      </c>
      <c r="I48" t="s">
        <v>860</v>
      </c>
      <c r="J48" s="76" t="s">
        <v>1546</v>
      </c>
      <c r="K48" s="354" t="s">
        <v>1546</v>
      </c>
      <c r="L48" s="76" t="s">
        <v>728</v>
      </c>
      <c r="M48" s="284" t="s">
        <v>48</v>
      </c>
      <c r="N48" s="324">
        <v>1335</v>
      </c>
      <c r="O48" s="120">
        <f>VLOOKUP($H48,'[1]T_9.01'!$A:$Q,O$1,FALSE)</f>
        <v>1949</v>
      </c>
      <c r="P48" s="120">
        <f>VLOOKUP($H48,'[1]T_9.01'!$A:$Q,P$1,FALSE)</f>
        <v>92</v>
      </c>
      <c r="Q48" s="120">
        <f>VLOOKUP($H48,'[1]T_9.01'!$A:$Q,Q$1,FALSE)</f>
        <v>0</v>
      </c>
      <c r="R48" s="120">
        <f>VLOOKUP($H48,'[1]T_9.01'!$A:$Q,R$1,FALSE)</f>
        <v>0</v>
      </c>
      <c r="S48" s="285">
        <f>VLOOKUP($H48,'[1]T_9.01'!$A:$Q,S$1,FALSE)</f>
        <v>2042</v>
      </c>
      <c r="T48" s="336">
        <f>S48-N48</f>
        <v>707</v>
      </c>
      <c r="W48" s="396"/>
    </row>
    <row r="49" spans="3:23" x14ac:dyDescent="0.3">
      <c r="C49" s="77" t="s">
        <v>93</v>
      </c>
      <c r="D49" s="110" t="s">
        <v>861</v>
      </c>
      <c r="E49" s="407"/>
      <c r="F49" s="380">
        <v>5</v>
      </c>
      <c r="G49" s="381" t="s">
        <v>1597</v>
      </c>
      <c r="H49" s="110" t="s">
        <v>862</v>
      </c>
      <c r="I49" t="s">
        <v>863</v>
      </c>
      <c r="J49" s="76" t="s">
        <v>1546</v>
      </c>
      <c r="K49" s="354" t="s">
        <v>1546</v>
      </c>
      <c r="L49" s="76" t="s">
        <v>728</v>
      </c>
      <c r="M49" s="284" t="s">
        <v>48</v>
      </c>
      <c r="N49" s="324">
        <v>2895</v>
      </c>
      <c r="O49" s="120">
        <f>VLOOKUP($H49,'[1]T_9.01'!$A:$Q,O$1,FALSE)</f>
        <v>4307</v>
      </c>
      <c r="P49" s="120">
        <f>VLOOKUP($H49,'[1]T_9.01'!$A:$Q,P$1,FALSE)</f>
        <v>185</v>
      </c>
      <c r="Q49" s="120">
        <f>VLOOKUP($H49,'[1]T_9.01'!$A:$Q,Q$1,FALSE)</f>
        <v>0</v>
      </c>
      <c r="R49" s="120">
        <f>VLOOKUP($H49,'[1]T_9.01'!$A:$Q,R$1,FALSE)</f>
        <v>118</v>
      </c>
      <c r="S49" s="285">
        <f>VLOOKUP($H49,'[1]T_9.01'!$A:$Q,S$1,FALSE)</f>
        <v>4609</v>
      </c>
      <c r="T49" s="336">
        <f t="shared" si="0"/>
        <v>1714</v>
      </c>
      <c r="W49" s="396"/>
    </row>
    <row r="50" spans="3:23" x14ac:dyDescent="0.3">
      <c r="C50" s="77" t="s">
        <v>93</v>
      </c>
      <c r="D50" s="110" t="s">
        <v>864</v>
      </c>
      <c r="E50" s="407"/>
      <c r="F50" s="380">
        <v>5</v>
      </c>
      <c r="G50" s="381" t="s">
        <v>1597</v>
      </c>
      <c r="H50" s="110" t="s">
        <v>865</v>
      </c>
      <c r="I50" t="s">
        <v>866</v>
      </c>
      <c r="J50" s="76" t="s">
        <v>1546</v>
      </c>
      <c r="K50" s="354" t="s">
        <v>1546</v>
      </c>
      <c r="L50" s="76" t="s">
        <v>728</v>
      </c>
      <c r="M50" s="284" t="s">
        <v>48</v>
      </c>
      <c r="N50" s="324">
        <v>1390</v>
      </c>
      <c r="O50" s="120">
        <f>VLOOKUP($H50,'[1]T_9.01'!$A:$Q,O$1,FALSE)</f>
        <v>1889</v>
      </c>
      <c r="P50" s="120">
        <f>VLOOKUP($H50,'[1]T_9.01'!$A:$Q,P$1,FALSE)</f>
        <v>116</v>
      </c>
      <c r="Q50" s="120">
        <f>VLOOKUP($H50,'[1]T_9.01'!$A:$Q,Q$1,FALSE)</f>
        <v>0</v>
      </c>
      <c r="R50" s="120">
        <f>VLOOKUP($H50,'[1]T_9.01'!$A:$Q,R$1,FALSE)</f>
        <v>0</v>
      </c>
      <c r="S50" s="285">
        <f>VLOOKUP($H50,'[1]T_9.01'!$A:$Q,S$1,FALSE)</f>
        <v>2005</v>
      </c>
      <c r="T50" s="336">
        <f t="shared" si="0"/>
        <v>615</v>
      </c>
      <c r="W50" s="396"/>
    </row>
    <row r="51" spans="3:23" x14ac:dyDescent="0.3">
      <c r="C51" s="77" t="s">
        <v>93</v>
      </c>
      <c r="D51" s="110" t="s">
        <v>867</v>
      </c>
      <c r="E51" s="407"/>
      <c r="F51" s="380">
        <v>5</v>
      </c>
      <c r="G51" s="381" t="s">
        <v>1597</v>
      </c>
      <c r="H51" s="110" t="s">
        <v>868</v>
      </c>
      <c r="I51" t="s">
        <v>869</v>
      </c>
      <c r="J51" s="76" t="s">
        <v>1546</v>
      </c>
      <c r="K51" s="354" t="s">
        <v>1546</v>
      </c>
      <c r="L51" s="76" t="s">
        <v>728</v>
      </c>
      <c r="M51" s="284" t="s">
        <v>48</v>
      </c>
      <c r="N51" s="324">
        <v>5192</v>
      </c>
      <c r="O51" s="120">
        <f>VLOOKUP($H51,'[1]T_9.01'!$A:$Q,O$1,FALSE)</f>
        <v>2502</v>
      </c>
      <c r="P51" s="120">
        <f>VLOOKUP($H51,'[1]T_9.01'!$A:$Q,P$1,FALSE)</f>
        <v>290</v>
      </c>
      <c r="Q51" s="120">
        <f>VLOOKUP($H51,'[1]T_9.01'!$A:$Q,Q$1,FALSE)</f>
        <v>0</v>
      </c>
      <c r="R51" s="120">
        <f>VLOOKUP($H51,'[1]T_9.01'!$A:$Q,R$1,FALSE)</f>
        <v>2851</v>
      </c>
      <c r="S51" s="285">
        <f>VLOOKUP($H51,'[1]T_9.01'!$A:$Q,S$1,FALSE)</f>
        <v>5642</v>
      </c>
      <c r="T51" s="336">
        <f t="shared" si="0"/>
        <v>450</v>
      </c>
      <c r="W51" s="396"/>
    </row>
    <row r="52" spans="3:23" x14ac:dyDescent="0.3">
      <c r="C52" s="77" t="s">
        <v>93</v>
      </c>
      <c r="D52" s="110" t="s">
        <v>870</v>
      </c>
      <c r="E52" s="407"/>
      <c r="F52" s="380">
        <v>11</v>
      </c>
      <c r="G52" s="381" t="s">
        <v>1603</v>
      </c>
      <c r="H52" s="110" t="s">
        <v>871</v>
      </c>
      <c r="I52" t="s">
        <v>872</v>
      </c>
      <c r="J52" s="76" t="s">
        <v>1546</v>
      </c>
      <c r="K52" s="354" t="s">
        <v>1546</v>
      </c>
      <c r="L52" s="76" t="s">
        <v>728</v>
      </c>
      <c r="M52" s="284" t="s">
        <v>48</v>
      </c>
      <c r="N52" s="324">
        <v>2664</v>
      </c>
      <c r="O52" s="120">
        <f>VLOOKUP($H52,'[1]T_9.01'!$A:$Q,O$1,FALSE)</f>
        <v>2054</v>
      </c>
      <c r="P52" s="120">
        <f>VLOOKUP($H52,'[1]T_9.01'!$A:$Q,P$1,FALSE)</f>
        <v>181</v>
      </c>
      <c r="Q52" s="120">
        <f>VLOOKUP($H52,'[1]T_9.01'!$A:$Q,Q$1,FALSE)</f>
        <v>1</v>
      </c>
      <c r="R52" s="120">
        <f>VLOOKUP($H52,'[1]T_9.01'!$A:$Q,R$1,FALSE)</f>
        <v>329</v>
      </c>
      <c r="S52" s="285">
        <f>VLOOKUP($H52,'[1]T_9.01'!$A:$Q,S$1,FALSE)</f>
        <v>2564</v>
      </c>
      <c r="T52" s="336">
        <f t="shared" ref="T52:T56" si="3">S52-N52</f>
        <v>-100</v>
      </c>
      <c r="W52" s="396"/>
    </row>
    <row r="53" spans="3:23" x14ac:dyDescent="0.3">
      <c r="C53" s="77" t="s">
        <v>93</v>
      </c>
      <c r="D53" s="110" t="s">
        <v>873</v>
      </c>
      <c r="E53" s="407"/>
      <c r="F53" s="380">
        <v>11</v>
      </c>
      <c r="G53" s="381" t="s">
        <v>1603</v>
      </c>
      <c r="H53" s="110" t="s">
        <v>874</v>
      </c>
      <c r="I53" t="s">
        <v>875</v>
      </c>
      <c r="J53" s="76" t="s">
        <v>1546</v>
      </c>
      <c r="K53" s="354" t="s">
        <v>1546</v>
      </c>
      <c r="L53" s="76" t="s">
        <v>728</v>
      </c>
      <c r="M53" s="284" t="s">
        <v>48</v>
      </c>
      <c r="N53" s="324">
        <v>2493</v>
      </c>
      <c r="O53" s="120">
        <f>VLOOKUP($H53,'[1]T_9.01'!$A:$Q,O$1,FALSE)</f>
        <v>1858</v>
      </c>
      <c r="P53" s="120">
        <f>VLOOKUP($H53,'[1]T_9.01'!$A:$Q,P$1,FALSE)</f>
        <v>102</v>
      </c>
      <c r="Q53" s="120">
        <f>VLOOKUP($H53,'[1]T_9.01'!$A:$Q,Q$1,FALSE)</f>
        <v>1902</v>
      </c>
      <c r="R53" s="120">
        <f>VLOOKUP($H53,'[1]T_9.01'!$A:$Q,R$1,FALSE)</f>
        <v>30</v>
      </c>
      <c r="S53" s="285">
        <f>VLOOKUP($H53,'[1]T_9.01'!$A:$Q,S$1,FALSE)</f>
        <v>3892</v>
      </c>
      <c r="T53" s="336">
        <f t="shared" si="3"/>
        <v>1399</v>
      </c>
      <c r="W53" s="396"/>
    </row>
    <row r="54" spans="3:23" x14ac:dyDescent="0.3">
      <c r="C54" s="77" t="s">
        <v>93</v>
      </c>
      <c r="D54" s="110" t="s">
        <v>876</v>
      </c>
      <c r="E54" s="407"/>
      <c r="F54" s="380">
        <v>11</v>
      </c>
      <c r="G54" s="381" t="s">
        <v>1603</v>
      </c>
      <c r="H54" s="110" t="s">
        <v>877</v>
      </c>
      <c r="I54" t="s">
        <v>878</v>
      </c>
      <c r="J54" s="76" t="s">
        <v>1546</v>
      </c>
      <c r="K54" s="354" t="s">
        <v>1546</v>
      </c>
      <c r="L54" s="76" t="s">
        <v>728</v>
      </c>
      <c r="M54" s="284" t="s">
        <v>48</v>
      </c>
      <c r="N54" s="324">
        <v>3593</v>
      </c>
      <c r="O54" s="120">
        <f>VLOOKUP($H54,'[1]T_9.01'!$A:$Q,O$1,FALSE)</f>
        <v>2308</v>
      </c>
      <c r="P54" s="120">
        <f>VLOOKUP($H54,'[1]T_9.01'!$A:$Q,P$1,FALSE)</f>
        <v>159</v>
      </c>
      <c r="Q54" s="120">
        <f>VLOOKUP($H54,'[1]T_9.01'!$A:$Q,Q$1,FALSE)</f>
        <v>0</v>
      </c>
      <c r="R54" s="120">
        <f>VLOOKUP($H54,'[1]T_9.01'!$A:$Q,R$1,FALSE)</f>
        <v>2568</v>
      </c>
      <c r="S54" s="285">
        <f>VLOOKUP($H54,'[1]T_9.01'!$A:$Q,S$1,FALSE)</f>
        <v>5035</v>
      </c>
      <c r="T54" s="336">
        <f t="shared" si="3"/>
        <v>1442</v>
      </c>
      <c r="W54" s="396"/>
    </row>
    <row r="55" spans="3:23" x14ac:dyDescent="0.3">
      <c r="C55" s="77" t="s">
        <v>93</v>
      </c>
      <c r="D55" s="110" t="s">
        <v>879</v>
      </c>
      <c r="E55" s="407"/>
      <c r="F55" s="380">
        <v>11</v>
      </c>
      <c r="G55" s="381" t="s">
        <v>1603</v>
      </c>
      <c r="H55" s="110" t="s">
        <v>880</v>
      </c>
      <c r="I55" t="s">
        <v>881</v>
      </c>
      <c r="J55" s="76" t="s">
        <v>1546</v>
      </c>
      <c r="K55" s="354" t="s">
        <v>1546</v>
      </c>
      <c r="L55" s="76" t="s">
        <v>728</v>
      </c>
      <c r="M55" s="284" t="s">
        <v>48</v>
      </c>
      <c r="N55" s="324">
        <v>1502</v>
      </c>
      <c r="O55" s="120">
        <f>VLOOKUP($H55,'[1]T_9.01'!$A:$Q,O$1,FALSE)</f>
        <v>661</v>
      </c>
      <c r="P55" s="120">
        <f>VLOOKUP($H55,'[1]T_9.01'!$A:$Q,P$1,FALSE)</f>
        <v>104</v>
      </c>
      <c r="Q55" s="120">
        <f>VLOOKUP($H55,'[1]T_9.01'!$A:$Q,Q$1,FALSE)</f>
        <v>424</v>
      </c>
      <c r="R55" s="120">
        <f>VLOOKUP($H55,'[1]T_9.01'!$A:$Q,R$1,FALSE)</f>
        <v>200</v>
      </c>
      <c r="S55" s="285">
        <f>VLOOKUP($H55,'[1]T_9.01'!$A:$Q,S$1,FALSE)</f>
        <v>1389</v>
      </c>
      <c r="T55" s="336">
        <f t="shared" si="3"/>
        <v>-113</v>
      </c>
      <c r="W55" s="396"/>
    </row>
    <row r="56" spans="3:23" x14ac:dyDescent="0.3">
      <c r="C56" s="77" t="s">
        <v>93</v>
      </c>
      <c r="D56" s="286" t="s">
        <v>882</v>
      </c>
      <c r="E56" s="410"/>
      <c r="F56" s="385">
        <v>17</v>
      </c>
      <c r="G56" s="386" t="s">
        <v>1608</v>
      </c>
      <c r="H56" s="286" t="s">
        <v>883</v>
      </c>
      <c r="I56" s="6" t="s">
        <v>1936</v>
      </c>
      <c r="J56" s="81" t="s">
        <v>1937</v>
      </c>
      <c r="K56" s="360" t="s">
        <v>1546</v>
      </c>
      <c r="L56" s="81" t="s">
        <v>728</v>
      </c>
      <c r="M56" s="170" t="s">
        <v>48</v>
      </c>
      <c r="N56" s="327">
        <v>1870</v>
      </c>
      <c r="O56" s="121">
        <f>VLOOKUP($H56,'[1]T_9.01'!$A:$Q,O$1,FALSE)</f>
        <v>133</v>
      </c>
      <c r="P56" s="121">
        <f>VLOOKUP($H56,'[1]T_9.01'!$A:$Q,P$1,FALSE)</f>
        <v>93</v>
      </c>
      <c r="Q56" s="121">
        <f>VLOOKUP($H56,'[1]T_9.01'!$A:$Q,Q$1,FALSE)</f>
        <v>93</v>
      </c>
      <c r="R56" s="121">
        <f>VLOOKUP($H56,'[1]T_9.01'!$A:$Q,R$1,FALSE)</f>
        <v>1181</v>
      </c>
      <c r="S56" s="287">
        <f>VLOOKUP($H56,'[1]T_9.01'!$A:$Q,S$1,FALSE)</f>
        <v>1501</v>
      </c>
      <c r="T56" s="337">
        <f t="shared" si="3"/>
        <v>-369</v>
      </c>
      <c r="W56" s="396"/>
    </row>
    <row r="57" spans="3:23" x14ac:dyDescent="0.3">
      <c r="C57" s="77" t="s">
        <v>105</v>
      </c>
      <c r="D57" s="288" t="s">
        <v>105</v>
      </c>
      <c r="E57" s="409" t="s">
        <v>105</v>
      </c>
      <c r="F57" s="387">
        <v>36</v>
      </c>
      <c r="G57" s="388" t="s">
        <v>884</v>
      </c>
      <c r="H57" s="288" t="s">
        <v>885</v>
      </c>
      <c r="I57" s="12" t="s">
        <v>886</v>
      </c>
      <c r="J57" s="12" t="s">
        <v>1546</v>
      </c>
      <c r="K57" s="359" t="s">
        <v>1546</v>
      </c>
      <c r="L57" s="122" t="s">
        <v>728</v>
      </c>
      <c r="M57" s="171" t="s">
        <v>49</v>
      </c>
      <c r="N57" s="328">
        <v>4523</v>
      </c>
      <c r="O57" s="123">
        <f>VLOOKUP($H57,'[1]T_9.01'!$A:$Q,O$1,FALSE)</f>
        <v>692</v>
      </c>
      <c r="P57" s="123">
        <f>VLOOKUP($H57,'[1]T_9.01'!$A:$Q,P$1,FALSE)</f>
        <v>23</v>
      </c>
      <c r="Q57" s="123">
        <f>VLOOKUP($H57,'[1]T_9.01'!$A:$Q,Q$1,FALSE)</f>
        <v>213</v>
      </c>
      <c r="R57" s="123">
        <f>VLOOKUP($H57,'[1]T_9.01'!$A:$Q,R$1,FALSE)</f>
        <v>271</v>
      </c>
      <c r="S57" s="289">
        <f>VLOOKUP($H57,'[1]T_9.01'!$A:$Q,S$1,FALSE)</f>
        <v>1199</v>
      </c>
      <c r="T57" s="338">
        <f t="shared" ref="T57:T64" si="4">S57-N57</f>
        <v>-3324</v>
      </c>
      <c r="W57" s="396"/>
    </row>
    <row r="58" spans="3:23" x14ac:dyDescent="0.3">
      <c r="C58" s="77" t="s">
        <v>105</v>
      </c>
      <c r="D58" s="110" t="s">
        <v>887</v>
      </c>
      <c r="E58" s="407"/>
      <c r="F58" s="380">
        <v>36</v>
      </c>
      <c r="G58" s="381" t="s">
        <v>884</v>
      </c>
      <c r="H58" s="110" t="s">
        <v>888</v>
      </c>
      <c r="I58" t="s">
        <v>889</v>
      </c>
      <c r="J58" t="s">
        <v>1546</v>
      </c>
      <c r="K58" s="354" t="s">
        <v>1546</v>
      </c>
      <c r="L58" s="76" t="s">
        <v>728</v>
      </c>
      <c r="M58" s="284" t="s">
        <v>49</v>
      </c>
      <c r="N58" s="324">
        <v>0</v>
      </c>
      <c r="O58" s="120">
        <f>VLOOKUP($H58,'[1]T_9.01'!$A:$Q,O$1,FALSE)</f>
        <v>0</v>
      </c>
      <c r="P58" s="120">
        <f>VLOOKUP($H58,'[1]T_9.01'!$A:$Q,P$1,FALSE)</f>
        <v>4</v>
      </c>
      <c r="Q58" s="120">
        <f>VLOOKUP($H58,'[1]T_9.01'!$A:$Q,Q$1,FALSE)</f>
        <v>0</v>
      </c>
      <c r="R58" s="120">
        <f>VLOOKUP($H58,'[1]T_9.01'!$A:$Q,R$1,FALSE)</f>
        <v>0</v>
      </c>
      <c r="S58" s="285">
        <f>VLOOKUP($H58,'[1]T_9.01'!$A:$Q,S$1,FALSE)</f>
        <v>4</v>
      </c>
      <c r="T58" s="336">
        <f t="shared" si="4"/>
        <v>4</v>
      </c>
      <c r="W58" s="396"/>
    </row>
    <row r="59" spans="3:23" x14ac:dyDescent="0.3">
      <c r="C59" s="77" t="s">
        <v>105</v>
      </c>
      <c r="D59" s="110" t="s">
        <v>890</v>
      </c>
      <c r="E59" s="407"/>
      <c r="F59" s="380">
        <v>36</v>
      </c>
      <c r="G59" s="381" t="s">
        <v>884</v>
      </c>
      <c r="H59" s="110" t="s">
        <v>891</v>
      </c>
      <c r="I59" t="s">
        <v>892</v>
      </c>
      <c r="J59" t="s">
        <v>1546</v>
      </c>
      <c r="K59" s="354" t="s">
        <v>1546</v>
      </c>
      <c r="L59" s="76" t="s">
        <v>728</v>
      </c>
      <c r="M59" s="284" t="s">
        <v>49</v>
      </c>
      <c r="N59" s="324">
        <v>0</v>
      </c>
      <c r="O59" s="120">
        <f>VLOOKUP($H59,'[1]T_9.01'!$A:$Q,O$1,FALSE)</f>
        <v>168</v>
      </c>
      <c r="P59" s="120">
        <f>VLOOKUP($H59,'[1]T_9.01'!$A:$Q,P$1,FALSE)</f>
        <v>3</v>
      </c>
      <c r="Q59" s="120">
        <f>VLOOKUP($H59,'[1]T_9.01'!$A:$Q,Q$1,FALSE)</f>
        <v>0</v>
      </c>
      <c r="R59" s="120">
        <f>VLOOKUP($H59,'[1]T_9.01'!$A:$Q,R$1,FALSE)</f>
        <v>0</v>
      </c>
      <c r="S59" s="285">
        <f>VLOOKUP($H59,'[1]T_9.01'!$A:$Q,S$1,FALSE)</f>
        <v>171</v>
      </c>
      <c r="T59" s="336">
        <f t="shared" si="4"/>
        <v>171</v>
      </c>
      <c r="W59" s="396"/>
    </row>
    <row r="60" spans="3:23" x14ac:dyDescent="0.3">
      <c r="C60" s="77" t="s">
        <v>105</v>
      </c>
      <c r="D60" s="110" t="s">
        <v>893</v>
      </c>
      <c r="E60" s="407"/>
      <c r="F60" s="380">
        <v>36</v>
      </c>
      <c r="G60" s="381" t="s">
        <v>884</v>
      </c>
      <c r="H60" s="110" t="s">
        <v>894</v>
      </c>
      <c r="I60" t="s">
        <v>895</v>
      </c>
      <c r="J60" t="s">
        <v>1546</v>
      </c>
      <c r="K60" s="354" t="s">
        <v>1546</v>
      </c>
      <c r="L60" s="76" t="s">
        <v>728</v>
      </c>
      <c r="M60" s="284" t="s">
        <v>49</v>
      </c>
      <c r="N60" s="324">
        <v>0</v>
      </c>
      <c r="O60" s="120">
        <f>VLOOKUP($H60,'[1]T_9.01'!$A:$Q,O$1,FALSE)</f>
        <v>362</v>
      </c>
      <c r="P60" s="120">
        <f>VLOOKUP($H60,'[1]T_9.01'!$A:$Q,P$1,FALSE)</f>
        <v>4</v>
      </c>
      <c r="Q60" s="120">
        <f>VLOOKUP($H60,'[1]T_9.01'!$A:$Q,Q$1,FALSE)</f>
        <v>0</v>
      </c>
      <c r="R60" s="120">
        <f>VLOOKUP($H60,'[1]T_9.01'!$A:$Q,R$1,FALSE)</f>
        <v>91</v>
      </c>
      <c r="S60" s="285">
        <f>VLOOKUP($H60,'[1]T_9.01'!$A:$Q,S$1,FALSE)</f>
        <v>457</v>
      </c>
      <c r="T60" s="336">
        <f t="shared" si="4"/>
        <v>457</v>
      </c>
      <c r="W60" s="396"/>
    </row>
    <row r="61" spans="3:23" x14ac:dyDescent="0.3">
      <c r="C61" s="77" t="s">
        <v>105</v>
      </c>
      <c r="D61" s="110" t="s">
        <v>896</v>
      </c>
      <c r="E61" s="407"/>
      <c r="F61" s="380">
        <v>36</v>
      </c>
      <c r="G61" s="381" t="s">
        <v>884</v>
      </c>
      <c r="H61" s="110" t="s">
        <v>897</v>
      </c>
      <c r="I61" t="s">
        <v>898</v>
      </c>
      <c r="J61" t="s">
        <v>1546</v>
      </c>
      <c r="K61" s="354" t="s">
        <v>1546</v>
      </c>
      <c r="L61" s="76" t="s">
        <v>728</v>
      </c>
      <c r="M61" s="284" t="s">
        <v>49</v>
      </c>
      <c r="N61" s="324">
        <v>0</v>
      </c>
      <c r="O61" s="120">
        <f>VLOOKUP($H61,'[1]T_9.01'!$A:$Q,O$1,FALSE)</f>
        <v>107</v>
      </c>
      <c r="P61" s="120">
        <f>VLOOKUP($H61,'[1]T_9.01'!$A:$Q,P$1,FALSE)</f>
        <v>1</v>
      </c>
      <c r="Q61" s="120">
        <f>VLOOKUP($H61,'[1]T_9.01'!$A:$Q,Q$1,FALSE)</f>
        <v>0</v>
      </c>
      <c r="R61" s="120">
        <f>VLOOKUP($H61,'[1]T_9.01'!$A:$Q,R$1,FALSE)</f>
        <v>4</v>
      </c>
      <c r="S61" s="285">
        <f>VLOOKUP($H61,'[1]T_9.01'!$A:$Q,S$1,FALSE)</f>
        <v>113</v>
      </c>
      <c r="T61" s="336">
        <f t="shared" si="4"/>
        <v>113</v>
      </c>
      <c r="W61" s="396"/>
    </row>
    <row r="62" spans="3:23" x14ac:dyDescent="0.3">
      <c r="C62" s="77" t="s">
        <v>105</v>
      </c>
      <c r="D62" s="110" t="s">
        <v>899</v>
      </c>
      <c r="E62" s="407"/>
      <c r="F62" s="380">
        <v>36</v>
      </c>
      <c r="G62" s="381" t="s">
        <v>884</v>
      </c>
      <c r="H62" s="110" t="s">
        <v>900</v>
      </c>
      <c r="I62" t="s">
        <v>901</v>
      </c>
      <c r="J62" t="s">
        <v>1546</v>
      </c>
      <c r="K62" s="354" t="s">
        <v>1546</v>
      </c>
      <c r="L62" s="76" t="s">
        <v>728</v>
      </c>
      <c r="M62" s="284" t="s">
        <v>49</v>
      </c>
      <c r="N62" s="324">
        <v>0</v>
      </c>
      <c r="O62" s="120">
        <f>VLOOKUP($H62,'[1]T_9.01'!$A:$Q,O$1,FALSE)</f>
        <v>285</v>
      </c>
      <c r="P62" s="120">
        <f>VLOOKUP($H62,'[1]T_9.01'!$A:$Q,P$1,FALSE)</f>
        <v>14</v>
      </c>
      <c r="Q62" s="120">
        <f>VLOOKUP($H62,'[1]T_9.01'!$A:$Q,Q$1,FALSE)</f>
        <v>356</v>
      </c>
      <c r="R62" s="120">
        <f>VLOOKUP($H62,'[1]T_9.01'!$A:$Q,R$1,FALSE)</f>
        <v>0</v>
      </c>
      <c r="S62" s="285">
        <f>VLOOKUP($H62,'[1]T_9.01'!$A:$Q,S$1,FALSE)</f>
        <v>655</v>
      </c>
      <c r="T62" s="336">
        <f t="shared" si="4"/>
        <v>655</v>
      </c>
      <c r="W62" s="396"/>
    </row>
    <row r="63" spans="3:23" x14ac:dyDescent="0.3">
      <c r="C63" s="77" t="s">
        <v>105</v>
      </c>
      <c r="D63" s="110" t="s">
        <v>902</v>
      </c>
      <c r="E63" s="407"/>
      <c r="F63" s="380">
        <v>36</v>
      </c>
      <c r="G63" s="381" t="s">
        <v>884</v>
      </c>
      <c r="H63" s="110" t="s">
        <v>903</v>
      </c>
      <c r="I63" t="s">
        <v>904</v>
      </c>
      <c r="J63" t="s">
        <v>1546</v>
      </c>
      <c r="K63" s="354" t="s">
        <v>1546</v>
      </c>
      <c r="L63" s="76" t="s">
        <v>728</v>
      </c>
      <c r="M63" s="284" t="s">
        <v>49</v>
      </c>
      <c r="N63" s="324">
        <v>0</v>
      </c>
      <c r="O63" s="120">
        <f>VLOOKUP($H63,'[1]T_9.01'!$A:$Q,O$1,FALSE)</f>
        <v>184</v>
      </c>
      <c r="P63" s="120">
        <f>VLOOKUP($H63,'[1]T_9.01'!$A:$Q,P$1,FALSE)</f>
        <v>2</v>
      </c>
      <c r="Q63" s="120">
        <f>VLOOKUP($H63,'[1]T_9.01'!$A:$Q,Q$1,FALSE)</f>
        <v>0</v>
      </c>
      <c r="R63" s="120">
        <f>VLOOKUP($H63,'[1]T_9.01'!$A:$Q,R$1,FALSE)</f>
        <v>41</v>
      </c>
      <c r="S63" s="285">
        <f>VLOOKUP($H63,'[1]T_9.01'!$A:$Q,S$1,FALSE)</f>
        <v>227</v>
      </c>
      <c r="T63" s="336">
        <f t="shared" si="4"/>
        <v>227</v>
      </c>
      <c r="W63" s="396"/>
    </row>
    <row r="64" spans="3:23" x14ac:dyDescent="0.3">
      <c r="C64" s="77" t="s">
        <v>105</v>
      </c>
      <c r="D64" s="286" t="s">
        <v>867</v>
      </c>
      <c r="E64" s="410"/>
      <c r="F64" s="385">
        <v>36</v>
      </c>
      <c r="G64" s="386" t="s">
        <v>884</v>
      </c>
      <c r="H64" s="286" t="s">
        <v>905</v>
      </c>
      <c r="I64" s="6" t="s">
        <v>1546</v>
      </c>
      <c r="J64" s="6" t="s">
        <v>1546</v>
      </c>
      <c r="K64" s="360" t="s">
        <v>1546</v>
      </c>
      <c r="L64" s="81" t="s">
        <v>728</v>
      </c>
      <c r="M64" s="170" t="s">
        <v>49</v>
      </c>
      <c r="N64" s="327">
        <v>0</v>
      </c>
      <c r="O64" s="121">
        <f>VLOOKUP($H64,'[1]T_9.01'!$A:$Q,O$1,FALSE)</f>
        <v>160</v>
      </c>
      <c r="P64" s="121">
        <f>VLOOKUP($H64,'[1]T_9.01'!$A:$Q,P$1,FALSE)</f>
        <v>26</v>
      </c>
      <c r="Q64" s="121">
        <f>VLOOKUP($H64,'[1]T_9.01'!$A:$Q,Q$1,FALSE)</f>
        <v>0</v>
      </c>
      <c r="R64" s="121">
        <f>VLOOKUP($H64,'[1]T_9.01'!$A:$Q,R$1,FALSE)</f>
        <v>1847</v>
      </c>
      <c r="S64" s="287">
        <f>VLOOKUP($H64,'[1]T_9.01'!$A:$Q,S$1,FALSE)</f>
        <v>2033</v>
      </c>
      <c r="T64" s="337">
        <f t="shared" si="4"/>
        <v>2033</v>
      </c>
      <c r="W64" s="396"/>
    </row>
    <row r="65" spans="3:23" x14ac:dyDescent="0.3">
      <c r="C65" s="77" t="s">
        <v>1490</v>
      </c>
      <c r="D65" s="110" t="s">
        <v>953</v>
      </c>
      <c r="E65" s="407" t="s">
        <v>1490</v>
      </c>
      <c r="F65" s="380">
        <v>7</v>
      </c>
      <c r="G65" s="381" t="s">
        <v>1599</v>
      </c>
      <c r="H65" s="110" t="s">
        <v>954</v>
      </c>
      <c r="I65" t="s">
        <v>955</v>
      </c>
      <c r="J65" t="s">
        <v>956</v>
      </c>
      <c r="K65" s="18" t="s">
        <v>957</v>
      </c>
      <c r="L65" s="76" t="s">
        <v>728</v>
      </c>
      <c r="M65" s="284" t="s">
        <v>49</v>
      </c>
      <c r="N65" s="324">
        <v>5732</v>
      </c>
      <c r="O65" s="120">
        <f>VLOOKUP($H65,'[1]T_9.01'!$A:$Q,O$1,FALSE)</f>
        <v>6651</v>
      </c>
      <c r="P65" s="120">
        <f>VLOOKUP($H65,'[1]T_9.01'!$A:$Q,P$1,FALSE)</f>
        <v>143</v>
      </c>
      <c r="Q65" s="120">
        <f>VLOOKUP($H65,'[1]T_9.01'!$A:$Q,Q$1,FALSE)</f>
        <v>0</v>
      </c>
      <c r="R65" s="120">
        <f>VLOOKUP($H65,'[1]T_9.01'!$A:$Q,R$1,FALSE)</f>
        <v>214</v>
      </c>
      <c r="S65" s="285">
        <f>VLOOKUP($H65,'[1]T_9.01'!$A:$Q,S$1,FALSE)</f>
        <v>7008</v>
      </c>
      <c r="T65" s="336">
        <f>S65-N65</f>
        <v>1276</v>
      </c>
      <c r="W65" s="396"/>
    </row>
    <row r="66" spans="3:23" x14ac:dyDescent="0.3">
      <c r="C66" s="77" t="s">
        <v>1490</v>
      </c>
      <c r="D66" s="110" t="s">
        <v>950</v>
      </c>
      <c r="E66" s="407"/>
      <c r="F66" s="380">
        <v>1</v>
      </c>
      <c r="G66" s="381" t="s">
        <v>1593</v>
      </c>
      <c r="H66" s="110" t="s">
        <v>951</v>
      </c>
      <c r="I66" t="s">
        <v>952</v>
      </c>
      <c r="J66" t="s">
        <v>1546</v>
      </c>
      <c r="K66" s="354" t="s">
        <v>1546</v>
      </c>
      <c r="L66" s="76" t="s">
        <v>728</v>
      </c>
      <c r="M66" s="284" t="s">
        <v>49</v>
      </c>
      <c r="N66" s="324">
        <v>7891</v>
      </c>
      <c r="O66" s="120">
        <f>VLOOKUP($H66,'[1]T_9.01'!$A:$Q,O$1,FALSE)</f>
        <v>4663</v>
      </c>
      <c r="P66" s="120">
        <f>VLOOKUP($H66,'[1]T_9.01'!$A:$Q,P$1,FALSE)</f>
        <v>71</v>
      </c>
      <c r="Q66" s="120">
        <f>VLOOKUP($H66,'[1]T_9.01'!$A:$Q,Q$1,FALSE)</f>
        <v>0</v>
      </c>
      <c r="R66" s="120">
        <f>VLOOKUP($H66,'[1]T_9.01'!$A:$Q,R$1,FALSE)</f>
        <v>141</v>
      </c>
      <c r="S66" s="285">
        <f>VLOOKUP($H66,'[1]T_9.01'!$A:$Q,S$1,FALSE)</f>
        <v>4876</v>
      </c>
      <c r="T66" s="336">
        <f t="shared" ref="T66" si="5">S66-N66</f>
        <v>-3015</v>
      </c>
      <c r="W66" s="396"/>
    </row>
    <row r="67" spans="3:23" x14ac:dyDescent="0.3">
      <c r="C67" s="77" t="s">
        <v>1490</v>
      </c>
      <c r="D67" s="110" t="s">
        <v>915</v>
      </c>
      <c r="E67" s="407"/>
      <c r="F67" s="380">
        <v>1</v>
      </c>
      <c r="G67" s="381" t="s">
        <v>1593</v>
      </c>
      <c r="H67" s="110" t="s">
        <v>916</v>
      </c>
      <c r="I67" t="s">
        <v>917</v>
      </c>
      <c r="J67" t="s">
        <v>1546</v>
      </c>
      <c r="K67" s="354" t="s">
        <v>1546</v>
      </c>
      <c r="L67" s="76" t="s">
        <v>728</v>
      </c>
      <c r="M67" s="284" t="s">
        <v>49</v>
      </c>
      <c r="N67" s="324">
        <v>9204</v>
      </c>
      <c r="O67" s="120">
        <f>VLOOKUP($H67,'[1]T_9.01'!$A:$Q,O$1,FALSE)</f>
        <v>7117</v>
      </c>
      <c r="P67" s="120">
        <f>VLOOKUP($H67,'[1]T_9.01'!$A:$Q,P$1,FALSE)</f>
        <v>91</v>
      </c>
      <c r="Q67" s="120">
        <f>VLOOKUP($H67,'[1]T_9.01'!$A:$Q,Q$1,FALSE)</f>
        <v>0</v>
      </c>
      <c r="R67" s="120">
        <f>VLOOKUP($H67,'[1]T_9.01'!$A:$Q,R$1,FALSE)</f>
        <v>2440</v>
      </c>
      <c r="S67" s="285">
        <f>VLOOKUP($H67,'[1]T_9.01'!$A:$Q,S$1,FALSE)</f>
        <v>9649</v>
      </c>
      <c r="T67" s="336">
        <f>S67-N67</f>
        <v>445</v>
      </c>
      <c r="W67" s="396"/>
    </row>
    <row r="68" spans="3:23" x14ac:dyDescent="0.3">
      <c r="C68" s="77" t="s">
        <v>1490</v>
      </c>
      <c r="D68" s="110" t="s">
        <v>906</v>
      </c>
      <c r="E68" s="407"/>
      <c r="F68" s="380">
        <v>1</v>
      </c>
      <c r="G68" s="381" t="s">
        <v>1593</v>
      </c>
      <c r="H68" s="110" t="s">
        <v>907</v>
      </c>
      <c r="I68" t="s">
        <v>908</v>
      </c>
      <c r="J68" t="s">
        <v>1546</v>
      </c>
      <c r="K68" s="354" t="s">
        <v>1546</v>
      </c>
      <c r="L68" s="76" t="s">
        <v>728</v>
      </c>
      <c r="M68" s="284" t="s">
        <v>49</v>
      </c>
      <c r="N68" s="324">
        <v>5318</v>
      </c>
      <c r="O68" s="120">
        <f>VLOOKUP($H68,'[1]T_9.01'!$A:$Q,O$1,FALSE)</f>
        <v>7546</v>
      </c>
      <c r="P68" s="120">
        <f>VLOOKUP($H68,'[1]T_9.01'!$A:$Q,P$1,FALSE)</f>
        <v>45</v>
      </c>
      <c r="Q68" s="120">
        <f>VLOOKUP($H68,'[1]T_9.01'!$A:$Q,Q$1,FALSE)</f>
        <v>0</v>
      </c>
      <c r="R68" s="120">
        <f>VLOOKUP($H68,'[1]T_9.01'!$A:$Q,R$1,FALSE)</f>
        <v>269</v>
      </c>
      <c r="S68" s="285">
        <f>VLOOKUP($H68,'[1]T_9.01'!$A:$Q,S$1,FALSE)</f>
        <v>7861</v>
      </c>
      <c r="T68" s="336">
        <f t="shared" ref="T68" si="6">S68-N68</f>
        <v>2543</v>
      </c>
      <c r="W68" s="396"/>
    </row>
    <row r="69" spans="3:23" x14ac:dyDescent="0.3">
      <c r="C69" s="77" t="s">
        <v>1490</v>
      </c>
      <c r="D69" s="110" t="s">
        <v>912</v>
      </c>
      <c r="E69" s="407"/>
      <c r="F69" s="380">
        <v>1</v>
      </c>
      <c r="G69" s="381" t="s">
        <v>1593</v>
      </c>
      <c r="H69" s="110" t="s">
        <v>913</v>
      </c>
      <c r="I69" t="s">
        <v>914</v>
      </c>
      <c r="J69" t="s">
        <v>1546</v>
      </c>
      <c r="K69" s="354" t="s">
        <v>1546</v>
      </c>
      <c r="L69" s="76" t="s">
        <v>728</v>
      </c>
      <c r="M69" s="284" t="s">
        <v>49</v>
      </c>
      <c r="N69" s="324">
        <v>4818</v>
      </c>
      <c r="O69" s="120">
        <f>VLOOKUP($H69,'[1]T_9.01'!$A:$Q,O$1,FALSE)</f>
        <v>4126</v>
      </c>
      <c r="P69" s="120">
        <f>VLOOKUP($H69,'[1]T_9.01'!$A:$Q,P$1,FALSE)</f>
        <v>86</v>
      </c>
      <c r="Q69" s="120">
        <f>VLOOKUP($H69,'[1]T_9.01'!$A:$Q,Q$1,FALSE)</f>
        <v>0</v>
      </c>
      <c r="R69" s="120">
        <f>VLOOKUP($H69,'[1]T_9.01'!$A:$Q,R$1,FALSE)</f>
        <v>328</v>
      </c>
      <c r="S69" s="285">
        <f>VLOOKUP($H69,'[1]T_9.01'!$A:$Q,S$1,FALSE)</f>
        <v>4540</v>
      </c>
      <c r="T69" s="336">
        <f>S69-N69</f>
        <v>-278</v>
      </c>
      <c r="W69" s="396"/>
    </row>
    <row r="70" spans="3:23" x14ac:dyDescent="0.3">
      <c r="C70" s="77" t="s">
        <v>1490</v>
      </c>
      <c r="D70" s="110" t="s">
        <v>843</v>
      </c>
      <c r="E70" s="407"/>
      <c r="F70" s="380">
        <v>1</v>
      </c>
      <c r="G70" s="381" t="s">
        <v>1593</v>
      </c>
      <c r="H70" s="110" t="s">
        <v>939</v>
      </c>
      <c r="I70" t="s">
        <v>940</v>
      </c>
      <c r="J70" t="s">
        <v>942</v>
      </c>
      <c r="K70" s="18" t="s">
        <v>941</v>
      </c>
      <c r="L70" s="76" t="s">
        <v>728</v>
      </c>
      <c r="M70" s="284" t="s">
        <v>49</v>
      </c>
      <c r="N70" s="324">
        <v>17153</v>
      </c>
      <c r="O70" s="120">
        <f>VLOOKUP($H70,'[1]T_9.01'!$A:$Q,O$1,FALSE)</f>
        <v>3800</v>
      </c>
      <c r="P70" s="120">
        <f>VLOOKUP($H70,'[1]T_9.01'!$A:$Q,P$1,FALSE)</f>
        <v>18</v>
      </c>
      <c r="Q70" s="120">
        <f>VLOOKUP($H70,'[1]T_9.01'!$A:$Q,Q$1,FALSE)</f>
        <v>0</v>
      </c>
      <c r="R70" s="120">
        <f>VLOOKUP($H70,'[1]T_9.01'!$A:$Q,R$1,FALSE)</f>
        <v>7308</v>
      </c>
      <c r="S70" s="285">
        <f>VLOOKUP($H70,'[1]T_9.01'!$A:$Q,S$1,FALSE)</f>
        <v>11126</v>
      </c>
      <c r="T70" s="336">
        <f>S70-N70</f>
        <v>-6027</v>
      </c>
      <c r="W70" s="396"/>
    </row>
    <row r="71" spans="3:23" x14ac:dyDescent="0.3">
      <c r="C71" s="77" t="s">
        <v>1490</v>
      </c>
      <c r="D71" s="110" t="s">
        <v>843</v>
      </c>
      <c r="E71" s="407"/>
      <c r="F71" s="380">
        <v>1</v>
      </c>
      <c r="G71" s="381" t="s">
        <v>1593</v>
      </c>
      <c r="H71" s="110" t="s">
        <v>943</v>
      </c>
      <c r="I71" t="s">
        <v>1546</v>
      </c>
      <c r="J71" t="s">
        <v>1546</v>
      </c>
      <c r="K71" s="354" t="s">
        <v>1546</v>
      </c>
      <c r="L71" s="76" t="s">
        <v>728</v>
      </c>
      <c r="M71" s="284" t="s">
        <v>49</v>
      </c>
      <c r="N71" s="324"/>
      <c r="O71" s="120">
        <f>VLOOKUP($H71,'[1]T_9.01'!$A:$Q,O$1,FALSE)</f>
        <v>799</v>
      </c>
      <c r="P71" s="120">
        <f>VLOOKUP($H71,'[1]T_9.01'!$A:$Q,P$1,FALSE)</f>
        <v>3</v>
      </c>
      <c r="Q71" s="120">
        <f>VLOOKUP($H71,'[1]T_9.01'!$A:$Q,Q$1,FALSE)</f>
        <v>0</v>
      </c>
      <c r="R71" s="120">
        <f>VLOOKUP($H71,'[1]T_9.01'!$A:$Q,R$1,FALSE)</f>
        <v>914</v>
      </c>
      <c r="S71" s="285">
        <f>VLOOKUP($H71,'[1]T_9.01'!$A:$Q,S$1,FALSE)</f>
        <v>1717</v>
      </c>
      <c r="T71" s="336">
        <f t="shared" ref="T71" si="7">S71-N71</f>
        <v>1717</v>
      </c>
      <c r="W71" s="396"/>
    </row>
    <row r="72" spans="3:23" x14ac:dyDescent="0.3">
      <c r="C72" s="77" t="s">
        <v>1490</v>
      </c>
      <c r="D72" s="110" t="s">
        <v>729</v>
      </c>
      <c r="E72" s="407"/>
      <c r="F72" s="380">
        <v>1</v>
      </c>
      <c r="G72" s="381" t="s">
        <v>1593</v>
      </c>
      <c r="H72" s="110" t="s">
        <v>924</v>
      </c>
      <c r="I72" t="s">
        <v>925</v>
      </c>
      <c r="J72" t="s">
        <v>1933</v>
      </c>
      <c r="K72" s="354" t="s">
        <v>1546</v>
      </c>
      <c r="L72" s="76" t="s">
        <v>728</v>
      </c>
      <c r="M72" s="284" t="s">
        <v>49</v>
      </c>
      <c r="N72" s="324">
        <v>14577</v>
      </c>
      <c r="O72" s="120">
        <f>VLOOKUP($H72,'[1]T_9.01'!$A:$Q,O$1,FALSE)</f>
        <v>7000</v>
      </c>
      <c r="P72" s="120">
        <f>VLOOKUP($H72,'[1]T_9.01'!$A:$Q,P$1,FALSE)</f>
        <v>64</v>
      </c>
      <c r="Q72" s="120">
        <f>VLOOKUP($H72,'[1]T_9.01'!$A:$Q,Q$1,FALSE)</f>
        <v>0</v>
      </c>
      <c r="R72" s="120">
        <f>VLOOKUP($H72,'[1]T_9.01'!$A:$Q,R$1,FALSE)</f>
        <v>8428</v>
      </c>
      <c r="S72" s="285">
        <f>VLOOKUP($H72,'[1]T_9.01'!$A:$Q,S$1,FALSE)</f>
        <v>15492</v>
      </c>
      <c r="T72" s="336">
        <f>S72-N72</f>
        <v>915</v>
      </c>
      <c r="W72" s="396"/>
    </row>
    <row r="73" spans="3:23" x14ac:dyDescent="0.3">
      <c r="C73" s="77" t="s">
        <v>1490</v>
      </c>
      <c r="D73" s="110" t="s">
        <v>794</v>
      </c>
      <c r="E73" s="407"/>
      <c r="F73" s="380">
        <v>1</v>
      </c>
      <c r="G73" s="381" t="s">
        <v>1593</v>
      </c>
      <c r="H73" s="110" t="s">
        <v>926</v>
      </c>
      <c r="I73" t="s">
        <v>927</v>
      </c>
      <c r="J73" t="s">
        <v>1546</v>
      </c>
      <c r="K73" s="354" t="s">
        <v>1546</v>
      </c>
      <c r="L73" s="76" t="s">
        <v>728</v>
      </c>
      <c r="M73" s="284" t="s">
        <v>49</v>
      </c>
      <c r="N73" s="324">
        <v>4009</v>
      </c>
      <c r="O73" s="120">
        <f>VLOOKUP($H73,'[1]T_9.01'!$A:$Q,O$1,FALSE)</f>
        <v>1247</v>
      </c>
      <c r="P73" s="120">
        <f>VLOOKUP($H73,'[1]T_9.01'!$A:$Q,P$1,FALSE)</f>
        <v>18</v>
      </c>
      <c r="Q73" s="120">
        <f>VLOOKUP($H73,'[1]T_9.01'!$A:$Q,Q$1,FALSE)</f>
        <v>0</v>
      </c>
      <c r="R73" s="120">
        <f>VLOOKUP($H73,'[1]T_9.01'!$A:$Q,R$1,FALSE)</f>
        <v>286</v>
      </c>
      <c r="S73" s="285">
        <f>VLOOKUP($H73,'[1]T_9.01'!$A:$Q,S$1,FALSE)</f>
        <v>1551</v>
      </c>
      <c r="T73" s="336">
        <f>S73-N73</f>
        <v>-2458</v>
      </c>
      <c r="W73" s="396"/>
    </row>
    <row r="74" spans="3:23" x14ac:dyDescent="0.3">
      <c r="C74" s="77" t="s">
        <v>1490</v>
      </c>
      <c r="D74" s="110" t="s">
        <v>797</v>
      </c>
      <c r="E74" s="407"/>
      <c r="F74" s="380">
        <v>1</v>
      </c>
      <c r="G74" s="381" t="s">
        <v>1593</v>
      </c>
      <c r="H74" s="110" t="s">
        <v>937</v>
      </c>
      <c r="I74" t="s">
        <v>938</v>
      </c>
      <c r="J74" t="s">
        <v>1546</v>
      </c>
      <c r="K74" s="354" t="s">
        <v>1546</v>
      </c>
      <c r="L74" s="76" t="s">
        <v>728</v>
      </c>
      <c r="M74" s="284" t="s">
        <v>49</v>
      </c>
      <c r="N74" s="324">
        <v>7400</v>
      </c>
      <c r="O74" s="120">
        <f>VLOOKUP($H74,'[1]T_9.01'!$A:$Q,O$1,FALSE)</f>
        <v>1990</v>
      </c>
      <c r="P74" s="120">
        <f>VLOOKUP($H74,'[1]T_9.01'!$A:$Q,P$1,FALSE)</f>
        <v>47</v>
      </c>
      <c r="Q74" s="120">
        <f>VLOOKUP($H74,'[1]T_9.01'!$A:$Q,Q$1,FALSE)</f>
        <v>0</v>
      </c>
      <c r="R74" s="120">
        <f>VLOOKUP($H74,'[1]T_9.01'!$A:$Q,R$1,FALSE)</f>
        <v>4062</v>
      </c>
      <c r="S74" s="285">
        <f>VLOOKUP($H74,'[1]T_9.01'!$A:$Q,S$1,FALSE)</f>
        <v>6098</v>
      </c>
      <c r="T74" s="336">
        <f>S74-N74</f>
        <v>-1302</v>
      </c>
      <c r="W74" s="396"/>
    </row>
    <row r="75" spans="3:23" x14ac:dyDescent="0.3">
      <c r="C75" s="77" t="s">
        <v>1490</v>
      </c>
      <c r="D75" s="110" t="s">
        <v>944</v>
      </c>
      <c r="E75" s="407"/>
      <c r="F75" s="380">
        <v>1</v>
      </c>
      <c r="G75" s="381" t="s">
        <v>1593</v>
      </c>
      <c r="H75" s="110" t="s">
        <v>945</v>
      </c>
      <c r="I75" t="s">
        <v>946</v>
      </c>
      <c r="J75" t="s">
        <v>1546</v>
      </c>
      <c r="K75" s="354" t="s">
        <v>1546</v>
      </c>
      <c r="L75" s="76" t="s">
        <v>728</v>
      </c>
      <c r="M75" s="284" t="s">
        <v>49</v>
      </c>
      <c r="N75" s="324">
        <v>837</v>
      </c>
      <c r="O75" s="120">
        <f>VLOOKUP($H75,'[1]T_9.01'!$A:$Q,O$1,FALSE)</f>
        <v>1583</v>
      </c>
      <c r="P75" s="120">
        <f>VLOOKUP($H75,'[1]T_9.01'!$A:$Q,P$1,FALSE)</f>
        <v>7</v>
      </c>
      <c r="Q75" s="120">
        <f>VLOOKUP($H75,'[1]T_9.01'!$A:$Q,Q$1,FALSE)</f>
        <v>0</v>
      </c>
      <c r="R75" s="120">
        <f>VLOOKUP($H75,'[1]T_9.01'!$A:$Q,R$1,FALSE)</f>
        <v>4</v>
      </c>
      <c r="S75" s="285">
        <f>VLOOKUP($H75,'[1]T_9.01'!$A:$Q,S$1,FALSE)</f>
        <v>1594</v>
      </c>
      <c r="T75" s="336">
        <f>S75-N75</f>
        <v>757</v>
      </c>
      <c r="W75" s="396"/>
    </row>
    <row r="76" spans="3:23" x14ac:dyDescent="0.3">
      <c r="C76" s="77" t="s">
        <v>1490</v>
      </c>
      <c r="D76" s="286" t="s">
        <v>928</v>
      </c>
      <c r="E76" s="410"/>
      <c r="F76" s="385">
        <v>1</v>
      </c>
      <c r="G76" s="386" t="s">
        <v>1593</v>
      </c>
      <c r="H76" s="286" t="s">
        <v>929</v>
      </c>
      <c r="I76" s="6" t="s">
        <v>930</v>
      </c>
      <c r="J76" s="6" t="s">
        <v>1546</v>
      </c>
      <c r="K76" s="360" t="s">
        <v>1546</v>
      </c>
      <c r="L76" s="81" t="s">
        <v>728</v>
      </c>
      <c r="M76" s="170" t="s">
        <v>49</v>
      </c>
      <c r="N76" s="327">
        <v>1230</v>
      </c>
      <c r="O76" s="121">
        <f>VLOOKUP($H76,'[1]T_9.01'!$A:$Q,O$1,FALSE)</f>
        <v>4146</v>
      </c>
      <c r="P76" s="121">
        <f>VLOOKUP($H76,'[1]T_9.01'!$A:$Q,P$1,FALSE)</f>
        <v>62</v>
      </c>
      <c r="Q76" s="121">
        <f>VLOOKUP($H76,'[1]T_9.01'!$A:$Q,Q$1,FALSE)</f>
        <v>0</v>
      </c>
      <c r="R76" s="121">
        <f>VLOOKUP($H76,'[1]T_9.01'!$A:$Q,R$1,FALSE)</f>
        <v>19</v>
      </c>
      <c r="S76" s="287">
        <f>VLOOKUP($H76,'[1]T_9.01'!$A:$Q,S$1,FALSE)</f>
        <v>4227</v>
      </c>
      <c r="T76" s="337">
        <f>S76-N76</f>
        <v>2997</v>
      </c>
      <c r="W76" s="396"/>
    </row>
    <row r="77" spans="3:23" x14ac:dyDescent="0.3">
      <c r="C77" s="77" t="s">
        <v>959</v>
      </c>
      <c r="D77" s="110" t="s">
        <v>958</v>
      </c>
      <c r="E77" s="407" t="s">
        <v>959</v>
      </c>
      <c r="F77" s="380">
        <v>13</v>
      </c>
      <c r="G77" s="381" t="s">
        <v>1605</v>
      </c>
      <c r="H77" s="110" t="s">
        <v>960</v>
      </c>
      <c r="I77" t="s">
        <v>961</v>
      </c>
      <c r="J77" t="s">
        <v>1546</v>
      </c>
      <c r="K77" s="354" t="s">
        <v>1546</v>
      </c>
      <c r="L77" s="76" t="s">
        <v>728</v>
      </c>
      <c r="M77" s="284" t="s">
        <v>49</v>
      </c>
      <c r="N77" s="324">
        <v>507</v>
      </c>
      <c r="O77" s="120">
        <f>VLOOKUP($H77,'[1]T_9.01'!$A:$Q,O$1,FALSE)</f>
        <v>641</v>
      </c>
      <c r="P77" s="120">
        <f>VLOOKUP($H77,'[1]T_9.01'!$A:$Q,P$1,FALSE)</f>
        <v>24</v>
      </c>
      <c r="Q77" s="120">
        <f>VLOOKUP($H77,'[1]T_9.01'!$A:$Q,Q$1,FALSE)</f>
        <v>0</v>
      </c>
      <c r="R77" s="120">
        <f>VLOOKUP($H77,'[1]T_9.01'!$A:$Q,R$1,FALSE)</f>
        <v>0</v>
      </c>
      <c r="S77" s="285">
        <f>VLOOKUP($H77,'[1]T_9.01'!$A:$Q,S$1,FALSE)</f>
        <v>665</v>
      </c>
      <c r="T77" s="336">
        <f t="shared" ref="T77:T92" si="8">S77-N77</f>
        <v>158</v>
      </c>
      <c r="W77" s="396"/>
    </row>
    <row r="78" spans="3:23" x14ac:dyDescent="0.3">
      <c r="C78" s="77" t="s">
        <v>959</v>
      </c>
      <c r="D78" s="110" t="s">
        <v>962</v>
      </c>
      <c r="E78" s="407"/>
      <c r="F78" s="380">
        <v>7</v>
      </c>
      <c r="G78" s="381" t="s">
        <v>1599</v>
      </c>
      <c r="H78" s="110" t="s">
        <v>963</v>
      </c>
      <c r="I78" t="s">
        <v>964</v>
      </c>
      <c r="J78" t="s">
        <v>1546</v>
      </c>
      <c r="K78" s="354" t="s">
        <v>1546</v>
      </c>
      <c r="L78" s="76" t="s">
        <v>728</v>
      </c>
      <c r="M78" s="284" t="s">
        <v>49</v>
      </c>
      <c r="N78" s="324">
        <v>289</v>
      </c>
      <c r="O78" s="120">
        <f>VLOOKUP($H78,'[1]T_9.01'!$A:$Q,O$1,FALSE)</f>
        <v>166</v>
      </c>
      <c r="P78" s="120">
        <f>VLOOKUP($H78,'[1]T_9.01'!$A:$Q,P$1,FALSE)</f>
        <v>6</v>
      </c>
      <c r="Q78" s="120">
        <f>VLOOKUP($H78,'[1]T_9.01'!$A:$Q,Q$1,FALSE)</f>
        <v>0</v>
      </c>
      <c r="R78" s="120">
        <f>VLOOKUP($H78,'[1]T_9.01'!$A:$Q,R$1,FALSE)</f>
        <v>0</v>
      </c>
      <c r="S78" s="285">
        <f>VLOOKUP($H78,'[1]T_9.01'!$A:$Q,S$1,FALSE)</f>
        <v>172</v>
      </c>
      <c r="T78" s="336">
        <f t="shared" si="8"/>
        <v>-117</v>
      </c>
      <c r="W78" s="396"/>
    </row>
    <row r="79" spans="3:23" x14ac:dyDescent="0.3">
      <c r="C79" s="77" t="s">
        <v>959</v>
      </c>
      <c r="D79" s="110" t="s">
        <v>965</v>
      </c>
      <c r="E79" s="407"/>
      <c r="F79" s="380">
        <v>7</v>
      </c>
      <c r="G79" s="381" t="s">
        <v>1599</v>
      </c>
      <c r="H79" s="110" t="s">
        <v>966</v>
      </c>
      <c r="I79" t="s">
        <v>967</v>
      </c>
      <c r="J79" t="s">
        <v>1546</v>
      </c>
      <c r="K79" s="354" t="s">
        <v>1546</v>
      </c>
      <c r="L79" s="76" t="s">
        <v>728</v>
      </c>
      <c r="M79" s="284" t="s">
        <v>49</v>
      </c>
      <c r="N79" s="324">
        <v>508</v>
      </c>
      <c r="O79" s="120">
        <f>VLOOKUP($H79,'[1]T_9.01'!$A:$Q,O$1,FALSE)</f>
        <v>202</v>
      </c>
      <c r="P79" s="120">
        <f>VLOOKUP($H79,'[1]T_9.01'!$A:$Q,P$1,FALSE)</f>
        <v>6</v>
      </c>
      <c r="Q79" s="120">
        <f>VLOOKUP($H79,'[1]T_9.01'!$A:$Q,Q$1,FALSE)</f>
        <v>0</v>
      </c>
      <c r="R79" s="120">
        <f>VLOOKUP($H79,'[1]T_9.01'!$A:$Q,R$1,FALSE)</f>
        <v>11</v>
      </c>
      <c r="S79" s="285">
        <f>VLOOKUP($H79,'[1]T_9.01'!$A:$Q,S$1,FALSE)</f>
        <v>219</v>
      </c>
      <c r="T79" s="336">
        <f t="shared" si="8"/>
        <v>-289</v>
      </c>
      <c r="W79" s="396"/>
    </row>
    <row r="80" spans="3:23" x14ac:dyDescent="0.3">
      <c r="C80" s="77" t="s">
        <v>959</v>
      </c>
      <c r="D80" s="110" t="s">
        <v>968</v>
      </c>
      <c r="E80" s="407"/>
      <c r="F80" s="380">
        <v>7</v>
      </c>
      <c r="G80" s="381" t="s">
        <v>1599</v>
      </c>
      <c r="H80" s="110" t="s">
        <v>969</v>
      </c>
      <c r="I80" t="s">
        <v>970</v>
      </c>
      <c r="J80" t="s">
        <v>1546</v>
      </c>
      <c r="K80" s="354" t="s">
        <v>1546</v>
      </c>
      <c r="L80" s="76" t="s">
        <v>728</v>
      </c>
      <c r="M80" s="284" t="s">
        <v>49</v>
      </c>
      <c r="N80" s="324">
        <v>586</v>
      </c>
      <c r="O80" s="120">
        <f>VLOOKUP($H80,'[1]T_9.01'!$A:$Q,O$1,FALSE)</f>
        <v>500</v>
      </c>
      <c r="P80" s="120">
        <f>VLOOKUP($H80,'[1]T_9.01'!$A:$Q,P$1,FALSE)</f>
        <v>7</v>
      </c>
      <c r="Q80" s="120">
        <f>VLOOKUP($H80,'[1]T_9.01'!$A:$Q,Q$1,FALSE)</f>
        <v>0</v>
      </c>
      <c r="R80" s="120">
        <f>VLOOKUP($H80,'[1]T_9.01'!$A:$Q,R$1,FALSE)</f>
        <v>0</v>
      </c>
      <c r="S80" s="285">
        <f>VLOOKUP($H80,'[1]T_9.01'!$A:$Q,S$1,FALSE)</f>
        <v>506</v>
      </c>
      <c r="T80" s="336">
        <f t="shared" si="8"/>
        <v>-80</v>
      </c>
      <c r="W80" s="396"/>
    </row>
    <row r="81" spans="3:23" x14ac:dyDescent="0.3">
      <c r="C81" s="77" t="s">
        <v>959</v>
      </c>
      <c r="D81" s="110" t="s">
        <v>971</v>
      </c>
      <c r="E81" s="407"/>
      <c r="F81" s="380">
        <v>7</v>
      </c>
      <c r="G81" s="381" t="s">
        <v>1599</v>
      </c>
      <c r="H81" s="110" t="s">
        <v>972</v>
      </c>
      <c r="I81" t="s">
        <v>973</v>
      </c>
      <c r="J81" t="s">
        <v>1546</v>
      </c>
      <c r="K81" s="354" t="s">
        <v>1546</v>
      </c>
      <c r="L81" s="76" t="s">
        <v>728</v>
      </c>
      <c r="M81" s="284" t="s">
        <v>49</v>
      </c>
      <c r="N81" s="324">
        <v>718</v>
      </c>
      <c r="O81" s="120">
        <f>VLOOKUP($H81,'[1]T_9.01'!$A:$Q,O$1,FALSE)</f>
        <v>621</v>
      </c>
      <c r="P81" s="120">
        <f>VLOOKUP($H81,'[1]T_9.01'!$A:$Q,P$1,FALSE)</f>
        <v>10</v>
      </c>
      <c r="Q81" s="120">
        <f>VLOOKUP($H81,'[1]T_9.01'!$A:$Q,Q$1,FALSE)</f>
        <v>0</v>
      </c>
      <c r="R81" s="120">
        <f>VLOOKUP($H81,'[1]T_9.01'!$A:$Q,R$1,FALSE)</f>
        <v>0</v>
      </c>
      <c r="S81" s="285">
        <f>VLOOKUP($H81,'[1]T_9.01'!$A:$Q,S$1,FALSE)</f>
        <v>631</v>
      </c>
      <c r="T81" s="336">
        <f t="shared" si="8"/>
        <v>-87</v>
      </c>
      <c r="W81" s="396"/>
    </row>
    <row r="82" spans="3:23" x14ac:dyDescent="0.3">
      <c r="C82" s="77" t="s">
        <v>959</v>
      </c>
      <c r="D82" s="110" t="s">
        <v>974</v>
      </c>
      <c r="E82" s="407"/>
      <c r="F82" s="380">
        <v>7</v>
      </c>
      <c r="G82" s="381" t="s">
        <v>1599</v>
      </c>
      <c r="H82" s="110" t="s">
        <v>975</v>
      </c>
      <c r="I82" t="s">
        <v>976</v>
      </c>
      <c r="J82" t="s">
        <v>1546</v>
      </c>
      <c r="K82" s="354" t="s">
        <v>1546</v>
      </c>
      <c r="L82" s="76" t="s">
        <v>728</v>
      </c>
      <c r="M82" s="284" t="s">
        <v>49</v>
      </c>
      <c r="N82" s="324">
        <v>966</v>
      </c>
      <c r="O82" s="120">
        <f>VLOOKUP($H82,'[1]T_9.01'!$A:$Q,O$1,FALSE)</f>
        <v>539</v>
      </c>
      <c r="P82" s="120">
        <f>VLOOKUP($H82,'[1]T_9.01'!$A:$Q,P$1,FALSE)</f>
        <v>7</v>
      </c>
      <c r="Q82" s="120">
        <f>VLOOKUP($H82,'[1]T_9.01'!$A:$Q,Q$1,FALSE)</f>
        <v>0</v>
      </c>
      <c r="R82" s="120">
        <f>VLOOKUP($H82,'[1]T_9.01'!$A:$Q,R$1,FALSE)</f>
        <v>0</v>
      </c>
      <c r="S82" s="285">
        <f>VLOOKUP($H82,'[1]T_9.01'!$A:$Q,S$1,FALSE)</f>
        <v>546</v>
      </c>
      <c r="T82" s="336">
        <f t="shared" si="8"/>
        <v>-420</v>
      </c>
      <c r="W82" s="396"/>
    </row>
    <row r="83" spans="3:23" x14ac:dyDescent="0.3">
      <c r="C83" s="77" t="s">
        <v>959</v>
      </c>
      <c r="D83" s="110" t="s">
        <v>977</v>
      </c>
      <c r="E83" s="407"/>
      <c r="F83" s="380">
        <v>7</v>
      </c>
      <c r="G83" s="381" t="s">
        <v>1599</v>
      </c>
      <c r="H83" s="110" t="s">
        <v>978</v>
      </c>
      <c r="I83" t="s">
        <v>979</v>
      </c>
      <c r="J83" t="s">
        <v>1546</v>
      </c>
      <c r="K83" s="354" t="s">
        <v>1546</v>
      </c>
      <c r="L83" s="76" t="s">
        <v>728</v>
      </c>
      <c r="M83" s="284" t="s">
        <v>49</v>
      </c>
      <c r="N83" s="324">
        <v>862</v>
      </c>
      <c r="O83" s="120">
        <f>VLOOKUP($H83,'[1]T_9.01'!$A:$Q,O$1,FALSE)</f>
        <v>1496</v>
      </c>
      <c r="P83" s="120">
        <f>VLOOKUP($H83,'[1]T_9.01'!$A:$Q,P$1,FALSE)</f>
        <v>49</v>
      </c>
      <c r="Q83" s="120">
        <f>VLOOKUP($H83,'[1]T_9.01'!$A:$Q,Q$1,FALSE)</f>
        <v>0</v>
      </c>
      <c r="R83" s="120">
        <f>VLOOKUP($H83,'[1]T_9.01'!$A:$Q,R$1,FALSE)</f>
        <v>1</v>
      </c>
      <c r="S83" s="285">
        <f>VLOOKUP($H83,'[1]T_9.01'!$A:$Q,S$1,FALSE)</f>
        <v>1546</v>
      </c>
      <c r="T83" s="336">
        <f t="shared" si="8"/>
        <v>684</v>
      </c>
      <c r="W83" s="396"/>
    </row>
    <row r="84" spans="3:23" x14ac:dyDescent="0.3">
      <c r="C84" s="77" t="s">
        <v>959</v>
      </c>
      <c r="D84" s="110" t="s">
        <v>980</v>
      </c>
      <c r="E84" s="407"/>
      <c r="F84" s="380">
        <v>7</v>
      </c>
      <c r="G84" s="381" t="s">
        <v>1599</v>
      </c>
      <c r="H84" s="110" t="s">
        <v>981</v>
      </c>
      <c r="I84" t="s">
        <v>982</v>
      </c>
      <c r="J84" t="s">
        <v>1546</v>
      </c>
      <c r="K84" s="354" t="s">
        <v>1546</v>
      </c>
      <c r="L84" s="76" t="s">
        <v>728</v>
      </c>
      <c r="M84" s="284" t="s">
        <v>49</v>
      </c>
      <c r="N84" s="324">
        <v>885</v>
      </c>
      <c r="O84" s="120">
        <f>VLOOKUP($H84,'[1]T_9.01'!$A:$Q,O$1,FALSE)</f>
        <v>937</v>
      </c>
      <c r="P84" s="120">
        <f>VLOOKUP($H84,'[1]T_9.01'!$A:$Q,P$1,FALSE)</f>
        <v>4</v>
      </c>
      <c r="Q84" s="120">
        <f>VLOOKUP($H84,'[1]T_9.01'!$A:$Q,Q$1,FALSE)</f>
        <v>0</v>
      </c>
      <c r="R84" s="120">
        <f>VLOOKUP($H84,'[1]T_9.01'!$A:$Q,R$1,FALSE)</f>
        <v>1</v>
      </c>
      <c r="S84" s="285">
        <f>VLOOKUP($H84,'[1]T_9.01'!$A:$Q,S$1,FALSE)</f>
        <v>941</v>
      </c>
      <c r="T84" s="336">
        <f t="shared" si="8"/>
        <v>56</v>
      </c>
      <c r="W84" s="396"/>
    </row>
    <row r="85" spans="3:23" x14ac:dyDescent="0.3">
      <c r="C85" s="77" t="s">
        <v>959</v>
      </c>
      <c r="D85" s="110" t="s">
        <v>983</v>
      </c>
      <c r="E85" s="407"/>
      <c r="F85" s="380">
        <v>7</v>
      </c>
      <c r="G85" s="381" t="s">
        <v>1599</v>
      </c>
      <c r="H85" s="110" t="s">
        <v>984</v>
      </c>
      <c r="I85" t="s">
        <v>985</v>
      </c>
      <c r="J85" t="s">
        <v>1546</v>
      </c>
      <c r="K85" s="354" t="s">
        <v>1546</v>
      </c>
      <c r="L85" s="76" t="s">
        <v>728</v>
      </c>
      <c r="M85" s="284" t="s">
        <v>49</v>
      </c>
      <c r="N85" s="324">
        <v>725</v>
      </c>
      <c r="O85" s="120">
        <f>VLOOKUP($H85,'[1]T_9.01'!$A:$Q,O$1,FALSE)</f>
        <v>797</v>
      </c>
      <c r="P85" s="120">
        <f>VLOOKUP($H85,'[1]T_9.01'!$A:$Q,P$1,FALSE)</f>
        <v>20</v>
      </c>
      <c r="Q85" s="120">
        <f>VLOOKUP($H85,'[1]T_9.01'!$A:$Q,Q$1,FALSE)</f>
        <v>0</v>
      </c>
      <c r="R85" s="120">
        <f>VLOOKUP($H85,'[1]T_9.01'!$A:$Q,R$1,FALSE)</f>
        <v>0</v>
      </c>
      <c r="S85" s="285">
        <f>VLOOKUP($H85,'[1]T_9.01'!$A:$Q,S$1,FALSE)</f>
        <v>817</v>
      </c>
      <c r="T85" s="336">
        <f t="shared" si="8"/>
        <v>92</v>
      </c>
      <c r="W85" s="396"/>
    </row>
    <row r="86" spans="3:23" x14ac:dyDescent="0.3">
      <c r="C86" s="77" t="s">
        <v>959</v>
      </c>
      <c r="D86" s="110" t="s">
        <v>986</v>
      </c>
      <c r="E86" s="407"/>
      <c r="F86" s="380">
        <v>7</v>
      </c>
      <c r="G86" s="381" t="s">
        <v>1599</v>
      </c>
      <c r="H86" s="110" t="s">
        <v>987</v>
      </c>
      <c r="I86" t="s">
        <v>988</v>
      </c>
      <c r="J86" t="s">
        <v>1546</v>
      </c>
      <c r="K86" s="354" t="s">
        <v>1546</v>
      </c>
      <c r="L86" s="76" t="s">
        <v>728</v>
      </c>
      <c r="M86" s="284" t="s">
        <v>49</v>
      </c>
      <c r="N86" s="324">
        <v>1718</v>
      </c>
      <c r="O86" s="120">
        <f>VLOOKUP($H86,'[1]T_9.01'!$A:$Q,O$1,FALSE)</f>
        <v>1222</v>
      </c>
      <c r="P86" s="120">
        <f>VLOOKUP($H86,'[1]T_9.01'!$A:$Q,P$1,FALSE)</f>
        <v>18</v>
      </c>
      <c r="Q86" s="120">
        <f>VLOOKUP($H86,'[1]T_9.01'!$A:$Q,Q$1,FALSE)</f>
        <v>0</v>
      </c>
      <c r="R86" s="120">
        <f>VLOOKUP($H86,'[1]T_9.01'!$A:$Q,R$1,FALSE)</f>
        <v>3</v>
      </c>
      <c r="S86" s="285">
        <f>VLOOKUP($H86,'[1]T_9.01'!$A:$Q,S$1,FALSE)</f>
        <v>1243</v>
      </c>
      <c r="T86" s="336">
        <f t="shared" si="8"/>
        <v>-475</v>
      </c>
      <c r="W86" s="396"/>
    </row>
    <row r="87" spans="3:23" x14ac:dyDescent="0.3">
      <c r="C87" s="77" t="s">
        <v>959</v>
      </c>
      <c r="D87" s="110" t="s">
        <v>989</v>
      </c>
      <c r="E87" s="407"/>
      <c r="F87" s="380">
        <v>7</v>
      </c>
      <c r="G87" s="381" t="s">
        <v>1599</v>
      </c>
      <c r="H87" s="110" t="s">
        <v>990</v>
      </c>
      <c r="I87" t="s">
        <v>991</v>
      </c>
      <c r="J87" t="s">
        <v>1546</v>
      </c>
      <c r="K87" s="354" t="s">
        <v>1546</v>
      </c>
      <c r="L87" s="76" t="s">
        <v>728</v>
      </c>
      <c r="M87" s="284" t="s">
        <v>49</v>
      </c>
      <c r="N87" s="324">
        <v>867</v>
      </c>
      <c r="O87" s="120">
        <f>VLOOKUP($H87,'[1]T_9.01'!$A:$Q,O$1,FALSE)</f>
        <v>1839</v>
      </c>
      <c r="P87" s="120">
        <f>VLOOKUP($H87,'[1]T_9.01'!$A:$Q,P$1,FALSE)</f>
        <v>46</v>
      </c>
      <c r="Q87" s="120">
        <f>VLOOKUP($H87,'[1]T_9.01'!$A:$Q,Q$1,FALSE)</f>
        <v>0</v>
      </c>
      <c r="R87" s="120">
        <f>VLOOKUP($H87,'[1]T_9.01'!$A:$Q,R$1,FALSE)</f>
        <v>11</v>
      </c>
      <c r="S87" s="285">
        <f>VLOOKUP($H87,'[1]T_9.01'!$A:$Q,S$1,FALSE)</f>
        <v>1896</v>
      </c>
      <c r="T87" s="336">
        <f t="shared" si="8"/>
        <v>1029</v>
      </c>
      <c r="W87" s="396"/>
    </row>
    <row r="88" spans="3:23" x14ac:dyDescent="0.3">
      <c r="C88" s="77" t="s">
        <v>959</v>
      </c>
      <c r="D88" s="110" t="s">
        <v>992</v>
      </c>
      <c r="E88" s="407"/>
      <c r="F88" s="380">
        <v>7</v>
      </c>
      <c r="G88" s="381" t="s">
        <v>1599</v>
      </c>
      <c r="H88" s="110" t="s">
        <v>993</v>
      </c>
      <c r="I88" t="s">
        <v>994</v>
      </c>
      <c r="J88" t="s">
        <v>1546</v>
      </c>
      <c r="K88" s="354" t="s">
        <v>1546</v>
      </c>
      <c r="L88" s="76" t="s">
        <v>728</v>
      </c>
      <c r="M88" s="284" t="s">
        <v>49</v>
      </c>
      <c r="N88" s="324">
        <v>557</v>
      </c>
      <c r="O88" s="120">
        <f>VLOOKUP($H88,'[1]T_9.01'!$A:$Q,O$1,FALSE)</f>
        <v>606</v>
      </c>
      <c r="P88" s="120">
        <f>VLOOKUP($H88,'[1]T_9.01'!$A:$Q,P$1,FALSE)</f>
        <v>11</v>
      </c>
      <c r="Q88" s="120">
        <f>VLOOKUP($H88,'[1]T_9.01'!$A:$Q,Q$1,FALSE)</f>
        <v>0</v>
      </c>
      <c r="R88" s="120">
        <f>VLOOKUP($H88,'[1]T_9.01'!$A:$Q,R$1,FALSE)</f>
        <v>1</v>
      </c>
      <c r="S88" s="285">
        <f>VLOOKUP($H88,'[1]T_9.01'!$A:$Q,S$1,FALSE)</f>
        <v>617</v>
      </c>
      <c r="T88" s="336">
        <f t="shared" si="8"/>
        <v>60</v>
      </c>
      <c r="W88" s="396"/>
    </row>
    <row r="89" spans="3:23" x14ac:dyDescent="0.3">
      <c r="C89" s="77" t="s">
        <v>959</v>
      </c>
      <c r="D89" s="110" t="s">
        <v>995</v>
      </c>
      <c r="E89" s="407"/>
      <c r="F89" s="380">
        <v>7</v>
      </c>
      <c r="G89" s="381" t="s">
        <v>1599</v>
      </c>
      <c r="H89" s="110" t="s">
        <v>996</v>
      </c>
      <c r="I89" t="s">
        <v>997</v>
      </c>
      <c r="J89" t="s">
        <v>1546</v>
      </c>
      <c r="K89" s="354" t="s">
        <v>1546</v>
      </c>
      <c r="L89" s="76" t="s">
        <v>728</v>
      </c>
      <c r="M89" s="284" t="s">
        <v>49</v>
      </c>
      <c r="N89" s="324">
        <v>564</v>
      </c>
      <c r="O89" s="120">
        <f>VLOOKUP($H89,'[1]T_9.01'!$A:$Q,O$1,FALSE)</f>
        <v>364</v>
      </c>
      <c r="P89" s="120">
        <f>VLOOKUP($H89,'[1]T_9.01'!$A:$Q,P$1,FALSE)</f>
        <v>8</v>
      </c>
      <c r="Q89" s="120">
        <f>VLOOKUP($H89,'[1]T_9.01'!$A:$Q,Q$1,FALSE)</f>
        <v>0</v>
      </c>
      <c r="R89" s="120">
        <f>VLOOKUP($H89,'[1]T_9.01'!$A:$Q,R$1,FALSE)</f>
        <v>0</v>
      </c>
      <c r="S89" s="285">
        <f>VLOOKUP($H89,'[1]T_9.01'!$A:$Q,S$1,FALSE)</f>
        <v>373</v>
      </c>
      <c r="T89" s="336">
        <f t="shared" si="8"/>
        <v>-191</v>
      </c>
      <c r="W89" s="396"/>
    </row>
    <row r="90" spans="3:23" x14ac:dyDescent="0.3">
      <c r="C90" s="77" t="s">
        <v>959</v>
      </c>
      <c r="D90" s="110" t="s">
        <v>998</v>
      </c>
      <c r="E90" s="407"/>
      <c r="F90" s="380">
        <v>7</v>
      </c>
      <c r="G90" s="381" t="s">
        <v>1599</v>
      </c>
      <c r="H90" s="110" t="s">
        <v>999</v>
      </c>
      <c r="I90" t="s">
        <v>1000</v>
      </c>
      <c r="J90" t="s">
        <v>1546</v>
      </c>
      <c r="K90" s="354" t="s">
        <v>1546</v>
      </c>
      <c r="L90" s="76" t="s">
        <v>728</v>
      </c>
      <c r="M90" s="284" t="s">
        <v>49</v>
      </c>
      <c r="N90" s="324">
        <v>556</v>
      </c>
      <c r="O90" s="120">
        <f>VLOOKUP($H90,'[1]T_9.01'!$A:$Q,O$1,FALSE)</f>
        <v>511</v>
      </c>
      <c r="P90" s="120">
        <f>VLOOKUP($H90,'[1]T_9.01'!$A:$Q,P$1,FALSE)</f>
        <v>12</v>
      </c>
      <c r="Q90" s="120">
        <f>VLOOKUP($H90,'[1]T_9.01'!$A:$Q,Q$1,FALSE)</f>
        <v>0</v>
      </c>
      <c r="R90" s="120">
        <f>VLOOKUP($H90,'[1]T_9.01'!$A:$Q,R$1,FALSE)</f>
        <v>16</v>
      </c>
      <c r="S90" s="285">
        <f>VLOOKUP($H90,'[1]T_9.01'!$A:$Q,S$1,FALSE)</f>
        <v>538</v>
      </c>
      <c r="T90" s="336">
        <f t="shared" si="8"/>
        <v>-18</v>
      </c>
      <c r="W90" s="396"/>
    </row>
    <row r="91" spans="3:23" x14ac:dyDescent="0.3">
      <c r="C91" s="77" t="s">
        <v>959</v>
      </c>
      <c r="D91" s="110" t="s">
        <v>1001</v>
      </c>
      <c r="E91" s="407"/>
      <c r="F91" s="380">
        <v>7</v>
      </c>
      <c r="G91" s="381" t="s">
        <v>1599</v>
      </c>
      <c r="H91" s="110" t="s">
        <v>1002</v>
      </c>
      <c r="I91" t="s">
        <v>1003</v>
      </c>
      <c r="J91" t="s">
        <v>1546</v>
      </c>
      <c r="K91" s="354" t="s">
        <v>1546</v>
      </c>
      <c r="L91" s="76" t="s">
        <v>728</v>
      </c>
      <c r="M91" s="284" t="s">
        <v>49</v>
      </c>
      <c r="N91" s="324">
        <v>512</v>
      </c>
      <c r="O91" s="120">
        <f>VLOOKUP($H91,'[1]T_9.01'!$A:$Q,O$1,FALSE)</f>
        <v>26</v>
      </c>
      <c r="P91" s="120">
        <f>VLOOKUP($H91,'[1]T_9.01'!$A:$Q,P$1,FALSE)</f>
        <v>11</v>
      </c>
      <c r="Q91" s="120">
        <f>VLOOKUP($H91,'[1]T_9.01'!$A:$Q,Q$1,FALSE)</f>
        <v>0</v>
      </c>
      <c r="R91" s="120">
        <f>VLOOKUP($H91,'[1]T_9.01'!$A:$Q,R$1,FALSE)</f>
        <v>3</v>
      </c>
      <c r="S91" s="285">
        <f>VLOOKUP($H91,'[1]T_9.01'!$A:$Q,S$1,FALSE)</f>
        <v>40</v>
      </c>
      <c r="T91" s="336">
        <f t="shared" si="8"/>
        <v>-472</v>
      </c>
      <c r="W91" s="396"/>
    </row>
    <row r="92" spans="3:23" x14ac:dyDescent="0.3">
      <c r="C92" s="77" t="s">
        <v>959</v>
      </c>
      <c r="D92" s="110" t="s">
        <v>1004</v>
      </c>
      <c r="E92" s="407"/>
      <c r="F92" s="380">
        <v>7</v>
      </c>
      <c r="G92" s="381" t="s">
        <v>1599</v>
      </c>
      <c r="H92" s="110" t="s">
        <v>1005</v>
      </c>
      <c r="I92" t="s">
        <v>1006</v>
      </c>
      <c r="J92" t="s">
        <v>1546</v>
      </c>
      <c r="K92" s="354" t="s">
        <v>1546</v>
      </c>
      <c r="L92" s="76" t="s">
        <v>728</v>
      </c>
      <c r="M92" s="284" t="s">
        <v>49</v>
      </c>
      <c r="N92" s="324">
        <v>494</v>
      </c>
      <c r="O92" s="120">
        <f>VLOOKUP($H92,'[1]T_9.01'!$A:$Q,O$1,FALSE)</f>
        <v>522</v>
      </c>
      <c r="P92" s="120">
        <f>VLOOKUP($H92,'[1]T_9.01'!$A:$Q,P$1,FALSE)</f>
        <v>11</v>
      </c>
      <c r="Q92" s="120">
        <f>VLOOKUP($H92,'[1]T_9.01'!$A:$Q,Q$1,FALSE)</f>
        <v>0</v>
      </c>
      <c r="R92" s="120">
        <f>VLOOKUP($H92,'[1]T_9.01'!$A:$Q,R$1,FALSE)</f>
        <v>118</v>
      </c>
      <c r="S92" s="285">
        <f>VLOOKUP($H92,'[1]T_9.01'!$A:$Q,S$1,FALSE)</f>
        <v>651</v>
      </c>
      <c r="T92" s="336">
        <f t="shared" si="8"/>
        <v>157</v>
      </c>
      <c r="W92" s="396"/>
    </row>
    <row r="93" spans="3:23" x14ac:dyDescent="0.3">
      <c r="C93" s="77" t="s">
        <v>1008</v>
      </c>
      <c r="D93" s="288" t="s">
        <v>1007</v>
      </c>
      <c r="E93" s="409" t="s">
        <v>1008</v>
      </c>
      <c r="F93" s="387">
        <v>7</v>
      </c>
      <c r="G93" s="388" t="s">
        <v>1599</v>
      </c>
      <c r="H93" s="288" t="s">
        <v>1009</v>
      </c>
      <c r="I93" s="12" t="s">
        <v>1010</v>
      </c>
      <c r="J93" s="12" t="s">
        <v>1546</v>
      </c>
      <c r="K93" s="359" t="s">
        <v>1546</v>
      </c>
      <c r="L93" s="122" t="s">
        <v>728</v>
      </c>
      <c r="M93" s="171" t="s">
        <v>49</v>
      </c>
      <c r="N93" s="328">
        <v>240</v>
      </c>
      <c r="O93" s="123">
        <f>VLOOKUP($H93,'[1]T_9.01'!$A:$Q,O$1,FALSE)</f>
        <v>167</v>
      </c>
      <c r="P93" s="123">
        <f>VLOOKUP($H93,'[1]T_9.01'!$A:$Q,P$1,FALSE)</f>
        <v>15</v>
      </c>
      <c r="Q93" s="123">
        <f>VLOOKUP($H93,'[1]T_9.01'!$A:$Q,Q$1,FALSE)</f>
        <v>0</v>
      </c>
      <c r="R93" s="123">
        <f>VLOOKUP($H93,'[1]T_9.01'!$A:$Q,R$1,FALSE)</f>
        <v>24</v>
      </c>
      <c r="S93" s="289">
        <f>VLOOKUP($H93,'[1]T_9.01'!$A:$Q,S$1,FALSE)</f>
        <v>206</v>
      </c>
      <c r="T93" s="338">
        <f t="shared" ref="T93:T105" si="9">S93-N93</f>
        <v>-34</v>
      </c>
      <c r="W93" s="396"/>
    </row>
    <row r="94" spans="3:23" x14ac:dyDescent="0.3">
      <c r="C94" s="77" t="s">
        <v>1008</v>
      </c>
      <c r="D94" s="110" t="s">
        <v>1011</v>
      </c>
      <c r="E94" s="407"/>
      <c r="F94" s="380">
        <v>7</v>
      </c>
      <c r="G94" s="381" t="s">
        <v>1599</v>
      </c>
      <c r="H94" s="110" t="s">
        <v>1012</v>
      </c>
      <c r="I94" t="s">
        <v>1013</v>
      </c>
      <c r="J94" t="s">
        <v>1546</v>
      </c>
      <c r="K94" s="354" t="s">
        <v>1546</v>
      </c>
      <c r="L94" s="76" t="s">
        <v>728</v>
      </c>
      <c r="M94" s="284" t="s">
        <v>49</v>
      </c>
      <c r="N94" s="324">
        <v>382</v>
      </c>
      <c r="O94" s="120">
        <f>VLOOKUP($H94,'[1]T_9.01'!$A:$Q,O$1,FALSE)</f>
        <v>402</v>
      </c>
      <c r="P94" s="120">
        <f>VLOOKUP($H94,'[1]T_9.01'!$A:$Q,P$1,FALSE)</f>
        <v>4</v>
      </c>
      <c r="Q94" s="120">
        <f>VLOOKUP($H94,'[1]T_9.01'!$A:$Q,Q$1,FALSE)</f>
        <v>0</v>
      </c>
      <c r="R94" s="120">
        <f>VLOOKUP($H94,'[1]T_9.01'!$A:$Q,R$1,FALSE)</f>
        <v>0</v>
      </c>
      <c r="S94" s="285">
        <f>VLOOKUP($H94,'[1]T_9.01'!$A:$Q,S$1,FALSE)</f>
        <v>406</v>
      </c>
      <c r="T94" s="336">
        <f t="shared" si="9"/>
        <v>24</v>
      </c>
      <c r="W94" s="396"/>
    </row>
    <row r="95" spans="3:23" x14ac:dyDescent="0.3">
      <c r="C95" s="77" t="s">
        <v>1008</v>
      </c>
      <c r="D95" s="110" t="s">
        <v>1014</v>
      </c>
      <c r="E95" s="407"/>
      <c r="F95" s="380">
        <v>7</v>
      </c>
      <c r="G95" s="381" t="s">
        <v>1599</v>
      </c>
      <c r="H95" s="110" t="s">
        <v>1015</v>
      </c>
      <c r="I95" t="s">
        <v>1016</v>
      </c>
      <c r="J95" t="s">
        <v>1546</v>
      </c>
      <c r="K95" s="354" t="s">
        <v>1546</v>
      </c>
      <c r="L95" s="76" t="s">
        <v>728</v>
      </c>
      <c r="M95" s="284" t="s">
        <v>49</v>
      </c>
      <c r="N95" s="324">
        <v>249</v>
      </c>
      <c r="O95" s="120">
        <f>VLOOKUP($H95,'[1]T_9.01'!$A:$Q,O$1,FALSE)</f>
        <v>73</v>
      </c>
      <c r="P95" s="120">
        <f>VLOOKUP($H95,'[1]T_9.01'!$A:$Q,P$1,FALSE)</f>
        <v>2</v>
      </c>
      <c r="Q95" s="120">
        <f>VLOOKUP($H95,'[1]T_9.01'!$A:$Q,Q$1,FALSE)</f>
        <v>0</v>
      </c>
      <c r="R95" s="120">
        <f>VLOOKUP($H95,'[1]T_9.01'!$A:$Q,R$1,FALSE)</f>
        <v>0</v>
      </c>
      <c r="S95" s="285">
        <f>VLOOKUP($H95,'[1]T_9.01'!$A:$Q,S$1,FALSE)</f>
        <v>75</v>
      </c>
      <c r="T95" s="336">
        <f t="shared" si="9"/>
        <v>-174</v>
      </c>
      <c r="W95" s="396"/>
    </row>
    <row r="96" spans="3:23" x14ac:dyDescent="0.3">
      <c r="C96" s="77" t="s">
        <v>1008</v>
      </c>
      <c r="D96" s="110" t="s">
        <v>1017</v>
      </c>
      <c r="E96" s="407"/>
      <c r="F96" s="380">
        <v>7</v>
      </c>
      <c r="G96" s="381" t="s">
        <v>1599</v>
      </c>
      <c r="H96" s="110" t="s">
        <v>1018</v>
      </c>
      <c r="I96" t="s">
        <v>1019</v>
      </c>
      <c r="J96" t="s">
        <v>1546</v>
      </c>
      <c r="K96" s="354" t="s">
        <v>1546</v>
      </c>
      <c r="L96" s="76" t="s">
        <v>728</v>
      </c>
      <c r="M96" s="284" t="s">
        <v>49</v>
      </c>
      <c r="N96" s="324">
        <v>450</v>
      </c>
      <c r="O96" s="120">
        <f>VLOOKUP($H96,'[1]T_9.01'!$A:$Q,O$1,FALSE)</f>
        <v>72</v>
      </c>
      <c r="P96" s="120">
        <f>VLOOKUP($H96,'[1]T_9.01'!$A:$Q,P$1,FALSE)</f>
        <v>2</v>
      </c>
      <c r="Q96" s="120">
        <f>VLOOKUP($H96,'[1]T_9.01'!$A:$Q,Q$1,FALSE)</f>
        <v>0</v>
      </c>
      <c r="R96" s="120">
        <f>VLOOKUP($H96,'[1]T_9.01'!$A:$Q,R$1,FALSE)</f>
        <v>0</v>
      </c>
      <c r="S96" s="285">
        <f>VLOOKUP($H96,'[1]T_9.01'!$A:$Q,S$1,FALSE)</f>
        <v>74</v>
      </c>
      <c r="T96" s="336">
        <f t="shared" si="9"/>
        <v>-376</v>
      </c>
      <c r="W96" s="396"/>
    </row>
    <row r="97" spans="3:23" x14ac:dyDescent="0.3">
      <c r="C97" s="77" t="s">
        <v>1008</v>
      </c>
      <c r="D97" s="110" t="s">
        <v>1020</v>
      </c>
      <c r="E97" s="407"/>
      <c r="F97" s="380">
        <v>7</v>
      </c>
      <c r="G97" s="381" t="s">
        <v>1599</v>
      </c>
      <c r="H97" s="110" t="s">
        <v>1021</v>
      </c>
      <c r="I97" t="s">
        <v>1022</v>
      </c>
      <c r="J97" t="s">
        <v>1546</v>
      </c>
      <c r="K97" s="354" t="s">
        <v>1546</v>
      </c>
      <c r="L97" s="76" t="s">
        <v>728</v>
      </c>
      <c r="M97" s="284" t="s">
        <v>49</v>
      </c>
      <c r="N97" s="324">
        <v>597</v>
      </c>
      <c r="O97" s="120">
        <f>VLOOKUP($H97,'[1]T_9.01'!$A:$Q,O$1,FALSE)</f>
        <v>397</v>
      </c>
      <c r="P97" s="120">
        <f>VLOOKUP($H97,'[1]T_9.01'!$A:$Q,P$1,FALSE)</f>
        <v>8</v>
      </c>
      <c r="Q97" s="120">
        <f>VLOOKUP($H97,'[1]T_9.01'!$A:$Q,Q$1,FALSE)</f>
        <v>0</v>
      </c>
      <c r="R97" s="120">
        <f>VLOOKUP($H97,'[1]T_9.01'!$A:$Q,R$1,FALSE)</f>
        <v>2</v>
      </c>
      <c r="S97" s="285">
        <f>VLOOKUP($H97,'[1]T_9.01'!$A:$Q,S$1,FALSE)</f>
        <v>407</v>
      </c>
      <c r="T97" s="336">
        <f t="shared" si="9"/>
        <v>-190</v>
      </c>
      <c r="W97" s="396"/>
    </row>
    <row r="98" spans="3:23" x14ac:dyDescent="0.3">
      <c r="C98" s="77" t="s">
        <v>1008</v>
      </c>
      <c r="D98" s="110" t="s">
        <v>1023</v>
      </c>
      <c r="E98" s="407"/>
      <c r="F98" s="380">
        <v>7</v>
      </c>
      <c r="G98" s="381" t="s">
        <v>1599</v>
      </c>
      <c r="H98" s="110" t="s">
        <v>1024</v>
      </c>
      <c r="I98" t="s">
        <v>1025</v>
      </c>
      <c r="J98" t="s">
        <v>1546</v>
      </c>
      <c r="K98" s="354" t="s">
        <v>1546</v>
      </c>
      <c r="L98" s="76" t="s">
        <v>728</v>
      </c>
      <c r="M98" s="284" t="s">
        <v>49</v>
      </c>
      <c r="N98" s="324">
        <v>296</v>
      </c>
      <c r="O98" s="120">
        <f>VLOOKUP($H98,'[1]T_9.01'!$A:$Q,O$1,FALSE)</f>
        <v>555</v>
      </c>
      <c r="P98" s="120">
        <f>VLOOKUP($H98,'[1]T_9.01'!$A:$Q,P$1,FALSE)</f>
        <v>11</v>
      </c>
      <c r="Q98" s="120">
        <f>VLOOKUP($H98,'[1]T_9.01'!$A:$Q,Q$1,FALSE)</f>
        <v>0</v>
      </c>
      <c r="R98" s="120">
        <f>VLOOKUP($H98,'[1]T_9.01'!$A:$Q,R$1,FALSE)</f>
        <v>0</v>
      </c>
      <c r="S98" s="285">
        <f>VLOOKUP($H98,'[1]T_9.01'!$A:$Q,S$1,FALSE)</f>
        <v>567</v>
      </c>
      <c r="T98" s="336">
        <f t="shared" si="9"/>
        <v>271</v>
      </c>
      <c r="W98" s="396"/>
    </row>
    <row r="99" spans="3:23" x14ac:dyDescent="0.3">
      <c r="C99" s="77" t="s">
        <v>1008</v>
      </c>
      <c r="D99" s="110" t="s">
        <v>1026</v>
      </c>
      <c r="E99" s="407"/>
      <c r="F99" s="380">
        <v>7</v>
      </c>
      <c r="G99" s="381" t="s">
        <v>1599</v>
      </c>
      <c r="H99" s="110" t="s">
        <v>1027</v>
      </c>
      <c r="I99" t="s">
        <v>1028</v>
      </c>
      <c r="J99" t="s">
        <v>1546</v>
      </c>
      <c r="K99" s="354" t="s">
        <v>1546</v>
      </c>
      <c r="L99" s="76" t="s">
        <v>728</v>
      </c>
      <c r="M99" s="284" t="s">
        <v>49</v>
      </c>
      <c r="N99" s="324">
        <v>249</v>
      </c>
      <c r="O99" s="120">
        <f>VLOOKUP($H99,'[1]T_9.01'!$A:$Q,O$1,FALSE)</f>
        <v>482</v>
      </c>
      <c r="P99" s="120">
        <f>VLOOKUP($H99,'[1]T_9.01'!$A:$Q,P$1,FALSE)</f>
        <v>6</v>
      </c>
      <c r="Q99" s="120">
        <f>VLOOKUP($H99,'[1]T_9.01'!$A:$Q,Q$1,FALSE)</f>
        <v>0</v>
      </c>
      <c r="R99" s="120">
        <f>VLOOKUP($H99,'[1]T_9.01'!$A:$Q,R$1,FALSE)</f>
        <v>0</v>
      </c>
      <c r="S99" s="285">
        <f>VLOOKUP($H99,'[1]T_9.01'!$A:$Q,S$1,FALSE)</f>
        <v>488</v>
      </c>
      <c r="T99" s="336">
        <f t="shared" si="9"/>
        <v>239</v>
      </c>
      <c r="W99" s="396"/>
    </row>
    <row r="100" spans="3:23" x14ac:dyDescent="0.3">
      <c r="C100" s="77" t="s">
        <v>1008</v>
      </c>
      <c r="D100" s="110" t="s">
        <v>1029</v>
      </c>
      <c r="E100" s="407"/>
      <c r="F100" s="380">
        <v>7</v>
      </c>
      <c r="G100" s="381" t="s">
        <v>1599</v>
      </c>
      <c r="H100" s="110" t="s">
        <v>1030</v>
      </c>
      <c r="I100" t="s">
        <v>1031</v>
      </c>
      <c r="J100" t="s">
        <v>1546</v>
      </c>
      <c r="K100" s="354" t="s">
        <v>1546</v>
      </c>
      <c r="L100" s="76" t="s">
        <v>728</v>
      </c>
      <c r="M100" s="284" t="s">
        <v>49</v>
      </c>
      <c r="N100" s="324">
        <v>448</v>
      </c>
      <c r="O100" s="120">
        <f>VLOOKUP($H100,'[1]T_9.01'!$A:$Q,O$1,FALSE)</f>
        <v>420</v>
      </c>
      <c r="P100" s="120">
        <f>VLOOKUP($H100,'[1]T_9.01'!$A:$Q,P$1,FALSE)</f>
        <v>10</v>
      </c>
      <c r="Q100" s="120">
        <f>VLOOKUP($H100,'[1]T_9.01'!$A:$Q,Q$1,FALSE)</f>
        <v>0</v>
      </c>
      <c r="R100" s="120">
        <f>VLOOKUP($H100,'[1]T_9.01'!$A:$Q,R$1,FALSE)</f>
        <v>1</v>
      </c>
      <c r="S100" s="285">
        <f>VLOOKUP($H100,'[1]T_9.01'!$A:$Q,S$1,FALSE)</f>
        <v>431</v>
      </c>
      <c r="T100" s="336">
        <f t="shared" si="9"/>
        <v>-17</v>
      </c>
      <c r="W100" s="396"/>
    </row>
    <row r="101" spans="3:23" x14ac:dyDescent="0.3">
      <c r="C101" s="77" t="s">
        <v>1008</v>
      </c>
      <c r="D101" s="110" t="s">
        <v>1032</v>
      </c>
      <c r="E101" s="407"/>
      <c r="F101" s="380">
        <v>7</v>
      </c>
      <c r="G101" s="381" t="s">
        <v>1599</v>
      </c>
      <c r="H101" s="110" t="s">
        <v>1033</v>
      </c>
      <c r="I101" t="s">
        <v>1034</v>
      </c>
      <c r="J101" t="s">
        <v>1546</v>
      </c>
      <c r="K101" s="354" t="s">
        <v>1546</v>
      </c>
      <c r="L101" s="76" t="s">
        <v>728</v>
      </c>
      <c r="M101" s="284" t="s">
        <v>49</v>
      </c>
      <c r="N101" s="324">
        <v>1429</v>
      </c>
      <c r="O101" s="120">
        <f>VLOOKUP($H101,'[1]T_9.01'!$A:$Q,O$1,FALSE)</f>
        <v>1231</v>
      </c>
      <c r="P101" s="120">
        <f>VLOOKUP($H101,'[1]T_9.01'!$A:$Q,P$1,FALSE)</f>
        <v>10</v>
      </c>
      <c r="Q101" s="120">
        <f>VLOOKUP($H101,'[1]T_9.01'!$A:$Q,Q$1,FALSE)</f>
        <v>0</v>
      </c>
      <c r="R101" s="120">
        <f>VLOOKUP($H101,'[1]T_9.01'!$A:$Q,R$1,FALSE)</f>
        <v>2</v>
      </c>
      <c r="S101" s="285">
        <f>VLOOKUP($H101,'[1]T_9.01'!$A:$Q,S$1,FALSE)</f>
        <v>1242</v>
      </c>
      <c r="T101" s="336">
        <f t="shared" si="9"/>
        <v>-187</v>
      </c>
      <c r="W101" s="396"/>
    </row>
    <row r="102" spans="3:23" x14ac:dyDescent="0.3">
      <c r="C102" s="77" t="s">
        <v>1008</v>
      </c>
      <c r="D102" s="110" t="s">
        <v>1035</v>
      </c>
      <c r="E102" s="407"/>
      <c r="F102" s="380">
        <v>7</v>
      </c>
      <c r="G102" s="381" t="s">
        <v>1599</v>
      </c>
      <c r="H102" s="110" t="s">
        <v>1036</v>
      </c>
      <c r="I102" t="s">
        <v>1037</v>
      </c>
      <c r="J102" t="s">
        <v>1546</v>
      </c>
      <c r="K102" s="354" t="s">
        <v>1546</v>
      </c>
      <c r="L102" s="76" t="s">
        <v>728</v>
      </c>
      <c r="M102" s="284" t="s">
        <v>49</v>
      </c>
      <c r="N102" s="324">
        <v>525</v>
      </c>
      <c r="O102" s="120">
        <f>VLOOKUP($H102,'[1]T_9.01'!$A:$Q,O$1,FALSE)</f>
        <v>796</v>
      </c>
      <c r="P102" s="120">
        <f>VLOOKUP($H102,'[1]T_9.01'!$A:$Q,P$1,FALSE)</f>
        <v>10</v>
      </c>
      <c r="Q102" s="120">
        <f>VLOOKUP($H102,'[1]T_9.01'!$A:$Q,Q$1,FALSE)</f>
        <v>0</v>
      </c>
      <c r="R102" s="120">
        <f>VLOOKUP($H102,'[1]T_9.01'!$A:$Q,R$1,FALSE)</f>
        <v>0</v>
      </c>
      <c r="S102" s="285">
        <f>VLOOKUP($H102,'[1]T_9.01'!$A:$Q,S$1,FALSE)</f>
        <v>806</v>
      </c>
      <c r="T102" s="336">
        <f t="shared" si="9"/>
        <v>281</v>
      </c>
      <c r="W102" s="396"/>
    </row>
    <row r="103" spans="3:23" x14ac:dyDescent="0.3">
      <c r="C103" s="77" t="s">
        <v>1008</v>
      </c>
      <c r="D103" s="110" t="s">
        <v>1038</v>
      </c>
      <c r="E103" s="407"/>
      <c r="F103" s="380">
        <v>7</v>
      </c>
      <c r="G103" s="381" t="s">
        <v>1599</v>
      </c>
      <c r="H103" s="110" t="s">
        <v>1039</v>
      </c>
      <c r="I103" t="s">
        <v>1040</v>
      </c>
      <c r="J103" t="s">
        <v>1546</v>
      </c>
      <c r="K103" s="354" t="s">
        <v>1546</v>
      </c>
      <c r="L103" s="76" t="s">
        <v>728</v>
      </c>
      <c r="M103" s="284" t="s">
        <v>49</v>
      </c>
      <c r="N103" s="324">
        <v>242</v>
      </c>
      <c r="O103" s="120">
        <f>VLOOKUP($H103,'[1]T_9.01'!$A:$Q,O$1,FALSE)</f>
        <v>104</v>
      </c>
      <c r="P103" s="120">
        <f>VLOOKUP($H103,'[1]T_9.01'!$A:$Q,P$1,FALSE)</f>
        <v>3</v>
      </c>
      <c r="Q103" s="120">
        <f>VLOOKUP($H103,'[1]T_9.01'!$A:$Q,Q$1,FALSE)</f>
        <v>0</v>
      </c>
      <c r="R103" s="120">
        <f>VLOOKUP($H103,'[1]T_9.01'!$A:$Q,R$1,FALSE)</f>
        <v>1</v>
      </c>
      <c r="S103" s="285">
        <f>VLOOKUP($H103,'[1]T_9.01'!$A:$Q,S$1,FALSE)</f>
        <v>109</v>
      </c>
      <c r="T103" s="336">
        <f t="shared" si="9"/>
        <v>-133</v>
      </c>
      <c r="W103" s="396"/>
    </row>
    <row r="104" spans="3:23" x14ac:dyDescent="0.3">
      <c r="C104" s="77" t="s">
        <v>1008</v>
      </c>
      <c r="D104" s="110" t="s">
        <v>1041</v>
      </c>
      <c r="E104" s="407"/>
      <c r="F104" s="380">
        <v>7</v>
      </c>
      <c r="G104" s="381" t="s">
        <v>1599</v>
      </c>
      <c r="H104" s="110" t="s">
        <v>1042</v>
      </c>
      <c r="I104" t="s">
        <v>1043</v>
      </c>
      <c r="J104" t="s">
        <v>1546</v>
      </c>
      <c r="K104" s="354" t="s">
        <v>1546</v>
      </c>
      <c r="L104" s="76" t="s">
        <v>728</v>
      </c>
      <c r="M104" s="284" t="s">
        <v>49</v>
      </c>
      <c r="N104" s="324">
        <v>166</v>
      </c>
      <c r="O104" s="120">
        <f>VLOOKUP($H104,'[1]T_9.01'!$A:$Q,O$1,FALSE)</f>
        <v>264</v>
      </c>
      <c r="P104" s="120">
        <f>VLOOKUP($H104,'[1]T_9.01'!$A:$Q,P$1,FALSE)</f>
        <v>10</v>
      </c>
      <c r="Q104" s="120">
        <f>VLOOKUP($H104,'[1]T_9.01'!$A:$Q,Q$1,FALSE)</f>
        <v>0</v>
      </c>
      <c r="R104" s="120">
        <f>VLOOKUP($H104,'[1]T_9.01'!$A:$Q,R$1,FALSE)</f>
        <v>0</v>
      </c>
      <c r="S104" s="285">
        <f>VLOOKUP($H104,'[1]T_9.01'!$A:$Q,S$1,FALSE)</f>
        <v>274</v>
      </c>
      <c r="T104" s="336">
        <f t="shared" si="9"/>
        <v>108</v>
      </c>
      <c r="W104" s="396"/>
    </row>
    <row r="105" spans="3:23" x14ac:dyDescent="0.3">
      <c r="C105" s="77" t="s">
        <v>1008</v>
      </c>
      <c r="D105" s="110" t="s">
        <v>1044</v>
      </c>
      <c r="E105" s="407"/>
      <c r="F105" s="380">
        <v>7</v>
      </c>
      <c r="G105" s="381" t="s">
        <v>1599</v>
      </c>
      <c r="H105" s="110" t="s">
        <v>1045</v>
      </c>
      <c r="I105" t="s">
        <v>1046</v>
      </c>
      <c r="J105" t="s">
        <v>1546</v>
      </c>
      <c r="K105" s="354" t="s">
        <v>1546</v>
      </c>
      <c r="L105" s="76" t="s">
        <v>728</v>
      </c>
      <c r="M105" s="284" t="s">
        <v>49</v>
      </c>
      <c r="N105" s="324">
        <v>566</v>
      </c>
      <c r="O105" s="120">
        <f>VLOOKUP($H105,'[1]T_9.01'!$A:$Q,O$1,FALSE)</f>
        <v>543</v>
      </c>
      <c r="P105" s="120">
        <f>VLOOKUP($H105,'[1]T_9.01'!$A:$Q,P$1,FALSE)</f>
        <v>18</v>
      </c>
      <c r="Q105" s="120">
        <f>VLOOKUP($H105,'[1]T_9.01'!$A:$Q,Q$1,FALSE)</f>
        <v>0</v>
      </c>
      <c r="R105" s="120">
        <f>VLOOKUP($H105,'[1]T_9.01'!$A:$Q,R$1,FALSE)</f>
        <v>0</v>
      </c>
      <c r="S105" s="285">
        <f>VLOOKUP($H105,'[1]T_9.01'!$A:$Q,S$1,FALSE)</f>
        <v>561</v>
      </c>
      <c r="T105" s="336">
        <f t="shared" si="9"/>
        <v>-5</v>
      </c>
      <c r="W105" s="396"/>
    </row>
    <row r="106" spans="3:23" x14ac:dyDescent="0.3">
      <c r="C106" s="77" t="s">
        <v>1048</v>
      </c>
      <c r="D106" s="288" t="s">
        <v>1066</v>
      </c>
      <c r="E106" s="409" t="s">
        <v>1048</v>
      </c>
      <c r="F106" s="387">
        <v>13</v>
      </c>
      <c r="G106" s="388" t="s">
        <v>1605</v>
      </c>
      <c r="H106" s="288" t="s">
        <v>1067</v>
      </c>
      <c r="I106" s="151" t="s">
        <v>1068</v>
      </c>
      <c r="J106" s="151" t="s">
        <v>1546</v>
      </c>
      <c r="K106" s="359" t="s">
        <v>1546</v>
      </c>
      <c r="L106" s="122" t="s">
        <v>728</v>
      </c>
      <c r="M106" s="171" t="s">
        <v>49</v>
      </c>
      <c r="N106" s="328">
        <v>1428</v>
      </c>
      <c r="O106" s="123">
        <f>VLOOKUP($H106,'[1]T_9.01'!$A:$Q,O$1,FALSE)</f>
        <v>182</v>
      </c>
      <c r="P106" s="123">
        <f>VLOOKUP($H106,'[1]T_9.01'!$A:$Q,P$1,FALSE)</f>
        <v>108</v>
      </c>
      <c r="Q106" s="123">
        <f>VLOOKUP($H106,'[1]T_9.01'!$A:$Q,Q$1,FALSE)</f>
        <v>564</v>
      </c>
      <c r="R106" s="123">
        <f>VLOOKUP($H106,'[1]T_9.01'!$A:$Q,R$1,FALSE)</f>
        <v>34</v>
      </c>
      <c r="S106" s="289">
        <f>VLOOKUP($H106,'[1]T_9.01'!$A:$Q,S$1,FALSE)</f>
        <v>888</v>
      </c>
      <c r="T106" s="338">
        <f t="shared" ref="T106:T112" si="10">S106-N106</f>
        <v>-540</v>
      </c>
      <c r="W106" s="396"/>
    </row>
    <row r="107" spans="3:23" x14ac:dyDescent="0.3">
      <c r="C107" s="77" t="s">
        <v>1048</v>
      </c>
      <c r="D107" s="110" t="s">
        <v>1069</v>
      </c>
      <c r="E107" s="407"/>
      <c r="F107" s="380">
        <v>13</v>
      </c>
      <c r="G107" s="381" t="s">
        <v>1605</v>
      </c>
      <c r="H107" s="110" t="s">
        <v>1070</v>
      </c>
      <c r="I107" s="290" t="s">
        <v>1071</v>
      </c>
      <c r="J107" s="290" t="s">
        <v>1546</v>
      </c>
      <c r="K107" s="354" t="s">
        <v>1546</v>
      </c>
      <c r="L107" s="76" t="s">
        <v>728</v>
      </c>
      <c r="M107" s="284" t="s">
        <v>49</v>
      </c>
      <c r="N107" s="324">
        <v>290</v>
      </c>
      <c r="O107" s="120">
        <f>VLOOKUP($H107,'[1]T_9.01'!$A:$Q,O$1,FALSE)</f>
        <v>169</v>
      </c>
      <c r="P107" s="120">
        <f>VLOOKUP($H107,'[1]T_9.01'!$A:$Q,P$1,FALSE)</f>
        <v>17</v>
      </c>
      <c r="Q107" s="120">
        <f>VLOOKUP($H107,'[1]T_9.01'!$A:$Q,Q$1,FALSE)</f>
        <v>1</v>
      </c>
      <c r="R107" s="120">
        <f>VLOOKUP($H107,'[1]T_9.01'!$A:$Q,R$1,FALSE)</f>
        <v>48</v>
      </c>
      <c r="S107" s="285">
        <f>VLOOKUP($H107,'[1]T_9.01'!$A:$Q,S$1,FALSE)</f>
        <v>235</v>
      </c>
      <c r="T107" s="336">
        <f t="shared" si="10"/>
        <v>-55</v>
      </c>
      <c r="W107" s="396"/>
    </row>
    <row r="108" spans="3:23" x14ac:dyDescent="0.3">
      <c r="C108" s="77" t="s">
        <v>1048</v>
      </c>
      <c r="D108" s="110" t="s">
        <v>1072</v>
      </c>
      <c r="E108" s="407"/>
      <c r="F108" s="380">
        <v>13</v>
      </c>
      <c r="G108" s="381" t="s">
        <v>1605</v>
      </c>
      <c r="H108" s="110" t="s">
        <v>1073</v>
      </c>
      <c r="I108" s="290" t="s">
        <v>1074</v>
      </c>
      <c r="J108" s="290" t="s">
        <v>1546</v>
      </c>
      <c r="K108" s="354" t="s">
        <v>1546</v>
      </c>
      <c r="L108" s="76" t="s">
        <v>728</v>
      </c>
      <c r="M108" s="284" t="s">
        <v>49</v>
      </c>
      <c r="N108" s="324">
        <v>242</v>
      </c>
      <c r="O108" s="120">
        <f>VLOOKUP($H108,'[1]T_9.01'!$A:$Q,O$1,FALSE)</f>
        <v>229</v>
      </c>
      <c r="P108" s="120">
        <f>VLOOKUP($H108,'[1]T_9.01'!$A:$Q,P$1,FALSE)</f>
        <v>27</v>
      </c>
      <c r="Q108" s="120">
        <f>VLOOKUP($H108,'[1]T_9.01'!$A:$Q,Q$1,FALSE)</f>
        <v>1</v>
      </c>
      <c r="R108" s="120">
        <f>VLOOKUP($H108,'[1]T_9.01'!$A:$Q,R$1,FALSE)</f>
        <v>4</v>
      </c>
      <c r="S108" s="285">
        <f>VLOOKUP($H108,'[1]T_9.01'!$A:$Q,S$1,FALSE)</f>
        <v>260</v>
      </c>
      <c r="T108" s="336">
        <f t="shared" si="10"/>
        <v>18</v>
      </c>
      <c r="W108" s="396"/>
    </row>
    <row r="109" spans="3:23" x14ac:dyDescent="0.3">
      <c r="C109" s="77" t="s">
        <v>1048</v>
      </c>
      <c r="D109" s="110" t="s">
        <v>1075</v>
      </c>
      <c r="E109" s="407"/>
      <c r="F109" s="380">
        <v>13</v>
      </c>
      <c r="G109" s="381" t="s">
        <v>1605</v>
      </c>
      <c r="H109" s="110" t="s">
        <v>1076</v>
      </c>
      <c r="I109" s="290" t="s">
        <v>1077</v>
      </c>
      <c r="J109" s="290" t="s">
        <v>1546</v>
      </c>
      <c r="K109" s="354" t="s">
        <v>1546</v>
      </c>
      <c r="L109" s="76" t="s">
        <v>728</v>
      </c>
      <c r="M109" s="284" t="s">
        <v>49</v>
      </c>
      <c r="N109" s="324">
        <v>319</v>
      </c>
      <c r="O109" s="120">
        <f>VLOOKUP($H109,'[1]T_9.01'!$A:$Q,O$1,FALSE)</f>
        <v>231</v>
      </c>
      <c r="P109" s="120">
        <f>VLOOKUP($H109,'[1]T_9.01'!$A:$Q,P$1,FALSE)</f>
        <v>48</v>
      </c>
      <c r="Q109" s="120">
        <f>VLOOKUP($H109,'[1]T_9.01'!$A:$Q,Q$1,FALSE)</f>
        <v>14</v>
      </c>
      <c r="R109" s="120">
        <f>VLOOKUP($H109,'[1]T_9.01'!$A:$Q,R$1,FALSE)</f>
        <v>1</v>
      </c>
      <c r="S109" s="285">
        <f>VLOOKUP($H109,'[1]T_9.01'!$A:$Q,S$1,FALSE)</f>
        <v>295</v>
      </c>
      <c r="T109" s="336">
        <f t="shared" si="10"/>
        <v>-24</v>
      </c>
      <c r="W109" s="396"/>
    </row>
    <row r="110" spans="3:23" x14ac:dyDescent="0.3">
      <c r="C110" s="77" t="s">
        <v>1048</v>
      </c>
      <c r="D110" s="110" t="s">
        <v>1078</v>
      </c>
      <c r="E110" s="407"/>
      <c r="F110" s="380">
        <v>13</v>
      </c>
      <c r="G110" s="381" t="s">
        <v>1605</v>
      </c>
      <c r="H110" s="110" t="s">
        <v>1079</v>
      </c>
      <c r="I110" s="290" t="s">
        <v>1080</v>
      </c>
      <c r="J110" s="290" t="s">
        <v>1546</v>
      </c>
      <c r="K110" s="354" t="s">
        <v>1546</v>
      </c>
      <c r="L110" s="76" t="s">
        <v>728</v>
      </c>
      <c r="M110" s="284" t="s">
        <v>49</v>
      </c>
      <c r="N110" s="324">
        <v>407</v>
      </c>
      <c r="O110" s="120">
        <f>VLOOKUP($H110,'[1]T_9.01'!$A:$Q,O$1,FALSE)</f>
        <v>397</v>
      </c>
      <c r="P110" s="120">
        <f>VLOOKUP($H110,'[1]T_9.01'!$A:$Q,P$1,FALSE)</f>
        <v>30</v>
      </c>
      <c r="Q110" s="120">
        <f>VLOOKUP($H110,'[1]T_9.01'!$A:$Q,Q$1,FALSE)</f>
        <v>0</v>
      </c>
      <c r="R110" s="120">
        <f>VLOOKUP($H110,'[1]T_9.01'!$A:$Q,R$1,FALSE)</f>
        <v>181</v>
      </c>
      <c r="S110" s="285">
        <f>VLOOKUP($H110,'[1]T_9.01'!$A:$Q,S$1,FALSE)</f>
        <v>609</v>
      </c>
      <c r="T110" s="336">
        <f t="shared" si="10"/>
        <v>202</v>
      </c>
      <c r="W110" s="396"/>
    </row>
    <row r="111" spans="3:23" x14ac:dyDescent="0.3">
      <c r="C111" s="77" t="s">
        <v>1048</v>
      </c>
      <c r="D111" s="110" t="s">
        <v>1081</v>
      </c>
      <c r="E111" s="407"/>
      <c r="F111" s="380">
        <v>13</v>
      </c>
      <c r="G111" s="381" t="s">
        <v>1605</v>
      </c>
      <c r="H111" s="110" t="s">
        <v>1082</v>
      </c>
      <c r="I111" s="290" t="s">
        <v>1083</v>
      </c>
      <c r="J111" s="290" t="s">
        <v>1546</v>
      </c>
      <c r="K111" s="354" t="s">
        <v>1546</v>
      </c>
      <c r="L111" s="76" t="s">
        <v>728</v>
      </c>
      <c r="M111" s="284" t="s">
        <v>49</v>
      </c>
      <c r="N111" s="324">
        <v>489</v>
      </c>
      <c r="O111" s="120">
        <f>VLOOKUP($H111,'[1]T_9.01'!$A:$Q,O$1,FALSE)</f>
        <v>538</v>
      </c>
      <c r="P111" s="120">
        <f>VLOOKUP($H111,'[1]T_9.01'!$A:$Q,P$1,FALSE)</f>
        <v>58</v>
      </c>
      <c r="Q111" s="120">
        <f>VLOOKUP($H111,'[1]T_9.01'!$A:$Q,Q$1,FALSE)</f>
        <v>0</v>
      </c>
      <c r="R111" s="120">
        <f>VLOOKUP($H111,'[1]T_9.01'!$A:$Q,R$1,FALSE)</f>
        <v>91</v>
      </c>
      <c r="S111" s="285">
        <f>VLOOKUP($H111,'[1]T_9.01'!$A:$Q,S$1,FALSE)</f>
        <v>687</v>
      </c>
      <c r="T111" s="336">
        <f t="shared" si="10"/>
        <v>198</v>
      </c>
      <c r="W111" s="396"/>
    </row>
    <row r="112" spans="3:23" x14ac:dyDescent="0.3">
      <c r="C112" s="77" t="s">
        <v>1048</v>
      </c>
      <c r="D112" s="110" t="s">
        <v>1084</v>
      </c>
      <c r="E112" s="407"/>
      <c r="F112" s="380">
        <v>13</v>
      </c>
      <c r="G112" s="381" t="s">
        <v>1605</v>
      </c>
      <c r="H112" s="110" t="s">
        <v>1085</v>
      </c>
      <c r="I112" s="290" t="s">
        <v>1086</v>
      </c>
      <c r="J112" s="290" t="s">
        <v>1546</v>
      </c>
      <c r="K112" s="354" t="s">
        <v>1546</v>
      </c>
      <c r="L112" s="76" t="s">
        <v>728</v>
      </c>
      <c r="M112" s="284" t="s">
        <v>49</v>
      </c>
      <c r="N112" s="324">
        <v>445</v>
      </c>
      <c r="O112" s="120">
        <f>VLOOKUP($H112,'[1]T_9.01'!$A:$Q,O$1,FALSE)</f>
        <v>600</v>
      </c>
      <c r="P112" s="120">
        <f>VLOOKUP($H112,'[1]T_9.01'!$A:$Q,P$1,FALSE)</f>
        <v>56</v>
      </c>
      <c r="Q112" s="120">
        <f>VLOOKUP($H112,'[1]T_9.01'!$A:$Q,Q$1,FALSE)</f>
        <v>57</v>
      </c>
      <c r="R112" s="120">
        <f>VLOOKUP($H112,'[1]T_9.01'!$A:$Q,R$1,FALSE)</f>
        <v>1</v>
      </c>
      <c r="S112" s="285">
        <f>VLOOKUP($H112,'[1]T_9.01'!$A:$Q,S$1,FALSE)</f>
        <v>714</v>
      </c>
      <c r="T112" s="336">
        <f t="shared" si="10"/>
        <v>269</v>
      </c>
      <c r="W112" s="396"/>
    </row>
    <row r="113" spans="3:23" x14ac:dyDescent="0.3">
      <c r="C113" s="77" t="s">
        <v>1048</v>
      </c>
      <c r="D113" s="110" t="s">
        <v>1047</v>
      </c>
      <c r="E113" s="407"/>
      <c r="F113" s="380">
        <v>7</v>
      </c>
      <c r="G113" s="381" t="s">
        <v>1599</v>
      </c>
      <c r="H113" s="110" t="s">
        <v>1049</v>
      </c>
      <c r="I113" s="290" t="s">
        <v>1050</v>
      </c>
      <c r="J113" s="290" t="s">
        <v>1546</v>
      </c>
      <c r="K113" s="354" t="s">
        <v>1546</v>
      </c>
      <c r="L113" s="76" t="s">
        <v>728</v>
      </c>
      <c r="M113" s="284" t="s">
        <v>49</v>
      </c>
      <c r="N113" s="324">
        <v>579</v>
      </c>
      <c r="O113" s="120">
        <f>VLOOKUP($H113,'[1]T_9.01'!$A:$Q,O$1,FALSE)</f>
        <v>699</v>
      </c>
      <c r="P113" s="120">
        <f>VLOOKUP($H113,'[1]T_9.01'!$A:$Q,P$1,FALSE)</f>
        <v>86</v>
      </c>
      <c r="Q113" s="120">
        <f>VLOOKUP($H113,'[1]T_9.01'!$A:$Q,Q$1,FALSE)</f>
        <v>0</v>
      </c>
      <c r="R113" s="120">
        <f>VLOOKUP($H113,'[1]T_9.01'!$A:$Q,R$1,FALSE)</f>
        <v>120</v>
      </c>
      <c r="S113" s="285">
        <f>VLOOKUP($H113,'[1]T_9.01'!$A:$Q,S$1,FALSE)</f>
        <v>906</v>
      </c>
      <c r="T113" s="336">
        <f t="shared" ref="T113:T118" si="11">S113-N113</f>
        <v>327</v>
      </c>
      <c r="W113" s="396"/>
    </row>
    <row r="114" spans="3:23" x14ac:dyDescent="0.3">
      <c r="C114" s="77" t="s">
        <v>1048</v>
      </c>
      <c r="D114" s="110" t="s">
        <v>1051</v>
      </c>
      <c r="E114" s="407"/>
      <c r="F114" s="380">
        <v>7</v>
      </c>
      <c r="G114" s="381" t="s">
        <v>1599</v>
      </c>
      <c r="H114" s="110" t="s">
        <v>1052</v>
      </c>
      <c r="I114" s="290" t="s">
        <v>1053</v>
      </c>
      <c r="J114" s="290" t="s">
        <v>1546</v>
      </c>
      <c r="K114" s="354" t="s">
        <v>1546</v>
      </c>
      <c r="L114" s="76" t="s">
        <v>728</v>
      </c>
      <c r="M114" s="284" t="s">
        <v>49</v>
      </c>
      <c r="N114" s="324">
        <v>401</v>
      </c>
      <c r="O114" s="120">
        <f>VLOOKUP($H114,'[1]T_9.01'!$A:$Q,O$1,FALSE)</f>
        <v>714</v>
      </c>
      <c r="P114" s="120">
        <f>VLOOKUP($H114,'[1]T_9.01'!$A:$Q,P$1,FALSE)</f>
        <v>62</v>
      </c>
      <c r="Q114" s="120">
        <f>VLOOKUP($H114,'[1]T_9.01'!$A:$Q,Q$1,FALSE)</f>
        <v>0</v>
      </c>
      <c r="R114" s="120">
        <f>VLOOKUP($H114,'[1]T_9.01'!$A:$Q,R$1,FALSE)</f>
        <v>0</v>
      </c>
      <c r="S114" s="285">
        <f>VLOOKUP($H114,'[1]T_9.01'!$A:$Q,S$1,FALSE)</f>
        <v>776</v>
      </c>
      <c r="T114" s="336">
        <f t="shared" si="11"/>
        <v>375</v>
      </c>
      <c r="W114" s="396"/>
    </row>
    <row r="115" spans="3:23" x14ac:dyDescent="0.3">
      <c r="C115" s="77" t="s">
        <v>1048</v>
      </c>
      <c r="D115" s="110" t="s">
        <v>1054</v>
      </c>
      <c r="E115" s="407"/>
      <c r="F115" s="380">
        <v>7</v>
      </c>
      <c r="G115" s="381" t="s">
        <v>1599</v>
      </c>
      <c r="H115" s="110" t="s">
        <v>1055</v>
      </c>
      <c r="I115" s="290" t="s">
        <v>1056</v>
      </c>
      <c r="J115" s="290" t="s">
        <v>1546</v>
      </c>
      <c r="K115" s="354" t="s">
        <v>1546</v>
      </c>
      <c r="L115" s="76" t="s">
        <v>728</v>
      </c>
      <c r="M115" s="284" t="s">
        <v>49</v>
      </c>
      <c r="N115" s="324">
        <v>421</v>
      </c>
      <c r="O115" s="120">
        <f>VLOOKUP($H115,'[1]T_9.01'!$A:$Q,O$1,FALSE)</f>
        <v>581</v>
      </c>
      <c r="P115" s="120">
        <f>VLOOKUP($H115,'[1]T_9.01'!$A:$Q,P$1,FALSE)</f>
        <v>26</v>
      </c>
      <c r="Q115" s="120">
        <f>VLOOKUP($H115,'[1]T_9.01'!$A:$Q,Q$1,FALSE)</f>
        <v>0</v>
      </c>
      <c r="R115" s="120">
        <f>VLOOKUP($H115,'[1]T_9.01'!$A:$Q,R$1,FALSE)</f>
        <v>1</v>
      </c>
      <c r="S115" s="285">
        <f>VLOOKUP($H115,'[1]T_9.01'!$A:$Q,S$1,FALSE)</f>
        <v>608</v>
      </c>
      <c r="T115" s="336">
        <f t="shared" si="11"/>
        <v>187</v>
      </c>
      <c r="W115" s="396"/>
    </row>
    <row r="116" spans="3:23" x14ac:dyDescent="0.3">
      <c r="C116" s="77" t="s">
        <v>1048</v>
      </c>
      <c r="D116" s="110" t="s">
        <v>1057</v>
      </c>
      <c r="E116" s="407"/>
      <c r="F116" s="380">
        <v>7</v>
      </c>
      <c r="G116" s="381" t="s">
        <v>1599</v>
      </c>
      <c r="H116" s="110" t="s">
        <v>1058</v>
      </c>
      <c r="I116" s="290" t="s">
        <v>1059</v>
      </c>
      <c r="J116" s="290" t="s">
        <v>1546</v>
      </c>
      <c r="K116" s="354" t="s">
        <v>1546</v>
      </c>
      <c r="L116" s="76" t="s">
        <v>728</v>
      </c>
      <c r="M116" s="284" t="s">
        <v>49</v>
      </c>
      <c r="N116" s="324">
        <v>694</v>
      </c>
      <c r="O116" s="120">
        <f>VLOOKUP($H116,'[1]T_9.01'!$A:$Q,O$1,FALSE)</f>
        <v>1814</v>
      </c>
      <c r="P116" s="120">
        <f>VLOOKUP($H116,'[1]T_9.01'!$A:$Q,P$1,FALSE)</f>
        <v>83</v>
      </c>
      <c r="Q116" s="120">
        <f>VLOOKUP($H116,'[1]T_9.01'!$A:$Q,Q$1,FALSE)</f>
        <v>0</v>
      </c>
      <c r="R116" s="120">
        <f>VLOOKUP($H116,'[1]T_9.01'!$A:$Q,R$1,FALSE)</f>
        <v>65</v>
      </c>
      <c r="S116" s="285">
        <f>VLOOKUP($H116,'[1]T_9.01'!$A:$Q,S$1,FALSE)</f>
        <v>1961</v>
      </c>
      <c r="T116" s="336">
        <f t="shared" si="11"/>
        <v>1267</v>
      </c>
      <c r="W116" s="396"/>
    </row>
    <row r="117" spans="3:23" x14ac:dyDescent="0.3">
      <c r="C117" s="77" t="s">
        <v>1048</v>
      </c>
      <c r="D117" s="110" t="s">
        <v>1060</v>
      </c>
      <c r="E117" s="407"/>
      <c r="F117" s="380">
        <v>7</v>
      </c>
      <c r="G117" s="381" t="s">
        <v>1599</v>
      </c>
      <c r="H117" s="110" t="s">
        <v>1061</v>
      </c>
      <c r="I117" s="290" t="s">
        <v>1062</v>
      </c>
      <c r="J117" s="290" t="s">
        <v>1546</v>
      </c>
      <c r="K117" s="354" t="s">
        <v>1546</v>
      </c>
      <c r="L117" s="76" t="s">
        <v>728</v>
      </c>
      <c r="M117" s="284" t="s">
        <v>49</v>
      </c>
      <c r="N117" s="324">
        <v>609</v>
      </c>
      <c r="O117" s="120">
        <f>VLOOKUP($H117,'[1]T_9.01'!$A:$Q,O$1,FALSE)</f>
        <v>1178</v>
      </c>
      <c r="P117" s="120">
        <f>VLOOKUP($H117,'[1]T_9.01'!$A:$Q,P$1,FALSE)</f>
        <v>30</v>
      </c>
      <c r="Q117" s="120">
        <f>VLOOKUP($H117,'[1]T_9.01'!$A:$Q,Q$1,FALSE)</f>
        <v>0</v>
      </c>
      <c r="R117" s="120">
        <f>VLOOKUP($H117,'[1]T_9.01'!$A:$Q,R$1,FALSE)</f>
        <v>3</v>
      </c>
      <c r="S117" s="285">
        <f>VLOOKUP($H117,'[1]T_9.01'!$A:$Q,S$1,FALSE)</f>
        <v>1212</v>
      </c>
      <c r="T117" s="336">
        <f t="shared" si="11"/>
        <v>603</v>
      </c>
      <c r="W117" s="396"/>
    </row>
    <row r="118" spans="3:23" x14ac:dyDescent="0.3">
      <c r="C118" s="77" t="s">
        <v>1048</v>
      </c>
      <c r="D118" s="110" t="s">
        <v>1063</v>
      </c>
      <c r="E118" s="407"/>
      <c r="F118" s="380">
        <v>7</v>
      </c>
      <c r="G118" s="381" t="s">
        <v>1599</v>
      </c>
      <c r="H118" s="110" t="s">
        <v>1064</v>
      </c>
      <c r="I118" s="290" t="s">
        <v>1065</v>
      </c>
      <c r="J118" s="290" t="s">
        <v>1546</v>
      </c>
      <c r="K118" s="354" t="s">
        <v>1546</v>
      </c>
      <c r="L118" s="76" t="s">
        <v>728</v>
      </c>
      <c r="M118" s="284" t="s">
        <v>49</v>
      </c>
      <c r="N118" s="324">
        <v>583</v>
      </c>
      <c r="O118" s="120">
        <f>VLOOKUP($H118,'[1]T_9.01'!$A:$Q,O$1,FALSE)</f>
        <v>732</v>
      </c>
      <c r="P118" s="120">
        <f>VLOOKUP($H118,'[1]T_9.01'!$A:$Q,P$1,FALSE)</f>
        <v>9</v>
      </c>
      <c r="Q118" s="120">
        <f>VLOOKUP($H118,'[1]T_9.01'!$A:$Q,Q$1,FALSE)</f>
        <v>0</v>
      </c>
      <c r="R118" s="120">
        <f>VLOOKUP($H118,'[1]T_9.01'!$A:$Q,R$1,FALSE)</f>
        <v>14</v>
      </c>
      <c r="S118" s="285">
        <f>VLOOKUP($H118,'[1]T_9.01'!$A:$Q,S$1,FALSE)</f>
        <v>755</v>
      </c>
      <c r="T118" s="336">
        <f t="shared" si="11"/>
        <v>172</v>
      </c>
      <c r="W118" s="396"/>
    </row>
    <row r="119" spans="3:23" x14ac:dyDescent="0.3">
      <c r="C119" s="77" t="s">
        <v>1048</v>
      </c>
      <c r="D119" s="286" t="s">
        <v>947</v>
      </c>
      <c r="E119" s="410"/>
      <c r="F119" s="385">
        <v>4</v>
      </c>
      <c r="G119" s="386" t="s">
        <v>1596</v>
      </c>
      <c r="H119" s="286" t="s">
        <v>948</v>
      </c>
      <c r="I119" s="97" t="s">
        <v>949</v>
      </c>
      <c r="J119" s="97" t="s">
        <v>1931</v>
      </c>
      <c r="K119" s="360" t="s">
        <v>1932</v>
      </c>
      <c r="L119" s="81" t="s">
        <v>728</v>
      </c>
      <c r="M119" s="170" t="s">
        <v>49</v>
      </c>
      <c r="N119" s="327">
        <v>761</v>
      </c>
      <c r="O119" s="121">
        <f>VLOOKUP($H119,'[1]T_9.01'!$A:$Q,O$1,FALSE)</f>
        <v>849</v>
      </c>
      <c r="P119" s="121">
        <f>VLOOKUP($H119,'[1]T_9.01'!$A:$Q,P$1,FALSE)</f>
        <v>39</v>
      </c>
      <c r="Q119" s="121">
        <f>VLOOKUP($H119,'[1]T_9.01'!$A:$Q,Q$1,FALSE)</f>
        <v>0</v>
      </c>
      <c r="R119" s="121">
        <f>VLOOKUP($H119,'[1]T_9.01'!$A:$Q,R$1,FALSE)</f>
        <v>5</v>
      </c>
      <c r="S119" s="287">
        <f>VLOOKUP($H119,'[1]T_9.01'!$A:$Q,S$1,FALSE)</f>
        <v>892</v>
      </c>
      <c r="T119" s="337">
        <f t="shared" ref="T119" si="12">S119-N119</f>
        <v>131</v>
      </c>
      <c r="W119" s="396"/>
    </row>
    <row r="120" spans="3:23" x14ac:dyDescent="0.3">
      <c r="C120" s="77" t="s">
        <v>1489</v>
      </c>
      <c r="D120" s="110" t="s">
        <v>1117</v>
      </c>
      <c r="E120" s="409" t="s">
        <v>116</v>
      </c>
      <c r="F120" s="380">
        <v>6</v>
      </c>
      <c r="G120" s="381" t="s">
        <v>1598</v>
      </c>
      <c r="H120" s="110" t="s">
        <v>1118</v>
      </c>
      <c r="I120" t="s">
        <v>1546</v>
      </c>
      <c r="J120" s="290" t="s">
        <v>1546</v>
      </c>
      <c r="K120" s="361" t="s">
        <v>1546</v>
      </c>
      <c r="L120" s="76" t="s">
        <v>728</v>
      </c>
      <c r="M120" s="284" t="s">
        <v>49</v>
      </c>
      <c r="N120" s="324">
        <v>208</v>
      </c>
      <c r="O120" s="99">
        <f>VLOOKUP($H120,'[1]T_9.01'!$A:$Q,O$1,FALSE)</f>
        <v>48</v>
      </c>
      <c r="P120" s="99">
        <f>VLOOKUP($H120,'[1]T_9.01'!$A:$Q,P$1,FALSE)</f>
        <v>29</v>
      </c>
      <c r="Q120" s="99">
        <f>VLOOKUP($H120,'[1]T_9.01'!$A:$Q,Q$1,FALSE)</f>
        <v>0</v>
      </c>
      <c r="R120" s="99">
        <f>VLOOKUP($H120,'[1]T_9.01'!$A:$Q,R$1,FALSE)</f>
        <v>3</v>
      </c>
      <c r="S120" s="281">
        <f>VLOOKUP($H120,'[1]T_9.01'!$A:$Q,S$1,FALSE)</f>
        <v>80</v>
      </c>
      <c r="T120" s="334">
        <f t="shared" ref="T120:T135" si="13">S120-N120</f>
        <v>-128</v>
      </c>
      <c r="W120" s="396"/>
    </row>
    <row r="121" spans="3:23" x14ac:dyDescent="0.3">
      <c r="C121" s="77" t="s">
        <v>1489</v>
      </c>
      <c r="D121" s="110" t="s">
        <v>1114</v>
      </c>
      <c r="E121" s="407"/>
      <c r="F121" s="380">
        <v>6</v>
      </c>
      <c r="G121" s="381" t="s">
        <v>1598</v>
      </c>
      <c r="H121" s="110" t="s">
        <v>1115</v>
      </c>
      <c r="I121" t="s">
        <v>1116</v>
      </c>
      <c r="J121" s="290" t="s">
        <v>1546</v>
      </c>
      <c r="K121" s="361" t="s">
        <v>1546</v>
      </c>
      <c r="L121" s="76" t="s">
        <v>728</v>
      </c>
      <c r="M121" s="284" t="s">
        <v>49</v>
      </c>
      <c r="N121" s="324">
        <v>208</v>
      </c>
      <c r="O121" s="99">
        <f>VLOOKUP($H121,'[1]T_9.01'!$A:$Q,O$1,FALSE)</f>
        <v>180</v>
      </c>
      <c r="P121" s="99">
        <f>VLOOKUP($H121,'[1]T_9.01'!$A:$Q,P$1,FALSE)</f>
        <v>2</v>
      </c>
      <c r="Q121" s="99">
        <f>VLOOKUP($H121,'[1]T_9.01'!$A:$Q,Q$1,FALSE)</f>
        <v>0</v>
      </c>
      <c r="R121" s="99">
        <f>VLOOKUP($H121,'[1]T_9.01'!$A:$Q,R$1,FALSE)</f>
        <v>1</v>
      </c>
      <c r="S121" s="281">
        <f>VLOOKUP($H121,'[1]T_9.01'!$A:$Q,S$1,FALSE)</f>
        <v>183</v>
      </c>
      <c r="T121" s="334">
        <f t="shared" si="13"/>
        <v>-25</v>
      </c>
      <c r="W121" s="396"/>
    </row>
    <row r="122" spans="3:23" x14ac:dyDescent="0.3">
      <c r="C122" s="77" t="s">
        <v>1489</v>
      </c>
      <c r="D122" s="110" t="s">
        <v>1111</v>
      </c>
      <c r="E122" s="407"/>
      <c r="F122" s="380">
        <v>6</v>
      </c>
      <c r="G122" s="381" t="s">
        <v>1598</v>
      </c>
      <c r="H122" s="110" t="s">
        <v>1112</v>
      </c>
      <c r="I122" t="s">
        <v>1113</v>
      </c>
      <c r="J122" s="290" t="s">
        <v>1546</v>
      </c>
      <c r="K122" s="361" t="s">
        <v>1546</v>
      </c>
      <c r="L122" s="76" t="s">
        <v>728</v>
      </c>
      <c r="M122" s="284" t="s">
        <v>49</v>
      </c>
      <c r="N122" s="324">
        <v>351</v>
      </c>
      <c r="O122" s="99">
        <f>VLOOKUP($H122,'[1]T_9.01'!$A:$Q,O$1,FALSE)</f>
        <v>50</v>
      </c>
      <c r="P122" s="99">
        <f>VLOOKUP($H122,'[1]T_9.01'!$A:$Q,P$1,FALSE)</f>
        <v>28</v>
      </c>
      <c r="Q122" s="99">
        <f>VLOOKUP($H122,'[1]T_9.01'!$A:$Q,Q$1,FALSE)</f>
        <v>0</v>
      </c>
      <c r="R122" s="99">
        <f>VLOOKUP($H122,'[1]T_9.01'!$A:$Q,R$1,FALSE)</f>
        <v>1</v>
      </c>
      <c r="S122" s="281">
        <f>VLOOKUP($H122,'[1]T_9.01'!$A:$Q,S$1,FALSE)</f>
        <v>79</v>
      </c>
      <c r="T122" s="334">
        <f t="shared" si="13"/>
        <v>-272</v>
      </c>
      <c r="W122" s="396"/>
    </row>
    <row r="123" spans="3:23" x14ac:dyDescent="0.3">
      <c r="C123" s="77" t="s">
        <v>1489</v>
      </c>
      <c r="D123" s="110" t="s">
        <v>1108</v>
      </c>
      <c r="E123" s="407"/>
      <c r="F123" s="380">
        <v>7</v>
      </c>
      <c r="G123" s="381" t="s">
        <v>1599</v>
      </c>
      <c r="H123" s="110" t="s">
        <v>1109</v>
      </c>
      <c r="I123" t="s">
        <v>1110</v>
      </c>
      <c r="J123" s="290" t="s">
        <v>1546</v>
      </c>
      <c r="K123" s="361" t="s">
        <v>1546</v>
      </c>
      <c r="L123" s="76" t="s">
        <v>728</v>
      </c>
      <c r="M123" s="284" t="s">
        <v>49</v>
      </c>
      <c r="N123" s="324">
        <v>327</v>
      </c>
      <c r="O123" s="99">
        <f>VLOOKUP($H123,'[1]T_9.01'!$A:$Q,O$1,FALSE)</f>
        <v>801</v>
      </c>
      <c r="P123" s="99">
        <f>VLOOKUP($H123,'[1]T_9.01'!$A:$Q,P$1,FALSE)</f>
        <v>6</v>
      </c>
      <c r="Q123" s="99">
        <f>VLOOKUP($H123,'[1]T_9.01'!$A:$Q,Q$1,FALSE)</f>
        <v>0</v>
      </c>
      <c r="R123" s="99">
        <f>VLOOKUP($H123,'[1]T_9.01'!$A:$Q,R$1,FALSE)</f>
        <v>0</v>
      </c>
      <c r="S123" s="281">
        <f>VLOOKUP($H123,'[1]T_9.01'!$A:$Q,S$1,FALSE)</f>
        <v>807</v>
      </c>
      <c r="T123" s="334">
        <f t="shared" si="13"/>
        <v>480</v>
      </c>
      <c r="W123" s="396"/>
    </row>
    <row r="124" spans="3:23" x14ac:dyDescent="0.3">
      <c r="C124" s="77" t="s">
        <v>1489</v>
      </c>
      <c r="D124" s="110" t="s">
        <v>1105</v>
      </c>
      <c r="E124" s="407"/>
      <c r="F124" s="380">
        <v>7</v>
      </c>
      <c r="G124" s="381" t="s">
        <v>1599</v>
      </c>
      <c r="H124" s="110" t="s">
        <v>1106</v>
      </c>
      <c r="I124" t="s">
        <v>1107</v>
      </c>
      <c r="J124" s="76" t="s">
        <v>1546</v>
      </c>
      <c r="K124" s="354" t="s">
        <v>1546</v>
      </c>
      <c r="L124" s="76" t="s">
        <v>728</v>
      </c>
      <c r="M124" s="284" t="s">
        <v>49</v>
      </c>
      <c r="N124" s="324">
        <v>293</v>
      </c>
      <c r="O124" s="99">
        <f>VLOOKUP($H124,'[1]T_9.01'!$A:$Q,O$1,FALSE)</f>
        <v>233</v>
      </c>
      <c r="P124" s="99">
        <f>VLOOKUP($H124,'[1]T_9.01'!$A:$Q,P$1,FALSE)</f>
        <v>2</v>
      </c>
      <c r="Q124" s="99">
        <f>VLOOKUP($H124,'[1]T_9.01'!$A:$Q,Q$1,FALSE)</f>
        <v>0</v>
      </c>
      <c r="R124" s="99">
        <f>VLOOKUP($H124,'[1]T_9.01'!$A:$Q,R$1,FALSE)</f>
        <v>0</v>
      </c>
      <c r="S124" s="281">
        <f>VLOOKUP($H124,'[1]T_9.01'!$A:$Q,S$1,FALSE)</f>
        <v>235</v>
      </c>
      <c r="T124" s="334">
        <f t="shared" si="13"/>
        <v>-58</v>
      </c>
      <c r="W124" s="396"/>
    </row>
    <row r="125" spans="3:23" x14ac:dyDescent="0.3">
      <c r="C125" s="77" t="s">
        <v>1489</v>
      </c>
      <c r="D125" s="110" t="s">
        <v>1102</v>
      </c>
      <c r="E125" s="407"/>
      <c r="F125" s="380">
        <v>6</v>
      </c>
      <c r="G125" s="381" t="s">
        <v>1598</v>
      </c>
      <c r="H125" s="110" t="s">
        <v>1103</v>
      </c>
      <c r="I125" t="s">
        <v>1104</v>
      </c>
      <c r="J125" s="76" t="s">
        <v>1546</v>
      </c>
      <c r="K125" s="354" t="s">
        <v>1546</v>
      </c>
      <c r="L125" s="76" t="s">
        <v>728</v>
      </c>
      <c r="M125" s="284" t="s">
        <v>49</v>
      </c>
      <c r="N125" s="324">
        <v>656</v>
      </c>
      <c r="O125" s="99">
        <f>VLOOKUP($H125,'[1]T_9.01'!$A:$Q,O$1,FALSE)</f>
        <v>448</v>
      </c>
      <c r="P125" s="99">
        <f>VLOOKUP($H125,'[1]T_9.01'!$A:$Q,P$1,FALSE)</f>
        <v>2</v>
      </c>
      <c r="Q125" s="99">
        <f>VLOOKUP($H125,'[1]T_9.01'!$A:$Q,Q$1,FALSE)</f>
        <v>0</v>
      </c>
      <c r="R125" s="99">
        <f>VLOOKUP($H125,'[1]T_9.01'!$A:$Q,R$1,FALSE)</f>
        <v>0</v>
      </c>
      <c r="S125" s="281">
        <f>VLOOKUP($H125,'[1]T_9.01'!$A:$Q,S$1,FALSE)</f>
        <v>450</v>
      </c>
      <c r="T125" s="334">
        <f t="shared" si="13"/>
        <v>-206</v>
      </c>
      <c r="W125" s="396"/>
    </row>
    <row r="126" spans="3:23" x14ac:dyDescent="0.3">
      <c r="C126" s="77" t="s">
        <v>1489</v>
      </c>
      <c r="D126" s="110" t="s">
        <v>1099</v>
      </c>
      <c r="E126" s="407"/>
      <c r="F126" s="380">
        <v>7</v>
      </c>
      <c r="G126" s="381" t="s">
        <v>1599</v>
      </c>
      <c r="H126" s="110" t="s">
        <v>1100</v>
      </c>
      <c r="I126" t="s">
        <v>1101</v>
      </c>
      <c r="J126" s="290" t="s">
        <v>1546</v>
      </c>
      <c r="K126" s="354" t="s">
        <v>1546</v>
      </c>
      <c r="L126" s="76" t="s">
        <v>728</v>
      </c>
      <c r="M126" s="284" t="s">
        <v>49</v>
      </c>
      <c r="N126" s="324">
        <v>565</v>
      </c>
      <c r="O126" s="120">
        <f>VLOOKUP($H126,'[1]T_9.01'!$A:$Q,O$1,FALSE)</f>
        <v>341</v>
      </c>
      <c r="P126" s="120">
        <f>VLOOKUP($H126,'[1]T_9.01'!$A:$Q,P$1,FALSE)</f>
        <v>0</v>
      </c>
      <c r="Q126" s="120">
        <f>VLOOKUP($H126,'[1]T_9.01'!$A:$Q,Q$1,FALSE)</f>
        <v>0</v>
      </c>
      <c r="R126" s="120">
        <f>VLOOKUP($H126,'[1]T_9.01'!$A:$Q,R$1,FALSE)</f>
        <v>0</v>
      </c>
      <c r="S126" s="285">
        <f>VLOOKUP($H126,'[1]T_9.01'!$A:$Q,S$1,FALSE)</f>
        <v>341</v>
      </c>
      <c r="T126" s="336">
        <f t="shared" si="13"/>
        <v>-224</v>
      </c>
      <c r="W126" s="396"/>
    </row>
    <row r="127" spans="3:23" x14ac:dyDescent="0.3">
      <c r="C127" s="77" t="s">
        <v>1489</v>
      </c>
      <c r="D127" s="110" t="s">
        <v>1096</v>
      </c>
      <c r="E127" s="407"/>
      <c r="F127" s="380">
        <v>6</v>
      </c>
      <c r="G127" s="381" t="s">
        <v>1598</v>
      </c>
      <c r="H127" s="110" t="s">
        <v>1097</v>
      </c>
      <c r="I127" t="s">
        <v>1098</v>
      </c>
      <c r="J127" s="290" t="s">
        <v>1546</v>
      </c>
      <c r="K127" s="354" t="s">
        <v>1546</v>
      </c>
      <c r="L127" s="76" t="s">
        <v>728</v>
      </c>
      <c r="M127" s="284" t="s">
        <v>49</v>
      </c>
      <c r="N127" s="324">
        <v>391</v>
      </c>
      <c r="O127" s="120">
        <f>VLOOKUP($H127,'[1]T_9.01'!$A:$Q,O$1,FALSE)</f>
        <v>629</v>
      </c>
      <c r="P127" s="120">
        <f>VLOOKUP($H127,'[1]T_9.01'!$A:$Q,P$1,FALSE)</f>
        <v>6</v>
      </c>
      <c r="Q127" s="120">
        <f>VLOOKUP($H127,'[1]T_9.01'!$A:$Q,Q$1,FALSE)</f>
        <v>0</v>
      </c>
      <c r="R127" s="120">
        <f>VLOOKUP($H127,'[1]T_9.01'!$A:$Q,R$1,FALSE)</f>
        <v>0</v>
      </c>
      <c r="S127" s="285">
        <f>VLOOKUP($H127,'[1]T_9.01'!$A:$Q,S$1,FALSE)</f>
        <v>635</v>
      </c>
      <c r="T127" s="336">
        <f t="shared" si="13"/>
        <v>244</v>
      </c>
      <c r="W127" s="396"/>
    </row>
    <row r="128" spans="3:23" x14ac:dyDescent="0.3">
      <c r="C128" s="77" t="s">
        <v>1489</v>
      </c>
      <c r="D128" s="110" t="s">
        <v>1093</v>
      </c>
      <c r="E128" s="407"/>
      <c r="F128" s="380">
        <v>7</v>
      </c>
      <c r="G128" s="381" t="s">
        <v>1599</v>
      </c>
      <c r="H128" s="110" t="s">
        <v>1094</v>
      </c>
      <c r="I128" t="s">
        <v>1095</v>
      </c>
      <c r="J128" s="290" t="s">
        <v>1546</v>
      </c>
      <c r="K128" s="354" t="s">
        <v>1546</v>
      </c>
      <c r="L128" s="76" t="s">
        <v>728</v>
      </c>
      <c r="M128" s="284" t="s">
        <v>49</v>
      </c>
      <c r="N128" s="324">
        <v>543</v>
      </c>
      <c r="O128" s="120">
        <f>VLOOKUP($H128,'[1]T_9.01'!$A:$Q,O$1,FALSE)</f>
        <v>424</v>
      </c>
      <c r="P128" s="120">
        <f>VLOOKUP($H128,'[1]T_9.01'!$A:$Q,P$1,FALSE)</f>
        <v>6</v>
      </c>
      <c r="Q128" s="120">
        <f>VLOOKUP($H128,'[1]T_9.01'!$A:$Q,Q$1,FALSE)</f>
        <v>0</v>
      </c>
      <c r="R128" s="120">
        <f>VLOOKUP($H128,'[1]T_9.01'!$A:$Q,R$1,FALSE)</f>
        <v>28</v>
      </c>
      <c r="S128" s="285">
        <f>VLOOKUP($H128,'[1]T_9.01'!$A:$Q,S$1,FALSE)</f>
        <v>458</v>
      </c>
      <c r="T128" s="336">
        <f t="shared" si="13"/>
        <v>-85</v>
      </c>
      <c r="W128" s="396"/>
    </row>
    <row r="129" spans="1:28" x14ac:dyDescent="0.3">
      <c r="C129" s="77" t="s">
        <v>1489</v>
      </c>
      <c r="D129" s="110" t="s">
        <v>1090</v>
      </c>
      <c r="E129" s="407"/>
      <c r="F129" s="380">
        <v>7</v>
      </c>
      <c r="G129" s="381" t="s">
        <v>1599</v>
      </c>
      <c r="H129" s="110" t="s">
        <v>1091</v>
      </c>
      <c r="I129" t="s">
        <v>1092</v>
      </c>
      <c r="J129" s="290" t="s">
        <v>1546</v>
      </c>
      <c r="K129" s="354" t="s">
        <v>1546</v>
      </c>
      <c r="L129" s="76" t="s">
        <v>728</v>
      </c>
      <c r="M129" s="284" t="s">
        <v>49</v>
      </c>
      <c r="N129" s="324">
        <v>1177</v>
      </c>
      <c r="O129" s="120">
        <f>VLOOKUP($H129,'[1]T_9.01'!$A:$Q,O$1,FALSE)</f>
        <v>658</v>
      </c>
      <c r="P129" s="120">
        <f>VLOOKUP($H129,'[1]T_9.01'!$A:$Q,P$1,FALSE)</f>
        <v>24</v>
      </c>
      <c r="Q129" s="120">
        <f>VLOOKUP($H129,'[1]T_9.01'!$A:$Q,Q$1,FALSE)</f>
        <v>0</v>
      </c>
      <c r="R129" s="120">
        <f>VLOOKUP($H129,'[1]T_9.01'!$A:$Q,R$1,FALSE)</f>
        <v>0</v>
      </c>
      <c r="S129" s="285">
        <f>VLOOKUP($H129,'[1]T_9.01'!$A:$Q,S$1,FALSE)</f>
        <v>682</v>
      </c>
      <c r="T129" s="336">
        <f t="shared" si="13"/>
        <v>-495</v>
      </c>
      <c r="W129" s="396"/>
    </row>
    <row r="130" spans="1:28" x14ac:dyDescent="0.3">
      <c r="C130" s="77" t="s">
        <v>1489</v>
      </c>
      <c r="D130" s="110" t="s">
        <v>1087</v>
      </c>
      <c r="E130" s="407"/>
      <c r="F130" s="380">
        <v>1</v>
      </c>
      <c r="G130" s="381" t="s">
        <v>1593</v>
      </c>
      <c r="H130" s="110" t="s">
        <v>1088</v>
      </c>
      <c r="I130" t="s">
        <v>1089</v>
      </c>
      <c r="J130" s="290" t="s">
        <v>1546</v>
      </c>
      <c r="K130" s="354" t="s">
        <v>1546</v>
      </c>
      <c r="L130" s="76" t="s">
        <v>728</v>
      </c>
      <c r="M130" s="284" t="s">
        <v>49</v>
      </c>
      <c r="N130" s="324">
        <v>2035</v>
      </c>
      <c r="O130" s="120">
        <f>VLOOKUP($H130,'[1]T_9.01'!$A:$Q,O$1,FALSE)</f>
        <v>813</v>
      </c>
      <c r="P130" s="120">
        <f>VLOOKUP($H130,'[1]T_9.01'!$A:$Q,P$1,FALSE)</f>
        <v>12</v>
      </c>
      <c r="Q130" s="120">
        <f>VLOOKUP($H130,'[1]T_9.01'!$A:$Q,Q$1,FALSE)</f>
        <v>0</v>
      </c>
      <c r="R130" s="120">
        <f>VLOOKUP($H130,'[1]T_9.01'!$A:$Q,R$1,FALSE)</f>
        <v>0</v>
      </c>
      <c r="S130" s="285">
        <f>VLOOKUP($H130,'[1]T_9.01'!$A:$Q,S$1,FALSE)</f>
        <v>826</v>
      </c>
      <c r="T130" s="336">
        <f t="shared" si="13"/>
        <v>-1209</v>
      </c>
      <c r="W130" s="396"/>
    </row>
    <row r="131" spans="1:28" x14ac:dyDescent="0.3">
      <c r="C131" s="77" t="s">
        <v>1489</v>
      </c>
      <c r="D131" s="110" t="s">
        <v>918</v>
      </c>
      <c r="E131" s="407"/>
      <c r="F131" s="380">
        <v>4</v>
      </c>
      <c r="G131" s="381" t="s">
        <v>1596</v>
      </c>
      <c r="H131" s="110" t="s">
        <v>919</v>
      </c>
      <c r="I131" t="s">
        <v>920</v>
      </c>
      <c r="J131" t="s">
        <v>1546</v>
      </c>
      <c r="K131" s="354" t="s">
        <v>1546</v>
      </c>
      <c r="L131" s="76" t="s">
        <v>728</v>
      </c>
      <c r="M131" s="284" t="s">
        <v>49</v>
      </c>
      <c r="N131" s="324">
        <v>139</v>
      </c>
      <c r="O131" s="120">
        <f>VLOOKUP($H131,'[1]T_9.01'!$A:$Q,O$1,FALSE)</f>
        <v>140</v>
      </c>
      <c r="P131" s="120">
        <f>VLOOKUP($H131,'[1]T_9.01'!$A:$Q,P$1,FALSE)</f>
        <v>26</v>
      </c>
      <c r="Q131" s="120">
        <f>VLOOKUP($H131,'[1]T_9.01'!$A:$Q,Q$1,FALSE)</f>
        <v>0</v>
      </c>
      <c r="R131" s="120">
        <f>VLOOKUP($H131,'[1]T_9.01'!$A:$Q,R$1,FALSE)</f>
        <v>8</v>
      </c>
      <c r="S131" s="285">
        <f>VLOOKUP($H131,'[1]T_9.01'!$A:$Q,S$1,FALSE)</f>
        <v>174</v>
      </c>
      <c r="T131" s="336">
        <f t="shared" si="13"/>
        <v>35</v>
      </c>
      <c r="W131" s="396"/>
    </row>
    <row r="132" spans="1:28" x14ac:dyDescent="0.3">
      <c r="C132" s="77" t="s">
        <v>1489</v>
      </c>
      <c r="D132" s="110" t="s">
        <v>921</v>
      </c>
      <c r="E132" s="407"/>
      <c r="F132" s="380">
        <v>4</v>
      </c>
      <c r="G132" s="381" t="s">
        <v>1596</v>
      </c>
      <c r="H132" s="110" t="s">
        <v>922</v>
      </c>
      <c r="I132" t="s">
        <v>923</v>
      </c>
      <c r="J132" t="s">
        <v>1546</v>
      </c>
      <c r="K132" s="354" t="s">
        <v>1546</v>
      </c>
      <c r="L132" s="76" t="s">
        <v>728</v>
      </c>
      <c r="M132" s="284" t="s">
        <v>49</v>
      </c>
      <c r="N132" s="324">
        <v>978</v>
      </c>
      <c r="O132" s="120">
        <f>VLOOKUP($H132,'[1]T_9.01'!$A:$Q,O$1,FALSE)</f>
        <v>2088</v>
      </c>
      <c r="P132" s="120">
        <f>VLOOKUP($H132,'[1]T_9.01'!$A:$Q,P$1,FALSE)</f>
        <v>68</v>
      </c>
      <c r="Q132" s="120">
        <f>VLOOKUP($H132,'[1]T_9.01'!$A:$Q,Q$1,FALSE)</f>
        <v>0</v>
      </c>
      <c r="R132" s="120">
        <f>VLOOKUP($H132,'[1]T_9.01'!$A:$Q,R$1,FALSE)</f>
        <v>3</v>
      </c>
      <c r="S132" s="285">
        <f>VLOOKUP($H132,'[1]T_9.01'!$A:$Q,S$1,FALSE)</f>
        <v>2159</v>
      </c>
      <c r="T132" s="336">
        <f t="shared" si="13"/>
        <v>1181</v>
      </c>
      <c r="W132" s="396"/>
    </row>
    <row r="133" spans="1:28" x14ac:dyDescent="0.3">
      <c r="C133" s="77" t="s">
        <v>1489</v>
      </c>
      <c r="D133" s="110" t="s">
        <v>931</v>
      </c>
      <c r="E133" s="407"/>
      <c r="F133" s="380">
        <v>4</v>
      </c>
      <c r="G133" s="381" t="s">
        <v>1596</v>
      </c>
      <c r="H133" s="110" t="s">
        <v>932</v>
      </c>
      <c r="I133" t="s">
        <v>933</v>
      </c>
      <c r="J133" t="s">
        <v>1546</v>
      </c>
      <c r="K133" s="354" t="s">
        <v>1546</v>
      </c>
      <c r="L133" s="76" t="s">
        <v>728</v>
      </c>
      <c r="M133" s="284" t="s">
        <v>49</v>
      </c>
      <c r="N133" s="324">
        <v>352</v>
      </c>
      <c r="O133" s="120">
        <f>VLOOKUP($H133,'[1]T_9.01'!$A:$Q,O$1,FALSE)</f>
        <v>965</v>
      </c>
      <c r="P133" s="120">
        <f>VLOOKUP($H133,'[1]T_9.01'!$A:$Q,P$1,FALSE)</f>
        <v>85</v>
      </c>
      <c r="Q133" s="120">
        <f>VLOOKUP($H133,'[1]T_9.01'!$A:$Q,Q$1,FALSE)</f>
        <v>0</v>
      </c>
      <c r="R133" s="120">
        <f>VLOOKUP($H133,'[1]T_9.01'!$A:$Q,R$1,FALSE)</f>
        <v>0</v>
      </c>
      <c r="S133" s="285">
        <f>VLOOKUP($H133,'[1]T_9.01'!$A:$Q,S$1,FALSE)</f>
        <v>1050</v>
      </c>
      <c r="T133" s="336">
        <f t="shared" si="13"/>
        <v>698</v>
      </c>
      <c r="W133" s="396"/>
    </row>
    <row r="134" spans="1:28" x14ac:dyDescent="0.3">
      <c r="C134" s="77" t="s">
        <v>1489</v>
      </c>
      <c r="D134" s="110" t="s">
        <v>909</v>
      </c>
      <c r="E134" s="407"/>
      <c r="F134" s="380">
        <v>2</v>
      </c>
      <c r="G134" s="381" t="s">
        <v>1594</v>
      </c>
      <c r="H134" s="110" t="s">
        <v>910</v>
      </c>
      <c r="I134" t="s">
        <v>911</v>
      </c>
      <c r="J134" t="s">
        <v>1546</v>
      </c>
      <c r="K134" s="354" t="s">
        <v>1546</v>
      </c>
      <c r="L134" s="76" t="s">
        <v>728</v>
      </c>
      <c r="M134" s="284" t="s">
        <v>49</v>
      </c>
      <c r="N134" s="324">
        <v>458</v>
      </c>
      <c r="O134" s="120">
        <f>VLOOKUP($H134,'[1]T_9.01'!$A:$Q,O$1,FALSE)</f>
        <v>614</v>
      </c>
      <c r="P134" s="120">
        <f>VLOOKUP($H134,'[1]T_9.01'!$A:$Q,P$1,FALSE)</f>
        <v>41</v>
      </c>
      <c r="Q134" s="120">
        <f>VLOOKUP($H134,'[1]T_9.01'!$A:$Q,Q$1,FALSE)</f>
        <v>0</v>
      </c>
      <c r="R134" s="120">
        <f>VLOOKUP($H134,'[1]T_9.01'!$A:$Q,R$1,FALSE)</f>
        <v>18</v>
      </c>
      <c r="S134" s="285">
        <f>VLOOKUP($H134,'[1]T_9.01'!$A:$Q,S$1,FALSE)</f>
        <v>673</v>
      </c>
      <c r="T134" s="336">
        <f t="shared" si="13"/>
        <v>215</v>
      </c>
      <c r="W134" s="396"/>
    </row>
    <row r="135" spans="1:28" x14ac:dyDescent="0.3">
      <c r="C135" s="77" t="s">
        <v>1489</v>
      </c>
      <c r="D135" s="286" t="s">
        <v>934</v>
      </c>
      <c r="E135" s="410"/>
      <c r="F135" s="385">
        <v>2</v>
      </c>
      <c r="G135" s="386" t="s">
        <v>1594</v>
      </c>
      <c r="H135" s="286" t="s">
        <v>935</v>
      </c>
      <c r="I135" s="6" t="s">
        <v>936</v>
      </c>
      <c r="J135" s="6" t="s">
        <v>1546</v>
      </c>
      <c r="K135" s="360" t="s">
        <v>1546</v>
      </c>
      <c r="L135" s="81" t="s">
        <v>728</v>
      </c>
      <c r="M135" s="170" t="s">
        <v>49</v>
      </c>
      <c r="N135" s="327">
        <v>1702</v>
      </c>
      <c r="O135" s="121">
        <f>VLOOKUP($H135,'[1]T_9.01'!$A:$Q,O$1,FALSE)</f>
        <v>1301</v>
      </c>
      <c r="P135" s="121">
        <f>VLOOKUP($H135,'[1]T_9.01'!$A:$Q,P$1,FALSE)</f>
        <v>131</v>
      </c>
      <c r="Q135" s="121">
        <f>VLOOKUP($H135,'[1]T_9.01'!$A:$Q,Q$1,FALSE)</f>
        <v>0</v>
      </c>
      <c r="R135" s="121">
        <f>VLOOKUP($H135,'[1]T_9.01'!$A:$Q,R$1,FALSE)</f>
        <v>89</v>
      </c>
      <c r="S135" s="287">
        <f>VLOOKUP($H135,'[1]T_9.01'!$A:$Q,S$1,FALSE)</f>
        <v>1521</v>
      </c>
      <c r="T135" s="337">
        <f t="shared" si="13"/>
        <v>-181</v>
      </c>
      <c r="W135" s="396" t="s">
        <v>1942</v>
      </c>
      <c r="X135" t="s">
        <v>22</v>
      </c>
      <c r="Y135" t="s">
        <v>1628</v>
      </c>
    </row>
    <row r="136" spans="1:28" s="149" customFormat="1" ht="43.2" x14ac:dyDescent="0.3">
      <c r="A136" s="149" t="str">
        <f t="shared" ref="A136:A141" si="14">C136&amp;"-"&amp;B136</f>
        <v>11-North Station</v>
      </c>
      <c r="B136" s="152" t="s">
        <v>797</v>
      </c>
      <c r="C136" s="69">
        <v>11</v>
      </c>
      <c r="D136" s="291" t="s">
        <v>797</v>
      </c>
      <c r="E136" s="147" t="s">
        <v>1119</v>
      </c>
      <c r="F136" s="389">
        <v>1</v>
      </c>
      <c r="G136" s="390" t="s">
        <v>1593</v>
      </c>
      <c r="H136" s="362" t="s">
        <v>1120</v>
      </c>
      <c r="I136" s="349" t="s">
        <v>1637</v>
      </c>
      <c r="J136" s="293" t="s">
        <v>1638</v>
      </c>
      <c r="K136" s="363" t="s">
        <v>1639</v>
      </c>
      <c r="L136" s="207" t="s">
        <v>728</v>
      </c>
      <c r="M136" s="207" t="s">
        <v>50</v>
      </c>
      <c r="N136" s="329">
        <v>12817</v>
      </c>
      <c r="O136" s="153">
        <f>VLOOKUP($H136,'[1]T_9.01'!$A:$Q,O$1,FALSE)</f>
        <v>6899</v>
      </c>
      <c r="P136" s="153">
        <f>VLOOKUP($H136,'[1]T_9.01'!$A:$Q,P$1,FALSE)</f>
        <v>28</v>
      </c>
      <c r="Q136" s="153">
        <f>VLOOKUP($H136,'[1]T_9.01'!$A:$Q,Q$1,FALSE)</f>
        <v>0</v>
      </c>
      <c r="R136" s="153">
        <f>VLOOKUP($H136,'[1]T_9.01'!$A:$Q,R$1,FALSE)</f>
        <v>3922</v>
      </c>
      <c r="S136" s="348">
        <f>VLOOKUP($H136,'[1]T_9.01'!$A:$Q,S$1,FALSE)</f>
        <v>10849</v>
      </c>
      <c r="T136" s="339">
        <f t="shared" ref="T136:T142" si="15">S136-N136</f>
        <v>-1968</v>
      </c>
      <c r="U136"/>
      <c r="V136"/>
      <c r="W136" s="291" t="s">
        <v>797</v>
      </c>
      <c r="X136" s="69">
        <f>SUMIF($D$136:$D$294,$W136,$N$136:$N$294)</f>
        <v>12817</v>
      </c>
      <c r="Y136" s="69">
        <f>SUMIF($D$136:$D$294,$W136,$S$136:$S$294)</f>
        <v>10849</v>
      </c>
      <c r="Z136"/>
      <c r="AA136"/>
      <c r="AB136"/>
    </row>
    <row r="137" spans="1:28" x14ac:dyDescent="0.3">
      <c r="A137" s="149" t="str">
        <f t="shared" si="14"/>
        <v>11-South Station</v>
      </c>
      <c r="B137" s="77" t="s">
        <v>846</v>
      </c>
      <c r="C137" s="69">
        <v>11</v>
      </c>
      <c r="D137" s="300" t="s">
        <v>846</v>
      </c>
      <c r="E137" s="148" t="s">
        <v>1168</v>
      </c>
      <c r="F137" s="387">
        <v>1</v>
      </c>
      <c r="G137" s="388" t="s">
        <v>1593</v>
      </c>
      <c r="H137" s="300" t="s">
        <v>1169</v>
      </c>
      <c r="I137" s="157" t="s">
        <v>1640</v>
      </c>
      <c r="J137" s="159" t="s">
        <v>1641</v>
      </c>
      <c r="K137" s="367" t="s">
        <v>1642</v>
      </c>
      <c r="L137" s="160" t="s">
        <v>728</v>
      </c>
      <c r="M137" s="180" t="s">
        <v>50</v>
      </c>
      <c r="N137" s="328">
        <v>25742</v>
      </c>
      <c r="O137" s="168">
        <f>VLOOKUP($H137,'[1]T_9.01'!$A:$Q,O$1,FALSE)</f>
        <v>16170</v>
      </c>
      <c r="P137" s="168">
        <f>VLOOKUP($H137,'[1]T_9.01'!$A:$Q,P$1,FALSE)</f>
        <v>91</v>
      </c>
      <c r="Q137" s="168">
        <f>VLOOKUP($H137,'[1]T_9.01'!$A:$Q,Q$1,FALSE)</f>
        <v>0</v>
      </c>
      <c r="R137" s="168">
        <f>VLOOKUP($H137,'[1]T_9.01'!$A:$Q,R$1,FALSE)</f>
        <v>3857</v>
      </c>
      <c r="S137" s="301">
        <f>VLOOKUP($H137,'[1]T_9.01'!$A:$Q,S$1,FALSE)</f>
        <v>20117</v>
      </c>
      <c r="T137" s="343">
        <f>S137-N137</f>
        <v>-5625</v>
      </c>
      <c r="W137" s="300" t="s">
        <v>846</v>
      </c>
      <c r="X137" s="69">
        <f>SUMIF($D$136:$D$294,$W137,$N$136:$N$294)</f>
        <v>25742</v>
      </c>
      <c r="Y137" s="69">
        <f>SUMIF($D$136:$D$294,$W137,$S$136:$S$294)</f>
        <v>20117</v>
      </c>
    </row>
    <row r="138" spans="1:28" x14ac:dyDescent="0.3">
      <c r="A138" s="149" t="str">
        <f t="shared" si="14"/>
        <v>11-SS</v>
      </c>
      <c r="B138" s="77" t="s">
        <v>1496</v>
      </c>
      <c r="C138" s="69">
        <v>11</v>
      </c>
      <c r="D138" s="297" t="s">
        <v>785</v>
      </c>
      <c r="E138" s="147" t="s">
        <v>1166</v>
      </c>
      <c r="F138" s="380">
        <v>1</v>
      </c>
      <c r="G138" s="381" t="s">
        <v>1593</v>
      </c>
      <c r="H138" s="297" t="s">
        <v>1167</v>
      </c>
      <c r="I138" s="302" t="s">
        <v>1634</v>
      </c>
      <c r="J138" s="302" t="s">
        <v>1635</v>
      </c>
      <c r="K138" s="373" t="s">
        <v>1636</v>
      </c>
      <c r="L138" s="304" t="s">
        <v>728</v>
      </c>
      <c r="M138" s="292" t="s">
        <v>50</v>
      </c>
      <c r="N138" s="324">
        <v>7775</v>
      </c>
      <c r="O138" s="166">
        <f>VLOOKUP($H138,'[1]T_9.01'!$A:$Q,O$1,FALSE)</f>
        <v>3170</v>
      </c>
      <c r="P138" s="166">
        <f>VLOOKUP($H138,'[1]T_9.01'!$A:$Q,P$1,FALSE)</f>
        <v>80</v>
      </c>
      <c r="Q138" s="166">
        <f>VLOOKUP($H138,'[1]T_9.01'!$A:$Q,Q$1,FALSE)</f>
        <v>0</v>
      </c>
      <c r="R138" s="166">
        <f>VLOOKUP($H138,'[1]T_9.01'!$A:$Q,R$1,FALSE)</f>
        <v>1589</v>
      </c>
      <c r="S138" s="296">
        <f>VLOOKUP($H138,'[1]T_9.01'!$A:$Q,S$1,FALSE)</f>
        <v>4839</v>
      </c>
      <c r="T138" s="341">
        <f>S138+S139-N138</f>
        <v>-1149</v>
      </c>
      <c r="W138" s="297" t="s">
        <v>785</v>
      </c>
      <c r="X138" s="69">
        <f>SUMIF($D$136:$D$294,$W138,$N$136:$N$294)</f>
        <v>7775</v>
      </c>
      <c r="Y138" s="69">
        <f>SUMIF($D$136:$D$294,$W138,$S$136:$S$294)</f>
        <v>6626</v>
      </c>
    </row>
    <row r="139" spans="1:28" x14ac:dyDescent="0.3">
      <c r="A139" s="149" t="str">
        <f t="shared" si="14"/>
        <v>11-SS</v>
      </c>
      <c r="B139" s="77" t="s">
        <v>1496</v>
      </c>
      <c r="C139" s="69">
        <v>11</v>
      </c>
      <c r="D139" s="298" t="s">
        <v>785</v>
      </c>
      <c r="E139" s="206" t="s">
        <v>1166</v>
      </c>
      <c r="F139" s="385">
        <v>1</v>
      </c>
      <c r="G139" s="386" t="s">
        <v>1593</v>
      </c>
      <c r="H139" s="298" t="s">
        <v>1486</v>
      </c>
      <c r="I139" s="158" t="s">
        <v>1487</v>
      </c>
      <c r="J139" s="158" t="s">
        <v>1488</v>
      </c>
      <c r="K139" s="371" t="s">
        <v>1546</v>
      </c>
      <c r="L139" s="162" t="s">
        <v>728</v>
      </c>
      <c r="M139" s="207" t="s">
        <v>50</v>
      </c>
      <c r="N139" s="327"/>
      <c r="O139" s="167">
        <f>VLOOKUP($H139,'[1]T_9.01'!$A:$Q,O$1,FALSE)</f>
        <v>961</v>
      </c>
      <c r="P139" s="167">
        <f>VLOOKUP($H139,'[1]T_9.01'!$A:$Q,P$1,FALSE)</f>
        <v>31</v>
      </c>
      <c r="Q139" s="167">
        <f>VLOOKUP($H139,'[1]T_9.01'!$A:$Q,Q$1,FALSE)</f>
        <v>0</v>
      </c>
      <c r="R139" s="167">
        <f>VLOOKUP($H139,'[1]T_9.01'!$A:$Q,R$1,FALSE)</f>
        <v>795</v>
      </c>
      <c r="S139" s="299">
        <f>VLOOKUP($H139,'[1]T_9.01'!$A:$Q,S$1,FALSE)</f>
        <v>1787</v>
      </c>
      <c r="T139" s="342"/>
      <c r="W139" s="298" t="s">
        <v>765</v>
      </c>
      <c r="X139" s="69">
        <f>SUMIF($D$136:$D$294,$W139,$N$136:$N$294)</f>
        <v>597</v>
      </c>
      <c r="Y139" s="69">
        <f>SUMIF($D$136:$D$294,$W139,$S$136:$S$294)</f>
        <v>344</v>
      </c>
    </row>
    <row r="140" spans="1:28" ht="22.5" customHeight="1" x14ac:dyDescent="0.3">
      <c r="A140" s="149" t="str">
        <f t="shared" si="14"/>
        <v>11-SS</v>
      </c>
      <c r="B140" s="77" t="s">
        <v>1496</v>
      </c>
      <c r="C140" s="69">
        <v>11</v>
      </c>
      <c r="D140" s="300" t="s">
        <v>765</v>
      </c>
      <c r="E140" s="409" t="s">
        <v>1163</v>
      </c>
      <c r="F140" s="387">
        <v>6</v>
      </c>
      <c r="G140" s="388" t="s">
        <v>1598</v>
      </c>
      <c r="H140" s="300" t="s">
        <v>1164</v>
      </c>
      <c r="I140" s="157" t="s">
        <v>1666</v>
      </c>
      <c r="J140" s="159" t="s">
        <v>1667</v>
      </c>
      <c r="K140" s="367" t="s">
        <v>1668</v>
      </c>
      <c r="L140" s="160" t="s">
        <v>728</v>
      </c>
      <c r="M140" s="180" t="s">
        <v>50</v>
      </c>
      <c r="N140" s="328">
        <v>597</v>
      </c>
      <c r="O140" s="168">
        <f>VLOOKUP($H140,'[1]T_9.01'!$A:$Q,O$1,FALSE)</f>
        <v>105</v>
      </c>
      <c r="P140" s="168">
        <f>VLOOKUP($H140,'[1]T_9.01'!$A:$Q,P$1,FALSE)</f>
        <v>54</v>
      </c>
      <c r="Q140" s="168">
        <f>VLOOKUP($H140,'[1]T_9.01'!$A:$Q,Q$1,FALSE)</f>
        <v>18</v>
      </c>
      <c r="R140" s="168">
        <f>VLOOKUP($H140,'[1]T_9.01'!$A:$Q,R$1,FALSE)</f>
        <v>167</v>
      </c>
      <c r="S140" s="301">
        <f>VLOOKUP($H140,'[1]T_9.01'!$A:$Q,S$1,FALSE)</f>
        <v>344</v>
      </c>
      <c r="T140" s="343">
        <f>S140-N140</f>
        <v>-253</v>
      </c>
      <c r="W140" s="300" t="s">
        <v>779</v>
      </c>
      <c r="X140" s="69">
        <f>SUMIF($D$136:$D$294,$W140,$N$136:$N$294)</f>
        <v>3628</v>
      </c>
      <c r="Y140" s="69">
        <f>SUMIF($D$136:$D$294,$W140,$S$136:$S$294)</f>
        <v>1986</v>
      </c>
    </row>
    <row r="141" spans="1:28" ht="20.25" customHeight="1" x14ac:dyDescent="0.3">
      <c r="A141" s="149" t="str">
        <f t="shared" si="14"/>
        <v>11-SS</v>
      </c>
      <c r="B141" s="77" t="s">
        <v>1496</v>
      </c>
      <c r="C141" s="69">
        <v>11</v>
      </c>
      <c r="D141" s="298" t="s">
        <v>779</v>
      </c>
      <c r="E141" s="410"/>
      <c r="F141" s="385">
        <v>6</v>
      </c>
      <c r="G141" s="386" t="s">
        <v>1598</v>
      </c>
      <c r="H141" s="298" t="s">
        <v>1165</v>
      </c>
      <c r="I141" s="158" t="s">
        <v>1669</v>
      </c>
      <c r="J141" s="158" t="s">
        <v>1670</v>
      </c>
      <c r="K141" s="371" t="s">
        <v>1671</v>
      </c>
      <c r="L141" s="162" t="s">
        <v>728</v>
      </c>
      <c r="M141" s="207" t="s">
        <v>50</v>
      </c>
      <c r="N141" s="327">
        <v>3628</v>
      </c>
      <c r="O141" s="167">
        <f>VLOOKUP($H141,'[1]T_9.01'!$A:$Q,O$1,FALSE)</f>
        <v>1123</v>
      </c>
      <c r="P141" s="167">
        <f>VLOOKUP($H141,'[1]T_9.01'!$A:$Q,P$1,FALSE)</f>
        <v>91</v>
      </c>
      <c r="Q141" s="167">
        <f>VLOOKUP($H141,'[1]T_9.01'!$A:$Q,Q$1,FALSE)</f>
        <v>0</v>
      </c>
      <c r="R141" s="167">
        <f>VLOOKUP($H141,'[1]T_9.01'!$A:$Q,R$1,FALSE)</f>
        <v>772</v>
      </c>
      <c r="S141" s="299">
        <f>VLOOKUP($H141,'[1]T_9.01'!$A:$Q,S$1,FALSE)</f>
        <v>1986</v>
      </c>
      <c r="T141" s="342">
        <f>S141-N141</f>
        <v>-1642</v>
      </c>
      <c r="W141" s="397" t="s">
        <v>1121</v>
      </c>
      <c r="X141" s="69">
        <f>SUMIF($D$136:$D$294,$W141,$N$136:$N$294)</f>
        <v>605</v>
      </c>
      <c r="Y141" s="69">
        <f>SUMIF($D$136:$D$294,$W141,$S$136:$S$294)</f>
        <v>735</v>
      </c>
    </row>
    <row r="142" spans="1:28" s="149" customFormat="1" x14ac:dyDescent="0.3">
      <c r="A142" s="149" t="str">
        <f t="shared" ref="A142:A222" si="16">C142&amp;"-"&amp;B142</f>
        <v>11-SS</v>
      </c>
      <c r="B142" s="77" t="s">
        <v>1496</v>
      </c>
      <c r="C142" s="69">
        <v>11</v>
      </c>
      <c r="D142" s="294" t="s">
        <v>1121</v>
      </c>
      <c r="E142" s="409" t="s">
        <v>1122</v>
      </c>
      <c r="F142" s="391">
        <v>12</v>
      </c>
      <c r="G142" s="392" t="s">
        <v>1604</v>
      </c>
      <c r="H142" s="364" t="s">
        <v>1123</v>
      </c>
      <c r="I142" s="115" t="s">
        <v>1739</v>
      </c>
      <c r="J142" s="154" t="s">
        <v>1740</v>
      </c>
      <c r="K142" s="365" t="s">
        <v>1741</v>
      </c>
      <c r="L142" s="292" t="s">
        <v>728</v>
      </c>
      <c r="M142" s="292" t="s">
        <v>50</v>
      </c>
      <c r="N142" s="330">
        <v>605</v>
      </c>
      <c r="O142" s="155">
        <f>VLOOKUP($H142,'[1]T_9.01'!$A:$Q,O$1,FALSE)</f>
        <v>634</v>
      </c>
      <c r="P142" s="155">
        <f>VLOOKUP($H142,'[1]T_9.01'!$A:$Q,P$1,FALSE)</f>
        <v>58</v>
      </c>
      <c r="Q142" s="155">
        <f>VLOOKUP($H142,'[1]T_9.01'!$A:$Q,Q$1,FALSE)</f>
        <v>12</v>
      </c>
      <c r="R142" s="155">
        <f>VLOOKUP($H142,'[1]T_9.01'!$A:$Q,R$1,FALSE)</f>
        <v>31</v>
      </c>
      <c r="S142" s="295">
        <f>VLOOKUP($H142,'[1]T_9.01'!$A:$Q,S$1,FALSE)</f>
        <v>735</v>
      </c>
      <c r="T142" s="340">
        <f t="shared" si="15"/>
        <v>130</v>
      </c>
      <c r="U142"/>
      <c r="V142"/>
      <c r="W142" s="288" t="s">
        <v>1124</v>
      </c>
      <c r="X142" s="69">
        <f>SUMIF($D$136:$D$294,$W142,$N$136:$N$294)</f>
        <v>480</v>
      </c>
      <c r="Y142" s="69">
        <f>SUMIF($D$136:$D$294,$W142,$S$136:$S$294)</f>
        <v>515</v>
      </c>
      <c r="Z142"/>
      <c r="AA142"/>
      <c r="AB142"/>
    </row>
    <row r="143" spans="1:28" x14ac:dyDescent="0.3">
      <c r="A143" s="149" t="str">
        <f t="shared" si="16"/>
        <v>11-SS</v>
      </c>
      <c r="B143" s="77" t="s">
        <v>1496</v>
      </c>
      <c r="C143" s="69">
        <v>11</v>
      </c>
      <c r="D143" s="110" t="s">
        <v>1124</v>
      </c>
      <c r="E143" s="407"/>
      <c r="F143" s="380">
        <v>12</v>
      </c>
      <c r="G143" s="381" t="s">
        <v>1604</v>
      </c>
      <c r="H143" s="110" t="s">
        <v>1125</v>
      </c>
      <c r="I143" t="s">
        <v>1729</v>
      </c>
      <c r="J143" s="290" t="s">
        <v>1730</v>
      </c>
      <c r="K143" s="361" t="s">
        <v>1731</v>
      </c>
      <c r="L143" s="76" t="s">
        <v>728</v>
      </c>
      <c r="M143" s="292" t="s">
        <v>50</v>
      </c>
      <c r="N143" s="324">
        <v>480</v>
      </c>
      <c r="O143" s="166">
        <f>VLOOKUP($H143,'[1]T_9.01'!$A:$Q,O$1,FALSE)</f>
        <v>427</v>
      </c>
      <c r="P143" s="166">
        <f>VLOOKUP($H143,'[1]T_9.01'!$A:$Q,P$1,FALSE)</f>
        <v>31</v>
      </c>
      <c r="Q143" s="166">
        <f>VLOOKUP($H143,'[1]T_9.01'!$A:$Q,Q$1,FALSE)</f>
        <v>0</v>
      </c>
      <c r="R143" s="166">
        <f>VLOOKUP($H143,'[1]T_9.01'!$A:$Q,R$1,FALSE)</f>
        <v>56</v>
      </c>
      <c r="S143" s="296">
        <f>VLOOKUP($H143,'[1]T_9.01'!$A:$Q,S$1,FALSE)</f>
        <v>515</v>
      </c>
      <c r="T143" s="341">
        <f t="shared" ref="T143:T154" si="17">S143-N143</f>
        <v>35</v>
      </c>
      <c r="W143" s="110" t="s">
        <v>1126</v>
      </c>
      <c r="X143" s="69">
        <f>SUMIF($D$136:$D$294,$W143,$N$136:$N$294)</f>
        <v>489</v>
      </c>
      <c r="Y143" s="69">
        <f>SUMIF($D$136:$D$294,$W143,$S$136:$S$294)</f>
        <v>1083</v>
      </c>
    </row>
    <row r="144" spans="1:28" x14ac:dyDescent="0.3">
      <c r="A144" s="149" t="str">
        <f t="shared" si="16"/>
        <v>11-SS</v>
      </c>
      <c r="B144" s="77" t="s">
        <v>1496</v>
      </c>
      <c r="C144" s="69">
        <v>11</v>
      </c>
      <c r="D144" s="110" t="s">
        <v>1126</v>
      </c>
      <c r="E144" s="407"/>
      <c r="F144" s="380">
        <v>11</v>
      </c>
      <c r="G144" s="381" t="s">
        <v>1603</v>
      </c>
      <c r="H144" s="110" t="s">
        <v>1127</v>
      </c>
      <c r="I144" t="s">
        <v>1719</v>
      </c>
      <c r="J144" s="290" t="s">
        <v>1720</v>
      </c>
      <c r="K144" s="361" t="s">
        <v>1721</v>
      </c>
      <c r="L144" s="76" t="s">
        <v>728</v>
      </c>
      <c r="M144" s="292" t="s">
        <v>50</v>
      </c>
      <c r="N144" s="324">
        <v>489</v>
      </c>
      <c r="O144" s="166">
        <f>VLOOKUP($H144,'[1]T_9.01'!$A:$Q,O$1,FALSE)</f>
        <v>1042</v>
      </c>
      <c r="P144" s="166">
        <f>VLOOKUP($H144,'[1]T_9.01'!$A:$Q,P$1,FALSE)</f>
        <v>31</v>
      </c>
      <c r="Q144" s="166">
        <f>VLOOKUP($H144,'[1]T_9.01'!$A:$Q,Q$1,FALSE)</f>
        <v>0</v>
      </c>
      <c r="R144" s="166">
        <f>VLOOKUP($H144,'[1]T_9.01'!$A:$Q,R$1,FALSE)</f>
        <v>10</v>
      </c>
      <c r="S144" s="296">
        <f>VLOOKUP($H144,'[1]T_9.01'!$A:$Q,S$1,FALSE)</f>
        <v>1083</v>
      </c>
      <c r="T144" s="341">
        <f t="shared" si="17"/>
        <v>594</v>
      </c>
      <c r="W144" s="110" t="s">
        <v>1128</v>
      </c>
      <c r="X144" s="69">
        <f>SUMIF($D$136:$D$294,$W144,$N$136:$N$294)</f>
        <v>489</v>
      </c>
      <c r="Y144" s="69">
        <f>SUMIF($D$136:$D$294,$W144,$S$136:$S$294)</f>
        <v>650</v>
      </c>
    </row>
    <row r="145" spans="1:25" x14ac:dyDescent="0.3">
      <c r="A145" s="149" t="str">
        <f t="shared" si="16"/>
        <v>11-SS</v>
      </c>
      <c r="B145" s="77" t="s">
        <v>1496</v>
      </c>
      <c r="C145" s="69">
        <v>11</v>
      </c>
      <c r="D145" s="110" t="s">
        <v>1128</v>
      </c>
      <c r="E145" s="407"/>
      <c r="F145" s="380">
        <v>5</v>
      </c>
      <c r="G145" s="381" t="s">
        <v>1597</v>
      </c>
      <c r="H145" s="110" t="s">
        <v>1129</v>
      </c>
      <c r="I145" t="s">
        <v>1662</v>
      </c>
      <c r="J145" s="290" t="s">
        <v>1663</v>
      </c>
      <c r="K145" s="361" t="s">
        <v>1664</v>
      </c>
      <c r="L145" s="76" t="s">
        <v>728</v>
      </c>
      <c r="M145" s="292" t="s">
        <v>50</v>
      </c>
      <c r="N145" s="324">
        <v>489</v>
      </c>
      <c r="O145" s="166">
        <f>VLOOKUP($H145,'[1]T_9.01'!$A:$Q,O$1,FALSE)</f>
        <v>596</v>
      </c>
      <c r="P145" s="166">
        <f>VLOOKUP($H145,'[1]T_9.01'!$A:$Q,P$1,FALSE)</f>
        <v>45</v>
      </c>
      <c r="Q145" s="166">
        <f>VLOOKUP($H145,'[1]T_9.01'!$A:$Q,Q$1,FALSE)</f>
        <v>0</v>
      </c>
      <c r="R145" s="166">
        <f>VLOOKUP($H145,'[1]T_9.01'!$A:$Q,R$1,FALSE)</f>
        <v>9</v>
      </c>
      <c r="S145" s="296">
        <f>VLOOKUP($H145,'[1]T_9.01'!$A:$Q,S$1,FALSE)</f>
        <v>650</v>
      </c>
      <c r="T145" s="341">
        <f t="shared" si="17"/>
        <v>161</v>
      </c>
      <c r="W145" s="297" t="s">
        <v>1130</v>
      </c>
      <c r="X145" s="69">
        <f>SUMIF($D$136:$D$294,$W145,$N$136:$N$294)</f>
        <v>486</v>
      </c>
      <c r="Y145" s="69">
        <f>SUMIF($D$136:$D$294,$W145,$S$136:$S$294)</f>
        <v>952</v>
      </c>
    </row>
    <row r="146" spans="1:25" x14ac:dyDescent="0.3">
      <c r="A146" s="149" t="str">
        <f t="shared" si="16"/>
        <v>11-SS</v>
      </c>
      <c r="B146" s="77" t="s">
        <v>1496</v>
      </c>
      <c r="C146" s="69">
        <v>11</v>
      </c>
      <c r="D146" s="297" t="s">
        <v>1130</v>
      </c>
      <c r="E146" s="407"/>
      <c r="F146" s="380">
        <v>5</v>
      </c>
      <c r="G146" s="381" t="s">
        <v>1597</v>
      </c>
      <c r="H146" s="110" t="s">
        <v>1131</v>
      </c>
      <c r="I146" t="s">
        <v>1660</v>
      </c>
      <c r="J146" s="290" t="s">
        <v>1631</v>
      </c>
      <c r="K146" s="361" t="s">
        <v>1661</v>
      </c>
      <c r="L146" s="76" t="s">
        <v>728</v>
      </c>
      <c r="M146" s="292" t="s">
        <v>50</v>
      </c>
      <c r="N146" s="324">
        <v>486</v>
      </c>
      <c r="O146" s="166">
        <f>VLOOKUP($H146,'[1]T_9.01'!$A:$Q,O$1,FALSE)</f>
        <v>831</v>
      </c>
      <c r="P146" s="166">
        <f>VLOOKUP($H146,'[1]T_9.01'!$A:$Q,P$1,FALSE)</f>
        <v>59</v>
      </c>
      <c r="Q146" s="166">
        <f>VLOOKUP($H146,'[1]T_9.01'!$A:$Q,Q$1,FALSE)</f>
        <v>0</v>
      </c>
      <c r="R146" s="166">
        <f>VLOOKUP($H146,'[1]T_9.01'!$A:$Q,R$1,FALSE)</f>
        <v>61</v>
      </c>
      <c r="S146" s="296">
        <f>VLOOKUP($H146,'[1]T_9.01'!$A:$Q,S$1,FALSE)</f>
        <v>952</v>
      </c>
      <c r="T146" s="341">
        <f t="shared" si="17"/>
        <v>466</v>
      </c>
      <c r="W146" s="297" t="s">
        <v>1132</v>
      </c>
      <c r="X146" s="69">
        <f>SUMIF($D$136:$D$294,$W146,$N$136:$N$294)</f>
        <v>417</v>
      </c>
      <c r="Y146" s="69">
        <f>SUMIF($D$136:$D$294,$W146,$S$136:$S$294)</f>
        <v>842</v>
      </c>
    </row>
    <row r="147" spans="1:25" x14ac:dyDescent="0.3">
      <c r="A147" s="149" t="str">
        <f t="shared" si="16"/>
        <v>11-SS</v>
      </c>
      <c r="B147" s="77" t="s">
        <v>1496</v>
      </c>
      <c r="C147" s="69">
        <v>11</v>
      </c>
      <c r="D147" s="297" t="s">
        <v>1132</v>
      </c>
      <c r="E147" s="407"/>
      <c r="F147" s="380">
        <v>5</v>
      </c>
      <c r="G147" s="381" t="s">
        <v>1597</v>
      </c>
      <c r="H147" s="110" t="s">
        <v>1133</v>
      </c>
      <c r="I147" t="s">
        <v>1657</v>
      </c>
      <c r="J147" s="290" t="s">
        <v>1658</v>
      </c>
      <c r="K147" s="361" t="s">
        <v>1659</v>
      </c>
      <c r="L147" s="76" t="s">
        <v>728</v>
      </c>
      <c r="M147" s="292" t="s">
        <v>50</v>
      </c>
      <c r="N147" s="324">
        <v>417</v>
      </c>
      <c r="O147" s="166">
        <f>VLOOKUP($H147,'[1]T_9.01'!$A:$Q,O$1,FALSE)</f>
        <v>776</v>
      </c>
      <c r="P147" s="166">
        <f>VLOOKUP($H147,'[1]T_9.01'!$A:$Q,P$1,FALSE)</f>
        <v>20</v>
      </c>
      <c r="Q147" s="166">
        <f>VLOOKUP($H147,'[1]T_9.01'!$A:$Q,Q$1,FALSE)</f>
        <v>0</v>
      </c>
      <c r="R147" s="166">
        <f>VLOOKUP($H147,'[1]T_9.01'!$A:$Q,R$1,FALSE)</f>
        <v>46</v>
      </c>
      <c r="S147" s="296">
        <f>VLOOKUP($H147,'[1]T_9.01'!$A:$Q,S$1,FALSE)</f>
        <v>842</v>
      </c>
      <c r="T147" s="341">
        <f t="shared" si="17"/>
        <v>425</v>
      </c>
      <c r="W147" s="297" t="s">
        <v>1134</v>
      </c>
      <c r="X147" s="69">
        <f>SUMIF($D$136:$D$294,$W147,$N$136:$N$294)</f>
        <v>219</v>
      </c>
      <c r="Y147" s="69">
        <f>SUMIF($D$136:$D$294,$W147,$S$136:$S$294)</f>
        <v>620</v>
      </c>
    </row>
    <row r="148" spans="1:25" x14ac:dyDescent="0.3">
      <c r="A148" s="149" t="str">
        <f t="shared" si="16"/>
        <v>11-SS</v>
      </c>
      <c r="B148" s="77" t="s">
        <v>1496</v>
      </c>
      <c r="C148" s="69">
        <v>11</v>
      </c>
      <c r="D148" s="297" t="s">
        <v>1134</v>
      </c>
      <c r="E148" s="407"/>
      <c r="F148" s="380">
        <v>5</v>
      </c>
      <c r="G148" s="381" t="s">
        <v>1597</v>
      </c>
      <c r="H148" s="110" t="s">
        <v>1135</v>
      </c>
      <c r="I148" t="s">
        <v>1654</v>
      </c>
      <c r="J148" s="290" t="s">
        <v>1655</v>
      </c>
      <c r="K148" s="361" t="s">
        <v>1656</v>
      </c>
      <c r="L148" s="76" t="s">
        <v>728</v>
      </c>
      <c r="M148" s="292" t="s">
        <v>50</v>
      </c>
      <c r="N148" s="324">
        <v>219</v>
      </c>
      <c r="O148" s="166">
        <f>VLOOKUP($H148,'[1]T_9.01'!$A:$Q,O$1,FALSE)</f>
        <v>582</v>
      </c>
      <c r="P148" s="166">
        <f>VLOOKUP($H148,'[1]T_9.01'!$A:$Q,P$1,FALSE)</f>
        <v>9</v>
      </c>
      <c r="Q148" s="166">
        <f>VLOOKUP($H148,'[1]T_9.01'!$A:$Q,Q$1,FALSE)</f>
        <v>0</v>
      </c>
      <c r="R148" s="166">
        <f>VLOOKUP($H148,'[1]T_9.01'!$A:$Q,R$1,FALSE)</f>
        <v>29</v>
      </c>
      <c r="S148" s="296">
        <f>VLOOKUP($H148,'[1]T_9.01'!$A:$Q,S$1,FALSE)</f>
        <v>620</v>
      </c>
      <c r="T148" s="341">
        <f t="shared" si="17"/>
        <v>401</v>
      </c>
      <c r="W148" s="297" t="s">
        <v>1136</v>
      </c>
      <c r="X148" s="69">
        <f>SUMIF($D$136:$D$294,$W148,$N$136:$N$294)</f>
        <v>946</v>
      </c>
      <c r="Y148" s="69">
        <f>SUMIF($D$136:$D$294,$W148,$S$136:$S$294)</f>
        <v>880</v>
      </c>
    </row>
    <row r="149" spans="1:25" x14ac:dyDescent="0.3">
      <c r="A149" s="149" t="str">
        <f t="shared" si="16"/>
        <v>2-SS</v>
      </c>
      <c r="B149" s="77" t="s">
        <v>1496</v>
      </c>
      <c r="C149" s="69">
        <v>2</v>
      </c>
      <c r="D149" s="298" t="s">
        <v>1136</v>
      </c>
      <c r="E149" s="410"/>
      <c r="F149" s="385">
        <v>12</v>
      </c>
      <c r="G149" s="386" t="s">
        <v>1604</v>
      </c>
      <c r="H149" s="286" t="s">
        <v>1137</v>
      </c>
      <c r="I149" s="6" t="s">
        <v>1742</v>
      </c>
      <c r="J149" s="6" t="s">
        <v>1743</v>
      </c>
      <c r="K149" s="366" t="s">
        <v>1744</v>
      </c>
      <c r="L149" s="76" t="s">
        <v>728</v>
      </c>
      <c r="M149" s="292" t="s">
        <v>50</v>
      </c>
      <c r="N149" s="327">
        <v>946</v>
      </c>
      <c r="O149" s="167">
        <f>VLOOKUP($H149,'[1]T_9.01'!$A:$Q,O$1,FALSE)</f>
        <v>309</v>
      </c>
      <c r="P149" s="167">
        <f>VLOOKUP($H149,'[1]T_9.01'!$A:$Q,P$1,FALSE)</f>
        <v>43</v>
      </c>
      <c r="Q149" s="167">
        <f>VLOOKUP($H149,'[1]T_9.01'!$A:$Q,Q$1,FALSE)</f>
        <v>406</v>
      </c>
      <c r="R149" s="167">
        <f>VLOOKUP($H149,'[1]T_9.01'!$A:$Q,R$1,FALSE)</f>
        <v>122</v>
      </c>
      <c r="S149" s="299">
        <f>VLOOKUP($H149,'[1]T_9.01'!$A:$Q,S$1,FALSE)</f>
        <v>880</v>
      </c>
      <c r="T149" s="342">
        <f t="shared" si="17"/>
        <v>-66</v>
      </c>
      <c r="W149" s="298" t="s">
        <v>1138</v>
      </c>
      <c r="X149" s="69">
        <f>SUMIF($D$136:$D$294,$W149,$N$136:$N$294)</f>
        <v>501</v>
      </c>
      <c r="Y149" s="69">
        <f>SUMIF($D$136:$D$294,$W149,$S$136:$S$294)</f>
        <v>463</v>
      </c>
    </row>
    <row r="150" spans="1:25" x14ac:dyDescent="0.3">
      <c r="A150" s="149" t="str">
        <f t="shared" si="16"/>
        <v>2-SS</v>
      </c>
      <c r="B150" s="77" t="s">
        <v>1496</v>
      </c>
      <c r="C150" s="69">
        <v>2</v>
      </c>
      <c r="D150" s="300" t="s">
        <v>1138</v>
      </c>
      <c r="E150" s="409" t="s">
        <v>1139</v>
      </c>
      <c r="F150" s="387">
        <v>12</v>
      </c>
      <c r="G150" s="388" t="s">
        <v>1604</v>
      </c>
      <c r="H150" s="300" t="s">
        <v>1140</v>
      </c>
      <c r="I150" s="157" t="s">
        <v>1735</v>
      </c>
      <c r="J150" s="159" t="s">
        <v>1736</v>
      </c>
      <c r="K150" s="367" t="s">
        <v>1737</v>
      </c>
      <c r="L150" s="160" t="s">
        <v>728</v>
      </c>
      <c r="M150" s="180" t="s">
        <v>50</v>
      </c>
      <c r="N150" s="328">
        <v>501</v>
      </c>
      <c r="O150" s="168">
        <f>VLOOKUP($H150,'[1]T_9.01'!$A:$Q,O$1,FALSE)</f>
        <v>126</v>
      </c>
      <c r="P150" s="168">
        <f>VLOOKUP($H150,'[1]T_9.01'!$A:$Q,P$1,FALSE)</f>
        <v>17</v>
      </c>
      <c r="Q150" s="168">
        <f>VLOOKUP($H150,'[1]T_9.01'!$A:$Q,Q$1,FALSE)</f>
        <v>321</v>
      </c>
      <c r="R150" s="168">
        <f>VLOOKUP($H150,'[1]T_9.01'!$A:$Q,R$1,FALSE)</f>
        <v>0</v>
      </c>
      <c r="S150" s="301">
        <f>VLOOKUP($H150,'[1]T_9.01'!$A:$Q,S$1,FALSE)</f>
        <v>463</v>
      </c>
      <c r="T150" s="343">
        <f t="shared" si="17"/>
        <v>-38</v>
      </c>
      <c r="W150" s="300" t="s">
        <v>1141</v>
      </c>
      <c r="X150" s="69">
        <f>SUMIF($D$136:$D$294,$W150,$N$136:$N$294)</f>
        <v>172</v>
      </c>
      <c r="Y150" s="69">
        <f>SUMIF($D$136:$D$294,$W150,$S$136:$S$294)</f>
        <v>18</v>
      </c>
    </row>
    <row r="151" spans="1:25" x14ac:dyDescent="0.3">
      <c r="A151" s="149" t="str">
        <f t="shared" si="16"/>
        <v>4-SS</v>
      </c>
      <c r="B151" s="77" t="s">
        <v>1496</v>
      </c>
      <c r="C151" s="69">
        <v>4</v>
      </c>
      <c r="D151" s="298" t="s">
        <v>1141</v>
      </c>
      <c r="E151" s="410"/>
      <c r="F151" s="385">
        <v>24</v>
      </c>
      <c r="G151" s="386" t="s">
        <v>1615</v>
      </c>
      <c r="H151" s="298" t="s">
        <v>1142</v>
      </c>
      <c r="I151" s="158" t="s">
        <v>1899</v>
      </c>
      <c r="J151" s="161" t="s">
        <v>1546</v>
      </c>
      <c r="K151" s="368" t="s">
        <v>1546</v>
      </c>
      <c r="L151" s="162" t="s">
        <v>728</v>
      </c>
      <c r="M151" s="207" t="s">
        <v>50</v>
      </c>
      <c r="N151" s="327">
        <v>172</v>
      </c>
      <c r="O151" s="167">
        <f>VLOOKUP($H151,'[1]T_9.01'!$A:$Q,O$1,FALSE)</f>
        <v>11</v>
      </c>
      <c r="P151" s="167">
        <f>VLOOKUP($H151,'[1]T_9.01'!$A:$Q,P$1,FALSE)</f>
        <v>7</v>
      </c>
      <c r="Q151" s="167">
        <f>VLOOKUP($H151,'[1]T_9.01'!$A:$Q,Q$1,FALSE)</f>
        <v>0</v>
      </c>
      <c r="R151" s="167">
        <f>VLOOKUP($H151,'[1]T_9.01'!$A:$Q,R$1,FALSE)</f>
        <v>0</v>
      </c>
      <c r="S151" s="299">
        <f>VLOOKUP($H151,'[1]T_9.01'!$A:$Q,S$1,FALSE)</f>
        <v>18</v>
      </c>
      <c r="T151" s="342">
        <f t="shared" si="17"/>
        <v>-154</v>
      </c>
      <c r="W151" s="298" t="s">
        <v>855</v>
      </c>
      <c r="X151" s="69">
        <f>SUMIF($D$136:$D$294,$W151,$N$136:$N$294)</f>
        <v>1255</v>
      </c>
      <c r="Y151" s="69">
        <f>SUMIF($D$136:$D$294,$W151,$S$136:$S$294)</f>
        <v>311</v>
      </c>
    </row>
    <row r="152" spans="1:25" ht="19.5" customHeight="1" x14ac:dyDescent="0.3">
      <c r="A152" s="149" t="str">
        <f t="shared" si="16"/>
        <v>11-SS</v>
      </c>
      <c r="B152" s="77" t="s">
        <v>1496</v>
      </c>
      <c r="C152" s="69">
        <v>11</v>
      </c>
      <c r="D152" s="300" t="s">
        <v>855</v>
      </c>
      <c r="E152" s="409" t="s">
        <v>1143</v>
      </c>
      <c r="F152" s="387">
        <v>5</v>
      </c>
      <c r="G152" s="388" t="s">
        <v>1597</v>
      </c>
      <c r="H152" s="300" t="s">
        <v>1144</v>
      </c>
      <c r="I152" s="157" t="s">
        <v>1665</v>
      </c>
      <c r="J152" s="159" t="s">
        <v>1546</v>
      </c>
      <c r="K152" s="367" t="s">
        <v>1546</v>
      </c>
      <c r="L152" s="160" t="s">
        <v>728</v>
      </c>
      <c r="M152" s="180" t="s">
        <v>50</v>
      </c>
      <c r="N152" s="328">
        <v>1255</v>
      </c>
      <c r="O152" s="168">
        <f>VLOOKUP($H152,'[1]T_9.01'!$A:$Q,O$1,FALSE)</f>
        <v>117</v>
      </c>
      <c r="P152" s="168">
        <f>VLOOKUP($H152,'[1]T_9.01'!$A:$Q,P$1,FALSE)</f>
        <v>21</v>
      </c>
      <c r="Q152" s="168">
        <f>VLOOKUP($H152,'[1]T_9.01'!$A:$Q,Q$1,FALSE)</f>
        <v>0</v>
      </c>
      <c r="R152" s="168">
        <f>VLOOKUP($H152,'[1]T_9.01'!$A:$Q,R$1,FALSE)</f>
        <v>173</v>
      </c>
      <c r="S152" s="301">
        <f>VLOOKUP($H152,'[1]T_9.01'!$A:$Q,S$1,FALSE)</f>
        <v>311</v>
      </c>
      <c r="T152" s="343">
        <f t="shared" si="17"/>
        <v>-944</v>
      </c>
      <c r="W152" s="300" t="s">
        <v>876</v>
      </c>
      <c r="X152" s="69">
        <f>SUMIF($D$136:$D$294,$W152,$N$136:$N$294)</f>
        <v>918</v>
      </c>
      <c r="Y152" s="69">
        <f>SUMIF($D$136:$D$294,$W152,$S$136:$S$294)</f>
        <v>1569</v>
      </c>
    </row>
    <row r="153" spans="1:25" ht="25.5" customHeight="1" x14ac:dyDescent="0.3">
      <c r="A153" s="149" t="str">
        <f t="shared" si="16"/>
        <v>1-SS</v>
      </c>
      <c r="B153" s="77" t="s">
        <v>1496</v>
      </c>
      <c r="C153" s="69">
        <v>1</v>
      </c>
      <c r="D153" s="298" t="s">
        <v>876</v>
      </c>
      <c r="E153" s="410"/>
      <c r="F153" s="385">
        <v>11</v>
      </c>
      <c r="G153" s="386" t="s">
        <v>1603</v>
      </c>
      <c r="H153" s="298" t="s">
        <v>1145</v>
      </c>
      <c r="I153" s="158" t="s">
        <v>1722</v>
      </c>
      <c r="J153" s="161" t="s">
        <v>1546</v>
      </c>
      <c r="K153" s="368" t="s">
        <v>1546</v>
      </c>
      <c r="L153" s="162" t="s">
        <v>728</v>
      </c>
      <c r="M153" s="207" t="s">
        <v>50</v>
      </c>
      <c r="N153" s="327">
        <v>918</v>
      </c>
      <c r="O153" s="167">
        <f>VLOOKUP($H153,'[1]T_9.01'!$A:$Q,O$1,FALSE)</f>
        <v>305</v>
      </c>
      <c r="P153" s="167">
        <f>VLOOKUP($H153,'[1]T_9.01'!$A:$Q,P$1,FALSE)</f>
        <v>20</v>
      </c>
      <c r="Q153" s="167">
        <f>VLOOKUP($H153,'[1]T_9.01'!$A:$Q,Q$1,FALSE)</f>
        <v>0</v>
      </c>
      <c r="R153" s="167">
        <f>VLOOKUP($H153,'[1]T_9.01'!$A:$Q,R$1,FALSE)</f>
        <v>1244</v>
      </c>
      <c r="S153" s="299">
        <f>VLOOKUP($H153,'[1]T_9.01'!$A:$Q,S$1,FALSE)</f>
        <v>1569</v>
      </c>
      <c r="T153" s="342">
        <f t="shared" si="17"/>
        <v>651</v>
      </c>
      <c r="W153" s="298" t="s">
        <v>882</v>
      </c>
      <c r="X153" s="69">
        <f>SUMIF($D$136:$D$294,$W153,$N$136:$N$294)</f>
        <v>616</v>
      </c>
      <c r="Y153" s="69">
        <f>SUMIF($D$136:$D$294,$W153,$S$136:$S$294)</f>
        <v>842</v>
      </c>
    </row>
    <row r="154" spans="1:25" ht="43.2" x14ac:dyDescent="0.3">
      <c r="A154" s="149" t="str">
        <f t="shared" si="16"/>
        <v>2-SS</v>
      </c>
      <c r="B154" s="77" t="s">
        <v>1496</v>
      </c>
      <c r="C154" s="69">
        <v>2</v>
      </c>
      <c r="D154" s="300" t="s">
        <v>882</v>
      </c>
      <c r="E154" s="148" t="s">
        <v>1146</v>
      </c>
      <c r="F154" s="387">
        <v>17</v>
      </c>
      <c r="G154" s="388" t="s">
        <v>1608</v>
      </c>
      <c r="H154" s="300" t="s">
        <v>1147</v>
      </c>
      <c r="I154" s="157" t="s">
        <v>1804</v>
      </c>
      <c r="J154" s="159" t="s">
        <v>1805</v>
      </c>
      <c r="K154" s="367" t="s">
        <v>1806</v>
      </c>
      <c r="L154" s="165" t="s">
        <v>728</v>
      </c>
      <c r="M154" s="319" t="s">
        <v>50</v>
      </c>
      <c r="N154" s="328">
        <v>616</v>
      </c>
      <c r="O154" s="168">
        <f>VLOOKUP($H154,'[1]T_9.01'!$A:$Q,O$1,FALSE)</f>
        <v>66</v>
      </c>
      <c r="P154" s="168">
        <f>VLOOKUP($H154,'[1]T_9.01'!$A:$Q,P$1,FALSE)</f>
        <v>6</v>
      </c>
      <c r="Q154" s="168">
        <f>VLOOKUP($H154,'[1]T_9.01'!$A:$Q,Q$1,FALSE)</f>
        <v>1</v>
      </c>
      <c r="R154" s="168">
        <f>VLOOKUP($H154,'[1]T_9.01'!$A:$Q,R$1,FALSE)</f>
        <v>769</v>
      </c>
      <c r="S154" s="301">
        <f>VLOOKUP($H154,'[1]T_9.01'!$A:$Q,S$1,FALSE)</f>
        <v>842</v>
      </c>
      <c r="T154" s="341">
        <f t="shared" si="17"/>
        <v>226</v>
      </c>
      <c r="W154" s="300" t="s">
        <v>1160</v>
      </c>
      <c r="X154" s="69">
        <f>SUMIF($D$136:$D$294,$W154,$N$136:$N$294)</f>
        <v>498</v>
      </c>
      <c r="Y154" s="69">
        <f>SUMIF($D$136:$D$294,$W154,$S$136:$S$294)</f>
        <v>746</v>
      </c>
    </row>
    <row r="155" spans="1:25" ht="28.8" x14ac:dyDescent="0.3">
      <c r="A155" s="149" t="str">
        <f t="shared" si="16"/>
        <v>1-SS</v>
      </c>
      <c r="B155" s="77" t="s">
        <v>1496</v>
      </c>
      <c r="C155" s="69">
        <v>1</v>
      </c>
      <c r="D155" s="305" t="s">
        <v>1160</v>
      </c>
      <c r="E155" s="156" t="s">
        <v>1161</v>
      </c>
      <c r="F155" s="383">
        <v>12</v>
      </c>
      <c r="G155" s="384" t="s">
        <v>1604</v>
      </c>
      <c r="H155" s="305" t="s">
        <v>1162</v>
      </c>
      <c r="I155" s="163" t="s">
        <v>1732</v>
      </c>
      <c r="J155" s="164" t="s">
        <v>1733</v>
      </c>
      <c r="K155" s="370" t="s">
        <v>1734</v>
      </c>
      <c r="L155" s="165" t="s">
        <v>728</v>
      </c>
      <c r="M155" s="319" t="s">
        <v>50</v>
      </c>
      <c r="N155" s="325">
        <v>498</v>
      </c>
      <c r="O155" s="169">
        <f>VLOOKUP($H155,'[1]T_9.01'!$A:$Q,O$1,FALSE)</f>
        <v>294</v>
      </c>
      <c r="P155" s="169">
        <f>VLOOKUP($H155,'[1]T_9.01'!$A:$Q,P$1,FALSE)</f>
        <v>11</v>
      </c>
      <c r="Q155" s="169">
        <f>VLOOKUP($H155,'[1]T_9.01'!$A:$Q,Q$1,FALSE)</f>
        <v>406</v>
      </c>
      <c r="R155" s="169">
        <f>VLOOKUP($H155,'[1]T_9.01'!$A:$Q,R$1,FALSE)</f>
        <v>35</v>
      </c>
      <c r="S155" s="306">
        <f>VLOOKUP($H155,'[1]T_9.01'!$A:$Q,S$1,FALSE)</f>
        <v>746</v>
      </c>
      <c r="T155" s="344">
        <f t="shared" ref="T155" si="18">S155-N155</f>
        <v>248</v>
      </c>
      <c r="W155" s="305" t="s">
        <v>828</v>
      </c>
      <c r="X155" s="69">
        <f>SUMIF($D$136:$D$294,$W155,$N$136:$N$294)</f>
        <v>775</v>
      </c>
      <c r="Y155" s="69">
        <f>SUMIF($D$136:$D$294,$W155,$S$136:$S$294)</f>
        <v>1226</v>
      </c>
    </row>
    <row r="156" spans="1:25" x14ac:dyDescent="0.3">
      <c r="A156" s="149" t="str">
        <f t="shared" si="16"/>
        <v>11-NS</v>
      </c>
      <c r="B156" s="77" t="s">
        <v>1497</v>
      </c>
      <c r="C156" s="69">
        <v>11</v>
      </c>
      <c r="D156" s="297" t="s">
        <v>828</v>
      </c>
      <c r="E156" s="412" t="s">
        <v>127</v>
      </c>
      <c r="F156" s="380">
        <v>4</v>
      </c>
      <c r="G156" s="381" t="s">
        <v>1596</v>
      </c>
      <c r="H156" s="297" t="s">
        <v>1190</v>
      </c>
      <c r="I156" s="302" t="s">
        <v>1651</v>
      </c>
      <c r="J156" s="303" t="s">
        <v>1652</v>
      </c>
      <c r="K156" s="369" t="s">
        <v>1653</v>
      </c>
      <c r="L156" s="304" t="s">
        <v>728</v>
      </c>
      <c r="M156" s="292" t="s">
        <v>50</v>
      </c>
      <c r="N156" s="324">
        <v>775</v>
      </c>
      <c r="O156" s="99">
        <f>VLOOKUP($H156,'[1]T_9.01'!$A:$Q,O$1,FALSE)</f>
        <v>280</v>
      </c>
      <c r="P156" s="99">
        <f>VLOOKUP($H156,'[1]T_9.01'!$A:$Q,P$1,FALSE)</f>
        <v>20</v>
      </c>
      <c r="Q156" s="99">
        <f>VLOOKUP($H156,'[1]T_9.01'!$A:$Q,Q$1,FALSE)</f>
        <v>0</v>
      </c>
      <c r="R156" s="99">
        <f>VLOOKUP($H156,'[1]T_9.01'!$A:$Q,R$1,FALSE)</f>
        <v>926</v>
      </c>
      <c r="S156" s="281">
        <f>VLOOKUP($H156,'[1]T_9.01'!$A:$Q,S$1,FALSE)</f>
        <v>1226</v>
      </c>
      <c r="T156" s="334">
        <f t="shared" ref="T156:T161" si="19">S156-N156</f>
        <v>451</v>
      </c>
      <c r="W156" s="297" t="s">
        <v>1174</v>
      </c>
      <c r="X156" s="69">
        <f>SUMIF($D$136:$D$294,$W156,$N$136:$N$294)</f>
        <v>187</v>
      </c>
      <c r="Y156" s="69">
        <f>SUMIF($D$136:$D$294,$W156,$S$136:$S$294)</f>
        <v>522</v>
      </c>
    </row>
    <row r="157" spans="1:25" x14ac:dyDescent="0.3">
      <c r="A157" s="149" t="str">
        <f t="shared" si="16"/>
        <v>1-NS</v>
      </c>
      <c r="B157" s="77" t="s">
        <v>1497</v>
      </c>
      <c r="C157" s="69">
        <v>1</v>
      </c>
      <c r="D157" s="297" t="s">
        <v>1174</v>
      </c>
      <c r="E157" s="412"/>
      <c r="F157" s="380">
        <v>10</v>
      </c>
      <c r="G157" s="381" t="s">
        <v>1602</v>
      </c>
      <c r="H157" s="297" t="s">
        <v>1175</v>
      </c>
      <c r="I157" s="302" t="s">
        <v>1707</v>
      </c>
      <c r="J157" s="303" t="s">
        <v>1708</v>
      </c>
      <c r="K157" s="369" t="s">
        <v>1709</v>
      </c>
      <c r="L157" s="304" t="s">
        <v>728</v>
      </c>
      <c r="M157" s="292" t="s">
        <v>50</v>
      </c>
      <c r="N157" s="324">
        <v>187</v>
      </c>
      <c r="O157" s="99">
        <f>VLOOKUP($H157,'[1]T_9.01'!$A:$Q,O$1,FALSE)</f>
        <v>207</v>
      </c>
      <c r="P157" s="99">
        <f>VLOOKUP($H157,'[1]T_9.01'!$A:$Q,P$1,FALSE)</f>
        <v>29</v>
      </c>
      <c r="Q157" s="99">
        <f>VLOOKUP($H157,'[1]T_9.01'!$A:$Q,Q$1,FALSE)</f>
        <v>196</v>
      </c>
      <c r="R157" s="99">
        <f>VLOOKUP($H157,'[1]T_9.01'!$A:$Q,R$1,FALSE)</f>
        <v>89</v>
      </c>
      <c r="S157" s="281">
        <f>VLOOKUP($H157,'[1]T_9.01'!$A:$Q,S$1,FALSE)</f>
        <v>522</v>
      </c>
      <c r="T157" s="334">
        <f t="shared" si="19"/>
        <v>335</v>
      </c>
      <c r="W157" s="297" t="s">
        <v>1199</v>
      </c>
      <c r="X157" s="69">
        <f>SUMIF($D$136:$D$294,$W157,$N$136:$N$294)</f>
        <v>205</v>
      </c>
      <c r="Y157" s="69">
        <f>SUMIF($D$136:$D$294,$W157,$S$136:$S$294)</f>
        <v>418</v>
      </c>
    </row>
    <row r="158" spans="1:25" x14ac:dyDescent="0.3">
      <c r="A158" s="149" t="str">
        <f t="shared" si="16"/>
        <v>1-NS</v>
      </c>
      <c r="B158" s="77" t="s">
        <v>1497</v>
      </c>
      <c r="C158" s="69">
        <v>1</v>
      </c>
      <c r="D158" s="297" t="s">
        <v>1199</v>
      </c>
      <c r="E158" s="412"/>
      <c r="F158" s="380">
        <v>10</v>
      </c>
      <c r="G158" s="381" t="s">
        <v>1602</v>
      </c>
      <c r="H158" s="297" t="s">
        <v>1200</v>
      </c>
      <c r="I158" s="302" t="s">
        <v>1710</v>
      </c>
      <c r="J158" s="303" t="s">
        <v>1711</v>
      </c>
      <c r="K158" s="369" t="s">
        <v>1712</v>
      </c>
      <c r="L158" s="304" t="s">
        <v>728</v>
      </c>
      <c r="M158" s="292" t="s">
        <v>50</v>
      </c>
      <c r="N158" s="324">
        <v>205</v>
      </c>
      <c r="O158" s="99">
        <f>VLOOKUP($H158,'[1]T_9.01'!$A:$Q,O$1,FALSE)</f>
        <v>351</v>
      </c>
      <c r="P158" s="99">
        <f>VLOOKUP($H158,'[1]T_9.01'!$A:$Q,P$1,FALSE)</f>
        <v>26</v>
      </c>
      <c r="Q158" s="99">
        <f>VLOOKUP($H158,'[1]T_9.01'!$A:$Q,Q$1,FALSE)</f>
        <v>0</v>
      </c>
      <c r="R158" s="99">
        <f>VLOOKUP($H158,'[1]T_9.01'!$A:$Q,R$1,FALSE)</f>
        <v>41</v>
      </c>
      <c r="S158" s="281">
        <f>VLOOKUP($H158,'[1]T_9.01'!$A:$Q,S$1,FALSE)</f>
        <v>418</v>
      </c>
      <c r="T158" s="334">
        <f t="shared" si="19"/>
        <v>213</v>
      </c>
      <c r="W158" s="297" t="s">
        <v>1197</v>
      </c>
      <c r="X158" s="69">
        <f>SUMIF($D$136:$D$294,$W158,$N$136:$N$294)</f>
        <v>527</v>
      </c>
      <c r="Y158" s="69">
        <f>SUMIF($D$136:$D$294,$W158,$S$136:$S$294)</f>
        <v>761</v>
      </c>
    </row>
    <row r="159" spans="1:25" x14ac:dyDescent="0.3">
      <c r="A159" s="149" t="str">
        <f t="shared" si="16"/>
        <v>2-NS</v>
      </c>
      <c r="B159" s="77" t="s">
        <v>1497</v>
      </c>
      <c r="C159" s="69">
        <v>2</v>
      </c>
      <c r="D159" s="297" t="s">
        <v>1197</v>
      </c>
      <c r="E159" s="412"/>
      <c r="F159" s="380">
        <v>10</v>
      </c>
      <c r="G159" s="381" t="s">
        <v>1602</v>
      </c>
      <c r="H159" s="297" t="s">
        <v>1198</v>
      </c>
      <c r="I159" s="302" t="s">
        <v>1716</v>
      </c>
      <c r="J159" s="303" t="s">
        <v>1717</v>
      </c>
      <c r="K159" s="369" t="s">
        <v>1718</v>
      </c>
      <c r="L159" s="304" t="s">
        <v>728</v>
      </c>
      <c r="M159" s="292" t="s">
        <v>50</v>
      </c>
      <c r="N159" s="324">
        <v>527</v>
      </c>
      <c r="O159" s="99">
        <f>VLOOKUP($H159,'[1]T_9.01'!$A:$Q,O$1,FALSE)</f>
        <v>512</v>
      </c>
      <c r="P159" s="99">
        <f>VLOOKUP($H159,'[1]T_9.01'!$A:$Q,P$1,FALSE)</f>
        <v>44</v>
      </c>
      <c r="Q159" s="99">
        <f>VLOOKUP($H159,'[1]T_9.01'!$A:$Q,Q$1,FALSE)</f>
        <v>11</v>
      </c>
      <c r="R159" s="99">
        <f>VLOOKUP($H159,'[1]T_9.01'!$A:$Q,R$1,FALSE)</f>
        <v>193</v>
      </c>
      <c r="S159" s="281">
        <f>VLOOKUP($H159,'[1]T_9.01'!$A:$Q,S$1,FALSE)</f>
        <v>761</v>
      </c>
      <c r="T159" s="334">
        <f t="shared" si="19"/>
        <v>234</v>
      </c>
      <c r="W159" s="297" t="s">
        <v>1176</v>
      </c>
      <c r="X159" s="69">
        <f>SUMIF($D$136:$D$294,$W159,$N$136:$N$294)</f>
        <v>442</v>
      </c>
      <c r="Y159" s="69">
        <f>SUMIF($D$136:$D$294,$W159,$S$136:$S$294)</f>
        <v>327</v>
      </c>
    </row>
    <row r="160" spans="1:25" x14ac:dyDescent="0.3">
      <c r="A160" s="149" t="str">
        <f t="shared" si="16"/>
        <v>2-NS</v>
      </c>
      <c r="B160" s="77" t="s">
        <v>1497</v>
      </c>
      <c r="C160" s="69">
        <v>2</v>
      </c>
      <c r="D160" s="297" t="s">
        <v>1176</v>
      </c>
      <c r="E160" s="412"/>
      <c r="F160" s="380">
        <v>10</v>
      </c>
      <c r="G160" s="381" t="s">
        <v>1602</v>
      </c>
      <c r="H160" s="297" t="s">
        <v>1177</v>
      </c>
      <c r="I160" s="302" t="s">
        <v>1713</v>
      </c>
      <c r="J160" s="303" t="s">
        <v>1714</v>
      </c>
      <c r="K160" s="369" t="s">
        <v>1715</v>
      </c>
      <c r="L160" s="304" t="s">
        <v>728</v>
      </c>
      <c r="M160" s="292" t="s">
        <v>50</v>
      </c>
      <c r="N160" s="324">
        <v>442</v>
      </c>
      <c r="O160" s="99">
        <f>VLOOKUP($H160,'[1]T_9.01'!$A:$Q,O$1,FALSE)</f>
        <v>265</v>
      </c>
      <c r="P160" s="99">
        <f>VLOOKUP($H160,'[1]T_9.01'!$A:$Q,P$1,FALSE)</f>
        <v>24</v>
      </c>
      <c r="Q160" s="99">
        <f>VLOOKUP($H160,'[1]T_9.01'!$A:$Q,Q$1,FALSE)</f>
        <v>34</v>
      </c>
      <c r="R160" s="99">
        <f>VLOOKUP($H160,'[1]T_9.01'!$A:$Q,R$1,FALSE)</f>
        <v>3</v>
      </c>
      <c r="S160" s="281">
        <f>VLOOKUP($H160,'[1]T_9.01'!$A:$Q,S$1,FALSE)</f>
        <v>327</v>
      </c>
      <c r="T160" s="334">
        <f t="shared" si="19"/>
        <v>-115</v>
      </c>
      <c r="W160" s="297" t="s">
        <v>1182</v>
      </c>
      <c r="X160" s="69">
        <f>SUMIF($D$136:$D$294,$W160,$N$136:$N$294)</f>
        <v>149</v>
      </c>
      <c r="Y160" s="69">
        <f>SUMIF($D$136:$D$294,$W160,$S$136:$S$294)</f>
        <v>352</v>
      </c>
    </row>
    <row r="161" spans="1:25" x14ac:dyDescent="0.3">
      <c r="A161" s="149" t="str">
        <f t="shared" si="16"/>
        <v>3-NS</v>
      </c>
      <c r="B161" s="77" t="s">
        <v>1497</v>
      </c>
      <c r="C161" s="69">
        <v>3</v>
      </c>
      <c r="D161" s="297" t="s">
        <v>1182</v>
      </c>
      <c r="E161" s="412"/>
      <c r="F161" s="380">
        <v>19</v>
      </c>
      <c r="G161" s="381" t="s">
        <v>1610</v>
      </c>
      <c r="H161" s="297" t="s">
        <v>1183</v>
      </c>
      <c r="I161" s="302" t="s">
        <v>1829</v>
      </c>
      <c r="J161" s="303" t="s">
        <v>1830</v>
      </c>
      <c r="K161" s="369" t="s">
        <v>1831</v>
      </c>
      <c r="L161" s="304" t="s">
        <v>728</v>
      </c>
      <c r="M161" s="292" t="s">
        <v>50</v>
      </c>
      <c r="N161" s="324">
        <v>149</v>
      </c>
      <c r="O161" s="99">
        <f>VLOOKUP($H161,'[1]T_9.01'!$A:$Q,O$1,FALSE)</f>
        <v>85</v>
      </c>
      <c r="P161" s="99">
        <f>VLOOKUP($H161,'[1]T_9.01'!$A:$Q,P$1,FALSE)</f>
        <v>37</v>
      </c>
      <c r="Q161" s="99">
        <f>VLOOKUP($H161,'[1]T_9.01'!$A:$Q,Q$1,FALSE)</f>
        <v>230</v>
      </c>
      <c r="R161" s="99">
        <f>VLOOKUP($H161,'[1]T_9.01'!$A:$Q,R$1,FALSE)</f>
        <v>0</v>
      </c>
      <c r="S161" s="281">
        <f>VLOOKUP($H161,'[1]T_9.01'!$A:$Q,S$1,FALSE)</f>
        <v>352</v>
      </c>
      <c r="T161" s="334">
        <f t="shared" si="19"/>
        <v>203</v>
      </c>
      <c r="W161" s="297" t="s">
        <v>1481</v>
      </c>
      <c r="X161" s="69">
        <f>SUMIF($D$136:$D$294,$W161,$N$136:$N$294)</f>
        <v>0</v>
      </c>
      <c r="Y161" s="69">
        <f>SUMIF($D$136:$D$294,$W161,$S$136:$S$294)</f>
        <v>0</v>
      </c>
    </row>
    <row r="162" spans="1:25" x14ac:dyDescent="0.3">
      <c r="A162" s="149" t="str">
        <f t="shared" si="16"/>
        <v>3-NS</v>
      </c>
      <c r="B162" s="77" t="s">
        <v>1497</v>
      </c>
      <c r="C162" s="69">
        <v>3</v>
      </c>
      <c r="D162" s="297" t="s">
        <v>1481</v>
      </c>
      <c r="E162" s="412"/>
      <c r="F162" s="356">
        <v>19</v>
      </c>
      <c r="G162" s="354" t="s">
        <v>1610</v>
      </c>
      <c r="H162" s="297" t="s">
        <v>1482</v>
      </c>
      <c r="I162" s="302" t="s">
        <v>1483</v>
      </c>
      <c r="J162" s="303" t="s">
        <v>1484</v>
      </c>
      <c r="K162" s="369" t="s">
        <v>1485</v>
      </c>
      <c r="L162" s="304" t="s">
        <v>728</v>
      </c>
      <c r="M162" s="292" t="s">
        <v>50</v>
      </c>
      <c r="N162" s="324">
        <v>0</v>
      </c>
      <c r="O162" s="99">
        <f>VLOOKUP($H162,'[1]T_9.01'!$A:$Q,O$1,FALSE)</f>
        <v>0</v>
      </c>
      <c r="P162" s="99">
        <f>VLOOKUP($H162,'[1]T_9.01'!$A:$Q,P$1,FALSE)</f>
        <v>0</v>
      </c>
      <c r="Q162" s="99">
        <f>VLOOKUP($H162,'[1]T_9.01'!$A:$Q,Q$1,FALSE)</f>
        <v>0</v>
      </c>
      <c r="R162" s="99">
        <f>VLOOKUP($H162,'[1]T_9.01'!$A:$Q,R$1,FALSE)</f>
        <v>0</v>
      </c>
      <c r="S162" s="281">
        <f>VLOOKUP($H162,'[1]T_9.01'!$A:$Q,S$1,FALSE)</f>
        <v>0</v>
      </c>
      <c r="T162" s="334">
        <f t="shared" ref="T162:T163" si="20">S162-N162</f>
        <v>0</v>
      </c>
      <c r="W162" s="297" t="s">
        <v>1184</v>
      </c>
      <c r="X162" s="69">
        <f>SUMIF($D$136:$D$294,$W162,$N$136:$N$294)</f>
        <v>171</v>
      </c>
      <c r="Y162" s="69">
        <f>SUMIF($D$136:$D$294,$W162,$S$136:$S$294)</f>
        <v>43</v>
      </c>
    </row>
    <row r="163" spans="1:25" x14ac:dyDescent="0.3">
      <c r="A163" s="149" t="str">
        <f t="shared" si="16"/>
        <v>4-NS</v>
      </c>
      <c r="B163" s="77" t="s">
        <v>1497</v>
      </c>
      <c r="C163" s="69">
        <v>4</v>
      </c>
      <c r="D163" s="297" t="s">
        <v>1184</v>
      </c>
      <c r="E163" s="412"/>
      <c r="F163" s="380">
        <v>16</v>
      </c>
      <c r="G163" s="381" t="s">
        <v>1607</v>
      </c>
      <c r="H163" s="297" t="s">
        <v>1185</v>
      </c>
      <c r="I163" s="302" t="s">
        <v>1777</v>
      </c>
      <c r="J163" s="303" t="s">
        <v>1778</v>
      </c>
      <c r="K163" s="369" t="s">
        <v>1779</v>
      </c>
      <c r="L163" s="304" t="s">
        <v>728</v>
      </c>
      <c r="M163" s="292" t="s">
        <v>50</v>
      </c>
      <c r="N163" s="324">
        <v>171</v>
      </c>
      <c r="O163" s="99">
        <f>VLOOKUP($H163,'[1]T_9.01'!$A:$Q,O$1,FALSE)</f>
        <v>28</v>
      </c>
      <c r="P163" s="99">
        <f>VLOOKUP($H163,'[1]T_9.01'!$A:$Q,P$1,FALSE)</f>
        <v>14</v>
      </c>
      <c r="Q163" s="99">
        <f>VLOOKUP($H163,'[1]T_9.01'!$A:$Q,Q$1,FALSE)</f>
        <v>1</v>
      </c>
      <c r="R163" s="99">
        <f>VLOOKUP($H163,'[1]T_9.01'!$A:$Q,R$1,FALSE)</f>
        <v>0</v>
      </c>
      <c r="S163" s="281">
        <f>VLOOKUP($H163,'[1]T_9.01'!$A:$Q,S$1,FALSE)</f>
        <v>43</v>
      </c>
      <c r="T163" s="334">
        <f t="shared" si="20"/>
        <v>-128</v>
      </c>
      <c r="W163" s="297" t="s">
        <v>1178</v>
      </c>
      <c r="X163" s="69">
        <f>SUMIF($D$136:$D$294,$W163,$N$136:$N$294)</f>
        <v>329</v>
      </c>
      <c r="Y163" s="69">
        <f>SUMIF($D$136:$D$294,$W163,$S$136:$S$294)</f>
        <v>290</v>
      </c>
    </row>
    <row r="164" spans="1:25" x14ac:dyDescent="0.3">
      <c r="A164" s="149" t="str">
        <f t="shared" si="16"/>
        <v>5-NS</v>
      </c>
      <c r="B164" s="77" t="s">
        <v>1497</v>
      </c>
      <c r="C164" s="69">
        <v>5</v>
      </c>
      <c r="D164" s="297" t="s">
        <v>1178</v>
      </c>
      <c r="E164" s="412"/>
      <c r="F164" s="380">
        <v>16</v>
      </c>
      <c r="G164" s="381" t="s">
        <v>1607</v>
      </c>
      <c r="H164" s="297" t="s">
        <v>1179</v>
      </c>
      <c r="I164" s="302" t="s">
        <v>1783</v>
      </c>
      <c r="J164" s="303" t="s">
        <v>1784</v>
      </c>
      <c r="K164" s="369" t="s">
        <v>1785</v>
      </c>
      <c r="L164" s="304" t="s">
        <v>728</v>
      </c>
      <c r="M164" s="292" t="s">
        <v>50</v>
      </c>
      <c r="N164" s="324">
        <v>329</v>
      </c>
      <c r="O164" s="99">
        <f>VLOOKUP($H164,'[1]T_9.01'!$A:$Q,O$1,FALSE)</f>
        <v>28</v>
      </c>
      <c r="P164" s="99">
        <f>VLOOKUP($H164,'[1]T_9.01'!$A:$Q,P$1,FALSE)</f>
        <v>35</v>
      </c>
      <c r="Q164" s="99">
        <f>VLOOKUP($H164,'[1]T_9.01'!$A:$Q,Q$1,FALSE)</f>
        <v>227</v>
      </c>
      <c r="R164" s="99">
        <f>VLOOKUP($H164,'[1]T_9.01'!$A:$Q,R$1,FALSE)</f>
        <v>0</v>
      </c>
      <c r="S164" s="281">
        <f>VLOOKUP($H164,'[1]T_9.01'!$A:$Q,S$1,FALSE)</f>
        <v>290</v>
      </c>
      <c r="T164" s="334">
        <f t="shared" ref="T164:T222" si="21">S164-N164</f>
        <v>-39</v>
      </c>
      <c r="W164" s="297" t="s">
        <v>1201</v>
      </c>
      <c r="X164" s="69">
        <f>SUMIF($D$136:$D$294,$W164,$N$136:$N$294)</f>
        <v>301</v>
      </c>
      <c r="Y164" s="69">
        <f>SUMIF($D$136:$D$294,$W164,$S$136:$S$294)</f>
        <v>181</v>
      </c>
    </row>
    <row r="165" spans="1:25" x14ac:dyDescent="0.3">
      <c r="A165" s="149" t="str">
        <f t="shared" si="16"/>
        <v>5-NS</v>
      </c>
      <c r="B165" s="77" t="s">
        <v>1497</v>
      </c>
      <c r="C165" s="69">
        <v>5</v>
      </c>
      <c r="D165" s="297" t="s">
        <v>1201</v>
      </c>
      <c r="E165" s="412"/>
      <c r="F165" s="380">
        <v>16</v>
      </c>
      <c r="G165" s="381" t="s">
        <v>1607</v>
      </c>
      <c r="H165" s="297" t="s">
        <v>1202</v>
      </c>
      <c r="I165" s="302" t="s">
        <v>1780</v>
      </c>
      <c r="J165" s="303" t="s">
        <v>1781</v>
      </c>
      <c r="K165" s="369" t="s">
        <v>1782</v>
      </c>
      <c r="L165" s="304" t="s">
        <v>728</v>
      </c>
      <c r="M165" s="292" t="s">
        <v>50</v>
      </c>
      <c r="N165" s="324">
        <v>301</v>
      </c>
      <c r="O165" s="99">
        <f>VLOOKUP($H165,'[1]T_9.01'!$A:$Q,O$1,FALSE)</f>
        <v>105</v>
      </c>
      <c r="P165" s="99">
        <f>VLOOKUP($H165,'[1]T_9.01'!$A:$Q,P$1,FALSE)</f>
        <v>24</v>
      </c>
      <c r="Q165" s="99">
        <f>VLOOKUP($H165,'[1]T_9.01'!$A:$Q,Q$1,FALSE)</f>
        <v>52</v>
      </c>
      <c r="R165" s="99">
        <f>VLOOKUP($H165,'[1]T_9.01'!$A:$Q,R$1,FALSE)</f>
        <v>0</v>
      </c>
      <c r="S165" s="281">
        <f>VLOOKUP($H165,'[1]T_9.01'!$A:$Q,S$1,FALSE)</f>
        <v>181</v>
      </c>
      <c r="T165" s="334">
        <f t="shared" si="21"/>
        <v>-120</v>
      </c>
      <c r="W165" s="297" t="s">
        <v>1193</v>
      </c>
      <c r="X165" s="69">
        <f>SUMIF($D$136:$D$294,$W165,$N$136:$N$294)</f>
        <v>530</v>
      </c>
      <c r="Y165" s="69">
        <f>SUMIF($D$136:$D$294,$W165,$S$136:$S$294)</f>
        <v>375</v>
      </c>
    </row>
    <row r="166" spans="1:25" x14ac:dyDescent="0.3">
      <c r="A166" s="149" t="str">
        <f t="shared" si="16"/>
        <v>6-NS</v>
      </c>
      <c r="B166" s="77" t="s">
        <v>1497</v>
      </c>
      <c r="C166" s="69">
        <v>6</v>
      </c>
      <c r="D166" s="297" t="s">
        <v>1193</v>
      </c>
      <c r="E166" s="412"/>
      <c r="F166" s="380">
        <v>16</v>
      </c>
      <c r="G166" s="381" t="s">
        <v>1607</v>
      </c>
      <c r="H166" s="297" t="s">
        <v>1194</v>
      </c>
      <c r="I166" s="302" t="s">
        <v>1786</v>
      </c>
      <c r="J166" s="303" t="s">
        <v>1787</v>
      </c>
      <c r="K166" s="369" t="s">
        <v>1788</v>
      </c>
      <c r="L166" s="304" t="s">
        <v>728</v>
      </c>
      <c r="M166" s="292" t="s">
        <v>50</v>
      </c>
      <c r="N166" s="324">
        <v>530</v>
      </c>
      <c r="O166" s="99">
        <f>VLOOKUP($H166,'[1]T_9.01'!$A:$Q,O$1,FALSE)</f>
        <v>46</v>
      </c>
      <c r="P166" s="99">
        <f>VLOOKUP($H166,'[1]T_9.01'!$A:$Q,P$1,FALSE)</f>
        <v>59</v>
      </c>
      <c r="Q166" s="99">
        <f>VLOOKUP($H166,'[1]T_9.01'!$A:$Q,Q$1,FALSE)</f>
        <v>257</v>
      </c>
      <c r="R166" s="99">
        <f>VLOOKUP($H166,'[1]T_9.01'!$A:$Q,R$1,FALSE)</f>
        <v>14</v>
      </c>
      <c r="S166" s="281">
        <f>VLOOKUP($H166,'[1]T_9.01'!$A:$Q,S$1,FALSE)</f>
        <v>375</v>
      </c>
      <c r="T166" s="334">
        <f t="shared" si="21"/>
        <v>-155</v>
      </c>
      <c r="W166" s="297" t="s">
        <v>1186</v>
      </c>
      <c r="X166" s="69">
        <f>SUMIF($D$136:$D$294,$W166,$N$136:$N$294)</f>
        <v>366</v>
      </c>
      <c r="Y166" s="69">
        <f>SUMIF($D$136:$D$294,$W166,$S$136:$S$294)</f>
        <v>150</v>
      </c>
    </row>
    <row r="167" spans="1:25" x14ac:dyDescent="0.3">
      <c r="A167" s="149" t="str">
        <f t="shared" si="16"/>
        <v>7-NS</v>
      </c>
      <c r="B167" s="77" t="s">
        <v>1497</v>
      </c>
      <c r="C167" s="69">
        <v>7</v>
      </c>
      <c r="D167" s="297" t="s">
        <v>1186</v>
      </c>
      <c r="E167" s="412"/>
      <c r="F167" s="380">
        <v>22</v>
      </c>
      <c r="G167" s="381" t="s">
        <v>1172</v>
      </c>
      <c r="H167" s="297" t="s">
        <v>1187</v>
      </c>
      <c r="I167" s="302" t="s">
        <v>1886</v>
      </c>
      <c r="J167" s="303" t="s">
        <v>1887</v>
      </c>
      <c r="K167" s="369" t="s">
        <v>1888</v>
      </c>
      <c r="L167" s="304" t="s">
        <v>728</v>
      </c>
      <c r="M167" s="292" t="s">
        <v>50</v>
      </c>
      <c r="N167" s="324">
        <v>366</v>
      </c>
      <c r="O167" s="99">
        <f>VLOOKUP($H167,'[1]T_9.01'!$A:$Q,O$1,FALSE)</f>
        <v>25</v>
      </c>
      <c r="P167" s="99">
        <f>VLOOKUP($H167,'[1]T_9.01'!$A:$Q,P$1,FALSE)</f>
        <v>12</v>
      </c>
      <c r="Q167" s="99">
        <f>VLOOKUP($H167,'[1]T_9.01'!$A:$Q,Q$1,FALSE)</f>
        <v>108</v>
      </c>
      <c r="R167" s="99">
        <f>VLOOKUP($H167,'[1]T_9.01'!$A:$Q,R$1,FALSE)</f>
        <v>5</v>
      </c>
      <c r="S167" s="281">
        <f>VLOOKUP($H167,'[1]T_9.01'!$A:$Q,S$1,FALSE)</f>
        <v>150</v>
      </c>
      <c r="T167" s="334">
        <f t="shared" si="21"/>
        <v>-216</v>
      </c>
      <c r="W167" s="297" t="s">
        <v>1172</v>
      </c>
      <c r="X167" s="69">
        <f>SUMIF($D$136:$D$294,$W167,$N$136:$N$294)</f>
        <v>218</v>
      </c>
      <c r="Y167" s="69">
        <f>SUMIF($D$136:$D$294,$W167,$S$136:$S$294)</f>
        <v>232</v>
      </c>
    </row>
    <row r="168" spans="1:25" x14ac:dyDescent="0.3">
      <c r="A168" s="149" t="str">
        <f t="shared" si="16"/>
        <v>8-NS</v>
      </c>
      <c r="B168" s="77" t="s">
        <v>1497</v>
      </c>
      <c r="C168" s="69">
        <v>8</v>
      </c>
      <c r="D168" s="297" t="s">
        <v>1172</v>
      </c>
      <c r="E168" s="412"/>
      <c r="F168" s="380">
        <v>22</v>
      </c>
      <c r="G168" s="381" t="s">
        <v>1172</v>
      </c>
      <c r="H168" s="297" t="s">
        <v>1173</v>
      </c>
      <c r="I168" s="302" t="s">
        <v>1883</v>
      </c>
      <c r="J168" s="303" t="s">
        <v>1884</v>
      </c>
      <c r="K168" s="369" t="s">
        <v>1885</v>
      </c>
      <c r="L168" s="304" t="s">
        <v>728</v>
      </c>
      <c r="M168" s="292" t="s">
        <v>50</v>
      </c>
      <c r="N168" s="324">
        <v>218</v>
      </c>
      <c r="O168" s="99">
        <f>VLOOKUP($H168,'[1]T_9.01'!$A:$Q,O$1,FALSE)</f>
        <v>27</v>
      </c>
      <c r="P168" s="99">
        <f>VLOOKUP($H168,'[1]T_9.01'!$A:$Q,P$1,FALSE)</f>
        <v>18</v>
      </c>
      <c r="Q168" s="99">
        <f>VLOOKUP($H168,'[1]T_9.01'!$A:$Q,Q$1,FALSE)</f>
        <v>187</v>
      </c>
      <c r="R168" s="99">
        <f>VLOOKUP($H168,'[1]T_9.01'!$A:$Q,R$1,FALSE)</f>
        <v>0</v>
      </c>
      <c r="S168" s="281">
        <f>VLOOKUP($H168,'[1]T_9.01'!$A:$Q,S$1,FALSE)</f>
        <v>232</v>
      </c>
      <c r="T168" s="334">
        <f t="shared" si="21"/>
        <v>14</v>
      </c>
      <c r="W168" s="297" t="s">
        <v>1191</v>
      </c>
      <c r="X168" s="69">
        <f>SUMIF($D$136:$D$294,$W168,$N$136:$N$294)</f>
        <v>118</v>
      </c>
      <c r="Y168" s="69">
        <f>SUMIF($D$136:$D$294,$W168,$S$136:$S$294)</f>
        <v>170</v>
      </c>
    </row>
    <row r="169" spans="1:25" x14ac:dyDescent="0.3">
      <c r="A169" s="149" t="str">
        <f t="shared" si="16"/>
        <v>8-NS</v>
      </c>
      <c r="B169" s="77" t="s">
        <v>1497</v>
      </c>
      <c r="C169" s="69">
        <v>8</v>
      </c>
      <c r="D169" s="297" t="s">
        <v>1191</v>
      </c>
      <c r="E169" s="412"/>
      <c r="F169" s="380">
        <v>22</v>
      </c>
      <c r="G169" s="381" t="s">
        <v>1172</v>
      </c>
      <c r="H169" s="297" t="s">
        <v>1192</v>
      </c>
      <c r="I169" s="302" t="s">
        <v>1880</v>
      </c>
      <c r="J169" s="303" t="s">
        <v>1881</v>
      </c>
      <c r="K169" s="369" t="s">
        <v>1882</v>
      </c>
      <c r="L169" s="304" t="s">
        <v>728</v>
      </c>
      <c r="M169" s="292" t="s">
        <v>50</v>
      </c>
      <c r="N169" s="324">
        <v>118</v>
      </c>
      <c r="O169" s="99">
        <f>VLOOKUP($H169,'[1]T_9.01'!$A:$Q,O$1,FALSE)</f>
        <v>32</v>
      </c>
      <c r="P169" s="99">
        <f>VLOOKUP($H169,'[1]T_9.01'!$A:$Q,P$1,FALSE)</f>
        <v>44</v>
      </c>
      <c r="Q169" s="99">
        <f>VLOOKUP($H169,'[1]T_9.01'!$A:$Q,Q$1,FALSE)</f>
        <v>94</v>
      </c>
      <c r="R169" s="99">
        <f>VLOOKUP($H169,'[1]T_9.01'!$A:$Q,R$1,FALSE)</f>
        <v>0</v>
      </c>
      <c r="S169" s="281">
        <f>VLOOKUP($H169,'[1]T_9.01'!$A:$Q,S$1,FALSE)</f>
        <v>170</v>
      </c>
      <c r="T169" s="334">
        <f t="shared" si="21"/>
        <v>52</v>
      </c>
      <c r="W169" s="297" t="s">
        <v>1188</v>
      </c>
      <c r="X169" s="69">
        <f>SUMIF($D$136:$D$294,$W169,$N$136:$N$294)</f>
        <v>167</v>
      </c>
      <c r="Y169" s="69">
        <f>SUMIF($D$136:$D$294,$W169,$S$136:$S$294)</f>
        <v>485</v>
      </c>
    </row>
    <row r="170" spans="1:25" x14ac:dyDescent="0.3">
      <c r="A170" s="149" t="str">
        <f t="shared" si="16"/>
        <v>8-NS</v>
      </c>
      <c r="B170" s="77" t="s">
        <v>1497</v>
      </c>
      <c r="C170" s="69">
        <v>8</v>
      </c>
      <c r="D170" s="297" t="s">
        <v>1188</v>
      </c>
      <c r="E170" s="412"/>
      <c r="F170" s="380">
        <v>28</v>
      </c>
      <c r="G170" s="381" t="s">
        <v>1619</v>
      </c>
      <c r="H170" s="297" t="s">
        <v>1189</v>
      </c>
      <c r="I170" s="302" t="s">
        <v>1915</v>
      </c>
      <c r="J170" s="303" t="s">
        <v>1916</v>
      </c>
      <c r="K170" s="369" t="s">
        <v>1917</v>
      </c>
      <c r="L170" s="304" t="s">
        <v>728</v>
      </c>
      <c r="M170" s="292" t="s">
        <v>50</v>
      </c>
      <c r="N170" s="324">
        <v>167</v>
      </c>
      <c r="O170" s="99">
        <f>VLOOKUP($H170,'[1]T_9.01'!$A:$Q,O$1,FALSE)</f>
        <v>344</v>
      </c>
      <c r="P170" s="99">
        <f>VLOOKUP($H170,'[1]T_9.01'!$A:$Q,P$1,FALSE)</f>
        <v>47</v>
      </c>
      <c r="Q170" s="99">
        <f>VLOOKUP($H170,'[1]T_9.01'!$A:$Q,Q$1,FALSE)</f>
        <v>94</v>
      </c>
      <c r="R170" s="99">
        <f>VLOOKUP($H170,'[1]T_9.01'!$A:$Q,R$1,FALSE)</f>
        <v>0</v>
      </c>
      <c r="S170" s="281">
        <f>VLOOKUP($H170,'[1]T_9.01'!$A:$Q,S$1,FALSE)</f>
        <v>485</v>
      </c>
      <c r="T170" s="334">
        <f t="shared" si="21"/>
        <v>318</v>
      </c>
      <c r="W170" s="297" t="s">
        <v>1180</v>
      </c>
      <c r="X170" s="69">
        <f>SUMIF($D$136:$D$294,$W170,$N$136:$N$294)</f>
        <v>286</v>
      </c>
      <c r="Y170" s="69">
        <f>SUMIF($D$136:$D$294,$W170,$S$136:$S$294)</f>
        <v>614</v>
      </c>
    </row>
    <row r="171" spans="1:25" x14ac:dyDescent="0.3">
      <c r="A171" s="149" t="str">
        <f t="shared" si="16"/>
        <v>8-NS</v>
      </c>
      <c r="B171" s="77" t="s">
        <v>1497</v>
      </c>
      <c r="C171" s="69">
        <v>8</v>
      </c>
      <c r="D171" s="297" t="s">
        <v>1180</v>
      </c>
      <c r="E171" s="412"/>
      <c r="F171" s="380">
        <v>28</v>
      </c>
      <c r="G171" s="381" t="s">
        <v>1619</v>
      </c>
      <c r="H171" s="297" t="s">
        <v>1181</v>
      </c>
      <c r="I171" s="302" t="s">
        <v>1918</v>
      </c>
      <c r="J171" s="303" t="s">
        <v>1546</v>
      </c>
      <c r="K171" s="369" t="s">
        <v>1546</v>
      </c>
      <c r="L171" s="304" t="s">
        <v>728</v>
      </c>
      <c r="M171" s="292" t="s">
        <v>50</v>
      </c>
      <c r="N171" s="324">
        <v>286</v>
      </c>
      <c r="O171" s="99">
        <f>VLOOKUP($H171,'[1]T_9.01'!$A:$Q,O$1,FALSE)</f>
        <v>457</v>
      </c>
      <c r="P171" s="99">
        <f>VLOOKUP($H171,'[1]T_9.01'!$A:$Q,P$1,FALSE)</f>
        <v>104</v>
      </c>
      <c r="Q171" s="99">
        <f>VLOOKUP($H171,'[1]T_9.01'!$A:$Q,Q$1,FALSE)</f>
        <v>53</v>
      </c>
      <c r="R171" s="99">
        <f>VLOOKUP($H171,'[1]T_9.01'!$A:$Q,R$1,FALSE)</f>
        <v>0</v>
      </c>
      <c r="S171" s="281">
        <f>VLOOKUP($H171,'[1]T_9.01'!$A:$Q,S$1,FALSE)</f>
        <v>614</v>
      </c>
      <c r="T171" s="334">
        <f t="shared" si="21"/>
        <v>328</v>
      </c>
      <c r="W171" s="297" t="s">
        <v>1195</v>
      </c>
      <c r="X171" s="69">
        <f>SUMIF($D$136:$D$294,$W171,$N$136:$N$294)</f>
        <v>95</v>
      </c>
      <c r="Y171" s="69">
        <f>SUMIF($D$136:$D$294,$W171,$S$136:$S$294)</f>
        <v>252</v>
      </c>
    </row>
    <row r="172" spans="1:25" x14ac:dyDescent="0.3">
      <c r="A172" s="149" t="str">
        <f t="shared" si="16"/>
        <v>8-NS</v>
      </c>
      <c r="B172" s="77" t="s">
        <v>1497</v>
      </c>
      <c r="C172" s="69">
        <v>8</v>
      </c>
      <c r="D172" s="298" t="s">
        <v>1195</v>
      </c>
      <c r="E172" s="413"/>
      <c r="F172" s="385">
        <v>28</v>
      </c>
      <c r="G172" s="386" t="s">
        <v>1619</v>
      </c>
      <c r="H172" s="298" t="s">
        <v>1196</v>
      </c>
      <c r="I172" s="158" t="s">
        <v>1914</v>
      </c>
      <c r="J172" s="161" t="s">
        <v>1546</v>
      </c>
      <c r="K172" s="368" t="s">
        <v>1546</v>
      </c>
      <c r="L172" s="162" t="s">
        <v>728</v>
      </c>
      <c r="M172" s="207" t="s">
        <v>50</v>
      </c>
      <c r="N172" s="327">
        <v>95</v>
      </c>
      <c r="O172" s="100">
        <f>VLOOKUP($H172,'[1]T_9.01'!$A:$Q,O$1,FALSE)</f>
        <v>167</v>
      </c>
      <c r="P172" s="100">
        <f>VLOOKUP($H172,'[1]T_9.01'!$A:$Q,P$1,FALSE)</f>
        <v>51</v>
      </c>
      <c r="Q172" s="100">
        <f>VLOOKUP($H172,'[1]T_9.01'!$A:$Q,Q$1,FALSE)</f>
        <v>34</v>
      </c>
      <c r="R172" s="100">
        <f>VLOOKUP($H172,'[1]T_9.01'!$A:$Q,R$1,FALSE)</f>
        <v>0</v>
      </c>
      <c r="S172" s="307">
        <f>VLOOKUP($H172,'[1]T_9.01'!$A:$Q,S$1,FALSE)</f>
        <v>252</v>
      </c>
      <c r="T172" s="345">
        <f t="shared" si="21"/>
        <v>157</v>
      </c>
      <c r="W172" s="298" t="s">
        <v>812</v>
      </c>
      <c r="X172" s="69">
        <f>SUMIF($D$136:$D$294,$W172,$N$136:$N$294)</f>
        <v>116</v>
      </c>
      <c r="Y172" s="69">
        <f>SUMIF($D$136:$D$294,$W172,$S$136:$S$294)</f>
        <v>1039</v>
      </c>
    </row>
    <row r="173" spans="1:25" x14ac:dyDescent="0.3">
      <c r="A173" s="149" t="str">
        <f t="shared" ref="A173:A213" si="22">C173&amp;"-"&amp;B173</f>
        <v>11-NS</v>
      </c>
      <c r="B173" s="77" t="s">
        <v>1497</v>
      </c>
      <c r="C173" s="69">
        <v>11</v>
      </c>
      <c r="D173" s="300" t="s">
        <v>797</v>
      </c>
      <c r="E173" s="411" t="s">
        <v>145</v>
      </c>
      <c r="F173" s="387">
        <v>1</v>
      </c>
      <c r="G173" s="388" t="s">
        <v>1593</v>
      </c>
      <c r="H173" s="300" t="s">
        <v>1120</v>
      </c>
      <c r="I173" s="157" t="s">
        <v>1637</v>
      </c>
      <c r="J173" s="157" t="s">
        <v>1638</v>
      </c>
      <c r="K173" s="372" t="s">
        <v>1639</v>
      </c>
      <c r="L173" s="160" t="s">
        <v>728</v>
      </c>
      <c r="M173" s="180" t="s">
        <v>50</v>
      </c>
      <c r="N173" s="328" t="s">
        <v>1546</v>
      </c>
      <c r="O173" s="150"/>
      <c r="P173" s="150"/>
      <c r="Q173" s="150"/>
      <c r="R173" s="150"/>
      <c r="S173" s="308"/>
      <c r="T173" s="346"/>
      <c r="W173" s="300" t="s">
        <v>815</v>
      </c>
      <c r="X173" s="69">
        <f>SUMIF($D$136:$D$294,$W173,$N$136:$N$294)</f>
        <v>44</v>
      </c>
      <c r="Y173" s="69">
        <f>SUMIF($D$136:$D$294,$W173,$S$136:$S$294)</f>
        <v>23</v>
      </c>
    </row>
    <row r="174" spans="1:25" x14ac:dyDescent="0.3">
      <c r="A174" s="149" t="str">
        <f t="shared" si="22"/>
        <v>11-NS</v>
      </c>
      <c r="B174" s="77" t="s">
        <v>1497</v>
      </c>
      <c r="C174" s="69">
        <v>11</v>
      </c>
      <c r="D174" s="297" t="s">
        <v>812</v>
      </c>
      <c r="E174" s="412"/>
      <c r="F174" s="380">
        <v>2</v>
      </c>
      <c r="G174" s="381" t="s">
        <v>1594</v>
      </c>
      <c r="H174" s="297" t="s">
        <v>1247</v>
      </c>
      <c r="I174" s="302" t="s">
        <v>1644</v>
      </c>
      <c r="J174" s="302" t="s">
        <v>1546</v>
      </c>
      <c r="K174" s="373" t="s">
        <v>1546</v>
      </c>
      <c r="L174" s="304" t="s">
        <v>728</v>
      </c>
      <c r="M174" s="292" t="s">
        <v>50</v>
      </c>
      <c r="N174" s="324">
        <v>116</v>
      </c>
      <c r="O174" s="99">
        <f>VLOOKUP($H174,'[1]T_9.01'!$A:$Q,O$1,FALSE)</f>
        <v>81</v>
      </c>
      <c r="P174" s="99">
        <f>VLOOKUP($H174,'[1]T_9.01'!$A:$Q,P$1,FALSE)</f>
        <v>7</v>
      </c>
      <c r="Q174" s="99">
        <f>VLOOKUP($H174,'[1]T_9.01'!$A:$Q,Q$1,FALSE)</f>
        <v>0</v>
      </c>
      <c r="R174" s="99">
        <f>VLOOKUP($H174,'[1]T_9.01'!$A:$Q,R$1,FALSE)</f>
        <v>951</v>
      </c>
      <c r="S174" s="281">
        <f>VLOOKUP($H174,'[1]T_9.01'!$A:$Q,S$1,FALSE)</f>
        <v>1039</v>
      </c>
      <c r="T174" s="334">
        <f t="shared" ref="T174:T187" si="23">S174-N174</f>
        <v>923</v>
      </c>
      <c r="W174" s="297" t="s">
        <v>1259</v>
      </c>
      <c r="X174" s="69">
        <f>SUMIF($D$136:$D$294,$W174,$N$136:$N$294)</f>
        <v>58</v>
      </c>
      <c r="Y174" s="69">
        <f>SUMIF($D$136:$D$294,$W174,$S$136:$S$294)</f>
        <v>151</v>
      </c>
    </row>
    <row r="175" spans="1:25" x14ac:dyDescent="0.3">
      <c r="A175" s="149" t="str">
        <f t="shared" si="22"/>
        <v>11-NS</v>
      </c>
      <c r="B175" s="77" t="s">
        <v>1497</v>
      </c>
      <c r="C175" s="69">
        <v>11</v>
      </c>
      <c r="D175" s="297" t="s">
        <v>815</v>
      </c>
      <c r="E175" s="412"/>
      <c r="F175" s="380">
        <v>2</v>
      </c>
      <c r="G175" s="381" t="s">
        <v>1594</v>
      </c>
      <c r="H175" s="297" t="s">
        <v>1254</v>
      </c>
      <c r="I175" s="302" t="s">
        <v>1643</v>
      </c>
      <c r="J175" s="302" t="s">
        <v>1546</v>
      </c>
      <c r="K175" s="373" t="s">
        <v>1546</v>
      </c>
      <c r="L175" s="304" t="s">
        <v>728</v>
      </c>
      <c r="M175" s="292" t="s">
        <v>50</v>
      </c>
      <c r="N175" s="324">
        <v>44</v>
      </c>
      <c r="O175" s="99">
        <f>VLOOKUP($H175,'[1]T_9.01'!$A:$Q,O$1,FALSE)</f>
        <v>20</v>
      </c>
      <c r="P175" s="99">
        <f>VLOOKUP($H175,'[1]T_9.01'!$A:$Q,P$1,FALSE)</f>
        <v>2</v>
      </c>
      <c r="Q175" s="99">
        <f>VLOOKUP($H175,'[1]T_9.01'!$A:$Q,Q$1,FALSE)</f>
        <v>0</v>
      </c>
      <c r="R175" s="99">
        <f>VLOOKUP($H175,'[1]T_9.01'!$A:$Q,R$1,FALSE)</f>
        <v>1</v>
      </c>
      <c r="S175" s="281">
        <f>VLOOKUP($H175,'[1]T_9.01'!$A:$Q,S$1,FALSE)</f>
        <v>23</v>
      </c>
      <c r="T175" s="334">
        <f t="shared" si="23"/>
        <v>-21</v>
      </c>
      <c r="W175" s="297" t="s">
        <v>1250</v>
      </c>
      <c r="X175" s="69">
        <f>SUMIF($D$136:$D$294,$W175,$N$136:$N$294)</f>
        <v>72</v>
      </c>
      <c r="Y175" s="69">
        <f>SUMIF($D$136:$D$294,$W175,$S$136:$S$294)</f>
        <v>283</v>
      </c>
    </row>
    <row r="176" spans="1:25" x14ac:dyDescent="0.3">
      <c r="A176" s="149" t="str">
        <f t="shared" si="22"/>
        <v>1-NS</v>
      </c>
      <c r="B176" s="77" t="s">
        <v>1497</v>
      </c>
      <c r="C176" s="69">
        <v>1</v>
      </c>
      <c r="D176" s="297" t="s">
        <v>1259</v>
      </c>
      <c r="E176" s="412"/>
      <c r="F176" s="380">
        <v>8</v>
      </c>
      <c r="G176" s="381" t="s">
        <v>1600</v>
      </c>
      <c r="H176" s="297" t="s">
        <v>1260</v>
      </c>
      <c r="I176" s="302" t="s">
        <v>1678</v>
      </c>
      <c r="J176" s="302" t="s">
        <v>1679</v>
      </c>
      <c r="K176" s="373" t="s">
        <v>1680</v>
      </c>
      <c r="L176" s="304" t="s">
        <v>728</v>
      </c>
      <c r="M176" s="292" t="s">
        <v>50</v>
      </c>
      <c r="N176" s="324">
        <v>58</v>
      </c>
      <c r="O176" s="99">
        <f>VLOOKUP($H176,'[1]T_9.01'!$A:$Q,O$1,FALSE)</f>
        <v>39</v>
      </c>
      <c r="P176" s="99">
        <f>VLOOKUP($H176,'[1]T_9.01'!$A:$Q,P$1,FALSE)</f>
        <v>3</v>
      </c>
      <c r="Q176" s="99">
        <f>VLOOKUP($H176,'[1]T_9.01'!$A:$Q,Q$1,FALSE)</f>
        <v>44</v>
      </c>
      <c r="R176" s="99">
        <f>VLOOKUP($H176,'[1]T_9.01'!$A:$Q,R$1,FALSE)</f>
        <v>65</v>
      </c>
      <c r="S176" s="281">
        <f>VLOOKUP($H176,'[1]T_9.01'!$A:$Q,S$1,FALSE)</f>
        <v>151</v>
      </c>
      <c r="T176" s="334">
        <f t="shared" si="23"/>
        <v>93</v>
      </c>
      <c r="W176" s="297" t="s">
        <v>1248</v>
      </c>
      <c r="X176" s="69">
        <f>SUMIF($D$136:$D$294,$W176,$N$136:$N$294)</f>
        <v>99</v>
      </c>
      <c r="Y176" s="69">
        <f>SUMIF($D$136:$D$294,$W176,$S$136:$S$294)</f>
        <v>229</v>
      </c>
    </row>
    <row r="177" spans="1:25" x14ac:dyDescent="0.3">
      <c r="A177" s="149" t="str">
        <f t="shared" si="22"/>
        <v>1-NS</v>
      </c>
      <c r="B177" s="77" t="s">
        <v>1497</v>
      </c>
      <c r="C177" s="69">
        <v>1</v>
      </c>
      <c r="D177" s="297" t="s">
        <v>1250</v>
      </c>
      <c r="E177" s="412"/>
      <c r="F177" s="380">
        <v>8</v>
      </c>
      <c r="G177" s="381" t="s">
        <v>1600</v>
      </c>
      <c r="H177" s="297" t="s">
        <v>1251</v>
      </c>
      <c r="I177" s="302" t="s">
        <v>1681</v>
      </c>
      <c r="J177" s="302" t="s">
        <v>1682</v>
      </c>
      <c r="K177" s="373" t="s">
        <v>1683</v>
      </c>
      <c r="L177" s="304" t="s">
        <v>728</v>
      </c>
      <c r="M177" s="292" t="s">
        <v>50</v>
      </c>
      <c r="N177" s="324">
        <v>72</v>
      </c>
      <c r="O177" s="99">
        <f>VLOOKUP($H177,'[1]T_9.01'!$A:$Q,O$1,FALSE)</f>
        <v>172</v>
      </c>
      <c r="P177" s="99">
        <f>VLOOKUP($H177,'[1]T_9.01'!$A:$Q,P$1,FALSE)</f>
        <v>5</v>
      </c>
      <c r="Q177" s="99">
        <f>VLOOKUP($H177,'[1]T_9.01'!$A:$Q,Q$1,FALSE)</f>
        <v>105</v>
      </c>
      <c r="R177" s="99">
        <f>VLOOKUP($H177,'[1]T_9.01'!$A:$Q,R$1,FALSE)</f>
        <v>0</v>
      </c>
      <c r="S177" s="281">
        <f>VLOOKUP($H177,'[1]T_9.01'!$A:$Q,S$1,FALSE)</f>
        <v>283</v>
      </c>
      <c r="T177" s="334">
        <f t="shared" si="23"/>
        <v>211</v>
      </c>
      <c r="W177" s="297" t="s">
        <v>1241</v>
      </c>
      <c r="X177" s="69">
        <f>SUMIF($D$136:$D$294,$W177,$N$136:$N$294)</f>
        <v>88</v>
      </c>
      <c r="Y177" s="69">
        <f>SUMIF($D$136:$D$294,$W177,$S$136:$S$294)</f>
        <v>138</v>
      </c>
    </row>
    <row r="178" spans="1:25" x14ac:dyDescent="0.3">
      <c r="A178" s="149" t="str">
        <f t="shared" si="22"/>
        <v>1-NS</v>
      </c>
      <c r="B178" s="77" t="s">
        <v>1497</v>
      </c>
      <c r="C178" s="69">
        <v>1</v>
      </c>
      <c r="D178" s="297" t="s">
        <v>1248</v>
      </c>
      <c r="E178" s="412"/>
      <c r="F178" s="380">
        <v>8</v>
      </c>
      <c r="G178" s="381" t="s">
        <v>1600</v>
      </c>
      <c r="H178" s="297" t="s">
        <v>1249</v>
      </c>
      <c r="I178" s="302" t="s">
        <v>1687</v>
      </c>
      <c r="J178" s="302" t="s">
        <v>1688</v>
      </c>
      <c r="K178" s="373" t="s">
        <v>1689</v>
      </c>
      <c r="L178" s="304" t="s">
        <v>728</v>
      </c>
      <c r="M178" s="292" t="s">
        <v>50</v>
      </c>
      <c r="N178" s="324">
        <v>99</v>
      </c>
      <c r="O178" s="99">
        <f>VLOOKUP($H178,'[1]T_9.01'!$A:$Q,O$1,FALSE)</f>
        <v>224</v>
      </c>
      <c r="P178" s="99">
        <f>VLOOKUP($H178,'[1]T_9.01'!$A:$Q,P$1,FALSE)</f>
        <v>5</v>
      </c>
      <c r="Q178" s="99">
        <f>VLOOKUP($H178,'[1]T_9.01'!$A:$Q,Q$1,FALSE)</f>
        <v>0</v>
      </c>
      <c r="R178" s="99">
        <f>VLOOKUP($H178,'[1]T_9.01'!$A:$Q,R$1,FALSE)</f>
        <v>0</v>
      </c>
      <c r="S178" s="281">
        <f>VLOOKUP($H178,'[1]T_9.01'!$A:$Q,S$1,FALSE)</f>
        <v>229</v>
      </c>
      <c r="T178" s="334">
        <f t="shared" si="23"/>
        <v>130</v>
      </c>
      <c r="W178" s="297" t="s">
        <v>1257</v>
      </c>
      <c r="X178" s="69">
        <f>SUMIF($D$136:$D$294,$W178,$N$136:$N$294)</f>
        <v>210</v>
      </c>
      <c r="Y178" s="69">
        <f>SUMIF($D$136:$D$294,$W178,$S$136:$S$294)</f>
        <v>490</v>
      </c>
    </row>
    <row r="179" spans="1:25" x14ac:dyDescent="0.3">
      <c r="A179" s="149" t="str">
        <f t="shared" si="22"/>
        <v>2-NS</v>
      </c>
      <c r="B179" s="77" t="s">
        <v>1497</v>
      </c>
      <c r="C179" s="69">
        <v>2</v>
      </c>
      <c r="D179" s="297" t="s">
        <v>1241</v>
      </c>
      <c r="E179" s="412"/>
      <c r="F179" s="380">
        <v>8</v>
      </c>
      <c r="G179" s="381" t="s">
        <v>1600</v>
      </c>
      <c r="H179" s="297" t="s">
        <v>1242</v>
      </c>
      <c r="I179" s="302" t="s">
        <v>1684</v>
      </c>
      <c r="J179" s="302" t="s">
        <v>1685</v>
      </c>
      <c r="K179" s="373" t="s">
        <v>1686</v>
      </c>
      <c r="L179" s="304" t="s">
        <v>728</v>
      </c>
      <c r="M179" s="292" t="s">
        <v>50</v>
      </c>
      <c r="N179" s="324">
        <v>88</v>
      </c>
      <c r="O179" s="99">
        <f>VLOOKUP($H179,'[1]T_9.01'!$A:$Q,O$1,FALSE)</f>
        <v>125</v>
      </c>
      <c r="P179" s="99">
        <f>VLOOKUP($H179,'[1]T_9.01'!$A:$Q,P$1,FALSE)</f>
        <v>13</v>
      </c>
      <c r="Q179" s="99">
        <f>VLOOKUP($H179,'[1]T_9.01'!$A:$Q,Q$1,FALSE)</f>
        <v>0</v>
      </c>
      <c r="R179" s="99">
        <f>VLOOKUP($H179,'[1]T_9.01'!$A:$Q,R$1,FALSE)</f>
        <v>0</v>
      </c>
      <c r="S179" s="281">
        <f>VLOOKUP($H179,'[1]T_9.01'!$A:$Q,S$1,FALSE)</f>
        <v>138</v>
      </c>
      <c r="T179" s="334">
        <f t="shared" si="23"/>
        <v>50</v>
      </c>
      <c r="W179" s="297" t="s">
        <v>1255</v>
      </c>
      <c r="X179" s="69">
        <f>SUMIF($D$136:$D$294,$W179,$N$136:$N$294)</f>
        <v>239</v>
      </c>
      <c r="Y179" s="69">
        <f>SUMIF($D$136:$D$294,$W179,$S$136:$S$294)</f>
        <v>522</v>
      </c>
    </row>
    <row r="180" spans="1:25" x14ac:dyDescent="0.3">
      <c r="A180" s="149" t="str">
        <f t="shared" si="22"/>
        <v>2-NS</v>
      </c>
      <c r="B180" s="77" t="s">
        <v>1497</v>
      </c>
      <c r="C180" s="69">
        <v>2</v>
      </c>
      <c r="D180" s="297" t="s">
        <v>1257</v>
      </c>
      <c r="E180" s="412"/>
      <c r="F180" s="380">
        <v>8</v>
      </c>
      <c r="G180" s="381" t="s">
        <v>1600</v>
      </c>
      <c r="H180" s="297" t="s">
        <v>1258</v>
      </c>
      <c r="I180" s="302" t="s">
        <v>1693</v>
      </c>
      <c r="J180" s="302" t="s">
        <v>1694</v>
      </c>
      <c r="K180" s="373" t="s">
        <v>1695</v>
      </c>
      <c r="L180" s="304" t="s">
        <v>728</v>
      </c>
      <c r="M180" s="292" t="s">
        <v>50</v>
      </c>
      <c r="N180" s="324">
        <v>210</v>
      </c>
      <c r="O180" s="99">
        <f>VLOOKUP($H180,'[1]T_9.01'!$A:$Q,O$1,FALSE)</f>
        <v>190</v>
      </c>
      <c r="P180" s="99">
        <f>VLOOKUP($H180,'[1]T_9.01'!$A:$Q,P$1,FALSE)</f>
        <v>32</v>
      </c>
      <c r="Q180" s="99">
        <f>VLOOKUP($H180,'[1]T_9.01'!$A:$Q,Q$1,FALSE)</f>
        <v>267</v>
      </c>
      <c r="R180" s="99">
        <f>VLOOKUP($H180,'[1]T_9.01'!$A:$Q,R$1,FALSE)</f>
        <v>0</v>
      </c>
      <c r="S180" s="281">
        <f>VLOOKUP($H180,'[1]T_9.01'!$A:$Q,S$1,FALSE)</f>
        <v>490</v>
      </c>
      <c r="T180" s="334">
        <f t="shared" si="23"/>
        <v>280</v>
      </c>
      <c r="W180" s="297" t="s">
        <v>1252</v>
      </c>
      <c r="X180" s="69">
        <f>SUMIF($D$136:$D$294,$W180,$N$136:$N$294)</f>
        <v>31</v>
      </c>
      <c r="Y180" s="69">
        <f>SUMIF($D$136:$D$294,$W180,$S$136:$S$294)</f>
        <v>99</v>
      </c>
    </row>
    <row r="181" spans="1:25" x14ac:dyDescent="0.3">
      <c r="A181" s="149" t="str">
        <f t="shared" si="22"/>
        <v>2-NS</v>
      </c>
      <c r="B181" s="77" t="s">
        <v>1497</v>
      </c>
      <c r="C181" s="69">
        <v>2</v>
      </c>
      <c r="D181" s="297" t="s">
        <v>1255</v>
      </c>
      <c r="E181" s="412"/>
      <c r="F181" s="380">
        <v>14</v>
      </c>
      <c r="G181" s="381" t="s">
        <v>1606</v>
      </c>
      <c r="H181" s="297" t="s">
        <v>1256</v>
      </c>
      <c r="I181" s="302" t="s">
        <v>1752</v>
      </c>
      <c r="J181" s="302" t="s">
        <v>1546</v>
      </c>
      <c r="K181" s="373" t="s">
        <v>1546</v>
      </c>
      <c r="L181" s="304" t="s">
        <v>728</v>
      </c>
      <c r="M181" s="292" t="s">
        <v>50</v>
      </c>
      <c r="N181" s="324">
        <v>239</v>
      </c>
      <c r="O181" s="99">
        <f>VLOOKUP($H181,'[1]T_9.01'!$A:$Q,O$1,FALSE)</f>
        <v>203</v>
      </c>
      <c r="P181" s="99">
        <f>VLOOKUP($H181,'[1]T_9.01'!$A:$Q,P$1,FALSE)</f>
        <v>25</v>
      </c>
      <c r="Q181" s="99">
        <f>VLOOKUP($H181,'[1]T_9.01'!$A:$Q,Q$1,FALSE)</f>
        <v>292</v>
      </c>
      <c r="R181" s="99">
        <f>VLOOKUP($H181,'[1]T_9.01'!$A:$Q,R$1,FALSE)</f>
        <v>2</v>
      </c>
      <c r="S181" s="281">
        <f>VLOOKUP($H181,'[1]T_9.01'!$A:$Q,S$1,FALSE)</f>
        <v>522</v>
      </c>
      <c r="T181" s="334">
        <f t="shared" si="23"/>
        <v>283</v>
      </c>
      <c r="W181" s="297" t="s">
        <v>1237</v>
      </c>
      <c r="X181" s="69">
        <f>SUMIF($D$136:$D$294,$W181,$N$136:$N$294)</f>
        <v>191</v>
      </c>
      <c r="Y181" s="69">
        <f>SUMIF($D$136:$D$294,$W181,$S$136:$S$294)</f>
        <v>220</v>
      </c>
    </row>
    <row r="182" spans="1:25" x14ac:dyDescent="0.3">
      <c r="A182" s="149" t="str">
        <f t="shared" si="22"/>
        <v>3-NS</v>
      </c>
      <c r="B182" s="77" t="s">
        <v>1497</v>
      </c>
      <c r="C182" s="69">
        <v>3</v>
      </c>
      <c r="D182" s="297" t="s">
        <v>1252</v>
      </c>
      <c r="E182" s="412"/>
      <c r="F182" s="380">
        <v>14</v>
      </c>
      <c r="G182" s="381" t="s">
        <v>1606</v>
      </c>
      <c r="H182" s="297" t="s">
        <v>1253</v>
      </c>
      <c r="I182" s="302" t="s">
        <v>1750</v>
      </c>
      <c r="J182" s="302" t="s">
        <v>1546</v>
      </c>
      <c r="K182" s="373" t="s">
        <v>1546</v>
      </c>
      <c r="L182" s="304" t="s">
        <v>728</v>
      </c>
      <c r="M182" s="292" t="s">
        <v>50</v>
      </c>
      <c r="N182" s="324">
        <v>31</v>
      </c>
      <c r="O182" s="99">
        <f>VLOOKUP($H182,'[1]T_9.01'!$A:$Q,O$1,FALSE)</f>
        <v>34</v>
      </c>
      <c r="P182" s="99">
        <f>VLOOKUP($H182,'[1]T_9.01'!$A:$Q,P$1,FALSE)</f>
        <v>9</v>
      </c>
      <c r="Q182" s="99">
        <f>VLOOKUP($H182,'[1]T_9.01'!$A:$Q,Q$1,FALSE)</f>
        <v>55</v>
      </c>
      <c r="R182" s="99">
        <f>VLOOKUP($H182,'[1]T_9.01'!$A:$Q,R$1,FALSE)</f>
        <v>0</v>
      </c>
      <c r="S182" s="281">
        <f>VLOOKUP($H182,'[1]T_9.01'!$A:$Q,S$1,FALSE)</f>
        <v>99</v>
      </c>
      <c r="T182" s="334">
        <f t="shared" si="23"/>
        <v>68</v>
      </c>
      <c r="W182" s="297" t="s">
        <v>1235</v>
      </c>
      <c r="X182" s="69">
        <f>SUMIF($D$136:$D$294,$W182,$N$136:$N$294)</f>
        <v>283</v>
      </c>
      <c r="Y182" s="69">
        <f>SUMIF($D$136:$D$294,$W182,$S$136:$S$294)</f>
        <v>286</v>
      </c>
    </row>
    <row r="183" spans="1:25" x14ac:dyDescent="0.3">
      <c r="A183" s="149" t="str">
        <f t="shared" si="22"/>
        <v>4-NS</v>
      </c>
      <c r="B183" s="77" t="s">
        <v>1497</v>
      </c>
      <c r="C183" s="69">
        <v>4</v>
      </c>
      <c r="D183" s="297" t="s">
        <v>1237</v>
      </c>
      <c r="E183" s="412"/>
      <c r="F183" s="380">
        <v>14</v>
      </c>
      <c r="G183" s="381" t="s">
        <v>1606</v>
      </c>
      <c r="H183" s="297" t="s">
        <v>1238</v>
      </c>
      <c r="I183" s="302" t="s">
        <v>1751</v>
      </c>
      <c r="J183" s="302" t="s">
        <v>1546</v>
      </c>
      <c r="K183" s="373" t="s">
        <v>1546</v>
      </c>
      <c r="L183" s="304" t="s">
        <v>728</v>
      </c>
      <c r="M183" s="292" t="s">
        <v>50</v>
      </c>
      <c r="N183" s="324">
        <v>191</v>
      </c>
      <c r="O183" s="99">
        <f>VLOOKUP($H183,'[1]T_9.01'!$A:$Q,O$1,FALSE)</f>
        <v>70</v>
      </c>
      <c r="P183" s="99">
        <f>VLOOKUP($H183,'[1]T_9.01'!$A:$Q,P$1,FALSE)</f>
        <v>8</v>
      </c>
      <c r="Q183" s="99">
        <f>VLOOKUP($H183,'[1]T_9.01'!$A:$Q,Q$1,FALSE)</f>
        <v>142</v>
      </c>
      <c r="R183" s="99">
        <f>VLOOKUP($H183,'[1]T_9.01'!$A:$Q,R$1,FALSE)</f>
        <v>0</v>
      </c>
      <c r="S183" s="281">
        <f>VLOOKUP($H183,'[1]T_9.01'!$A:$Q,S$1,FALSE)</f>
        <v>220</v>
      </c>
      <c r="T183" s="334">
        <f t="shared" si="23"/>
        <v>29</v>
      </c>
      <c r="W183" s="297" t="s">
        <v>1245</v>
      </c>
      <c r="X183" s="69">
        <f>SUMIF($D$136:$D$294,$W183,$N$136:$N$294)</f>
        <v>341</v>
      </c>
      <c r="Y183" s="69">
        <f>SUMIF($D$136:$D$294,$W183,$S$136:$S$294)</f>
        <v>466</v>
      </c>
    </row>
    <row r="184" spans="1:25" x14ac:dyDescent="0.3">
      <c r="A184" s="149" t="str">
        <f t="shared" si="22"/>
        <v>5-NS</v>
      </c>
      <c r="B184" s="77" t="s">
        <v>1497</v>
      </c>
      <c r="C184" s="69">
        <v>5</v>
      </c>
      <c r="D184" s="297" t="s">
        <v>1235</v>
      </c>
      <c r="E184" s="412"/>
      <c r="F184" s="380">
        <v>14</v>
      </c>
      <c r="G184" s="381" t="s">
        <v>1606</v>
      </c>
      <c r="H184" s="297" t="s">
        <v>1236</v>
      </c>
      <c r="I184" s="302" t="s">
        <v>1753</v>
      </c>
      <c r="J184" s="302" t="s">
        <v>1546</v>
      </c>
      <c r="K184" s="373" t="s">
        <v>1546</v>
      </c>
      <c r="L184" s="304" t="s">
        <v>728</v>
      </c>
      <c r="M184" s="292" t="s">
        <v>50</v>
      </c>
      <c r="N184" s="324">
        <v>283</v>
      </c>
      <c r="O184" s="99">
        <f>VLOOKUP($H184,'[1]T_9.01'!$A:$Q,O$1,FALSE)</f>
        <v>48</v>
      </c>
      <c r="P184" s="99">
        <f>VLOOKUP($H184,'[1]T_9.01'!$A:$Q,P$1,FALSE)</f>
        <v>16</v>
      </c>
      <c r="Q184" s="99">
        <f>VLOOKUP($H184,'[1]T_9.01'!$A:$Q,Q$1,FALSE)</f>
        <v>209</v>
      </c>
      <c r="R184" s="99">
        <f>VLOOKUP($H184,'[1]T_9.01'!$A:$Q,R$1,FALSE)</f>
        <v>13</v>
      </c>
      <c r="S184" s="281">
        <f>VLOOKUP($H184,'[1]T_9.01'!$A:$Q,S$1,FALSE)</f>
        <v>286</v>
      </c>
      <c r="T184" s="334">
        <f t="shared" si="23"/>
        <v>3</v>
      </c>
      <c r="W184" s="297" t="s">
        <v>1239</v>
      </c>
      <c r="X184" s="69">
        <f>SUMIF($D$136:$D$294,$W184,$N$136:$N$294)</f>
        <v>337</v>
      </c>
      <c r="Y184" s="69">
        <f>SUMIF($D$136:$D$294,$W184,$S$136:$S$294)</f>
        <v>491</v>
      </c>
    </row>
    <row r="185" spans="1:25" x14ac:dyDescent="0.3">
      <c r="A185" s="149" t="str">
        <f t="shared" si="22"/>
        <v>6-NS</v>
      </c>
      <c r="B185" s="77" t="s">
        <v>1497</v>
      </c>
      <c r="C185" s="69">
        <v>6</v>
      </c>
      <c r="D185" s="297" t="s">
        <v>1245</v>
      </c>
      <c r="E185" s="412"/>
      <c r="F185" s="380">
        <v>20</v>
      </c>
      <c r="G185" s="381" t="s">
        <v>1611</v>
      </c>
      <c r="H185" s="297" t="s">
        <v>1246</v>
      </c>
      <c r="I185" s="302" t="s">
        <v>1863</v>
      </c>
      <c r="J185" s="302" t="s">
        <v>1546</v>
      </c>
      <c r="K185" s="373" t="s">
        <v>1546</v>
      </c>
      <c r="L185" s="304" t="s">
        <v>728</v>
      </c>
      <c r="M185" s="292" t="s">
        <v>50</v>
      </c>
      <c r="N185" s="324">
        <v>341</v>
      </c>
      <c r="O185" s="99">
        <f>VLOOKUP($H185,'[1]T_9.01'!$A:$Q,O$1,FALSE)</f>
        <v>125</v>
      </c>
      <c r="P185" s="99">
        <f>VLOOKUP($H185,'[1]T_9.01'!$A:$Q,P$1,FALSE)</f>
        <v>28</v>
      </c>
      <c r="Q185" s="99">
        <f>VLOOKUP($H185,'[1]T_9.01'!$A:$Q,Q$1,FALSE)</f>
        <v>188</v>
      </c>
      <c r="R185" s="99">
        <f>VLOOKUP($H185,'[1]T_9.01'!$A:$Q,R$1,FALSE)</f>
        <v>124</v>
      </c>
      <c r="S185" s="281">
        <f>VLOOKUP($H185,'[1]T_9.01'!$A:$Q,S$1,FALSE)</f>
        <v>466</v>
      </c>
      <c r="T185" s="334">
        <f t="shared" si="23"/>
        <v>125</v>
      </c>
      <c r="W185" s="297" t="s">
        <v>1243</v>
      </c>
      <c r="X185" s="69">
        <f>SUMIF($D$136:$D$294,$W185,$N$136:$N$294)</f>
        <v>0</v>
      </c>
      <c r="Y185" s="69">
        <f>SUMIF($D$136:$D$294,$W185,$S$136:$S$294)</f>
        <v>0</v>
      </c>
    </row>
    <row r="186" spans="1:25" x14ac:dyDescent="0.3">
      <c r="A186" s="149" t="str">
        <f t="shared" si="22"/>
        <v>7-NS</v>
      </c>
      <c r="B186" s="77" t="s">
        <v>1497</v>
      </c>
      <c r="C186" s="69">
        <v>7</v>
      </c>
      <c r="D186" s="297" t="s">
        <v>1239</v>
      </c>
      <c r="E186" s="412"/>
      <c r="F186" s="380">
        <v>20</v>
      </c>
      <c r="G186" s="381" t="s">
        <v>1611</v>
      </c>
      <c r="H186" s="297" t="s">
        <v>1240</v>
      </c>
      <c r="I186" s="302" t="s">
        <v>1860</v>
      </c>
      <c r="J186" s="302" t="s">
        <v>1861</v>
      </c>
      <c r="K186" s="373" t="s">
        <v>1862</v>
      </c>
      <c r="L186" s="304" t="s">
        <v>728</v>
      </c>
      <c r="M186" s="292" t="s">
        <v>50</v>
      </c>
      <c r="N186" s="324">
        <v>337</v>
      </c>
      <c r="O186" s="99">
        <f>VLOOKUP($H186,'[1]T_9.01'!$A:$Q,O$1,FALSE)</f>
        <v>47</v>
      </c>
      <c r="P186" s="99">
        <f>VLOOKUP($H186,'[1]T_9.01'!$A:$Q,P$1,FALSE)</f>
        <v>51</v>
      </c>
      <c r="Q186" s="99">
        <f>VLOOKUP($H186,'[1]T_9.01'!$A:$Q,Q$1,FALSE)</f>
        <v>383</v>
      </c>
      <c r="R186" s="99">
        <f>VLOOKUP($H186,'[1]T_9.01'!$A:$Q,R$1,FALSE)</f>
        <v>9</v>
      </c>
      <c r="S186" s="281">
        <f>VLOOKUP($H186,'[1]T_9.01'!$A:$Q,S$1,FALSE)</f>
        <v>491</v>
      </c>
      <c r="T186" s="334">
        <f t="shared" si="23"/>
        <v>154</v>
      </c>
      <c r="W186" s="297" t="s">
        <v>1279</v>
      </c>
      <c r="X186" s="69">
        <f>SUMIF($D$136:$D$294,$W186,$N$136:$N$294)</f>
        <v>475</v>
      </c>
      <c r="Y186" s="69">
        <f>SUMIF($D$136:$D$294,$W186,$S$136:$S$294)</f>
        <v>806</v>
      </c>
    </row>
    <row r="187" spans="1:25" x14ac:dyDescent="0.3">
      <c r="A187" s="149" t="str">
        <f t="shared" si="22"/>
        <v>7-NS</v>
      </c>
      <c r="B187" s="77" t="s">
        <v>1497</v>
      </c>
      <c r="C187" s="69">
        <v>7</v>
      </c>
      <c r="D187" s="298" t="s">
        <v>1243</v>
      </c>
      <c r="E187" s="413"/>
      <c r="F187" s="385">
        <v>20</v>
      </c>
      <c r="G187" s="386" t="s">
        <v>1611</v>
      </c>
      <c r="H187" s="298" t="s">
        <v>1244</v>
      </c>
      <c r="I187" s="158" t="s">
        <v>1857</v>
      </c>
      <c r="J187" s="158" t="s">
        <v>1858</v>
      </c>
      <c r="K187" s="371" t="s">
        <v>1859</v>
      </c>
      <c r="L187" s="162" t="s">
        <v>728</v>
      </c>
      <c r="M187" s="207" t="s">
        <v>50</v>
      </c>
      <c r="N187" s="327">
        <v>0</v>
      </c>
      <c r="O187" s="100">
        <f>VLOOKUP($H187,'[1]T_9.01'!$A:$Q,O$1,FALSE)</f>
        <v>0</v>
      </c>
      <c r="P187" s="100">
        <f>VLOOKUP($H187,'[1]T_9.01'!$A:$Q,P$1,FALSE)</f>
        <v>0</v>
      </c>
      <c r="Q187" s="100">
        <f>VLOOKUP($H187,'[1]T_9.01'!$A:$Q,Q$1,FALSE)</f>
        <v>0</v>
      </c>
      <c r="R187" s="100">
        <f>VLOOKUP($H187,'[1]T_9.01'!$A:$Q,R$1,FALSE)</f>
        <v>0</v>
      </c>
      <c r="S187" s="307">
        <f>VLOOKUP($H187,'[1]T_9.01'!$A:$Q,S$1,FALSE)</f>
        <v>0</v>
      </c>
      <c r="T187" s="345">
        <f t="shared" si="23"/>
        <v>0</v>
      </c>
      <c r="W187" s="298" t="s">
        <v>1277</v>
      </c>
      <c r="X187" s="69">
        <f>SUMIF($D$136:$D$294,$W187,$N$136:$N$294)</f>
        <v>396</v>
      </c>
      <c r="Y187" s="69">
        <f>SUMIF($D$136:$D$294,$W187,$S$136:$S$294)</f>
        <v>248</v>
      </c>
    </row>
    <row r="188" spans="1:25" x14ac:dyDescent="0.3">
      <c r="A188" s="149" t="str">
        <f t="shared" si="22"/>
        <v>11-NS</v>
      </c>
      <c r="B188" s="77" t="s">
        <v>1497</v>
      </c>
      <c r="C188" s="69">
        <v>11</v>
      </c>
      <c r="D188" s="300" t="s">
        <v>797</v>
      </c>
      <c r="E188" s="411" t="s">
        <v>151</v>
      </c>
      <c r="F188" s="387">
        <v>1</v>
      </c>
      <c r="G188" s="388" t="s">
        <v>1593</v>
      </c>
      <c r="H188" s="300" t="s">
        <v>1120</v>
      </c>
      <c r="I188" s="157" t="s">
        <v>1637</v>
      </c>
      <c r="J188" s="157" t="s">
        <v>1638</v>
      </c>
      <c r="K188" s="367" t="s">
        <v>1639</v>
      </c>
      <c r="L188" s="160" t="s">
        <v>728</v>
      </c>
      <c r="M188" s="180" t="s">
        <v>50</v>
      </c>
      <c r="N188" s="328" t="s">
        <v>1546</v>
      </c>
      <c r="O188" s="150"/>
      <c r="P188" s="150"/>
      <c r="Q188" s="150"/>
      <c r="R188" s="150"/>
      <c r="S188" s="308"/>
      <c r="T188" s="346"/>
      <c r="W188" s="300" t="s">
        <v>1283</v>
      </c>
      <c r="X188" s="69">
        <f>SUMIF($D$136:$D$294,$W188,$N$136:$N$294)</f>
        <v>132</v>
      </c>
      <c r="Y188" s="69">
        <f>SUMIF($D$136:$D$294,$W188,$S$136:$S$294)</f>
        <v>334</v>
      </c>
    </row>
    <row r="189" spans="1:25" x14ac:dyDescent="0.3">
      <c r="A189" s="149" t="str">
        <f t="shared" si="22"/>
        <v>11-NS</v>
      </c>
      <c r="B189" s="77" t="s">
        <v>1497</v>
      </c>
      <c r="C189" s="69">
        <v>11</v>
      </c>
      <c r="D189" s="297" t="s">
        <v>1279</v>
      </c>
      <c r="E189" s="412"/>
      <c r="F189" s="380">
        <v>2</v>
      </c>
      <c r="G189" s="381" t="s">
        <v>1594</v>
      </c>
      <c r="H189" s="297" t="s">
        <v>1280</v>
      </c>
      <c r="I189" s="302" t="s">
        <v>1645</v>
      </c>
      <c r="J189" s="302" t="s">
        <v>1646</v>
      </c>
      <c r="K189" s="369" t="s">
        <v>1647</v>
      </c>
      <c r="L189" s="304" t="s">
        <v>728</v>
      </c>
      <c r="M189" s="292" t="s">
        <v>50</v>
      </c>
      <c r="N189" s="324">
        <v>475</v>
      </c>
      <c r="O189" s="99">
        <f>VLOOKUP($H189,'[1]T_9.01'!$A:$Q,O$1,FALSE)</f>
        <v>196</v>
      </c>
      <c r="P189" s="99">
        <f>VLOOKUP($H189,'[1]T_9.01'!$A:$Q,P$1,FALSE)</f>
        <v>22</v>
      </c>
      <c r="Q189" s="99">
        <f>VLOOKUP($H189,'[1]T_9.01'!$A:$Q,Q$1,FALSE)</f>
        <v>465</v>
      </c>
      <c r="R189" s="99">
        <f>VLOOKUP($H189,'[1]T_9.01'!$A:$Q,R$1,FALSE)</f>
        <v>123</v>
      </c>
      <c r="S189" s="281">
        <f>VLOOKUP($H189,'[1]T_9.01'!$A:$Q,S$1,FALSE)</f>
        <v>806</v>
      </c>
      <c r="T189" s="334">
        <f>S189-N189</f>
        <v>331</v>
      </c>
      <c r="W189" s="297" t="s">
        <v>1170</v>
      </c>
      <c r="X189" s="69">
        <f>SUMIF($D$136:$D$294,$W189,$N$136:$N$294)</f>
        <v>776</v>
      </c>
      <c r="Y189" s="69">
        <f>SUMIF($D$136:$D$294,$W189,$S$136:$S$294)</f>
        <v>703</v>
      </c>
    </row>
    <row r="190" spans="1:25" x14ac:dyDescent="0.3">
      <c r="A190" s="149" t="str">
        <f t="shared" si="22"/>
        <v>1-NS</v>
      </c>
      <c r="B190" s="77" t="s">
        <v>1497</v>
      </c>
      <c r="C190" s="69">
        <v>1</v>
      </c>
      <c r="D190" s="297" t="s">
        <v>1277</v>
      </c>
      <c r="E190" s="412"/>
      <c r="F190" s="380">
        <v>8</v>
      </c>
      <c r="G190" s="381" t="s">
        <v>1600</v>
      </c>
      <c r="H190" s="297" t="s">
        <v>1278</v>
      </c>
      <c r="I190" s="302" t="s">
        <v>1696</v>
      </c>
      <c r="J190" s="302" t="s">
        <v>1697</v>
      </c>
      <c r="K190" s="369" t="s">
        <v>1698</v>
      </c>
      <c r="L190" s="304" t="s">
        <v>728</v>
      </c>
      <c r="M190" s="292" t="s">
        <v>50</v>
      </c>
      <c r="N190" s="324">
        <v>396</v>
      </c>
      <c r="O190" s="99">
        <f>VLOOKUP($H190,'[1]T_9.01'!$A:$Q,O$1,FALSE)</f>
        <v>83</v>
      </c>
      <c r="P190" s="99">
        <f>VLOOKUP($H190,'[1]T_9.01'!$A:$Q,P$1,FALSE)</f>
        <v>15</v>
      </c>
      <c r="Q190" s="99">
        <f>VLOOKUP($H190,'[1]T_9.01'!$A:$Q,Q$1,FALSE)</f>
        <v>150</v>
      </c>
      <c r="R190" s="99">
        <f>VLOOKUP($H190,'[1]T_9.01'!$A:$Q,R$1,FALSE)</f>
        <v>0</v>
      </c>
      <c r="S190" s="281">
        <f>VLOOKUP($H190,'[1]T_9.01'!$A:$Q,S$1,FALSE)</f>
        <v>248</v>
      </c>
      <c r="T190" s="334">
        <f>S190-N190</f>
        <v>-148</v>
      </c>
      <c r="W190" s="297" t="s">
        <v>1281</v>
      </c>
      <c r="X190" s="69">
        <f>SUMIF($D$136:$D$294,$W190,$N$136:$N$294)</f>
        <v>432</v>
      </c>
      <c r="Y190" s="69">
        <f>SUMIF($D$136:$D$294,$W190,$S$136:$S$294)</f>
        <v>300</v>
      </c>
    </row>
    <row r="191" spans="1:25" x14ac:dyDescent="0.3">
      <c r="A191" s="149" t="str">
        <f t="shared" si="22"/>
        <v>1-NS</v>
      </c>
      <c r="B191" s="77" t="s">
        <v>1497</v>
      </c>
      <c r="C191" s="69">
        <v>1</v>
      </c>
      <c r="D191" s="297" t="s">
        <v>1283</v>
      </c>
      <c r="E191" s="412"/>
      <c r="F191" s="380">
        <v>8</v>
      </c>
      <c r="G191" s="381" t="s">
        <v>1600</v>
      </c>
      <c r="H191" s="297" t="s">
        <v>1284</v>
      </c>
      <c r="I191" s="302" t="s">
        <v>1690</v>
      </c>
      <c r="J191" s="302" t="s">
        <v>1691</v>
      </c>
      <c r="K191" s="369" t="s">
        <v>1692</v>
      </c>
      <c r="L191" s="304" t="s">
        <v>728</v>
      </c>
      <c r="M191" s="292" t="s">
        <v>50</v>
      </c>
      <c r="N191" s="324">
        <v>132</v>
      </c>
      <c r="O191" s="99">
        <f>VLOOKUP($H191,'[1]T_9.01'!$A:$Q,O$1,FALSE)</f>
        <v>110</v>
      </c>
      <c r="P191" s="99">
        <f>VLOOKUP($H191,'[1]T_9.01'!$A:$Q,P$1,FALSE)</f>
        <v>19</v>
      </c>
      <c r="Q191" s="99">
        <f>VLOOKUP($H191,'[1]T_9.01'!$A:$Q,Q$1,FALSE)</f>
        <v>148</v>
      </c>
      <c r="R191" s="99">
        <f>VLOOKUP($H191,'[1]T_9.01'!$A:$Q,R$1,FALSE)</f>
        <v>57</v>
      </c>
      <c r="S191" s="281">
        <f>VLOOKUP($H191,'[1]T_9.01'!$A:$Q,S$1,FALSE)</f>
        <v>334</v>
      </c>
      <c r="T191" s="334">
        <f>S191-N191</f>
        <v>202</v>
      </c>
      <c r="W191" s="297" t="s">
        <v>1275</v>
      </c>
      <c r="X191" s="69">
        <f>SUMIF($D$136:$D$294,$W191,$N$136:$N$294)</f>
        <v>692</v>
      </c>
      <c r="Y191" s="69">
        <f>SUMIF($D$136:$D$294,$W191,$S$136:$S$294)</f>
        <v>702</v>
      </c>
    </row>
    <row r="192" spans="1:25" x14ac:dyDescent="0.3">
      <c r="A192" s="149" t="str">
        <f t="shared" si="22"/>
        <v>2-NS</v>
      </c>
      <c r="B192" s="77" t="s">
        <v>1497</v>
      </c>
      <c r="C192" s="69">
        <v>2</v>
      </c>
      <c r="D192" s="297" t="s">
        <v>1170</v>
      </c>
      <c r="E192" s="412"/>
      <c r="F192" s="380">
        <v>8</v>
      </c>
      <c r="G192" s="381" t="s">
        <v>1600</v>
      </c>
      <c r="H192" s="297" t="s">
        <v>1171</v>
      </c>
      <c r="I192" s="302" t="s">
        <v>1699</v>
      </c>
      <c r="J192" s="302" t="s">
        <v>1700</v>
      </c>
      <c r="K192" s="369" t="s">
        <v>1701</v>
      </c>
      <c r="L192" s="304" t="s">
        <v>728</v>
      </c>
      <c r="M192" s="292" t="s">
        <v>50</v>
      </c>
      <c r="N192" s="324">
        <v>776</v>
      </c>
      <c r="O192" s="166">
        <f>VLOOKUP($H192,'[1]T_9.01'!$A:$Q,O$1,FALSE)</f>
        <v>43</v>
      </c>
      <c r="P192" s="166">
        <f>VLOOKUP($H192,'[1]T_9.01'!$A:$Q,P$1,FALSE)</f>
        <v>41</v>
      </c>
      <c r="Q192" s="166">
        <f>VLOOKUP($H192,'[1]T_9.01'!$A:$Q,Q$1,FALSE)</f>
        <v>619</v>
      </c>
      <c r="R192" s="166">
        <f>VLOOKUP($H192,'[1]T_9.01'!$A:$Q,R$1,FALSE)</f>
        <v>0</v>
      </c>
      <c r="S192" s="296">
        <f>VLOOKUP($H192,'[1]T_9.01'!$A:$Q,S$1,FALSE)</f>
        <v>703</v>
      </c>
      <c r="T192" s="341">
        <f t="shared" ref="T192" si="24">S192-N192</f>
        <v>-73</v>
      </c>
      <c r="W192" s="297" t="s">
        <v>1273</v>
      </c>
      <c r="X192" s="69">
        <f>SUMIF($D$136:$D$294,$W192,$N$136:$N$294)</f>
        <v>1119</v>
      </c>
      <c r="Y192" s="69">
        <f>SUMIF($D$136:$D$294,$W192,$S$136:$S$294)</f>
        <v>810</v>
      </c>
    </row>
    <row r="193" spans="1:25" x14ac:dyDescent="0.3">
      <c r="A193" s="149" t="str">
        <f t="shared" si="22"/>
        <v>3-NS</v>
      </c>
      <c r="B193" s="77" t="s">
        <v>1497</v>
      </c>
      <c r="C193" s="69">
        <v>3</v>
      </c>
      <c r="D193" s="297" t="s">
        <v>1281</v>
      </c>
      <c r="E193" s="412"/>
      <c r="F193" s="380">
        <v>14</v>
      </c>
      <c r="G193" s="381" t="s">
        <v>1606</v>
      </c>
      <c r="H193" s="297" t="s">
        <v>1282</v>
      </c>
      <c r="I193" s="302" t="s">
        <v>1754</v>
      </c>
      <c r="J193" s="302" t="s">
        <v>1755</v>
      </c>
      <c r="K193" s="369" t="s">
        <v>1756</v>
      </c>
      <c r="L193" s="304" t="s">
        <v>728</v>
      </c>
      <c r="M193" s="292" t="s">
        <v>50</v>
      </c>
      <c r="N193" s="324">
        <v>432</v>
      </c>
      <c r="O193" s="99">
        <f>VLOOKUP($H193,'[1]T_9.01'!$A:$Q,O$1,FALSE)</f>
        <v>69</v>
      </c>
      <c r="P193" s="99">
        <f>VLOOKUP($H193,'[1]T_9.01'!$A:$Q,P$1,FALSE)</f>
        <v>24</v>
      </c>
      <c r="Q193" s="99">
        <f>VLOOKUP($H193,'[1]T_9.01'!$A:$Q,Q$1,FALSE)</f>
        <v>208</v>
      </c>
      <c r="R193" s="99">
        <f>VLOOKUP($H193,'[1]T_9.01'!$A:$Q,R$1,FALSE)</f>
        <v>0</v>
      </c>
      <c r="S193" s="281">
        <f>VLOOKUP($H193,'[1]T_9.01'!$A:$Q,S$1,FALSE)</f>
        <v>300</v>
      </c>
      <c r="T193" s="334">
        <f>S193-N193</f>
        <v>-132</v>
      </c>
      <c r="W193" s="297" t="s">
        <v>1313</v>
      </c>
      <c r="X193" s="69">
        <f>SUMIF($D$136:$D$294,$W193,$N$136:$N$294)</f>
        <v>418</v>
      </c>
      <c r="Y193" s="69">
        <f>SUMIF($D$136:$D$294,$W193,$S$136:$S$294)</f>
        <v>717</v>
      </c>
    </row>
    <row r="194" spans="1:25" x14ac:dyDescent="0.3">
      <c r="A194" s="149" t="str">
        <f t="shared" si="22"/>
        <v>5-NS</v>
      </c>
      <c r="B194" s="77" t="s">
        <v>1497</v>
      </c>
      <c r="C194" s="69">
        <v>5</v>
      </c>
      <c r="D194" s="297" t="s">
        <v>1275</v>
      </c>
      <c r="E194" s="412"/>
      <c r="F194" s="380">
        <v>14</v>
      </c>
      <c r="G194" s="381" t="s">
        <v>1606</v>
      </c>
      <c r="H194" s="297" t="s">
        <v>1276</v>
      </c>
      <c r="I194" s="302" t="s">
        <v>1757</v>
      </c>
      <c r="J194" s="302" t="s">
        <v>1758</v>
      </c>
      <c r="K194" s="369" t="s">
        <v>1759</v>
      </c>
      <c r="L194" s="304" t="s">
        <v>728</v>
      </c>
      <c r="M194" s="292" t="s">
        <v>50</v>
      </c>
      <c r="N194" s="324">
        <v>692</v>
      </c>
      <c r="O194" s="99">
        <f>VLOOKUP($H194,'[1]T_9.01'!$A:$Q,O$1,FALSE)</f>
        <v>26</v>
      </c>
      <c r="P194" s="99">
        <f>VLOOKUP($H194,'[1]T_9.01'!$A:$Q,P$1,FALSE)</f>
        <v>60</v>
      </c>
      <c r="Q194" s="99">
        <f>VLOOKUP($H194,'[1]T_9.01'!$A:$Q,Q$1,FALSE)</f>
        <v>616</v>
      </c>
      <c r="R194" s="99">
        <f>VLOOKUP($H194,'[1]T_9.01'!$A:$Q,R$1,FALSE)</f>
        <v>0</v>
      </c>
      <c r="S194" s="281">
        <f>VLOOKUP($H194,'[1]T_9.01'!$A:$Q,S$1,FALSE)</f>
        <v>702</v>
      </c>
      <c r="T194" s="334">
        <f>S194-N194</f>
        <v>10</v>
      </c>
      <c r="W194" s="297" t="s">
        <v>1331</v>
      </c>
      <c r="X194" s="69">
        <f>SUMIF($D$136:$D$294,$W194,$N$136:$N$294)</f>
        <v>41</v>
      </c>
      <c r="Y194" s="69">
        <f>SUMIF($D$136:$D$294,$W194,$S$136:$S$294)</f>
        <v>28</v>
      </c>
    </row>
    <row r="195" spans="1:25" x14ac:dyDescent="0.3">
      <c r="A195" s="149" t="str">
        <f t="shared" si="22"/>
        <v>6-NS</v>
      </c>
      <c r="B195" s="77" t="s">
        <v>1497</v>
      </c>
      <c r="C195" s="69">
        <v>6</v>
      </c>
      <c r="D195" s="298" t="s">
        <v>1273</v>
      </c>
      <c r="E195" s="413"/>
      <c r="F195" s="385">
        <v>20</v>
      </c>
      <c r="G195" s="386" t="s">
        <v>1611</v>
      </c>
      <c r="H195" s="298" t="s">
        <v>1274</v>
      </c>
      <c r="I195" s="158" t="s">
        <v>1864</v>
      </c>
      <c r="J195" s="158" t="s">
        <v>1865</v>
      </c>
      <c r="K195" s="368" t="s">
        <v>1866</v>
      </c>
      <c r="L195" s="162" t="s">
        <v>728</v>
      </c>
      <c r="M195" s="207" t="s">
        <v>50</v>
      </c>
      <c r="N195" s="327">
        <v>1119</v>
      </c>
      <c r="O195" s="100">
        <f>VLOOKUP($H195,'[1]T_9.01'!$A:$Q,O$1,FALSE)</f>
        <v>196</v>
      </c>
      <c r="P195" s="100">
        <f>VLOOKUP($H195,'[1]T_9.01'!$A:$Q,P$1,FALSE)</f>
        <v>38</v>
      </c>
      <c r="Q195" s="100">
        <f>VLOOKUP($H195,'[1]T_9.01'!$A:$Q,Q$1,FALSE)</f>
        <v>509</v>
      </c>
      <c r="R195" s="100">
        <f>VLOOKUP($H195,'[1]T_9.01'!$A:$Q,R$1,FALSE)</f>
        <v>67</v>
      </c>
      <c r="S195" s="307">
        <f>VLOOKUP($H195,'[1]T_9.01'!$A:$Q,S$1,FALSE)</f>
        <v>810</v>
      </c>
      <c r="T195" s="345">
        <f>S195-N195</f>
        <v>-309</v>
      </c>
      <c r="W195" s="298" t="s">
        <v>1339</v>
      </c>
      <c r="X195" s="69">
        <f>SUMIF($D$136:$D$294,$W195,$N$136:$N$294)</f>
        <v>844</v>
      </c>
      <c r="Y195" s="69">
        <f>SUMIF($D$136:$D$294,$W195,$S$136:$S$294)</f>
        <v>592</v>
      </c>
    </row>
    <row r="196" spans="1:25" x14ac:dyDescent="0.3">
      <c r="A196" s="149" t="str">
        <f t="shared" si="22"/>
        <v>11-NS</v>
      </c>
      <c r="B196" s="77" t="s">
        <v>1497</v>
      </c>
      <c r="C196" s="69">
        <v>11</v>
      </c>
      <c r="D196" s="300" t="s">
        <v>797</v>
      </c>
      <c r="E196" s="417" t="s">
        <v>160</v>
      </c>
      <c r="F196" s="387">
        <v>1</v>
      </c>
      <c r="G196" s="388" t="s">
        <v>1593</v>
      </c>
      <c r="H196" s="300" t="s">
        <v>1120</v>
      </c>
      <c r="I196" s="157" t="s">
        <v>1637</v>
      </c>
      <c r="J196" s="157" t="s">
        <v>1638</v>
      </c>
      <c r="K196" s="367" t="s">
        <v>1639</v>
      </c>
      <c r="L196" s="160" t="s">
        <v>728</v>
      </c>
      <c r="M196" s="180" t="s">
        <v>50</v>
      </c>
      <c r="N196" s="328" t="s">
        <v>1546</v>
      </c>
      <c r="O196" s="150"/>
      <c r="P196" s="150"/>
      <c r="Q196" s="150"/>
      <c r="R196" s="150"/>
      <c r="S196" s="308"/>
      <c r="T196" s="346"/>
      <c r="W196" s="300" t="s">
        <v>1321</v>
      </c>
      <c r="X196" s="69">
        <f>SUMIF($D$136:$D$294,$W196,$N$136:$N$294)</f>
        <v>539</v>
      </c>
      <c r="Y196" s="69">
        <f>SUMIF($D$136:$D$294,$W196,$S$136:$S$294)</f>
        <v>943</v>
      </c>
    </row>
    <row r="197" spans="1:25" x14ac:dyDescent="0.3">
      <c r="A197" s="149" t="str">
        <f t="shared" si="22"/>
        <v>11-NS</v>
      </c>
      <c r="B197" s="77" t="s">
        <v>1497</v>
      </c>
      <c r="C197" s="69">
        <v>11</v>
      </c>
      <c r="D197" s="297" t="s">
        <v>1313</v>
      </c>
      <c r="E197" s="415"/>
      <c r="F197" s="380">
        <v>3</v>
      </c>
      <c r="G197" s="381" t="s">
        <v>1595</v>
      </c>
      <c r="H197" s="297" t="s">
        <v>1314</v>
      </c>
      <c r="I197" s="302" t="s">
        <v>1648</v>
      </c>
      <c r="J197" s="302" t="s">
        <v>1649</v>
      </c>
      <c r="K197" s="369" t="s">
        <v>1650</v>
      </c>
      <c r="L197" s="304" t="s">
        <v>728</v>
      </c>
      <c r="M197" s="292" t="s">
        <v>50</v>
      </c>
      <c r="N197" s="324">
        <v>418</v>
      </c>
      <c r="O197" s="99">
        <f>VLOOKUP($H197,'[1]T_9.01'!$A:$Q,O$1,FALSE)</f>
        <v>512</v>
      </c>
      <c r="P197" s="99">
        <f>VLOOKUP($H197,'[1]T_9.01'!$A:$Q,P$1,FALSE)</f>
        <v>7</v>
      </c>
      <c r="Q197" s="99">
        <f>VLOOKUP($H197,'[1]T_9.01'!$A:$Q,Q$1,FALSE)</f>
        <v>0</v>
      </c>
      <c r="R197" s="99">
        <f>VLOOKUP($H197,'[1]T_9.01'!$A:$Q,R$1,FALSE)</f>
        <v>198</v>
      </c>
      <c r="S197" s="281">
        <f>VLOOKUP($H197,'[1]T_9.01'!$A:$Q,S$1,FALSE)</f>
        <v>717</v>
      </c>
      <c r="T197" s="334">
        <f t="shared" ref="T197:T213" si="25">S197-N197</f>
        <v>299</v>
      </c>
      <c r="W197" s="297" t="s">
        <v>1337</v>
      </c>
      <c r="X197" s="69">
        <f>SUMIF($D$136:$D$294,$W197,$N$136:$N$294)</f>
        <v>1992</v>
      </c>
      <c r="Y197" s="69">
        <f>SUMIF($D$136:$D$294,$W197,$S$136:$S$294)</f>
        <v>1558</v>
      </c>
    </row>
    <row r="198" spans="1:25" x14ac:dyDescent="0.3">
      <c r="A198" s="149" t="str">
        <f t="shared" si="22"/>
        <v>2-NS</v>
      </c>
      <c r="B198" s="77" t="s">
        <v>1497</v>
      </c>
      <c r="C198" s="69">
        <v>2</v>
      </c>
      <c r="D198" s="297" t="s">
        <v>1331</v>
      </c>
      <c r="E198" s="415"/>
      <c r="F198" s="380">
        <v>9</v>
      </c>
      <c r="G198" s="381" t="s">
        <v>1417</v>
      </c>
      <c r="H198" s="297" t="s">
        <v>1332</v>
      </c>
      <c r="I198" s="302" t="s">
        <v>1702</v>
      </c>
      <c r="J198" s="302" t="s">
        <v>1703</v>
      </c>
      <c r="K198" s="369" t="s">
        <v>1704</v>
      </c>
      <c r="L198" s="304" t="s">
        <v>728</v>
      </c>
      <c r="M198" s="292" t="s">
        <v>50</v>
      </c>
      <c r="N198" s="324">
        <v>41</v>
      </c>
      <c r="O198" s="99">
        <f>VLOOKUP($H198,'[1]T_9.01'!$A:$Q,O$1,FALSE)</f>
        <v>16</v>
      </c>
      <c r="P198" s="99">
        <f>VLOOKUP($H198,'[1]T_9.01'!$A:$Q,P$1,FALSE)</f>
        <v>10</v>
      </c>
      <c r="Q198" s="99">
        <f>VLOOKUP($H198,'[1]T_9.01'!$A:$Q,Q$1,FALSE)</f>
        <v>0</v>
      </c>
      <c r="R198" s="99">
        <f>VLOOKUP($H198,'[1]T_9.01'!$A:$Q,R$1,FALSE)</f>
        <v>2</v>
      </c>
      <c r="S198" s="281">
        <f>VLOOKUP($H198,'[1]T_9.01'!$A:$Q,S$1,FALSE)</f>
        <v>28</v>
      </c>
      <c r="T198" s="334">
        <f t="shared" si="25"/>
        <v>-13</v>
      </c>
      <c r="W198" s="297" t="s">
        <v>1309</v>
      </c>
      <c r="X198" s="69">
        <f>SUMIF($D$136:$D$294,$W198,$N$136:$N$294)</f>
        <v>1158</v>
      </c>
      <c r="Y198" s="69">
        <f>SUMIF($D$136:$D$294,$W198,$S$136:$S$294)</f>
        <v>451</v>
      </c>
    </row>
    <row r="199" spans="1:25" x14ac:dyDescent="0.3">
      <c r="A199" s="149" t="str">
        <f t="shared" si="22"/>
        <v>3-NS</v>
      </c>
      <c r="B199" s="77" t="s">
        <v>1497</v>
      </c>
      <c r="C199" s="69">
        <v>3</v>
      </c>
      <c r="D199" s="297" t="s">
        <v>1339</v>
      </c>
      <c r="E199" s="415"/>
      <c r="F199" s="380">
        <v>15</v>
      </c>
      <c r="G199" s="381" t="s">
        <v>1337</v>
      </c>
      <c r="H199" s="297" t="s">
        <v>1340</v>
      </c>
      <c r="I199" s="302" t="s">
        <v>1770</v>
      </c>
      <c r="J199" s="302" t="s">
        <v>1771</v>
      </c>
      <c r="K199" s="369" t="s">
        <v>1772</v>
      </c>
      <c r="L199" s="304" t="s">
        <v>728</v>
      </c>
      <c r="M199" s="292" t="s">
        <v>50</v>
      </c>
      <c r="N199" s="324">
        <v>844</v>
      </c>
      <c r="O199" s="99">
        <f>VLOOKUP($H199,'[1]T_9.01'!$A:$Q,O$1,FALSE)</f>
        <v>301</v>
      </c>
      <c r="P199" s="99">
        <f>VLOOKUP($H199,'[1]T_9.01'!$A:$Q,P$1,FALSE)</f>
        <v>51</v>
      </c>
      <c r="Q199" s="99">
        <f>VLOOKUP($H199,'[1]T_9.01'!$A:$Q,Q$1,FALSE)</f>
        <v>178</v>
      </c>
      <c r="R199" s="99">
        <f>VLOOKUP($H199,'[1]T_9.01'!$A:$Q,R$1,FALSE)</f>
        <v>62</v>
      </c>
      <c r="S199" s="281">
        <f>VLOOKUP($H199,'[1]T_9.01'!$A:$Q,S$1,FALSE)</f>
        <v>592</v>
      </c>
      <c r="T199" s="334">
        <f t="shared" si="25"/>
        <v>-252</v>
      </c>
      <c r="W199" s="297" t="s">
        <v>1325</v>
      </c>
      <c r="X199" s="69">
        <f>SUMIF($D$136:$D$294,$W199,$N$136:$N$294)</f>
        <v>212</v>
      </c>
      <c r="Y199" s="69">
        <f>SUMIF($D$136:$D$294,$W199,$S$136:$S$294)</f>
        <v>222</v>
      </c>
    </row>
    <row r="200" spans="1:25" ht="14.4" customHeight="1" x14ac:dyDescent="0.3">
      <c r="A200" s="149" t="str">
        <f t="shared" si="22"/>
        <v>2-NS</v>
      </c>
      <c r="B200" s="77" t="s">
        <v>1497</v>
      </c>
      <c r="C200" s="69">
        <v>2</v>
      </c>
      <c r="D200" s="297" t="s">
        <v>1321</v>
      </c>
      <c r="E200" s="415"/>
      <c r="F200" s="380">
        <v>9</v>
      </c>
      <c r="G200" s="381" t="s">
        <v>1417</v>
      </c>
      <c r="H200" s="297" t="s">
        <v>1322</v>
      </c>
      <c r="I200" s="302" t="s">
        <v>1705</v>
      </c>
      <c r="J200" s="302" t="s">
        <v>1706</v>
      </c>
      <c r="K200" s="369" t="s">
        <v>1546</v>
      </c>
      <c r="L200" s="304" t="s">
        <v>728</v>
      </c>
      <c r="M200" s="292" t="s">
        <v>50</v>
      </c>
      <c r="N200" s="324">
        <v>539</v>
      </c>
      <c r="O200" s="99">
        <f>VLOOKUP($H200,'[1]T_9.01'!$A:$Q,O$1,FALSE)</f>
        <v>787</v>
      </c>
      <c r="P200" s="99">
        <f>VLOOKUP($H200,'[1]T_9.01'!$A:$Q,P$1,FALSE)</f>
        <v>54</v>
      </c>
      <c r="Q200" s="99">
        <f>VLOOKUP($H200,'[1]T_9.01'!$A:$Q,Q$1,FALSE)</f>
        <v>0</v>
      </c>
      <c r="R200" s="99">
        <f>VLOOKUP($H200,'[1]T_9.01'!$A:$Q,R$1,FALSE)</f>
        <v>101</v>
      </c>
      <c r="S200" s="281">
        <f>VLOOKUP($H200,'[1]T_9.01'!$A:$Q,S$1,FALSE)</f>
        <v>943</v>
      </c>
      <c r="T200" s="334">
        <f t="shared" si="25"/>
        <v>404</v>
      </c>
      <c r="W200" s="297" t="s">
        <v>1311</v>
      </c>
      <c r="X200" s="69">
        <f>SUMIF($D$136:$D$294,$W200,$N$136:$N$294)</f>
        <v>95</v>
      </c>
      <c r="Y200" s="69">
        <f>SUMIF($D$136:$D$294,$W200,$S$136:$S$294)</f>
        <v>147</v>
      </c>
    </row>
    <row r="201" spans="1:25" x14ac:dyDescent="0.3">
      <c r="A201" s="149" t="str">
        <f t="shared" si="22"/>
        <v>3-NS</v>
      </c>
      <c r="B201" s="77" t="s">
        <v>1497</v>
      </c>
      <c r="C201" s="69">
        <v>3</v>
      </c>
      <c r="D201" s="297" t="s">
        <v>1337</v>
      </c>
      <c r="E201" s="415"/>
      <c r="F201" s="380">
        <v>15</v>
      </c>
      <c r="G201" s="381" t="s">
        <v>1337</v>
      </c>
      <c r="H201" s="297" t="s">
        <v>1338</v>
      </c>
      <c r="I201" s="302" t="s">
        <v>1776</v>
      </c>
      <c r="J201" s="302" t="s">
        <v>1546</v>
      </c>
      <c r="K201" s="369" t="s">
        <v>1546</v>
      </c>
      <c r="L201" s="304" t="s">
        <v>728</v>
      </c>
      <c r="M201" s="292" t="s">
        <v>50</v>
      </c>
      <c r="N201" s="324">
        <v>1992</v>
      </c>
      <c r="O201" s="99">
        <f>VLOOKUP($H201,'[1]T_9.01'!$A:$Q,O$1,FALSE)</f>
        <v>528</v>
      </c>
      <c r="P201" s="99">
        <f>VLOOKUP($H201,'[1]T_9.01'!$A:$Q,P$1,FALSE)</f>
        <v>71</v>
      </c>
      <c r="Q201" s="99">
        <f>VLOOKUP($H201,'[1]T_9.01'!$A:$Q,Q$1,FALSE)</f>
        <v>859</v>
      </c>
      <c r="R201" s="99">
        <f>VLOOKUP($H201,'[1]T_9.01'!$A:$Q,R$1,FALSE)</f>
        <v>100</v>
      </c>
      <c r="S201" s="281">
        <f>VLOOKUP($H201,'[1]T_9.01'!$A:$Q,S$1,FALSE)</f>
        <v>1558</v>
      </c>
      <c r="T201" s="334">
        <f t="shared" si="25"/>
        <v>-434</v>
      </c>
      <c r="W201" s="297" t="s">
        <v>1329</v>
      </c>
      <c r="X201" s="69">
        <f>SUMIF($D$136:$D$294,$W201,$N$136:$N$294)</f>
        <v>195</v>
      </c>
      <c r="Y201" s="69">
        <f>SUMIF($D$136:$D$294,$W201,$S$136:$S$294)</f>
        <v>124</v>
      </c>
    </row>
    <row r="202" spans="1:25" x14ac:dyDescent="0.3">
      <c r="A202" s="149" t="str">
        <f t="shared" si="22"/>
        <v>4-NS</v>
      </c>
      <c r="B202" s="77" t="s">
        <v>1497</v>
      </c>
      <c r="C202" s="69">
        <v>4</v>
      </c>
      <c r="D202" s="297" t="s">
        <v>1309</v>
      </c>
      <c r="E202" s="415"/>
      <c r="F202" s="380">
        <v>15</v>
      </c>
      <c r="G202" s="381" t="s">
        <v>1337</v>
      </c>
      <c r="H202" s="297" t="s">
        <v>1310</v>
      </c>
      <c r="I202" s="302" t="s">
        <v>1773</v>
      </c>
      <c r="J202" s="302" t="s">
        <v>1774</v>
      </c>
      <c r="K202" s="369" t="s">
        <v>1775</v>
      </c>
      <c r="L202" s="304" t="s">
        <v>728</v>
      </c>
      <c r="M202" s="292" t="s">
        <v>50</v>
      </c>
      <c r="N202" s="324">
        <v>1158</v>
      </c>
      <c r="O202" s="99">
        <f>VLOOKUP($H202,'[1]T_9.01'!$A:$Q,O$1,FALSE)</f>
        <v>396</v>
      </c>
      <c r="P202" s="99">
        <f>VLOOKUP($H202,'[1]T_9.01'!$A:$Q,P$1,FALSE)</f>
        <v>29</v>
      </c>
      <c r="Q202" s="99">
        <f>VLOOKUP($H202,'[1]T_9.01'!$A:$Q,Q$1,FALSE)</f>
        <v>18</v>
      </c>
      <c r="R202" s="99">
        <f>VLOOKUP($H202,'[1]T_9.01'!$A:$Q,R$1,FALSE)</f>
        <v>7</v>
      </c>
      <c r="S202" s="281">
        <f>VLOOKUP($H202,'[1]T_9.01'!$A:$Q,S$1,FALSE)</f>
        <v>451</v>
      </c>
      <c r="T202" s="334">
        <f t="shared" si="25"/>
        <v>-707</v>
      </c>
      <c r="W202" s="297" t="s">
        <v>1317</v>
      </c>
      <c r="X202" s="69">
        <f>SUMIF($D$136:$D$294,$W202,$N$136:$N$294)</f>
        <v>186</v>
      </c>
      <c r="Y202" s="69">
        <f>SUMIF($D$136:$D$294,$W202,$S$136:$S$294)</f>
        <v>103</v>
      </c>
    </row>
    <row r="203" spans="1:25" x14ac:dyDescent="0.3">
      <c r="A203" s="149" t="str">
        <f t="shared" si="22"/>
        <v>4-NS</v>
      </c>
      <c r="B203" s="77" t="s">
        <v>1497</v>
      </c>
      <c r="C203" s="69">
        <v>4</v>
      </c>
      <c r="D203" s="297" t="s">
        <v>1325</v>
      </c>
      <c r="E203" s="415"/>
      <c r="F203" s="380">
        <v>15</v>
      </c>
      <c r="G203" s="381" t="s">
        <v>1337</v>
      </c>
      <c r="H203" s="297" t="s">
        <v>1326</v>
      </c>
      <c r="I203" s="302" t="s">
        <v>1767</v>
      </c>
      <c r="J203" s="302" t="s">
        <v>1768</v>
      </c>
      <c r="K203" s="369" t="s">
        <v>1769</v>
      </c>
      <c r="L203" s="304" t="s">
        <v>728</v>
      </c>
      <c r="M203" s="292" t="s">
        <v>50</v>
      </c>
      <c r="N203" s="324">
        <v>212</v>
      </c>
      <c r="O203" s="99">
        <f>VLOOKUP($H203,'[1]T_9.01'!$A:$Q,O$1,FALSE)</f>
        <v>85</v>
      </c>
      <c r="P203" s="99">
        <f>VLOOKUP($H203,'[1]T_9.01'!$A:$Q,P$1,FALSE)</f>
        <v>9</v>
      </c>
      <c r="Q203" s="99">
        <f>VLOOKUP($H203,'[1]T_9.01'!$A:$Q,Q$1,FALSE)</f>
        <v>128</v>
      </c>
      <c r="R203" s="99">
        <f>VLOOKUP($H203,'[1]T_9.01'!$A:$Q,R$1,FALSE)</f>
        <v>0</v>
      </c>
      <c r="S203" s="281">
        <f>VLOOKUP($H203,'[1]T_9.01'!$A:$Q,S$1,FALSE)</f>
        <v>222</v>
      </c>
      <c r="T203" s="334">
        <f t="shared" si="25"/>
        <v>10</v>
      </c>
      <c r="W203" s="297" t="s">
        <v>1323</v>
      </c>
      <c r="X203" s="69">
        <f>SUMIF($D$136:$D$294,$W203,$N$136:$N$294)</f>
        <v>139</v>
      </c>
      <c r="Y203" s="69">
        <f>SUMIF($D$136:$D$294,$W203,$S$136:$S$294)</f>
        <v>69</v>
      </c>
    </row>
    <row r="204" spans="1:25" x14ac:dyDescent="0.3">
      <c r="A204" s="149" t="str">
        <f t="shared" si="22"/>
        <v>5-NS</v>
      </c>
      <c r="B204" s="77" t="s">
        <v>1497</v>
      </c>
      <c r="C204" s="69">
        <v>5</v>
      </c>
      <c r="D204" s="297" t="s">
        <v>1311</v>
      </c>
      <c r="E204" s="415"/>
      <c r="F204" s="380">
        <v>15</v>
      </c>
      <c r="G204" s="381" t="s">
        <v>1337</v>
      </c>
      <c r="H204" s="297" t="s">
        <v>1312</v>
      </c>
      <c r="I204" s="302" t="s">
        <v>1760</v>
      </c>
      <c r="J204" s="302" t="s">
        <v>1761</v>
      </c>
      <c r="K204" s="369" t="s">
        <v>1762</v>
      </c>
      <c r="L204" s="304" t="s">
        <v>728</v>
      </c>
      <c r="M204" s="292" t="s">
        <v>50</v>
      </c>
      <c r="N204" s="324">
        <v>95</v>
      </c>
      <c r="O204" s="99">
        <f>VLOOKUP($H204,'[1]T_9.01'!$A:$Q,O$1,FALSE)</f>
        <v>18</v>
      </c>
      <c r="P204" s="99">
        <f>VLOOKUP($H204,'[1]T_9.01'!$A:$Q,P$1,FALSE)</f>
        <v>6</v>
      </c>
      <c r="Q204" s="99">
        <f>VLOOKUP($H204,'[1]T_9.01'!$A:$Q,Q$1,FALSE)</f>
        <v>122</v>
      </c>
      <c r="R204" s="99">
        <f>VLOOKUP($H204,'[1]T_9.01'!$A:$Q,R$1,FALSE)</f>
        <v>0</v>
      </c>
      <c r="S204" s="281">
        <f>VLOOKUP($H204,'[1]T_9.01'!$A:$Q,S$1,FALSE)</f>
        <v>147</v>
      </c>
      <c r="T204" s="334">
        <f t="shared" si="25"/>
        <v>52</v>
      </c>
      <c r="W204" s="297" t="s">
        <v>1319</v>
      </c>
      <c r="X204" s="69">
        <f>SUMIF($D$136:$D$294,$W204,$N$136:$N$294)</f>
        <v>235</v>
      </c>
      <c r="Y204" s="69">
        <f>SUMIF($D$136:$D$294,$W204,$S$136:$S$294)</f>
        <v>201</v>
      </c>
    </row>
    <row r="205" spans="1:25" x14ac:dyDescent="0.3">
      <c r="A205" s="149" t="str">
        <f t="shared" si="22"/>
        <v>5-NS</v>
      </c>
      <c r="B205" s="77" t="s">
        <v>1497</v>
      </c>
      <c r="C205" s="69">
        <v>5</v>
      </c>
      <c r="D205" s="297" t="s">
        <v>1329</v>
      </c>
      <c r="E205" s="415"/>
      <c r="F205" s="380">
        <v>15</v>
      </c>
      <c r="G205" s="381" t="s">
        <v>1337</v>
      </c>
      <c r="H205" s="297" t="s">
        <v>1330</v>
      </c>
      <c r="I205" s="302" t="s">
        <v>1764</v>
      </c>
      <c r="J205" s="302" t="s">
        <v>1765</v>
      </c>
      <c r="K205" s="369" t="s">
        <v>1766</v>
      </c>
      <c r="L205" s="304" t="s">
        <v>728</v>
      </c>
      <c r="M205" s="292" t="s">
        <v>50</v>
      </c>
      <c r="N205" s="324">
        <v>195</v>
      </c>
      <c r="O205" s="99">
        <f>VLOOKUP($H205,'[1]T_9.01'!$A:$Q,O$1,FALSE)</f>
        <v>76</v>
      </c>
      <c r="P205" s="99">
        <f>VLOOKUP($H205,'[1]T_9.01'!$A:$Q,P$1,FALSE)</f>
        <v>8</v>
      </c>
      <c r="Q205" s="99">
        <f>VLOOKUP($H205,'[1]T_9.01'!$A:$Q,Q$1,FALSE)</f>
        <v>33</v>
      </c>
      <c r="R205" s="99">
        <f>VLOOKUP($H205,'[1]T_9.01'!$A:$Q,R$1,FALSE)</f>
        <v>7</v>
      </c>
      <c r="S205" s="281">
        <f>VLOOKUP($H205,'[1]T_9.01'!$A:$Q,S$1,FALSE)</f>
        <v>124</v>
      </c>
      <c r="T205" s="334">
        <f t="shared" si="25"/>
        <v>-71</v>
      </c>
      <c r="W205" s="297" t="s">
        <v>1341</v>
      </c>
      <c r="X205" s="69">
        <f>SUMIF($D$136:$D$294,$W205,$N$136:$N$294)</f>
        <v>44</v>
      </c>
      <c r="Y205" s="69">
        <f>SUMIF($D$136:$D$294,$W205,$S$136:$S$294)</f>
        <v>82</v>
      </c>
    </row>
    <row r="206" spans="1:25" x14ac:dyDescent="0.3">
      <c r="A206" s="149" t="str">
        <f t="shared" si="22"/>
        <v>5-NS</v>
      </c>
      <c r="B206" s="77" t="s">
        <v>1497</v>
      </c>
      <c r="C206" s="69">
        <v>5</v>
      </c>
      <c r="D206" s="297" t="s">
        <v>1317</v>
      </c>
      <c r="E206" s="415"/>
      <c r="F206" s="380">
        <v>15</v>
      </c>
      <c r="G206" s="381" t="s">
        <v>1337</v>
      </c>
      <c r="H206" s="297" t="s">
        <v>1318</v>
      </c>
      <c r="I206" s="302" t="s">
        <v>1763</v>
      </c>
      <c r="J206" s="302" t="s">
        <v>1546</v>
      </c>
      <c r="K206" s="369" t="s">
        <v>1546</v>
      </c>
      <c r="L206" s="304" t="s">
        <v>728</v>
      </c>
      <c r="M206" s="292" t="s">
        <v>50</v>
      </c>
      <c r="N206" s="324">
        <v>186</v>
      </c>
      <c r="O206" s="99">
        <f>VLOOKUP($H206,'[1]T_9.01'!$A:$Q,O$1,FALSE)</f>
        <v>36</v>
      </c>
      <c r="P206" s="99">
        <f>VLOOKUP($H206,'[1]T_9.01'!$A:$Q,P$1,FALSE)</f>
        <v>5</v>
      </c>
      <c r="Q206" s="99">
        <f>VLOOKUP($H206,'[1]T_9.01'!$A:$Q,Q$1,FALSE)</f>
        <v>63</v>
      </c>
      <c r="R206" s="99">
        <f>VLOOKUP($H206,'[1]T_9.01'!$A:$Q,R$1,FALSE)</f>
        <v>0</v>
      </c>
      <c r="S206" s="281">
        <f>VLOOKUP($H206,'[1]T_9.01'!$A:$Q,S$1,FALSE)</f>
        <v>103</v>
      </c>
      <c r="T206" s="334">
        <f t="shared" si="25"/>
        <v>-83</v>
      </c>
      <c r="W206" s="297" t="s">
        <v>1315</v>
      </c>
      <c r="X206" s="69">
        <f>SUMIF($D$136:$D$294,$W206,$N$136:$N$294)</f>
        <v>315</v>
      </c>
      <c r="Y206" s="69">
        <f>SUMIF($D$136:$D$294,$W206,$S$136:$S$294)</f>
        <v>208</v>
      </c>
    </row>
    <row r="207" spans="1:25" x14ac:dyDescent="0.3">
      <c r="A207" s="149" t="str">
        <f t="shared" si="22"/>
        <v>6-NS</v>
      </c>
      <c r="B207" s="77" t="s">
        <v>1497</v>
      </c>
      <c r="C207" s="69">
        <v>6</v>
      </c>
      <c r="D207" s="297" t="s">
        <v>1323</v>
      </c>
      <c r="E207" s="415"/>
      <c r="F207" s="380">
        <v>21</v>
      </c>
      <c r="G207" s="381" t="s">
        <v>1612</v>
      </c>
      <c r="H207" s="297" t="s">
        <v>1324</v>
      </c>
      <c r="I207" s="302" t="s">
        <v>1871</v>
      </c>
      <c r="J207" s="302" t="s">
        <v>1872</v>
      </c>
      <c r="K207" s="369" t="s">
        <v>1873</v>
      </c>
      <c r="L207" s="304" t="s">
        <v>728</v>
      </c>
      <c r="M207" s="292" t="s">
        <v>50</v>
      </c>
      <c r="N207" s="324">
        <v>139</v>
      </c>
      <c r="O207" s="99">
        <f>VLOOKUP($H207,'[1]T_9.01'!$A:$Q,O$1,FALSE)</f>
        <v>0</v>
      </c>
      <c r="P207" s="99">
        <f>VLOOKUP($H207,'[1]T_9.01'!$A:$Q,P$1,FALSE)</f>
        <v>8</v>
      </c>
      <c r="Q207" s="99">
        <f>VLOOKUP($H207,'[1]T_9.01'!$A:$Q,Q$1,FALSE)</f>
        <v>61</v>
      </c>
      <c r="R207" s="99">
        <f>VLOOKUP($H207,'[1]T_9.01'!$A:$Q,R$1,FALSE)</f>
        <v>0</v>
      </c>
      <c r="S207" s="281">
        <f>VLOOKUP($H207,'[1]T_9.01'!$A:$Q,S$1,FALSE)</f>
        <v>69</v>
      </c>
      <c r="T207" s="334">
        <f t="shared" si="25"/>
        <v>-70</v>
      </c>
      <c r="W207" s="297" t="s">
        <v>1335</v>
      </c>
      <c r="X207" s="69">
        <f>SUMIF($D$136:$D$294,$W207,$N$136:$N$294)</f>
        <v>71</v>
      </c>
      <c r="Y207" s="69">
        <f>SUMIF($D$136:$D$294,$W207,$S$136:$S$294)</f>
        <v>62</v>
      </c>
    </row>
    <row r="208" spans="1:25" x14ac:dyDescent="0.3">
      <c r="A208" s="149" t="str">
        <f t="shared" si="22"/>
        <v>6-NS</v>
      </c>
      <c r="B208" s="77" t="s">
        <v>1497</v>
      </c>
      <c r="C208" s="69">
        <v>6</v>
      </c>
      <c r="D208" s="297" t="s">
        <v>1319</v>
      </c>
      <c r="E208" s="415"/>
      <c r="F208" s="380">
        <v>21</v>
      </c>
      <c r="G208" s="381" t="s">
        <v>1612</v>
      </c>
      <c r="H208" s="297" t="s">
        <v>1320</v>
      </c>
      <c r="I208" s="302" t="s">
        <v>1875</v>
      </c>
      <c r="J208" s="302" t="s">
        <v>1546</v>
      </c>
      <c r="K208" s="369" t="s">
        <v>1546</v>
      </c>
      <c r="L208" s="304" t="s">
        <v>728</v>
      </c>
      <c r="M208" s="292" t="s">
        <v>50</v>
      </c>
      <c r="N208" s="324">
        <v>235</v>
      </c>
      <c r="O208" s="99">
        <f>VLOOKUP($H208,'[1]T_9.01'!$A:$Q,O$1,FALSE)</f>
        <v>65</v>
      </c>
      <c r="P208" s="99">
        <f>VLOOKUP($H208,'[1]T_9.01'!$A:$Q,P$1,FALSE)</f>
        <v>14</v>
      </c>
      <c r="Q208" s="99">
        <f>VLOOKUP($H208,'[1]T_9.01'!$A:$Q,Q$1,FALSE)</f>
        <v>122</v>
      </c>
      <c r="R208" s="99">
        <f>VLOOKUP($H208,'[1]T_9.01'!$A:$Q,R$1,FALSE)</f>
        <v>0</v>
      </c>
      <c r="S208" s="281">
        <f>VLOOKUP($H208,'[1]T_9.01'!$A:$Q,S$1,FALSE)</f>
        <v>201</v>
      </c>
      <c r="T208" s="334">
        <f t="shared" si="25"/>
        <v>-34</v>
      </c>
      <c r="W208" s="297" t="s">
        <v>1333</v>
      </c>
      <c r="X208" s="69">
        <f>SUMIF($D$136:$D$294,$W208,$N$136:$N$294)</f>
        <v>160</v>
      </c>
      <c r="Y208" s="69">
        <f>SUMIF($D$136:$D$294,$W208,$S$136:$S$294)</f>
        <v>69</v>
      </c>
    </row>
    <row r="209" spans="1:25" x14ac:dyDescent="0.3">
      <c r="A209" s="149" t="str">
        <f t="shared" si="22"/>
        <v>7-NS</v>
      </c>
      <c r="B209" s="77" t="s">
        <v>1497</v>
      </c>
      <c r="C209" s="69">
        <v>7</v>
      </c>
      <c r="D209" s="297" t="s">
        <v>1341</v>
      </c>
      <c r="E209" s="415"/>
      <c r="F209" s="380">
        <v>21</v>
      </c>
      <c r="G209" s="381" t="s">
        <v>1612</v>
      </c>
      <c r="H209" s="297" t="s">
        <v>1342</v>
      </c>
      <c r="I209" s="302" t="s">
        <v>1867</v>
      </c>
      <c r="J209" s="302" t="s">
        <v>1868</v>
      </c>
      <c r="K209" s="369" t="s">
        <v>1869</v>
      </c>
      <c r="L209" s="304" t="s">
        <v>728</v>
      </c>
      <c r="M209" s="292" t="s">
        <v>50</v>
      </c>
      <c r="N209" s="324">
        <v>44</v>
      </c>
      <c r="O209" s="99">
        <f>VLOOKUP($H209,'[1]T_9.01'!$A:$Q,O$1,FALSE)</f>
        <v>54</v>
      </c>
      <c r="P209" s="99">
        <f>VLOOKUP($H209,'[1]T_9.01'!$A:$Q,P$1,FALSE)</f>
        <v>7</v>
      </c>
      <c r="Q209" s="99">
        <f>VLOOKUP($H209,'[1]T_9.01'!$A:$Q,Q$1,FALSE)</f>
        <v>17</v>
      </c>
      <c r="R209" s="99">
        <f>VLOOKUP($H209,'[1]T_9.01'!$A:$Q,R$1,FALSE)</f>
        <v>5</v>
      </c>
      <c r="S209" s="281">
        <f>VLOOKUP($H209,'[1]T_9.01'!$A:$Q,S$1,FALSE)</f>
        <v>82</v>
      </c>
      <c r="T209" s="334">
        <f t="shared" si="25"/>
        <v>38</v>
      </c>
      <c r="W209" s="297" t="s">
        <v>1327</v>
      </c>
      <c r="X209" s="69">
        <f>SUMIF($D$136:$D$294,$W209,$N$136:$N$294)</f>
        <v>400</v>
      </c>
      <c r="Y209" s="69">
        <f>SUMIF($D$136:$D$294,$W209,$S$136:$S$294)</f>
        <v>335</v>
      </c>
    </row>
    <row r="210" spans="1:25" x14ac:dyDescent="0.3">
      <c r="A210" s="149" t="str">
        <f t="shared" si="22"/>
        <v>7-NS</v>
      </c>
      <c r="B210" s="77" t="s">
        <v>1497</v>
      </c>
      <c r="C210" s="69">
        <v>7</v>
      </c>
      <c r="D210" s="297" t="s">
        <v>1315</v>
      </c>
      <c r="E210" s="415"/>
      <c r="F210" s="380">
        <v>21</v>
      </c>
      <c r="G210" s="381" t="s">
        <v>1612</v>
      </c>
      <c r="H210" s="297" t="s">
        <v>1316</v>
      </c>
      <c r="I210" s="302" t="s">
        <v>1876</v>
      </c>
      <c r="J210" s="302" t="s">
        <v>1546</v>
      </c>
      <c r="K210" s="369" t="s">
        <v>1546</v>
      </c>
      <c r="L210" s="304" t="s">
        <v>728</v>
      </c>
      <c r="M210" s="292" t="s">
        <v>50</v>
      </c>
      <c r="N210" s="324">
        <v>315</v>
      </c>
      <c r="O210" s="99">
        <f>VLOOKUP($H210,'[1]T_9.01'!$A:$Q,O$1,FALSE)</f>
        <v>144</v>
      </c>
      <c r="P210" s="99">
        <f>VLOOKUP($H210,'[1]T_9.01'!$A:$Q,P$1,FALSE)</f>
        <v>9</v>
      </c>
      <c r="Q210" s="99">
        <f>VLOOKUP($H210,'[1]T_9.01'!$A:$Q,Q$1,FALSE)</f>
        <v>46</v>
      </c>
      <c r="R210" s="99">
        <f>VLOOKUP($H210,'[1]T_9.01'!$A:$Q,R$1,FALSE)</f>
        <v>9</v>
      </c>
      <c r="S210" s="281">
        <f>VLOOKUP($H210,'[1]T_9.01'!$A:$Q,S$1,FALSE)</f>
        <v>208</v>
      </c>
      <c r="T210" s="334">
        <f t="shared" si="25"/>
        <v>-107</v>
      </c>
      <c r="W210" s="297" t="s">
        <v>1203</v>
      </c>
      <c r="X210" s="69">
        <f>SUMIF($D$136:$D$294,$W210,$N$136:$N$294)</f>
        <v>340</v>
      </c>
      <c r="Y210" s="69">
        <f>SUMIF($D$136:$D$294,$W210,$S$136:$S$294)</f>
        <v>330</v>
      </c>
    </row>
    <row r="211" spans="1:25" x14ac:dyDescent="0.3">
      <c r="A211" s="149" t="str">
        <f t="shared" si="22"/>
        <v>7-NS</v>
      </c>
      <c r="B211" s="77" t="s">
        <v>1497</v>
      </c>
      <c r="C211" s="69">
        <v>7</v>
      </c>
      <c r="D211" s="297" t="s">
        <v>1335</v>
      </c>
      <c r="E211" s="415"/>
      <c r="F211" s="380">
        <v>21</v>
      </c>
      <c r="G211" s="381" t="s">
        <v>1612</v>
      </c>
      <c r="H211" s="297" t="s">
        <v>1336</v>
      </c>
      <c r="I211" s="302" t="s">
        <v>1870</v>
      </c>
      <c r="J211" s="302" t="s">
        <v>1546</v>
      </c>
      <c r="K211" s="369" t="s">
        <v>1546</v>
      </c>
      <c r="L211" s="304" t="s">
        <v>728</v>
      </c>
      <c r="M211" s="292" t="s">
        <v>50</v>
      </c>
      <c r="N211" s="324">
        <v>71</v>
      </c>
      <c r="O211" s="99">
        <f>VLOOKUP($H211,'[1]T_9.01'!$A:$Q,O$1,FALSE)</f>
        <v>28</v>
      </c>
      <c r="P211" s="99">
        <f>VLOOKUP($H211,'[1]T_9.01'!$A:$Q,P$1,FALSE)</f>
        <v>8</v>
      </c>
      <c r="Q211" s="99">
        <f>VLOOKUP($H211,'[1]T_9.01'!$A:$Q,Q$1,FALSE)</f>
        <v>26</v>
      </c>
      <c r="R211" s="99">
        <f>VLOOKUP($H211,'[1]T_9.01'!$A:$Q,R$1,FALSE)</f>
        <v>0</v>
      </c>
      <c r="S211" s="281">
        <f>VLOOKUP($H211,'[1]T_9.01'!$A:$Q,S$1,FALSE)</f>
        <v>62</v>
      </c>
      <c r="T211" s="334">
        <f t="shared" si="25"/>
        <v>-9</v>
      </c>
      <c r="W211" s="297" t="s">
        <v>1209</v>
      </c>
      <c r="X211" s="69">
        <f>SUMIF($D$136:$D$294,$W211,$N$136:$N$294)</f>
        <v>190</v>
      </c>
      <c r="Y211" s="69">
        <f>SUMIF($D$136:$D$294,$W211,$S$136:$S$294)</f>
        <v>150</v>
      </c>
    </row>
    <row r="212" spans="1:25" x14ac:dyDescent="0.3">
      <c r="A212" s="149" t="str">
        <f t="shared" si="22"/>
        <v>8-NS</v>
      </c>
      <c r="B212" s="77" t="s">
        <v>1497</v>
      </c>
      <c r="C212" s="69">
        <v>8</v>
      </c>
      <c r="D212" s="297" t="s">
        <v>1333</v>
      </c>
      <c r="E212" s="415"/>
      <c r="F212" s="380">
        <v>21</v>
      </c>
      <c r="G212" s="381" t="s">
        <v>1612</v>
      </c>
      <c r="H212" s="297" t="s">
        <v>1334</v>
      </c>
      <c r="I212" s="302" t="s">
        <v>1874</v>
      </c>
      <c r="J212" s="302" t="s">
        <v>1546</v>
      </c>
      <c r="K212" s="369" t="s">
        <v>1546</v>
      </c>
      <c r="L212" s="304" t="s">
        <v>728</v>
      </c>
      <c r="M212" s="292" t="s">
        <v>50</v>
      </c>
      <c r="N212" s="324">
        <v>160</v>
      </c>
      <c r="O212" s="99">
        <f>VLOOKUP($H212,'[1]T_9.01'!$A:$Q,O$1,FALSE)</f>
        <v>34</v>
      </c>
      <c r="P212" s="99">
        <f>VLOOKUP($H212,'[1]T_9.01'!$A:$Q,P$1,FALSE)</f>
        <v>5</v>
      </c>
      <c r="Q212" s="99">
        <f>VLOOKUP($H212,'[1]T_9.01'!$A:$Q,Q$1,FALSE)</f>
        <v>28</v>
      </c>
      <c r="R212" s="99">
        <f>VLOOKUP($H212,'[1]T_9.01'!$A:$Q,R$1,FALSE)</f>
        <v>1</v>
      </c>
      <c r="S212" s="281">
        <f>VLOOKUP($H212,'[1]T_9.01'!$A:$Q,S$1,FALSE)</f>
        <v>69</v>
      </c>
      <c r="T212" s="334">
        <f t="shared" si="25"/>
        <v>-91</v>
      </c>
      <c r="W212" s="297" t="s">
        <v>1215</v>
      </c>
      <c r="X212" s="69">
        <f>SUMIF($D$136:$D$294,$W212,$N$136:$N$294)</f>
        <v>517</v>
      </c>
      <c r="Y212" s="69">
        <f>SUMIF($D$136:$D$294,$W212,$S$136:$S$294)</f>
        <v>186</v>
      </c>
    </row>
    <row r="213" spans="1:25" x14ac:dyDescent="0.3">
      <c r="A213" s="149" t="str">
        <f t="shared" si="22"/>
        <v>8-NS</v>
      </c>
      <c r="B213" s="77" t="s">
        <v>1497</v>
      </c>
      <c r="C213" s="69">
        <v>8</v>
      </c>
      <c r="D213" s="298" t="s">
        <v>1327</v>
      </c>
      <c r="E213" s="416"/>
      <c r="F213" s="385">
        <v>21</v>
      </c>
      <c r="G213" s="386" t="s">
        <v>1612</v>
      </c>
      <c r="H213" s="298" t="s">
        <v>1328</v>
      </c>
      <c r="I213" s="158" t="s">
        <v>1877</v>
      </c>
      <c r="J213" s="158" t="s">
        <v>1878</v>
      </c>
      <c r="K213" s="368" t="s">
        <v>1879</v>
      </c>
      <c r="L213" s="162" t="s">
        <v>728</v>
      </c>
      <c r="M213" s="207" t="s">
        <v>50</v>
      </c>
      <c r="N213" s="327">
        <v>400</v>
      </c>
      <c r="O213" s="100">
        <f>VLOOKUP($H213,'[1]T_9.01'!$A:$Q,O$1,FALSE)</f>
        <v>0</v>
      </c>
      <c r="P213" s="100">
        <f>VLOOKUP($H213,'[1]T_9.01'!$A:$Q,P$1,FALSE)</f>
        <v>24</v>
      </c>
      <c r="Q213" s="100">
        <f>VLOOKUP($H213,'[1]T_9.01'!$A:$Q,Q$1,FALSE)</f>
        <v>216</v>
      </c>
      <c r="R213" s="100">
        <f>VLOOKUP($H213,'[1]T_9.01'!$A:$Q,R$1,FALSE)</f>
        <v>95</v>
      </c>
      <c r="S213" s="307">
        <f>VLOOKUP($H213,'[1]T_9.01'!$A:$Q,S$1,FALSE)</f>
        <v>335</v>
      </c>
      <c r="T213" s="345">
        <f t="shared" si="25"/>
        <v>-65</v>
      </c>
      <c r="W213" s="298" t="s">
        <v>1213</v>
      </c>
      <c r="X213" s="69">
        <f>SUMIF($D$136:$D$294,$W213,$N$136:$N$294)</f>
        <v>715</v>
      </c>
      <c r="Y213" s="69">
        <f>SUMIF($D$136:$D$294,$W213,$S$136:$S$294)</f>
        <v>768</v>
      </c>
    </row>
    <row r="214" spans="1:25" x14ac:dyDescent="0.3">
      <c r="A214" s="149" t="str">
        <f t="shared" si="16"/>
        <v>2-SS</v>
      </c>
      <c r="B214" s="77" t="s">
        <v>1496</v>
      </c>
      <c r="C214" s="69">
        <v>2</v>
      </c>
      <c r="D214" s="297" t="s">
        <v>1203</v>
      </c>
      <c r="E214" s="412" t="s">
        <v>137</v>
      </c>
      <c r="F214" s="380">
        <v>12</v>
      </c>
      <c r="G214" s="381" t="s">
        <v>1604</v>
      </c>
      <c r="H214" s="297" t="s">
        <v>1204</v>
      </c>
      <c r="I214" s="302" t="s">
        <v>1723</v>
      </c>
      <c r="J214" s="302" t="s">
        <v>1724</v>
      </c>
      <c r="K214" s="373" t="s">
        <v>1725</v>
      </c>
      <c r="L214" s="304" t="s">
        <v>728</v>
      </c>
      <c r="M214" s="292" t="s">
        <v>50</v>
      </c>
      <c r="N214" s="324">
        <v>340</v>
      </c>
      <c r="O214" s="99">
        <f>VLOOKUP($H214,'[1]T_9.01'!$A:$Q,O$1,FALSE)</f>
        <v>299</v>
      </c>
      <c r="P214" s="99">
        <f>VLOOKUP($H214,'[1]T_9.01'!$A:$Q,P$1,FALSE)</f>
        <v>30</v>
      </c>
      <c r="Q214" s="99">
        <f>VLOOKUP($H214,'[1]T_9.01'!$A:$Q,Q$1,FALSE)</f>
        <v>1</v>
      </c>
      <c r="R214" s="99">
        <f>VLOOKUP($H214,'[1]T_9.01'!$A:$Q,R$1,FALSE)</f>
        <v>0</v>
      </c>
      <c r="S214" s="281">
        <f>VLOOKUP($H214,'[1]T_9.01'!$A:$Q,S$1,FALSE)</f>
        <v>330</v>
      </c>
      <c r="T214" s="334">
        <f t="shared" si="21"/>
        <v>-10</v>
      </c>
      <c r="W214" s="297" t="s">
        <v>1219</v>
      </c>
      <c r="X214" s="69">
        <f>SUMIF($D$136:$D$294,$W214,$N$136:$N$294)</f>
        <v>261</v>
      </c>
      <c r="Y214" s="69">
        <f>SUMIF($D$136:$D$294,$W214,$S$136:$S$294)</f>
        <v>59</v>
      </c>
    </row>
    <row r="215" spans="1:25" x14ac:dyDescent="0.3">
      <c r="A215" s="149" t="str">
        <f t="shared" si="16"/>
        <v>3-SS</v>
      </c>
      <c r="B215" s="77" t="s">
        <v>1496</v>
      </c>
      <c r="C215" s="69">
        <v>3</v>
      </c>
      <c r="D215" s="297" t="s">
        <v>1209</v>
      </c>
      <c r="E215" s="412"/>
      <c r="F215" s="380">
        <v>18</v>
      </c>
      <c r="G215" s="381" t="s">
        <v>1609</v>
      </c>
      <c r="H215" s="297" t="s">
        <v>1210</v>
      </c>
      <c r="I215" s="302" t="s">
        <v>1810</v>
      </c>
      <c r="J215" s="302" t="s">
        <v>1811</v>
      </c>
      <c r="K215" s="373" t="s">
        <v>1812</v>
      </c>
      <c r="L215" s="304" t="s">
        <v>728</v>
      </c>
      <c r="M215" s="292" t="s">
        <v>50</v>
      </c>
      <c r="N215" s="324">
        <v>190</v>
      </c>
      <c r="O215" s="99">
        <f>VLOOKUP($H215,'[1]T_9.01'!$A:$Q,O$1,FALSE)</f>
        <v>133</v>
      </c>
      <c r="P215" s="99">
        <f>VLOOKUP($H215,'[1]T_9.01'!$A:$Q,P$1,FALSE)</f>
        <v>7</v>
      </c>
      <c r="Q215" s="99">
        <f>VLOOKUP($H215,'[1]T_9.01'!$A:$Q,Q$1,FALSE)</f>
        <v>0</v>
      </c>
      <c r="R215" s="99">
        <f>VLOOKUP($H215,'[1]T_9.01'!$A:$Q,R$1,FALSE)</f>
        <v>10</v>
      </c>
      <c r="S215" s="281">
        <f>VLOOKUP($H215,'[1]T_9.01'!$A:$Q,S$1,FALSE)</f>
        <v>150</v>
      </c>
      <c r="T215" s="334">
        <f t="shared" si="21"/>
        <v>-40</v>
      </c>
      <c r="W215" s="297" t="s">
        <v>1217</v>
      </c>
      <c r="X215" s="69">
        <f>SUMIF($D$136:$D$294,$W215,$N$136:$N$294)</f>
        <v>374</v>
      </c>
      <c r="Y215" s="69">
        <f>SUMIF($D$136:$D$294,$W215,$S$136:$S$294)</f>
        <v>196</v>
      </c>
    </row>
    <row r="216" spans="1:25" x14ac:dyDescent="0.3">
      <c r="A216" s="149" t="str">
        <f t="shared" si="16"/>
        <v>3-SS</v>
      </c>
      <c r="B216" s="77" t="s">
        <v>1496</v>
      </c>
      <c r="C216" s="69">
        <v>3</v>
      </c>
      <c r="D216" s="297" t="s">
        <v>1215</v>
      </c>
      <c r="E216" s="412"/>
      <c r="F216" s="380">
        <v>18</v>
      </c>
      <c r="G216" s="381" t="s">
        <v>1609</v>
      </c>
      <c r="H216" s="297" t="s">
        <v>1216</v>
      </c>
      <c r="I216" s="302" t="s">
        <v>1817</v>
      </c>
      <c r="J216" s="302" t="s">
        <v>1818</v>
      </c>
      <c r="K216" s="373" t="s">
        <v>1819</v>
      </c>
      <c r="L216" s="304" t="s">
        <v>728</v>
      </c>
      <c r="M216" s="292" t="s">
        <v>50</v>
      </c>
      <c r="N216" s="324">
        <v>517</v>
      </c>
      <c r="O216" s="99">
        <f>VLOOKUP($H216,'[1]T_9.01'!$A:$Q,O$1,FALSE)</f>
        <v>162</v>
      </c>
      <c r="P216" s="99">
        <f>VLOOKUP($H216,'[1]T_9.01'!$A:$Q,P$1,FALSE)</f>
        <v>18</v>
      </c>
      <c r="Q216" s="99">
        <f>VLOOKUP($H216,'[1]T_9.01'!$A:$Q,Q$1,FALSE)</f>
        <v>0</v>
      </c>
      <c r="R216" s="99">
        <f>VLOOKUP($H216,'[1]T_9.01'!$A:$Q,R$1,FALSE)</f>
        <v>5</v>
      </c>
      <c r="S216" s="281">
        <f>VLOOKUP($H216,'[1]T_9.01'!$A:$Q,S$1,FALSE)</f>
        <v>186</v>
      </c>
      <c r="T216" s="334">
        <f t="shared" si="21"/>
        <v>-331</v>
      </c>
      <c r="W216" s="297" t="s">
        <v>1211</v>
      </c>
      <c r="X216" s="69">
        <f>SUMIF($D$136:$D$294,$W216,$N$136:$N$294)</f>
        <v>493</v>
      </c>
      <c r="Y216" s="69">
        <f>SUMIF($D$136:$D$294,$W216,$S$136:$S$294)</f>
        <v>473</v>
      </c>
    </row>
    <row r="217" spans="1:25" x14ac:dyDescent="0.3">
      <c r="A217" s="149" t="str">
        <f t="shared" si="16"/>
        <v>3-SS</v>
      </c>
      <c r="B217" s="77" t="s">
        <v>1496</v>
      </c>
      <c r="C217" s="69">
        <v>3</v>
      </c>
      <c r="D217" s="297" t="s">
        <v>1213</v>
      </c>
      <c r="E217" s="412"/>
      <c r="F217" s="380">
        <v>18</v>
      </c>
      <c r="G217" s="381" t="s">
        <v>1609</v>
      </c>
      <c r="H217" s="297" t="s">
        <v>1214</v>
      </c>
      <c r="I217" s="302" t="s">
        <v>1820</v>
      </c>
      <c r="J217" s="302" t="s">
        <v>1821</v>
      </c>
      <c r="K217" s="373" t="s">
        <v>1546</v>
      </c>
      <c r="L217" s="304" t="s">
        <v>728</v>
      </c>
      <c r="M217" s="292" t="s">
        <v>50</v>
      </c>
      <c r="N217" s="324">
        <v>715</v>
      </c>
      <c r="O217" s="99">
        <f>VLOOKUP($H217,'[1]T_9.01'!$A:$Q,O$1,FALSE)</f>
        <v>173</v>
      </c>
      <c r="P217" s="99">
        <f>VLOOKUP($H217,'[1]T_9.01'!$A:$Q,P$1,FALSE)</f>
        <v>15</v>
      </c>
      <c r="Q217" s="99">
        <f>VLOOKUP($H217,'[1]T_9.01'!$A:$Q,Q$1,FALSE)</f>
        <v>554</v>
      </c>
      <c r="R217" s="99">
        <f>VLOOKUP($H217,'[1]T_9.01'!$A:$Q,R$1,FALSE)</f>
        <v>25</v>
      </c>
      <c r="S217" s="281">
        <f>VLOOKUP($H217,'[1]T_9.01'!$A:$Q,S$1,FALSE)</f>
        <v>768</v>
      </c>
      <c r="T217" s="334">
        <f t="shared" si="21"/>
        <v>53</v>
      </c>
      <c r="W217" s="297" t="s">
        <v>1207</v>
      </c>
      <c r="X217" s="69">
        <f>SUMIF($D$136:$D$294,$W217,$N$136:$N$294)</f>
        <v>463</v>
      </c>
      <c r="Y217" s="69">
        <f>SUMIF($D$136:$D$294,$W217,$S$136:$S$294)</f>
        <v>246</v>
      </c>
    </row>
    <row r="218" spans="1:25" x14ac:dyDescent="0.3">
      <c r="A218" s="149" t="str">
        <f t="shared" si="16"/>
        <v>4-SS</v>
      </c>
      <c r="B218" s="77" t="s">
        <v>1496</v>
      </c>
      <c r="C218" s="69">
        <v>4</v>
      </c>
      <c r="D218" s="297" t="s">
        <v>1219</v>
      </c>
      <c r="E218" s="412"/>
      <c r="F218" s="380">
        <v>18</v>
      </c>
      <c r="G218" s="381" t="s">
        <v>1609</v>
      </c>
      <c r="H218" s="297" t="s">
        <v>1220</v>
      </c>
      <c r="I218" s="302" t="s">
        <v>1813</v>
      </c>
      <c r="J218" s="302" t="s">
        <v>1546</v>
      </c>
      <c r="K218" s="373" t="s">
        <v>1546</v>
      </c>
      <c r="L218" s="304" t="s">
        <v>728</v>
      </c>
      <c r="M218" s="292" t="s">
        <v>50</v>
      </c>
      <c r="N218" s="324">
        <v>261</v>
      </c>
      <c r="O218" s="99">
        <f>VLOOKUP($H218,'[1]T_9.01'!$A:$Q,O$1,FALSE)</f>
        <v>29</v>
      </c>
      <c r="P218" s="99">
        <f>VLOOKUP($H218,'[1]T_9.01'!$A:$Q,P$1,FALSE)</f>
        <v>29</v>
      </c>
      <c r="Q218" s="99">
        <f>VLOOKUP($H218,'[1]T_9.01'!$A:$Q,Q$1,FALSE)</f>
        <v>0</v>
      </c>
      <c r="R218" s="99">
        <f>VLOOKUP($H218,'[1]T_9.01'!$A:$Q,R$1,FALSE)</f>
        <v>1</v>
      </c>
      <c r="S218" s="281">
        <f>VLOOKUP($H218,'[1]T_9.01'!$A:$Q,S$1,FALSE)</f>
        <v>59</v>
      </c>
      <c r="T218" s="334">
        <f t="shared" si="21"/>
        <v>-202</v>
      </c>
      <c r="W218" s="297" t="s">
        <v>1205</v>
      </c>
      <c r="X218" s="69">
        <f>SUMIF($D$136:$D$294,$W218,$N$136:$N$294)</f>
        <v>556</v>
      </c>
      <c r="Y218" s="69">
        <f>SUMIF($D$136:$D$294,$W218,$S$136:$S$294)</f>
        <v>447</v>
      </c>
    </row>
    <row r="219" spans="1:25" x14ac:dyDescent="0.3">
      <c r="A219" s="149" t="str">
        <f t="shared" si="16"/>
        <v>4-SS</v>
      </c>
      <c r="B219" s="77" t="s">
        <v>1496</v>
      </c>
      <c r="C219" s="69">
        <v>4</v>
      </c>
      <c r="D219" s="297" t="s">
        <v>1217</v>
      </c>
      <c r="E219" s="412"/>
      <c r="F219" s="380">
        <v>18</v>
      </c>
      <c r="G219" s="381" t="s">
        <v>1609</v>
      </c>
      <c r="H219" s="297" t="s">
        <v>1218</v>
      </c>
      <c r="I219" s="302" t="s">
        <v>1814</v>
      </c>
      <c r="J219" s="302" t="s">
        <v>1546</v>
      </c>
      <c r="K219" s="373" t="s">
        <v>1546</v>
      </c>
      <c r="L219" s="304" t="s">
        <v>728</v>
      </c>
      <c r="M219" s="292" t="s">
        <v>50</v>
      </c>
      <c r="N219" s="324">
        <v>374</v>
      </c>
      <c r="O219" s="99">
        <f>VLOOKUP($H219,'[1]T_9.01'!$A:$Q,O$1,FALSE)</f>
        <v>9</v>
      </c>
      <c r="P219" s="99">
        <f>VLOOKUP($H219,'[1]T_9.01'!$A:$Q,P$1,FALSE)</f>
        <v>13</v>
      </c>
      <c r="Q219" s="99">
        <f>VLOOKUP($H219,'[1]T_9.01'!$A:$Q,Q$1,FALSE)</f>
        <v>170</v>
      </c>
      <c r="R219" s="99">
        <f>VLOOKUP($H219,'[1]T_9.01'!$A:$Q,R$1,FALSE)</f>
        <v>4</v>
      </c>
      <c r="S219" s="281">
        <f>VLOOKUP($H219,'[1]T_9.01'!$A:$Q,S$1,FALSE)</f>
        <v>196</v>
      </c>
      <c r="T219" s="334">
        <f t="shared" si="21"/>
        <v>-178</v>
      </c>
      <c r="W219" s="297" t="s">
        <v>1233</v>
      </c>
      <c r="X219" s="69">
        <f>SUMIF($D$136:$D$294,$W219,$N$136:$N$294)</f>
        <v>417</v>
      </c>
      <c r="Y219" s="69">
        <f>SUMIF($D$136:$D$294,$W219,$S$136:$S$294)</f>
        <v>567</v>
      </c>
    </row>
    <row r="220" spans="1:25" x14ac:dyDescent="0.3">
      <c r="A220" s="149" t="str">
        <f t="shared" si="16"/>
        <v>5-SS</v>
      </c>
      <c r="B220" s="77" t="s">
        <v>1496</v>
      </c>
      <c r="C220" s="69">
        <v>5</v>
      </c>
      <c r="D220" s="297" t="s">
        <v>1211</v>
      </c>
      <c r="E220" s="412"/>
      <c r="F220" s="380">
        <v>18</v>
      </c>
      <c r="G220" s="381" t="s">
        <v>1609</v>
      </c>
      <c r="H220" s="297" t="s">
        <v>1212</v>
      </c>
      <c r="I220" s="302" t="s">
        <v>1816</v>
      </c>
      <c r="J220" s="302" t="s">
        <v>1546</v>
      </c>
      <c r="K220" s="373" t="s">
        <v>1546</v>
      </c>
      <c r="L220" s="304" t="s">
        <v>728</v>
      </c>
      <c r="M220" s="292" t="s">
        <v>50</v>
      </c>
      <c r="N220" s="324">
        <v>493</v>
      </c>
      <c r="O220" s="99">
        <f>VLOOKUP($H220,'[1]T_9.01'!$A:$Q,O$1,FALSE)</f>
        <v>12</v>
      </c>
      <c r="P220" s="99">
        <f>VLOOKUP($H220,'[1]T_9.01'!$A:$Q,P$1,FALSE)</f>
        <v>19</v>
      </c>
      <c r="Q220" s="99">
        <f>VLOOKUP($H220,'[1]T_9.01'!$A:$Q,Q$1,FALSE)</f>
        <v>442</v>
      </c>
      <c r="R220" s="99">
        <f>VLOOKUP($H220,'[1]T_9.01'!$A:$Q,R$1,FALSE)</f>
        <v>0</v>
      </c>
      <c r="S220" s="281">
        <f>VLOOKUP($H220,'[1]T_9.01'!$A:$Q,S$1,FALSE)</f>
        <v>473</v>
      </c>
      <c r="T220" s="334">
        <f t="shared" si="21"/>
        <v>-20</v>
      </c>
      <c r="W220" s="297" t="s">
        <v>1223</v>
      </c>
      <c r="X220" s="69">
        <f>SUMIF($D$136:$D$294,$W220,$N$136:$N$294)</f>
        <v>367</v>
      </c>
      <c r="Y220" s="69">
        <f>SUMIF($D$136:$D$294,$W220,$S$136:$S$294)</f>
        <v>172</v>
      </c>
    </row>
    <row r="221" spans="1:25" x14ac:dyDescent="0.3">
      <c r="A221" s="149" t="str">
        <f t="shared" si="16"/>
        <v>6-SS</v>
      </c>
      <c r="B221" s="77" t="s">
        <v>1496</v>
      </c>
      <c r="C221" s="69">
        <v>6</v>
      </c>
      <c r="D221" s="297" t="s">
        <v>1207</v>
      </c>
      <c r="E221" s="412"/>
      <c r="F221" s="380">
        <v>24</v>
      </c>
      <c r="G221" s="381" t="s">
        <v>1615</v>
      </c>
      <c r="H221" s="297" t="s">
        <v>1208</v>
      </c>
      <c r="I221" s="302" t="s">
        <v>1900</v>
      </c>
      <c r="J221" s="302" t="s">
        <v>1546</v>
      </c>
      <c r="K221" s="373" t="s">
        <v>1546</v>
      </c>
      <c r="L221" s="304" t="s">
        <v>728</v>
      </c>
      <c r="M221" s="292" t="s">
        <v>50</v>
      </c>
      <c r="N221" s="324">
        <v>463</v>
      </c>
      <c r="O221" s="99">
        <f>VLOOKUP($H221,'[1]T_9.01'!$A:$Q,O$1,FALSE)</f>
        <v>87</v>
      </c>
      <c r="P221" s="99">
        <f>VLOOKUP($H221,'[1]T_9.01'!$A:$Q,P$1,FALSE)</f>
        <v>20</v>
      </c>
      <c r="Q221" s="99">
        <f>VLOOKUP($H221,'[1]T_9.01'!$A:$Q,Q$1,FALSE)</f>
        <v>140</v>
      </c>
      <c r="R221" s="99">
        <f>VLOOKUP($H221,'[1]T_9.01'!$A:$Q,R$1,FALSE)</f>
        <v>0</v>
      </c>
      <c r="S221" s="281">
        <f>VLOOKUP($H221,'[1]T_9.01'!$A:$Q,S$1,FALSE)</f>
        <v>246</v>
      </c>
      <c r="T221" s="334">
        <f t="shared" si="21"/>
        <v>-217</v>
      </c>
      <c r="W221" s="297" t="s">
        <v>1231</v>
      </c>
      <c r="X221" s="69">
        <f>SUMIF($D$136:$D$294,$W221,$N$136:$N$294)</f>
        <v>191</v>
      </c>
      <c r="Y221" s="69">
        <f>SUMIF($D$136:$D$294,$W221,$S$136:$S$294)</f>
        <v>32</v>
      </c>
    </row>
    <row r="222" spans="1:25" x14ac:dyDescent="0.3">
      <c r="A222" s="149" t="str">
        <f t="shared" si="16"/>
        <v>6-SS</v>
      </c>
      <c r="B222" s="77" t="s">
        <v>1496</v>
      </c>
      <c r="C222" s="69">
        <v>6</v>
      </c>
      <c r="D222" s="297" t="s">
        <v>1205</v>
      </c>
      <c r="E222" s="413"/>
      <c r="F222" s="380">
        <v>24</v>
      </c>
      <c r="G222" s="381" t="s">
        <v>1615</v>
      </c>
      <c r="H222" s="297" t="s">
        <v>1206</v>
      </c>
      <c r="I222" s="302" t="s">
        <v>1901</v>
      </c>
      <c r="J222" s="302" t="s">
        <v>1546</v>
      </c>
      <c r="K222" s="373" t="s">
        <v>1546</v>
      </c>
      <c r="L222" s="304" t="s">
        <v>728</v>
      </c>
      <c r="M222" s="292" t="s">
        <v>50</v>
      </c>
      <c r="N222" s="324">
        <v>556</v>
      </c>
      <c r="O222" s="99">
        <f>VLOOKUP($H222,'[1]T_9.01'!$A:$Q,O$1,FALSE)</f>
        <v>14</v>
      </c>
      <c r="P222" s="99">
        <f>VLOOKUP($H222,'[1]T_9.01'!$A:$Q,P$1,FALSE)</f>
        <v>50</v>
      </c>
      <c r="Q222" s="99">
        <f>VLOOKUP($H222,'[1]T_9.01'!$A:$Q,Q$1,FALSE)</f>
        <v>383</v>
      </c>
      <c r="R222" s="99">
        <f>VLOOKUP($H222,'[1]T_9.01'!$A:$Q,R$1,FALSE)</f>
        <v>0</v>
      </c>
      <c r="S222" s="281">
        <f>VLOOKUP($H222,'[1]T_9.01'!$A:$Q,S$1,FALSE)</f>
        <v>447</v>
      </c>
      <c r="T222" s="334">
        <f t="shared" si="21"/>
        <v>-109</v>
      </c>
      <c r="W222" s="297" t="s">
        <v>1227</v>
      </c>
      <c r="X222" s="69">
        <f>SUMIF($D$136:$D$294,$W222,$N$136:$N$294)</f>
        <v>137</v>
      </c>
      <c r="Y222" s="69">
        <f>SUMIF($D$136:$D$294,$W222,$S$136:$S$294)</f>
        <v>27</v>
      </c>
    </row>
    <row r="223" spans="1:25" x14ac:dyDescent="0.3">
      <c r="A223" s="149" t="str">
        <f t="shared" ref="A223:A254" si="26">C223&amp;"-"&amp;B223</f>
        <v>1-SS</v>
      </c>
      <c r="B223" s="77" t="s">
        <v>1496</v>
      </c>
      <c r="C223" s="69">
        <v>1</v>
      </c>
      <c r="D223" s="300" t="s">
        <v>876</v>
      </c>
      <c r="E223" s="411" t="s">
        <v>142</v>
      </c>
      <c r="F223" s="387">
        <v>11</v>
      </c>
      <c r="G223" s="388" t="s">
        <v>1603</v>
      </c>
      <c r="H223" s="300" t="s">
        <v>1145</v>
      </c>
      <c r="I223" s="157" t="s">
        <v>1722</v>
      </c>
      <c r="J223" s="157" t="s">
        <v>1546</v>
      </c>
      <c r="K223" s="372" t="s">
        <v>1546</v>
      </c>
      <c r="L223" s="160" t="s">
        <v>728</v>
      </c>
      <c r="M223" s="180" t="s">
        <v>50</v>
      </c>
      <c r="N223" s="328" t="s">
        <v>1546</v>
      </c>
      <c r="O223" s="150"/>
      <c r="P223" s="150"/>
      <c r="Q223" s="150"/>
      <c r="R223" s="150"/>
      <c r="S223" s="308"/>
      <c r="T223" s="346"/>
      <c r="W223" s="300" t="s">
        <v>1221</v>
      </c>
      <c r="X223" s="69">
        <f>SUMIF($D$136:$D$294,$W223,$N$136:$N$294)</f>
        <v>152</v>
      </c>
      <c r="Y223" s="69">
        <f>SUMIF($D$136:$D$294,$W223,$S$136:$S$294)</f>
        <v>38</v>
      </c>
    </row>
    <row r="224" spans="1:25" x14ac:dyDescent="0.3">
      <c r="A224" s="149" t="str">
        <f t="shared" si="26"/>
        <v>2-SS</v>
      </c>
      <c r="B224" s="77" t="s">
        <v>1496</v>
      </c>
      <c r="C224" s="69">
        <v>2</v>
      </c>
      <c r="D224" s="297" t="s">
        <v>1233</v>
      </c>
      <c r="E224" s="412"/>
      <c r="F224" s="380">
        <v>17</v>
      </c>
      <c r="G224" s="381" t="s">
        <v>1608</v>
      </c>
      <c r="H224" s="297" t="s">
        <v>1234</v>
      </c>
      <c r="I224" s="302" t="s">
        <v>1796</v>
      </c>
      <c r="J224" s="302" t="s">
        <v>1546</v>
      </c>
      <c r="K224" s="373" t="s">
        <v>1546</v>
      </c>
      <c r="L224" s="304" t="s">
        <v>728</v>
      </c>
      <c r="M224" s="292" t="s">
        <v>50</v>
      </c>
      <c r="N224" s="324">
        <v>417</v>
      </c>
      <c r="O224" s="99">
        <f>VLOOKUP($H224,'[1]T_9.01'!$A:$Q,O$1,FALSE)</f>
        <v>143</v>
      </c>
      <c r="P224" s="99">
        <f>VLOOKUP($H224,'[1]T_9.01'!$A:$Q,P$1,FALSE)</f>
        <v>7</v>
      </c>
      <c r="Q224" s="99">
        <f>VLOOKUP($H224,'[1]T_9.01'!$A:$Q,Q$1,FALSE)</f>
        <v>391</v>
      </c>
      <c r="R224" s="99">
        <f>VLOOKUP($H224,'[1]T_9.01'!$A:$Q,R$1,FALSE)</f>
        <v>26</v>
      </c>
      <c r="S224" s="281">
        <f>VLOOKUP($H224,'[1]T_9.01'!$A:$Q,S$1,FALSE)</f>
        <v>567</v>
      </c>
      <c r="T224" s="334">
        <f t="shared" ref="T224:T230" si="27">S224-N224</f>
        <v>150</v>
      </c>
      <c r="W224" s="297" t="s">
        <v>1229</v>
      </c>
      <c r="X224" s="69">
        <f>SUMIF($D$136:$D$294,$W224,$N$136:$N$294)</f>
        <v>175</v>
      </c>
      <c r="Y224" s="69">
        <f>SUMIF($D$136:$D$294,$W224,$S$136:$S$294)</f>
        <v>109</v>
      </c>
    </row>
    <row r="225" spans="1:25" x14ac:dyDescent="0.3">
      <c r="A225" s="149" t="str">
        <f t="shared" si="26"/>
        <v>2-SS</v>
      </c>
      <c r="B225" s="77" t="s">
        <v>1496</v>
      </c>
      <c r="C225" s="69">
        <v>2</v>
      </c>
      <c r="D225" s="297" t="s">
        <v>1223</v>
      </c>
      <c r="E225" s="412"/>
      <c r="F225" s="380">
        <v>17</v>
      </c>
      <c r="G225" s="381" t="s">
        <v>1608</v>
      </c>
      <c r="H225" s="297" t="s">
        <v>1224</v>
      </c>
      <c r="I225" s="302" t="s">
        <v>1794</v>
      </c>
      <c r="J225" s="302" t="s">
        <v>1546</v>
      </c>
      <c r="K225" s="373" t="s">
        <v>1546</v>
      </c>
      <c r="L225" s="304" t="s">
        <v>728</v>
      </c>
      <c r="M225" s="292" t="s">
        <v>50</v>
      </c>
      <c r="N225" s="324">
        <v>367</v>
      </c>
      <c r="O225" s="99">
        <f>VLOOKUP($H225,'[1]T_9.01'!$A:$Q,O$1,FALSE)</f>
        <v>31</v>
      </c>
      <c r="P225" s="99">
        <f>VLOOKUP($H225,'[1]T_9.01'!$A:$Q,P$1,FALSE)</f>
        <v>19</v>
      </c>
      <c r="Q225" s="99">
        <f>VLOOKUP($H225,'[1]T_9.01'!$A:$Q,Q$1,FALSE)</f>
        <v>122</v>
      </c>
      <c r="R225" s="99">
        <f>VLOOKUP($H225,'[1]T_9.01'!$A:$Q,R$1,FALSE)</f>
        <v>0</v>
      </c>
      <c r="S225" s="281">
        <f>VLOOKUP($H225,'[1]T_9.01'!$A:$Q,S$1,FALSE)</f>
        <v>172</v>
      </c>
      <c r="T225" s="334">
        <f t="shared" si="27"/>
        <v>-195</v>
      </c>
      <c r="W225" s="297" t="s">
        <v>1225</v>
      </c>
      <c r="X225" s="69">
        <f>SUMIF($D$136:$D$294,$W225,$N$136:$N$294)</f>
        <v>487</v>
      </c>
      <c r="Y225" s="69">
        <f>SUMIF($D$136:$D$294,$W225,$S$136:$S$294)</f>
        <v>320</v>
      </c>
    </row>
    <row r="226" spans="1:25" x14ac:dyDescent="0.3">
      <c r="A226" s="149" t="str">
        <f t="shared" si="26"/>
        <v>3-SS</v>
      </c>
      <c r="B226" s="77" t="s">
        <v>1496</v>
      </c>
      <c r="C226" s="69">
        <v>3</v>
      </c>
      <c r="D226" s="297" t="s">
        <v>1231</v>
      </c>
      <c r="E226" s="412"/>
      <c r="F226" s="380">
        <v>17</v>
      </c>
      <c r="G226" s="381" t="s">
        <v>1608</v>
      </c>
      <c r="H226" s="297" t="s">
        <v>1232</v>
      </c>
      <c r="I226" s="302" t="s">
        <v>1792</v>
      </c>
      <c r="J226" s="302" t="s">
        <v>1546</v>
      </c>
      <c r="K226" s="373" t="s">
        <v>1546</v>
      </c>
      <c r="L226" s="304" t="s">
        <v>728</v>
      </c>
      <c r="M226" s="292" t="s">
        <v>50</v>
      </c>
      <c r="N226" s="324">
        <v>191</v>
      </c>
      <c r="O226" s="99">
        <f>VLOOKUP($H226,'[1]T_9.01'!$A:$Q,O$1,FALSE)</f>
        <v>6</v>
      </c>
      <c r="P226" s="99">
        <f>VLOOKUP($H226,'[1]T_9.01'!$A:$Q,P$1,FALSE)</f>
        <v>3</v>
      </c>
      <c r="Q226" s="99">
        <f>VLOOKUP($H226,'[1]T_9.01'!$A:$Q,Q$1,FALSE)</f>
        <v>23</v>
      </c>
      <c r="R226" s="99">
        <f>VLOOKUP($H226,'[1]T_9.01'!$A:$Q,R$1,FALSE)</f>
        <v>0</v>
      </c>
      <c r="S226" s="281">
        <f>VLOOKUP($H226,'[1]T_9.01'!$A:$Q,S$1,FALSE)</f>
        <v>32</v>
      </c>
      <c r="T226" s="334">
        <f t="shared" si="27"/>
        <v>-159</v>
      </c>
      <c r="W226" s="297" t="s">
        <v>1269</v>
      </c>
      <c r="X226" s="69">
        <f>SUMIF($D$136:$D$294,$W226,$N$136:$N$294)</f>
        <v>590</v>
      </c>
      <c r="Y226" s="69">
        <f>SUMIF($D$136:$D$294,$W226,$S$136:$S$294)</f>
        <v>493</v>
      </c>
    </row>
    <row r="227" spans="1:25" x14ac:dyDescent="0.3">
      <c r="A227" s="149" t="str">
        <f t="shared" si="26"/>
        <v>4-SS</v>
      </c>
      <c r="B227" s="77" t="s">
        <v>1496</v>
      </c>
      <c r="C227" s="69">
        <v>4</v>
      </c>
      <c r="D227" s="297" t="s">
        <v>1227</v>
      </c>
      <c r="E227" s="412"/>
      <c r="F227" s="380">
        <v>17</v>
      </c>
      <c r="G227" s="381" t="s">
        <v>1608</v>
      </c>
      <c r="H227" s="297" t="s">
        <v>1228</v>
      </c>
      <c r="I227" s="302" t="s">
        <v>1789</v>
      </c>
      <c r="J227" s="302" t="s">
        <v>1546</v>
      </c>
      <c r="K227" s="373" t="s">
        <v>1546</v>
      </c>
      <c r="L227" s="304" t="s">
        <v>728</v>
      </c>
      <c r="M227" s="292" t="s">
        <v>50</v>
      </c>
      <c r="N227" s="324">
        <v>137</v>
      </c>
      <c r="O227" s="99">
        <f>VLOOKUP($H227,'[1]T_9.01'!$A:$Q,O$1,FALSE)</f>
        <v>0</v>
      </c>
      <c r="P227" s="99">
        <f>VLOOKUP($H227,'[1]T_9.01'!$A:$Q,P$1,FALSE)</f>
        <v>3</v>
      </c>
      <c r="Q227" s="99">
        <f>VLOOKUP($H227,'[1]T_9.01'!$A:$Q,Q$1,FALSE)</f>
        <v>24</v>
      </c>
      <c r="R227" s="99">
        <f>VLOOKUP($H227,'[1]T_9.01'!$A:$Q,R$1,FALSE)</f>
        <v>0</v>
      </c>
      <c r="S227" s="281">
        <f>VLOOKUP($H227,'[1]T_9.01'!$A:$Q,S$1,FALSE)</f>
        <v>27</v>
      </c>
      <c r="T227" s="334">
        <f t="shared" si="27"/>
        <v>-110</v>
      </c>
      <c r="W227" s="297" t="s">
        <v>1261</v>
      </c>
      <c r="X227" s="69">
        <f>SUMIF($D$136:$D$294,$W227,$N$136:$N$294)</f>
        <v>431</v>
      </c>
      <c r="Y227" s="69">
        <f>SUMIF($D$136:$D$294,$W227,$S$136:$S$294)</f>
        <v>591</v>
      </c>
    </row>
    <row r="228" spans="1:25" x14ac:dyDescent="0.3">
      <c r="A228" s="149" t="str">
        <f t="shared" si="26"/>
        <v>4-SS</v>
      </c>
      <c r="B228" s="77" t="s">
        <v>1496</v>
      </c>
      <c r="C228" s="69">
        <v>4</v>
      </c>
      <c r="D228" s="297" t="s">
        <v>1221</v>
      </c>
      <c r="E228" s="412"/>
      <c r="F228" s="380">
        <v>17</v>
      </c>
      <c r="G228" s="381" t="s">
        <v>1608</v>
      </c>
      <c r="H228" s="297" t="s">
        <v>1222</v>
      </c>
      <c r="I228" s="302" t="s">
        <v>1790</v>
      </c>
      <c r="J228" s="302" t="s">
        <v>1546</v>
      </c>
      <c r="K228" s="373" t="s">
        <v>1546</v>
      </c>
      <c r="L228" s="304" t="s">
        <v>728</v>
      </c>
      <c r="M228" s="292" t="s">
        <v>50</v>
      </c>
      <c r="N228" s="324">
        <v>152</v>
      </c>
      <c r="O228" s="99">
        <f>VLOOKUP($H228,'[1]T_9.01'!$A:$Q,O$1,FALSE)</f>
        <v>0</v>
      </c>
      <c r="P228" s="99">
        <f>VLOOKUP($H228,'[1]T_9.01'!$A:$Q,P$1,FALSE)</f>
        <v>2</v>
      </c>
      <c r="Q228" s="99">
        <f>VLOOKUP($H228,'[1]T_9.01'!$A:$Q,Q$1,FALSE)</f>
        <v>36</v>
      </c>
      <c r="R228" s="99">
        <f>VLOOKUP($H228,'[1]T_9.01'!$A:$Q,R$1,FALSE)</f>
        <v>0</v>
      </c>
      <c r="S228" s="281">
        <f>VLOOKUP($H228,'[1]T_9.01'!$A:$Q,S$1,FALSE)</f>
        <v>38</v>
      </c>
      <c r="T228" s="334">
        <f t="shared" si="27"/>
        <v>-114</v>
      </c>
      <c r="W228" s="297" t="s">
        <v>1271</v>
      </c>
      <c r="X228" s="69">
        <f>SUMIF($D$136:$D$294,$W228,$N$136:$N$294)</f>
        <v>274</v>
      </c>
      <c r="Y228" s="69">
        <f>SUMIF($D$136:$D$294,$W228,$S$136:$S$294)</f>
        <v>58</v>
      </c>
    </row>
    <row r="229" spans="1:25" x14ac:dyDescent="0.3">
      <c r="A229" s="149" t="str">
        <f t="shared" si="26"/>
        <v>5-SS</v>
      </c>
      <c r="B229" s="77" t="s">
        <v>1496</v>
      </c>
      <c r="C229" s="69">
        <v>5</v>
      </c>
      <c r="D229" s="297" t="s">
        <v>1229</v>
      </c>
      <c r="E229" s="412"/>
      <c r="F229" s="380">
        <v>17</v>
      </c>
      <c r="G229" s="381" t="s">
        <v>1608</v>
      </c>
      <c r="H229" s="297" t="s">
        <v>1230</v>
      </c>
      <c r="I229" s="302" t="s">
        <v>1791</v>
      </c>
      <c r="J229" s="302" t="s">
        <v>1546</v>
      </c>
      <c r="K229" s="373" t="s">
        <v>1546</v>
      </c>
      <c r="L229" s="304" t="s">
        <v>728</v>
      </c>
      <c r="M229" s="292" t="s">
        <v>50</v>
      </c>
      <c r="N229" s="324">
        <v>175</v>
      </c>
      <c r="O229" s="99">
        <f>VLOOKUP($H229,'[1]T_9.01'!$A:$Q,O$1,FALSE)</f>
        <v>0</v>
      </c>
      <c r="P229" s="99">
        <f>VLOOKUP($H229,'[1]T_9.01'!$A:$Q,P$1,FALSE)</f>
        <v>5</v>
      </c>
      <c r="Q229" s="99">
        <f>VLOOKUP($H229,'[1]T_9.01'!$A:$Q,Q$1,FALSE)</f>
        <v>104</v>
      </c>
      <c r="R229" s="99">
        <f>VLOOKUP($H229,'[1]T_9.01'!$A:$Q,R$1,FALSE)</f>
        <v>0</v>
      </c>
      <c r="S229" s="281">
        <f>VLOOKUP($H229,'[1]T_9.01'!$A:$Q,S$1,FALSE)</f>
        <v>109</v>
      </c>
      <c r="T229" s="334">
        <f t="shared" si="27"/>
        <v>-66</v>
      </c>
      <c r="W229" s="297" t="s">
        <v>1265</v>
      </c>
      <c r="X229" s="69">
        <f>SUMIF($D$136:$D$294,$W229,$N$136:$N$294)</f>
        <v>209</v>
      </c>
      <c r="Y229" s="69">
        <f>SUMIF($D$136:$D$294,$W229,$S$136:$S$294)</f>
        <v>135</v>
      </c>
    </row>
    <row r="230" spans="1:25" x14ac:dyDescent="0.3">
      <c r="A230" s="149" t="str">
        <f t="shared" si="26"/>
        <v>6-SS</v>
      </c>
      <c r="B230" s="77" t="s">
        <v>1496</v>
      </c>
      <c r="C230" s="69">
        <v>6</v>
      </c>
      <c r="D230" s="298" t="s">
        <v>1225</v>
      </c>
      <c r="E230" s="413"/>
      <c r="F230" s="385">
        <v>17</v>
      </c>
      <c r="G230" s="386" t="s">
        <v>1608</v>
      </c>
      <c r="H230" s="298" t="s">
        <v>1226</v>
      </c>
      <c r="I230" s="158" t="s">
        <v>1799</v>
      </c>
      <c r="J230" s="158" t="s">
        <v>1546</v>
      </c>
      <c r="K230" s="371" t="s">
        <v>1546</v>
      </c>
      <c r="L230" s="162" t="s">
        <v>728</v>
      </c>
      <c r="M230" s="207" t="s">
        <v>50</v>
      </c>
      <c r="N230" s="327">
        <v>487</v>
      </c>
      <c r="O230" s="100">
        <f>VLOOKUP($H230,'[1]T_9.01'!$A:$Q,O$1,FALSE)</f>
        <v>27</v>
      </c>
      <c r="P230" s="100">
        <f>VLOOKUP($H230,'[1]T_9.01'!$A:$Q,P$1,FALSE)</f>
        <v>12</v>
      </c>
      <c r="Q230" s="100">
        <f>VLOOKUP($H230,'[1]T_9.01'!$A:$Q,Q$1,FALSE)</f>
        <v>281</v>
      </c>
      <c r="R230" s="100">
        <f>VLOOKUP($H230,'[1]T_9.01'!$A:$Q,R$1,FALSE)</f>
        <v>0</v>
      </c>
      <c r="S230" s="307">
        <f>VLOOKUP($H230,'[1]T_9.01'!$A:$Q,S$1,FALSE)</f>
        <v>320</v>
      </c>
      <c r="T230" s="345">
        <f t="shared" si="27"/>
        <v>-167</v>
      </c>
      <c r="W230" s="298" t="s">
        <v>1263</v>
      </c>
      <c r="X230" s="69">
        <f>SUMIF($D$136:$D$294,$W230,$N$136:$N$294)</f>
        <v>167</v>
      </c>
      <c r="Y230" s="69">
        <f>SUMIF($D$136:$D$294,$W230,$S$136:$S$294)</f>
        <v>760</v>
      </c>
    </row>
    <row r="231" spans="1:25" x14ac:dyDescent="0.3">
      <c r="A231" s="149" t="str">
        <f t="shared" si="26"/>
        <v>11-SS</v>
      </c>
      <c r="B231" s="77" t="s">
        <v>1496</v>
      </c>
      <c r="C231" s="69">
        <v>11</v>
      </c>
      <c r="D231" s="300" t="s">
        <v>846</v>
      </c>
      <c r="E231" s="411" t="s">
        <v>148</v>
      </c>
      <c r="F231" s="387">
        <v>1</v>
      </c>
      <c r="G231" s="388" t="s">
        <v>1593</v>
      </c>
      <c r="H231" s="300" t="s">
        <v>1169</v>
      </c>
      <c r="I231" s="157" t="s">
        <v>1640</v>
      </c>
      <c r="J231" s="157" t="s">
        <v>1641</v>
      </c>
      <c r="K231" s="367" t="s">
        <v>1642</v>
      </c>
      <c r="L231" s="160" t="s">
        <v>728</v>
      </c>
      <c r="M231" s="180" t="s">
        <v>50</v>
      </c>
      <c r="N231" s="328" t="s">
        <v>1546</v>
      </c>
      <c r="O231" s="150"/>
      <c r="P231" s="150"/>
      <c r="Q231" s="150"/>
      <c r="R231" s="150"/>
      <c r="S231" s="308"/>
      <c r="T231" s="346"/>
      <c r="W231" s="300" t="s">
        <v>1267</v>
      </c>
      <c r="X231" s="69">
        <f>SUMIF($D$136:$D$294,$W231,$N$136:$N$294)</f>
        <v>726</v>
      </c>
      <c r="Y231" s="69">
        <f>SUMIF($D$136:$D$294,$W231,$S$136:$S$294)</f>
        <v>283</v>
      </c>
    </row>
    <row r="232" spans="1:25" x14ac:dyDescent="0.3">
      <c r="A232" s="149" t="str">
        <f t="shared" si="26"/>
        <v>11-SS</v>
      </c>
      <c r="B232" s="77" t="s">
        <v>1496</v>
      </c>
      <c r="C232" s="69">
        <v>11</v>
      </c>
      <c r="D232" s="297" t="s">
        <v>855</v>
      </c>
      <c r="E232" s="412"/>
      <c r="F232" s="380">
        <v>5</v>
      </c>
      <c r="G232" s="381" t="s">
        <v>1597</v>
      </c>
      <c r="H232" s="297" t="s">
        <v>1144</v>
      </c>
      <c r="I232" s="302" t="s">
        <v>1665</v>
      </c>
      <c r="J232" s="302" t="s">
        <v>1546</v>
      </c>
      <c r="K232" s="369" t="s">
        <v>1546</v>
      </c>
      <c r="L232" s="304" t="s">
        <v>728</v>
      </c>
      <c r="M232" s="292" t="s">
        <v>50</v>
      </c>
      <c r="N232" s="324" t="s">
        <v>1546</v>
      </c>
      <c r="O232" s="99"/>
      <c r="P232" s="99"/>
      <c r="Q232" s="99"/>
      <c r="R232" s="99"/>
      <c r="S232" s="281"/>
      <c r="T232" s="334"/>
      <c r="W232" s="297" t="s">
        <v>1289</v>
      </c>
      <c r="X232" s="69">
        <f>SUMIF($D$136:$D$294,$W232,$N$136:$N$294)</f>
        <v>465</v>
      </c>
      <c r="Y232" s="69">
        <f>SUMIF($D$136:$D$294,$W232,$S$136:$S$294)</f>
        <v>404</v>
      </c>
    </row>
    <row r="233" spans="1:25" x14ac:dyDescent="0.3">
      <c r="A233" s="149" t="str">
        <f t="shared" si="26"/>
        <v>1-SS</v>
      </c>
      <c r="B233" s="77" t="s">
        <v>1496</v>
      </c>
      <c r="C233" s="69">
        <v>1</v>
      </c>
      <c r="D233" s="297" t="s">
        <v>876</v>
      </c>
      <c r="E233" s="412"/>
      <c r="F233" s="380">
        <v>11</v>
      </c>
      <c r="G233" s="381" t="s">
        <v>1603</v>
      </c>
      <c r="H233" s="297" t="s">
        <v>1145</v>
      </c>
      <c r="I233" s="302" t="s">
        <v>1722</v>
      </c>
      <c r="J233" s="302" t="s">
        <v>1546</v>
      </c>
      <c r="K233" s="369" t="s">
        <v>1546</v>
      </c>
      <c r="L233" s="304" t="s">
        <v>728</v>
      </c>
      <c r="M233" s="292" t="s">
        <v>50</v>
      </c>
      <c r="N233" s="324" t="s">
        <v>1546</v>
      </c>
      <c r="O233" s="99"/>
      <c r="P233" s="99"/>
      <c r="Q233" s="99"/>
      <c r="R233" s="99"/>
      <c r="S233" s="281"/>
      <c r="T233" s="334"/>
      <c r="W233" s="297" t="s">
        <v>1291</v>
      </c>
      <c r="X233" s="69">
        <f>SUMIF($D$136:$D$294,$W233,$N$136:$N$294)</f>
        <v>535</v>
      </c>
      <c r="Y233" s="69">
        <f>SUMIF($D$136:$D$294,$W233,$S$136:$S$294)</f>
        <v>531</v>
      </c>
    </row>
    <row r="234" spans="1:25" x14ac:dyDescent="0.3">
      <c r="A234" s="149" t="str">
        <f t="shared" si="26"/>
        <v>2-SS</v>
      </c>
      <c r="B234" s="77" t="s">
        <v>1496</v>
      </c>
      <c r="C234" s="69">
        <v>2</v>
      </c>
      <c r="D234" s="297" t="s">
        <v>882</v>
      </c>
      <c r="E234" s="412"/>
      <c r="F234" s="380">
        <v>17</v>
      </c>
      <c r="G234" s="381" t="s">
        <v>1608</v>
      </c>
      <c r="H234" s="297" t="s">
        <v>1147</v>
      </c>
      <c r="I234" s="302" t="s">
        <v>1804</v>
      </c>
      <c r="J234" s="302" t="s">
        <v>1805</v>
      </c>
      <c r="K234" s="369" t="s">
        <v>1806</v>
      </c>
      <c r="L234" s="304" t="s">
        <v>728</v>
      </c>
      <c r="M234" s="292" t="s">
        <v>50</v>
      </c>
      <c r="N234" s="324" t="s">
        <v>1546</v>
      </c>
      <c r="O234" s="99"/>
      <c r="P234" s="99"/>
      <c r="Q234" s="99"/>
      <c r="R234" s="99"/>
      <c r="S234" s="281"/>
      <c r="T234" s="334"/>
      <c r="W234" s="297" t="s">
        <v>1148</v>
      </c>
      <c r="X234" s="69">
        <f>SUMIF($D$136:$D$294,$W234,$N$136:$N$294)</f>
        <v>642</v>
      </c>
      <c r="Y234" s="69">
        <f>SUMIF($D$136:$D$294,$W234,$S$136:$S$294)</f>
        <v>635</v>
      </c>
    </row>
    <row r="235" spans="1:25" x14ac:dyDescent="0.3">
      <c r="A235" s="149" t="str">
        <f t="shared" si="26"/>
        <v>3-SS</v>
      </c>
      <c r="B235" s="77" t="s">
        <v>1496</v>
      </c>
      <c r="C235" s="69">
        <v>3</v>
      </c>
      <c r="D235" s="297" t="s">
        <v>1269</v>
      </c>
      <c r="E235" s="412"/>
      <c r="F235" s="380">
        <v>17</v>
      </c>
      <c r="G235" s="381" t="s">
        <v>1608</v>
      </c>
      <c r="H235" s="297" t="s">
        <v>1270</v>
      </c>
      <c r="I235" s="302" t="s">
        <v>1803</v>
      </c>
      <c r="J235" s="302" t="s">
        <v>1546</v>
      </c>
      <c r="K235" s="369" t="s">
        <v>1546</v>
      </c>
      <c r="L235" s="304" t="s">
        <v>728</v>
      </c>
      <c r="M235" s="292" t="s">
        <v>50</v>
      </c>
      <c r="N235" s="324">
        <v>590</v>
      </c>
      <c r="O235" s="99">
        <f>VLOOKUP($H235,'[1]T_9.01'!$A:$Q,O$1,FALSE)</f>
        <v>62</v>
      </c>
      <c r="P235" s="99">
        <f>VLOOKUP($H235,'[1]T_9.01'!$A:$Q,P$1,FALSE)</f>
        <v>30</v>
      </c>
      <c r="Q235" s="99">
        <f>VLOOKUP($H235,'[1]T_9.01'!$A:$Q,Q$1,FALSE)</f>
        <v>400</v>
      </c>
      <c r="R235" s="99">
        <f>VLOOKUP($H235,'[1]T_9.01'!$A:$Q,R$1,FALSE)</f>
        <v>0</v>
      </c>
      <c r="S235" s="281">
        <f>VLOOKUP($H235,'[1]T_9.01'!$A:$Q,S$1,FALSE)</f>
        <v>493</v>
      </c>
      <c r="T235" s="334">
        <f t="shared" ref="T235:T240" si="28">S235-N235</f>
        <v>-97</v>
      </c>
      <c r="W235" s="297" t="s">
        <v>1287</v>
      </c>
      <c r="X235" s="69">
        <f>SUMIF($D$136:$D$294,$W235,$N$136:$N$294)</f>
        <v>409</v>
      </c>
      <c r="Y235" s="69">
        <f>SUMIF($D$136:$D$294,$W235,$S$136:$S$294)</f>
        <v>874</v>
      </c>
    </row>
    <row r="236" spans="1:25" x14ac:dyDescent="0.3">
      <c r="A236" s="149" t="str">
        <f t="shared" si="26"/>
        <v>4-SS</v>
      </c>
      <c r="B236" s="77" t="s">
        <v>1496</v>
      </c>
      <c r="C236" s="69">
        <v>4</v>
      </c>
      <c r="D236" s="297" t="s">
        <v>1261</v>
      </c>
      <c r="E236" s="412"/>
      <c r="F236" s="380">
        <v>17</v>
      </c>
      <c r="G236" s="381" t="s">
        <v>1608</v>
      </c>
      <c r="H236" s="297" t="s">
        <v>1262</v>
      </c>
      <c r="I236" s="302" t="s">
        <v>1797</v>
      </c>
      <c r="J236" s="302" t="s">
        <v>1546</v>
      </c>
      <c r="K236" s="373" t="s">
        <v>1546</v>
      </c>
      <c r="L236" s="304" t="s">
        <v>728</v>
      </c>
      <c r="M236" s="292" t="s">
        <v>50</v>
      </c>
      <c r="N236" s="324">
        <v>431</v>
      </c>
      <c r="O236" s="99">
        <f>VLOOKUP($H236,'[1]T_9.01'!$A:$Q,O$1,FALSE)</f>
        <v>55</v>
      </c>
      <c r="P236" s="99">
        <f>VLOOKUP($H236,'[1]T_9.01'!$A:$Q,P$1,FALSE)</f>
        <v>22</v>
      </c>
      <c r="Q236" s="99">
        <f>VLOOKUP($H236,'[1]T_9.01'!$A:$Q,Q$1,FALSE)</f>
        <v>514</v>
      </c>
      <c r="R236" s="99">
        <f>VLOOKUP($H236,'[1]T_9.01'!$A:$Q,R$1,FALSE)</f>
        <v>0</v>
      </c>
      <c r="S236" s="281">
        <f>VLOOKUP($H236,'[1]T_9.01'!$A:$Q,S$1,FALSE)</f>
        <v>591</v>
      </c>
      <c r="T236" s="334">
        <f t="shared" si="28"/>
        <v>160</v>
      </c>
      <c r="W236" s="297" t="s">
        <v>1285</v>
      </c>
      <c r="X236" s="69">
        <f>SUMIF($D$136:$D$294,$W236,$N$136:$N$294)</f>
        <v>606</v>
      </c>
      <c r="Y236" s="69">
        <f>SUMIF($D$136:$D$294,$W236,$S$136:$S$294)</f>
        <v>524</v>
      </c>
    </row>
    <row r="237" spans="1:25" x14ac:dyDescent="0.3">
      <c r="A237" s="149" t="str">
        <f t="shared" si="26"/>
        <v>5-SS</v>
      </c>
      <c r="B237" s="77" t="s">
        <v>1496</v>
      </c>
      <c r="C237" s="69">
        <v>5</v>
      </c>
      <c r="D237" s="297" t="s">
        <v>1271</v>
      </c>
      <c r="E237" s="412"/>
      <c r="F237" s="380">
        <v>17</v>
      </c>
      <c r="G237" s="381" t="s">
        <v>1608</v>
      </c>
      <c r="H237" s="297" t="s">
        <v>1272</v>
      </c>
      <c r="I237" s="302" t="s">
        <v>1793</v>
      </c>
      <c r="J237" s="302" t="s">
        <v>1546</v>
      </c>
      <c r="K237" s="369" t="s">
        <v>1546</v>
      </c>
      <c r="L237" s="304" t="s">
        <v>728</v>
      </c>
      <c r="M237" s="292" t="s">
        <v>50</v>
      </c>
      <c r="N237" s="324">
        <v>274</v>
      </c>
      <c r="O237" s="99">
        <f>VLOOKUP($H237,'[1]T_9.01'!$A:$Q,O$1,FALSE)</f>
        <v>38</v>
      </c>
      <c r="P237" s="99">
        <f>VLOOKUP($H237,'[1]T_9.01'!$A:$Q,P$1,FALSE)</f>
        <v>11</v>
      </c>
      <c r="Q237" s="99">
        <f>VLOOKUP($H237,'[1]T_9.01'!$A:$Q,Q$1,FALSE)</f>
        <v>9</v>
      </c>
      <c r="R237" s="99">
        <f>VLOOKUP($H237,'[1]T_9.01'!$A:$Q,R$1,FALSE)</f>
        <v>0</v>
      </c>
      <c r="S237" s="281">
        <f>VLOOKUP($H237,'[1]T_9.01'!$A:$Q,S$1,FALSE)</f>
        <v>58</v>
      </c>
      <c r="T237" s="334">
        <f t="shared" si="28"/>
        <v>-216</v>
      </c>
      <c r="W237" s="297" t="s">
        <v>1150</v>
      </c>
      <c r="X237" s="69">
        <f>SUMIF($D$136:$D$294,$W237,$N$136:$N$294)</f>
        <v>731</v>
      </c>
      <c r="Y237" s="69">
        <f>SUMIF($D$136:$D$294,$W237,$S$136:$S$294)</f>
        <v>402</v>
      </c>
    </row>
    <row r="238" spans="1:25" x14ac:dyDescent="0.3">
      <c r="A238" s="149" t="str">
        <f t="shared" si="26"/>
        <v>6-SS</v>
      </c>
      <c r="B238" s="77" t="s">
        <v>1496</v>
      </c>
      <c r="C238" s="69">
        <v>6</v>
      </c>
      <c r="D238" s="297" t="s">
        <v>1265</v>
      </c>
      <c r="E238" s="412"/>
      <c r="F238" s="380">
        <v>23</v>
      </c>
      <c r="G238" s="381" t="s">
        <v>1614</v>
      </c>
      <c r="H238" s="297" t="s">
        <v>1266</v>
      </c>
      <c r="I238" s="302" t="s">
        <v>1892</v>
      </c>
      <c r="J238" s="302" t="s">
        <v>1546</v>
      </c>
      <c r="K238" s="369" t="s">
        <v>1546</v>
      </c>
      <c r="L238" s="304" t="s">
        <v>728</v>
      </c>
      <c r="M238" s="292" t="s">
        <v>50</v>
      </c>
      <c r="N238" s="324">
        <v>209</v>
      </c>
      <c r="O238" s="99">
        <f>VLOOKUP($H238,'[1]T_9.01'!$A:$Q,O$1,FALSE)</f>
        <v>24</v>
      </c>
      <c r="P238" s="99">
        <f>VLOOKUP($H238,'[1]T_9.01'!$A:$Q,P$1,FALSE)</f>
        <v>21</v>
      </c>
      <c r="Q238" s="99">
        <f>VLOOKUP($H238,'[1]T_9.01'!$A:$Q,Q$1,FALSE)</f>
        <v>90</v>
      </c>
      <c r="R238" s="99">
        <f>VLOOKUP($H238,'[1]T_9.01'!$A:$Q,R$1,FALSE)</f>
        <v>0</v>
      </c>
      <c r="S238" s="281">
        <f>VLOOKUP($H238,'[1]T_9.01'!$A:$Q,S$1,FALSE)</f>
        <v>135</v>
      </c>
      <c r="T238" s="334">
        <f t="shared" si="28"/>
        <v>-74</v>
      </c>
      <c r="W238" s="297" t="s">
        <v>1305</v>
      </c>
      <c r="X238" s="69">
        <f>SUMIF($D$136:$D$294,$W238,$N$136:$N$294)</f>
        <v>592</v>
      </c>
      <c r="Y238" s="69">
        <f>SUMIF($D$136:$D$294,$W238,$S$136:$S$294)</f>
        <v>489</v>
      </c>
    </row>
    <row r="239" spans="1:25" x14ac:dyDescent="0.3">
      <c r="A239" s="149" t="str">
        <f t="shared" si="26"/>
        <v>7-SS</v>
      </c>
      <c r="B239" s="77" t="s">
        <v>1496</v>
      </c>
      <c r="C239" s="69">
        <v>7</v>
      </c>
      <c r="D239" s="297" t="s">
        <v>1263</v>
      </c>
      <c r="E239" s="412"/>
      <c r="F239" s="380">
        <v>23</v>
      </c>
      <c r="G239" s="381" t="s">
        <v>1614</v>
      </c>
      <c r="H239" s="297" t="s">
        <v>1264</v>
      </c>
      <c r="I239" s="302" t="s">
        <v>1889</v>
      </c>
      <c r="J239" s="302" t="s">
        <v>1890</v>
      </c>
      <c r="K239" s="369" t="s">
        <v>1891</v>
      </c>
      <c r="L239" s="304" t="s">
        <v>728</v>
      </c>
      <c r="M239" s="292" t="s">
        <v>50</v>
      </c>
      <c r="N239" s="324">
        <v>167</v>
      </c>
      <c r="O239" s="99">
        <f>VLOOKUP($H239,'[1]T_9.01'!$A:$Q,O$1,FALSE)</f>
        <v>26</v>
      </c>
      <c r="P239" s="99">
        <f>VLOOKUP($H239,'[1]T_9.01'!$A:$Q,P$1,FALSE)</f>
        <v>38</v>
      </c>
      <c r="Q239" s="99">
        <f>VLOOKUP($H239,'[1]T_9.01'!$A:$Q,Q$1,FALSE)</f>
        <v>696</v>
      </c>
      <c r="R239" s="99">
        <f>VLOOKUP($H239,'[1]T_9.01'!$A:$Q,R$1,FALSE)</f>
        <v>0</v>
      </c>
      <c r="S239" s="281">
        <f>VLOOKUP($H239,'[1]T_9.01'!$A:$Q,S$1,FALSE)</f>
        <v>760</v>
      </c>
      <c r="T239" s="334">
        <f t="shared" si="28"/>
        <v>593</v>
      </c>
      <c r="W239" s="297" t="s">
        <v>1293</v>
      </c>
      <c r="X239" s="69">
        <f>SUMIF($D$136:$D$294,$W239,$N$136:$N$294)</f>
        <v>366</v>
      </c>
      <c r="Y239" s="69">
        <f>SUMIF($D$136:$D$294,$W239,$S$136:$S$294)</f>
        <v>277</v>
      </c>
    </row>
    <row r="240" spans="1:25" x14ac:dyDescent="0.3">
      <c r="A240" s="149" t="str">
        <f t="shared" si="26"/>
        <v>8-SS</v>
      </c>
      <c r="B240" s="77" t="s">
        <v>1496</v>
      </c>
      <c r="C240" s="69">
        <v>8</v>
      </c>
      <c r="D240" s="298" t="s">
        <v>1267</v>
      </c>
      <c r="E240" s="413"/>
      <c r="F240" s="385">
        <v>23</v>
      </c>
      <c r="G240" s="386" t="s">
        <v>1614</v>
      </c>
      <c r="H240" s="298" t="s">
        <v>1268</v>
      </c>
      <c r="I240" s="158" t="s">
        <v>1894</v>
      </c>
      <c r="J240" s="158" t="s">
        <v>1546</v>
      </c>
      <c r="K240" s="368" t="s">
        <v>1546</v>
      </c>
      <c r="L240" s="162" t="s">
        <v>728</v>
      </c>
      <c r="M240" s="207" t="s">
        <v>50</v>
      </c>
      <c r="N240" s="327">
        <v>726</v>
      </c>
      <c r="O240" s="100">
        <f>VLOOKUP($H240,'[1]T_9.01'!$A:$Q,O$1,FALSE)</f>
        <v>0</v>
      </c>
      <c r="P240" s="100">
        <f>VLOOKUP($H240,'[1]T_9.01'!$A:$Q,P$1,FALSE)</f>
        <v>19</v>
      </c>
      <c r="Q240" s="100">
        <f>VLOOKUP($H240,'[1]T_9.01'!$A:$Q,Q$1,FALSE)</f>
        <v>263</v>
      </c>
      <c r="R240" s="100">
        <f>VLOOKUP($H240,'[1]T_9.01'!$A:$Q,R$1,FALSE)</f>
        <v>0</v>
      </c>
      <c r="S240" s="307">
        <f>VLOOKUP($H240,'[1]T_9.01'!$A:$Q,S$1,FALSE)</f>
        <v>283</v>
      </c>
      <c r="T240" s="345">
        <f t="shared" si="28"/>
        <v>-443</v>
      </c>
      <c r="W240" s="298" t="s">
        <v>1297</v>
      </c>
      <c r="X240" s="69">
        <f>SUMIF($D$136:$D$294,$W240,$N$136:$N$294)</f>
        <v>387</v>
      </c>
      <c r="Y240" s="69">
        <f>SUMIF($D$136:$D$294,$W240,$S$136:$S$294)</f>
        <v>763</v>
      </c>
    </row>
    <row r="241" spans="1:25" x14ac:dyDescent="0.3">
      <c r="A241" s="149" t="str">
        <f t="shared" si="26"/>
        <v>11-SS</v>
      </c>
      <c r="B241" s="77" t="s">
        <v>1496</v>
      </c>
      <c r="C241" s="69">
        <v>11</v>
      </c>
      <c r="D241" s="297" t="s">
        <v>846</v>
      </c>
      <c r="E241" s="415" t="s">
        <v>154</v>
      </c>
      <c r="F241" s="380">
        <v>1</v>
      </c>
      <c r="G241" s="381" t="s">
        <v>1593</v>
      </c>
      <c r="H241" s="297" t="s">
        <v>1169</v>
      </c>
      <c r="I241" s="302" t="s">
        <v>1640</v>
      </c>
      <c r="J241" s="302" t="s">
        <v>1641</v>
      </c>
      <c r="K241" s="369" t="s">
        <v>1642</v>
      </c>
      <c r="L241" s="304" t="s">
        <v>728</v>
      </c>
      <c r="M241" s="292" t="s">
        <v>50</v>
      </c>
      <c r="N241" s="324" t="s">
        <v>1546</v>
      </c>
      <c r="O241" s="99"/>
      <c r="P241" s="99"/>
      <c r="Q241" s="99"/>
      <c r="R241" s="99"/>
      <c r="S241" s="281"/>
      <c r="T241" s="334"/>
      <c r="W241" s="297" t="s">
        <v>1307</v>
      </c>
      <c r="X241" s="69">
        <f>SUMIF($D$136:$D$294,$W241,$N$136:$N$294)</f>
        <v>408</v>
      </c>
      <c r="Y241" s="69">
        <f>SUMIF($D$136:$D$294,$W241,$S$136:$S$294)</f>
        <v>261</v>
      </c>
    </row>
    <row r="242" spans="1:25" x14ac:dyDescent="0.3">
      <c r="A242" s="149" t="str">
        <f t="shared" si="26"/>
        <v>11-SS</v>
      </c>
      <c r="B242" s="77" t="s">
        <v>1496</v>
      </c>
      <c r="C242" s="69">
        <v>11</v>
      </c>
      <c r="D242" s="297" t="s">
        <v>855</v>
      </c>
      <c r="E242" s="415"/>
      <c r="F242" s="380">
        <v>5</v>
      </c>
      <c r="G242" s="381" t="s">
        <v>1597</v>
      </c>
      <c r="H242" s="297" t="s">
        <v>1144</v>
      </c>
      <c r="I242" s="302" t="s">
        <v>1665</v>
      </c>
      <c r="J242" s="302" t="s">
        <v>1546</v>
      </c>
      <c r="K242" s="369" t="s">
        <v>1546</v>
      </c>
      <c r="L242" s="304" t="s">
        <v>728</v>
      </c>
      <c r="M242" s="292" t="s">
        <v>50</v>
      </c>
      <c r="N242" s="324" t="s">
        <v>1546</v>
      </c>
      <c r="O242" s="99"/>
      <c r="P242" s="99"/>
      <c r="Q242" s="99"/>
      <c r="R242" s="99"/>
      <c r="S242" s="281"/>
      <c r="T242" s="334"/>
      <c r="W242" s="297" t="s">
        <v>1295</v>
      </c>
      <c r="X242" s="69">
        <f>SUMIF($D$136:$D$294,$W242,$N$136:$N$294)</f>
        <v>464</v>
      </c>
      <c r="Y242" s="69">
        <f>SUMIF($D$136:$D$294,$W242,$S$136:$S$294)</f>
        <v>422</v>
      </c>
    </row>
    <row r="243" spans="1:25" ht="14.4" customHeight="1" x14ac:dyDescent="0.3">
      <c r="A243" s="149" t="str">
        <f t="shared" si="26"/>
        <v>1-SS</v>
      </c>
      <c r="B243" s="77" t="s">
        <v>1496</v>
      </c>
      <c r="C243" s="69">
        <v>1</v>
      </c>
      <c r="D243" s="297" t="s">
        <v>876</v>
      </c>
      <c r="E243" s="415"/>
      <c r="F243" s="380">
        <v>11</v>
      </c>
      <c r="G243" s="381" t="s">
        <v>1603</v>
      </c>
      <c r="H243" s="297" t="s">
        <v>1145</v>
      </c>
      <c r="I243" s="302" t="s">
        <v>1722</v>
      </c>
      <c r="J243" s="302" t="s">
        <v>1546</v>
      </c>
      <c r="K243" s="369" t="s">
        <v>1546</v>
      </c>
      <c r="L243" s="304" t="s">
        <v>728</v>
      </c>
      <c r="M243" s="292" t="s">
        <v>50</v>
      </c>
      <c r="N243" s="324" t="s">
        <v>1546</v>
      </c>
      <c r="O243" s="99"/>
      <c r="P243" s="99"/>
      <c r="Q243" s="99"/>
      <c r="R243" s="99"/>
      <c r="S243" s="281"/>
      <c r="T243" s="334"/>
      <c r="W243" s="297" t="s">
        <v>1303</v>
      </c>
      <c r="X243" s="69">
        <f>SUMIF($D$136:$D$294,$W243,$N$136:$N$294)</f>
        <v>325</v>
      </c>
      <c r="Y243" s="69">
        <f>SUMIF($D$136:$D$294,$W243,$S$136:$S$294)</f>
        <v>190</v>
      </c>
    </row>
    <row r="244" spans="1:25" x14ac:dyDescent="0.3">
      <c r="A244" s="149" t="str">
        <f t="shared" si="26"/>
        <v>2-SS</v>
      </c>
      <c r="B244" s="77" t="s">
        <v>1496</v>
      </c>
      <c r="C244" s="69">
        <v>2</v>
      </c>
      <c r="D244" s="297" t="s">
        <v>882</v>
      </c>
      <c r="E244" s="415"/>
      <c r="F244" s="380">
        <v>17</v>
      </c>
      <c r="G244" s="381" t="s">
        <v>1608</v>
      </c>
      <c r="H244" s="297" t="s">
        <v>1147</v>
      </c>
      <c r="I244" s="302" t="s">
        <v>1804</v>
      </c>
      <c r="J244" s="302" t="s">
        <v>1805</v>
      </c>
      <c r="K244" s="369" t="s">
        <v>1806</v>
      </c>
      <c r="L244" s="304" t="s">
        <v>728</v>
      </c>
      <c r="M244" s="292" t="s">
        <v>50</v>
      </c>
      <c r="N244" s="324" t="s">
        <v>1546</v>
      </c>
      <c r="O244" s="99"/>
      <c r="P244" s="99"/>
      <c r="Q244" s="99"/>
      <c r="R244" s="99"/>
      <c r="S244" s="281"/>
      <c r="T244" s="334"/>
      <c r="W244" s="297" t="s">
        <v>1299</v>
      </c>
      <c r="X244" s="69">
        <f>SUMIF($D$136:$D$294,$W244,$N$136:$N$294)</f>
        <v>228</v>
      </c>
      <c r="Y244" s="69">
        <f>SUMIF($D$136:$D$294,$W244,$S$136:$S$294)</f>
        <v>128</v>
      </c>
    </row>
    <row r="245" spans="1:25" x14ac:dyDescent="0.3">
      <c r="A245" s="149" t="str">
        <f t="shared" si="26"/>
        <v>3-SS</v>
      </c>
      <c r="B245" s="77" t="s">
        <v>1496</v>
      </c>
      <c r="C245" s="69">
        <v>3</v>
      </c>
      <c r="D245" s="297" t="s">
        <v>1289</v>
      </c>
      <c r="E245" s="415"/>
      <c r="F245" s="380">
        <v>17</v>
      </c>
      <c r="G245" s="381" t="s">
        <v>1608</v>
      </c>
      <c r="H245" s="297" t="s">
        <v>1290</v>
      </c>
      <c r="I245" s="302" t="s">
        <v>1798</v>
      </c>
      <c r="J245" s="302" t="s">
        <v>1546</v>
      </c>
      <c r="K245" s="369" t="s">
        <v>1546</v>
      </c>
      <c r="L245" s="304" t="s">
        <v>728</v>
      </c>
      <c r="M245" s="292" t="s">
        <v>50</v>
      </c>
      <c r="N245" s="324">
        <v>465</v>
      </c>
      <c r="O245" s="99">
        <f>VLOOKUP($H245,'[1]T_9.01'!$A:$Q,O$1,FALSE)</f>
        <v>63</v>
      </c>
      <c r="P245" s="99">
        <f>VLOOKUP($H245,'[1]T_9.01'!$A:$Q,P$1,FALSE)</f>
        <v>30</v>
      </c>
      <c r="Q245" s="99">
        <f>VLOOKUP($H245,'[1]T_9.01'!$A:$Q,Q$1,FALSE)</f>
        <v>281</v>
      </c>
      <c r="R245" s="99">
        <f>VLOOKUP($H245,'[1]T_9.01'!$A:$Q,R$1,FALSE)</f>
        <v>30</v>
      </c>
      <c r="S245" s="281">
        <f>VLOOKUP($H245,'[1]T_9.01'!$A:$Q,S$1,FALSE)</f>
        <v>404</v>
      </c>
      <c r="T245" s="334">
        <f>S245-N245</f>
        <v>-61</v>
      </c>
      <c r="W245" s="297" t="s">
        <v>1301</v>
      </c>
      <c r="X245" s="69">
        <f>SUMIF($D$136:$D$294,$W245,$N$136:$N$294)</f>
        <v>277</v>
      </c>
      <c r="Y245" s="69">
        <f>SUMIF($D$136:$D$294,$W245,$S$136:$S$294)</f>
        <v>181</v>
      </c>
    </row>
    <row r="246" spans="1:25" x14ac:dyDescent="0.3">
      <c r="A246" s="149" t="str">
        <f t="shared" si="26"/>
        <v>4-SS</v>
      </c>
      <c r="B246" s="77" t="s">
        <v>1496</v>
      </c>
      <c r="C246" s="69">
        <v>4</v>
      </c>
      <c r="D246" s="297" t="s">
        <v>1291</v>
      </c>
      <c r="E246" s="415"/>
      <c r="F246" s="380">
        <v>17</v>
      </c>
      <c r="G246" s="381" t="s">
        <v>1608</v>
      </c>
      <c r="H246" s="297" t="s">
        <v>1292</v>
      </c>
      <c r="I246" s="302" t="s">
        <v>1800</v>
      </c>
      <c r="J246" s="302" t="s">
        <v>1801</v>
      </c>
      <c r="K246" s="369" t="s">
        <v>1802</v>
      </c>
      <c r="L246" s="304" t="s">
        <v>728</v>
      </c>
      <c r="M246" s="292" t="s">
        <v>50</v>
      </c>
      <c r="N246" s="324">
        <v>535</v>
      </c>
      <c r="O246" s="99">
        <f>VLOOKUP($H246,'[1]T_9.01'!$A:$Q,O$1,FALSE)</f>
        <v>228</v>
      </c>
      <c r="P246" s="99">
        <f>VLOOKUP($H246,'[1]T_9.01'!$A:$Q,P$1,FALSE)</f>
        <v>22</v>
      </c>
      <c r="Q246" s="99">
        <f>VLOOKUP($H246,'[1]T_9.01'!$A:$Q,Q$1,FALSE)</f>
        <v>260</v>
      </c>
      <c r="R246" s="99">
        <f>VLOOKUP($H246,'[1]T_9.01'!$A:$Q,R$1,FALSE)</f>
        <v>21</v>
      </c>
      <c r="S246" s="281">
        <f>VLOOKUP($H246,'[1]T_9.01'!$A:$Q,S$1,FALSE)</f>
        <v>531</v>
      </c>
      <c r="T246" s="334">
        <f>S246-N246</f>
        <v>-4</v>
      </c>
      <c r="W246" s="297" t="s">
        <v>1347</v>
      </c>
      <c r="X246" s="69">
        <f>SUMIF($D$136:$D$294,$W246,$N$136:$N$294)</f>
        <v>1164</v>
      </c>
      <c r="Y246" s="69">
        <f>SUMIF($D$136:$D$294,$W246,$S$136:$S$294)</f>
        <v>969</v>
      </c>
    </row>
    <row r="247" spans="1:25" x14ac:dyDescent="0.3">
      <c r="A247" s="149" t="str">
        <f t="shared" si="26"/>
        <v>4-SS</v>
      </c>
      <c r="B247" s="77" t="s">
        <v>1496</v>
      </c>
      <c r="C247" s="69">
        <v>4</v>
      </c>
      <c r="D247" s="297" t="s">
        <v>1148</v>
      </c>
      <c r="E247" s="415"/>
      <c r="F247" s="380">
        <v>17</v>
      </c>
      <c r="G247" s="381" t="s">
        <v>1608</v>
      </c>
      <c r="H247" s="297" t="s">
        <v>1149</v>
      </c>
      <c r="I247" s="302" t="s">
        <v>1807</v>
      </c>
      <c r="J247" s="302" t="s">
        <v>1808</v>
      </c>
      <c r="K247" s="369" t="s">
        <v>1809</v>
      </c>
      <c r="L247" s="304" t="s">
        <v>728</v>
      </c>
      <c r="M247" s="292" t="s">
        <v>50</v>
      </c>
      <c r="N247" s="324">
        <v>642</v>
      </c>
      <c r="O247" s="99">
        <f>VLOOKUP($H247,'[1]T_9.01'!$A:$Q,O$1,FALSE)</f>
        <v>335</v>
      </c>
      <c r="P247" s="99">
        <f>VLOOKUP($H247,'[1]T_9.01'!$A:$Q,P$1,FALSE)</f>
        <v>30</v>
      </c>
      <c r="Q247" s="99">
        <f>VLOOKUP($H247,'[1]T_9.01'!$A:$Q,Q$1,FALSE)</f>
        <v>1</v>
      </c>
      <c r="R247" s="99">
        <f>VLOOKUP($H247,'[1]T_9.01'!$A:$Q,R$1,FALSE)</f>
        <v>270</v>
      </c>
      <c r="S247" s="281">
        <f>VLOOKUP($H247,'[1]T_9.01'!$A:$Q,S$1,FALSE)</f>
        <v>635</v>
      </c>
      <c r="T247" s="334">
        <f t="shared" ref="T247" si="29">S247-N247</f>
        <v>-7</v>
      </c>
      <c r="W247" s="297" t="s">
        <v>1345</v>
      </c>
      <c r="X247" s="69">
        <f>SUMIF($D$136:$D$294,$W247,$N$136:$N$294)</f>
        <v>1266</v>
      </c>
      <c r="Y247" s="69">
        <f>SUMIF($D$136:$D$294,$W247,$S$136:$S$294)</f>
        <v>1145</v>
      </c>
    </row>
    <row r="248" spans="1:25" x14ac:dyDescent="0.3">
      <c r="A248" s="149" t="str">
        <f t="shared" si="26"/>
        <v>5-SS</v>
      </c>
      <c r="B248" s="77" t="s">
        <v>1496</v>
      </c>
      <c r="C248" s="69">
        <v>5</v>
      </c>
      <c r="D248" s="297" t="s">
        <v>1287</v>
      </c>
      <c r="E248" s="415"/>
      <c r="F248" s="380">
        <v>17</v>
      </c>
      <c r="G248" s="381" t="s">
        <v>1608</v>
      </c>
      <c r="H248" s="297" t="s">
        <v>1288</v>
      </c>
      <c r="I248" s="302" t="s">
        <v>1795</v>
      </c>
      <c r="J248" s="302" t="s">
        <v>1546</v>
      </c>
      <c r="K248" s="369" t="s">
        <v>1546</v>
      </c>
      <c r="L248" s="304" t="s">
        <v>728</v>
      </c>
      <c r="M248" s="292" t="s">
        <v>50</v>
      </c>
      <c r="N248" s="324">
        <v>409</v>
      </c>
      <c r="O248" s="99">
        <f>VLOOKUP($H248,'[1]T_9.01'!$A:$Q,O$1,FALSE)</f>
        <v>87</v>
      </c>
      <c r="P248" s="99">
        <f>VLOOKUP($H248,'[1]T_9.01'!$A:$Q,P$1,FALSE)</f>
        <v>84</v>
      </c>
      <c r="Q248" s="99">
        <f>VLOOKUP($H248,'[1]T_9.01'!$A:$Q,Q$1,FALSE)</f>
        <v>700</v>
      </c>
      <c r="R248" s="99">
        <f>VLOOKUP($H248,'[1]T_9.01'!$A:$Q,R$1,FALSE)</f>
        <v>3</v>
      </c>
      <c r="S248" s="281">
        <f>VLOOKUP($H248,'[1]T_9.01'!$A:$Q,S$1,FALSE)</f>
        <v>874</v>
      </c>
      <c r="T248" s="334">
        <f>S248-N248</f>
        <v>465</v>
      </c>
      <c r="W248" s="297" t="s">
        <v>1343</v>
      </c>
      <c r="X248" s="69">
        <f>SUMIF($D$136:$D$294,$W248,$N$136:$N$294)</f>
        <v>383</v>
      </c>
      <c r="Y248" s="69">
        <f>SUMIF($D$136:$D$294,$W248,$S$136:$S$294)</f>
        <v>159</v>
      </c>
    </row>
    <row r="249" spans="1:25" x14ac:dyDescent="0.3">
      <c r="A249" s="149" t="str">
        <f t="shared" si="26"/>
        <v>6-SS</v>
      </c>
      <c r="B249" s="77" t="s">
        <v>1496</v>
      </c>
      <c r="C249" s="69">
        <v>6</v>
      </c>
      <c r="D249" s="297" t="s">
        <v>1285</v>
      </c>
      <c r="E249" s="415"/>
      <c r="F249" s="380">
        <v>23</v>
      </c>
      <c r="G249" s="381" t="s">
        <v>1614</v>
      </c>
      <c r="H249" s="297" t="s">
        <v>1286</v>
      </c>
      <c r="I249" s="302" t="s">
        <v>1893</v>
      </c>
      <c r="J249" s="302" t="s">
        <v>1546</v>
      </c>
      <c r="K249" s="369" t="s">
        <v>1546</v>
      </c>
      <c r="L249" s="304" t="s">
        <v>728</v>
      </c>
      <c r="M249" s="292" t="s">
        <v>50</v>
      </c>
      <c r="N249" s="324">
        <v>606</v>
      </c>
      <c r="O249" s="99">
        <f>VLOOKUP($H249,'[1]T_9.01'!$A:$Q,O$1,FALSE)</f>
        <v>367</v>
      </c>
      <c r="P249" s="99">
        <f>VLOOKUP($H249,'[1]T_9.01'!$A:$Q,P$1,FALSE)</f>
        <v>24</v>
      </c>
      <c r="Q249" s="99">
        <f>VLOOKUP($H249,'[1]T_9.01'!$A:$Q,Q$1,FALSE)</f>
        <v>133</v>
      </c>
      <c r="R249" s="99">
        <f>VLOOKUP($H249,'[1]T_9.01'!$A:$Q,R$1,FALSE)</f>
        <v>0</v>
      </c>
      <c r="S249" s="281">
        <f>VLOOKUP($H249,'[1]T_9.01'!$A:$Q,S$1,FALSE)</f>
        <v>524</v>
      </c>
      <c r="T249" s="334">
        <f>S249-N249</f>
        <v>-82</v>
      </c>
      <c r="W249" s="297" t="s">
        <v>1353</v>
      </c>
      <c r="X249" s="69">
        <f>SUMIF($D$136:$D$294,$W249,$N$136:$N$294)</f>
        <v>878</v>
      </c>
      <c r="Y249" s="69">
        <f>SUMIF($D$136:$D$294,$W249,$S$136:$S$294)</f>
        <v>780</v>
      </c>
    </row>
    <row r="250" spans="1:25" x14ac:dyDescent="0.3">
      <c r="A250" s="149" t="str">
        <f t="shared" si="26"/>
        <v>8-SS</v>
      </c>
      <c r="B250" s="77" t="s">
        <v>1496</v>
      </c>
      <c r="C250" s="69">
        <v>8</v>
      </c>
      <c r="D250" s="298" t="s">
        <v>1150</v>
      </c>
      <c r="E250" s="416"/>
      <c r="F250" s="385">
        <v>23</v>
      </c>
      <c r="G250" s="386" t="s">
        <v>1614</v>
      </c>
      <c r="H250" s="298" t="s">
        <v>1151</v>
      </c>
      <c r="I250" s="158" t="s">
        <v>1895</v>
      </c>
      <c r="J250" s="158" t="s">
        <v>1546</v>
      </c>
      <c r="K250" s="368" t="s">
        <v>1546</v>
      </c>
      <c r="L250" s="162" t="s">
        <v>728</v>
      </c>
      <c r="M250" s="207" t="s">
        <v>50</v>
      </c>
      <c r="N250" s="327">
        <v>731</v>
      </c>
      <c r="O250" s="167">
        <f>VLOOKUP($H250,'[1]T_9.01'!$A:$Q,O$1,FALSE)</f>
        <v>8</v>
      </c>
      <c r="P250" s="167">
        <f>VLOOKUP($H250,'[1]T_9.01'!$A:$Q,P$1,FALSE)</f>
        <v>146</v>
      </c>
      <c r="Q250" s="167">
        <f>VLOOKUP($H250,'[1]T_9.01'!$A:$Q,Q$1,FALSE)</f>
        <v>248</v>
      </c>
      <c r="R250" s="167">
        <f>VLOOKUP($H250,'[1]T_9.01'!$A:$Q,R$1,FALSE)</f>
        <v>0</v>
      </c>
      <c r="S250" s="299">
        <f>VLOOKUP($H250,'[1]T_9.01'!$A:$Q,S$1,FALSE)</f>
        <v>402</v>
      </c>
      <c r="T250" s="342">
        <f t="shared" ref="T250" si="30">S250-N250</f>
        <v>-329</v>
      </c>
      <c r="W250" s="298" t="s">
        <v>1349</v>
      </c>
      <c r="X250" s="69">
        <f>SUMIF($D$136:$D$294,$W250,$N$136:$N$294)</f>
        <v>866</v>
      </c>
      <c r="Y250" s="69">
        <f>SUMIF($D$136:$D$294,$W250,$S$136:$S$294)</f>
        <v>550</v>
      </c>
    </row>
    <row r="251" spans="1:25" x14ac:dyDescent="0.3">
      <c r="A251" s="149" t="str">
        <f t="shared" si="26"/>
        <v>11-SS</v>
      </c>
      <c r="B251" s="77" t="s">
        <v>1496</v>
      </c>
      <c r="C251" s="69">
        <v>11</v>
      </c>
      <c r="D251" s="300" t="s">
        <v>846</v>
      </c>
      <c r="E251" s="411" t="s">
        <v>157</v>
      </c>
      <c r="F251" s="387">
        <v>1</v>
      </c>
      <c r="G251" s="388" t="s">
        <v>1593</v>
      </c>
      <c r="H251" s="300" t="s">
        <v>1169</v>
      </c>
      <c r="I251" s="157" t="s">
        <v>1640</v>
      </c>
      <c r="J251" s="157" t="s">
        <v>1641</v>
      </c>
      <c r="K251" s="367" t="s">
        <v>1642</v>
      </c>
      <c r="L251" s="160" t="s">
        <v>728</v>
      </c>
      <c r="M251" s="180" t="s">
        <v>50</v>
      </c>
      <c r="N251" s="328" t="s">
        <v>1546</v>
      </c>
      <c r="O251" s="150"/>
      <c r="P251" s="150"/>
      <c r="Q251" s="150"/>
      <c r="R251" s="150"/>
      <c r="S251" s="308"/>
      <c r="T251" s="346"/>
      <c r="W251" s="300" t="s">
        <v>1158</v>
      </c>
      <c r="X251" s="69">
        <f>SUMIF($D$136:$D$294,$W251,$N$136:$N$294)</f>
        <v>1310</v>
      </c>
      <c r="Y251" s="69">
        <f>SUMIF($D$136:$D$294,$W251,$S$136:$S$294)</f>
        <v>1471</v>
      </c>
    </row>
    <row r="252" spans="1:25" x14ac:dyDescent="0.3">
      <c r="A252" s="149" t="str">
        <f t="shared" si="26"/>
        <v>11-SS</v>
      </c>
      <c r="B252" s="77" t="s">
        <v>1496</v>
      </c>
      <c r="C252" s="69">
        <v>11</v>
      </c>
      <c r="D252" s="297" t="s">
        <v>785</v>
      </c>
      <c r="E252" s="412"/>
      <c r="F252" s="380">
        <v>1</v>
      </c>
      <c r="G252" s="381" t="s">
        <v>1593</v>
      </c>
      <c r="H252" s="297" t="s">
        <v>1167</v>
      </c>
      <c r="I252" s="302" t="s">
        <v>1634</v>
      </c>
      <c r="J252" s="302" t="s">
        <v>1635</v>
      </c>
      <c r="K252" s="369" t="s">
        <v>1636</v>
      </c>
      <c r="L252" s="304" t="s">
        <v>728</v>
      </c>
      <c r="M252" s="292" t="s">
        <v>50</v>
      </c>
      <c r="N252" s="324" t="s">
        <v>1546</v>
      </c>
      <c r="O252" s="99"/>
      <c r="P252" s="99"/>
      <c r="Q252" s="99"/>
      <c r="R252" s="99"/>
      <c r="S252" s="281"/>
      <c r="T252" s="334"/>
      <c r="W252" s="297" t="s">
        <v>1156</v>
      </c>
      <c r="X252" s="69">
        <f>SUMIF($D$136:$D$294,$W252,$N$136:$N$294)</f>
        <v>1398</v>
      </c>
      <c r="Y252" s="69">
        <f>SUMIF($D$136:$D$294,$W252,$S$136:$S$294)</f>
        <v>1876</v>
      </c>
    </row>
    <row r="253" spans="1:25" x14ac:dyDescent="0.3">
      <c r="A253" s="149" t="str">
        <f t="shared" si="26"/>
        <v>11-SS</v>
      </c>
      <c r="B253" s="77" t="s">
        <v>1496</v>
      </c>
      <c r="C253" s="69">
        <v>11</v>
      </c>
      <c r="D253" s="297" t="s">
        <v>779</v>
      </c>
      <c r="E253" s="412"/>
      <c r="F253" s="380">
        <v>6</v>
      </c>
      <c r="G253" s="381" t="s">
        <v>1598</v>
      </c>
      <c r="H253" s="297" t="s">
        <v>1165</v>
      </c>
      <c r="I253" s="302" t="s">
        <v>1669</v>
      </c>
      <c r="J253" s="302" t="s">
        <v>1670</v>
      </c>
      <c r="K253" s="369" t="s">
        <v>1671</v>
      </c>
      <c r="L253" s="304" t="s">
        <v>728</v>
      </c>
      <c r="M253" s="292" t="s">
        <v>50</v>
      </c>
      <c r="N253" s="324" t="s">
        <v>1546</v>
      </c>
      <c r="O253" s="99"/>
      <c r="P253" s="99"/>
      <c r="Q253" s="99"/>
      <c r="R253" s="99"/>
      <c r="S253" s="281"/>
      <c r="T253" s="334"/>
      <c r="W253" s="297" t="s">
        <v>1351</v>
      </c>
      <c r="X253" s="69">
        <f>SUMIF($D$136:$D$294,$W253,$N$136:$N$294)</f>
        <v>22</v>
      </c>
      <c r="Y253" s="69">
        <f>SUMIF($D$136:$D$294,$W253,$S$136:$S$294)</f>
        <v>188</v>
      </c>
    </row>
    <row r="254" spans="1:25" x14ac:dyDescent="0.3">
      <c r="A254" s="149" t="str">
        <f t="shared" si="26"/>
        <v>11-SS</v>
      </c>
      <c r="B254" s="77" t="s">
        <v>1496</v>
      </c>
      <c r="C254" s="69">
        <v>11</v>
      </c>
      <c r="D254" s="297" t="s">
        <v>765</v>
      </c>
      <c r="E254" s="412"/>
      <c r="F254" s="380">
        <v>6</v>
      </c>
      <c r="G254" s="381" t="s">
        <v>1598</v>
      </c>
      <c r="H254" s="297" t="s">
        <v>1164</v>
      </c>
      <c r="I254" s="302" t="s">
        <v>1666</v>
      </c>
      <c r="J254" s="302" t="s">
        <v>1667</v>
      </c>
      <c r="K254" s="369" t="s">
        <v>1668</v>
      </c>
      <c r="L254" s="304" t="s">
        <v>728</v>
      </c>
      <c r="M254" s="292" t="s">
        <v>50</v>
      </c>
      <c r="N254" s="324" t="s">
        <v>1546</v>
      </c>
      <c r="O254" s="99"/>
      <c r="P254" s="99"/>
      <c r="Q254" s="99"/>
      <c r="R254" s="99"/>
      <c r="S254" s="281"/>
      <c r="T254" s="334"/>
      <c r="W254" s="297" t="s">
        <v>1154</v>
      </c>
      <c r="X254" s="69">
        <f>SUMIF($D$136:$D$294,$W254,$N$136:$N$294)</f>
        <v>754</v>
      </c>
      <c r="Y254" s="69">
        <f>SUMIF($D$136:$D$294,$W254,$S$136:$S$294)</f>
        <v>942</v>
      </c>
    </row>
    <row r="255" spans="1:25" x14ac:dyDescent="0.3">
      <c r="A255" s="149" t="str">
        <f t="shared" ref="A255:A286" si="31">C255&amp;"-"&amp;B255</f>
        <v>1-SS</v>
      </c>
      <c r="B255" s="77" t="s">
        <v>1496</v>
      </c>
      <c r="C255" s="69">
        <v>1</v>
      </c>
      <c r="D255" s="297" t="s">
        <v>1305</v>
      </c>
      <c r="E255" s="412"/>
      <c r="F255" s="380">
        <v>12</v>
      </c>
      <c r="G255" s="381" t="s">
        <v>1604</v>
      </c>
      <c r="H255" s="297" t="s">
        <v>1306</v>
      </c>
      <c r="I255" s="302" t="s">
        <v>1738</v>
      </c>
      <c r="J255" s="302" t="s">
        <v>1546</v>
      </c>
      <c r="K255" s="369" t="s">
        <v>1546</v>
      </c>
      <c r="L255" s="304" t="s">
        <v>728</v>
      </c>
      <c r="M255" s="292" t="s">
        <v>50</v>
      </c>
      <c r="N255" s="324">
        <v>592</v>
      </c>
      <c r="O255" s="99">
        <f>VLOOKUP($H255,'[1]T_9.01'!$A:$Q,O$1,FALSE)</f>
        <v>397</v>
      </c>
      <c r="P255" s="99">
        <f>VLOOKUP($H255,'[1]T_9.01'!$A:$Q,P$1,FALSE)</f>
        <v>14</v>
      </c>
      <c r="Q255" s="99">
        <f>VLOOKUP($H255,'[1]T_9.01'!$A:$Q,Q$1,FALSE)</f>
        <v>1</v>
      </c>
      <c r="R255" s="99">
        <f>VLOOKUP($H255,'[1]T_9.01'!$A:$Q,R$1,FALSE)</f>
        <v>77</v>
      </c>
      <c r="S255" s="281">
        <f>VLOOKUP($H255,'[1]T_9.01'!$A:$Q,S$1,FALSE)</f>
        <v>489</v>
      </c>
      <c r="T255" s="334">
        <f t="shared" ref="T255:T262" si="32">S255-N255</f>
        <v>-103</v>
      </c>
      <c r="W255" s="297" t="s">
        <v>1152</v>
      </c>
      <c r="X255" s="69">
        <f>SUMIF($D$136:$D$294,$W255,$N$136:$N$294)</f>
        <v>1675</v>
      </c>
      <c r="Y255" s="69">
        <f>SUMIF($D$136:$D$294,$W255,$S$136:$S$294)</f>
        <v>2166</v>
      </c>
    </row>
    <row r="256" spans="1:25" x14ac:dyDescent="0.3">
      <c r="A256" s="149" t="str">
        <f t="shared" si="31"/>
        <v>1-SS</v>
      </c>
      <c r="B256" s="77" t="s">
        <v>1496</v>
      </c>
      <c r="C256" s="69">
        <v>1</v>
      </c>
      <c r="D256" s="297" t="s">
        <v>1293</v>
      </c>
      <c r="E256" s="412"/>
      <c r="F256" s="380">
        <v>12</v>
      </c>
      <c r="G256" s="381" t="s">
        <v>1604</v>
      </c>
      <c r="H256" s="297" t="s">
        <v>1294</v>
      </c>
      <c r="I256" s="302" t="s">
        <v>1726</v>
      </c>
      <c r="J256" s="302" t="s">
        <v>1546</v>
      </c>
      <c r="K256" s="369" t="s">
        <v>1546</v>
      </c>
      <c r="L256" s="304" t="s">
        <v>728</v>
      </c>
      <c r="M256" s="292" t="s">
        <v>50</v>
      </c>
      <c r="N256" s="324">
        <v>366</v>
      </c>
      <c r="O256" s="99">
        <f>VLOOKUP($H256,'[1]T_9.01'!$A:$Q,O$1,FALSE)</f>
        <v>264</v>
      </c>
      <c r="P256" s="99">
        <f>VLOOKUP($H256,'[1]T_9.01'!$A:$Q,P$1,FALSE)</f>
        <v>6</v>
      </c>
      <c r="Q256" s="99">
        <f>VLOOKUP($H256,'[1]T_9.01'!$A:$Q,Q$1,FALSE)</f>
        <v>0</v>
      </c>
      <c r="R256" s="99">
        <f>VLOOKUP($H256,'[1]T_9.01'!$A:$Q,R$1,FALSE)</f>
        <v>7</v>
      </c>
      <c r="S256" s="281">
        <f>VLOOKUP($H256,'[1]T_9.01'!$A:$Q,S$1,FALSE)</f>
        <v>277</v>
      </c>
      <c r="T256" s="334">
        <f t="shared" si="32"/>
        <v>-89</v>
      </c>
      <c r="W256" s="297" t="s">
        <v>1355</v>
      </c>
      <c r="X256" s="69">
        <f>SUMIF($D$136:$D$294,$W256,$N$136:$N$294)</f>
        <v>142</v>
      </c>
      <c r="Y256" s="69">
        <f>SUMIF($D$136:$D$294,$W256,$S$136:$S$294)</f>
        <v>700</v>
      </c>
    </row>
    <row r="257" spans="1:25" x14ac:dyDescent="0.3">
      <c r="A257" s="149" t="str">
        <f t="shared" si="31"/>
        <v>1-SS</v>
      </c>
      <c r="B257" s="77" t="s">
        <v>1496</v>
      </c>
      <c r="C257" s="69">
        <v>1</v>
      </c>
      <c r="D257" s="297" t="s">
        <v>1297</v>
      </c>
      <c r="E257" s="412"/>
      <c r="F257" s="380">
        <v>12</v>
      </c>
      <c r="G257" s="381" t="s">
        <v>1604</v>
      </c>
      <c r="H257" s="297" t="s">
        <v>1298</v>
      </c>
      <c r="I257" s="302" t="s">
        <v>1727</v>
      </c>
      <c r="J257" s="302" t="s">
        <v>1546</v>
      </c>
      <c r="K257" s="369" t="s">
        <v>1546</v>
      </c>
      <c r="L257" s="304" t="s">
        <v>728</v>
      </c>
      <c r="M257" s="292" t="s">
        <v>50</v>
      </c>
      <c r="N257" s="324">
        <v>387</v>
      </c>
      <c r="O257" s="99">
        <f>VLOOKUP($H257,'[1]T_9.01'!$A:$Q,O$1,FALSE)</f>
        <v>262</v>
      </c>
      <c r="P257" s="99">
        <f>VLOOKUP($H257,'[1]T_9.01'!$A:$Q,P$1,FALSE)</f>
        <v>10</v>
      </c>
      <c r="Q257" s="99">
        <f>VLOOKUP($H257,'[1]T_9.01'!$A:$Q,Q$1,FALSE)</f>
        <v>479</v>
      </c>
      <c r="R257" s="99">
        <f>VLOOKUP($H257,'[1]T_9.01'!$A:$Q,R$1,FALSE)</f>
        <v>12</v>
      </c>
      <c r="S257" s="281">
        <f>VLOOKUP($H257,'[1]T_9.01'!$A:$Q,S$1,FALSE)</f>
        <v>763</v>
      </c>
      <c r="T257" s="334">
        <f t="shared" si="32"/>
        <v>376</v>
      </c>
      <c r="W257" s="297" t="s">
        <v>1357</v>
      </c>
      <c r="X257" s="69">
        <f>SUMIF($D$136:$D$294,$W257,$N$136:$N$294)</f>
        <v>180</v>
      </c>
      <c r="Y257" s="69">
        <f>SUMIF($D$136:$D$294,$W257,$S$136:$S$294)</f>
        <v>240</v>
      </c>
    </row>
    <row r="258" spans="1:25" x14ac:dyDescent="0.3">
      <c r="A258" s="149" t="str">
        <f t="shared" si="31"/>
        <v>1-SS</v>
      </c>
      <c r="B258" s="77" t="s">
        <v>1496</v>
      </c>
      <c r="C258" s="69">
        <v>1</v>
      </c>
      <c r="D258" s="297" t="s">
        <v>1307</v>
      </c>
      <c r="E258" s="412"/>
      <c r="F258" s="380">
        <v>12</v>
      </c>
      <c r="G258" s="381" t="s">
        <v>1604</v>
      </c>
      <c r="H258" s="297" t="s">
        <v>1308</v>
      </c>
      <c r="I258" s="302" t="s">
        <v>1728</v>
      </c>
      <c r="J258" s="302" t="s">
        <v>1546</v>
      </c>
      <c r="K258" s="369" t="s">
        <v>1546</v>
      </c>
      <c r="L258" s="304" t="s">
        <v>728</v>
      </c>
      <c r="M258" s="292" t="s">
        <v>50</v>
      </c>
      <c r="N258" s="324">
        <v>408</v>
      </c>
      <c r="O258" s="99">
        <f>VLOOKUP($H258,'[1]T_9.01'!$A:$Q,O$1,FALSE)</f>
        <v>225</v>
      </c>
      <c r="P258" s="99">
        <f>VLOOKUP($H258,'[1]T_9.01'!$A:$Q,P$1,FALSE)</f>
        <v>21</v>
      </c>
      <c r="Q258" s="99">
        <f>VLOOKUP($H258,'[1]T_9.01'!$A:$Q,Q$1,FALSE)</f>
        <v>4</v>
      </c>
      <c r="R258" s="99">
        <f>VLOOKUP($H258,'[1]T_9.01'!$A:$Q,R$1,FALSE)</f>
        <v>11</v>
      </c>
      <c r="S258" s="281">
        <f>VLOOKUP($H258,'[1]T_9.01'!$A:$Q,S$1,FALSE)</f>
        <v>261</v>
      </c>
      <c r="T258" s="334">
        <f t="shared" si="32"/>
        <v>-147</v>
      </c>
      <c r="W258" s="297" t="s">
        <v>1369</v>
      </c>
      <c r="X258" s="69">
        <f>SUMIF($D$136:$D$294,$W258,$N$136:$N$294)</f>
        <v>1544</v>
      </c>
      <c r="Y258" s="69">
        <f>SUMIF($D$136:$D$294,$W258,$S$136:$S$294)</f>
        <v>1203</v>
      </c>
    </row>
    <row r="259" spans="1:25" x14ac:dyDescent="0.3">
      <c r="A259" s="149" t="str">
        <f t="shared" si="31"/>
        <v>2-SS</v>
      </c>
      <c r="B259" s="77" t="s">
        <v>1496</v>
      </c>
      <c r="C259" s="69">
        <v>2</v>
      </c>
      <c r="D259" s="297" t="s">
        <v>1295</v>
      </c>
      <c r="E259" s="412"/>
      <c r="F259" s="380">
        <v>19</v>
      </c>
      <c r="G259" s="381" t="s">
        <v>1610</v>
      </c>
      <c r="H259" s="297" t="s">
        <v>1296</v>
      </c>
      <c r="I259" s="302" t="s">
        <v>1844</v>
      </c>
      <c r="J259" s="302" t="s">
        <v>1546</v>
      </c>
      <c r="K259" s="369" t="s">
        <v>1546</v>
      </c>
      <c r="L259" s="304" t="s">
        <v>728</v>
      </c>
      <c r="M259" s="292" t="s">
        <v>50</v>
      </c>
      <c r="N259" s="324">
        <v>464</v>
      </c>
      <c r="O259" s="99">
        <f>VLOOKUP($H259,'[1]T_9.01'!$A:$Q,O$1,FALSE)</f>
        <v>155</v>
      </c>
      <c r="P259" s="99">
        <f>VLOOKUP($H259,'[1]T_9.01'!$A:$Q,P$1,FALSE)</f>
        <v>14</v>
      </c>
      <c r="Q259" s="99">
        <f>VLOOKUP($H259,'[1]T_9.01'!$A:$Q,Q$1,FALSE)</f>
        <v>253</v>
      </c>
      <c r="R259" s="99">
        <f>VLOOKUP($H259,'[1]T_9.01'!$A:$Q,R$1,FALSE)</f>
        <v>0</v>
      </c>
      <c r="S259" s="281">
        <f>VLOOKUP($H259,'[1]T_9.01'!$A:$Q,S$1,FALSE)</f>
        <v>422</v>
      </c>
      <c r="T259" s="334">
        <f t="shared" si="32"/>
        <v>-42</v>
      </c>
      <c r="W259" s="297" t="s">
        <v>1363</v>
      </c>
      <c r="X259" s="69">
        <f>SUMIF($D$136:$D$294,$W259,$N$136:$N$294)</f>
        <v>1451</v>
      </c>
      <c r="Y259" s="69">
        <f>SUMIF($D$136:$D$294,$W259,$S$136:$S$294)</f>
        <v>1568</v>
      </c>
    </row>
    <row r="260" spans="1:25" x14ac:dyDescent="0.3">
      <c r="A260" s="149" t="str">
        <f t="shared" si="31"/>
        <v>2-SS</v>
      </c>
      <c r="B260" s="77" t="s">
        <v>1496</v>
      </c>
      <c r="C260" s="69">
        <v>2</v>
      </c>
      <c r="D260" s="297" t="s">
        <v>1303</v>
      </c>
      <c r="E260" s="412"/>
      <c r="F260" s="380">
        <v>19</v>
      </c>
      <c r="G260" s="381" t="s">
        <v>1610</v>
      </c>
      <c r="H260" s="297" t="s">
        <v>1304</v>
      </c>
      <c r="I260" s="302" t="s">
        <v>1837</v>
      </c>
      <c r="J260" s="302" t="s">
        <v>1546</v>
      </c>
      <c r="K260" s="369" t="s">
        <v>1546</v>
      </c>
      <c r="L260" s="304" t="s">
        <v>728</v>
      </c>
      <c r="M260" s="292" t="s">
        <v>50</v>
      </c>
      <c r="N260" s="324">
        <v>325</v>
      </c>
      <c r="O260" s="99">
        <f>VLOOKUP($H260,'[1]T_9.01'!$A:$Q,O$1,FALSE)</f>
        <v>110</v>
      </c>
      <c r="P260" s="99">
        <f>VLOOKUP($H260,'[1]T_9.01'!$A:$Q,P$1,FALSE)</f>
        <v>15</v>
      </c>
      <c r="Q260" s="99">
        <f>VLOOKUP($H260,'[1]T_9.01'!$A:$Q,Q$1,FALSE)</f>
        <v>65</v>
      </c>
      <c r="R260" s="99">
        <f>VLOOKUP($H260,'[1]T_9.01'!$A:$Q,R$1,FALSE)</f>
        <v>0</v>
      </c>
      <c r="S260" s="281">
        <f>VLOOKUP($H260,'[1]T_9.01'!$A:$Q,S$1,FALSE)</f>
        <v>190</v>
      </c>
      <c r="T260" s="334">
        <f t="shared" si="32"/>
        <v>-135</v>
      </c>
      <c r="W260" s="297" t="s">
        <v>1373</v>
      </c>
      <c r="X260" s="69">
        <f>SUMIF($D$136:$D$294,$W260,$N$136:$N$294)</f>
        <v>482</v>
      </c>
      <c r="Y260" s="69">
        <f>SUMIF($D$136:$D$294,$W260,$S$136:$S$294)</f>
        <v>550</v>
      </c>
    </row>
    <row r="261" spans="1:25" x14ac:dyDescent="0.3">
      <c r="A261" s="149" t="str">
        <f t="shared" si="31"/>
        <v>2-SS</v>
      </c>
      <c r="B261" s="77" t="s">
        <v>1496</v>
      </c>
      <c r="C261" s="69">
        <v>2</v>
      </c>
      <c r="D261" s="297" t="s">
        <v>1299</v>
      </c>
      <c r="E261" s="412"/>
      <c r="F261" s="380">
        <v>19</v>
      </c>
      <c r="G261" s="381" t="s">
        <v>1610</v>
      </c>
      <c r="H261" s="297" t="s">
        <v>1300</v>
      </c>
      <c r="I261" s="302" t="s">
        <v>1832</v>
      </c>
      <c r="J261" s="302" t="s">
        <v>1546</v>
      </c>
      <c r="K261" s="369" t="s">
        <v>1546</v>
      </c>
      <c r="L261" s="304" t="s">
        <v>728</v>
      </c>
      <c r="M261" s="292" t="s">
        <v>50</v>
      </c>
      <c r="N261" s="324">
        <v>228</v>
      </c>
      <c r="O261" s="99">
        <f>VLOOKUP($H261,'[1]T_9.01'!$A:$Q,O$1,FALSE)</f>
        <v>119</v>
      </c>
      <c r="P261" s="99">
        <f>VLOOKUP($H261,'[1]T_9.01'!$A:$Q,P$1,FALSE)</f>
        <v>8</v>
      </c>
      <c r="Q261" s="99">
        <f>VLOOKUP($H261,'[1]T_9.01'!$A:$Q,Q$1,FALSE)</f>
        <v>0</v>
      </c>
      <c r="R261" s="99">
        <f>VLOOKUP($H261,'[1]T_9.01'!$A:$Q,R$1,FALSE)</f>
        <v>0</v>
      </c>
      <c r="S261" s="281">
        <f>VLOOKUP($H261,'[1]T_9.01'!$A:$Q,S$1,FALSE)</f>
        <v>128</v>
      </c>
      <c r="T261" s="334">
        <f t="shared" si="32"/>
        <v>-100</v>
      </c>
      <c r="W261" s="297" t="s">
        <v>1385</v>
      </c>
      <c r="X261" s="69">
        <f>SUMIF($D$136:$D$294,$W261,$N$136:$N$294)</f>
        <v>260</v>
      </c>
      <c r="Y261" s="69">
        <f>SUMIF($D$136:$D$294,$W261,$S$136:$S$294)</f>
        <v>346</v>
      </c>
    </row>
    <row r="262" spans="1:25" x14ac:dyDescent="0.3">
      <c r="A262" s="149" t="str">
        <f t="shared" si="31"/>
        <v>2-SS</v>
      </c>
      <c r="B262" s="77" t="s">
        <v>1496</v>
      </c>
      <c r="C262" s="69">
        <v>2</v>
      </c>
      <c r="D262" s="298" t="s">
        <v>1301</v>
      </c>
      <c r="E262" s="413"/>
      <c r="F262" s="385">
        <v>19</v>
      </c>
      <c r="G262" s="386" t="s">
        <v>1610</v>
      </c>
      <c r="H262" s="298" t="s">
        <v>1302</v>
      </c>
      <c r="I262" s="158" t="s">
        <v>1833</v>
      </c>
      <c r="J262" s="158" t="s">
        <v>1546</v>
      </c>
      <c r="K262" s="368" t="s">
        <v>1546</v>
      </c>
      <c r="L262" s="162" t="s">
        <v>728</v>
      </c>
      <c r="M262" s="207" t="s">
        <v>50</v>
      </c>
      <c r="N262" s="327">
        <v>277</v>
      </c>
      <c r="O262" s="100">
        <f>VLOOKUP($H262,'[1]T_9.01'!$A:$Q,O$1,FALSE)</f>
        <v>133</v>
      </c>
      <c r="P262" s="100">
        <f>VLOOKUP($H262,'[1]T_9.01'!$A:$Q,P$1,FALSE)</f>
        <v>7</v>
      </c>
      <c r="Q262" s="100">
        <f>VLOOKUP($H262,'[1]T_9.01'!$A:$Q,Q$1,FALSE)</f>
        <v>16</v>
      </c>
      <c r="R262" s="100">
        <f>VLOOKUP($H262,'[1]T_9.01'!$A:$Q,R$1,FALSE)</f>
        <v>24</v>
      </c>
      <c r="S262" s="307">
        <f>VLOOKUP($H262,'[1]T_9.01'!$A:$Q,S$1,FALSE)</f>
        <v>181</v>
      </c>
      <c r="T262" s="345">
        <f t="shared" si="32"/>
        <v>-96</v>
      </c>
      <c r="W262" s="298" t="s">
        <v>1361</v>
      </c>
      <c r="X262" s="69">
        <f>SUMIF($D$136:$D$294,$W262,$N$136:$N$294)</f>
        <v>196</v>
      </c>
      <c r="Y262" s="69">
        <f>SUMIF($D$136:$D$294,$W262,$S$136:$S$294)</f>
        <v>125</v>
      </c>
    </row>
    <row r="263" spans="1:25" x14ac:dyDescent="0.3">
      <c r="A263" s="149" t="str">
        <f t="shared" si="31"/>
        <v>1-SS</v>
      </c>
      <c r="B263" s="77" t="s">
        <v>1496</v>
      </c>
      <c r="C263" s="69">
        <v>1</v>
      </c>
      <c r="D263" s="300" t="s">
        <v>1160</v>
      </c>
      <c r="E263" s="411" t="s">
        <v>163</v>
      </c>
      <c r="F263" s="387">
        <v>12</v>
      </c>
      <c r="G263" s="388" t="s">
        <v>1604</v>
      </c>
      <c r="H263" s="300" t="s">
        <v>1162</v>
      </c>
      <c r="I263" s="157" t="s">
        <v>1732</v>
      </c>
      <c r="J263" s="157" t="s">
        <v>1733</v>
      </c>
      <c r="K263" s="372" t="s">
        <v>1734</v>
      </c>
      <c r="L263" s="160" t="s">
        <v>728</v>
      </c>
      <c r="M263" s="180" t="s">
        <v>50</v>
      </c>
      <c r="N263" s="328" t="s">
        <v>1546</v>
      </c>
      <c r="O263" s="150"/>
      <c r="P263" s="150"/>
      <c r="Q263" s="150"/>
      <c r="R263" s="150"/>
      <c r="S263" s="308"/>
      <c r="T263" s="346"/>
      <c r="W263" s="300" t="s">
        <v>1377</v>
      </c>
      <c r="X263" s="69">
        <f>SUMIF($D$136:$D$294,$W263,$N$136:$N$294)</f>
        <v>283</v>
      </c>
      <c r="Y263" s="69">
        <f>SUMIF($D$136:$D$294,$W263,$S$136:$S$294)</f>
        <v>173</v>
      </c>
    </row>
    <row r="264" spans="1:25" x14ac:dyDescent="0.3">
      <c r="A264" s="149" t="str">
        <f t="shared" si="31"/>
        <v>2-SS</v>
      </c>
      <c r="B264" s="77" t="s">
        <v>1496</v>
      </c>
      <c r="C264" s="69">
        <v>2</v>
      </c>
      <c r="D264" s="297" t="s">
        <v>1136</v>
      </c>
      <c r="E264" s="412"/>
      <c r="F264" s="380">
        <v>12</v>
      </c>
      <c r="G264" s="381" t="s">
        <v>1604</v>
      </c>
      <c r="H264" s="297" t="s">
        <v>1137</v>
      </c>
      <c r="I264" s="302" t="s">
        <v>1742</v>
      </c>
      <c r="J264" s="302" t="s">
        <v>1743</v>
      </c>
      <c r="K264" s="373" t="s">
        <v>1744</v>
      </c>
      <c r="L264" s="304" t="s">
        <v>728</v>
      </c>
      <c r="M264" s="292" t="s">
        <v>50</v>
      </c>
      <c r="N264" s="324" t="s">
        <v>1546</v>
      </c>
      <c r="O264" s="99"/>
      <c r="P264" s="99"/>
      <c r="Q264" s="99"/>
      <c r="R264" s="99"/>
      <c r="S264" s="281"/>
      <c r="T264" s="334"/>
      <c r="W264" s="297" t="s">
        <v>1379</v>
      </c>
      <c r="X264" s="69">
        <f>SUMIF($D$136:$D$294,$W264,$N$136:$N$294)</f>
        <v>345</v>
      </c>
      <c r="Y264" s="69">
        <f>SUMIF($D$136:$D$294,$W264,$S$136:$S$294)</f>
        <v>258</v>
      </c>
    </row>
    <row r="265" spans="1:25" x14ac:dyDescent="0.3">
      <c r="A265" s="149" t="str">
        <f t="shared" si="31"/>
        <v>2-SS</v>
      </c>
      <c r="B265" s="77" t="s">
        <v>1496</v>
      </c>
      <c r="C265" s="69">
        <v>2</v>
      </c>
      <c r="D265" s="297" t="s">
        <v>1347</v>
      </c>
      <c r="E265" s="412"/>
      <c r="F265" s="380">
        <v>12</v>
      </c>
      <c r="G265" s="381" t="s">
        <v>1604</v>
      </c>
      <c r="H265" s="297" t="s">
        <v>1348</v>
      </c>
      <c r="I265" s="302" t="s">
        <v>1745</v>
      </c>
      <c r="J265" s="302" t="s">
        <v>1746</v>
      </c>
      <c r="K265" s="373" t="s">
        <v>1546</v>
      </c>
      <c r="L265" s="304" t="s">
        <v>728</v>
      </c>
      <c r="M265" s="292" t="s">
        <v>50</v>
      </c>
      <c r="N265" s="324">
        <v>1164</v>
      </c>
      <c r="O265" s="99">
        <f>VLOOKUP($H265,'[1]T_9.01'!$A:$Q,O$1,FALSE)</f>
        <v>74</v>
      </c>
      <c r="P265" s="99">
        <f>VLOOKUP($H265,'[1]T_9.01'!$A:$Q,P$1,FALSE)</f>
        <v>49</v>
      </c>
      <c r="Q265" s="99">
        <f>VLOOKUP($H265,'[1]T_9.01'!$A:$Q,Q$1,FALSE)</f>
        <v>666</v>
      </c>
      <c r="R265" s="99">
        <f>VLOOKUP($H265,'[1]T_9.01'!$A:$Q,R$1,FALSE)</f>
        <v>181</v>
      </c>
      <c r="S265" s="281">
        <f>VLOOKUP($H265,'[1]T_9.01'!$A:$Q,S$1,FALSE)</f>
        <v>969</v>
      </c>
      <c r="T265" s="334">
        <f>S265-N265</f>
        <v>-195</v>
      </c>
      <c r="W265" s="297" t="s">
        <v>1381</v>
      </c>
      <c r="X265" s="69">
        <f>SUMIF($D$136:$D$294,$W265,$N$136:$N$294)</f>
        <v>539</v>
      </c>
      <c r="Y265" s="69">
        <f>SUMIF($D$136:$D$294,$W265,$S$136:$S$294)</f>
        <v>271</v>
      </c>
    </row>
    <row r="266" spans="1:25" x14ac:dyDescent="0.3">
      <c r="A266" s="149" t="str">
        <f t="shared" si="31"/>
        <v>3-SS</v>
      </c>
      <c r="B266" s="77" t="s">
        <v>1496</v>
      </c>
      <c r="C266" s="69">
        <v>3</v>
      </c>
      <c r="D266" s="297" t="s">
        <v>1345</v>
      </c>
      <c r="E266" s="412"/>
      <c r="F266" s="380">
        <v>18</v>
      </c>
      <c r="G266" s="381" t="s">
        <v>1609</v>
      </c>
      <c r="H266" s="297" t="s">
        <v>1346</v>
      </c>
      <c r="I266" s="302" t="s">
        <v>1826</v>
      </c>
      <c r="J266" s="302" t="s">
        <v>1827</v>
      </c>
      <c r="K266" s="373" t="s">
        <v>1828</v>
      </c>
      <c r="L266" s="304" t="s">
        <v>728</v>
      </c>
      <c r="M266" s="292" t="s">
        <v>50</v>
      </c>
      <c r="N266" s="324">
        <v>1266</v>
      </c>
      <c r="O266" s="99">
        <f>VLOOKUP($H266,'[1]T_9.01'!$A:$Q,O$1,FALSE)</f>
        <v>84</v>
      </c>
      <c r="P266" s="99">
        <f>VLOOKUP($H266,'[1]T_9.01'!$A:$Q,P$1,FALSE)</f>
        <v>38</v>
      </c>
      <c r="Q266" s="120">
        <f>VLOOKUP($H266,'[1]T_9.01'!$A:$Q,Q$1,FALSE)</f>
        <v>1010</v>
      </c>
      <c r="R266" s="120">
        <f>VLOOKUP($H266,'[1]T_9.01'!$A:$Q,R$1,FALSE)</f>
        <v>13</v>
      </c>
      <c r="S266" s="285">
        <f>VLOOKUP($H266,'[1]T_9.01'!$A:$Q,S$1,FALSE)</f>
        <v>1145</v>
      </c>
      <c r="T266" s="336">
        <f>S266-N266</f>
        <v>-121</v>
      </c>
      <c r="W266" s="297" t="s">
        <v>1371</v>
      </c>
      <c r="X266" s="69">
        <f>SUMIF($D$136:$D$294,$W266,$N$136:$N$294)</f>
        <v>480</v>
      </c>
      <c r="Y266" s="69">
        <f>SUMIF($D$136:$D$294,$W266,$S$136:$S$294)</f>
        <v>547</v>
      </c>
    </row>
    <row r="267" spans="1:25" x14ac:dyDescent="0.3">
      <c r="A267" s="149" t="str">
        <f t="shared" si="31"/>
        <v>3-SS</v>
      </c>
      <c r="B267" s="77" t="s">
        <v>1496</v>
      </c>
      <c r="C267" s="69">
        <v>3</v>
      </c>
      <c r="D267" s="297" t="s">
        <v>1343</v>
      </c>
      <c r="E267" s="412"/>
      <c r="F267" s="380">
        <v>18</v>
      </c>
      <c r="G267" s="381" t="s">
        <v>1609</v>
      </c>
      <c r="H267" s="297" t="s">
        <v>1344</v>
      </c>
      <c r="I267" s="302" t="s">
        <v>1815</v>
      </c>
      <c r="J267" s="302" t="s">
        <v>1546</v>
      </c>
      <c r="K267" s="373" t="s">
        <v>1546</v>
      </c>
      <c r="L267" s="304" t="s">
        <v>728</v>
      </c>
      <c r="M267" s="292" t="s">
        <v>50</v>
      </c>
      <c r="N267" s="324">
        <v>383</v>
      </c>
      <c r="O267" s="99">
        <f>VLOOKUP($H267,'[1]T_9.01'!$A:$Q,O$1,FALSE)</f>
        <v>127</v>
      </c>
      <c r="P267" s="99">
        <f>VLOOKUP($H267,'[1]T_9.01'!$A:$Q,P$1,FALSE)</f>
        <v>8</v>
      </c>
      <c r="Q267" s="99">
        <f>VLOOKUP($H267,'[1]T_9.01'!$A:$Q,Q$1,FALSE)</f>
        <v>0</v>
      </c>
      <c r="R267" s="99">
        <f>VLOOKUP($H267,'[1]T_9.01'!$A:$Q,R$1,FALSE)</f>
        <v>23</v>
      </c>
      <c r="S267" s="281">
        <f>VLOOKUP($H267,'[1]T_9.01'!$A:$Q,S$1,FALSE)</f>
        <v>159</v>
      </c>
      <c r="T267" s="334">
        <f>S267-N267</f>
        <v>-224</v>
      </c>
      <c r="W267" s="297" t="s">
        <v>1383</v>
      </c>
      <c r="X267" s="69">
        <f>SUMIF($D$136:$D$294,$W267,$N$136:$N$294)</f>
        <v>611</v>
      </c>
      <c r="Y267" s="69">
        <f>SUMIF($D$136:$D$294,$W267,$S$136:$S$294)</f>
        <v>1031</v>
      </c>
    </row>
    <row r="268" spans="1:25" x14ac:dyDescent="0.3">
      <c r="A268" s="149" t="str">
        <f t="shared" si="31"/>
        <v>4-SS</v>
      </c>
      <c r="B268" s="77" t="s">
        <v>1496</v>
      </c>
      <c r="C268" s="69">
        <v>4</v>
      </c>
      <c r="D268" s="297" t="s">
        <v>1353</v>
      </c>
      <c r="E268" s="412"/>
      <c r="F268" s="380">
        <v>18</v>
      </c>
      <c r="G268" s="381" t="s">
        <v>1609</v>
      </c>
      <c r="H268" s="297" t="s">
        <v>1354</v>
      </c>
      <c r="I268" s="302" t="s">
        <v>1825</v>
      </c>
      <c r="J268" s="302" t="s">
        <v>1546</v>
      </c>
      <c r="K268" s="373" t="s">
        <v>1546</v>
      </c>
      <c r="L268" s="304" t="s">
        <v>728</v>
      </c>
      <c r="M268" s="292" t="s">
        <v>50</v>
      </c>
      <c r="N268" s="324">
        <v>878</v>
      </c>
      <c r="O268" s="99">
        <f>VLOOKUP($H268,'[1]T_9.01'!$A:$Q,O$1,FALSE)</f>
        <v>172</v>
      </c>
      <c r="P268" s="99">
        <f>VLOOKUP($H268,'[1]T_9.01'!$A:$Q,P$1,FALSE)</f>
        <v>38</v>
      </c>
      <c r="Q268" s="99">
        <f>VLOOKUP($H268,'[1]T_9.01'!$A:$Q,Q$1,FALSE)</f>
        <v>518</v>
      </c>
      <c r="R268" s="99">
        <f>VLOOKUP($H268,'[1]T_9.01'!$A:$Q,R$1,FALSE)</f>
        <v>52</v>
      </c>
      <c r="S268" s="281">
        <f>VLOOKUP($H268,'[1]T_9.01'!$A:$Q,S$1,FALSE)</f>
        <v>780</v>
      </c>
      <c r="T268" s="334">
        <f>S268-N268</f>
        <v>-98</v>
      </c>
      <c r="W268" s="297" t="s">
        <v>1365</v>
      </c>
      <c r="X268" s="69">
        <f>SUMIF($D$136:$D$294,$W268,$N$136:$N$294)</f>
        <v>1036</v>
      </c>
      <c r="Y268" s="69">
        <f>SUMIF($D$136:$D$294,$W268,$S$136:$S$294)</f>
        <v>799</v>
      </c>
    </row>
    <row r="269" spans="1:25" x14ac:dyDescent="0.3">
      <c r="A269" s="149" t="str">
        <f t="shared" si="31"/>
        <v>4-SS</v>
      </c>
      <c r="B269" s="77" t="s">
        <v>1496</v>
      </c>
      <c r="C269" s="69">
        <v>4</v>
      </c>
      <c r="D269" s="297" t="s">
        <v>1349</v>
      </c>
      <c r="E269" s="412"/>
      <c r="F269" s="380">
        <v>18</v>
      </c>
      <c r="G269" s="381" t="s">
        <v>1609</v>
      </c>
      <c r="H269" s="297" t="s">
        <v>1350</v>
      </c>
      <c r="I269" s="302" t="s">
        <v>1822</v>
      </c>
      <c r="J269" s="302" t="s">
        <v>1823</v>
      </c>
      <c r="K269" s="373" t="s">
        <v>1824</v>
      </c>
      <c r="L269" s="304" t="s">
        <v>728</v>
      </c>
      <c r="M269" s="292" t="s">
        <v>50</v>
      </c>
      <c r="N269" s="324">
        <v>866</v>
      </c>
      <c r="O269" s="99">
        <f>VLOOKUP($H269,'[1]T_9.01'!$A:$Q,O$1,FALSE)</f>
        <v>63</v>
      </c>
      <c r="P269" s="99">
        <f>VLOOKUP($H269,'[1]T_9.01'!$A:$Q,P$1,FALSE)</f>
        <v>29</v>
      </c>
      <c r="Q269" s="99">
        <f>VLOOKUP($H269,'[1]T_9.01'!$A:$Q,Q$1,FALSE)</f>
        <v>459</v>
      </c>
      <c r="R269" s="99">
        <f>VLOOKUP($H269,'[1]T_9.01'!$A:$Q,R$1,FALSE)</f>
        <v>0</v>
      </c>
      <c r="S269" s="281">
        <f>VLOOKUP($H269,'[1]T_9.01'!$A:$Q,S$1,FALSE)</f>
        <v>550</v>
      </c>
      <c r="T269" s="334">
        <f>S269-N269</f>
        <v>-316</v>
      </c>
      <c r="W269" s="297" t="s">
        <v>1359</v>
      </c>
      <c r="X269" s="69">
        <f>SUMIF($D$136:$D$294,$W269,$N$136:$N$294)</f>
        <v>450</v>
      </c>
      <c r="Y269" s="69">
        <f>SUMIF($D$136:$D$294,$W269,$S$136:$S$294)</f>
        <v>300</v>
      </c>
    </row>
    <row r="270" spans="1:25" x14ac:dyDescent="0.3">
      <c r="A270" s="149" t="str">
        <f t="shared" si="31"/>
        <v>6-SS</v>
      </c>
      <c r="B270" s="77" t="s">
        <v>1496</v>
      </c>
      <c r="C270" s="69">
        <v>6</v>
      </c>
      <c r="D270" s="297" t="s">
        <v>1158</v>
      </c>
      <c r="E270" s="412"/>
      <c r="F270" s="380">
        <v>24</v>
      </c>
      <c r="G270" s="381" t="s">
        <v>1615</v>
      </c>
      <c r="H270" s="297" t="s">
        <v>1159</v>
      </c>
      <c r="I270" s="302" t="s">
        <v>1902</v>
      </c>
      <c r="J270" s="302" t="s">
        <v>1903</v>
      </c>
      <c r="K270" s="373" t="s">
        <v>1904</v>
      </c>
      <c r="L270" s="304" t="s">
        <v>728</v>
      </c>
      <c r="M270" s="292" t="s">
        <v>50</v>
      </c>
      <c r="N270" s="324">
        <v>1310</v>
      </c>
      <c r="O270" s="166">
        <f>VLOOKUP($H270,'[1]T_9.01'!$A:$Q,O$1,FALSE)</f>
        <v>214</v>
      </c>
      <c r="P270" s="166">
        <f>VLOOKUP($H270,'[1]T_9.01'!$A:$Q,P$1,FALSE)</f>
        <v>103</v>
      </c>
      <c r="Q270" s="166">
        <f>VLOOKUP($H270,'[1]T_9.01'!$A:$Q,Q$1,FALSE)</f>
        <v>1142</v>
      </c>
      <c r="R270" s="166">
        <f>VLOOKUP($H270,'[1]T_9.01'!$A:$Q,R$1,FALSE)</f>
        <v>11</v>
      </c>
      <c r="S270" s="296">
        <f>VLOOKUP($H270,'[1]T_9.01'!$A:$Q,S$1,FALSE)</f>
        <v>1471</v>
      </c>
      <c r="T270" s="341">
        <f t="shared" ref="T270:T271" si="33">S270-N270</f>
        <v>161</v>
      </c>
      <c r="W270" s="297" t="s">
        <v>1375</v>
      </c>
      <c r="X270" s="69">
        <f>SUMIF($D$136:$D$294,$W270,$N$136:$N$294)</f>
        <v>487</v>
      </c>
      <c r="Y270" s="69">
        <f>SUMIF($D$136:$D$294,$W270,$S$136:$S$294)</f>
        <v>366</v>
      </c>
    </row>
    <row r="271" spans="1:25" x14ac:dyDescent="0.3">
      <c r="A271" s="149" t="str">
        <f t="shared" si="31"/>
        <v>7-SS</v>
      </c>
      <c r="B271" s="77" t="s">
        <v>1496</v>
      </c>
      <c r="C271" s="69">
        <v>7</v>
      </c>
      <c r="D271" s="297" t="s">
        <v>1156</v>
      </c>
      <c r="E271" s="412"/>
      <c r="F271" s="380">
        <v>24</v>
      </c>
      <c r="G271" s="381" t="s">
        <v>1615</v>
      </c>
      <c r="H271" s="297" t="s">
        <v>1157</v>
      </c>
      <c r="I271" s="302" t="s">
        <v>1905</v>
      </c>
      <c r="J271" s="302" t="s">
        <v>1906</v>
      </c>
      <c r="K271" s="373" t="s">
        <v>1907</v>
      </c>
      <c r="L271" s="304" t="s">
        <v>728</v>
      </c>
      <c r="M271" s="292" t="s">
        <v>50</v>
      </c>
      <c r="N271" s="324">
        <v>1398</v>
      </c>
      <c r="O271" s="166">
        <f>VLOOKUP($H271,'[1]T_9.01'!$A:$Q,O$1,FALSE)</f>
        <v>363</v>
      </c>
      <c r="P271" s="166">
        <f>VLOOKUP($H271,'[1]T_9.01'!$A:$Q,P$1,FALSE)</f>
        <v>141</v>
      </c>
      <c r="Q271" s="166">
        <f>VLOOKUP($H271,'[1]T_9.01'!$A:$Q,Q$1,FALSE)</f>
        <v>1357</v>
      </c>
      <c r="R271" s="166">
        <f>VLOOKUP($H271,'[1]T_9.01'!$A:$Q,R$1,FALSE)</f>
        <v>16</v>
      </c>
      <c r="S271" s="296">
        <f>VLOOKUP($H271,'[1]T_9.01'!$A:$Q,S$1,FALSE)</f>
        <v>1876</v>
      </c>
      <c r="T271" s="341">
        <f t="shared" si="33"/>
        <v>478</v>
      </c>
      <c r="W271" s="297" t="s">
        <v>1387</v>
      </c>
      <c r="X271" s="69">
        <f>SUMIF($D$136:$D$294,$W271,$N$136:$N$294)</f>
        <v>469</v>
      </c>
      <c r="Y271" s="69">
        <f>SUMIF($D$136:$D$294,$W271,$S$136:$S$294)</f>
        <v>343</v>
      </c>
    </row>
    <row r="272" spans="1:25" x14ac:dyDescent="0.3">
      <c r="A272" s="149" t="str">
        <f t="shared" si="31"/>
        <v>7-SS</v>
      </c>
      <c r="B272" s="77" t="s">
        <v>1496</v>
      </c>
      <c r="C272" s="69">
        <v>7</v>
      </c>
      <c r="D272" s="297" t="s">
        <v>1351</v>
      </c>
      <c r="E272" s="412"/>
      <c r="F272" s="380">
        <v>24</v>
      </c>
      <c r="G272" s="381" t="s">
        <v>1615</v>
      </c>
      <c r="H272" s="297" t="s">
        <v>1352</v>
      </c>
      <c r="I272" s="302" t="s">
        <v>1896</v>
      </c>
      <c r="J272" s="302" t="s">
        <v>1897</v>
      </c>
      <c r="K272" s="373" t="s">
        <v>1898</v>
      </c>
      <c r="L272" s="304" t="s">
        <v>728</v>
      </c>
      <c r="M272" s="292" t="s">
        <v>50</v>
      </c>
      <c r="N272" s="324">
        <v>22</v>
      </c>
      <c r="O272" s="99">
        <f>VLOOKUP($H272,'[1]T_9.01'!$A:$Q,O$1,FALSE)</f>
        <v>112</v>
      </c>
      <c r="P272" s="99">
        <f>VLOOKUP($H272,'[1]T_9.01'!$A:$Q,P$1,FALSE)</f>
        <v>24</v>
      </c>
      <c r="Q272" s="99">
        <f>VLOOKUP($H272,'[1]T_9.01'!$A:$Q,Q$1,FALSE)</f>
        <v>51</v>
      </c>
      <c r="R272" s="99">
        <f>VLOOKUP($H272,'[1]T_9.01'!$A:$Q,R$1,FALSE)</f>
        <v>0</v>
      </c>
      <c r="S272" s="281">
        <f>VLOOKUP($H272,'[1]T_9.01'!$A:$Q,S$1,FALSE)</f>
        <v>188</v>
      </c>
      <c r="T272" s="334">
        <f>S272-N272</f>
        <v>166</v>
      </c>
      <c r="W272" s="297" t="s">
        <v>1367</v>
      </c>
      <c r="X272" s="69">
        <f>SUMIF($D$136:$D$294,$W272,$N$136:$N$294)</f>
        <v>420</v>
      </c>
      <c r="Y272" s="69">
        <f>SUMIF($D$136:$D$294,$W272,$S$136:$S$294)</f>
        <v>2433</v>
      </c>
    </row>
    <row r="273" spans="1:25" x14ac:dyDescent="0.3">
      <c r="A273" s="149" t="str">
        <f t="shared" si="31"/>
        <v>8-SS</v>
      </c>
      <c r="B273" s="77" t="s">
        <v>1496</v>
      </c>
      <c r="C273" s="69">
        <v>8</v>
      </c>
      <c r="D273" s="297" t="s">
        <v>1154</v>
      </c>
      <c r="E273" s="412"/>
      <c r="F273" s="380">
        <v>30</v>
      </c>
      <c r="G273" s="381" t="s">
        <v>1621</v>
      </c>
      <c r="H273" s="297" t="s">
        <v>1155</v>
      </c>
      <c r="I273" s="302" t="s">
        <v>1920</v>
      </c>
      <c r="J273" s="302" t="s">
        <v>1921</v>
      </c>
      <c r="K273" s="373" t="s">
        <v>1922</v>
      </c>
      <c r="L273" s="304" t="s">
        <v>728</v>
      </c>
      <c r="M273" s="292" t="s">
        <v>50</v>
      </c>
      <c r="N273" s="324">
        <v>754</v>
      </c>
      <c r="O273" s="166">
        <f>VLOOKUP($H273,'[1]T_9.01'!$A:$Q,O$1,FALSE)</f>
        <v>760</v>
      </c>
      <c r="P273" s="166">
        <f>VLOOKUP($H273,'[1]T_9.01'!$A:$Q,P$1,FALSE)</f>
        <v>151</v>
      </c>
      <c r="Q273" s="166">
        <f>VLOOKUP($H273,'[1]T_9.01'!$A:$Q,Q$1,FALSE)</f>
        <v>0</v>
      </c>
      <c r="R273" s="166">
        <f>VLOOKUP($H273,'[1]T_9.01'!$A:$Q,R$1,FALSE)</f>
        <v>31</v>
      </c>
      <c r="S273" s="296">
        <f>VLOOKUP($H273,'[1]T_9.01'!$A:$Q,S$1,FALSE)</f>
        <v>942</v>
      </c>
      <c r="T273" s="341">
        <f t="shared" ref="T273:T274" si="34">S273-N273</f>
        <v>188</v>
      </c>
      <c r="W273" s="297" t="s">
        <v>1389</v>
      </c>
      <c r="X273" s="69">
        <f>SUMIF($D$136:$D$294,$W273,$N$136:$N$294)</f>
        <v>1305</v>
      </c>
      <c r="Y273" s="69">
        <f>SUMIF($D$136:$D$294,$W273,$S$136:$S$294)</f>
        <v>2965</v>
      </c>
    </row>
    <row r="274" spans="1:25" x14ac:dyDescent="0.3">
      <c r="A274" s="149" t="str">
        <f t="shared" si="31"/>
        <v>8-SS</v>
      </c>
      <c r="B274" s="77" t="s">
        <v>1496</v>
      </c>
      <c r="C274" s="69">
        <v>8</v>
      </c>
      <c r="D274" s="297" t="s">
        <v>1152</v>
      </c>
      <c r="E274" s="412"/>
      <c r="F274" s="380">
        <v>30</v>
      </c>
      <c r="G274" s="381" t="s">
        <v>1621</v>
      </c>
      <c r="H274" s="297" t="s">
        <v>1153</v>
      </c>
      <c r="I274" s="302" t="s">
        <v>1923</v>
      </c>
      <c r="J274" s="302" t="s">
        <v>1924</v>
      </c>
      <c r="K274" s="373" t="s">
        <v>1925</v>
      </c>
      <c r="L274" s="304" t="s">
        <v>728</v>
      </c>
      <c r="M274" s="292" t="s">
        <v>50</v>
      </c>
      <c r="N274" s="324">
        <v>1675</v>
      </c>
      <c r="O274" s="166">
        <f>VLOOKUP($H274,'[1]T_9.01'!$A:$Q,O$1,FALSE)</f>
        <v>1274</v>
      </c>
      <c r="P274" s="166">
        <f>VLOOKUP($H274,'[1]T_9.01'!$A:$Q,P$1,FALSE)</f>
        <v>887</v>
      </c>
      <c r="Q274" s="166">
        <f>VLOOKUP($H274,'[1]T_9.01'!$A:$Q,Q$1,FALSE)</f>
        <v>0</v>
      </c>
      <c r="R274" s="166">
        <f>VLOOKUP($H274,'[1]T_9.01'!$A:$Q,R$1,FALSE)</f>
        <v>5</v>
      </c>
      <c r="S274" s="296">
        <f>VLOOKUP($H274,'[1]T_9.01'!$A:$Q,S$1,FALSE)</f>
        <v>2166</v>
      </c>
      <c r="T274" s="341">
        <f t="shared" si="34"/>
        <v>491</v>
      </c>
    </row>
    <row r="275" spans="1:25" x14ac:dyDescent="0.3">
      <c r="A275" s="149" t="str">
        <f t="shared" si="31"/>
        <v>9-SS</v>
      </c>
      <c r="B275" s="77" t="s">
        <v>1496</v>
      </c>
      <c r="C275" s="69">
        <v>9</v>
      </c>
      <c r="D275" s="297" t="s">
        <v>1355</v>
      </c>
      <c r="E275" s="412"/>
      <c r="F275" s="380">
        <v>30</v>
      </c>
      <c r="G275" s="381" t="s">
        <v>1621</v>
      </c>
      <c r="H275" s="297" t="s">
        <v>1356</v>
      </c>
      <c r="I275" s="302" t="s">
        <v>1919</v>
      </c>
      <c r="J275" s="302" t="s">
        <v>1546</v>
      </c>
      <c r="K275" s="373" t="s">
        <v>1546</v>
      </c>
      <c r="L275" s="304" t="s">
        <v>728</v>
      </c>
      <c r="M275" s="292" t="s">
        <v>50</v>
      </c>
      <c r="N275" s="324">
        <v>142</v>
      </c>
      <c r="O275" s="99">
        <f>VLOOKUP($H275,'[1]T_9.01'!$A:$Q,O$1,FALSE)</f>
        <v>0</v>
      </c>
      <c r="P275" s="99">
        <f>VLOOKUP($H275,'[1]T_9.01'!$A:$Q,P$1,FALSE)</f>
        <v>249</v>
      </c>
      <c r="Q275" s="99">
        <f>VLOOKUP($H275,'[1]T_9.01'!$A:$Q,Q$1,FALSE)</f>
        <v>451</v>
      </c>
      <c r="R275" s="99">
        <f>VLOOKUP($H275,'[1]T_9.01'!$A:$Q,R$1,FALSE)</f>
        <v>0</v>
      </c>
      <c r="S275" s="281">
        <f>VLOOKUP($H275,'[1]T_9.01'!$A:$Q,S$1,FALSE)</f>
        <v>700</v>
      </c>
      <c r="T275" s="334">
        <f>S275-N275</f>
        <v>558</v>
      </c>
    </row>
    <row r="276" spans="1:25" x14ac:dyDescent="0.3">
      <c r="A276" s="149" t="str">
        <f t="shared" si="31"/>
        <v>10-SS</v>
      </c>
      <c r="B276" s="77" t="s">
        <v>1496</v>
      </c>
      <c r="C276" s="69">
        <v>10</v>
      </c>
      <c r="D276" s="298" t="s">
        <v>1357</v>
      </c>
      <c r="E276" s="413"/>
      <c r="F276" s="385">
        <v>34</v>
      </c>
      <c r="G276" s="386" t="s">
        <v>1630</v>
      </c>
      <c r="H276" s="298" t="s">
        <v>1358</v>
      </c>
      <c r="I276" s="158" t="s">
        <v>1930</v>
      </c>
      <c r="J276" s="158" t="s">
        <v>1546</v>
      </c>
      <c r="K276" s="371" t="s">
        <v>1546</v>
      </c>
      <c r="L276" s="162" t="s">
        <v>728</v>
      </c>
      <c r="M276" s="207" t="s">
        <v>50</v>
      </c>
      <c r="N276" s="327">
        <v>180</v>
      </c>
      <c r="O276" s="100">
        <f>VLOOKUP($H276,'[1]T_9.01'!$A:$Q,O$1,FALSE)</f>
        <v>0</v>
      </c>
      <c r="P276" s="100">
        <f>VLOOKUP($H276,'[1]T_9.01'!$A:$Q,P$1,FALSE)</f>
        <v>74</v>
      </c>
      <c r="Q276" s="100">
        <f>VLOOKUP($H276,'[1]T_9.01'!$A:$Q,Q$1,FALSE)</f>
        <v>166</v>
      </c>
      <c r="R276" s="100">
        <f>VLOOKUP($H276,'[1]T_9.01'!$A:$Q,R$1,FALSE)</f>
        <v>0</v>
      </c>
      <c r="S276" s="307">
        <f>VLOOKUP($H276,'[1]T_9.01'!$A:$Q,S$1,FALSE)</f>
        <v>240</v>
      </c>
      <c r="T276" s="345">
        <f>S276-N276</f>
        <v>60</v>
      </c>
    </row>
    <row r="277" spans="1:25" x14ac:dyDescent="0.3">
      <c r="A277" s="149" t="str">
        <f t="shared" si="31"/>
        <v>11-SS</v>
      </c>
      <c r="B277" s="77" t="s">
        <v>1496</v>
      </c>
      <c r="C277" s="69">
        <v>11</v>
      </c>
      <c r="D277" s="297" t="s">
        <v>846</v>
      </c>
      <c r="E277" s="411" t="s">
        <v>132</v>
      </c>
      <c r="F277" s="380">
        <v>1</v>
      </c>
      <c r="G277" s="381" t="s">
        <v>1593</v>
      </c>
      <c r="H277" s="297" t="s">
        <v>1169</v>
      </c>
      <c r="I277" s="302" t="s">
        <v>1640</v>
      </c>
      <c r="J277" s="302" t="s">
        <v>1641</v>
      </c>
      <c r="K277" s="373" t="s">
        <v>1642</v>
      </c>
      <c r="L277" s="304" t="s">
        <v>728</v>
      </c>
      <c r="M277" s="292" t="s">
        <v>50</v>
      </c>
      <c r="N277" s="324" t="s">
        <v>1546</v>
      </c>
      <c r="O277" s="99"/>
      <c r="P277" s="99"/>
      <c r="Q277" s="99"/>
      <c r="R277" s="99"/>
      <c r="S277" s="281"/>
      <c r="T277" s="334"/>
    </row>
    <row r="278" spans="1:25" x14ac:dyDescent="0.3">
      <c r="A278" s="149" t="str">
        <f t="shared" si="31"/>
        <v>11-SS</v>
      </c>
      <c r="B278" s="77" t="s">
        <v>1496</v>
      </c>
      <c r="C278" s="69">
        <v>11</v>
      </c>
      <c r="D278" s="297" t="s">
        <v>785</v>
      </c>
      <c r="E278" s="412"/>
      <c r="F278" s="380">
        <v>1</v>
      </c>
      <c r="G278" s="381" t="s">
        <v>1593</v>
      </c>
      <c r="H278" s="297" t="s">
        <v>1167</v>
      </c>
      <c r="I278" s="302" t="s">
        <v>1634</v>
      </c>
      <c r="J278" s="302" t="s">
        <v>1635</v>
      </c>
      <c r="K278" s="373" t="s">
        <v>1636</v>
      </c>
      <c r="L278" s="304" t="s">
        <v>728</v>
      </c>
      <c r="M278" s="292" t="s">
        <v>50</v>
      </c>
      <c r="N278" s="324" t="s">
        <v>1546</v>
      </c>
      <c r="O278" s="99"/>
      <c r="P278" s="99"/>
      <c r="Q278" s="99"/>
      <c r="R278" s="99"/>
      <c r="S278" s="281"/>
      <c r="T278" s="334"/>
    </row>
    <row r="279" spans="1:25" x14ac:dyDescent="0.3">
      <c r="A279" s="149" t="str">
        <f t="shared" si="31"/>
        <v>11-SS</v>
      </c>
      <c r="B279" s="77" t="s">
        <v>1496</v>
      </c>
      <c r="C279" s="69">
        <v>11</v>
      </c>
      <c r="D279" s="297" t="s">
        <v>1369</v>
      </c>
      <c r="E279" s="412"/>
      <c r="F279" s="380">
        <v>7</v>
      </c>
      <c r="G279" s="381" t="s">
        <v>1599</v>
      </c>
      <c r="H279" s="297" t="s">
        <v>1370</v>
      </c>
      <c r="I279" s="302" t="s">
        <v>1675</v>
      </c>
      <c r="J279" s="302" t="s">
        <v>1676</v>
      </c>
      <c r="K279" s="373" t="s">
        <v>1677</v>
      </c>
      <c r="L279" s="304" t="s">
        <v>728</v>
      </c>
      <c r="M279" s="292" t="s">
        <v>50</v>
      </c>
      <c r="N279" s="324">
        <v>1544</v>
      </c>
      <c r="O279" s="99">
        <f>VLOOKUP($H279,'[1]T_9.01'!$A:$Q,O$1,FALSE)</f>
        <v>958</v>
      </c>
      <c r="P279" s="99">
        <f>VLOOKUP($H279,'[1]T_9.01'!$A:$Q,P$1,FALSE)</f>
        <v>47</v>
      </c>
      <c r="Q279" s="99">
        <f>VLOOKUP($H279,'[1]T_9.01'!$A:$Q,Q$1,FALSE)</f>
        <v>0</v>
      </c>
      <c r="R279" s="99">
        <f>VLOOKUP($H279,'[1]T_9.01'!$A:$Q,R$1,FALSE)</f>
        <v>198</v>
      </c>
      <c r="S279" s="281">
        <f>VLOOKUP($H279,'[1]T_9.01'!$A:$Q,S$1,FALSE)</f>
        <v>1203</v>
      </c>
      <c r="T279" s="334">
        <f t="shared" ref="T279:T294" si="35">S279-N279</f>
        <v>-341</v>
      </c>
    </row>
    <row r="280" spans="1:25" x14ac:dyDescent="0.3">
      <c r="A280" s="149" t="str">
        <f t="shared" si="31"/>
        <v>11-SS</v>
      </c>
      <c r="B280" s="77" t="s">
        <v>1496</v>
      </c>
      <c r="C280" s="69">
        <v>11</v>
      </c>
      <c r="D280" s="297" t="s">
        <v>1363</v>
      </c>
      <c r="E280" s="412"/>
      <c r="F280" s="380">
        <v>7</v>
      </c>
      <c r="G280" s="381" t="s">
        <v>1599</v>
      </c>
      <c r="H280" s="297" t="s">
        <v>1364</v>
      </c>
      <c r="I280" s="302" t="s">
        <v>1672</v>
      </c>
      <c r="J280" s="302" t="s">
        <v>1673</v>
      </c>
      <c r="K280" s="373" t="s">
        <v>1674</v>
      </c>
      <c r="L280" s="304" t="s">
        <v>728</v>
      </c>
      <c r="M280" s="292" t="s">
        <v>50</v>
      </c>
      <c r="N280" s="324">
        <v>1451</v>
      </c>
      <c r="O280" s="99">
        <f>VLOOKUP($H280,'[1]T_9.01'!$A:$Q,O$1,FALSE)</f>
        <v>1306</v>
      </c>
      <c r="P280" s="99">
        <f>VLOOKUP($H280,'[1]T_9.01'!$A:$Q,P$1,FALSE)</f>
        <v>131</v>
      </c>
      <c r="Q280" s="99">
        <f>VLOOKUP($H280,'[1]T_9.01'!$A:$Q,Q$1,FALSE)</f>
        <v>0</v>
      </c>
      <c r="R280" s="99">
        <f>VLOOKUP($H280,'[1]T_9.01'!$A:$Q,R$1,FALSE)</f>
        <v>130</v>
      </c>
      <c r="S280" s="281">
        <f>VLOOKUP($H280,'[1]T_9.01'!$A:$Q,S$1,FALSE)</f>
        <v>1568</v>
      </c>
      <c r="T280" s="334">
        <f t="shared" si="35"/>
        <v>117</v>
      </c>
    </row>
    <row r="281" spans="1:25" x14ac:dyDescent="0.3">
      <c r="A281" s="149" t="str">
        <f t="shared" si="31"/>
        <v>1-SS</v>
      </c>
      <c r="B281" s="77" t="s">
        <v>1496</v>
      </c>
      <c r="C281" s="69">
        <v>1</v>
      </c>
      <c r="D281" s="297" t="s">
        <v>1373</v>
      </c>
      <c r="E281" s="412"/>
      <c r="F281" s="380">
        <v>13</v>
      </c>
      <c r="G281" s="381" t="s">
        <v>1605</v>
      </c>
      <c r="H281" s="297" t="s">
        <v>1374</v>
      </c>
      <c r="I281" s="302" t="s">
        <v>1749</v>
      </c>
      <c r="J281" s="302" t="s">
        <v>1546</v>
      </c>
      <c r="K281" s="373" t="s">
        <v>1546</v>
      </c>
      <c r="L281" s="304" t="s">
        <v>728</v>
      </c>
      <c r="M281" s="292" t="s">
        <v>50</v>
      </c>
      <c r="N281" s="324">
        <v>482</v>
      </c>
      <c r="O281" s="99">
        <f>VLOOKUP($H281,'[1]T_9.01'!$A:$Q,O$1,FALSE)</f>
        <v>472</v>
      </c>
      <c r="P281" s="99">
        <f>VLOOKUP($H281,'[1]T_9.01'!$A:$Q,P$1,FALSE)</f>
        <v>39</v>
      </c>
      <c r="Q281" s="99">
        <f>VLOOKUP($H281,'[1]T_9.01'!$A:$Q,Q$1,FALSE)</f>
        <v>0</v>
      </c>
      <c r="R281" s="99">
        <f>VLOOKUP($H281,'[1]T_9.01'!$A:$Q,R$1,FALSE)</f>
        <v>39</v>
      </c>
      <c r="S281" s="281">
        <f>VLOOKUP($H281,'[1]T_9.01'!$A:$Q,S$1,FALSE)</f>
        <v>550</v>
      </c>
      <c r="T281" s="334">
        <f t="shared" si="35"/>
        <v>68</v>
      </c>
    </row>
    <row r="282" spans="1:25" x14ac:dyDescent="0.3">
      <c r="A282" s="149" t="str">
        <f t="shared" si="31"/>
        <v>2-SS</v>
      </c>
      <c r="B282" s="77" t="s">
        <v>1496</v>
      </c>
      <c r="C282" s="69">
        <v>2</v>
      </c>
      <c r="D282" s="297" t="s">
        <v>1385</v>
      </c>
      <c r="E282" s="412"/>
      <c r="F282" s="380">
        <v>13</v>
      </c>
      <c r="G282" s="381" t="s">
        <v>1605</v>
      </c>
      <c r="H282" s="297" t="s">
        <v>1386</v>
      </c>
      <c r="I282" s="302" t="s">
        <v>1748</v>
      </c>
      <c r="J282" s="302" t="s">
        <v>1546</v>
      </c>
      <c r="K282" s="373" t="s">
        <v>1546</v>
      </c>
      <c r="L282" s="304" t="s">
        <v>728</v>
      </c>
      <c r="M282" s="292" t="s">
        <v>50</v>
      </c>
      <c r="N282" s="324">
        <v>260</v>
      </c>
      <c r="O282" s="99">
        <f>VLOOKUP($H282,'[1]T_9.01'!$A:$Q,O$1,FALSE)</f>
        <v>168</v>
      </c>
      <c r="P282" s="99">
        <f>VLOOKUP($H282,'[1]T_9.01'!$A:$Q,P$1,FALSE)</f>
        <v>24</v>
      </c>
      <c r="Q282" s="99">
        <f>VLOOKUP($H282,'[1]T_9.01'!$A:$Q,Q$1,FALSE)</f>
        <v>79</v>
      </c>
      <c r="R282" s="99">
        <f>VLOOKUP($H282,'[1]T_9.01'!$A:$Q,R$1,FALSE)</f>
        <v>75</v>
      </c>
      <c r="S282" s="281">
        <f>VLOOKUP($H282,'[1]T_9.01'!$A:$Q,S$1,FALSE)</f>
        <v>346</v>
      </c>
      <c r="T282" s="334">
        <f t="shared" si="35"/>
        <v>86</v>
      </c>
    </row>
    <row r="283" spans="1:25" x14ac:dyDescent="0.3">
      <c r="A283" s="149" t="str">
        <f t="shared" si="31"/>
        <v>2-SS</v>
      </c>
      <c r="B283" s="77" t="s">
        <v>1496</v>
      </c>
      <c r="C283" s="69">
        <v>2</v>
      </c>
      <c r="D283" s="297" t="s">
        <v>1361</v>
      </c>
      <c r="E283" s="412"/>
      <c r="F283" s="380">
        <v>13</v>
      </c>
      <c r="G283" s="381" t="s">
        <v>1605</v>
      </c>
      <c r="H283" s="297" t="s">
        <v>1362</v>
      </c>
      <c r="I283" s="302" t="s">
        <v>1747</v>
      </c>
      <c r="J283" s="302" t="s">
        <v>1546</v>
      </c>
      <c r="K283" s="373" t="s">
        <v>1546</v>
      </c>
      <c r="L283" s="304" t="s">
        <v>728</v>
      </c>
      <c r="M283" s="292" t="s">
        <v>50</v>
      </c>
      <c r="N283" s="324">
        <v>196</v>
      </c>
      <c r="O283" s="99">
        <f>VLOOKUP($H283,'[1]T_9.01'!$A:$Q,O$1,FALSE)</f>
        <v>62</v>
      </c>
      <c r="P283" s="99">
        <f>VLOOKUP($H283,'[1]T_9.01'!$A:$Q,P$1,FALSE)</f>
        <v>20</v>
      </c>
      <c r="Q283" s="99">
        <f>VLOOKUP($H283,'[1]T_9.01'!$A:$Q,Q$1,FALSE)</f>
        <v>34</v>
      </c>
      <c r="R283" s="99">
        <f>VLOOKUP($H283,'[1]T_9.01'!$A:$Q,R$1,FALSE)</f>
        <v>10</v>
      </c>
      <c r="S283" s="281">
        <f>VLOOKUP($H283,'[1]T_9.01'!$A:$Q,S$1,FALSE)</f>
        <v>125</v>
      </c>
      <c r="T283" s="334">
        <f t="shared" si="35"/>
        <v>-71</v>
      </c>
    </row>
    <row r="284" spans="1:25" x14ac:dyDescent="0.3">
      <c r="A284" s="149" t="str">
        <f t="shared" si="31"/>
        <v>3-SS</v>
      </c>
      <c r="B284" s="77" t="s">
        <v>1496</v>
      </c>
      <c r="C284" s="69">
        <v>3</v>
      </c>
      <c r="D284" s="297" t="s">
        <v>1377</v>
      </c>
      <c r="E284" s="412"/>
      <c r="F284" s="380">
        <v>19</v>
      </c>
      <c r="G284" s="381" t="s">
        <v>1610</v>
      </c>
      <c r="H284" s="297" t="s">
        <v>1378</v>
      </c>
      <c r="I284" s="302" t="s">
        <v>1834</v>
      </c>
      <c r="J284" s="302" t="s">
        <v>1835</v>
      </c>
      <c r="K284" s="373" t="s">
        <v>1836</v>
      </c>
      <c r="L284" s="304" t="s">
        <v>728</v>
      </c>
      <c r="M284" s="292" t="s">
        <v>50</v>
      </c>
      <c r="N284" s="324">
        <v>283</v>
      </c>
      <c r="O284" s="99">
        <f>VLOOKUP($H284,'[1]T_9.01'!$A:$Q,O$1,FALSE)</f>
        <v>150</v>
      </c>
      <c r="P284" s="99">
        <f>VLOOKUP($H284,'[1]T_9.01'!$A:$Q,P$1,FALSE)</f>
        <v>9</v>
      </c>
      <c r="Q284" s="99">
        <f>VLOOKUP($H284,'[1]T_9.01'!$A:$Q,Q$1,FALSE)</f>
        <v>15</v>
      </c>
      <c r="R284" s="99">
        <f>VLOOKUP($H284,'[1]T_9.01'!$A:$Q,R$1,FALSE)</f>
        <v>0</v>
      </c>
      <c r="S284" s="281">
        <f>VLOOKUP($H284,'[1]T_9.01'!$A:$Q,S$1,FALSE)</f>
        <v>173</v>
      </c>
      <c r="T284" s="334">
        <f t="shared" si="35"/>
        <v>-110</v>
      </c>
    </row>
    <row r="285" spans="1:25" x14ac:dyDescent="0.3">
      <c r="A285" s="149" t="str">
        <f t="shared" si="31"/>
        <v>3-SS</v>
      </c>
      <c r="B285" s="77" t="s">
        <v>1496</v>
      </c>
      <c r="C285" s="69">
        <v>3</v>
      </c>
      <c r="D285" s="297" t="s">
        <v>1379</v>
      </c>
      <c r="E285" s="412"/>
      <c r="F285" s="380">
        <v>19</v>
      </c>
      <c r="G285" s="381" t="s">
        <v>1610</v>
      </c>
      <c r="H285" s="297" t="s">
        <v>1380</v>
      </c>
      <c r="I285" s="302" t="s">
        <v>1838</v>
      </c>
      <c r="J285" s="302" t="s">
        <v>1839</v>
      </c>
      <c r="K285" s="373" t="s">
        <v>1840</v>
      </c>
      <c r="L285" s="304" t="s">
        <v>728</v>
      </c>
      <c r="M285" s="292" t="s">
        <v>50</v>
      </c>
      <c r="N285" s="324">
        <v>345</v>
      </c>
      <c r="O285" s="99">
        <f>VLOOKUP($H285,'[1]T_9.01'!$A:$Q,O$1,FALSE)</f>
        <v>230</v>
      </c>
      <c r="P285" s="99">
        <f>VLOOKUP($H285,'[1]T_9.01'!$A:$Q,P$1,FALSE)</f>
        <v>12</v>
      </c>
      <c r="Q285" s="99">
        <f>VLOOKUP($H285,'[1]T_9.01'!$A:$Q,Q$1,FALSE)</f>
        <v>14</v>
      </c>
      <c r="R285" s="99">
        <f>VLOOKUP($H285,'[1]T_9.01'!$A:$Q,R$1,FALSE)</f>
        <v>2</v>
      </c>
      <c r="S285" s="281">
        <f>VLOOKUP($H285,'[1]T_9.01'!$A:$Q,S$1,FALSE)</f>
        <v>258</v>
      </c>
      <c r="T285" s="334">
        <f t="shared" si="35"/>
        <v>-87</v>
      </c>
    </row>
    <row r="286" spans="1:25" x14ac:dyDescent="0.3">
      <c r="A286" s="149" t="str">
        <f t="shared" si="31"/>
        <v>3-SS</v>
      </c>
      <c r="B286" s="77" t="s">
        <v>1496</v>
      </c>
      <c r="C286" s="69">
        <v>3</v>
      </c>
      <c r="D286" s="297" t="s">
        <v>1381</v>
      </c>
      <c r="E286" s="412"/>
      <c r="F286" s="380">
        <v>19</v>
      </c>
      <c r="G286" s="381" t="s">
        <v>1610</v>
      </c>
      <c r="H286" s="297" t="s">
        <v>1382</v>
      </c>
      <c r="I286" s="302" t="s">
        <v>1848</v>
      </c>
      <c r="J286" s="302" t="s">
        <v>1849</v>
      </c>
      <c r="K286" s="373" t="s">
        <v>1850</v>
      </c>
      <c r="L286" s="304" t="s">
        <v>728</v>
      </c>
      <c r="M286" s="292" t="s">
        <v>50</v>
      </c>
      <c r="N286" s="324">
        <v>539</v>
      </c>
      <c r="O286" s="99">
        <f>VLOOKUP($H286,'[1]T_9.01'!$A:$Q,O$1,FALSE)</f>
        <v>214</v>
      </c>
      <c r="P286" s="99">
        <f>VLOOKUP($H286,'[1]T_9.01'!$A:$Q,P$1,FALSE)</f>
        <v>24</v>
      </c>
      <c r="Q286" s="99">
        <f>VLOOKUP($H286,'[1]T_9.01'!$A:$Q,Q$1,FALSE)</f>
        <v>8</v>
      </c>
      <c r="R286" s="99">
        <f>VLOOKUP($H286,'[1]T_9.01'!$A:$Q,R$1,FALSE)</f>
        <v>25</v>
      </c>
      <c r="S286" s="281">
        <f>VLOOKUP($H286,'[1]T_9.01'!$A:$Q,S$1,FALSE)</f>
        <v>271</v>
      </c>
      <c r="T286" s="334">
        <f t="shared" si="35"/>
        <v>-268</v>
      </c>
    </row>
    <row r="287" spans="1:25" x14ac:dyDescent="0.3">
      <c r="A287" s="149" t="str">
        <f t="shared" ref="A287:A294" si="36">C287&amp;"-"&amp;B287</f>
        <v>4-SS</v>
      </c>
      <c r="B287" s="77" t="s">
        <v>1496</v>
      </c>
      <c r="C287" s="69">
        <v>4</v>
      </c>
      <c r="D287" s="297" t="s">
        <v>1371</v>
      </c>
      <c r="E287" s="412"/>
      <c r="F287" s="380">
        <v>19</v>
      </c>
      <c r="G287" s="381" t="s">
        <v>1610</v>
      </c>
      <c r="H287" s="297" t="s">
        <v>1372</v>
      </c>
      <c r="I287" s="302" t="s">
        <v>1845</v>
      </c>
      <c r="J287" s="302" t="s">
        <v>1846</v>
      </c>
      <c r="K287" s="373" t="s">
        <v>1847</v>
      </c>
      <c r="L287" s="304" t="s">
        <v>728</v>
      </c>
      <c r="M287" s="292" t="s">
        <v>50</v>
      </c>
      <c r="N287" s="324">
        <v>480</v>
      </c>
      <c r="O287" s="99">
        <f>VLOOKUP($H287,'[1]T_9.01'!$A:$Q,O$1,FALSE)</f>
        <v>167</v>
      </c>
      <c r="P287" s="99">
        <f>VLOOKUP($H287,'[1]T_9.01'!$A:$Q,P$1,FALSE)</f>
        <v>43</v>
      </c>
      <c r="Q287" s="99">
        <f>VLOOKUP($H287,'[1]T_9.01'!$A:$Q,Q$1,FALSE)</f>
        <v>313</v>
      </c>
      <c r="R287" s="99">
        <f>VLOOKUP($H287,'[1]T_9.01'!$A:$Q,R$1,FALSE)</f>
        <v>24</v>
      </c>
      <c r="S287" s="281">
        <f>VLOOKUP($H287,'[1]T_9.01'!$A:$Q,S$1,FALSE)</f>
        <v>547</v>
      </c>
      <c r="T287" s="334">
        <f t="shared" si="35"/>
        <v>67</v>
      </c>
    </row>
    <row r="288" spans="1:25" x14ac:dyDescent="0.3">
      <c r="A288" s="149" t="str">
        <f t="shared" si="36"/>
        <v>4-SS</v>
      </c>
      <c r="B288" s="77" t="s">
        <v>1496</v>
      </c>
      <c r="C288" s="69">
        <v>4</v>
      </c>
      <c r="D288" s="297" t="s">
        <v>1383</v>
      </c>
      <c r="E288" s="412"/>
      <c r="F288" s="380">
        <v>19</v>
      </c>
      <c r="G288" s="381" t="s">
        <v>1610</v>
      </c>
      <c r="H288" s="297" t="s">
        <v>1384</v>
      </c>
      <c r="I288" s="302" t="s">
        <v>1851</v>
      </c>
      <c r="J288" s="302" t="s">
        <v>1852</v>
      </c>
      <c r="K288" s="373" t="s">
        <v>1853</v>
      </c>
      <c r="L288" s="304" t="s">
        <v>728</v>
      </c>
      <c r="M288" s="292" t="s">
        <v>50</v>
      </c>
      <c r="N288" s="324">
        <v>611</v>
      </c>
      <c r="O288" s="99">
        <f>VLOOKUP($H288,'[1]T_9.01'!$A:$Q,O$1,FALSE)</f>
        <v>251</v>
      </c>
      <c r="P288" s="99">
        <f>VLOOKUP($H288,'[1]T_9.01'!$A:$Q,P$1,FALSE)</f>
        <v>58</v>
      </c>
      <c r="Q288" s="99">
        <f>VLOOKUP($H288,'[1]T_9.01'!$A:$Q,Q$1,FALSE)</f>
        <v>685</v>
      </c>
      <c r="R288" s="99">
        <f>VLOOKUP($H288,'[1]T_9.01'!$A:$Q,R$1,FALSE)</f>
        <v>37</v>
      </c>
      <c r="S288" s="281">
        <f>VLOOKUP($H288,'[1]T_9.01'!$A:$Q,S$1,FALSE)</f>
        <v>1031</v>
      </c>
      <c r="T288" s="334">
        <f t="shared" si="35"/>
        <v>420</v>
      </c>
    </row>
    <row r="289" spans="1:23" x14ac:dyDescent="0.3">
      <c r="A289" s="149" t="str">
        <f t="shared" si="36"/>
        <v>5-SS</v>
      </c>
      <c r="B289" s="77" t="s">
        <v>1496</v>
      </c>
      <c r="C289" s="69">
        <v>5</v>
      </c>
      <c r="D289" s="297" t="s">
        <v>1365</v>
      </c>
      <c r="E289" s="412"/>
      <c r="F289" s="380">
        <v>19</v>
      </c>
      <c r="G289" s="381" t="s">
        <v>1610</v>
      </c>
      <c r="H289" s="297" t="s">
        <v>1366</v>
      </c>
      <c r="I289" s="302" t="s">
        <v>1854</v>
      </c>
      <c r="J289" s="302" t="s">
        <v>1855</v>
      </c>
      <c r="K289" s="373" t="s">
        <v>1856</v>
      </c>
      <c r="L289" s="304" t="s">
        <v>728</v>
      </c>
      <c r="M289" s="292" t="s">
        <v>50</v>
      </c>
      <c r="N289" s="324">
        <v>1036</v>
      </c>
      <c r="O289" s="99">
        <f>VLOOKUP($H289,'[1]T_9.01'!$A:$Q,O$1,FALSE)</f>
        <v>332</v>
      </c>
      <c r="P289" s="99">
        <f>VLOOKUP($H289,'[1]T_9.01'!$A:$Q,P$1,FALSE)</f>
        <v>61</v>
      </c>
      <c r="Q289" s="99">
        <f>VLOOKUP($H289,'[1]T_9.01'!$A:$Q,Q$1,FALSE)</f>
        <v>80</v>
      </c>
      <c r="R289" s="99">
        <f>VLOOKUP($H289,'[1]T_9.01'!$A:$Q,R$1,FALSE)</f>
        <v>325</v>
      </c>
      <c r="S289" s="281">
        <f>VLOOKUP($H289,'[1]T_9.01'!$A:$Q,S$1,FALSE)</f>
        <v>799</v>
      </c>
      <c r="T289" s="334">
        <f t="shared" si="35"/>
        <v>-237</v>
      </c>
    </row>
    <row r="290" spans="1:23" x14ac:dyDescent="0.3">
      <c r="A290" s="149" t="str">
        <f t="shared" si="36"/>
        <v>6-SS</v>
      </c>
      <c r="B290" s="77" t="s">
        <v>1496</v>
      </c>
      <c r="C290" s="69">
        <v>6</v>
      </c>
      <c r="D290" s="297" t="s">
        <v>1359</v>
      </c>
      <c r="E290" s="412"/>
      <c r="F290" s="380">
        <v>19</v>
      </c>
      <c r="G290" s="381" t="s">
        <v>1610</v>
      </c>
      <c r="H290" s="297" t="s">
        <v>1360</v>
      </c>
      <c r="I290" s="302" t="s">
        <v>1841</v>
      </c>
      <c r="J290" s="302" t="s">
        <v>1842</v>
      </c>
      <c r="K290" s="373" t="s">
        <v>1843</v>
      </c>
      <c r="L290" s="304" t="s">
        <v>728</v>
      </c>
      <c r="M290" s="292" t="s">
        <v>50</v>
      </c>
      <c r="N290" s="324">
        <v>450</v>
      </c>
      <c r="O290" s="99">
        <f>VLOOKUP($H290,'[1]T_9.01'!$A:$Q,O$1,FALSE)</f>
        <v>0</v>
      </c>
      <c r="P290" s="99">
        <f>VLOOKUP($H290,'[1]T_9.01'!$A:$Q,P$1,FALSE)</f>
        <v>42</v>
      </c>
      <c r="Q290" s="99">
        <f>VLOOKUP($H290,'[1]T_9.01'!$A:$Q,Q$1,FALSE)</f>
        <v>245</v>
      </c>
      <c r="R290" s="99">
        <f>VLOOKUP($H290,'[1]T_9.01'!$A:$Q,R$1,FALSE)</f>
        <v>12</v>
      </c>
      <c r="S290" s="281">
        <f>VLOOKUP($H290,'[1]T_9.01'!$A:$Q,S$1,FALSE)</f>
        <v>300</v>
      </c>
      <c r="T290" s="334">
        <f t="shared" si="35"/>
        <v>-150</v>
      </c>
    </row>
    <row r="291" spans="1:23" x14ac:dyDescent="0.3">
      <c r="A291" s="149" t="str">
        <f t="shared" si="36"/>
        <v>6-SS</v>
      </c>
      <c r="B291" s="77" t="s">
        <v>1496</v>
      </c>
      <c r="C291" s="69">
        <v>6</v>
      </c>
      <c r="D291" s="297" t="s">
        <v>1375</v>
      </c>
      <c r="E291" s="412"/>
      <c r="F291" s="380">
        <v>25</v>
      </c>
      <c r="G291" s="381" t="s">
        <v>1616</v>
      </c>
      <c r="H291" s="297" t="s">
        <v>1376</v>
      </c>
      <c r="I291" s="302" t="s">
        <v>1911</v>
      </c>
      <c r="J291" s="302" t="s">
        <v>1912</v>
      </c>
      <c r="K291" s="373" t="s">
        <v>1913</v>
      </c>
      <c r="L291" s="304" t="s">
        <v>728</v>
      </c>
      <c r="M291" s="292" t="s">
        <v>50</v>
      </c>
      <c r="N291" s="324">
        <v>487</v>
      </c>
      <c r="O291" s="99">
        <f>VLOOKUP($H291,'[1]T_9.01'!$A:$Q,O$1,FALSE)</f>
        <v>28</v>
      </c>
      <c r="P291" s="99">
        <f>VLOOKUP($H291,'[1]T_9.01'!$A:$Q,P$1,FALSE)</f>
        <v>29</v>
      </c>
      <c r="Q291" s="99">
        <f>VLOOKUP($H291,'[1]T_9.01'!$A:$Q,Q$1,FALSE)</f>
        <v>270</v>
      </c>
      <c r="R291" s="99">
        <f>VLOOKUP($H291,'[1]T_9.01'!$A:$Q,R$1,FALSE)</f>
        <v>39</v>
      </c>
      <c r="S291" s="281">
        <f>VLOOKUP($H291,'[1]T_9.01'!$A:$Q,S$1,FALSE)</f>
        <v>366</v>
      </c>
      <c r="T291" s="334">
        <f t="shared" si="35"/>
        <v>-121</v>
      </c>
    </row>
    <row r="292" spans="1:23" x14ac:dyDescent="0.3">
      <c r="A292" s="149" t="str">
        <f t="shared" si="36"/>
        <v>7-SS</v>
      </c>
      <c r="B292" s="77" t="s">
        <v>1496</v>
      </c>
      <c r="C292" s="69">
        <v>7</v>
      </c>
      <c r="D292" s="297" t="s">
        <v>1387</v>
      </c>
      <c r="E292" s="412"/>
      <c r="F292" s="380">
        <v>25</v>
      </c>
      <c r="G292" s="381" t="s">
        <v>1616</v>
      </c>
      <c r="H292" s="297" t="s">
        <v>1388</v>
      </c>
      <c r="I292" s="302" t="s">
        <v>1908</v>
      </c>
      <c r="J292" s="302" t="s">
        <v>1909</v>
      </c>
      <c r="K292" s="373" t="s">
        <v>1910</v>
      </c>
      <c r="L292" s="304" t="s">
        <v>728</v>
      </c>
      <c r="M292" s="292" t="s">
        <v>50</v>
      </c>
      <c r="N292" s="324">
        <v>469</v>
      </c>
      <c r="O292" s="99">
        <f>VLOOKUP($H292,'[1]T_9.01'!$A:$Q,O$1,FALSE)</f>
        <v>31</v>
      </c>
      <c r="P292" s="99">
        <f>VLOOKUP($H292,'[1]T_9.01'!$A:$Q,P$1,FALSE)</f>
        <v>64</v>
      </c>
      <c r="Q292" s="99">
        <f>VLOOKUP($H292,'[1]T_9.01'!$A:$Q,Q$1,FALSE)</f>
        <v>249</v>
      </c>
      <c r="R292" s="99">
        <f>VLOOKUP($H292,'[1]T_9.01'!$A:$Q,R$1,FALSE)</f>
        <v>0</v>
      </c>
      <c r="S292" s="281">
        <f>VLOOKUP($H292,'[1]T_9.01'!$A:$Q,S$1,FALSE)</f>
        <v>343</v>
      </c>
      <c r="T292" s="334">
        <f t="shared" si="35"/>
        <v>-126</v>
      </c>
    </row>
    <row r="293" spans="1:23" x14ac:dyDescent="0.3">
      <c r="A293" s="149" t="str">
        <f t="shared" si="36"/>
        <v>8-SS</v>
      </c>
      <c r="B293" s="77" t="s">
        <v>1496</v>
      </c>
      <c r="C293" s="69">
        <v>8</v>
      </c>
      <c r="D293" s="297" t="s">
        <v>1367</v>
      </c>
      <c r="E293" s="412"/>
      <c r="F293" s="380">
        <v>31</v>
      </c>
      <c r="G293" s="381" t="s">
        <v>1622</v>
      </c>
      <c r="H293" s="297" t="s">
        <v>1368</v>
      </c>
      <c r="I293" s="302" t="s">
        <v>1926</v>
      </c>
      <c r="J293" s="302" t="s">
        <v>1927</v>
      </c>
      <c r="K293" s="373" t="s">
        <v>1928</v>
      </c>
      <c r="L293" s="304" t="s">
        <v>728</v>
      </c>
      <c r="M293" s="292" t="s">
        <v>50</v>
      </c>
      <c r="N293" s="324">
        <v>420</v>
      </c>
      <c r="O293" s="99">
        <f>VLOOKUP($H293,'[1]T_9.01'!$A:$Q,O$1,FALSE)</f>
        <v>68</v>
      </c>
      <c r="P293" s="99">
        <f>VLOOKUP($H293,'[1]T_9.01'!$A:$Q,P$1,FALSE)</f>
        <v>2003</v>
      </c>
      <c r="Q293" s="99">
        <f>VLOOKUP($H293,'[1]T_9.01'!$A:$Q,Q$1,FALSE)</f>
        <v>362</v>
      </c>
      <c r="R293" s="99">
        <f>VLOOKUP($H293,'[1]T_9.01'!$A:$Q,R$1,FALSE)</f>
        <v>0</v>
      </c>
      <c r="S293" s="281">
        <f>VLOOKUP($H293,'[1]T_9.01'!$A:$Q,S$1,FALSE)</f>
        <v>2433</v>
      </c>
      <c r="T293" s="334">
        <f t="shared" si="35"/>
        <v>2013</v>
      </c>
    </row>
    <row r="294" spans="1:23" x14ac:dyDescent="0.3">
      <c r="A294" s="149" t="str">
        <f t="shared" si="36"/>
        <v>8-SS</v>
      </c>
      <c r="B294" s="77" t="s">
        <v>1496</v>
      </c>
      <c r="C294" s="69">
        <v>8</v>
      </c>
      <c r="D294" s="298" t="s">
        <v>1389</v>
      </c>
      <c r="E294" s="413"/>
      <c r="F294" s="385">
        <v>31</v>
      </c>
      <c r="G294" s="386" t="s">
        <v>1622</v>
      </c>
      <c r="H294" s="298" t="s">
        <v>1390</v>
      </c>
      <c r="I294" s="158" t="s">
        <v>1929</v>
      </c>
      <c r="J294" s="158" t="s">
        <v>1546</v>
      </c>
      <c r="K294" s="371" t="s">
        <v>1546</v>
      </c>
      <c r="L294" s="162" t="s">
        <v>728</v>
      </c>
      <c r="M294" s="207" t="s">
        <v>50</v>
      </c>
      <c r="N294" s="327">
        <v>1305</v>
      </c>
      <c r="O294" s="100">
        <f>VLOOKUP($H294,'[1]T_9.01'!$A:$Q,O$1,FALSE)</f>
        <v>2546</v>
      </c>
      <c r="P294" s="100">
        <f>VLOOKUP($H294,'[1]T_9.01'!$A:$Q,P$1,FALSE)</f>
        <v>239</v>
      </c>
      <c r="Q294" s="100">
        <f>VLOOKUP($H294,'[1]T_9.01'!$A:$Q,Q$1,FALSE)</f>
        <v>179</v>
      </c>
      <c r="R294" s="100">
        <f>VLOOKUP($H294,'[1]T_9.01'!$A:$Q,R$1,FALSE)</f>
        <v>0</v>
      </c>
      <c r="S294" s="307">
        <f>VLOOKUP($H294,'[1]T_9.01'!$A:$Q,S$1,FALSE)</f>
        <v>2965</v>
      </c>
      <c r="T294" s="345">
        <f t="shared" si="35"/>
        <v>1660</v>
      </c>
    </row>
    <row r="295" spans="1:23" x14ac:dyDescent="0.3">
      <c r="A295" s="149"/>
      <c r="C295" s="69"/>
      <c r="D295" s="288" t="s">
        <v>1395</v>
      </c>
      <c r="E295" s="411" t="s">
        <v>176</v>
      </c>
      <c r="F295" s="387">
        <v>17</v>
      </c>
      <c r="G295" s="388" t="s">
        <v>1608</v>
      </c>
      <c r="H295" s="288" t="s">
        <v>1396</v>
      </c>
      <c r="I295" s="12" t="s">
        <v>1546</v>
      </c>
      <c r="J295" s="12" t="s">
        <v>1546</v>
      </c>
      <c r="K295" s="374" t="s">
        <v>1546</v>
      </c>
      <c r="L295" s="122" t="s">
        <v>728</v>
      </c>
      <c r="M295" s="171" t="s">
        <v>51</v>
      </c>
      <c r="N295" s="328">
        <v>1531</v>
      </c>
      <c r="O295" s="150">
        <f>VLOOKUP($H295,'[1]T_9.01'!$A:$Q,O$1,FALSE)</f>
        <v>0</v>
      </c>
      <c r="P295" s="150">
        <f>VLOOKUP($H295,'[1]T_9.01'!$A:$Q,P$1,FALSE)</f>
        <v>23</v>
      </c>
      <c r="Q295" s="150">
        <f>VLOOKUP($H295,'[1]T_9.01'!$A:$Q,Q$1,FALSE)</f>
        <v>1278</v>
      </c>
      <c r="R295" s="150">
        <f>VLOOKUP($H295,'[1]T_9.01'!$A:$Q,R$1,FALSE)</f>
        <v>0</v>
      </c>
      <c r="S295" s="308">
        <f>VLOOKUP($H295,'[1]T_9.01'!$A:$Q,S$1,FALSE)</f>
        <v>1301</v>
      </c>
      <c r="T295" s="346">
        <f t="shared" ref="T295:T310" si="37">S295-N295</f>
        <v>-230</v>
      </c>
      <c r="W295" s="396"/>
    </row>
    <row r="296" spans="1:23" x14ac:dyDescent="0.3">
      <c r="A296" s="149"/>
      <c r="C296" s="69"/>
      <c r="D296" s="110" t="s">
        <v>1397</v>
      </c>
      <c r="E296" s="412"/>
      <c r="F296" s="380">
        <v>17</v>
      </c>
      <c r="G296" s="381" t="s">
        <v>1608</v>
      </c>
      <c r="H296" s="110" t="s">
        <v>1398</v>
      </c>
      <c r="I296" t="s">
        <v>1546</v>
      </c>
      <c r="J296" t="s">
        <v>1546</v>
      </c>
      <c r="K296" s="18" t="s">
        <v>1546</v>
      </c>
      <c r="L296" s="76" t="s">
        <v>728</v>
      </c>
      <c r="M296" s="284" t="s">
        <v>51</v>
      </c>
      <c r="N296" s="324">
        <v>262</v>
      </c>
      <c r="O296" s="99">
        <f>VLOOKUP($H296,'[1]T_9.01'!$A:$Q,O$1,FALSE)</f>
        <v>0</v>
      </c>
      <c r="P296" s="99">
        <f>VLOOKUP($H296,'[1]T_9.01'!$A:$Q,P$1,FALSE)</f>
        <v>14</v>
      </c>
      <c r="Q296" s="99">
        <f>VLOOKUP($H296,'[1]T_9.01'!$A:$Q,Q$1,FALSE)</f>
        <v>178</v>
      </c>
      <c r="R296" s="99">
        <f>VLOOKUP($H296,'[1]T_9.01'!$A:$Q,R$1,FALSE)</f>
        <v>10</v>
      </c>
      <c r="S296" s="281">
        <f>VLOOKUP($H296,'[1]T_9.01'!$A:$Q,S$1,FALSE)</f>
        <v>202</v>
      </c>
      <c r="T296" s="334">
        <f t="shared" si="37"/>
        <v>-60</v>
      </c>
      <c r="W296" s="396"/>
    </row>
    <row r="297" spans="1:23" x14ac:dyDescent="0.3">
      <c r="A297" s="149"/>
      <c r="C297" s="69"/>
      <c r="D297" s="110" t="s">
        <v>1399</v>
      </c>
      <c r="E297" s="412"/>
      <c r="F297" s="380">
        <v>3</v>
      </c>
      <c r="G297" s="381" t="s">
        <v>1595</v>
      </c>
      <c r="H297" s="110" t="s">
        <v>1400</v>
      </c>
      <c r="I297" t="s">
        <v>1546</v>
      </c>
      <c r="J297" t="s">
        <v>1546</v>
      </c>
      <c r="K297" s="18" t="s">
        <v>1546</v>
      </c>
      <c r="L297" s="76" t="s">
        <v>728</v>
      </c>
      <c r="M297" s="284" t="s">
        <v>51</v>
      </c>
      <c r="N297" s="324">
        <v>58</v>
      </c>
      <c r="O297" s="99">
        <f>VLOOKUP($H297,'[1]T_9.01'!$A:$Q,O$1,FALSE)</f>
        <v>11</v>
      </c>
      <c r="P297" s="99">
        <f>VLOOKUP($H297,'[1]T_9.01'!$A:$Q,P$1,FALSE)</f>
        <v>0</v>
      </c>
      <c r="Q297" s="99">
        <f>VLOOKUP($H297,'[1]T_9.01'!$A:$Q,Q$1,FALSE)</f>
        <v>0</v>
      </c>
      <c r="R297" s="99">
        <f>VLOOKUP($H297,'[1]T_9.01'!$A:$Q,R$1,FALSE)</f>
        <v>0</v>
      </c>
      <c r="S297" s="281">
        <f>VLOOKUP($H297,'[1]T_9.01'!$A:$Q,S$1,FALSE)</f>
        <v>11</v>
      </c>
      <c r="T297" s="334">
        <f t="shared" si="37"/>
        <v>-47</v>
      </c>
      <c r="W297" s="396"/>
    </row>
    <row r="298" spans="1:23" x14ac:dyDescent="0.3">
      <c r="A298" s="149"/>
      <c r="C298" s="69"/>
      <c r="D298" s="110" t="s">
        <v>1393</v>
      </c>
      <c r="E298" s="412"/>
      <c r="F298" s="380">
        <v>1</v>
      </c>
      <c r="G298" s="381" t="s">
        <v>1593</v>
      </c>
      <c r="H298" s="110" t="s">
        <v>1394</v>
      </c>
      <c r="I298" t="s">
        <v>1546</v>
      </c>
      <c r="J298" t="s">
        <v>1546</v>
      </c>
      <c r="K298" s="18" t="s">
        <v>1546</v>
      </c>
      <c r="L298" s="76" t="s">
        <v>728</v>
      </c>
      <c r="M298" s="284" t="s">
        <v>51</v>
      </c>
      <c r="N298" s="324">
        <v>780</v>
      </c>
      <c r="O298" s="99">
        <f>VLOOKUP($H298,'[1]T_9.01'!$A:$Q,O$1,FALSE)</f>
        <v>150</v>
      </c>
      <c r="P298" s="99">
        <f>VLOOKUP($H298,'[1]T_9.01'!$A:$Q,P$1,FALSE)</f>
        <v>0</v>
      </c>
      <c r="Q298" s="99">
        <f>VLOOKUP($H298,'[1]T_9.01'!$A:$Q,Q$1,FALSE)</f>
        <v>0</v>
      </c>
      <c r="R298" s="99">
        <f>VLOOKUP($H298,'[1]T_9.01'!$A:$Q,R$1,FALSE)</f>
        <v>79</v>
      </c>
      <c r="S298" s="281">
        <f>VLOOKUP($H298,'[1]T_9.01'!$A:$Q,S$1,FALSE)</f>
        <v>229</v>
      </c>
      <c r="T298" s="334">
        <f t="shared" si="37"/>
        <v>-551</v>
      </c>
      <c r="W298" s="396"/>
    </row>
    <row r="299" spans="1:23" x14ac:dyDescent="0.3">
      <c r="A299" s="149"/>
      <c r="C299" s="69"/>
      <c r="D299" s="286" t="s">
        <v>1401</v>
      </c>
      <c r="E299" s="413"/>
      <c r="F299" s="385">
        <v>1</v>
      </c>
      <c r="G299" s="386" t="s">
        <v>1593</v>
      </c>
      <c r="H299" s="286" t="s">
        <v>1402</v>
      </c>
      <c r="I299" s="6" t="s">
        <v>1546</v>
      </c>
      <c r="J299" s="6" t="s">
        <v>1546</v>
      </c>
      <c r="K299" s="366" t="s">
        <v>1546</v>
      </c>
      <c r="L299" s="81" t="s">
        <v>728</v>
      </c>
      <c r="M299" s="170" t="s">
        <v>51</v>
      </c>
      <c r="N299" s="327">
        <v>1228</v>
      </c>
      <c r="O299" s="100">
        <f>VLOOKUP($H299,'[1]T_9.01'!$A:$Q,O$1,FALSE)</f>
        <v>1272</v>
      </c>
      <c r="P299" s="100">
        <f>VLOOKUP($H299,'[1]T_9.01'!$A:$Q,P$1,FALSE)</f>
        <v>0</v>
      </c>
      <c r="Q299" s="100">
        <f>VLOOKUP($H299,'[1]T_9.01'!$A:$Q,Q$1,FALSE)</f>
        <v>0</v>
      </c>
      <c r="R299" s="100">
        <f>VLOOKUP($H299,'[1]T_9.01'!$A:$Q,R$1,FALSE)</f>
        <v>17</v>
      </c>
      <c r="S299" s="307">
        <f>VLOOKUP($H299,'[1]T_9.01'!$A:$Q,S$1,FALSE)</f>
        <v>1290</v>
      </c>
      <c r="T299" s="345">
        <f t="shared" si="37"/>
        <v>62</v>
      </c>
      <c r="W299" s="396"/>
    </row>
    <row r="300" spans="1:23" x14ac:dyDescent="0.3">
      <c r="A300" s="149"/>
      <c r="C300" s="69"/>
      <c r="D300" s="288" t="s">
        <v>1403</v>
      </c>
      <c r="E300" s="411" t="s">
        <v>172</v>
      </c>
      <c r="F300" s="387">
        <v>2</v>
      </c>
      <c r="G300" s="388" t="s">
        <v>1594</v>
      </c>
      <c r="H300" s="288" t="s">
        <v>1404</v>
      </c>
      <c r="I300" s="12" t="s">
        <v>1546</v>
      </c>
      <c r="J300" s="12" t="s">
        <v>1546</v>
      </c>
      <c r="K300" s="374" t="s">
        <v>1546</v>
      </c>
      <c r="L300" s="122" t="s">
        <v>728</v>
      </c>
      <c r="M300" s="171" t="s">
        <v>51</v>
      </c>
      <c r="N300" s="328">
        <v>651</v>
      </c>
      <c r="O300" s="150">
        <f>VLOOKUP($H300,'[1]T_9.01'!$A:$Q,O$1,FALSE)</f>
        <v>425</v>
      </c>
      <c r="P300" s="150">
        <f>VLOOKUP($H300,'[1]T_9.01'!$A:$Q,P$1,FALSE)</f>
        <v>19</v>
      </c>
      <c r="Q300" s="150">
        <f>VLOOKUP($H300,'[1]T_9.01'!$A:$Q,Q$1,FALSE)</f>
        <v>0</v>
      </c>
      <c r="R300" s="150">
        <f>VLOOKUP($H300,'[1]T_9.01'!$A:$Q,R$1,FALSE)</f>
        <v>0</v>
      </c>
      <c r="S300" s="308">
        <f>VLOOKUP($H300,'[1]T_9.01'!$A:$Q,S$1,FALSE)</f>
        <v>444</v>
      </c>
      <c r="T300" s="346">
        <f t="shared" si="37"/>
        <v>-207</v>
      </c>
      <c r="W300" s="396"/>
    </row>
    <row r="301" spans="1:23" x14ac:dyDescent="0.3">
      <c r="A301" s="149"/>
      <c r="C301" s="69"/>
      <c r="D301" s="286" t="s">
        <v>1405</v>
      </c>
      <c r="E301" s="413"/>
      <c r="F301" s="385">
        <v>1</v>
      </c>
      <c r="G301" s="386" t="s">
        <v>1593</v>
      </c>
      <c r="H301" s="286" t="s">
        <v>1406</v>
      </c>
      <c r="I301" s="6" t="s">
        <v>1546</v>
      </c>
      <c r="J301" s="6" t="s">
        <v>1546</v>
      </c>
      <c r="K301" s="366" t="s">
        <v>1546</v>
      </c>
      <c r="L301" s="81" t="s">
        <v>728</v>
      </c>
      <c r="M301" s="170" t="s">
        <v>51</v>
      </c>
      <c r="N301" s="327">
        <v>438</v>
      </c>
      <c r="O301" s="100">
        <f>VLOOKUP($H301,'[1]T_9.01'!$A:$Q,O$1,FALSE)</f>
        <v>292</v>
      </c>
      <c r="P301" s="100">
        <f>VLOOKUP($H301,'[1]T_9.01'!$A:$Q,P$1,FALSE)</f>
        <v>11</v>
      </c>
      <c r="Q301" s="100">
        <f>VLOOKUP($H301,'[1]T_9.01'!$A:$Q,Q$1,FALSE)</f>
        <v>0</v>
      </c>
      <c r="R301" s="100">
        <f>VLOOKUP($H301,'[1]T_9.01'!$A:$Q,R$1,FALSE)</f>
        <v>141</v>
      </c>
      <c r="S301" s="307">
        <f>VLOOKUP($H301,'[1]T_9.01'!$A:$Q,S$1,FALSE)</f>
        <v>444</v>
      </c>
      <c r="T301" s="345">
        <f t="shared" si="37"/>
        <v>6</v>
      </c>
      <c r="W301" s="396"/>
    </row>
    <row r="302" spans="1:23" x14ac:dyDescent="0.3">
      <c r="A302" s="149"/>
      <c r="C302" s="69"/>
      <c r="D302" s="288" t="s">
        <v>1407</v>
      </c>
      <c r="E302" s="411" t="s">
        <v>185</v>
      </c>
      <c r="F302" s="387">
        <v>1</v>
      </c>
      <c r="G302" s="388" t="s">
        <v>1593</v>
      </c>
      <c r="H302" s="288" t="s">
        <v>1408</v>
      </c>
      <c r="I302" s="12" t="s">
        <v>1546</v>
      </c>
      <c r="J302" s="12" t="s">
        <v>1546</v>
      </c>
      <c r="K302" s="374" t="s">
        <v>1546</v>
      </c>
      <c r="L302" s="122" t="s">
        <v>728</v>
      </c>
      <c r="M302" s="171" t="s">
        <v>51</v>
      </c>
      <c r="N302" s="328">
        <v>58</v>
      </c>
      <c r="O302" s="150">
        <f>VLOOKUP($H302,'[1]T_9.01'!$A:$Q,O$1,FALSE)</f>
        <v>7</v>
      </c>
      <c r="P302" s="150">
        <f>VLOOKUP($H302,'[1]T_9.01'!$A:$Q,P$1,FALSE)</f>
        <v>0</v>
      </c>
      <c r="Q302" s="150">
        <f>VLOOKUP($H302,'[1]T_9.01'!$A:$Q,Q$1,FALSE)</f>
        <v>0</v>
      </c>
      <c r="R302" s="150">
        <f>VLOOKUP($H302,'[1]T_9.01'!$A:$Q,R$1,FALSE)</f>
        <v>7</v>
      </c>
      <c r="S302" s="308">
        <f>VLOOKUP($H302,'[1]T_9.01'!$A:$Q,S$1,FALSE)</f>
        <v>14</v>
      </c>
      <c r="T302" s="346">
        <f t="shared" si="37"/>
        <v>-44</v>
      </c>
      <c r="W302" s="396"/>
    </row>
    <row r="303" spans="1:23" x14ac:dyDescent="0.3">
      <c r="A303" s="149"/>
      <c r="C303" s="69"/>
      <c r="D303" s="110" t="s">
        <v>1399</v>
      </c>
      <c r="E303" s="412"/>
      <c r="F303" s="380">
        <v>3</v>
      </c>
      <c r="G303" s="381" t="s">
        <v>1595</v>
      </c>
      <c r="H303" s="110" t="s">
        <v>1400</v>
      </c>
      <c r="I303" t="s">
        <v>1546</v>
      </c>
      <c r="J303" t="s">
        <v>1546</v>
      </c>
      <c r="K303" s="18" t="s">
        <v>1546</v>
      </c>
      <c r="L303" s="76" t="s">
        <v>728</v>
      </c>
      <c r="M303" s="284" t="s">
        <v>51</v>
      </c>
      <c r="N303" s="324">
        <v>58</v>
      </c>
      <c r="O303" s="99">
        <f>VLOOKUP($H303,'[1]T_9.01'!$A:$Q,O$1,FALSE)</f>
        <v>11</v>
      </c>
      <c r="P303" s="99">
        <f>VLOOKUP($H303,'[1]T_9.01'!$A:$Q,P$1,FALSE)</f>
        <v>0</v>
      </c>
      <c r="Q303" s="99">
        <f>VLOOKUP($H303,'[1]T_9.01'!$A:$Q,Q$1,FALSE)</f>
        <v>0</v>
      </c>
      <c r="R303" s="99">
        <f>VLOOKUP($H303,'[1]T_9.01'!$A:$Q,R$1,FALSE)</f>
        <v>0</v>
      </c>
      <c r="S303" s="281">
        <f>VLOOKUP($H303,'[1]T_9.01'!$A:$Q,S$1,FALSE)</f>
        <v>11</v>
      </c>
      <c r="T303" s="334">
        <f t="shared" si="37"/>
        <v>-47</v>
      </c>
      <c r="W303" s="396"/>
    </row>
    <row r="304" spans="1:23" x14ac:dyDescent="0.3">
      <c r="A304" s="149"/>
      <c r="C304" s="69"/>
      <c r="D304" s="110" t="s">
        <v>1409</v>
      </c>
      <c r="E304" s="412"/>
      <c r="F304" s="380">
        <v>11</v>
      </c>
      <c r="G304" s="381" t="s">
        <v>1603</v>
      </c>
      <c r="H304" s="110" t="s">
        <v>1410</v>
      </c>
      <c r="I304" t="s">
        <v>1546</v>
      </c>
      <c r="J304" t="s">
        <v>1546</v>
      </c>
      <c r="K304" s="18" t="s">
        <v>1546</v>
      </c>
      <c r="L304" s="76" t="s">
        <v>728</v>
      </c>
      <c r="M304" s="284" t="s">
        <v>51</v>
      </c>
      <c r="N304" s="324">
        <v>97</v>
      </c>
      <c r="O304" s="99">
        <f>VLOOKUP($H304,'[1]T_9.01'!$A:$Q,O$1,FALSE)</f>
        <v>9</v>
      </c>
      <c r="P304" s="99">
        <f>VLOOKUP($H304,'[1]T_9.01'!$A:$Q,P$1,FALSE)</f>
        <v>1</v>
      </c>
      <c r="Q304" s="99">
        <f>VLOOKUP($H304,'[1]T_9.01'!$A:$Q,Q$1,FALSE)</f>
        <v>0</v>
      </c>
      <c r="R304" s="99">
        <f>VLOOKUP($H304,'[1]T_9.01'!$A:$Q,R$1,FALSE)</f>
        <v>0</v>
      </c>
      <c r="S304" s="281">
        <f>VLOOKUP($H304,'[1]T_9.01'!$A:$Q,S$1,FALSE)</f>
        <v>10</v>
      </c>
      <c r="T304" s="334">
        <f t="shared" si="37"/>
        <v>-87</v>
      </c>
      <c r="W304" s="396"/>
    </row>
    <row r="305" spans="1:23" x14ac:dyDescent="0.3">
      <c r="A305" s="149"/>
      <c r="C305" s="69"/>
      <c r="D305" s="110" t="s">
        <v>1411</v>
      </c>
      <c r="E305" s="412"/>
      <c r="F305" s="380">
        <v>1</v>
      </c>
      <c r="G305" s="381" t="s">
        <v>1593</v>
      </c>
      <c r="H305" s="110" t="s">
        <v>1412</v>
      </c>
      <c r="I305" t="s">
        <v>1546</v>
      </c>
      <c r="J305" s="290" t="s">
        <v>1546</v>
      </c>
      <c r="K305" s="361" t="s">
        <v>1546</v>
      </c>
      <c r="L305" s="76" t="s">
        <v>728</v>
      </c>
      <c r="M305" s="284" t="s">
        <v>51</v>
      </c>
      <c r="N305" s="324">
        <v>37</v>
      </c>
      <c r="O305" s="99">
        <f>VLOOKUP($H305,'[1]T_9.01'!$A:$Q,O$1,FALSE)</f>
        <v>7</v>
      </c>
      <c r="P305" s="99">
        <f>VLOOKUP($H305,'[1]T_9.01'!$A:$Q,P$1,FALSE)</f>
        <v>0</v>
      </c>
      <c r="Q305" s="99">
        <f>VLOOKUP($H305,'[1]T_9.01'!$A:$Q,Q$1,FALSE)</f>
        <v>0</v>
      </c>
      <c r="R305" s="99">
        <f>VLOOKUP($H305,'[1]T_9.01'!$A:$Q,R$1,FALSE)</f>
        <v>2</v>
      </c>
      <c r="S305" s="281">
        <f>VLOOKUP($H305,'[1]T_9.01'!$A:$Q,S$1,FALSE)</f>
        <v>9</v>
      </c>
      <c r="T305" s="334">
        <f t="shared" si="37"/>
        <v>-28</v>
      </c>
      <c r="W305" s="396"/>
    </row>
    <row r="306" spans="1:23" x14ac:dyDescent="0.3">
      <c r="A306" s="149"/>
      <c r="C306" s="69"/>
      <c r="D306" s="286" t="s">
        <v>1413</v>
      </c>
      <c r="E306" s="413"/>
      <c r="F306" s="385">
        <v>3</v>
      </c>
      <c r="G306" s="386" t="s">
        <v>1595</v>
      </c>
      <c r="H306" s="286" t="s">
        <v>1414</v>
      </c>
      <c r="I306" s="6" t="s">
        <v>1546</v>
      </c>
      <c r="J306" s="97" t="s">
        <v>1546</v>
      </c>
      <c r="K306" s="375" t="s">
        <v>1546</v>
      </c>
      <c r="L306" s="81" t="s">
        <v>728</v>
      </c>
      <c r="M306" s="170" t="s">
        <v>51</v>
      </c>
      <c r="N306" s="327">
        <v>26</v>
      </c>
      <c r="O306" s="100">
        <f>VLOOKUP($H306,'[1]T_9.01'!$A:$Q,O$1,FALSE)</f>
        <v>7</v>
      </c>
      <c r="P306" s="100">
        <f>VLOOKUP($H306,'[1]T_9.01'!$A:$Q,P$1,FALSE)</f>
        <v>0</v>
      </c>
      <c r="Q306" s="100">
        <f>VLOOKUP($H306,'[1]T_9.01'!$A:$Q,Q$1,FALSE)</f>
        <v>0</v>
      </c>
      <c r="R306" s="100">
        <f>VLOOKUP($H306,'[1]T_9.01'!$A:$Q,R$1,FALSE)</f>
        <v>0</v>
      </c>
      <c r="S306" s="307">
        <f>VLOOKUP($H306,'[1]T_9.01'!$A:$Q,S$1,FALSE)</f>
        <v>7</v>
      </c>
      <c r="T306" s="345">
        <f t="shared" si="37"/>
        <v>-19</v>
      </c>
      <c r="W306" s="396"/>
    </row>
    <row r="307" spans="1:23" x14ac:dyDescent="0.3">
      <c r="A307" s="149"/>
      <c r="C307" s="69"/>
      <c r="D307" s="288" t="s">
        <v>1391</v>
      </c>
      <c r="E307" s="417" t="s">
        <v>179</v>
      </c>
      <c r="F307" s="387">
        <v>3</v>
      </c>
      <c r="G307" s="388" t="s">
        <v>1595</v>
      </c>
      <c r="H307" s="288" t="s">
        <v>1392</v>
      </c>
      <c r="I307" s="12" t="s">
        <v>1546</v>
      </c>
      <c r="J307" s="12" t="s">
        <v>1546</v>
      </c>
      <c r="K307" s="374" t="s">
        <v>1546</v>
      </c>
      <c r="L307" s="122" t="s">
        <v>728</v>
      </c>
      <c r="M307" s="171" t="s">
        <v>51</v>
      </c>
      <c r="N307" s="328">
        <v>143</v>
      </c>
      <c r="O307" s="150">
        <f>VLOOKUP($H307,'[1]T_9.01'!$A:$Q,O$1,FALSE)</f>
        <v>0</v>
      </c>
      <c r="P307" s="150">
        <f>VLOOKUP($H307,'[1]T_9.01'!$A:$Q,P$1,FALSE)</f>
        <v>0</v>
      </c>
      <c r="Q307" s="150">
        <f>VLOOKUP($H307,'[1]T_9.01'!$A:$Q,Q$1,FALSE)</f>
        <v>0</v>
      </c>
      <c r="R307" s="150">
        <f>VLOOKUP($H307,'[1]T_9.01'!$A:$Q,R$1,FALSE)</f>
        <v>0</v>
      </c>
      <c r="S307" s="308">
        <f>VLOOKUP($H307,'[1]T_9.01'!$A:$Q,S$1,FALSE)</f>
        <v>0</v>
      </c>
      <c r="T307" s="346">
        <f>S307-N307</f>
        <v>-143</v>
      </c>
      <c r="W307" s="396"/>
    </row>
    <row r="308" spans="1:23" x14ac:dyDescent="0.3">
      <c r="A308" s="149"/>
      <c r="C308" s="69"/>
      <c r="D308" s="286" t="s">
        <v>1393</v>
      </c>
      <c r="E308" s="416"/>
      <c r="F308" s="385">
        <v>1</v>
      </c>
      <c r="G308" s="386" t="s">
        <v>1593</v>
      </c>
      <c r="H308" s="286" t="s">
        <v>1394</v>
      </c>
      <c r="I308" s="6" t="s">
        <v>1546</v>
      </c>
      <c r="J308" s="6" t="s">
        <v>1546</v>
      </c>
      <c r="K308" s="366" t="s">
        <v>1546</v>
      </c>
      <c r="L308" s="81" t="s">
        <v>728</v>
      </c>
      <c r="M308" s="170" t="s">
        <v>51</v>
      </c>
      <c r="N308" s="327"/>
      <c r="O308" s="100"/>
      <c r="P308" s="100"/>
      <c r="Q308" s="100"/>
      <c r="R308" s="100"/>
      <c r="S308" s="307"/>
      <c r="T308" s="345"/>
      <c r="W308" s="396"/>
    </row>
    <row r="309" spans="1:23" x14ac:dyDescent="0.3">
      <c r="A309" s="149"/>
      <c r="C309" s="69"/>
      <c r="D309" s="288" t="s">
        <v>1415</v>
      </c>
      <c r="E309" s="411" t="s">
        <v>182</v>
      </c>
      <c r="F309" s="387">
        <v>9</v>
      </c>
      <c r="G309" s="388" t="s">
        <v>1417</v>
      </c>
      <c r="H309" s="288" t="s">
        <v>1416</v>
      </c>
      <c r="I309" s="12" t="s">
        <v>1546</v>
      </c>
      <c r="J309" s="151" t="s">
        <v>1546</v>
      </c>
      <c r="K309" s="376" t="s">
        <v>1546</v>
      </c>
      <c r="L309" s="122" t="s">
        <v>728</v>
      </c>
      <c r="M309" s="171" t="s">
        <v>51</v>
      </c>
      <c r="N309" s="328">
        <v>101</v>
      </c>
      <c r="O309" s="150">
        <f>VLOOKUP($H309,'[1]T_9.01'!$A:$Q,O$1,FALSE)</f>
        <v>3</v>
      </c>
      <c r="P309" s="150">
        <f>VLOOKUP($H309,'[1]T_9.01'!$A:$Q,P$1,FALSE)</f>
        <v>8</v>
      </c>
      <c r="Q309" s="150">
        <f>VLOOKUP($H309,'[1]T_9.01'!$A:$Q,Q$1,FALSE)</f>
        <v>0</v>
      </c>
      <c r="R309" s="150">
        <f>VLOOKUP($H309,'[1]T_9.01'!$A:$Q,R$1,FALSE)</f>
        <v>0</v>
      </c>
      <c r="S309" s="308">
        <f>VLOOKUP($H309,'[1]T_9.01'!$A:$Q,S$1,FALSE)</f>
        <v>11</v>
      </c>
      <c r="T309" s="346">
        <f t="shared" si="37"/>
        <v>-90</v>
      </c>
      <c r="W309" s="396"/>
    </row>
    <row r="310" spans="1:23" ht="15" thickBot="1" x14ac:dyDescent="0.35">
      <c r="A310" s="149"/>
      <c r="C310" s="69"/>
      <c r="D310" s="114" t="s">
        <v>1393</v>
      </c>
      <c r="E310" s="414"/>
      <c r="F310" s="393">
        <v>1</v>
      </c>
      <c r="G310" s="394" t="s">
        <v>1593</v>
      </c>
      <c r="H310" s="114" t="s">
        <v>1394</v>
      </c>
      <c r="I310" s="20" t="s">
        <v>1546</v>
      </c>
      <c r="J310" s="310" t="s">
        <v>1546</v>
      </c>
      <c r="K310" s="377" t="s">
        <v>1546</v>
      </c>
      <c r="L310" s="311" t="s">
        <v>728</v>
      </c>
      <c r="M310" s="309" t="s">
        <v>51</v>
      </c>
      <c r="N310" s="331">
        <v>780</v>
      </c>
      <c r="O310" s="312">
        <f>VLOOKUP($H310,'[1]T_9.01'!$A:$Q,O$1,FALSE)</f>
        <v>150</v>
      </c>
      <c r="P310" s="312">
        <f>VLOOKUP($H310,'[1]T_9.01'!$A:$Q,P$1,FALSE)</f>
        <v>0</v>
      </c>
      <c r="Q310" s="312">
        <f>VLOOKUP($H310,'[1]T_9.01'!$A:$Q,Q$1,FALSE)</f>
        <v>0</v>
      </c>
      <c r="R310" s="312">
        <f>VLOOKUP($H310,'[1]T_9.01'!$A:$Q,R$1,FALSE)</f>
        <v>79</v>
      </c>
      <c r="S310" s="313">
        <f>VLOOKUP($H310,'[1]T_9.01'!$A:$Q,S$1,FALSE)</f>
        <v>229</v>
      </c>
      <c r="T310" s="347">
        <f t="shared" si="37"/>
        <v>-551</v>
      </c>
      <c r="W310" s="396"/>
    </row>
    <row r="311" spans="1:23" x14ac:dyDescent="0.3">
      <c r="A311" s="149"/>
      <c r="C311" s="69"/>
      <c r="I311" s="76" t="s">
        <v>1546</v>
      </c>
      <c r="J311" s="76" t="s">
        <v>1546</v>
      </c>
      <c r="K311" s="76" t="s">
        <v>1546</v>
      </c>
      <c r="O311" s="76"/>
      <c r="P311" s="76"/>
      <c r="Q311" s="76"/>
      <c r="R311" s="76"/>
      <c r="S311" s="76"/>
      <c r="T311" s="76"/>
      <c r="U311" s="76"/>
      <c r="W311" s="396"/>
    </row>
    <row r="312" spans="1:23" x14ac:dyDescent="0.3">
      <c r="O312" s="76"/>
      <c r="P312" s="76"/>
      <c r="Q312" s="76"/>
      <c r="R312" s="76"/>
      <c r="S312" s="76"/>
      <c r="T312" s="76"/>
      <c r="U312" s="76"/>
    </row>
    <row r="313" spans="1:23" x14ac:dyDescent="0.3">
      <c r="O313" s="76"/>
      <c r="P313" s="76"/>
      <c r="Q313" s="76"/>
      <c r="R313" s="76"/>
      <c r="S313" s="76"/>
      <c r="T313" s="76"/>
      <c r="U313" s="76"/>
    </row>
  </sheetData>
  <sortState xmlns:xlrd2="http://schemas.microsoft.com/office/spreadsheetml/2017/richdata2" ref="A281:T294">
    <sortCondition ref="C281:C294"/>
  </sortState>
  <mergeCells count="30">
    <mergeCell ref="E65:E76"/>
    <mergeCell ref="E152:E153"/>
    <mergeCell ref="E150:E151"/>
    <mergeCell ref="E223:E230"/>
    <mergeCell ref="E173:E187"/>
    <mergeCell ref="E188:E195"/>
    <mergeCell ref="E196:E213"/>
    <mergeCell ref="E77:E92"/>
    <mergeCell ref="E93:E105"/>
    <mergeCell ref="E106:E119"/>
    <mergeCell ref="E120:E135"/>
    <mergeCell ref="E302:E306"/>
    <mergeCell ref="E309:E310"/>
    <mergeCell ref="E142:E149"/>
    <mergeCell ref="E140:E141"/>
    <mergeCell ref="E214:E222"/>
    <mergeCell ref="E241:E250"/>
    <mergeCell ref="E251:E262"/>
    <mergeCell ref="E307:E308"/>
    <mergeCell ref="E295:E299"/>
    <mergeCell ref="E300:E301"/>
    <mergeCell ref="E277:E294"/>
    <mergeCell ref="E231:E240"/>
    <mergeCell ref="E156:E172"/>
    <mergeCell ref="E263:E276"/>
    <mergeCell ref="O3:S3"/>
    <mergeCell ref="E17:E34"/>
    <mergeCell ref="E5:E15"/>
    <mergeCell ref="E36:E56"/>
    <mergeCell ref="E57:E64"/>
  </mergeCells>
  <phoneticPr fontId="28" type="noConversion"/>
  <pageMargins left="0.7" right="0.7" top="0.5" bottom="0.25" header="0.3" footer="0.3"/>
  <pageSetup scale="4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872DE-6C34-4BCE-B33E-61BBBA874A34}">
  <sheetPr codeName="Sheet20">
    <tabColor rgb="FF92D050"/>
    <pageSetUpPr fitToPage="1"/>
  </sheetPr>
  <dimension ref="A2:AR97"/>
  <sheetViews>
    <sheetView topLeftCell="A21" zoomScale="80" zoomScaleNormal="80" zoomScaleSheetLayoutView="55" workbookViewId="0">
      <selection activeCell="T30" sqref="T30"/>
    </sheetView>
  </sheetViews>
  <sheetFormatPr defaultColWidth="9.109375" defaultRowHeight="14.4" x14ac:dyDescent="0.3"/>
  <cols>
    <col min="1" max="1" width="15.88671875" customWidth="1"/>
    <col min="2" max="2" width="12.33203125" customWidth="1"/>
    <col min="5" max="5" width="10.5546875" bestFit="1" customWidth="1"/>
    <col min="7" max="7" width="10.44140625" bestFit="1" customWidth="1"/>
    <col min="41" max="41" width="10.5546875" customWidth="1"/>
    <col min="42" max="42" width="10.6640625" bestFit="1" customWidth="1"/>
    <col min="43" max="43" width="9.77734375" bestFit="1" customWidth="1"/>
    <col min="44" max="44" width="10.88671875" bestFit="1" customWidth="1"/>
  </cols>
  <sheetData>
    <row r="2" spans="1:44" ht="21" x14ac:dyDescent="0.4">
      <c r="A2" s="13" t="s">
        <v>1418</v>
      </c>
      <c r="N2" s="5" t="s">
        <v>20</v>
      </c>
    </row>
    <row r="3" spans="1:44" x14ac:dyDescent="0.3">
      <c r="A3" s="2" t="s">
        <v>2</v>
      </c>
      <c r="N3" s="5">
        <v>7</v>
      </c>
    </row>
    <row r="4" spans="1:44" x14ac:dyDescent="0.3">
      <c r="A4" s="2"/>
      <c r="N4" s="5">
        <v>1</v>
      </c>
    </row>
    <row r="5" spans="1:44" x14ac:dyDescent="0.3">
      <c r="A5" s="2"/>
      <c r="B5" s="215" t="s">
        <v>1419</v>
      </c>
      <c r="C5" s="215"/>
      <c r="D5" s="215"/>
      <c r="E5" s="215"/>
      <c r="F5" s="215"/>
      <c r="G5" s="215"/>
      <c r="H5" s="215"/>
      <c r="I5" s="215"/>
      <c r="J5" s="215"/>
      <c r="K5" s="215"/>
      <c r="L5" s="215"/>
      <c r="M5" s="215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  <c r="AD5" s="215"/>
      <c r="AE5" s="215"/>
      <c r="AF5" s="215"/>
      <c r="AG5" s="215"/>
      <c r="AH5" s="215"/>
      <c r="AI5" s="215"/>
      <c r="AJ5" s="215"/>
      <c r="AK5" s="215"/>
      <c r="AL5" s="215"/>
      <c r="AM5" s="215"/>
      <c r="AN5" s="215"/>
      <c r="AO5" s="215"/>
      <c r="AP5" s="215"/>
      <c r="AQ5" s="215"/>
      <c r="AR5" s="215"/>
    </row>
    <row r="6" spans="1:44" x14ac:dyDescent="0.3">
      <c r="B6" s="7" t="s">
        <v>1420</v>
      </c>
    </row>
    <row r="7" spans="1:44" x14ac:dyDescent="0.3">
      <c r="A7" s="131" t="s">
        <v>1421</v>
      </c>
      <c r="B7" s="132" t="s">
        <v>1571</v>
      </c>
      <c r="C7" s="132" t="s">
        <v>1572</v>
      </c>
      <c r="D7" s="132" t="s">
        <v>1573</v>
      </c>
      <c r="E7" s="132" t="s">
        <v>1574</v>
      </c>
      <c r="F7" s="132" t="s">
        <v>1575</v>
      </c>
      <c r="G7" s="132" t="s">
        <v>1576</v>
      </c>
      <c r="H7" s="132" t="s">
        <v>1577</v>
      </c>
      <c r="I7" s="132" t="s">
        <v>1578</v>
      </c>
      <c r="J7" s="132" t="s">
        <v>1579</v>
      </c>
      <c r="K7" s="132" t="s">
        <v>1547</v>
      </c>
      <c r="L7" s="132" t="s">
        <v>1548</v>
      </c>
      <c r="M7" s="132" t="s">
        <v>1549</v>
      </c>
      <c r="N7" s="132" t="s">
        <v>1550</v>
      </c>
      <c r="O7" s="132" t="s">
        <v>1551</v>
      </c>
      <c r="P7" s="132" t="s">
        <v>1552</v>
      </c>
      <c r="Q7" s="132" t="s">
        <v>1553</v>
      </c>
      <c r="R7" s="132" t="s">
        <v>1554</v>
      </c>
      <c r="S7" s="132" t="s">
        <v>1555</v>
      </c>
      <c r="T7" s="132" t="s">
        <v>1556</v>
      </c>
      <c r="U7" s="132" t="s">
        <v>1557</v>
      </c>
      <c r="V7" s="132" t="s">
        <v>1558</v>
      </c>
      <c r="W7" s="132" t="s">
        <v>1580</v>
      </c>
      <c r="X7" s="132" t="s">
        <v>1559</v>
      </c>
      <c r="Y7" s="132" t="s">
        <v>1560</v>
      </c>
      <c r="Z7" s="132" t="s">
        <v>1561</v>
      </c>
      <c r="AA7" s="132" t="s">
        <v>1584</v>
      </c>
      <c r="AB7" s="132" t="s">
        <v>1585</v>
      </c>
      <c r="AC7" s="132" t="s">
        <v>1564</v>
      </c>
      <c r="AD7" s="132" t="s">
        <v>1565</v>
      </c>
      <c r="AE7" s="132" t="s">
        <v>1566</v>
      </c>
      <c r="AF7" s="132" t="s">
        <v>1567</v>
      </c>
      <c r="AG7" s="132" t="s">
        <v>1586</v>
      </c>
      <c r="AH7" s="132" t="s">
        <v>1569</v>
      </c>
      <c r="AI7" s="132" t="s">
        <v>1581</v>
      </c>
      <c r="AJ7" s="132" t="s">
        <v>1587</v>
      </c>
      <c r="AK7" s="132" t="s">
        <v>1588</v>
      </c>
      <c r="AL7" s="132" t="s">
        <v>1582</v>
      </c>
      <c r="AM7" s="132" t="s">
        <v>1589</v>
      </c>
      <c r="AN7" s="132" t="s">
        <v>1583</v>
      </c>
      <c r="AO7" s="132" t="s">
        <v>1590</v>
      </c>
      <c r="AP7" s="133" t="s">
        <v>1422</v>
      </c>
      <c r="AQ7" s="134" t="s">
        <v>1423</v>
      </c>
      <c r="AR7" s="134" t="s">
        <v>1424</v>
      </c>
    </row>
    <row r="8" spans="1:44" x14ac:dyDescent="0.3">
      <c r="A8" s="132" t="s">
        <v>1571</v>
      </c>
      <c r="B8" s="103" t="e">
        <f ca="1">OFFSET('[1]T_2.04'!$A$1,ROW()-$N$3,COLUMN()-$N$4)</f>
        <v>#VALUE!</v>
      </c>
      <c r="C8" s="103" t="e">
        <f ca="1">OFFSET('[1]T_2.04'!$A$1,ROW()-$N$3,COLUMN()-$N$4)</f>
        <v>#VALUE!</v>
      </c>
      <c r="D8" s="103" t="e">
        <f ca="1">OFFSET('[1]T_2.04'!$A$1,ROW()-$N$3,COLUMN()-$N$4)</f>
        <v>#VALUE!</v>
      </c>
      <c r="E8" s="103" t="e">
        <f ca="1">OFFSET('[1]T_2.04'!$A$1,ROW()-$N$3,COLUMN()-$N$4)</f>
        <v>#VALUE!</v>
      </c>
      <c r="F8" s="103" t="e">
        <f ca="1">OFFSET('[1]T_2.04'!$A$1,ROW()-$N$3,COLUMN()-$N$4)</f>
        <v>#VALUE!</v>
      </c>
      <c r="G8" s="103" t="e">
        <f ca="1">OFFSET('[1]T_2.04'!$A$1,ROW()-$N$3,COLUMN()-$N$4)</f>
        <v>#VALUE!</v>
      </c>
      <c r="H8" s="103" t="e">
        <f ca="1">OFFSET('[1]T_2.04'!$A$1,ROW()-$N$3,COLUMN()-$N$4)</f>
        <v>#VALUE!</v>
      </c>
      <c r="I8" s="103" t="e">
        <f ca="1">OFFSET('[1]T_2.04'!$A$1,ROW()-$N$3,COLUMN()-$N$4)</f>
        <v>#VALUE!</v>
      </c>
      <c r="J8" s="103" t="e">
        <f ca="1">OFFSET('[1]T_2.04'!$A$1,ROW()-$N$3,COLUMN()-$N$4)</f>
        <v>#VALUE!</v>
      </c>
      <c r="K8" s="103" t="e">
        <f ca="1">OFFSET('[1]T_2.04'!$A$1,ROW()-$N$3,COLUMN()-$N$4)</f>
        <v>#VALUE!</v>
      </c>
      <c r="L8" s="103" t="e">
        <f ca="1">OFFSET('[1]T_2.04'!$A$1,ROW()-$N$3,COLUMN()-$N$4)</f>
        <v>#VALUE!</v>
      </c>
      <c r="M8" s="103" t="e">
        <f ca="1">OFFSET('[1]T_2.04'!$A$1,ROW()-$N$3,COLUMN()-$N$4)</f>
        <v>#VALUE!</v>
      </c>
      <c r="N8" s="103" t="e">
        <f ca="1">OFFSET('[1]T_2.04'!$A$1,ROW()-$N$3,COLUMN()-$N$4)</f>
        <v>#VALUE!</v>
      </c>
      <c r="O8" s="103" t="e">
        <f ca="1">OFFSET('[1]T_2.04'!$A$1,ROW()-$N$3,COLUMN()-$N$4)</f>
        <v>#VALUE!</v>
      </c>
      <c r="P8" s="103" t="e">
        <f ca="1">OFFSET('[1]T_2.04'!$A$1,ROW()-$N$3,COLUMN()-$N$4)</f>
        <v>#VALUE!</v>
      </c>
      <c r="Q8" s="103" t="e">
        <f ca="1">OFFSET('[1]T_2.04'!$A$1,ROW()-$N$3,COLUMN()-$N$4)</f>
        <v>#VALUE!</v>
      </c>
      <c r="R8" s="103" t="e">
        <f ca="1">OFFSET('[1]T_2.04'!$A$1,ROW()-$N$3,COLUMN()-$N$4)</f>
        <v>#VALUE!</v>
      </c>
      <c r="S8" s="103" t="e">
        <f ca="1">OFFSET('[1]T_2.04'!$A$1,ROW()-$N$3,COLUMN()-$N$4)</f>
        <v>#VALUE!</v>
      </c>
      <c r="T8" s="103" t="e">
        <f ca="1">OFFSET('[1]T_2.04'!$A$1,ROW()-$N$3,COLUMN()-$N$4)</f>
        <v>#VALUE!</v>
      </c>
      <c r="U8" s="103" t="e">
        <f ca="1">OFFSET('[1]T_2.04'!$A$1,ROW()-$N$3,COLUMN()-$N$4)</f>
        <v>#VALUE!</v>
      </c>
      <c r="V8" s="103" t="e">
        <f ca="1">OFFSET('[1]T_2.04'!$A$1,ROW()-$N$3,COLUMN()-$N$4)</f>
        <v>#VALUE!</v>
      </c>
      <c r="W8" s="103" t="e">
        <f ca="1">OFFSET('[1]T_2.04'!$A$1,ROW()-$N$3,COLUMN()-$N$4)</f>
        <v>#VALUE!</v>
      </c>
      <c r="X8" s="103" t="e">
        <f ca="1">OFFSET('[1]T_2.04'!$A$1,ROW()-$N$3,COLUMN()-$N$4)</f>
        <v>#VALUE!</v>
      </c>
      <c r="Y8" s="103" t="e">
        <f ca="1">OFFSET('[1]T_2.04'!$A$1,ROW()-$N$3,COLUMN()-$N$4)</f>
        <v>#VALUE!</v>
      </c>
      <c r="Z8" s="103" t="e">
        <f ca="1">OFFSET('[1]T_2.04'!$A$1,ROW()-$N$3,COLUMN()-$N$4)</f>
        <v>#VALUE!</v>
      </c>
      <c r="AA8" s="103" t="e">
        <f ca="1">OFFSET('[1]T_2.04'!$A$1,ROW()-$N$3,COLUMN()-$N$4)</f>
        <v>#VALUE!</v>
      </c>
      <c r="AB8" s="103" t="e">
        <f ca="1">OFFSET('[1]T_2.04'!$A$1,ROW()-$N$3,COLUMN()-$N$4)</f>
        <v>#VALUE!</v>
      </c>
      <c r="AC8" s="103" t="e">
        <f ca="1">OFFSET('[1]T_2.04'!$A$1,ROW()-$N$3,COLUMN()-$N$4)</f>
        <v>#VALUE!</v>
      </c>
      <c r="AD8" s="103" t="e">
        <f ca="1">OFFSET('[1]T_2.04'!$A$1,ROW()-$N$3,COLUMN()-$N$4)</f>
        <v>#VALUE!</v>
      </c>
      <c r="AE8" s="103" t="e">
        <f ca="1">OFFSET('[1]T_2.04'!$A$1,ROW()-$N$3,COLUMN()-$N$4)</f>
        <v>#VALUE!</v>
      </c>
      <c r="AF8" s="103" t="e">
        <f ca="1">OFFSET('[1]T_2.04'!$A$1,ROW()-$N$3,COLUMN()-$N$4)</f>
        <v>#VALUE!</v>
      </c>
      <c r="AG8" s="103" t="e">
        <f ca="1">OFFSET('[1]T_2.04'!$A$1,ROW()-$N$3,COLUMN()-$N$4)</f>
        <v>#VALUE!</v>
      </c>
      <c r="AH8" s="103" t="e">
        <f ca="1">OFFSET('[1]T_2.04'!$A$1,ROW()-$N$3,COLUMN()-$N$4)</f>
        <v>#VALUE!</v>
      </c>
      <c r="AI8" s="103" t="e">
        <f ca="1">OFFSET('[1]T_2.04'!$A$1,ROW()-$N$3,COLUMN()-$N$4)</f>
        <v>#VALUE!</v>
      </c>
      <c r="AJ8" s="103" t="e">
        <f ca="1">OFFSET('[1]T_2.04'!$A$1,ROW()-$N$3,COLUMN()-$N$4)</f>
        <v>#VALUE!</v>
      </c>
      <c r="AK8" s="103" t="e">
        <f ca="1">OFFSET('[1]T_2.04'!$A$1,ROW()-$N$3,COLUMN()-$N$4)</f>
        <v>#VALUE!</v>
      </c>
      <c r="AL8" s="103" t="e">
        <f ca="1">OFFSET('[1]T_2.04'!$A$1,ROW()-$N$3,COLUMN()-$N$4)</f>
        <v>#VALUE!</v>
      </c>
      <c r="AM8" s="103" t="e">
        <f ca="1">OFFSET('[1]T_2.04'!$A$1,ROW()-$N$3,COLUMN()-$N$4)</f>
        <v>#VALUE!</v>
      </c>
      <c r="AN8" s="103" t="e">
        <f ca="1">OFFSET('[1]T_2.04'!$A$1,ROW()-$N$3,COLUMN()-$N$4)</f>
        <v>#VALUE!</v>
      </c>
      <c r="AO8" s="103" t="e">
        <f ca="1">OFFSET('[1]T_2.04'!$A$1,ROW()-$N$3,COLUMN()-$N$4)</f>
        <v>#VALUE!</v>
      </c>
      <c r="AP8" s="105" t="e">
        <f ca="1">OFFSET('[1]T_2.04'!$A$1,ROW()-$N$3,COLUMN()-$N$4)</f>
        <v>#VALUE!</v>
      </c>
      <c r="AQ8" s="105" t="e">
        <f ca="1">OFFSET('[1]T_2.04'!$A$1,ROW()-$N$3,COLUMN()-$N$4)</f>
        <v>#VALUE!</v>
      </c>
      <c r="AR8" s="105" t="e">
        <f ca="1">OFFSET('[1]T_2.04'!$A$1,ROW()-$N$3,COLUMN()-$N$4)</f>
        <v>#VALUE!</v>
      </c>
    </row>
    <row r="9" spans="1:44" x14ac:dyDescent="0.3">
      <c r="A9" s="132" t="s">
        <v>1572</v>
      </c>
      <c r="B9" s="103" t="e">
        <f ca="1">OFFSET('[1]T_2.04'!$A$1,ROW()-$N$3,COLUMN()-$N$4)</f>
        <v>#VALUE!</v>
      </c>
      <c r="C9" s="103" t="e">
        <f ca="1">OFFSET('[1]T_2.04'!$A$1,ROW()-$N$3,COLUMN()-$N$4)</f>
        <v>#VALUE!</v>
      </c>
      <c r="D9" s="103" t="e">
        <f ca="1">OFFSET('[1]T_2.04'!$A$1,ROW()-$N$3,COLUMN()-$N$4)</f>
        <v>#VALUE!</v>
      </c>
      <c r="E9" s="103" t="e">
        <f ca="1">OFFSET('[1]T_2.04'!$A$1,ROW()-$N$3,COLUMN()-$N$4)</f>
        <v>#VALUE!</v>
      </c>
      <c r="F9" s="103" t="e">
        <f ca="1">OFFSET('[1]T_2.04'!$A$1,ROW()-$N$3,COLUMN()-$N$4)</f>
        <v>#VALUE!</v>
      </c>
      <c r="G9" s="103" t="e">
        <f ca="1">OFFSET('[1]T_2.04'!$A$1,ROW()-$N$3,COLUMN()-$N$4)</f>
        <v>#VALUE!</v>
      </c>
      <c r="H9" s="103" t="e">
        <f ca="1">OFFSET('[1]T_2.04'!$A$1,ROW()-$N$3,COLUMN()-$N$4)</f>
        <v>#VALUE!</v>
      </c>
      <c r="I9" s="103" t="e">
        <f ca="1">OFFSET('[1]T_2.04'!$A$1,ROW()-$N$3,COLUMN()-$N$4)</f>
        <v>#VALUE!</v>
      </c>
      <c r="J9" s="103" t="e">
        <f ca="1">OFFSET('[1]T_2.04'!$A$1,ROW()-$N$3,COLUMN()-$N$4)</f>
        <v>#VALUE!</v>
      </c>
      <c r="K9" s="103" t="e">
        <f ca="1">OFFSET('[1]T_2.04'!$A$1,ROW()-$N$3,COLUMN()-$N$4)</f>
        <v>#VALUE!</v>
      </c>
      <c r="L9" s="103" t="e">
        <f ca="1">OFFSET('[1]T_2.04'!$A$1,ROW()-$N$3,COLUMN()-$N$4)</f>
        <v>#VALUE!</v>
      </c>
      <c r="M9" s="103" t="e">
        <f ca="1">OFFSET('[1]T_2.04'!$A$1,ROW()-$N$3,COLUMN()-$N$4)</f>
        <v>#VALUE!</v>
      </c>
      <c r="N9" s="103" t="e">
        <f ca="1">OFFSET('[1]T_2.04'!$A$1,ROW()-$N$3,COLUMN()-$N$4)</f>
        <v>#VALUE!</v>
      </c>
      <c r="O9" s="103" t="e">
        <f ca="1">OFFSET('[1]T_2.04'!$A$1,ROW()-$N$3,COLUMN()-$N$4)</f>
        <v>#VALUE!</v>
      </c>
      <c r="P9" s="103" t="e">
        <f ca="1">OFFSET('[1]T_2.04'!$A$1,ROW()-$N$3,COLUMN()-$N$4)</f>
        <v>#VALUE!</v>
      </c>
      <c r="Q9" s="103" t="e">
        <f ca="1">OFFSET('[1]T_2.04'!$A$1,ROW()-$N$3,COLUMN()-$N$4)</f>
        <v>#VALUE!</v>
      </c>
      <c r="R9" s="103" t="e">
        <f ca="1">OFFSET('[1]T_2.04'!$A$1,ROW()-$N$3,COLUMN()-$N$4)</f>
        <v>#VALUE!</v>
      </c>
      <c r="S9" s="103" t="e">
        <f ca="1">OFFSET('[1]T_2.04'!$A$1,ROW()-$N$3,COLUMN()-$N$4)</f>
        <v>#VALUE!</v>
      </c>
      <c r="T9" s="103" t="e">
        <f ca="1">OFFSET('[1]T_2.04'!$A$1,ROW()-$N$3,COLUMN()-$N$4)</f>
        <v>#VALUE!</v>
      </c>
      <c r="U9" s="103" t="e">
        <f ca="1">OFFSET('[1]T_2.04'!$A$1,ROW()-$N$3,COLUMN()-$N$4)</f>
        <v>#VALUE!</v>
      </c>
      <c r="V9" s="103" t="e">
        <f ca="1">OFFSET('[1]T_2.04'!$A$1,ROW()-$N$3,COLUMN()-$N$4)</f>
        <v>#VALUE!</v>
      </c>
      <c r="W9" s="103" t="e">
        <f ca="1">OFFSET('[1]T_2.04'!$A$1,ROW()-$N$3,COLUMN()-$N$4)</f>
        <v>#VALUE!</v>
      </c>
      <c r="X9" s="103" t="e">
        <f ca="1">OFFSET('[1]T_2.04'!$A$1,ROW()-$N$3,COLUMN()-$N$4)</f>
        <v>#VALUE!</v>
      </c>
      <c r="Y9" s="103" t="e">
        <f ca="1">OFFSET('[1]T_2.04'!$A$1,ROW()-$N$3,COLUMN()-$N$4)</f>
        <v>#VALUE!</v>
      </c>
      <c r="Z9" s="103" t="e">
        <f ca="1">OFFSET('[1]T_2.04'!$A$1,ROW()-$N$3,COLUMN()-$N$4)</f>
        <v>#VALUE!</v>
      </c>
      <c r="AA9" s="103" t="e">
        <f ca="1">OFFSET('[1]T_2.04'!$A$1,ROW()-$N$3,COLUMN()-$N$4)</f>
        <v>#VALUE!</v>
      </c>
      <c r="AB9" s="103" t="e">
        <f ca="1">OFFSET('[1]T_2.04'!$A$1,ROW()-$N$3,COLUMN()-$N$4)</f>
        <v>#VALUE!</v>
      </c>
      <c r="AC9" s="103" t="e">
        <f ca="1">OFFSET('[1]T_2.04'!$A$1,ROW()-$N$3,COLUMN()-$N$4)</f>
        <v>#VALUE!</v>
      </c>
      <c r="AD9" s="103" t="e">
        <f ca="1">OFFSET('[1]T_2.04'!$A$1,ROW()-$N$3,COLUMN()-$N$4)</f>
        <v>#VALUE!</v>
      </c>
      <c r="AE9" s="103" t="e">
        <f ca="1">OFFSET('[1]T_2.04'!$A$1,ROW()-$N$3,COLUMN()-$N$4)</f>
        <v>#VALUE!</v>
      </c>
      <c r="AF9" s="103" t="e">
        <f ca="1">OFFSET('[1]T_2.04'!$A$1,ROW()-$N$3,COLUMN()-$N$4)</f>
        <v>#VALUE!</v>
      </c>
      <c r="AG9" s="103" t="e">
        <f ca="1">OFFSET('[1]T_2.04'!$A$1,ROW()-$N$3,COLUMN()-$N$4)</f>
        <v>#VALUE!</v>
      </c>
      <c r="AH9" s="103" t="e">
        <f ca="1">OFFSET('[1]T_2.04'!$A$1,ROW()-$N$3,COLUMN()-$N$4)</f>
        <v>#VALUE!</v>
      </c>
      <c r="AI9" s="103" t="e">
        <f ca="1">OFFSET('[1]T_2.04'!$A$1,ROW()-$N$3,COLUMN()-$N$4)</f>
        <v>#VALUE!</v>
      </c>
      <c r="AJ9" s="103" t="e">
        <f ca="1">OFFSET('[1]T_2.04'!$A$1,ROW()-$N$3,COLUMN()-$N$4)</f>
        <v>#VALUE!</v>
      </c>
      <c r="AK9" s="103" t="e">
        <f ca="1">OFFSET('[1]T_2.04'!$A$1,ROW()-$N$3,COLUMN()-$N$4)</f>
        <v>#VALUE!</v>
      </c>
      <c r="AL9" s="103" t="e">
        <f ca="1">OFFSET('[1]T_2.04'!$A$1,ROW()-$N$3,COLUMN()-$N$4)</f>
        <v>#VALUE!</v>
      </c>
      <c r="AM9" s="103" t="e">
        <f ca="1">OFFSET('[1]T_2.04'!$A$1,ROW()-$N$3,COLUMN()-$N$4)</f>
        <v>#VALUE!</v>
      </c>
      <c r="AN9" s="103" t="e">
        <f ca="1">OFFSET('[1]T_2.04'!$A$1,ROW()-$N$3,COLUMN()-$N$4)</f>
        <v>#VALUE!</v>
      </c>
      <c r="AO9" s="103" t="e">
        <f ca="1">OFFSET('[1]T_2.04'!$A$1,ROW()-$N$3,COLUMN()-$N$4)</f>
        <v>#VALUE!</v>
      </c>
      <c r="AP9" s="105" t="e">
        <f ca="1">OFFSET('[1]T_2.04'!$A$1,ROW()-$N$3,COLUMN()-$N$4)</f>
        <v>#VALUE!</v>
      </c>
      <c r="AQ9" s="105" t="e">
        <f ca="1">OFFSET('[1]T_2.04'!$A$1,ROW()-$N$3,COLUMN()-$N$4)</f>
        <v>#VALUE!</v>
      </c>
      <c r="AR9" s="105" t="e">
        <f ca="1">OFFSET('[1]T_2.04'!$A$1,ROW()-$N$3,COLUMN()-$N$4)</f>
        <v>#VALUE!</v>
      </c>
    </row>
    <row r="10" spans="1:44" x14ac:dyDescent="0.3">
      <c r="A10" s="132" t="s">
        <v>1573</v>
      </c>
      <c r="B10" s="103" t="e">
        <f ca="1">OFFSET('[1]T_2.04'!$A$1,ROW()-$N$3,COLUMN()-$N$4)</f>
        <v>#VALUE!</v>
      </c>
      <c r="C10" s="103" t="e">
        <f ca="1">OFFSET('[1]T_2.04'!$A$1,ROW()-$N$3,COLUMN()-$N$4)</f>
        <v>#VALUE!</v>
      </c>
      <c r="D10" s="103" t="e">
        <f ca="1">OFFSET('[1]T_2.04'!$A$1,ROW()-$N$3,COLUMN()-$N$4)</f>
        <v>#VALUE!</v>
      </c>
      <c r="E10" s="103" t="e">
        <f ca="1">OFFSET('[1]T_2.04'!$A$1,ROW()-$N$3,COLUMN()-$N$4)</f>
        <v>#VALUE!</v>
      </c>
      <c r="F10" s="103" t="e">
        <f ca="1">OFFSET('[1]T_2.04'!$A$1,ROW()-$N$3,COLUMN()-$N$4)</f>
        <v>#VALUE!</v>
      </c>
      <c r="G10" s="103" t="e">
        <f ca="1">OFFSET('[1]T_2.04'!$A$1,ROW()-$N$3,COLUMN()-$N$4)</f>
        <v>#VALUE!</v>
      </c>
      <c r="H10" s="103" t="e">
        <f ca="1">OFFSET('[1]T_2.04'!$A$1,ROW()-$N$3,COLUMN()-$N$4)</f>
        <v>#VALUE!</v>
      </c>
      <c r="I10" s="103" t="e">
        <f ca="1">OFFSET('[1]T_2.04'!$A$1,ROW()-$N$3,COLUMN()-$N$4)</f>
        <v>#VALUE!</v>
      </c>
      <c r="J10" s="103" t="e">
        <f ca="1">OFFSET('[1]T_2.04'!$A$1,ROW()-$N$3,COLUMN()-$N$4)</f>
        <v>#VALUE!</v>
      </c>
      <c r="K10" s="103" t="e">
        <f ca="1">OFFSET('[1]T_2.04'!$A$1,ROW()-$N$3,COLUMN()-$N$4)</f>
        <v>#VALUE!</v>
      </c>
      <c r="L10" s="103" t="e">
        <f ca="1">OFFSET('[1]T_2.04'!$A$1,ROW()-$N$3,COLUMN()-$N$4)</f>
        <v>#VALUE!</v>
      </c>
      <c r="M10" s="103" t="e">
        <f ca="1">OFFSET('[1]T_2.04'!$A$1,ROW()-$N$3,COLUMN()-$N$4)</f>
        <v>#VALUE!</v>
      </c>
      <c r="N10" s="103" t="e">
        <f ca="1">OFFSET('[1]T_2.04'!$A$1,ROW()-$N$3,COLUMN()-$N$4)</f>
        <v>#VALUE!</v>
      </c>
      <c r="O10" s="103" t="e">
        <f ca="1">OFFSET('[1]T_2.04'!$A$1,ROW()-$N$3,COLUMN()-$N$4)</f>
        <v>#VALUE!</v>
      </c>
      <c r="P10" s="103" t="e">
        <f ca="1">OFFSET('[1]T_2.04'!$A$1,ROW()-$N$3,COLUMN()-$N$4)</f>
        <v>#VALUE!</v>
      </c>
      <c r="Q10" s="103" t="e">
        <f ca="1">OFFSET('[1]T_2.04'!$A$1,ROW()-$N$3,COLUMN()-$N$4)</f>
        <v>#VALUE!</v>
      </c>
      <c r="R10" s="103" t="e">
        <f ca="1">OFFSET('[1]T_2.04'!$A$1,ROW()-$N$3,COLUMN()-$N$4)</f>
        <v>#VALUE!</v>
      </c>
      <c r="S10" s="103" t="e">
        <f ca="1">OFFSET('[1]T_2.04'!$A$1,ROW()-$N$3,COLUMN()-$N$4)</f>
        <v>#VALUE!</v>
      </c>
      <c r="T10" s="103" t="e">
        <f ca="1">OFFSET('[1]T_2.04'!$A$1,ROW()-$N$3,COLUMN()-$N$4)</f>
        <v>#VALUE!</v>
      </c>
      <c r="U10" s="103" t="e">
        <f ca="1">OFFSET('[1]T_2.04'!$A$1,ROW()-$N$3,COLUMN()-$N$4)</f>
        <v>#VALUE!</v>
      </c>
      <c r="V10" s="103" t="e">
        <f ca="1">OFFSET('[1]T_2.04'!$A$1,ROW()-$N$3,COLUMN()-$N$4)</f>
        <v>#VALUE!</v>
      </c>
      <c r="W10" s="103" t="e">
        <f ca="1">OFFSET('[1]T_2.04'!$A$1,ROW()-$N$3,COLUMN()-$N$4)</f>
        <v>#VALUE!</v>
      </c>
      <c r="X10" s="103" t="e">
        <f ca="1">OFFSET('[1]T_2.04'!$A$1,ROW()-$N$3,COLUMN()-$N$4)</f>
        <v>#VALUE!</v>
      </c>
      <c r="Y10" s="103" t="e">
        <f ca="1">OFFSET('[1]T_2.04'!$A$1,ROW()-$N$3,COLUMN()-$N$4)</f>
        <v>#VALUE!</v>
      </c>
      <c r="Z10" s="103" t="e">
        <f ca="1">OFFSET('[1]T_2.04'!$A$1,ROW()-$N$3,COLUMN()-$N$4)</f>
        <v>#VALUE!</v>
      </c>
      <c r="AA10" s="103" t="e">
        <f ca="1">OFFSET('[1]T_2.04'!$A$1,ROW()-$N$3,COLUMN()-$N$4)</f>
        <v>#VALUE!</v>
      </c>
      <c r="AB10" s="103" t="e">
        <f ca="1">OFFSET('[1]T_2.04'!$A$1,ROW()-$N$3,COLUMN()-$N$4)</f>
        <v>#VALUE!</v>
      </c>
      <c r="AC10" s="103" t="e">
        <f ca="1">OFFSET('[1]T_2.04'!$A$1,ROW()-$N$3,COLUMN()-$N$4)</f>
        <v>#VALUE!</v>
      </c>
      <c r="AD10" s="103" t="e">
        <f ca="1">OFFSET('[1]T_2.04'!$A$1,ROW()-$N$3,COLUMN()-$N$4)</f>
        <v>#VALUE!</v>
      </c>
      <c r="AE10" s="103" t="e">
        <f ca="1">OFFSET('[1]T_2.04'!$A$1,ROW()-$N$3,COLUMN()-$N$4)</f>
        <v>#VALUE!</v>
      </c>
      <c r="AF10" s="103" t="e">
        <f ca="1">OFFSET('[1]T_2.04'!$A$1,ROW()-$N$3,COLUMN()-$N$4)</f>
        <v>#VALUE!</v>
      </c>
      <c r="AG10" s="103" t="e">
        <f ca="1">OFFSET('[1]T_2.04'!$A$1,ROW()-$N$3,COLUMN()-$N$4)</f>
        <v>#VALUE!</v>
      </c>
      <c r="AH10" s="103" t="e">
        <f ca="1">OFFSET('[1]T_2.04'!$A$1,ROW()-$N$3,COLUMN()-$N$4)</f>
        <v>#VALUE!</v>
      </c>
      <c r="AI10" s="103" t="e">
        <f ca="1">OFFSET('[1]T_2.04'!$A$1,ROW()-$N$3,COLUMN()-$N$4)</f>
        <v>#VALUE!</v>
      </c>
      <c r="AJ10" s="103" t="e">
        <f ca="1">OFFSET('[1]T_2.04'!$A$1,ROW()-$N$3,COLUMN()-$N$4)</f>
        <v>#VALUE!</v>
      </c>
      <c r="AK10" s="103" t="e">
        <f ca="1">OFFSET('[1]T_2.04'!$A$1,ROW()-$N$3,COLUMN()-$N$4)</f>
        <v>#VALUE!</v>
      </c>
      <c r="AL10" s="103" t="e">
        <f ca="1">OFFSET('[1]T_2.04'!$A$1,ROW()-$N$3,COLUMN()-$N$4)</f>
        <v>#VALUE!</v>
      </c>
      <c r="AM10" s="103" t="e">
        <f ca="1">OFFSET('[1]T_2.04'!$A$1,ROW()-$N$3,COLUMN()-$N$4)</f>
        <v>#VALUE!</v>
      </c>
      <c r="AN10" s="103" t="e">
        <f ca="1">OFFSET('[1]T_2.04'!$A$1,ROW()-$N$3,COLUMN()-$N$4)</f>
        <v>#VALUE!</v>
      </c>
      <c r="AO10" s="103" t="e">
        <f ca="1">OFFSET('[1]T_2.04'!$A$1,ROW()-$N$3,COLUMN()-$N$4)</f>
        <v>#VALUE!</v>
      </c>
      <c r="AP10" s="105" t="e">
        <f ca="1">OFFSET('[1]T_2.04'!$A$1,ROW()-$N$3,COLUMN()-$N$4)</f>
        <v>#VALUE!</v>
      </c>
      <c r="AQ10" s="105" t="e">
        <f ca="1">OFFSET('[1]T_2.04'!$A$1,ROW()-$N$3,COLUMN()-$N$4)</f>
        <v>#VALUE!</v>
      </c>
      <c r="AR10" s="105" t="e">
        <f ca="1">OFFSET('[1]T_2.04'!$A$1,ROW()-$N$3,COLUMN()-$N$4)</f>
        <v>#VALUE!</v>
      </c>
    </row>
    <row r="11" spans="1:44" x14ac:dyDescent="0.3">
      <c r="A11" s="132" t="s">
        <v>1574</v>
      </c>
      <c r="B11" s="103" t="e">
        <f ca="1">OFFSET('[1]T_2.04'!$A$1,ROW()-$N$3,COLUMN()-$N$4)</f>
        <v>#VALUE!</v>
      </c>
      <c r="C11" s="103" t="e">
        <f ca="1">OFFSET('[1]T_2.04'!$A$1,ROW()-$N$3,COLUMN()-$N$4)</f>
        <v>#VALUE!</v>
      </c>
      <c r="D11" s="103" t="e">
        <f ca="1">OFFSET('[1]T_2.04'!$A$1,ROW()-$N$3,COLUMN()-$N$4)</f>
        <v>#VALUE!</v>
      </c>
      <c r="E11" s="103" t="e">
        <f ca="1">OFFSET('[1]T_2.04'!$A$1,ROW()-$N$3,COLUMN()-$N$4)</f>
        <v>#VALUE!</v>
      </c>
      <c r="F11" s="103" t="e">
        <f ca="1">OFFSET('[1]T_2.04'!$A$1,ROW()-$N$3,COLUMN()-$N$4)</f>
        <v>#VALUE!</v>
      </c>
      <c r="G11" s="103" t="e">
        <f ca="1">OFFSET('[1]T_2.04'!$A$1,ROW()-$N$3,COLUMN()-$N$4)</f>
        <v>#VALUE!</v>
      </c>
      <c r="H11" s="103" t="e">
        <f ca="1">OFFSET('[1]T_2.04'!$A$1,ROW()-$N$3,COLUMN()-$N$4)</f>
        <v>#VALUE!</v>
      </c>
      <c r="I11" s="103" t="e">
        <f ca="1">OFFSET('[1]T_2.04'!$A$1,ROW()-$N$3,COLUMN()-$N$4)</f>
        <v>#VALUE!</v>
      </c>
      <c r="J11" s="103" t="e">
        <f ca="1">OFFSET('[1]T_2.04'!$A$1,ROW()-$N$3,COLUMN()-$N$4)</f>
        <v>#VALUE!</v>
      </c>
      <c r="K11" s="103" t="e">
        <f ca="1">OFFSET('[1]T_2.04'!$A$1,ROW()-$N$3,COLUMN()-$N$4)</f>
        <v>#VALUE!</v>
      </c>
      <c r="L11" s="103" t="e">
        <f ca="1">OFFSET('[1]T_2.04'!$A$1,ROW()-$N$3,COLUMN()-$N$4)</f>
        <v>#VALUE!</v>
      </c>
      <c r="M11" s="103" t="e">
        <f ca="1">OFFSET('[1]T_2.04'!$A$1,ROW()-$N$3,COLUMN()-$N$4)</f>
        <v>#VALUE!</v>
      </c>
      <c r="N11" s="103" t="e">
        <f ca="1">OFFSET('[1]T_2.04'!$A$1,ROW()-$N$3,COLUMN()-$N$4)</f>
        <v>#VALUE!</v>
      </c>
      <c r="O11" s="103" t="e">
        <f ca="1">OFFSET('[1]T_2.04'!$A$1,ROW()-$N$3,COLUMN()-$N$4)</f>
        <v>#VALUE!</v>
      </c>
      <c r="P11" s="103" t="e">
        <f ca="1">OFFSET('[1]T_2.04'!$A$1,ROW()-$N$3,COLUMN()-$N$4)</f>
        <v>#VALUE!</v>
      </c>
      <c r="Q11" s="103" t="e">
        <f ca="1">OFFSET('[1]T_2.04'!$A$1,ROW()-$N$3,COLUMN()-$N$4)</f>
        <v>#VALUE!</v>
      </c>
      <c r="R11" s="103" t="e">
        <f ca="1">OFFSET('[1]T_2.04'!$A$1,ROW()-$N$3,COLUMN()-$N$4)</f>
        <v>#VALUE!</v>
      </c>
      <c r="S11" s="103" t="e">
        <f ca="1">OFFSET('[1]T_2.04'!$A$1,ROW()-$N$3,COLUMN()-$N$4)</f>
        <v>#VALUE!</v>
      </c>
      <c r="T11" s="103" t="e">
        <f ca="1">OFFSET('[1]T_2.04'!$A$1,ROW()-$N$3,COLUMN()-$N$4)</f>
        <v>#VALUE!</v>
      </c>
      <c r="U11" s="103" t="e">
        <f ca="1">OFFSET('[1]T_2.04'!$A$1,ROW()-$N$3,COLUMN()-$N$4)</f>
        <v>#VALUE!</v>
      </c>
      <c r="V11" s="103" t="e">
        <f ca="1">OFFSET('[1]T_2.04'!$A$1,ROW()-$N$3,COLUMN()-$N$4)</f>
        <v>#VALUE!</v>
      </c>
      <c r="W11" s="103" t="e">
        <f ca="1">OFFSET('[1]T_2.04'!$A$1,ROW()-$N$3,COLUMN()-$N$4)</f>
        <v>#VALUE!</v>
      </c>
      <c r="X11" s="103" t="e">
        <f ca="1">OFFSET('[1]T_2.04'!$A$1,ROW()-$N$3,COLUMN()-$N$4)</f>
        <v>#VALUE!</v>
      </c>
      <c r="Y11" s="103" t="e">
        <f ca="1">OFFSET('[1]T_2.04'!$A$1,ROW()-$N$3,COLUMN()-$N$4)</f>
        <v>#VALUE!</v>
      </c>
      <c r="Z11" s="103" t="e">
        <f ca="1">OFFSET('[1]T_2.04'!$A$1,ROW()-$N$3,COLUMN()-$N$4)</f>
        <v>#VALUE!</v>
      </c>
      <c r="AA11" s="103" t="e">
        <f ca="1">OFFSET('[1]T_2.04'!$A$1,ROW()-$N$3,COLUMN()-$N$4)</f>
        <v>#VALUE!</v>
      </c>
      <c r="AB11" s="103" t="e">
        <f ca="1">OFFSET('[1]T_2.04'!$A$1,ROW()-$N$3,COLUMN()-$N$4)</f>
        <v>#VALUE!</v>
      </c>
      <c r="AC11" s="103" t="e">
        <f ca="1">OFFSET('[1]T_2.04'!$A$1,ROW()-$N$3,COLUMN()-$N$4)</f>
        <v>#VALUE!</v>
      </c>
      <c r="AD11" s="103" t="e">
        <f ca="1">OFFSET('[1]T_2.04'!$A$1,ROW()-$N$3,COLUMN()-$N$4)</f>
        <v>#VALUE!</v>
      </c>
      <c r="AE11" s="103" t="e">
        <f ca="1">OFFSET('[1]T_2.04'!$A$1,ROW()-$N$3,COLUMN()-$N$4)</f>
        <v>#VALUE!</v>
      </c>
      <c r="AF11" s="103" t="e">
        <f ca="1">OFFSET('[1]T_2.04'!$A$1,ROW()-$N$3,COLUMN()-$N$4)</f>
        <v>#VALUE!</v>
      </c>
      <c r="AG11" s="103" t="e">
        <f ca="1">OFFSET('[1]T_2.04'!$A$1,ROW()-$N$3,COLUMN()-$N$4)</f>
        <v>#VALUE!</v>
      </c>
      <c r="AH11" s="103" t="e">
        <f ca="1">OFFSET('[1]T_2.04'!$A$1,ROW()-$N$3,COLUMN()-$N$4)</f>
        <v>#VALUE!</v>
      </c>
      <c r="AI11" s="103" t="e">
        <f ca="1">OFFSET('[1]T_2.04'!$A$1,ROW()-$N$3,COLUMN()-$N$4)</f>
        <v>#VALUE!</v>
      </c>
      <c r="AJ11" s="103" t="e">
        <f ca="1">OFFSET('[1]T_2.04'!$A$1,ROW()-$N$3,COLUMN()-$N$4)</f>
        <v>#VALUE!</v>
      </c>
      <c r="AK11" s="103" t="e">
        <f ca="1">OFFSET('[1]T_2.04'!$A$1,ROW()-$N$3,COLUMN()-$N$4)</f>
        <v>#VALUE!</v>
      </c>
      <c r="AL11" s="103" t="e">
        <f ca="1">OFFSET('[1]T_2.04'!$A$1,ROW()-$N$3,COLUMN()-$N$4)</f>
        <v>#VALUE!</v>
      </c>
      <c r="AM11" s="103" t="e">
        <f ca="1">OFFSET('[1]T_2.04'!$A$1,ROW()-$N$3,COLUMN()-$N$4)</f>
        <v>#VALUE!</v>
      </c>
      <c r="AN11" s="103" t="e">
        <f ca="1">OFFSET('[1]T_2.04'!$A$1,ROW()-$N$3,COLUMN()-$N$4)</f>
        <v>#VALUE!</v>
      </c>
      <c r="AO11" s="103" t="e">
        <f ca="1">OFFSET('[1]T_2.04'!$A$1,ROW()-$N$3,COLUMN()-$N$4)</f>
        <v>#VALUE!</v>
      </c>
      <c r="AP11" s="105" t="e">
        <f ca="1">OFFSET('[1]T_2.04'!$A$1,ROW()-$N$3,COLUMN()-$N$4)</f>
        <v>#VALUE!</v>
      </c>
      <c r="AQ11" s="105" t="e">
        <f ca="1">OFFSET('[1]T_2.04'!$A$1,ROW()-$N$3,COLUMN()-$N$4)</f>
        <v>#VALUE!</v>
      </c>
      <c r="AR11" s="105" t="e">
        <f ca="1">OFFSET('[1]T_2.04'!$A$1,ROW()-$N$3,COLUMN()-$N$4)</f>
        <v>#VALUE!</v>
      </c>
    </row>
    <row r="12" spans="1:44" x14ac:dyDescent="0.3">
      <c r="A12" s="132" t="s">
        <v>1575</v>
      </c>
      <c r="B12" s="103" t="e">
        <f ca="1">OFFSET('[1]T_2.04'!$A$1,ROW()-$N$3,COLUMN()-$N$4)</f>
        <v>#VALUE!</v>
      </c>
      <c r="C12" s="103" t="e">
        <f ca="1">OFFSET('[1]T_2.04'!$A$1,ROW()-$N$3,COLUMN()-$N$4)</f>
        <v>#VALUE!</v>
      </c>
      <c r="D12" s="103" t="e">
        <f ca="1">OFFSET('[1]T_2.04'!$A$1,ROW()-$N$3,COLUMN()-$N$4)</f>
        <v>#VALUE!</v>
      </c>
      <c r="E12" s="103" t="e">
        <f ca="1">OFFSET('[1]T_2.04'!$A$1,ROW()-$N$3,COLUMN()-$N$4)</f>
        <v>#VALUE!</v>
      </c>
      <c r="F12" s="103" t="e">
        <f ca="1">OFFSET('[1]T_2.04'!$A$1,ROW()-$N$3,COLUMN()-$N$4)</f>
        <v>#VALUE!</v>
      </c>
      <c r="G12" s="103" t="e">
        <f ca="1">OFFSET('[1]T_2.04'!$A$1,ROW()-$N$3,COLUMN()-$N$4)</f>
        <v>#VALUE!</v>
      </c>
      <c r="H12" s="103" t="e">
        <f ca="1">OFFSET('[1]T_2.04'!$A$1,ROW()-$N$3,COLUMN()-$N$4)</f>
        <v>#VALUE!</v>
      </c>
      <c r="I12" s="103" t="e">
        <f ca="1">OFFSET('[1]T_2.04'!$A$1,ROW()-$N$3,COLUMN()-$N$4)</f>
        <v>#VALUE!</v>
      </c>
      <c r="J12" s="103" t="e">
        <f ca="1">OFFSET('[1]T_2.04'!$A$1,ROW()-$N$3,COLUMN()-$N$4)</f>
        <v>#VALUE!</v>
      </c>
      <c r="K12" s="103" t="e">
        <f ca="1">OFFSET('[1]T_2.04'!$A$1,ROW()-$N$3,COLUMN()-$N$4)</f>
        <v>#VALUE!</v>
      </c>
      <c r="L12" s="103" t="e">
        <f ca="1">OFFSET('[1]T_2.04'!$A$1,ROW()-$N$3,COLUMN()-$N$4)</f>
        <v>#VALUE!</v>
      </c>
      <c r="M12" s="103" t="e">
        <f ca="1">OFFSET('[1]T_2.04'!$A$1,ROW()-$N$3,COLUMN()-$N$4)</f>
        <v>#VALUE!</v>
      </c>
      <c r="N12" s="103" t="e">
        <f ca="1">OFFSET('[1]T_2.04'!$A$1,ROW()-$N$3,COLUMN()-$N$4)</f>
        <v>#VALUE!</v>
      </c>
      <c r="O12" s="103" t="e">
        <f ca="1">OFFSET('[1]T_2.04'!$A$1,ROW()-$N$3,COLUMN()-$N$4)</f>
        <v>#VALUE!</v>
      </c>
      <c r="P12" s="103" t="e">
        <f ca="1">OFFSET('[1]T_2.04'!$A$1,ROW()-$N$3,COLUMN()-$N$4)</f>
        <v>#VALUE!</v>
      </c>
      <c r="Q12" s="103" t="e">
        <f ca="1">OFFSET('[1]T_2.04'!$A$1,ROW()-$N$3,COLUMN()-$N$4)</f>
        <v>#VALUE!</v>
      </c>
      <c r="R12" s="103" t="e">
        <f ca="1">OFFSET('[1]T_2.04'!$A$1,ROW()-$N$3,COLUMN()-$N$4)</f>
        <v>#VALUE!</v>
      </c>
      <c r="S12" s="103" t="e">
        <f ca="1">OFFSET('[1]T_2.04'!$A$1,ROW()-$N$3,COLUMN()-$N$4)</f>
        <v>#VALUE!</v>
      </c>
      <c r="T12" s="103" t="e">
        <f ca="1">OFFSET('[1]T_2.04'!$A$1,ROW()-$N$3,COLUMN()-$N$4)</f>
        <v>#VALUE!</v>
      </c>
      <c r="U12" s="103" t="e">
        <f ca="1">OFFSET('[1]T_2.04'!$A$1,ROW()-$N$3,COLUMN()-$N$4)</f>
        <v>#VALUE!</v>
      </c>
      <c r="V12" s="103" t="e">
        <f ca="1">OFFSET('[1]T_2.04'!$A$1,ROW()-$N$3,COLUMN()-$N$4)</f>
        <v>#VALUE!</v>
      </c>
      <c r="W12" s="103" t="e">
        <f ca="1">OFFSET('[1]T_2.04'!$A$1,ROW()-$N$3,COLUMN()-$N$4)</f>
        <v>#VALUE!</v>
      </c>
      <c r="X12" s="103" t="e">
        <f ca="1">OFFSET('[1]T_2.04'!$A$1,ROW()-$N$3,COLUMN()-$N$4)</f>
        <v>#VALUE!</v>
      </c>
      <c r="Y12" s="103" t="e">
        <f ca="1">OFFSET('[1]T_2.04'!$A$1,ROW()-$N$3,COLUMN()-$N$4)</f>
        <v>#VALUE!</v>
      </c>
      <c r="Z12" s="103" t="e">
        <f ca="1">OFFSET('[1]T_2.04'!$A$1,ROW()-$N$3,COLUMN()-$N$4)</f>
        <v>#VALUE!</v>
      </c>
      <c r="AA12" s="103" t="e">
        <f ca="1">OFFSET('[1]T_2.04'!$A$1,ROW()-$N$3,COLUMN()-$N$4)</f>
        <v>#VALUE!</v>
      </c>
      <c r="AB12" s="103" t="e">
        <f ca="1">OFFSET('[1]T_2.04'!$A$1,ROW()-$N$3,COLUMN()-$N$4)</f>
        <v>#VALUE!</v>
      </c>
      <c r="AC12" s="103" t="e">
        <f ca="1">OFFSET('[1]T_2.04'!$A$1,ROW()-$N$3,COLUMN()-$N$4)</f>
        <v>#VALUE!</v>
      </c>
      <c r="AD12" s="103" t="e">
        <f ca="1">OFFSET('[1]T_2.04'!$A$1,ROW()-$N$3,COLUMN()-$N$4)</f>
        <v>#VALUE!</v>
      </c>
      <c r="AE12" s="103" t="e">
        <f ca="1">OFFSET('[1]T_2.04'!$A$1,ROW()-$N$3,COLUMN()-$N$4)</f>
        <v>#VALUE!</v>
      </c>
      <c r="AF12" s="103" t="e">
        <f ca="1">OFFSET('[1]T_2.04'!$A$1,ROW()-$N$3,COLUMN()-$N$4)</f>
        <v>#VALUE!</v>
      </c>
      <c r="AG12" s="103" t="e">
        <f ca="1">OFFSET('[1]T_2.04'!$A$1,ROW()-$N$3,COLUMN()-$N$4)</f>
        <v>#VALUE!</v>
      </c>
      <c r="AH12" s="103" t="e">
        <f ca="1">OFFSET('[1]T_2.04'!$A$1,ROW()-$N$3,COLUMN()-$N$4)</f>
        <v>#VALUE!</v>
      </c>
      <c r="AI12" s="103" t="e">
        <f ca="1">OFFSET('[1]T_2.04'!$A$1,ROW()-$N$3,COLUMN()-$N$4)</f>
        <v>#VALUE!</v>
      </c>
      <c r="AJ12" s="103" t="e">
        <f ca="1">OFFSET('[1]T_2.04'!$A$1,ROW()-$N$3,COLUMN()-$N$4)</f>
        <v>#VALUE!</v>
      </c>
      <c r="AK12" s="103" t="e">
        <f ca="1">OFFSET('[1]T_2.04'!$A$1,ROW()-$N$3,COLUMN()-$N$4)</f>
        <v>#VALUE!</v>
      </c>
      <c r="AL12" s="103" t="e">
        <f ca="1">OFFSET('[1]T_2.04'!$A$1,ROW()-$N$3,COLUMN()-$N$4)</f>
        <v>#VALUE!</v>
      </c>
      <c r="AM12" s="103" t="e">
        <f ca="1">OFFSET('[1]T_2.04'!$A$1,ROW()-$N$3,COLUMN()-$N$4)</f>
        <v>#VALUE!</v>
      </c>
      <c r="AN12" s="103" t="e">
        <f ca="1">OFFSET('[1]T_2.04'!$A$1,ROW()-$N$3,COLUMN()-$N$4)</f>
        <v>#VALUE!</v>
      </c>
      <c r="AO12" s="103" t="e">
        <f ca="1">OFFSET('[1]T_2.04'!$A$1,ROW()-$N$3,COLUMN()-$N$4)</f>
        <v>#VALUE!</v>
      </c>
      <c r="AP12" s="105" t="e">
        <f ca="1">OFFSET('[1]T_2.04'!$A$1,ROW()-$N$3,COLUMN()-$N$4)</f>
        <v>#VALUE!</v>
      </c>
      <c r="AQ12" s="105" t="e">
        <f ca="1">OFFSET('[1]T_2.04'!$A$1,ROW()-$N$3,COLUMN()-$N$4)</f>
        <v>#VALUE!</v>
      </c>
      <c r="AR12" s="105" t="e">
        <f ca="1">OFFSET('[1]T_2.04'!$A$1,ROW()-$N$3,COLUMN()-$N$4)</f>
        <v>#VALUE!</v>
      </c>
    </row>
    <row r="13" spans="1:44" x14ac:dyDescent="0.3">
      <c r="A13" s="132" t="s">
        <v>1576</v>
      </c>
      <c r="B13" s="103" t="e">
        <f ca="1">OFFSET('[1]T_2.04'!$A$1,ROW()-$N$3,COLUMN()-$N$4)</f>
        <v>#VALUE!</v>
      </c>
      <c r="C13" s="103" t="e">
        <f ca="1">OFFSET('[1]T_2.04'!$A$1,ROW()-$N$3,COLUMN()-$N$4)</f>
        <v>#VALUE!</v>
      </c>
      <c r="D13" s="103" t="e">
        <f ca="1">OFFSET('[1]T_2.04'!$A$1,ROW()-$N$3,COLUMN()-$N$4)</f>
        <v>#VALUE!</v>
      </c>
      <c r="E13" s="103" t="e">
        <f ca="1">OFFSET('[1]T_2.04'!$A$1,ROW()-$N$3,COLUMN()-$N$4)</f>
        <v>#VALUE!</v>
      </c>
      <c r="F13" s="103" t="e">
        <f ca="1">OFFSET('[1]T_2.04'!$A$1,ROW()-$N$3,COLUMN()-$N$4)</f>
        <v>#VALUE!</v>
      </c>
      <c r="G13" s="103" t="e">
        <f ca="1">OFFSET('[1]T_2.04'!$A$1,ROW()-$N$3,COLUMN()-$N$4)</f>
        <v>#VALUE!</v>
      </c>
      <c r="H13" s="103" t="e">
        <f ca="1">OFFSET('[1]T_2.04'!$A$1,ROW()-$N$3,COLUMN()-$N$4)</f>
        <v>#VALUE!</v>
      </c>
      <c r="I13" s="103" t="e">
        <f ca="1">OFFSET('[1]T_2.04'!$A$1,ROW()-$N$3,COLUMN()-$N$4)</f>
        <v>#VALUE!</v>
      </c>
      <c r="J13" s="103" t="e">
        <f ca="1">OFFSET('[1]T_2.04'!$A$1,ROW()-$N$3,COLUMN()-$N$4)</f>
        <v>#VALUE!</v>
      </c>
      <c r="K13" s="103" t="e">
        <f ca="1">OFFSET('[1]T_2.04'!$A$1,ROW()-$N$3,COLUMN()-$N$4)</f>
        <v>#VALUE!</v>
      </c>
      <c r="L13" s="103" t="e">
        <f ca="1">OFFSET('[1]T_2.04'!$A$1,ROW()-$N$3,COLUMN()-$N$4)</f>
        <v>#VALUE!</v>
      </c>
      <c r="M13" s="103" t="e">
        <f ca="1">OFFSET('[1]T_2.04'!$A$1,ROW()-$N$3,COLUMN()-$N$4)</f>
        <v>#VALUE!</v>
      </c>
      <c r="N13" s="103" t="e">
        <f ca="1">OFFSET('[1]T_2.04'!$A$1,ROW()-$N$3,COLUMN()-$N$4)</f>
        <v>#VALUE!</v>
      </c>
      <c r="O13" s="103" t="e">
        <f ca="1">OFFSET('[1]T_2.04'!$A$1,ROW()-$N$3,COLUMN()-$N$4)</f>
        <v>#VALUE!</v>
      </c>
      <c r="P13" s="103" t="e">
        <f ca="1">OFFSET('[1]T_2.04'!$A$1,ROW()-$N$3,COLUMN()-$N$4)</f>
        <v>#VALUE!</v>
      </c>
      <c r="Q13" s="103" t="e">
        <f ca="1">OFFSET('[1]T_2.04'!$A$1,ROW()-$N$3,COLUMN()-$N$4)</f>
        <v>#VALUE!</v>
      </c>
      <c r="R13" s="103" t="e">
        <f ca="1">OFFSET('[1]T_2.04'!$A$1,ROW()-$N$3,COLUMN()-$N$4)</f>
        <v>#VALUE!</v>
      </c>
      <c r="S13" s="103" t="e">
        <f ca="1">OFFSET('[1]T_2.04'!$A$1,ROW()-$N$3,COLUMN()-$N$4)</f>
        <v>#VALUE!</v>
      </c>
      <c r="T13" s="103" t="e">
        <f ca="1">OFFSET('[1]T_2.04'!$A$1,ROW()-$N$3,COLUMN()-$N$4)</f>
        <v>#VALUE!</v>
      </c>
      <c r="U13" s="103" t="e">
        <f ca="1">OFFSET('[1]T_2.04'!$A$1,ROW()-$N$3,COLUMN()-$N$4)</f>
        <v>#VALUE!</v>
      </c>
      <c r="V13" s="103" t="e">
        <f ca="1">OFFSET('[1]T_2.04'!$A$1,ROW()-$N$3,COLUMN()-$N$4)</f>
        <v>#VALUE!</v>
      </c>
      <c r="W13" s="103" t="e">
        <f ca="1">OFFSET('[1]T_2.04'!$A$1,ROW()-$N$3,COLUMN()-$N$4)</f>
        <v>#VALUE!</v>
      </c>
      <c r="X13" s="103" t="e">
        <f ca="1">OFFSET('[1]T_2.04'!$A$1,ROW()-$N$3,COLUMN()-$N$4)</f>
        <v>#VALUE!</v>
      </c>
      <c r="Y13" s="103" t="e">
        <f ca="1">OFFSET('[1]T_2.04'!$A$1,ROW()-$N$3,COLUMN()-$N$4)</f>
        <v>#VALUE!</v>
      </c>
      <c r="Z13" s="103" t="e">
        <f ca="1">OFFSET('[1]T_2.04'!$A$1,ROW()-$N$3,COLUMN()-$N$4)</f>
        <v>#VALUE!</v>
      </c>
      <c r="AA13" s="103" t="e">
        <f ca="1">OFFSET('[1]T_2.04'!$A$1,ROW()-$N$3,COLUMN()-$N$4)</f>
        <v>#VALUE!</v>
      </c>
      <c r="AB13" s="103" t="e">
        <f ca="1">OFFSET('[1]T_2.04'!$A$1,ROW()-$N$3,COLUMN()-$N$4)</f>
        <v>#VALUE!</v>
      </c>
      <c r="AC13" s="103" t="e">
        <f ca="1">OFFSET('[1]T_2.04'!$A$1,ROW()-$N$3,COLUMN()-$N$4)</f>
        <v>#VALUE!</v>
      </c>
      <c r="AD13" s="103" t="e">
        <f ca="1">OFFSET('[1]T_2.04'!$A$1,ROW()-$N$3,COLUMN()-$N$4)</f>
        <v>#VALUE!</v>
      </c>
      <c r="AE13" s="103" t="e">
        <f ca="1">OFFSET('[1]T_2.04'!$A$1,ROW()-$N$3,COLUMN()-$N$4)</f>
        <v>#VALUE!</v>
      </c>
      <c r="AF13" s="103" t="e">
        <f ca="1">OFFSET('[1]T_2.04'!$A$1,ROW()-$N$3,COLUMN()-$N$4)</f>
        <v>#VALUE!</v>
      </c>
      <c r="AG13" s="103" t="e">
        <f ca="1">OFFSET('[1]T_2.04'!$A$1,ROW()-$N$3,COLUMN()-$N$4)</f>
        <v>#VALUE!</v>
      </c>
      <c r="AH13" s="103" t="e">
        <f ca="1">OFFSET('[1]T_2.04'!$A$1,ROW()-$N$3,COLUMN()-$N$4)</f>
        <v>#VALUE!</v>
      </c>
      <c r="AI13" s="103" t="e">
        <f ca="1">OFFSET('[1]T_2.04'!$A$1,ROW()-$N$3,COLUMN()-$N$4)</f>
        <v>#VALUE!</v>
      </c>
      <c r="AJ13" s="103" t="e">
        <f ca="1">OFFSET('[1]T_2.04'!$A$1,ROW()-$N$3,COLUMN()-$N$4)</f>
        <v>#VALUE!</v>
      </c>
      <c r="AK13" s="103" t="e">
        <f ca="1">OFFSET('[1]T_2.04'!$A$1,ROW()-$N$3,COLUMN()-$N$4)</f>
        <v>#VALUE!</v>
      </c>
      <c r="AL13" s="103" t="e">
        <f ca="1">OFFSET('[1]T_2.04'!$A$1,ROW()-$N$3,COLUMN()-$N$4)</f>
        <v>#VALUE!</v>
      </c>
      <c r="AM13" s="103" t="e">
        <f ca="1">OFFSET('[1]T_2.04'!$A$1,ROW()-$N$3,COLUMN()-$N$4)</f>
        <v>#VALUE!</v>
      </c>
      <c r="AN13" s="103" t="e">
        <f ca="1">OFFSET('[1]T_2.04'!$A$1,ROW()-$N$3,COLUMN()-$N$4)</f>
        <v>#VALUE!</v>
      </c>
      <c r="AO13" s="103" t="e">
        <f ca="1">OFFSET('[1]T_2.04'!$A$1,ROW()-$N$3,COLUMN()-$N$4)</f>
        <v>#VALUE!</v>
      </c>
      <c r="AP13" s="105" t="e">
        <f ca="1">OFFSET('[1]T_2.04'!$A$1,ROW()-$N$3,COLUMN()-$N$4)</f>
        <v>#VALUE!</v>
      </c>
      <c r="AQ13" s="105" t="e">
        <f ca="1">OFFSET('[1]T_2.04'!$A$1,ROW()-$N$3,COLUMN()-$N$4)</f>
        <v>#VALUE!</v>
      </c>
      <c r="AR13" s="105" t="e">
        <f ca="1">OFFSET('[1]T_2.04'!$A$1,ROW()-$N$3,COLUMN()-$N$4)</f>
        <v>#VALUE!</v>
      </c>
    </row>
    <row r="14" spans="1:44" x14ac:dyDescent="0.3">
      <c r="A14" s="132" t="s">
        <v>1577</v>
      </c>
      <c r="B14" s="103" t="e">
        <f ca="1">OFFSET('[1]T_2.04'!$A$1,ROW()-$N$3,COLUMN()-$N$4)</f>
        <v>#VALUE!</v>
      </c>
      <c r="C14" s="103" t="e">
        <f ca="1">OFFSET('[1]T_2.04'!$A$1,ROW()-$N$3,COLUMN()-$N$4)</f>
        <v>#VALUE!</v>
      </c>
      <c r="D14" s="103" t="e">
        <f ca="1">OFFSET('[1]T_2.04'!$A$1,ROW()-$N$3,COLUMN()-$N$4)</f>
        <v>#VALUE!</v>
      </c>
      <c r="E14" s="103" t="e">
        <f ca="1">OFFSET('[1]T_2.04'!$A$1,ROW()-$N$3,COLUMN()-$N$4)</f>
        <v>#VALUE!</v>
      </c>
      <c r="F14" s="103" t="e">
        <f ca="1">OFFSET('[1]T_2.04'!$A$1,ROW()-$N$3,COLUMN()-$N$4)</f>
        <v>#VALUE!</v>
      </c>
      <c r="G14" s="103" t="e">
        <f ca="1">OFFSET('[1]T_2.04'!$A$1,ROW()-$N$3,COLUMN()-$N$4)</f>
        <v>#VALUE!</v>
      </c>
      <c r="H14" s="103" t="e">
        <f ca="1">OFFSET('[1]T_2.04'!$A$1,ROW()-$N$3,COLUMN()-$N$4)</f>
        <v>#VALUE!</v>
      </c>
      <c r="I14" s="103" t="e">
        <f ca="1">OFFSET('[1]T_2.04'!$A$1,ROW()-$N$3,COLUMN()-$N$4)</f>
        <v>#VALUE!</v>
      </c>
      <c r="J14" s="103" t="e">
        <f ca="1">OFFSET('[1]T_2.04'!$A$1,ROW()-$N$3,COLUMN()-$N$4)</f>
        <v>#VALUE!</v>
      </c>
      <c r="K14" s="103" t="e">
        <f ca="1">OFFSET('[1]T_2.04'!$A$1,ROW()-$N$3,COLUMN()-$N$4)</f>
        <v>#VALUE!</v>
      </c>
      <c r="L14" s="103" t="e">
        <f ca="1">OFFSET('[1]T_2.04'!$A$1,ROW()-$N$3,COLUMN()-$N$4)</f>
        <v>#VALUE!</v>
      </c>
      <c r="M14" s="103" t="e">
        <f ca="1">OFFSET('[1]T_2.04'!$A$1,ROW()-$N$3,COLUMN()-$N$4)</f>
        <v>#VALUE!</v>
      </c>
      <c r="N14" s="103" t="e">
        <f ca="1">OFFSET('[1]T_2.04'!$A$1,ROW()-$N$3,COLUMN()-$N$4)</f>
        <v>#VALUE!</v>
      </c>
      <c r="O14" s="103" t="e">
        <f ca="1">OFFSET('[1]T_2.04'!$A$1,ROW()-$N$3,COLUMN()-$N$4)</f>
        <v>#VALUE!</v>
      </c>
      <c r="P14" s="103" t="e">
        <f ca="1">OFFSET('[1]T_2.04'!$A$1,ROW()-$N$3,COLUMN()-$N$4)</f>
        <v>#VALUE!</v>
      </c>
      <c r="Q14" s="103" t="e">
        <f ca="1">OFFSET('[1]T_2.04'!$A$1,ROW()-$N$3,COLUMN()-$N$4)</f>
        <v>#VALUE!</v>
      </c>
      <c r="R14" s="103" t="e">
        <f ca="1">OFFSET('[1]T_2.04'!$A$1,ROW()-$N$3,COLUMN()-$N$4)</f>
        <v>#VALUE!</v>
      </c>
      <c r="S14" s="103" t="e">
        <f ca="1">OFFSET('[1]T_2.04'!$A$1,ROW()-$N$3,COLUMN()-$N$4)</f>
        <v>#VALUE!</v>
      </c>
      <c r="T14" s="103" t="e">
        <f ca="1">OFFSET('[1]T_2.04'!$A$1,ROW()-$N$3,COLUMN()-$N$4)</f>
        <v>#VALUE!</v>
      </c>
      <c r="U14" s="103" t="e">
        <f ca="1">OFFSET('[1]T_2.04'!$A$1,ROW()-$N$3,COLUMN()-$N$4)</f>
        <v>#VALUE!</v>
      </c>
      <c r="V14" s="103" t="e">
        <f ca="1">OFFSET('[1]T_2.04'!$A$1,ROW()-$N$3,COLUMN()-$N$4)</f>
        <v>#VALUE!</v>
      </c>
      <c r="W14" s="103" t="e">
        <f ca="1">OFFSET('[1]T_2.04'!$A$1,ROW()-$N$3,COLUMN()-$N$4)</f>
        <v>#VALUE!</v>
      </c>
      <c r="X14" s="103" t="e">
        <f ca="1">OFFSET('[1]T_2.04'!$A$1,ROW()-$N$3,COLUMN()-$N$4)</f>
        <v>#VALUE!</v>
      </c>
      <c r="Y14" s="103" t="e">
        <f ca="1">OFFSET('[1]T_2.04'!$A$1,ROW()-$N$3,COLUMN()-$N$4)</f>
        <v>#VALUE!</v>
      </c>
      <c r="Z14" s="103" t="e">
        <f ca="1">OFFSET('[1]T_2.04'!$A$1,ROW()-$N$3,COLUMN()-$N$4)</f>
        <v>#VALUE!</v>
      </c>
      <c r="AA14" s="103" t="e">
        <f ca="1">OFFSET('[1]T_2.04'!$A$1,ROW()-$N$3,COLUMN()-$N$4)</f>
        <v>#VALUE!</v>
      </c>
      <c r="AB14" s="103" t="e">
        <f ca="1">OFFSET('[1]T_2.04'!$A$1,ROW()-$N$3,COLUMN()-$N$4)</f>
        <v>#VALUE!</v>
      </c>
      <c r="AC14" s="103" t="e">
        <f ca="1">OFFSET('[1]T_2.04'!$A$1,ROW()-$N$3,COLUMN()-$N$4)</f>
        <v>#VALUE!</v>
      </c>
      <c r="AD14" s="103" t="e">
        <f ca="1">OFFSET('[1]T_2.04'!$A$1,ROW()-$N$3,COLUMN()-$N$4)</f>
        <v>#VALUE!</v>
      </c>
      <c r="AE14" s="103" t="e">
        <f ca="1">OFFSET('[1]T_2.04'!$A$1,ROW()-$N$3,COLUMN()-$N$4)</f>
        <v>#VALUE!</v>
      </c>
      <c r="AF14" s="103" t="e">
        <f ca="1">OFFSET('[1]T_2.04'!$A$1,ROW()-$N$3,COLUMN()-$N$4)</f>
        <v>#VALUE!</v>
      </c>
      <c r="AG14" s="103" t="e">
        <f ca="1">OFFSET('[1]T_2.04'!$A$1,ROW()-$N$3,COLUMN()-$N$4)</f>
        <v>#VALUE!</v>
      </c>
      <c r="AH14" s="103" t="e">
        <f ca="1">OFFSET('[1]T_2.04'!$A$1,ROW()-$N$3,COLUMN()-$N$4)</f>
        <v>#VALUE!</v>
      </c>
      <c r="AI14" s="103" t="e">
        <f ca="1">OFFSET('[1]T_2.04'!$A$1,ROW()-$N$3,COLUMN()-$N$4)</f>
        <v>#VALUE!</v>
      </c>
      <c r="AJ14" s="103" t="e">
        <f ca="1">OFFSET('[1]T_2.04'!$A$1,ROW()-$N$3,COLUMN()-$N$4)</f>
        <v>#VALUE!</v>
      </c>
      <c r="AK14" s="103" t="e">
        <f ca="1">OFFSET('[1]T_2.04'!$A$1,ROW()-$N$3,COLUMN()-$N$4)</f>
        <v>#VALUE!</v>
      </c>
      <c r="AL14" s="103" t="e">
        <f ca="1">OFFSET('[1]T_2.04'!$A$1,ROW()-$N$3,COLUMN()-$N$4)</f>
        <v>#VALUE!</v>
      </c>
      <c r="AM14" s="103" t="e">
        <f ca="1">OFFSET('[1]T_2.04'!$A$1,ROW()-$N$3,COLUMN()-$N$4)</f>
        <v>#VALUE!</v>
      </c>
      <c r="AN14" s="103" t="e">
        <f ca="1">OFFSET('[1]T_2.04'!$A$1,ROW()-$N$3,COLUMN()-$N$4)</f>
        <v>#VALUE!</v>
      </c>
      <c r="AO14" s="103" t="e">
        <f ca="1">OFFSET('[1]T_2.04'!$A$1,ROW()-$N$3,COLUMN()-$N$4)</f>
        <v>#VALUE!</v>
      </c>
      <c r="AP14" s="105" t="e">
        <f ca="1">OFFSET('[1]T_2.04'!$A$1,ROW()-$N$3,COLUMN()-$N$4)</f>
        <v>#VALUE!</v>
      </c>
      <c r="AQ14" s="105" t="e">
        <f ca="1">OFFSET('[1]T_2.04'!$A$1,ROW()-$N$3,COLUMN()-$N$4)</f>
        <v>#VALUE!</v>
      </c>
      <c r="AR14" s="105" t="e">
        <f ca="1">OFFSET('[1]T_2.04'!$A$1,ROW()-$N$3,COLUMN()-$N$4)</f>
        <v>#VALUE!</v>
      </c>
    </row>
    <row r="15" spans="1:44" x14ac:dyDescent="0.3">
      <c r="A15" s="132" t="s">
        <v>1578</v>
      </c>
      <c r="B15" s="103" t="e">
        <f ca="1">OFFSET('[1]T_2.04'!$A$1,ROW()-$N$3,COLUMN()-$N$4)</f>
        <v>#VALUE!</v>
      </c>
      <c r="C15" s="103" t="e">
        <f ca="1">OFFSET('[1]T_2.04'!$A$1,ROW()-$N$3,COLUMN()-$N$4)</f>
        <v>#VALUE!</v>
      </c>
      <c r="D15" s="103" t="e">
        <f ca="1">OFFSET('[1]T_2.04'!$A$1,ROW()-$N$3,COLUMN()-$N$4)</f>
        <v>#VALUE!</v>
      </c>
      <c r="E15" s="103" t="e">
        <f ca="1">OFFSET('[1]T_2.04'!$A$1,ROW()-$N$3,COLUMN()-$N$4)</f>
        <v>#VALUE!</v>
      </c>
      <c r="F15" s="103" t="e">
        <f ca="1">OFFSET('[1]T_2.04'!$A$1,ROW()-$N$3,COLUMN()-$N$4)</f>
        <v>#VALUE!</v>
      </c>
      <c r="G15" s="103" t="e">
        <f ca="1">OFFSET('[1]T_2.04'!$A$1,ROW()-$N$3,COLUMN()-$N$4)</f>
        <v>#VALUE!</v>
      </c>
      <c r="H15" s="103" t="e">
        <f ca="1">OFFSET('[1]T_2.04'!$A$1,ROW()-$N$3,COLUMN()-$N$4)</f>
        <v>#VALUE!</v>
      </c>
      <c r="I15" s="103" t="e">
        <f ca="1">OFFSET('[1]T_2.04'!$A$1,ROW()-$N$3,COLUMN()-$N$4)</f>
        <v>#VALUE!</v>
      </c>
      <c r="J15" s="103" t="e">
        <f ca="1">OFFSET('[1]T_2.04'!$A$1,ROW()-$N$3,COLUMN()-$N$4)</f>
        <v>#VALUE!</v>
      </c>
      <c r="K15" s="103" t="e">
        <f ca="1">OFFSET('[1]T_2.04'!$A$1,ROW()-$N$3,COLUMN()-$N$4)</f>
        <v>#VALUE!</v>
      </c>
      <c r="L15" s="103" t="e">
        <f ca="1">OFFSET('[1]T_2.04'!$A$1,ROW()-$N$3,COLUMN()-$N$4)</f>
        <v>#VALUE!</v>
      </c>
      <c r="M15" s="103" t="e">
        <f ca="1">OFFSET('[1]T_2.04'!$A$1,ROW()-$N$3,COLUMN()-$N$4)</f>
        <v>#VALUE!</v>
      </c>
      <c r="N15" s="103" t="e">
        <f ca="1">OFFSET('[1]T_2.04'!$A$1,ROW()-$N$3,COLUMN()-$N$4)</f>
        <v>#VALUE!</v>
      </c>
      <c r="O15" s="103" t="e">
        <f ca="1">OFFSET('[1]T_2.04'!$A$1,ROW()-$N$3,COLUMN()-$N$4)</f>
        <v>#VALUE!</v>
      </c>
      <c r="P15" s="103" t="e">
        <f ca="1">OFFSET('[1]T_2.04'!$A$1,ROW()-$N$3,COLUMN()-$N$4)</f>
        <v>#VALUE!</v>
      </c>
      <c r="Q15" s="103" t="e">
        <f ca="1">OFFSET('[1]T_2.04'!$A$1,ROW()-$N$3,COLUMN()-$N$4)</f>
        <v>#VALUE!</v>
      </c>
      <c r="R15" s="103" t="e">
        <f ca="1">OFFSET('[1]T_2.04'!$A$1,ROW()-$N$3,COLUMN()-$N$4)</f>
        <v>#VALUE!</v>
      </c>
      <c r="S15" s="103" t="e">
        <f ca="1">OFFSET('[1]T_2.04'!$A$1,ROW()-$N$3,COLUMN()-$N$4)</f>
        <v>#VALUE!</v>
      </c>
      <c r="T15" s="103" t="e">
        <f ca="1">OFFSET('[1]T_2.04'!$A$1,ROW()-$N$3,COLUMN()-$N$4)</f>
        <v>#VALUE!</v>
      </c>
      <c r="U15" s="103" t="e">
        <f ca="1">OFFSET('[1]T_2.04'!$A$1,ROW()-$N$3,COLUMN()-$N$4)</f>
        <v>#VALUE!</v>
      </c>
      <c r="V15" s="103" t="e">
        <f ca="1">OFFSET('[1]T_2.04'!$A$1,ROW()-$N$3,COLUMN()-$N$4)</f>
        <v>#VALUE!</v>
      </c>
      <c r="W15" s="103" t="e">
        <f ca="1">OFFSET('[1]T_2.04'!$A$1,ROW()-$N$3,COLUMN()-$N$4)</f>
        <v>#VALUE!</v>
      </c>
      <c r="X15" s="103" t="e">
        <f ca="1">OFFSET('[1]T_2.04'!$A$1,ROW()-$N$3,COLUMN()-$N$4)</f>
        <v>#VALUE!</v>
      </c>
      <c r="Y15" s="103" t="e">
        <f ca="1">OFFSET('[1]T_2.04'!$A$1,ROW()-$N$3,COLUMN()-$N$4)</f>
        <v>#VALUE!</v>
      </c>
      <c r="Z15" s="103" t="e">
        <f ca="1">OFFSET('[1]T_2.04'!$A$1,ROW()-$N$3,COLUMN()-$N$4)</f>
        <v>#VALUE!</v>
      </c>
      <c r="AA15" s="103" t="e">
        <f ca="1">OFFSET('[1]T_2.04'!$A$1,ROW()-$N$3,COLUMN()-$N$4)</f>
        <v>#VALUE!</v>
      </c>
      <c r="AB15" s="103" t="e">
        <f ca="1">OFFSET('[1]T_2.04'!$A$1,ROW()-$N$3,COLUMN()-$N$4)</f>
        <v>#VALUE!</v>
      </c>
      <c r="AC15" s="103" t="e">
        <f ca="1">OFFSET('[1]T_2.04'!$A$1,ROW()-$N$3,COLUMN()-$N$4)</f>
        <v>#VALUE!</v>
      </c>
      <c r="AD15" s="103" t="e">
        <f ca="1">OFFSET('[1]T_2.04'!$A$1,ROW()-$N$3,COLUMN()-$N$4)</f>
        <v>#VALUE!</v>
      </c>
      <c r="AE15" s="103" t="e">
        <f ca="1">OFFSET('[1]T_2.04'!$A$1,ROW()-$N$3,COLUMN()-$N$4)</f>
        <v>#VALUE!</v>
      </c>
      <c r="AF15" s="103" t="e">
        <f ca="1">OFFSET('[1]T_2.04'!$A$1,ROW()-$N$3,COLUMN()-$N$4)</f>
        <v>#VALUE!</v>
      </c>
      <c r="AG15" s="103" t="e">
        <f ca="1">OFFSET('[1]T_2.04'!$A$1,ROW()-$N$3,COLUMN()-$N$4)</f>
        <v>#VALUE!</v>
      </c>
      <c r="AH15" s="103" t="e">
        <f ca="1">OFFSET('[1]T_2.04'!$A$1,ROW()-$N$3,COLUMN()-$N$4)</f>
        <v>#VALUE!</v>
      </c>
      <c r="AI15" s="103" t="e">
        <f ca="1">OFFSET('[1]T_2.04'!$A$1,ROW()-$N$3,COLUMN()-$N$4)</f>
        <v>#VALUE!</v>
      </c>
      <c r="AJ15" s="103" t="e">
        <f ca="1">OFFSET('[1]T_2.04'!$A$1,ROW()-$N$3,COLUMN()-$N$4)</f>
        <v>#VALUE!</v>
      </c>
      <c r="AK15" s="103" t="e">
        <f ca="1">OFFSET('[1]T_2.04'!$A$1,ROW()-$N$3,COLUMN()-$N$4)</f>
        <v>#VALUE!</v>
      </c>
      <c r="AL15" s="103" t="e">
        <f ca="1">OFFSET('[1]T_2.04'!$A$1,ROW()-$N$3,COLUMN()-$N$4)</f>
        <v>#VALUE!</v>
      </c>
      <c r="AM15" s="103" t="e">
        <f ca="1">OFFSET('[1]T_2.04'!$A$1,ROW()-$N$3,COLUMN()-$N$4)</f>
        <v>#VALUE!</v>
      </c>
      <c r="AN15" s="103" t="e">
        <f ca="1">OFFSET('[1]T_2.04'!$A$1,ROW()-$N$3,COLUMN()-$N$4)</f>
        <v>#VALUE!</v>
      </c>
      <c r="AO15" s="103" t="e">
        <f ca="1">OFFSET('[1]T_2.04'!$A$1,ROW()-$N$3,COLUMN()-$N$4)</f>
        <v>#VALUE!</v>
      </c>
      <c r="AP15" s="105" t="e">
        <f ca="1">OFFSET('[1]T_2.04'!$A$1,ROW()-$N$3,COLUMN()-$N$4)</f>
        <v>#VALUE!</v>
      </c>
      <c r="AQ15" s="105" t="e">
        <f ca="1">OFFSET('[1]T_2.04'!$A$1,ROW()-$N$3,COLUMN()-$N$4)</f>
        <v>#VALUE!</v>
      </c>
      <c r="AR15" s="105" t="e">
        <f ca="1">OFFSET('[1]T_2.04'!$A$1,ROW()-$N$3,COLUMN()-$N$4)</f>
        <v>#VALUE!</v>
      </c>
    </row>
    <row r="16" spans="1:44" x14ac:dyDescent="0.3">
      <c r="A16" s="132" t="s">
        <v>1579</v>
      </c>
      <c r="B16" s="103" t="e">
        <f ca="1">OFFSET('[1]T_2.04'!$A$1,ROW()-$N$3,COLUMN()-$N$4)</f>
        <v>#VALUE!</v>
      </c>
      <c r="C16" s="103" t="e">
        <f ca="1">OFFSET('[1]T_2.04'!$A$1,ROW()-$N$3,COLUMN()-$N$4)</f>
        <v>#VALUE!</v>
      </c>
      <c r="D16" s="103" t="e">
        <f ca="1">OFFSET('[1]T_2.04'!$A$1,ROW()-$N$3,COLUMN()-$N$4)</f>
        <v>#VALUE!</v>
      </c>
      <c r="E16" s="103" t="e">
        <f ca="1">OFFSET('[1]T_2.04'!$A$1,ROW()-$N$3,COLUMN()-$N$4)</f>
        <v>#VALUE!</v>
      </c>
      <c r="F16" s="103" t="e">
        <f ca="1">OFFSET('[1]T_2.04'!$A$1,ROW()-$N$3,COLUMN()-$N$4)</f>
        <v>#VALUE!</v>
      </c>
      <c r="G16" s="103" t="e">
        <f ca="1">OFFSET('[1]T_2.04'!$A$1,ROW()-$N$3,COLUMN()-$N$4)</f>
        <v>#VALUE!</v>
      </c>
      <c r="H16" s="103" t="e">
        <f ca="1">OFFSET('[1]T_2.04'!$A$1,ROW()-$N$3,COLUMN()-$N$4)</f>
        <v>#VALUE!</v>
      </c>
      <c r="I16" s="103" t="e">
        <f ca="1">OFFSET('[1]T_2.04'!$A$1,ROW()-$N$3,COLUMN()-$N$4)</f>
        <v>#VALUE!</v>
      </c>
      <c r="J16" s="103" t="e">
        <f ca="1">OFFSET('[1]T_2.04'!$A$1,ROW()-$N$3,COLUMN()-$N$4)</f>
        <v>#VALUE!</v>
      </c>
      <c r="K16" s="103" t="e">
        <f ca="1">OFFSET('[1]T_2.04'!$A$1,ROW()-$N$3,COLUMN()-$N$4)</f>
        <v>#VALUE!</v>
      </c>
      <c r="L16" s="103" t="e">
        <f ca="1">OFFSET('[1]T_2.04'!$A$1,ROW()-$N$3,COLUMN()-$N$4)</f>
        <v>#VALUE!</v>
      </c>
      <c r="M16" s="103" t="e">
        <f ca="1">OFFSET('[1]T_2.04'!$A$1,ROW()-$N$3,COLUMN()-$N$4)</f>
        <v>#VALUE!</v>
      </c>
      <c r="N16" s="103" t="e">
        <f ca="1">OFFSET('[1]T_2.04'!$A$1,ROW()-$N$3,COLUMN()-$N$4)</f>
        <v>#VALUE!</v>
      </c>
      <c r="O16" s="103" t="e">
        <f ca="1">OFFSET('[1]T_2.04'!$A$1,ROW()-$N$3,COLUMN()-$N$4)</f>
        <v>#VALUE!</v>
      </c>
      <c r="P16" s="103" t="e">
        <f ca="1">OFFSET('[1]T_2.04'!$A$1,ROW()-$N$3,COLUMN()-$N$4)</f>
        <v>#VALUE!</v>
      </c>
      <c r="Q16" s="103" t="e">
        <f ca="1">OFFSET('[1]T_2.04'!$A$1,ROW()-$N$3,COLUMN()-$N$4)</f>
        <v>#VALUE!</v>
      </c>
      <c r="R16" s="103" t="e">
        <f ca="1">OFFSET('[1]T_2.04'!$A$1,ROW()-$N$3,COLUMN()-$N$4)</f>
        <v>#VALUE!</v>
      </c>
      <c r="S16" s="103" t="e">
        <f ca="1">OFFSET('[1]T_2.04'!$A$1,ROW()-$N$3,COLUMN()-$N$4)</f>
        <v>#VALUE!</v>
      </c>
      <c r="T16" s="103" t="e">
        <f ca="1">OFFSET('[1]T_2.04'!$A$1,ROW()-$N$3,COLUMN()-$N$4)</f>
        <v>#VALUE!</v>
      </c>
      <c r="U16" s="103" t="e">
        <f ca="1">OFFSET('[1]T_2.04'!$A$1,ROW()-$N$3,COLUMN()-$N$4)</f>
        <v>#VALUE!</v>
      </c>
      <c r="V16" s="103" t="e">
        <f ca="1">OFFSET('[1]T_2.04'!$A$1,ROW()-$N$3,COLUMN()-$N$4)</f>
        <v>#VALUE!</v>
      </c>
      <c r="W16" s="103" t="e">
        <f ca="1">OFFSET('[1]T_2.04'!$A$1,ROW()-$N$3,COLUMN()-$N$4)</f>
        <v>#VALUE!</v>
      </c>
      <c r="X16" s="103" t="e">
        <f ca="1">OFFSET('[1]T_2.04'!$A$1,ROW()-$N$3,COLUMN()-$N$4)</f>
        <v>#VALUE!</v>
      </c>
      <c r="Y16" s="103" t="e">
        <f ca="1">OFFSET('[1]T_2.04'!$A$1,ROW()-$N$3,COLUMN()-$N$4)</f>
        <v>#VALUE!</v>
      </c>
      <c r="Z16" s="103" t="e">
        <f ca="1">OFFSET('[1]T_2.04'!$A$1,ROW()-$N$3,COLUMN()-$N$4)</f>
        <v>#VALUE!</v>
      </c>
      <c r="AA16" s="103" t="e">
        <f ca="1">OFFSET('[1]T_2.04'!$A$1,ROW()-$N$3,COLUMN()-$N$4)</f>
        <v>#VALUE!</v>
      </c>
      <c r="AB16" s="103" t="e">
        <f ca="1">OFFSET('[1]T_2.04'!$A$1,ROW()-$N$3,COLUMN()-$N$4)</f>
        <v>#VALUE!</v>
      </c>
      <c r="AC16" s="103" t="e">
        <f ca="1">OFFSET('[1]T_2.04'!$A$1,ROW()-$N$3,COLUMN()-$N$4)</f>
        <v>#VALUE!</v>
      </c>
      <c r="AD16" s="103" t="e">
        <f ca="1">OFFSET('[1]T_2.04'!$A$1,ROW()-$N$3,COLUMN()-$N$4)</f>
        <v>#VALUE!</v>
      </c>
      <c r="AE16" s="103" t="e">
        <f ca="1">OFFSET('[1]T_2.04'!$A$1,ROW()-$N$3,COLUMN()-$N$4)</f>
        <v>#VALUE!</v>
      </c>
      <c r="AF16" s="103" t="e">
        <f ca="1">OFFSET('[1]T_2.04'!$A$1,ROW()-$N$3,COLUMN()-$N$4)</f>
        <v>#VALUE!</v>
      </c>
      <c r="AG16" s="103" t="e">
        <f ca="1">OFFSET('[1]T_2.04'!$A$1,ROW()-$N$3,COLUMN()-$N$4)</f>
        <v>#VALUE!</v>
      </c>
      <c r="AH16" s="103" t="e">
        <f ca="1">OFFSET('[1]T_2.04'!$A$1,ROW()-$N$3,COLUMN()-$N$4)</f>
        <v>#VALUE!</v>
      </c>
      <c r="AI16" s="103" t="e">
        <f ca="1">OFFSET('[1]T_2.04'!$A$1,ROW()-$N$3,COLUMN()-$N$4)</f>
        <v>#VALUE!</v>
      </c>
      <c r="AJ16" s="103" t="e">
        <f ca="1">OFFSET('[1]T_2.04'!$A$1,ROW()-$N$3,COLUMN()-$N$4)</f>
        <v>#VALUE!</v>
      </c>
      <c r="AK16" s="103" t="e">
        <f ca="1">OFFSET('[1]T_2.04'!$A$1,ROW()-$N$3,COLUMN()-$N$4)</f>
        <v>#VALUE!</v>
      </c>
      <c r="AL16" s="103" t="e">
        <f ca="1">OFFSET('[1]T_2.04'!$A$1,ROW()-$N$3,COLUMN()-$N$4)</f>
        <v>#VALUE!</v>
      </c>
      <c r="AM16" s="103" t="e">
        <f ca="1">OFFSET('[1]T_2.04'!$A$1,ROW()-$N$3,COLUMN()-$N$4)</f>
        <v>#VALUE!</v>
      </c>
      <c r="AN16" s="103" t="e">
        <f ca="1">OFFSET('[1]T_2.04'!$A$1,ROW()-$N$3,COLUMN()-$N$4)</f>
        <v>#VALUE!</v>
      </c>
      <c r="AO16" s="103" t="e">
        <f ca="1">OFFSET('[1]T_2.04'!$A$1,ROW()-$N$3,COLUMN()-$N$4)</f>
        <v>#VALUE!</v>
      </c>
      <c r="AP16" s="105" t="e">
        <f ca="1">OFFSET('[1]T_2.04'!$A$1,ROW()-$N$3,COLUMN()-$N$4)</f>
        <v>#VALUE!</v>
      </c>
      <c r="AQ16" s="105" t="e">
        <f ca="1">OFFSET('[1]T_2.04'!$A$1,ROW()-$N$3,COLUMN()-$N$4)</f>
        <v>#VALUE!</v>
      </c>
      <c r="AR16" s="105" t="e">
        <f ca="1">OFFSET('[1]T_2.04'!$A$1,ROW()-$N$3,COLUMN()-$N$4)</f>
        <v>#VALUE!</v>
      </c>
    </row>
    <row r="17" spans="1:44" x14ac:dyDescent="0.3">
      <c r="A17" s="132" t="s">
        <v>1547</v>
      </c>
      <c r="B17" s="103" t="e">
        <f ca="1">OFFSET('[1]T_2.04'!$A$1,ROW()-$N$3,COLUMN()-$N$4)</f>
        <v>#VALUE!</v>
      </c>
      <c r="C17" s="103" t="e">
        <f ca="1">OFFSET('[1]T_2.04'!$A$1,ROW()-$N$3,COLUMN()-$N$4)</f>
        <v>#VALUE!</v>
      </c>
      <c r="D17" s="103" t="e">
        <f ca="1">OFFSET('[1]T_2.04'!$A$1,ROW()-$N$3,COLUMN()-$N$4)</f>
        <v>#VALUE!</v>
      </c>
      <c r="E17" s="103" t="e">
        <f ca="1">OFFSET('[1]T_2.04'!$A$1,ROW()-$N$3,COLUMN()-$N$4)</f>
        <v>#VALUE!</v>
      </c>
      <c r="F17" s="103" t="e">
        <f ca="1">OFFSET('[1]T_2.04'!$A$1,ROW()-$N$3,COLUMN()-$N$4)</f>
        <v>#VALUE!</v>
      </c>
      <c r="G17" s="103" t="e">
        <f ca="1">OFFSET('[1]T_2.04'!$A$1,ROW()-$N$3,COLUMN()-$N$4)</f>
        <v>#VALUE!</v>
      </c>
      <c r="H17" s="103" t="e">
        <f ca="1">OFFSET('[1]T_2.04'!$A$1,ROW()-$N$3,COLUMN()-$N$4)</f>
        <v>#VALUE!</v>
      </c>
      <c r="I17" s="103" t="e">
        <f ca="1">OFFSET('[1]T_2.04'!$A$1,ROW()-$N$3,COLUMN()-$N$4)</f>
        <v>#VALUE!</v>
      </c>
      <c r="J17" s="103" t="e">
        <f ca="1">OFFSET('[1]T_2.04'!$A$1,ROW()-$N$3,COLUMN()-$N$4)</f>
        <v>#VALUE!</v>
      </c>
      <c r="K17" s="103" t="e">
        <f ca="1">OFFSET('[1]T_2.04'!$A$1,ROW()-$N$3,COLUMN()-$N$4)</f>
        <v>#VALUE!</v>
      </c>
      <c r="L17" s="103" t="e">
        <f ca="1">OFFSET('[1]T_2.04'!$A$1,ROW()-$N$3,COLUMN()-$N$4)</f>
        <v>#VALUE!</v>
      </c>
      <c r="M17" s="103" t="e">
        <f ca="1">OFFSET('[1]T_2.04'!$A$1,ROW()-$N$3,COLUMN()-$N$4)</f>
        <v>#VALUE!</v>
      </c>
      <c r="N17" s="103" t="e">
        <f ca="1">OFFSET('[1]T_2.04'!$A$1,ROW()-$N$3,COLUMN()-$N$4)</f>
        <v>#VALUE!</v>
      </c>
      <c r="O17" s="103" t="e">
        <f ca="1">OFFSET('[1]T_2.04'!$A$1,ROW()-$N$3,COLUMN()-$N$4)</f>
        <v>#VALUE!</v>
      </c>
      <c r="P17" s="103" t="e">
        <f ca="1">OFFSET('[1]T_2.04'!$A$1,ROW()-$N$3,COLUMN()-$N$4)</f>
        <v>#VALUE!</v>
      </c>
      <c r="Q17" s="103" t="e">
        <f ca="1">OFFSET('[1]T_2.04'!$A$1,ROW()-$N$3,COLUMN()-$N$4)</f>
        <v>#VALUE!</v>
      </c>
      <c r="R17" s="103" t="e">
        <f ca="1">OFFSET('[1]T_2.04'!$A$1,ROW()-$N$3,COLUMN()-$N$4)</f>
        <v>#VALUE!</v>
      </c>
      <c r="S17" s="103" t="e">
        <f ca="1">OFFSET('[1]T_2.04'!$A$1,ROW()-$N$3,COLUMN()-$N$4)</f>
        <v>#VALUE!</v>
      </c>
      <c r="T17" s="103" t="e">
        <f ca="1">OFFSET('[1]T_2.04'!$A$1,ROW()-$N$3,COLUMN()-$N$4)</f>
        <v>#VALUE!</v>
      </c>
      <c r="U17" s="103" t="e">
        <f ca="1">OFFSET('[1]T_2.04'!$A$1,ROW()-$N$3,COLUMN()-$N$4)</f>
        <v>#VALUE!</v>
      </c>
      <c r="V17" s="103" t="e">
        <f ca="1">OFFSET('[1]T_2.04'!$A$1,ROW()-$N$3,COLUMN()-$N$4)</f>
        <v>#VALUE!</v>
      </c>
      <c r="W17" s="103" t="e">
        <f ca="1">OFFSET('[1]T_2.04'!$A$1,ROW()-$N$3,COLUMN()-$N$4)</f>
        <v>#VALUE!</v>
      </c>
      <c r="X17" s="103" t="e">
        <f ca="1">OFFSET('[1]T_2.04'!$A$1,ROW()-$N$3,COLUMN()-$N$4)</f>
        <v>#VALUE!</v>
      </c>
      <c r="Y17" s="103" t="e">
        <f ca="1">OFFSET('[1]T_2.04'!$A$1,ROW()-$N$3,COLUMN()-$N$4)</f>
        <v>#VALUE!</v>
      </c>
      <c r="Z17" s="103" t="e">
        <f ca="1">OFFSET('[1]T_2.04'!$A$1,ROW()-$N$3,COLUMN()-$N$4)</f>
        <v>#VALUE!</v>
      </c>
      <c r="AA17" s="103" t="e">
        <f ca="1">OFFSET('[1]T_2.04'!$A$1,ROW()-$N$3,COLUMN()-$N$4)</f>
        <v>#VALUE!</v>
      </c>
      <c r="AB17" s="103" t="e">
        <f ca="1">OFFSET('[1]T_2.04'!$A$1,ROW()-$N$3,COLUMN()-$N$4)</f>
        <v>#VALUE!</v>
      </c>
      <c r="AC17" s="103" t="e">
        <f ca="1">OFFSET('[1]T_2.04'!$A$1,ROW()-$N$3,COLUMN()-$N$4)</f>
        <v>#VALUE!</v>
      </c>
      <c r="AD17" s="103" t="e">
        <f ca="1">OFFSET('[1]T_2.04'!$A$1,ROW()-$N$3,COLUMN()-$N$4)</f>
        <v>#VALUE!</v>
      </c>
      <c r="AE17" s="103" t="e">
        <f ca="1">OFFSET('[1]T_2.04'!$A$1,ROW()-$N$3,COLUMN()-$N$4)</f>
        <v>#VALUE!</v>
      </c>
      <c r="AF17" s="103" t="e">
        <f ca="1">OFFSET('[1]T_2.04'!$A$1,ROW()-$N$3,COLUMN()-$N$4)</f>
        <v>#VALUE!</v>
      </c>
      <c r="AG17" s="103" t="e">
        <f ca="1">OFFSET('[1]T_2.04'!$A$1,ROW()-$N$3,COLUMN()-$N$4)</f>
        <v>#VALUE!</v>
      </c>
      <c r="AH17" s="103" t="e">
        <f ca="1">OFFSET('[1]T_2.04'!$A$1,ROW()-$N$3,COLUMN()-$N$4)</f>
        <v>#VALUE!</v>
      </c>
      <c r="AI17" s="103" t="e">
        <f ca="1">OFFSET('[1]T_2.04'!$A$1,ROW()-$N$3,COLUMN()-$N$4)</f>
        <v>#VALUE!</v>
      </c>
      <c r="AJ17" s="103" t="e">
        <f ca="1">OFFSET('[1]T_2.04'!$A$1,ROW()-$N$3,COLUMN()-$N$4)</f>
        <v>#VALUE!</v>
      </c>
      <c r="AK17" s="103" t="e">
        <f ca="1">OFFSET('[1]T_2.04'!$A$1,ROW()-$N$3,COLUMN()-$N$4)</f>
        <v>#VALUE!</v>
      </c>
      <c r="AL17" s="103" t="e">
        <f ca="1">OFFSET('[1]T_2.04'!$A$1,ROW()-$N$3,COLUMN()-$N$4)</f>
        <v>#VALUE!</v>
      </c>
      <c r="AM17" s="103" t="e">
        <f ca="1">OFFSET('[1]T_2.04'!$A$1,ROW()-$N$3,COLUMN()-$N$4)</f>
        <v>#VALUE!</v>
      </c>
      <c r="AN17" s="103" t="e">
        <f ca="1">OFFSET('[1]T_2.04'!$A$1,ROW()-$N$3,COLUMN()-$N$4)</f>
        <v>#VALUE!</v>
      </c>
      <c r="AO17" s="103" t="e">
        <f ca="1">OFFSET('[1]T_2.04'!$A$1,ROW()-$N$3,COLUMN()-$N$4)</f>
        <v>#VALUE!</v>
      </c>
      <c r="AP17" s="105" t="e">
        <f ca="1">OFFSET('[1]T_2.04'!$A$1,ROW()-$N$3,COLUMN()-$N$4)</f>
        <v>#VALUE!</v>
      </c>
      <c r="AQ17" s="105" t="e">
        <f ca="1">OFFSET('[1]T_2.04'!$A$1,ROW()-$N$3,COLUMN()-$N$4)</f>
        <v>#VALUE!</v>
      </c>
      <c r="AR17" s="105" t="e">
        <f ca="1">OFFSET('[1]T_2.04'!$A$1,ROW()-$N$3,COLUMN()-$N$4)</f>
        <v>#VALUE!</v>
      </c>
    </row>
    <row r="18" spans="1:44" x14ac:dyDescent="0.3">
      <c r="A18" s="132" t="s">
        <v>1548</v>
      </c>
      <c r="B18" s="103" t="e">
        <f ca="1">OFFSET('[1]T_2.04'!$A$1,ROW()-$N$3,COLUMN()-$N$4)</f>
        <v>#VALUE!</v>
      </c>
      <c r="C18" s="103" t="e">
        <f ca="1">OFFSET('[1]T_2.04'!$A$1,ROW()-$N$3,COLUMN()-$N$4)</f>
        <v>#VALUE!</v>
      </c>
      <c r="D18" s="103" t="e">
        <f ca="1">OFFSET('[1]T_2.04'!$A$1,ROW()-$N$3,COLUMN()-$N$4)</f>
        <v>#VALUE!</v>
      </c>
      <c r="E18" s="103" t="e">
        <f ca="1">OFFSET('[1]T_2.04'!$A$1,ROW()-$N$3,COLUMN()-$N$4)</f>
        <v>#VALUE!</v>
      </c>
      <c r="F18" s="103" t="e">
        <f ca="1">OFFSET('[1]T_2.04'!$A$1,ROW()-$N$3,COLUMN()-$N$4)</f>
        <v>#VALUE!</v>
      </c>
      <c r="G18" s="103" t="e">
        <f ca="1">OFFSET('[1]T_2.04'!$A$1,ROW()-$N$3,COLUMN()-$N$4)</f>
        <v>#VALUE!</v>
      </c>
      <c r="H18" s="103" t="e">
        <f ca="1">OFFSET('[1]T_2.04'!$A$1,ROW()-$N$3,COLUMN()-$N$4)</f>
        <v>#VALUE!</v>
      </c>
      <c r="I18" s="103" t="e">
        <f ca="1">OFFSET('[1]T_2.04'!$A$1,ROW()-$N$3,COLUMN()-$N$4)</f>
        <v>#VALUE!</v>
      </c>
      <c r="J18" s="103" t="e">
        <f ca="1">OFFSET('[1]T_2.04'!$A$1,ROW()-$N$3,COLUMN()-$N$4)</f>
        <v>#VALUE!</v>
      </c>
      <c r="K18" s="103" t="e">
        <f ca="1">OFFSET('[1]T_2.04'!$A$1,ROW()-$N$3,COLUMN()-$N$4)</f>
        <v>#VALUE!</v>
      </c>
      <c r="L18" s="103" t="e">
        <f ca="1">OFFSET('[1]T_2.04'!$A$1,ROW()-$N$3,COLUMN()-$N$4)</f>
        <v>#VALUE!</v>
      </c>
      <c r="M18" s="103" t="e">
        <f ca="1">OFFSET('[1]T_2.04'!$A$1,ROW()-$N$3,COLUMN()-$N$4)</f>
        <v>#VALUE!</v>
      </c>
      <c r="N18" s="103" t="e">
        <f ca="1">OFFSET('[1]T_2.04'!$A$1,ROW()-$N$3,COLUMN()-$N$4)</f>
        <v>#VALUE!</v>
      </c>
      <c r="O18" s="103" t="e">
        <f ca="1">OFFSET('[1]T_2.04'!$A$1,ROW()-$N$3,COLUMN()-$N$4)</f>
        <v>#VALUE!</v>
      </c>
      <c r="P18" s="103" t="e">
        <f ca="1">OFFSET('[1]T_2.04'!$A$1,ROW()-$N$3,COLUMN()-$N$4)</f>
        <v>#VALUE!</v>
      </c>
      <c r="Q18" s="103" t="e">
        <f ca="1">OFFSET('[1]T_2.04'!$A$1,ROW()-$N$3,COLUMN()-$N$4)</f>
        <v>#VALUE!</v>
      </c>
      <c r="R18" s="103" t="e">
        <f ca="1">OFFSET('[1]T_2.04'!$A$1,ROW()-$N$3,COLUMN()-$N$4)</f>
        <v>#VALUE!</v>
      </c>
      <c r="S18" s="103" t="e">
        <f ca="1">OFFSET('[1]T_2.04'!$A$1,ROW()-$N$3,COLUMN()-$N$4)</f>
        <v>#VALUE!</v>
      </c>
      <c r="T18" s="103" t="e">
        <f ca="1">OFFSET('[1]T_2.04'!$A$1,ROW()-$N$3,COLUMN()-$N$4)</f>
        <v>#VALUE!</v>
      </c>
      <c r="U18" s="103" t="e">
        <f ca="1">OFFSET('[1]T_2.04'!$A$1,ROW()-$N$3,COLUMN()-$N$4)</f>
        <v>#VALUE!</v>
      </c>
      <c r="V18" s="103" t="e">
        <f ca="1">OFFSET('[1]T_2.04'!$A$1,ROW()-$N$3,COLUMN()-$N$4)</f>
        <v>#VALUE!</v>
      </c>
      <c r="W18" s="103" t="e">
        <f ca="1">OFFSET('[1]T_2.04'!$A$1,ROW()-$N$3,COLUMN()-$N$4)</f>
        <v>#VALUE!</v>
      </c>
      <c r="X18" s="103" t="e">
        <f ca="1">OFFSET('[1]T_2.04'!$A$1,ROW()-$N$3,COLUMN()-$N$4)</f>
        <v>#VALUE!</v>
      </c>
      <c r="Y18" s="103" t="e">
        <f ca="1">OFFSET('[1]T_2.04'!$A$1,ROW()-$N$3,COLUMN()-$N$4)</f>
        <v>#VALUE!</v>
      </c>
      <c r="Z18" s="103" t="e">
        <f ca="1">OFFSET('[1]T_2.04'!$A$1,ROW()-$N$3,COLUMN()-$N$4)</f>
        <v>#VALUE!</v>
      </c>
      <c r="AA18" s="103" t="e">
        <f ca="1">OFFSET('[1]T_2.04'!$A$1,ROW()-$N$3,COLUMN()-$N$4)</f>
        <v>#VALUE!</v>
      </c>
      <c r="AB18" s="103" t="e">
        <f ca="1">OFFSET('[1]T_2.04'!$A$1,ROW()-$N$3,COLUMN()-$N$4)</f>
        <v>#VALUE!</v>
      </c>
      <c r="AC18" s="103" t="e">
        <f ca="1">OFFSET('[1]T_2.04'!$A$1,ROW()-$N$3,COLUMN()-$N$4)</f>
        <v>#VALUE!</v>
      </c>
      <c r="AD18" s="103" t="e">
        <f ca="1">OFFSET('[1]T_2.04'!$A$1,ROW()-$N$3,COLUMN()-$N$4)</f>
        <v>#VALUE!</v>
      </c>
      <c r="AE18" s="103" t="e">
        <f ca="1">OFFSET('[1]T_2.04'!$A$1,ROW()-$N$3,COLUMN()-$N$4)</f>
        <v>#VALUE!</v>
      </c>
      <c r="AF18" s="103" t="e">
        <f ca="1">OFFSET('[1]T_2.04'!$A$1,ROW()-$N$3,COLUMN()-$N$4)</f>
        <v>#VALUE!</v>
      </c>
      <c r="AG18" s="103" t="e">
        <f ca="1">OFFSET('[1]T_2.04'!$A$1,ROW()-$N$3,COLUMN()-$N$4)</f>
        <v>#VALUE!</v>
      </c>
      <c r="AH18" s="103" t="e">
        <f ca="1">OFFSET('[1]T_2.04'!$A$1,ROW()-$N$3,COLUMN()-$N$4)</f>
        <v>#VALUE!</v>
      </c>
      <c r="AI18" s="103" t="e">
        <f ca="1">OFFSET('[1]T_2.04'!$A$1,ROW()-$N$3,COLUMN()-$N$4)</f>
        <v>#VALUE!</v>
      </c>
      <c r="AJ18" s="103" t="e">
        <f ca="1">OFFSET('[1]T_2.04'!$A$1,ROW()-$N$3,COLUMN()-$N$4)</f>
        <v>#VALUE!</v>
      </c>
      <c r="AK18" s="103" t="e">
        <f ca="1">OFFSET('[1]T_2.04'!$A$1,ROW()-$N$3,COLUMN()-$N$4)</f>
        <v>#VALUE!</v>
      </c>
      <c r="AL18" s="103" t="e">
        <f ca="1">OFFSET('[1]T_2.04'!$A$1,ROW()-$N$3,COLUMN()-$N$4)</f>
        <v>#VALUE!</v>
      </c>
      <c r="AM18" s="103" t="e">
        <f ca="1">OFFSET('[1]T_2.04'!$A$1,ROW()-$N$3,COLUMN()-$N$4)</f>
        <v>#VALUE!</v>
      </c>
      <c r="AN18" s="103" t="e">
        <f ca="1">OFFSET('[1]T_2.04'!$A$1,ROW()-$N$3,COLUMN()-$N$4)</f>
        <v>#VALUE!</v>
      </c>
      <c r="AO18" s="103" t="e">
        <f ca="1">OFFSET('[1]T_2.04'!$A$1,ROW()-$N$3,COLUMN()-$N$4)</f>
        <v>#VALUE!</v>
      </c>
      <c r="AP18" s="105" t="e">
        <f ca="1">OFFSET('[1]T_2.04'!$A$1,ROW()-$N$3,COLUMN()-$N$4)</f>
        <v>#VALUE!</v>
      </c>
      <c r="AQ18" s="105" t="e">
        <f ca="1">OFFSET('[1]T_2.04'!$A$1,ROW()-$N$3,COLUMN()-$N$4)</f>
        <v>#VALUE!</v>
      </c>
      <c r="AR18" s="105" t="e">
        <f ca="1">OFFSET('[1]T_2.04'!$A$1,ROW()-$N$3,COLUMN()-$N$4)</f>
        <v>#VALUE!</v>
      </c>
    </row>
    <row r="19" spans="1:44" x14ac:dyDescent="0.3">
      <c r="A19" s="132" t="s">
        <v>1549</v>
      </c>
      <c r="B19" s="103" t="e">
        <f ca="1">OFFSET('[1]T_2.04'!$A$1,ROW()-$N$3,COLUMN()-$N$4)</f>
        <v>#VALUE!</v>
      </c>
      <c r="C19" s="103" t="e">
        <f ca="1">OFFSET('[1]T_2.04'!$A$1,ROW()-$N$3,COLUMN()-$N$4)</f>
        <v>#VALUE!</v>
      </c>
      <c r="D19" s="103" t="e">
        <f ca="1">OFFSET('[1]T_2.04'!$A$1,ROW()-$N$3,COLUMN()-$N$4)</f>
        <v>#VALUE!</v>
      </c>
      <c r="E19" s="103" t="e">
        <f ca="1">OFFSET('[1]T_2.04'!$A$1,ROW()-$N$3,COLUMN()-$N$4)</f>
        <v>#VALUE!</v>
      </c>
      <c r="F19" s="103" t="e">
        <f ca="1">OFFSET('[1]T_2.04'!$A$1,ROW()-$N$3,COLUMN()-$N$4)</f>
        <v>#VALUE!</v>
      </c>
      <c r="G19" s="103" t="e">
        <f ca="1">OFFSET('[1]T_2.04'!$A$1,ROW()-$N$3,COLUMN()-$N$4)</f>
        <v>#VALUE!</v>
      </c>
      <c r="H19" s="103" t="e">
        <f ca="1">OFFSET('[1]T_2.04'!$A$1,ROW()-$N$3,COLUMN()-$N$4)</f>
        <v>#VALUE!</v>
      </c>
      <c r="I19" s="103" t="e">
        <f ca="1">OFFSET('[1]T_2.04'!$A$1,ROW()-$N$3,COLUMN()-$N$4)</f>
        <v>#VALUE!</v>
      </c>
      <c r="J19" s="103" t="e">
        <f ca="1">OFFSET('[1]T_2.04'!$A$1,ROW()-$N$3,COLUMN()-$N$4)</f>
        <v>#VALUE!</v>
      </c>
      <c r="K19" s="103" t="e">
        <f ca="1">OFFSET('[1]T_2.04'!$A$1,ROW()-$N$3,COLUMN()-$N$4)</f>
        <v>#VALUE!</v>
      </c>
      <c r="L19" s="103" t="e">
        <f ca="1">OFFSET('[1]T_2.04'!$A$1,ROW()-$N$3,COLUMN()-$N$4)</f>
        <v>#VALUE!</v>
      </c>
      <c r="M19" s="103" t="e">
        <f ca="1">OFFSET('[1]T_2.04'!$A$1,ROW()-$N$3,COLUMN()-$N$4)</f>
        <v>#VALUE!</v>
      </c>
      <c r="N19" s="103" t="e">
        <f ca="1">OFFSET('[1]T_2.04'!$A$1,ROW()-$N$3,COLUMN()-$N$4)</f>
        <v>#VALUE!</v>
      </c>
      <c r="O19" s="103" t="e">
        <f ca="1">OFFSET('[1]T_2.04'!$A$1,ROW()-$N$3,COLUMN()-$N$4)</f>
        <v>#VALUE!</v>
      </c>
      <c r="P19" s="103" t="e">
        <f ca="1">OFFSET('[1]T_2.04'!$A$1,ROW()-$N$3,COLUMN()-$N$4)</f>
        <v>#VALUE!</v>
      </c>
      <c r="Q19" s="103" t="e">
        <f ca="1">OFFSET('[1]T_2.04'!$A$1,ROW()-$N$3,COLUMN()-$N$4)</f>
        <v>#VALUE!</v>
      </c>
      <c r="R19" s="103" t="e">
        <f ca="1">OFFSET('[1]T_2.04'!$A$1,ROW()-$N$3,COLUMN()-$N$4)</f>
        <v>#VALUE!</v>
      </c>
      <c r="S19" s="103" t="e">
        <f ca="1">OFFSET('[1]T_2.04'!$A$1,ROW()-$N$3,COLUMN()-$N$4)</f>
        <v>#VALUE!</v>
      </c>
      <c r="T19" s="103" t="e">
        <f ca="1">OFFSET('[1]T_2.04'!$A$1,ROW()-$N$3,COLUMN()-$N$4)</f>
        <v>#VALUE!</v>
      </c>
      <c r="U19" s="103" t="e">
        <f ca="1">OFFSET('[1]T_2.04'!$A$1,ROW()-$N$3,COLUMN()-$N$4)</f>
        <v>#VALUE!</v>
      </c>
      <c r="V19" s="103" t="e">
        <f ca="1">OFFSET('[1]T_2.04'!$A$1,ROW()-$N$3,COLUMN()-$N$4)</f>
        <v>#VALUE!</v>
      </c>
      <c r="W19" s="103" t="e">
        <f ca="1">OFFSET('[1]T_2.04'!$A$1,ROW()-$N$3,COLUMN()-$N$4)</f>
        <v>#VALUE!</v>
      </c>
      <c r="X19" s="103" t="e">
        <f ca="1">OFFSET('[1]T_2.04'!$A$1,ROW()-$N$3,COLUMN()-$N$4)</f>
        <v>#VALUE!</v>
      </c>
      <c r="Y19" s="103" t="e">
        <f ca="1">OFFSET('[1]T_2.04'!$A$1,ROW()-$N$3,COLUMN()-$N$4)</f>
        <v>#VALUE!</v>
      </c>
      <c r="Z19" s="103" t="e">
        <f ca="1">OFFSET('[1]T_2.04'!$A$1,ROW()-$N$3,COLUMN()-$N$4)</f>
        <v>#VALUE!</v>
      </c>
      <c r="AA19" s="103" t="e">
        <f ca="1">OFFSET('[1]T_2.04'!$A$1,ROW()-$N$3,COLUMN()-$N$4)</f>
        <v>#VALUE!</v>
      </c>
      <c r="AB19" s="103" t="e">
        <f ca="1">OFFSET('[1]T_2.04'!$A$1,ROW()-$N$3,COLUMN()-$N$4)</f>
        <v>#VALUE!</v>
      </c>
      <c r="AC19" s="103" t="e">
        <f ca="1">OFFSET('[1]T_2.04'!$A$1,ROW()-$N$3,COLUMN()-$N$4)</f>
        <v>#VALUE!</v>
      </c>
      <c r="AD19" s="103" t="e">
        <f ca="1">OFFSET('[1]T_2.04'!$A$1,ROW()-$N$3,COLUMN()-$N$4)</f>
        <v>#VALUE!</v>
      </c>
      <c r="AE19" s="103" t="e">
        <f ca="1">OFFSET('[1]T_2.04'!$A$1,ROW()-$N$3,COLUMN()-$N$4)</f>
        <v>#VALUE!</v>
      </c>
      <c r="AF19" s="103" t="e">
        <f ca="1">OFFSET('[1]T_2.04'!$A$1,ROW()-$N$3,COLUMN()-$N$4)</f>
        <v>#VALUE!</v>
      </c>
      <c r="AG19" s="103" t="e">
        <f ca="1">OFFSET('[1]T_2.04'!$A$1,ROW()-$N$3,COLUMN()-$N$4)</f>
        <v>#VALUE!</v>
      </c>
      <c r="AH19" s="103" t="e">
        <f ca="1">OFFSET('[1]T_2.04'!$A$1,ROW()-$N$3,COLUMN()-$N$4)</f>
        <v>#VALUE!</v>
      </c>
      <c r="AI19" s="103" t="e">
        <f ca="1">OFFSET('[1]T_2.04'!$A$1,ROW()-$N$3,COLUMN()-$N$4)</f>
        <v>#VALUE!</v>
      </c>
      <c r="AJ19" s="103" t="e">
        <f ca="1">OFFSET('[1]T_2.04'!$A$1,ROW()-$N$3,COLUMN()-$N$4)</f>
        <v>#VALUE!</v>
      </c>
      <c r="AK19" s="103" t="e">
        <f ca="1">OFFSET('[1]T_2.04'!$A$1,ROW()-$N$3,COLUMN()-$N$4)</f>
        <v>#VALUE!</v>
      </c>
      <c r="AL19" s="103" t="e">
        <f ca="1">OFFSET('[1]T_2.04'!$A$1,ROW()-$N$3,COLUMN()-$N$4)</f>
        <v>#VALUE!</v>
      </c>
      <c r="AM19" s="103" t="e">
        <f ca="1">OFFSET('[1]T_2.04'!$A$1,ROW()-$N$3,COLUMN()-$N$4)</f>
        <v>#VALUE!</v>
      </c>
      <c r="AN19" s="103" t="e">
        <f ca="1">OFFSET('[1]T_2.04'!$A$1,ROW()-$N$3,COLUMN()-$N$4)</f>
        <v>#VALUE!</v>
      </c>
      <c r="AO19" s="103" t="e">
        <f ca="1">OFFSET('[1]T_2.04'!$A$1,ROW()-$N$3,COLUMN()-$N$4)</f>
        <v>#VALUE!</v>
      </c>
      <c r="AP19" s="105" t="e">
        <f ca="1">OFFSET('[1]T_2.04'!$A$1,ROW()-$N$3,COLUMN()-$N$4)</f>
        <v>#VALUE!</v>
      </c>
      <c r="AQ19" s="105" t="e">
        <f ca="1">OFFSET('[1]T_2.04'!$A$1,ROW()-$N$3,COLUMN()-$N$4)</f>
        <v>#VALUE!</v>
      </c>
      <c r="AR19" s="105" t="e">
        <f ca="1">OFFSET('[1]T_2.04'!$A$1,ROW()-$N$3,COLUMN()-$N$4)</f>
        <v>#VALUE!</v>
      </c>
    </row>
    <row r="20" spans="1:44" x14ac:dyDescent="0.3">
      <c r="A20" s="132" t="s">
        <v>1550</v>
      </c>
      <c r="B20" s="103" t="e">
        <f ca="1">OFFSET('[1]T_2.04'!$A$1,ROW()-$N$3,COLUMN()-$N$4)</f>
        <v>#VALUE!</v>
      </c>
      <c r="C20" s="103" t="e">
        <f ca="1">OFFSET('[1]T_2.04'!$A$1,ROW()-$N$3,COLUMN()-$N$4)</f>
        <v>#VALUE!</v>
      </c>
      <c r="D20" s="103" t="e">
        <f ca="1">OFFSET('[1]T_2.04'!$A$1,ROW()-$N$3,COLUMN()-$N$4)</f>
        <v>#VALUE!</v>
      </c>
      <c r="E20" s="103" t="e">
        <f ca="1">OFFSET('[1]T_2.04'!$A$1,ROW()-$N$3,COLUMN()-$N$4)</f>
        <v>#VALUE!</v>
      </c>
      <c r="F20" s="103" t="e">
        <f ca="1">OFFSET('[1]T_2.04'!$A$1,ROW()-$N$3,COLUMN()-$N$4)</f>
        <v>#VALUE!</v>
      </c>
      <c r="G20" s="103" t="e">
        <f ca="1">OFFSET('[1]T_2.04'!$A$1,ROW()-$N$3,COLUMN()-$N$4)</f>
        <v>#VALUE!</v>
      </c>
      <c r="H20" s="103" t="e">
        <f ca="1">OFFSET('[1]T_2.04'!$A$1,ROW()-$N$3,COLUMN()-$N$4)</f>
        <v>#VALUE!</v>
      </c>
      <c r="I20" s="103" t="e">
        <f ca="1">OFFSET('[1]T_2.04'!$A$1,ROW()-$N$3,COLUMN()-$N$4)</f>
        <v>#VALUE!</v>
      </c>
      <c r="J20" s="103" t="e">
        <f ca="1">OFFSET('[1]T_2.04'!$A$1,ROW()-$N$3,COLUMN()-$N$4)</f>
        <v>#VALUE!</v>
      </c>
      <c r="K20" s="103" t="e">
        <f ca="1">OFFSET('[1]T_2.04'!$A$1,ROW()-$N$3,COLUMN()-$N$4)</f>
        <v>#VALUE!</v>
      </c>
      <c r="L20" s="103" t="e">
        <f ca="1">OFFSET('[1]T_2.04'!$A$1,ROW()-$N$3,COLUMN()-$N$4)</f>
        <v>#VALUE!</v>
      </c>
      <c r="M20" s="103" t="e">
        <f ca="1">OFFSET('[1]T_2.04'!$A$1,ROW()-$N$3,COLUMN()-$N$4)</f>
        <v>#VALUE!</v>
      </c>
      <c r="N20" s="103" t="e">
        <f ca="1">OFFSET('[1]T_2.04'!$A$1,ROW()-$N$3,COLUMN()-$N$4)</f>
        <v>#VALUE!</v>
      </c>
      <c r="O20" s="103" t="e">
        <f ca="1">OFFSET('[1]T_2.04'!$A$1,ROW()-$N$3,COLUMN()-$N$4)</f>
        <v>#VALUE!</v>
      </c>
      <c r="P20" s="103" t="e">
        <f ca="1">OFFSET('[1]T_2.04'!$A$1,ROW()-$N$3,COLUMN()-$N$4)</f>
        <v>#VALUE!</v>
      </c>
      <c r="Q20" s="103" t="e">
        <f ca="1">OFFSET('[1]T_2.04'!$A$1,ROW()-$N$3,COLUMN()-$N$4)</f>
        <v>#VALUE!</v>
      </c>
      <c r="R20" s="103" t="e">
        <f ca="1">OFFSET('[1]T_2.04'!$A$1,ROW()-$N$3,COLUMN()-$N$4)</f>
        <v>#VALUE!</v>
      </c>
      <c r="S20" s="103" t="e">
        <f ca="1">OFFSET('[1]T_2.04'!$A$1,ROW()-$N$3,COLUMN()-$N$4)</f>
        <v>#VALUE!</v>
      </c>
      <c r="T20" s="103" t="e">
        <f ca="1">OFFSET('[1]T_2.04'!$A$1,ROW()-$N$3,COLUMN()-$N$4)</f>
        <v>#VALUE!</v>
      </c>
      <c r="U20" s="103" t="e">
        <f ca="1">OFFSET('[1]T_2.04'!$A$1,ROW()-$N$3,COLUMN()-$N$4)</f>
        <v>#VALUE!</v>
      </c>
      <c r="V20" s="103" t="e">
        <f ca="1">OFFSET('[1]T_2.04'!$A$1,ROW()-$N$3,COLUMN()-$N$4)</f>
        <v>#VALUE!</v>
      </c>
      <c r="W20" s="103" t="e">
        <f ca="1">OFFSET('[1]T_2.04'!$A$1,ROW()-$N$3,COLUMN()-$N$4)</f>
        <v>#VALUE!</v>
      </c>
      <c r="X20" s="103" t="e">
        <f ca="1">OFFSET('[1]T_2.04'!$A$1,ROW()-$N$3,COLUMN()-$N$4)</f>
        <v>#VALUE!</v>
      </c>
      <c r="Y20" s="103" t="e">
        <f ca="1">OFFSET('[1]T_2.04'!$A$1,ROW()-$N$3,COLUMN()-$N$4)</f>
        <v>#VALUE!</v>
      </c>
      <c r="Z20" s="103" t="e">
        <f ca="1">OFFSET('[1]T_2.04'!$A$1,ROW()-$N$3,COLUMN()-$N$4)</f>
        <v>#VALUE!</v>
      </c>
      <c r="AA20" s="103" t="e">
        <f ca="1">OFFSET('[1]T_2.04'!$A$1,ROW()-$N$3,COLUMN()-$N$4)</f>
        <v>#VALUE!</v>
      </c>
      <c r="AB20" s="103" t="e">
        <f ca="1">OFFSET('[1]T_2.04'!$A$1,ROW()-$N$3,COLUMN()-$N$4)</f>
        <v>#VALUE!</v>
      </c>
      <c r="AC20" s="103" t="e">
        <f ca="1">OFFSET('[1]T_2.04'!$A$1,ROW()-$N$3,COLUMN()-$N$4)</f>
        <v>#VALUE!</v>
      </c>
      <c r="AD20" s="103" t="e">
        <f ca="1">OFFSET('[1]T_2.04'!$A$1,ROW()-$N$3,COLUMN()-$N$4)</f>
        <v>#VALUE!</v>
      </c>
      <c r="AE20" s="103" t="e">
        <f ca="1">OFFSET('[1]T_2.04'!$A$1,ROW()-$N$3,COLUMN()-$N$4)</f>
        <v>#VALUE!</v>
      </c>
      <c r="AF20" s="103" t="e">
        <f ca="1">OFFSET('[1]T_2.04'!$A$1,ROW()-$N$3,COLUMN()-$N$4)</f>
        <v>#VALUE!</v>
      </c>
      <c r="AG20" s="103" t="e">
        <f ca="1">OFFSET('[1]T_2.04'!$A$1,ROW()-$N$3,COLUMN()-$N$4)</f>
        <v>#VALUE!</v>
      </c>
      <c r="AH20" s="103" t="e">
        <f ca="1">OFFSET('[1]T_2.04'!$A$1,ROW()-$N$3,COLUMN()-$N$4)</f>
        <v>#VALUE!</v>
      </c>
      <c r="AI20" s="103" t="e">
        <f ca="1">OFFSET('[1]T_2.04'!$A$1,ROW()-$N$3,COLUMN()-$N$4)</f>
        <v>#VALUE!</v>
      </c>
      <c r="AJ20" s="103" t="e">
        <f ca="1">OFFSET('[1]T_2.04'!$A$1,ROW()-$N$3,COLUMN()-$N$4)</f>
        <v>#VALUE!</v>
      </c>
      <c r="AK20" s="103" t="e">
        <f ca="1">OFFSET('[1]T_2.04'!$A$1,ROW()-$N$3,COLUMN()-$N$4)</f>
        <v>#VALUE!</v>
      </c>
      <c r="AL20" s="103" t="e">
        <f ca="1">OFFSET('[1]T_2.04'!$A$1,ROW()-$N$3,COLUMN()-$N$4)</f>
        <v>#VALUE!</v>
      </c>
      <c r="AM20" s="103" t="e">
        <f ca="1">OFFSET('[1]T_2.04'!$A$1,ROW()-$N$3,COLUMN()-$N$4)</f>
        <v>#VALUE!</v>
      </c>
      <c r="AN20" s="103" t="e">
        <f ca="1">OFFSET('[1]T_2.04'!$A$1,ROW()-$N$3,COLUMN()-$N$4)</f>
        <v>#VALUE!</v>
      </c>
      <c r="AO20" s="103" t="e">
        <f ca="1">OFFSET('[1]T_2.04'!$A$1,ROW()-$N$3,COLUMN()-$N$4)</f>
        <v>#VALUE!</v>
      </c>
      <c r="AP20" s="105" t="e">
        <f ca="1">OFFSET('[1]T_2.04'!$A$1,ROW()-$N$3,COLUMN()-$N$4)</f>
        <v>#VALUE!</v>
      </c>
      <c r="AQ20" s="105" t="e">
        <f ca="1">OFFSET('[1]T_2.04'!$A$1,ROW()-$N$3,COLUMN()-$N$4)</f>
        <v>#VALUE!</v>
      </c>
      <c r="AR20" s="105" t="e">
        <f ca="1">OFFSET('[1]T_2.04'!$A$1,ROW()-$N$3,COLUMN()-$N$4)</f>
        <v>#VALUE!</v>
      </c>
    </row>
    <row r="21" spans="1:44" x14ac:dyDescent="0.3">
      <c r="A21" s="132" t="s">
        <v>1551</v>
      </c>
      <c r="B21" s="103" t="e">
        <f ca="1">OFFSET('[1]T_2.04'!$A$1,ROW()-$N$3,COLUMN()-$N$4)</f>
        <v>#VALUE!</v>
      </c>
      <c r="C21" s="103" t="e">
        <f ca="1">OFFSET('[1]T_2.04'!$A$1,ROW()-$N$3,COLUMN()-$N$4)</f>
        <v>#VALUE!</v>
      </c>
      <c r="D21" s="103" t="e">
        <f ca="1">OFFSET('[1]T_2.04'!$A$1,ROW()-$N$3,COLUMN()-$N$4)</f>
        <v>#VALUE!</v>
      </c>
      <c r="E21" s="103" t="e">
        <f ca="1">OFFSET('[1]T_2.04'!$A$1,ROW()-$N$3,COLUMN()-$N$4)</f>
        <v>#VALUE!</v>
      </c>
      <c r="F21" s="103" t="e">
        <f ca="1">OFFSET('[1]T_2.04'!$A$1,ROW()-$N$3,COLUMN()-$N$4)</f>
        <v>#VALUE!</v>
      </c>
      <c r="G21" s="103" t="e">
        <f ca="1">OFFSET('[1]T_2.04'!$A$1,ROW()-$N$3,COLUMN()-$N$4)</f>
        <v>#VALUE!</v>
      </c>
      <c r="H21" s="103" t="e">
        <f ca="1">OFFSET('[1]T_2.04'!$A$1,ROW()-$N$3,COLUMN()-$N$4)</f>
        <v>#VALUE!</v>
      </c>
      <c r="I21" s="103" t="e">
        <f ca="1">OFFSET('[1]T_2.04'!$A$1,ROW()-$N$3,COLUMN()-$N$4)</f>
        <v>#VALUE!</v>
      </c>
      <c r="J21" s="103" t="e">
        <f ca="1">OFFSET('[1]T_2.04'!$A$1,ROW()-$N$3,COLUMN()-$N$4)</f>
        <v>#VALUE!</v>
      </c>
      <c r="K21" s="103" t="e">
        <f ca="1">OFFSET('[1]T_2.04'!$A$1,ROW()-$N$3,COLUMN()-$N$4)</f>
        <v>#VALUE!</v>
      </c>
      <c r="L21" s="103" t="e">
        <f ca="1">OFFSET('[1]T_2.04'!$A$1,ROW()-$N$3,COLUMN()-$N$4)</f>
        <v>#VALUE!</v>
      </c>
      <c r="M21" s="103" t="e">
        <f ca="1">OFFSET('[1]T_2.04'!$A$1,ROW()-$N$3,COLUMN()-$N$4)</f>
        <v>#VALUE!</v>
      </c>
      <c r="N21" s="103" t="e">
        <f ca="1">OFFSET('[1]T_2.04'!$A$1,ROW()-$N$3,COLUMN()-$N$4)</f>
        <v>#VALUE!</v>
      </c>
      <c r="O21" s="103" t="e">
        <f ca="1">OFFSET('[1]T_2.04'!$A$1,ROW()-$N$3,COLUMN()-$N$4)</f>
        <v>#VALUE!</v>
      </c>
      <c r="P21" s="103" t="e">
        <f ca="1">OFFSET('[1]T_2.04'!$A$1,ROW()-$N$3,COLUMN()-$N$4)</f>
        <v>#VALUE!</v>
      </c>
      <c r="Q21" s="103" t="e">
        <f ca="1">OFFSET('[1]T_2.04'!$A$1,ROW()-$N$3,COLUMN()-$N$4)</f>
        <v>#VALUE!</v>
      </c>
      <c r="R21" s="103" t="e">
        <f ca="1">OFFSET('[1]T_2.04'!$A$1,ROW()-$N$3,COLUMN()-$N$4)</f>
        <v>#VALUE!</v>
      </c>
      <c r="S21" s="103" t="e">
        <f ca="1">OFFSET('[1]T_2.04'!$A$1,ROW()-$N$3,COLUMN()-$N$4)</f>
        <v>#VALUE!</v>
      </c>
      <c r="T21" s="103" t="e">
        <f ca="1">OFFSET('[1]T_2.04'!$A$1,ROW()-$N$3,COLUMN()-$N$4)</f>
        <v>#VALUE!</v>
      </c>
      <c r="U21" s="103" t="e">
        <f ca="1">OFFSET('[1]T_2.04'!$A$1,ROW()-$N$3,COLUMN()-$N$4)</f>
        <v>#VALUE!</v>
      </c>
      <c r="V21" s="103" t="e">
        <f ca="1">OFFSET('[1]T_2.04'!$A$1,ROW()-$N$3,COLUMN()-$N$4)</f>
        <v>#VALUE!</v>
      </c>
      <c r="W21" s="103" t="e">
        <f ca="1">OFFSET('[1]T_2.04'!$A$1,ROW()-$N$3,COLUMN()-$N$4)</f>
        <v>#VALUE!</v>
      </c>
      <c r="X21" s="103" t="e">
        <f ca="1">OFFSET('[1]T_2.04'!$A$1,ROW()-$N$3,COLUMN()-$N$4)</f>
        <v>#VALUE!</v>
      </c>
      <c r="Y21" s="103" t="e">
        <f ca="1">OFFSET('[1]T_2.04'!$A$1,ROW()-$N$3,COLUMN()-$N$4)</f>
        <v>#VALUE!</v>
      </c>
      <c r="Z21" s="103" t="e">
        <f ca="1">OFFSET('[1]T_2.04'!$A$1,ROW()-$N$3,COLUMN()-$N$4)</f>
        <v>#VALUE!</v>
      </c>
      <c r="AA21" s="103" t="e">
        <f ca="1">OFFSET('[1]T_2.04'!$A$1,ROW()-$N$3,COLUMN()-$N$4)</f>
        <v>#VALUE!</v>
      </c>
      <c r="AB21" s="103" t="e">
        <f ca="1">OFFSET('[1]T_2.04'!$A$1,ROW()-$N$3,COLUMN()-$N$4)</f>
        <v>#VALUE!</v>
      </c>
      <c r="AC21" s="103" t="e">
        <f ca="1">OFFSET('[1]T_2.04'!$A$1,ROW()-$N$3,COLUMN()-$N$4)</f>
        <v>#VALUE!</v>
      </c>
      <c r="AD21" s="103" t="e">
        <f ca="1">OFFSET('[1]T_2.04'!$A$1,ROW()-$N$3,COLUMN()-$N$4)</f>
        <v>#VALUE!</v>
      </c>
      <c r="AE21" s="103" t="e">
        <f ca="1">OFFSET('[1]T_2.04'!$A$1,ROW()-$N$3,COLUMN()-$N$4)</f>
        <v>#VALUE!</v>
      </c>
      <c r="AF21" s="103" t="e">
        <f ca="1">OFFSET('[1]T_2.04'!$A$1,ROW()-$N$3,COLUMN()-$N$4)</f>
        <v>#VALUE!</v>
      </c>
      <c r="AG21" s="103" t="e">
        <f ca="1">OFFSET('[1]T_2.04'!$A$1,ROW()-$N$3,COLUMN()-$N$4)</f>
        <v>#VALUE!</v>
      </c>
      <c r="AH21" s="103" t="e">
        <f ca="1">OFFSET('[1]T_2.04'!$A$1,ROW()-$N$3,COLUMN()-$N$4)</f>
        <v>#VALUE!</v>
      </c>
      <c r="AI21" s="103" t="e">
        <f ca="1">OFFSET('[1]T_2.04'!$A$1,ROW()-$N$3,COLUMN()-$N$4)</f>
        <v>#VALUE!</v>
      </c>
      <c r="AJ21" s="103" t="e">
        <f ca="1">OFFSET('[1]T_2.04'!$A$1,ROW()-$N$3,COLUMN()-$N$4)</f>
        <v>#VALUE!</v>
      </c>
      <c r="AK21" s="103" t="e">
        <f ca="1">OFFSET('[1]T_2.04'!$A$1,ROW()-$N$3,COLUMN()-$N$4)</f>
        <v>#VALUE!</v>
      </c>
      <c r="AL21" s="103" t="e">
        <f ca="1">OFFSET('[1]T_2.04'!$A$1,ROW()-$N$3,COLUMN()-$N$4)</f>
        <v>#VALUE!</v>
      </c>
      <c r="AM21" s="103" t="e">
        <f ca="1">OFFSET('[1]T_2.04'!$A$1,ROW()-$N$3,COLUMN()-$N$4)</f>
        <v>#VALUE!</v>
      </c>
      <c r="AN21" s="103" t="e">
        <f ca="1">OFFSET('[1]T_2.04'!$A$1,ROW()-$N$3,COLUMN()-$N$4)</f>
        <v>#VALUE!</v>
      </c>
      <c r="AO21" s="103" t="e">
        <f ca="1">OFFSET('[1]T_2.04'!$A$1,ROW()-$N$3,COLUMN()-$N$4)</f>
        <v>#VALUE!</v>
      </c>
      <c r="AP21" s="105" t="e">
        <f ca="1">OFFSET('[1]T_2.04'!$A$1,ROW()-$N$3,COLUMN()-$N$4)</f>
        <v>#VALUE!</v>
      </c>
      <c r="AQ21" s="105" t="e">
        <f ca="1">OFFSET('[1]T_2.04'!$A$1,ROW()-$N$3,COLUMN()-$N$4)</f>
        <v>#VALUE!</v>
      </c>
      <c r="AR21" s="105" t="e">
        <f ca="1">OFFSET('[1]T_2.04'!$A$1,ROW()-$N$3,COLUMN()-$N$4)</f>
        <v>#VALUE!</v>
      </c>
    </row>
    <row r="22" spans="1:44" x14ac:dyDescent="0.3">
      <c r="A22" s="132" t="s">
        <v>1552</v>
      </c>
      <c r="B22" s="103" t="e">
        <f ca="1">OFFSET('[1]T_2.04'!$A$1,ROW()-$N$3,COLUMN()-$N$4)</f>
        <v>#VALUE!</v>
      </c>
      <c r="C22" s="103" t="e">
        <f ca="1">OFFSET('[1]T_2.04'!$A$1,ROW()-$N$3,COLUMN()-$N$4)</f>
        <v>#VALUE!</v>
      </c>
      <c r="D22" s="103" t="e">
        <f ca="1">OFFSET('[1]T_2.04'!$A$1,ROW()-$N$3,COLUMN()-$N$4)</f>
        <v>#VALUE!</v>
      </c>
      <c r="E22" s="103" t="e">
        <f ca="1">OFFSET('[1]T_2.04'!$A$1,ROW()-$N$3,COLUMN()-$N$4)</f>
        <v>#VALUE!</v>
      </c>
      <c r="F22" s="103" t="e">
        <f ca="1">OFFSET('[1]T_2.04'!$A$1,ROW()-$N$3,COLUMN()-$N$4)</f>
        <v>#VALUE!</v>
      </c>
      <c r="G22" s="103" t="e">
        <f ca="1">OFFSET('[1]T_2.04'!$A$1,ROW()-$N$3,COLUMN()-$N$4)</f>
        <v>#VALUE!</v>
      </c>
      <c r="H22" s="103" t="e">
        <f ca="1">OFFSET('[1]T_2.04'!$A$1,ROW()-$N$3,COLUMN()-$N$4)</f>
        <v>#VALUE!</v>
      </c>
      <c r="I22" s="103" t="e">
        <f ca="1">OFFSET('[1]T_2.04'!$A$1,ROW()-$N$3,COLUMN()-$N$4)</f>
        <v>#VALUE!</v>
      </c>
      <c r="J22" s="103" t="e">
        <f ca="1">OFFSET('[1]T_2.04'!$A$1,ROW()-$N$3,COLUMN()-$N$4)</f>
        <v>#VALUE!</v>
      </c>
      <c r="K22" s="103" t="e">
        <f ca="1">OFFSET('[1]T_2.04'!$A$1,ROW()-$N$3,COLUMN()-$N$4)</f>
        <v>#VALUE!</v>
      </c>
      <c r="L22" s="103" t="e">
        <f ca="1">OFFSET('[1]T_2.04'!$A$1,ROW()-$N$3,COLUMN()-$N$4)</f>
        <v>#VALUE!</v>
      </c>
      <c r="M22" s="103" t="e">
        <f ca="1">OFFSET('[1]T_2.04'!$A$1,ROW()-$N$3,COLUMN()-$N$4)</f>
        <v>#VALUE!</v>
      </c>
      <c r="N22" s="103" t="e">
        <f ca="1">OFFSET('[1]T_2.04'!$A$1,ROW()-$N$3,COLUMN()-$N$4)</f>
        <v>#VALUE!</v>
      </c>
      <c r="O22" s="103" t="e">
        <f ca="1">OFFSET('[1]T_2.04'!$A$1,ROW()-$N$3,COLUMN()-$N$4)</f>
        <v>#VALUE!</v>
      </c>
      <c r="P22" s="103" t="e">
        <f ca="1">OFFSET('[1]T_2.04'!$A$1,ROW()-$N$3,COLUMN()-$N$4)</f>
        <v>#VALUE!</v>
      </c>
      <c r="Q22" s="103" t="e">
        <f ca="1">OFFSET('[1]T_2.04'!$A$1,ROW()-$N$3,COLUMN()-$N$4)</f>
        <v>#VALUE!</v>
      </c>
      <c r="R22" s="103" t="e">
        <f ca="1">OFFSET('[1]T_2.04'!$A$1,ROW()-$N$3,COLUMN()-$N$4)</f>
        <v>#VALUE!</v>
      </c>
      <c r="S22" s="103" t="e">
        <f ca="1">OFFSET('[1]T_2.04'!$A$1,ROW()-$N$3,COLUMN()-$N$4)</f>
        <v>#VALUE!</v>
      </c>
      <c r="T22" s="103" t="e">
        <f ca="1">OFFSET('[1]T_2.04'!$A$1,ROW()-$N$3,COLUMN()-$N$4)</f>
        <v>#VALUE!</v>
      </c>
      <c r="U22" s="103" t="e">
        <f ca="1">OFFSET('[1]T_2.04'!$A$1,ROW()-$N$3,COLUMN()-$N$4)</f>
        <v>#VALUE!</v>
      </c>
      <c r="V22" s="103" t="e">
        <f ca="1">OFFSET('[1]T_2.04'!$A$1,ROW()-$N$3,COLUMN()-$N$4)</f>
        <v>#VALUE!</v>
      </c>
      <c r="W22" s="103" t="e">
        <f ca="1">OFFSET('[1]T_2.04'!$A$1,ROW()-$N$3,COLUMN()-$N$4)</f>
        <v>#VALUE!</v>
      </c>
      <c r="X22" s="103" t="e">
        <f ca="1">OFFSET('[1]T_2.04'!$A$1,ROW()-$N$3,COLUMN()-$N$4)</f>
        <v>#VALUE!</v>
      </c>
      <c r="Y22" s="103" t="e">
        <f ca="1">OFFSET('[1]T_2.04'!$A$1,ROW()-$N$3,COLUMN()-$N$4)</f>
        <v>#VALUE!</v>
      </c>
      <c r="Z22" s="103" t="e">
        <f ca="1">OFFSET('[1]T_2.04'!$A$1,ROW()-$N$3,COLUMN()-$N$4)</f>
        <v>#VALUE!</v>
      </c>
      <c r="AA22" s="103" t="e">
        <f ca="1">OFFSET('[1]T_2.04'!$A$1,ROW()-$N$3,COLUMN()-$N$4)</f>
        <v>#VALUE!</v>
      </c>
      <c r="AB22" s="103" t="e">
        <f ca="1">OFFSET('[1]T_2.04'!$A$1,ROW()-$N$3,COLUMN()-$N$4)</f>
        <v>#VALUE!</v>
      </c>
      <c r="AC22" s="103" t="e">
        <f ca="1">OFFSET('[1]T_2.04'!$A$1,ROW()-$N$3,COLUMN()-$N$4)</f>
        <v>#VALUE!</v>
      </c>
      <c r="AD22" s="103" t="e">
        <f ca="1">OFFSET('[1]T_2.04'!$A$1,ROW()-$N$3,COLUMN()-$N$4)</f>
        <v>#VALUE!</v>
      </c>
      <c r="AE22" s="103" t="e">
        <f ca="1">OFFSET('[1]T_2.04'!$A$1,ROW()-$N$3,COLUMN()-$N$4)</f>
        <v>#VALUE!</v>
      </c>
      <c r="AF22" s="103" t="e">
        <f ca="1">OFFSET('[1]T_2.04'!$A$1,ROW()-$N$3,COLUMN()-$N$4)</f>
        <v>#VALUE!</v>
      </c>
      <c r="AG22" s="103" t="e">
        <f ca="1">OFFSET('[1]T_2.04'!$A$1,ROW()-$N$3,COLUMN()-$N$4)</f>
        <v>#VALUE!</v>
      </c>
      <c r="AH22" s="103" t="e">
        <f ca="1">OFFSET('[1]T_2.04'!$A$1,ROW()-$N$3,COLUMN()-$N$4)</f>
        <v>#VALUE!</v>
      </c>
      <c r="AI22" s="103" t="e">
        <f ca="1">OFFSET('[1]T_2.04'!$A$1,ROW()-$N$3,COLUMN()-$N$4)</f>
        <v>#VALUE!</v>
      </c>
      <c r="AJ22" s="103" t="e">
        <f ca="1">OFFSET('[1]T_2.04'!$A$1,ROW()-$N$3,COLUMN()-$N$4)</f>
        <v>#VALUE!</v>
      </c>
      <c r="AK22" s="103" t="e">
        <f ca="1">OFFSET('[1]T_2.04'!$A$1,ROW()-$N$3,COLUMN()-$N$4)</f>
        <v>#VALUE!</v>
      </c>
      <c r="AL22" s="103" t="e">
        <f ca="1">OFFSET('[1]T_2.04'!$A$1,ROW()-$N$3,COLUMN()-$N$4)</f>
        <v>#VALUE!</v>
      </c>
      <c r="AM22" s="103" t="e">
        <f ca="1">OFFSET('[1]T_2.04'!$A$1,ROW()-$N$3,COLUMN()-$N$4)</f>
        <v>#VALUE!</v>
      </c>
      <c r="AN22" s="103" t="e">
        <f ca="1">OFFSET('[1]T_2.04'!$A$1,ROW()-$N$3,COLUMN()-$N$4)</f>
        <v>#VALUE!</v>
      </c>
      <c r="AO22" s="103" t="e">
        <f ca="1">OFFSET('[1]T_2.04'!$A$1,ROW()-$N$3,COLUMN()-$N$4)</f>
        <v>#VALUE!</v>
      </c>
      <c r="AP22" s="105" t="e">
        <f ca="1">OFFSET('[1]T_2.04'!$A$1,ROW()-$N$3,COLUMN()-$N$4)</f>
        <v>#VALUE!</v>
      </c>
      <c r="AQ22" s="105" t="e">
        <f ca="1">OFFSET('[1]T_2.04'!$A$1,ROW()-$N$3,COLUMN()-$N$4)</f>
        <v>#VALUE!</v>
      </c>
      <c r="AR22" s="105" t="e">
        <f ca="1">OFFSET('[1]T_2.04'!$A$1,ROW()-$N$3,COLUMN()-$N$4)</f>
        <v>#VALUE!</v>
      </c>
    </row>
    <row r="23" spans="1:44" x14ac:dyDescent="0.3">
      <c r="A23" s="132" t="s">
        <v>1553</v>
      </c>
      <c r="B23" s="103" t="e">
        <f ca="1">OFFSET('[1]T_2.04'!$A$1,ROW()-$N$3,COLUMN()-$N$4)</f>
        <v>#VALUE!</v>
      </c>
      <c r="C23" s="103" t="e">
        <f ca="1">OFFSET('[1]T_2.04'!$A$1,ROW()-$N$3,COLUMN()-$N$4)</f>
        <v>#VALUE!</v>
      </c>
      <c r="D23" s="103" t="e">
        <f ca="1">OFFSET('[1]T_2.04'!$A$1,ROW()-$N$3,COLUMN()-$N$4)</f>
        <v>#VALUE!</v>
      </c>
      <c r="E23" s="103" t="e">
        <f ca="1">OFFSET('[1]T_2.04'!$A$1,ROW()-$N$3,COLUMN()-$N$4)</f>
        <v>#VALUE!</v>
      </c>
      <c r="F23" s="103" t="e">
        <f ca="1">OFFSET('[1]T_2.04'!$A$1,ROW()-$N$3,COLUMN()-$N$4)</f>
        <v>#VALUE!</v>
      </c>
      <c r="G23" s="103" t="e">
        <f ca="1">OFFSET('[1]T_2.04'!$A$1,ROW()-$N$3,COLUMN()-$N$4)</f>
        <v>#VALUE!</v>
      </c>
      <c r="H23" s="103" t="e">
        <f ca="1">OFFSET('[1]T_2.04'!$A$1,ROW()-$N$3,COLUMN()-$N$4)</f>
        <v>#VALUE!</v>
      </c>
      <c r="I23" s="103" t="e">
        <f ca="1">OFFSET('[1]T_2.04'!$A$1,ROW()-$N$3,COLUMN()-$N$4)</f>
        <v>#VALUE!</v>
      </c>
      <c r="J23" s="103" t="e">
        <f ca="1">OFFSET('[1]T_2.04'!$A$1,ROW()-$N$3,COLUMN()-$N$4)</f>
        <v>#VALUE!</v>
      </c>
      <c r="K23" s="103" t="e">
        <f ca="1">OFFSET('[1]T_2.04'!$A$1,ROW()-$N$3,COLUMN()-$N$4)</f>
        <v>#VALUE!</v>
      </c>
      <c r="L23" s="103" t="e">
        <f ca="1">OFFSET('[1]T_2.04'!$A$1,ROW()-$N$3,COLUMN()-$N$4)</f>
        <v>#VALUE!</v>
      </c>
      <c r="M23" s="103" t="e">
        <f ca="1">OFFSET('[1]T_2.04'!$A$1,ROW()-$N$3,COLUMN()-$N$4)</f>
        <v>#VALUE!</v>
      </c>
      <c r="N23" s="103" t="e">
        <f ca="1">OFFSET('[1]T_2.04'!$A$1,ROW()-$N$3,COLUMN()-$N$4)</f>
        <v>#VALUE!</v>
      </c>
      <c r="O23" s="103" t="e">
        <f ca="1">OFFSET('[1]T_2.04'!$A$1,ROW()-$N$3,COLUMN()-$N$4)</f>
        <v>#VALUE!</v>
      </c>
      <c r="P23" s="103" t="e">
        <f ca="1">OFFSET('[1]T_2.04'!$A$1,ROW()-$N$3,COLUMN()-$N$4)</f>
        <v>#VALUE!</v>
      </c>
      <c r="Q23" s="103" t="e">
        <f ca="1">OFFSET('[1]T_2.04'!$A$1,ROW()-$N$3,COLUMN()-$N$4)</f>
        <v>#VALUE!</v>
      </c>
      <c r="R23" s="103" t="e">
        <f ca="1">OFFSET('[1]T_2.04'!$A$1,ROW()-$N$3,COLUMN()-$N$4)</f>
        <v>#VALUE!</v>
      </c>
      <c r="S23" s="103" t="e">
        <f ca="1">OFFSET('[1]T_2.04'!$A$1,ROW()-$N$3,COLUMN()-$N$4)</f>
        <v>#VALUE!</v>
      </c>
      <c r="T23" s="103" t="e">
        <f ca="1">OFFSET('[1]T_2.04'!$A$1,ROW()-$N$3,COLUMN()-$N$4)</f>
        <v>#VALUE!</v>
      </c>
      <c r="U23" s="103" t="e">
        <f ca="1">OFFSET('[1]T_2.04'!$A$1,ROW()-$N$3,COLUMN()-$N$4)</f>
        <v>#VALUE!</v>
      </c>
      <c r="V23" s="103" t="e">
        <f ca="1">OFFSET('[1]T_2.04'!$A$1,ROW()-$N$3,COLUMN()-$N$4)</f>
        <v>#VALUE!</v>
      </c>
      <c r="W23" s="103" t="e">
        <f ca="1">OFFSET('[1]T_2.04'!$A$1,ROW()-$N$3,COLUMN()-$N$4)</f>
        <v>#VALUE!</v>
      </c>
      <c r="X23" s="103" t="e">
        <f ca="1">OFFSET('[1]T_2.04'!$A$1,ROW()-$N$3,COLUMN()-$N$4)</f>
        <v>#VALUE!</v>
      </c>
      <c r="Y23" s="103" t="e">
        <f ca="1">OFFSET('[1]T_2.04'!$A$1,ROW()-$N$3,COLUMN()-$N$4)</f>
        <v>#VALUE!</v>
      </c>
      <c r="Z23" s="103" t="e">
        <f ca="1">OFFSET('[1]T_2.04'!$A$1,ROW()-$N$3,COLUMN()-$N$4)</f>
        <v>#VALUE!</v>
      </c>
      <c r="AA23" s="103" t="e">
        <f ca="1">OFFSET('[1]T_2.04'!$A$1,ROW()-$N$3,COLUMN()-$N$4)</f>
        <v>#VALUE!</v>
      </c>
      <c r="AB23" s="103" t="e">
        <f ca="1">OFFSET('[1]T_2.04'!$A$1,ROW()-$N$3,COLUMN()-$N$4)</f>
        <v>#VALUE!</v>
      </c>
      <c r="AC23" s="103" t="e">
        <f ca="1">OFFSET('[1]T_2.04'!$A$1,ROW()-$N$3,COLUMN()-$N$4)</f>
        <v>#VALUE!</v>
      </c>
      <c r="AD23" s="103" t="e">
        <f ca="1">OFFSET('[1]T_2.04'!$A$1,ROW()-$N$3,COLUMN()-$N$4)</f>
        <v>#VALUE!</v>
      </c>
      <c r="AE23" s="103" t="e">
        <f ca="1">OFFSET('[1]T_2.04'!$A$1,ROW()-$N$3,COLUMN()-$N$4)</f>
        <v>#VALUE!</v>
      </c>
      <c r="AF23" s="103" t="e">
        <f ca="1">OFFSET('[1]T_2.04'!$A$1,ROW()-$N$3,COLUMN()-$N$4)</f>
        <v>#VALUE!</v>
      </c>
      <c r="AG23" s="103" t="e">
        <f ca="1">OFFSET('[1]T_2.04'!$A$1,ROW()-$N$3,COLUMN()-$N$4)</f>
        <v>#VALUE!</v>
      </c>
      <c r="AH23" s="103" t="e">
        <f ca="1">OFFSET('[1]T_2.04'!$A$1,ROW()-$N$3,COLUMN()-$N$4)</f>
        <v>#VALUE!</v>
      </c>
      <c r="AI23" s="103" t="e">
        <f ca="1">OFFSET('[1]T_2.04'!$A$1,ROW()-$N$3,COLUMN()-$N$4)</f>
        <v>#VALUE!</v>
      </c>
      <c r="AJ23" s="103" t="e">
        <f ca="1">OFFSET('[1]T_2.04'!$A$1,ROW()-$N$3,COLUMN()-$N$4)</f>
        <v>#VALUE!</v>
      </c>
      <c r="AK23" s="103" t="e">
        <f ca="1">OFFSET('[1]T_2.04'!$A$1,ROW()-$N$3,COLUMN()-$N$4)</f>
        <v>#VALUE!</v>
      </c>
      <c r="AL23" s="103" t="e">
        <f ca="1">OFFSET('[1]T_2.04'!$A$1,ROW()-$N$3,COLUMN()-$N$4)</f>
        <v>#VALUE!</v>
      </c>
      <c r="AM23" s="103" t="e">
        <f ca="1">OFFSET('[1]T_2.04'!$A$1,ROW()-$N$3,COLUMN()-$N$4)</f>
        <v>#VALUE!</v>
      </c>
      <c r="AN23" s="103" t="e">
        <f ca="1">OFFSET('[1]T_2.04'!$A$1,ROW()-$N$3,COLUMN()-$N$4)</f>
        <v>#VALUE!</v>
      </c>
      <c r="AO23" s="103" t="e">
        <f ca="1">OFFSET('[1]T_2.04'!$A$1,ROW()-$N$3,COLUMN()-$N$4)</f>
        <v>#VALUE!</v>
      </c>
      <c r="AP23" s="105" t="e">
        <f ca="1">OFFSET('[1]T_2.04'!$A$1,ROW()-$N$3,COLUMN()-$N$4)</f>
        <v>#VALUE!</v>
      </c>
      <c r="AQ23" s="105" t="e">
        <f ca="1">OFFSET('[1]T_2.04'!$A$1,ROW()-$N$3,COLUMN()-$N$4)</f>
        <v>#VALUE!</v>
      </c>
      <c r="AR23" s="105" t="e">
        <f ca="1">OFFSET('[1]T_2.04'!$A$1,ROW()-$N$3,COLUMN()-$N$4)</f>
        <v>#VALUE!</v>
      </c>
    </row>
    <row r="24" spans="1:44" x14ac:dyDescent="0.3">
      <c r="A24" s="132" t="s">
        <v>1554</v>
      </c>
      <c r="B24" s="103" t="e">
        <f ca="1">OFFSET('[1]T_2.04'!$A$1,ROW()-$N$3,COLUMN()-$N$4)</f>
        <v>#VALUE!</v>
      </c>
      <c r="C24" s="103" t="e">
        <f ca="1">OFFSET('[1]T_2.04'!$A$1,ROW()-$N$3,COLUMN()-$N$4)</f>
        <v>#VALUE!</v>
      </c>
      <c r="D24" s="103" t="e">
        <f ca="1">OFFSET('[1]T_2.04'!$A$1,ROW()-$N$3,COLUMN()-$N$4)</f>
        <v>#VALUE!</v>
      </c>
      <c r="E24" s="103" t="e">
        <f ca="1">OFFSET('[1]T_2.04'!$A$1,ROW()-$N$3,COLUMN()-$N$4)</f>
        <v>#VALUE!</v>
      </c>
      <c r="F24" s="103" t="e">
        <f ca="1">OFFSET('[1]T_2.04'!$A$1,ROW()-$N$3,COLUMN()-$N$4)</f>
        <v>#VALUE!</v>
      </c>
      <c r="G24" s="103" t="e">
        <f ca="1">OFFSET('[1]T_2.04'!$A$1,ROW()-$N$3,COLUMN()-$N$4)</f>
        <v>#VALUE!</v>
      </c>
      <c r="H24" s="103" t="e">
        <f ca="1">OFFSET('[1]T_2.04'!$A$1,ROW()-$N$3,COLUMN()-$N$4)</f>
        <v>#VALUE!</v>
      </c>
      <c r="I24" s="103" t="e">
        <f ca="1">OFFSET('[1]T_2.04'!$A$1,ROW()-$N$3,COLUMN()-$N$4)</f>
        <v>#VALUE!</v>
      </c>
      <c r="J24" s="103" t="e">
        <f ca="1">OFFSET('[1]T_2.04'!$A$1,ROW()-$N$3,COLUMN()-$N$4)</f>
        <v>#VALUE!</v>
      </c>
      <c r="K24" s="103" t="e">
        <f ca="1">OFFSET('[1]T_2.04'!$A$1,ROW()-$N$3,COLUMN()-$N$4)</f>
        <v>#VALUE!</v>
      </c>
      <c r="L24" s="103" t="e">
        <f ca="1">OFFSET('[1]T_2.04'!$A$1,ROW()-$N$3,COLUMN()-$N$4)</f>
        <v>#VALUE!</v>
      </c>
      <c r="M24" s="103" t="e">
        <f ca="1">OFFSET('[1]T_2.04'!$A$1,ROW()-$N$3,COLUMN()-$N$4)</f>
        <v>#VALUE!</v>
      </c>
      <c r="N24" s="103" t="e">
        <f ca="1">OFFSET('[1]T_2.04'!$A$1,ROW()-$N$3,COLUMN()-$N$4)</f>
        <v>#VALUE!</v>
      </c>
      <c r="O24" s="103" t="e">
        <f ca="1">OFFSET('[1]T_2.04'!$A$1,ROW()-$N$3,COLUMN()-$N$4)</f>
        <v>#VALUE!</v>
      </c>
      <c r="P24" s="103" t="e">
        <f ca="1">OFFSET('[1]T_2.04'!$A$1,ROW()-$N$3,COLUMN()-$N$4)</f>
        <v>#VALUE!</v>
      </c>
      <c r="Q24" s="103" t="e">
        <f ca="1">OFFSET('[1]T_2.04'!$A$1,ROW()-$N$3,COLUMN()-$N$4)</f>
        <v>#VALUE!</v>
      </c>
      <c r="R24" s="103" t="e">
        <f ca="1">OFFSET('[1]T_2.04'!$A$1,ROW()-$N$3,COLUMN()-$N$4)</f>
        <v>#VALUE!</v>
      </c>
      <c r="S24" s="103" t="e">
        <f ca="1">OFFSET('[1]T_2.04'!$A$1,ROW()-$N$3,COLUMN()-$N$4)</f>
        <v>#VALUE!</v>
      </c>
      <c r="T24" s="103" t="e">
        <f ca="1">OFFSET('[1]T_2.04'!$A$1,ROW()-$N$3,COLUMN()-$N$4)</f>
        <v>#VALUE!</v>
      </c>
      <c r="U24" s="103" t="e">
        <f ca="1">OFFSET('[1]T_2.04'!$A$1,ROW()-$N$3,COLUMN()-$N$4)</f>
        <v>#VALUE!</v>
      </c>
      <c r="V24" s="103" t="e">
        <f ca="1">OFFSET('[1]T_2.04'!$A$1,ROW()-$N$3,COLUMN()-$N$4)</f>
        <v>#VALUE!</v>
      </c>
      <c r="W24" s="103" t="e">
        <f ca="1">OFFSET('[1]T_2.04'!$A$1,ROW()-$N$3,COLUMN()-$N$4)</f>
        <v>#VALUE!</v>
      </c>
      <c r="X24" s="103" t="e">
        <f ca="1">OFFSET('[1]T_2.04'!$A$1,ROW()-$N$3,COLUMN()-$N$4)</f>
        <v>#VALUE!</v>
      </c>
      <c r="Y24" s="103" t="e">
        <f ca="1">OFFSET('[1]T_2.04'!$A$1,ROW()-$N$3,COLUMN()-$N$4)</f>
        <v>#VALUE!</v>
      </c>
      <c r="Z24" s="103" t="e">
        <f ca="1">OFFSET('[1]T_2.04'!$A$1,ROW()-$N$3,COLUMN()-$N$4)</f>
        <v>#VALUE!</v>
      </c>
      <c r="AA24" s="103" t="e">
        <f ca="1">OFFSET('[1]T_2.04'!$A$1,ROW()-$N$3,COLUMN()-$N$4)</f>
        <v>#VALUE!</v>
      </c>
      <c r="AB24" s="103" t="e">
        <f ca="1">OFFSET('[1]T_2.04'!$A$1,ROW()-$N$3,COLUMN()-$N$4)</f>
        <v>#VALUE!</v>
      </c>
      <c r="AC24" s="103" t="e">
        <f ca="1">OFFSET('[1]T_2.04'!$A$1,ROW()-$N$3,COLUMN()-$N$4)</f>
        <v>#VALUE!</v>
      </c>
      <c r="AD24" s="103" t="e">
        <f ca="1">OFFSET('[1]T_2.04'!$A$1,ROW()-$N$3,COLUMN()-$N$4)</f>
        <v>#VALUE!</v>
      </c>
      <c r="AE24" s="103" t="e">
        <f ca="1">OFFSET('[1]T_2.04'!$A$1,ROW()-$N$3,COLUMN()-$N$4)</f>
        <v>#VALUE!</v>
      </c>
      <c r="AF24" s="103" t="e">
        <f ca="1">OFFSET('[1]T_2.04'!$A$1,ROW()-$N$3,COLUMN()-$N$4)</f>
        <v>#VALUE!</v>
      </c>
      <c r="AG24" s="103" t="e">
        <f ca="1">OFFSET('[1]T_2.04'!$A$1,ROW()-$N$3,COLUMN()-$N$4)</f>
        <v>#VALUE!</v>
      </c>
      <c r="AH24" s="103" t="e">
        <f ca="1">OFFSET('[1]T_2.04'!$A$1,ROW()-$N$3,COLUMN()-$N$4)</f>
        <v>#VALUE!</v>
      </c>
      <c r="AI24" s="103" t="e">
        <f ca="1">OFFSET('[1]T_2.04'!$A$1,ROW()-$N$3,COLUMN()-$N$4)</f>
        <v>#VALUE!</v>
      </c>
      <c r="AJ24" s="103" t="e">
        <f ca="1">OFFSET('[1]T_2.04'!$A$1,ROW()-$N$3,COLUMN()-$N$4)</f>
        <v>#VALUE!</v>
      </c>
      <c r="AK24" s="103" t="e">
        <f ca="1">OFFSET('[1]T_2.04'!$A$1,ROW()-$N$3,COLUMN()-$N$4)</f>
        <v>#VALUE!</v>
      </c>
      <c r="AL24" s="103" t="e">
        <f ca="1">OFFSET('[1]T_2.04'!$A$1,ROW()-$N$3,COLUMN()-$N$4)</f>
        <v>#VALUE!</v>
      </c>
      <c r="AM24" s="103" t="e">
        <f ca="1">OFFSET('[1]T_2.04'!$A$1,ROW()-$N$3,COLUMN()-$N$4)</f>
        <v>#VALUE!</v>
      </c>
      <c r="AN24" s="103" t="e">
        <f ca="1">OFFSET('[1]T_2.04'!$A$1,ROW()-$N$3,COLUMN()-$N$4)</f>
        <v>#VALUE!</v>
      </c>
      <c r="AO24" s="103" t="e">
        <f ca="1">OFFSET('[1]T_2.04'!$A$1,ROW()-$N$3,COLUMN()-$N$4)</f>
        <v>#VALUE!</v>
      </c>
      <c r="AP24" s="105" t="e">
        <f ca="1">OFFSET('[1]T_2.04'!$A$1,ROW()-$N$3,COLUMN()-$N$4)</f>
        <v>#VALUE!</v>
      </c>
      <c r="AQ24" s="105" t="e">
        <f ca="1">OFFSET('[1]T_2.04'!$A$1,ROW()-$N$3,COLUMN()-$N$4)</f>
        <v>#VALUE!</v>
      </c>
      <c r="AR24" s="105" t="e">
        <f ca="1">OFFSET('[1]T_2.04'!$A$1,ROW()-$N$3,COLUMN()-$N$4)</f>
        <v>#VALUE!</v>
      </c>
    </row>
    <row r="25" spans="1:44" x14ac:dyDescent="0.3">
      <c r="A25" s="132" t="s">
        <v>1555</v>
      </c>
      <c r="B25" s="103" t="e">
        <f ca="1">OFFSET('[1]T_2.04'!$A$1,ROW()-$N$3,COLUMN()-$N$4)</f>
        <v>#VALUE!</v>
      </c>
      <c r="C25" s="103" t="e">
        <f ca="1">OFFSET('[1]T_2.04'!$A$1,ROW()-$N$3,COLUMN()-$N$4)</f>
        <v>#VALUE!</v>
      </c>
      <c r="D25" s="103" t="e">
        <f ca="1">OFFSET('[1]T_2.04'!$A$1,ROW()-$N$3,COLUMN()-$N$4)</f>
        <v>#VALUE!</v>
      </c>
      <c r="E25" s="103" t="e">
        <f ca="1">OFFSET('[1]T_2.04'!$A$1,ROW()-$N$3,COLUMN()-$N$4)</f>
        <v>#VALUE!</v>
      </c>
      <c r="F25" s="103" t="e">
        <f ca="1">OFFSET('[1]T_2.04'!$A$1,ROW()-$N$3,COLUMN()-$N$4)</f>
        <v>#VALUE!</v>
      </c>
      <c r="G25" s="103" t="e">
        <f ca="1">OFFSET('[1]T_2.04'!$A$1,ROW()-$N$3,COLUMN()-$N$4)</f>
        <v>#VALUE!</v>
      </c>
      <c r="H25" s="103" t="e">
        <f ca="1">OFFSET('[1]T_2.04'!$A$1,ROW()-$N$3,COLUMN()-$N$4)</f>
        <v>#VALUE!</v>
      </c>
      <c r="I25" s="103" t="e">
        <f ca="1">OFFSET('[1]T_2.04'!$A$1,ROW()-$N$3,COLUMN()-$N$4)</f>
        <v>#VALUE!</v>
      </c>
      <c r="J25" s="103" t="e">
        <f ca="1">OFFSET('[1]T_2.04'!$A$1,ROW()-$N$3,COLUMN()-$N$4)</f>
        <v>#VALUE!</v>
      </c>
      <c r="K25" s="103" t="e">
        <f ca="1">OFFSET('[1]T_2.04'!$A$1,ROW()-$N$3,COLUMN()-$N$4)</f>
        <v>#VALUE!</v>
      </c>
      <c r="L25" s="103" t="e">
        <f ca="1">OFFSET('[1]T_2.04'!$A$1,ROW()-$N$3,COLUMN()-$N$4)</f>
        <v>#VALUE!</v>
      </c>
      <c r="M25" s="103" t="e">
        <f ca="1">OFFSET('[1]T_2.04'!$A$1,ROW()-$N$3,COLUMN()-$N$4)</f>
        <v>#VALUE!</v>
      </c>
      <c r="N25" s="103" t="e">
        <f ca="1">OFFSET('[1]T_2.04'!$A$1,ROW()-$N$3,COLUMN()-$N$4)</f>
        <v>#VALUE!</v>
      </c>
      <c r="O25" s="103" t="e">
        <f ca="1">OFFSET('[1]T_2.04'!$A$1,ROW()-$N$3,COLUMN()-$N$4)</f>
        <v>#VALUE!</v>
      </c>
      <c r="P25" s="103" t="e">
        <f ca="1">OFFSET('[1]T_2.04'!$A$1,ROW()-$N$3,COLUMN()-$N$4)</f>
        <v>#VALUE!</v>
      </c>
      <c r="Q25" s="103" t="e">
        <f ca="1">OFFSET('[1]T_2.04'!$A$1,ROW()-$N$3,COLUMN()-$N$4)</f>
        <v>#VALUE!</v>
      </c>
      <c r="R25" s="103" t="e">
        <f ca="1">OFFSET('[1]T_2.04'!$A$1,ROW()-$N$3,COLUMN()-$N$4)</f>
        <v>#VALUE!</v>
      </c>
      <c r="S25" s="103" t="e">
        <f ca="1">OFFSET('[1]T_2.04'!$A$1,ROW()-$N$3,COLUMN()-$N$4)</f>
        <v>#VALUE!</v>
      </c>
      <c r="T25" s="103" t="e">
        <f ca="1">OFFSET('[1]T_2.04'!$A$1,ROW()-$N$3,COLUMN()-$N$4)</f>
        <v>#VALUE!</v>
      </c>
      <c r="U25" s="103" t="e">
        <f ca="1">OFFSET('[1]T_2.04'!$A$1,ROW()-$N$3,COLUMN()-$N$4)</f>
        <v>#VALUE!</v>
      </c>
      <c r="V25" s="103" t="e">
        <f ca="1">OFFSET('[1]T_2.04'!$A$1,ROW()-$N$3,COLUMN()-$N$4)</f>
        <v>#VALUE!</v>
      </c>
      <c r="W25" s="103" t="e">
        <f ca="1">OFFSET('[1]T_2.04'!$A$1,ROW()-$N$3,COLUMN()-$N$4)</f>
        <v>#VALUE!</v>
      </c>
      <c r="X25" s="103" t="e">
        <f ca="1">OFFSET('[1]T_2.04'!$A$1,ROW()-$N$3,COLUMN()-$N$4)</f>
        <v>#VALUE!</v>
      </c>
      <c r="Y25" s="103" t="e">
        <f ca="1">OFFSET('[1]T_2.04'!$A$1,ROW()-$N$3,COLUMN()-$N$4)</f>
        <v>#VALUE!</v>
      </c>
      <c r="Z25" s="103" t="e">
        <f ca="1">OFFSET('[1]T_2.04'!$A$1,ROW()-$N$3,COLUMN()-$N$4)</f>
        <v>#VALUE!</v>
      </c>
      <c r="AA25" s="103" t="e">
        <f ca="1">OFFSET('[1]T_2.04'!$A$1,ROW()-$N$3,COLUMN()-$N$4)</f>
        <v>#VALUE!</v>
      </c>
      <c r="AB25" s="103" t="e">
        <f ca="1">OFFSET('[1]T_2.04'!$A$1,ROW()-$N$3,COLUMN()-$N$4)</f>
        <v>#VALUE!</v>
      </c>
      <c r="AC25" s="103" t="e">
        <f ca="1">OFFSET('[1]T_2.04'!$A$1,ROW()-$N$3,COLUMN()-$N$4)</f>
        <v>#VALUE!</v>
      </c>
      <c r="AD25" s="103" t="e">
        <f ca="1">OFFSET('[1]T_2.04'!$A$1,ROW()-$N$3,COLUMN()-$N$4)</f>
        <v>#VALUE!</v>
      </c>
      <c r="AE25" s="103" t="e">
        <f ca="1">OFFSET('[1]T_2.04'!$A$1,ROW()-$N$3,COLUMN()-$N$4)</f>
        <v>#VALUE!</v>
      </c>
      <c r="AF25" s="103" t="e">
        <f ca="1">OFFSET('[1]T_2.04'!$A$1,ROW()-$N$3,COLUMN()-$N$4)</f>
        <v>#VALUE!</v>
      </c>
      <c r="AG25" s="103" t="e">
        <f ca="1">OFFSET('[1]T_2.04'!$A$1,ROW()-$N$3,COLUMN()-$N$4)</f>
        <v>#VALUE!</v>
      </c>
      <c r="AH25" s="103" t="e">
        <f ca="1">OFFSET('[1]T_2.04'!$A$1,ROW()-$N$3,COLUMN()-$N$4)</f>
        <v>#VALUE!</v>
      </c>
      <c r="AI25" s="103" t="e">
        <f ca="1">OFFSET('[1]T_2.04'!$A$1,ROW()-$N$3,COLUMN()-$N$4)</f>
        <v>#VALUE!</v>
      </c>
      <c r="AJ25" s="103" t="e">
        <f ca="1">OFFSET('[1]T_2.04'!$A$1,ROW()-$N$3,COLUMN()-$N$4)</f>
        <v>#VALUE!</v>
      </c>
      <c r="AK25" s="103" t="e">
        <f ca="1">OFFSET('[1]T_2.04'!$A$1,ROW()-$N$3,COLUMN()-$N$4)</f>
        <v>#VALUE!</v>
      </c>
      <c r="AL25" s="103" t="e">
        <f ca="1">OFFSET('[1]T_2.04'!$A$1,ROW()-$N$3,COLUMN()-$N$4)</f>
        <v>#VALUE!</v>
      </c>
      <c r="AM25" s="103" t="e">
        <f ca="1">OFFSET('[1]T_2.04'!$A$1,ROW()-$N$3,COLUMN()-$N$4)</f>
        <v>#VALUE!</v>
      </c>
      <c r="AN25" s="103" t="e">
        <f ca="1">OFFSET('[1]T_2.04'!$A$1,ROW()-$N$3,COLUMN()-$N$4)</f>
        <v>#VALUE!</v>
      </c>
      <c r="AO25" s="103" t="e">
        <f ca="1">OFFSET('[1]T_2.04'!$A$1,ROW()-$N$3,COLUMN()-$N$4)</f>
        <v>#VALUE!</v>
      </c>
      <c r="AP25" s="105" t="e">
        <f ca="1">OFFSET('[1]T_2.04'!$A$1,ROW()-$N$3,COLUMN()-$N$4)</f>
        <v>#VALUE!</v>
      </c>
      <c r="AQ25" s="105" t="e">
        <f ca="1">OFFSET('[1]T_2.04'!$A$1,ROW()-$N$3,COLUMN()-$N$4)</f>
        <v>#VALUE!</v>
      </c>
      <c r="AR25" s="105" t="e">
        <f ca="1">OFFSET('[1]T_2.04'!$A$1,ROW()-$N$3,COLUMN()-$N$4)</f>
        <v>#VALUE!</v>
      </c>
    </row>
    <row r="26" spans="1:44" x14ac:dyDescent="0.3">
      <c r="A26" s="132" t="s">
        <v>1556</v>
      </c>
      <c r="B26" s="103" t="e">
        <f ca="1">OFFSET('[1]T_2.04'!$A$1,ROW()-$N$3,COLUMN()-$N$4)</f>
        <v>#VALUE!</v>
      </c>
      <c r="C26" s="103" t="e">
        <f ca="1">OFFSET('[1]T_2.04'!$A$1,ROW()-$N$3,COLUMN()-$N$4)</f>
        <v>#VALUE!</v>
      </c>
      <c r="D26" s="103" t="e">
        <f ca="1">OFFSET('[1]T_2.04'!$A$1,ROW()-$N$3,COLUMN()-$N$4)</f>
        <v>#VALUE!</v>
      </c>
      <c r="E26" s="103" t="e">
        <f ca="1">OFFSET('[1]T_2.04'!$A$1,ROW()-$N$3,COLUMN()-$N$4)</f>
        <v>#VALUE!</v>
      </c>
      <c r="F26" s="103" t="e">
        <f ca="1">OFFSET('[1]T_2.04'!$A$1,ROW()-$N$3,COLUMN()-$N$4)</f>
        <v>#VALUE!</v>
      </c>
      <c r="G26" s="103" t="e">
        <f ca="1">OFFSET('[1]T_2.04'!$A$1,ROW()-$N$3,COLUMN()-$N$4)</f>
        <v>#VALUE!</v>
      </c>
      <c r="H26" s="103" t="e">
        <f ca="1">OFFSET('[1]T_2.04'!$A$1,ROW()-$N$3,COLUMN()-$N$4)</f>
        <v>#VALUE!</v>
      </c>
      <c r="I26" s="103" t="e">
        <f ca="1">OFFSET('[1]T_2.04'!$A$1,ROW()-$N$3,COLUMN()-$N$4)</f>
        <v>#VALUE!</v>
      </c>
      <c r="J26" s="103" t="e">
        <f ca="1">OFFSET('[1]T_2.04'!$A$1,ROW()-$N$3,COLUMN()-$N$4)</f>
        <v>#VALUE!</v>
      </c>
      <c r="K26" s="103" t="e">
        <f ca="1">OFFSET('[1]T_2.04'!$A$1,ROW()-$N$3,COLUMN()-$N$4)</f>
        <v>#VALUE!</v>
      </c>
      <c r="L26" s="103" t="e">
        <f ca="1">OFFSET('[1]T_2.04'!$A$1,ROW()-$N$3,COLUMN()-$N$4)</f>
        <v>#VALUE!</v>
      </c>
      <c r="M26" s="103" t="e">
        <f ca="1">OFFSET('[1]T_2.04'!$A$1,ROW()-$N$3,COLUMN()-$N$4)</f>
        <v>#VALUE!</v>
      </c>
      <c r="N26" s="103" t="e">
        <f ca="1">OFFSET('[1]T_2.04'!$A$1,ROW()-$N$3,COLUMN()-$N$4)</f>
        <v>#VALUE!</v>
      </c>
      <c r="O26" s="103" t="e">
        <f ca="1">OFFSET('[1]T_2.04'!$A$1,ROW()-$N$3,COLUMN()-$N$4)</f>
        <v>#VALUE!</v>
      </c>
      <c r="P26" s="103" t="e">
        <f ca="1">OFFSET('[1]T_2.04'!$A$1,ROW()-$N$3,COLUMN()-$N$4)</f>
        <v>#VALUE!</v>
      </c>
      <c r="Q26" s="103" t="e">
        <f ca="1">OFFSET('[1]T_2.04'!$A$1,ROW()-$N$3,COLUMN()-$N$4)</f>
        <v>#VALUE!</v>
      </c>
      <c r="R26" s="103" t="e">
        <f ca="1">OFFSET('[1]T_2.04'!$A$1,ROW()-$N$3,COLUMN()-$N$4)</f>
        <v>#VALUE!</v>
      </c>
      <c r="S26" s="103" t="e">
        <f ca="1">OFFSET('[1]T_2.04'!$A$1,ROW()-$N$3,COLUMN()-$N$4)</f>
        <v>#VALUE!</v>
      </c>
      <c r="T26" s="103" t="e">
        <f ca="1">OFFSET('[1]T_2.04'!$A$1,ROW()-$N$3,COLUMN()-$N$4)</f>
        <v>#VALUE!</v>
      </c>
      <c r="U26" s="103" t="e">
        <f ca="1">OFFSET('[1]T_2.04'!$A$1,ROW()-$N$3,COLUMN()-$N$4)</f>
        <v>#VALUE!</v>
      </c>
      <c r="V26" s="103" t="e">
        <f ca="1">OFFSET('[1]T_2.04'!$A$1,ROW()-$N$3,COLUMN()-$N$4)</f>
        <v>#VALUE!</v>
      </c>
      <c r="W26" s="103" t="e">
        <f ca="1">OFFSET('[1]T_2.04'!$A$1,ROW()-$N$3,COLUMN()-$N$4)</f>
        <v>#VALUE!</v>
      </c>
      <c r="X26" s="103" t="e">
        <f ca="1">OFFSET('[1]T_2.04'!$A$1,ROW()-$N$3,COLUMN()-$N$4)</f>
        <v>#VALUE!</v>
      </c>
      <c r="Y26" s="103" t="e">
        <f ca="1">OFFSET('[1]T_2.04'!$A$1,ROW()-$N$3,COLUMN()-$N$4)</f>
        <v>#VALUE!</v>
      </c>
      <c r="Z26" s="103" t="e">
        <f ca="1">OFFSET('[1]T_2.04'!$A$1,ROW()-$N$3,COLUMN()-$N$4)</f>
        <v>#VALUE!</v>
      </c>
      <c r="AA26" s="103" t="e">
        <f ca="1">OFFSET('[1]T_2.04'!$A$1,ROW()-$N$3,COLUMN()-$N$4)</f>
        <v>#VALUE!</v>
      </c>
      <c r="AB26" s="103" t="e">
        <f ca="1">OFFSET('[1]T_2.04'!$A$1,ROW()-$N$3,COLUMN()-$N$4)</f>
        <v>#VALUE!</v>
      </c>
      <c r="AC26" s="103" t="e">
        <f ca="1">OFFSET('[1]T_2.04'!$A$1,ROW()-$N$3,COLUMN()-$N$4)</f>
        <v>#VALUE!</v>
      </c>
      <c r="AD26" s="103" t="e">
        <f ca="1">OFFSET('[1]T_2.04'!$A$1,ROW()-$N$3,COLUMN()-$N$4)</f>
        <v>#VALUE!</v>
      </c>
      <c r="AE26" s="103" t="e">
        <f ca="1">OFFSET('[1]T_2.04'!$A$1,ROW()-$N$3,COLUMN()-$N$4)</f>
        <v>#VALUE!</v>
      </c>
      <c r="AF26" s="103" t="e">
        <f ca="1">OFFSET('[1]T_2.04'!$A$1,ROW()-$N$3,COLUMN()-$N$4)</f>
        <v>#VALUE!</v>
      </c>
      <c r="AG26" s="103" t="e">
        <f ca="1">OFFSET('[1]T_2.04'!$A$1,ROW()-$N$3,COLUMN()-$N$4)</f>
        <v>#VALUE!</v>
      </c>
      <c r="AH26" s="103" t="e">
        <f ca="1">OFFSET('[1]T_2.04'!$A$1,ROW()-$N$3,COLUMN()-$N$4)</f>
        <v>#VALUE!</v>
      </c>
      <c r="AI26" s="103" t="e">
        <f ca="1">OFFSET('[1]T_2.04'!$A$1,ROW()-$N$3,COLUMN()-$N$4)</f>
        <v>#VALUE!</v>
      </c>
      <c r="AJ26" s="103" t="e">
        <f ca="1">OFFSET('[1]T_2.04'!$A$1,ROW()-$N$3,COLUMN()-$N$4)</f>
        <v>#VALUE!</v>
      </c>
      <c r="AK26" s="103" t="e">
        <f ca="1">OFFSET('[1]T_2.04'!$A$1,ROW()-$N$3,COLUMN()-$N$4)</f>
        <v>#VALUE!</v>
      </c>
      <c r="AL26" s="103" t="e">
        <f ca="1">OFFSET('[1]T_2.04'!$A$1,ROW()-$N$3,COLUMN()-$N$4)</f>
        <v>#VALUE!</v>
      </c>
      <c r="AM26" s="103" t="e">
        <f ca="1">OFFSET('[1]T_2.04'!$A$1,ROW()-$N$3,COLUMN()-$N$4)</f>
        <v>#VALUE!</v>
      </c>
      <c r="AN26" s="103" t="e">
        <f ca="1">OFFSET('[1]T_2.04'!$A$1,ROW()-$N$3,COLUMN()-$N$4)</f>
        <v>#VALUE!</v>
      </c>
      <c r="AO26" s="103" t="e">
        <f ca="1">OFFSET('[1]T_2.04'!$A$1,ROW()-$N$3,COLUMN()-$N$4)</f>
        <v>#VALUE!</v>
      </c>
      <c r="AP26" s="105" t="e">
        <f ca="1">OFFSET('[1]T_2.04'!$A$1,ROW()-$N$3,COLUMN()-$N$4)</f>
        <v>#VALUE!</v>
      </c>
      <c r="AQ26" s="105" t="e">
        <f ca="1">OFFSET('[1]T_2.04'!$A$1,ROW()-$N$3,COLUMN()-$N$4)</f>
        <v>#VALUE!</v>
      </c>
      <c r="AR26" s="105" t="e">
        <f ca="1">OFFSET('[1]T_2.04'!$A$1,ROW()-$N$3,COLUMN()-$N$4)</f>
        <v>#VALUE!</v>
      </c>
    </row>
    <row r="27" spans="1:44" x14ac:dyDescent="0.3">
      <c r="A27" s="132" t="s">
        <v>1557</v>
      </c>
      <c r="B27" s="103" t="e">
        <f ca="1">OFFSET('[1]T_2.04'!$A$1,ROW()-$N$3,COLUMN()-$N$4)</f>
        <v>#VALUE!</v>
      </c>
      <c r="C27" s="103" t="e">
        <f ca="1">OFFSET('[1]T_2.04'!$A$1,ROW()-$N$3,COLUMN()-$N$4)</f>
        <v>#VALUE!</v>
      </c>
      <c r="D27" s="103" t="e">
        <f ca="1">OFFSET('[1]T_2.04'!$A$1,ROW()-$N$3,COLUMN()-$N$4)</f>
        <v>#VALUE!</v>
      </c>
      <c r="E27" s="103" t="e">
        <f ca="1">OFFSET('[1]T_2.04'!$A$1,ROW()-$N$3,COLUMN()-$N$4)</f>
        <v>#VALUE!</v>
      </c>
      <c r="F27" s="103" t="e">
        <f ca="1">OFFSET('[1]T_2.04'!$A$1,ROW()-$N$3,COLUMN()-$N$4)</f>
        <v>#VALUE!</v>
      </c>
      <c r="G27" s="103" t="e">
        <f ca="1">OFFSET('[1]T_2.04'!$A$1,ROW()-$N$3,COLUMN()-$N$4)</f>
        <v>#VALUE!</v>
      </c>
      <c r="H27" s="103" t="e">
        <f ca="1">OFFSET('[1]T_2.04'!$A$1,ROW()-$N$3,COLUMN()-$N$4)</f>
        <v>#VALUE!</v>
      </c>
      <c r="I27" s="103" t="e">
        <f ca="1">OFFSET('[1]T_2.04'!$A$1,ROW()-$N$3,COLUMN()-$N$4)</f>
        <v>#VALUE!</v>
      </c>
      <c r="J27" s="103" t="e">
        <f ca="1">OFFSET('[1]T_2.04'!$A$1,ROW()-$N$3,COLUMN()-$N$4)</f>
        <v>#VALUE!</v>
      </c>
      <c r="K27" s="103" t="e">
        <f ca="1">OFFSET('[1]T_2.04'!$A$1,ROW()-$N$3,COLUMN()-$N$4)</f>
        <v>#VALUE!</v>
      </c>
      <c r="L27" s="103" t="e">
        <f ca="1">OFFSET('[1]T_2.04'!$A$1,ROW()-$N$3,COLUMN()-$N$4)</f>
        <v>#VALUE!</v>
      </c>
      <c r="M27" s="103" t="e">
        <f ca="1">OFFSET('[1]T_2.04'!$A$1,ROW()-$N$3,COLUMN()-$N$4)</f>
        <v>#VALUE!</v>
      </c>
      <c r="N27" s="103" t="e">
        <f ca="1">OFFSET('[1]T_2.04'!$A$1,ROW()-$N$3,COLUMN()-$N$4)</f>
        <v>#VALUE!</v>
      </c>
      <c r="O27" s="103" t="e">
        <f ca="1">OFFSET('[1]T_2.04'!$A$1,ROW()-$N$3,COLUMN()-$N$4)</f>
        <v>#VALUE!</v>
      </c>
      <c r="P27" s="103" t="e">
        <f ca="1">OFFSET('[1]T_2.04'!$A$1,ROW()-$N$3,COLUMN()-$N$4)</f>
        <v>#VALUE!</v>
      </c>
      <c r="Q27" s="103" t="e">
        <f ca="1">OFFSET('[1]T_2.04'!$A$1,ROW()-$N$3,COLUMN()-$N$4)</f>
        <v>#VALUE!</v>
      </c>
      <c r="R27" s="103" t="e">
        <f ca="1">OFFSET('[1]T_2.04'!$A$1,ROW()-$N$3,COLUMN()-$N$4)</f>
        <v>#VALUE!</v>
      </c>
      <c r="S27" s="103" t="e">
        <f ca="1">OFFSET('[1]T_2.04'!$A$1,ROW()-$N$3,COLUMN()-$N$4)</f>
        <v>#VALUE!</v>
      </c>
      <c r="T27" s="103" t="e">
        <f ca="1">OFFSET('[1]T_2.04'!$A$1,ROW()-$N$3,COLUMN()-$N$4)</f>
        <v>#VALUE!</v>
      </c>
      <c r="U27" s="103" t="e">
        <f ca="1">OFFSET('[1]T_2.04'!$A$1,ROW()-$N$3,COLUMN()-$N$4)</f>
        <v>#VALUE!</v>
      </c>
      <c r="V27" s="103" t="e">
        <f ca="1">OFFSET('[1]T_2.04'!$A$1,ROW()-$N$3,COLUMN()-$N$4)</f>
        <v>#VALUE!</v>
      </c>
      <c r="W27" s="103" t="e">
        <f ca="1">OFFSET('[1]T_2.04'!$A$1,ROW()-$N$3,COLUMN()-$N$4)</f>
        <v>#VALUE!</v>
      </c>
      <c r="X27" s="103" t="e">
        <f ca="1">OFFSET('[1]T_2.04'!$A$1,ROW()-$N$3,COLUMN()-$N$4)</f>
        <v>#VALUE!</v>
      </c>
      <c r="Y27" s="103" t="e">
        <f ca="1">OFFSET('[1]T_2.04'!$A$1,ROW()-$N$3,COLUMN()-$N$4)</f>
        <v>#VALUE!</v>
      </c>
      <c r="Z27" s="103" t="e">
        <f ca="1">OFFSET('[1]T_2.04'!$A$1,ROW()-$N$3,COLUMN()-$N$4)</f>
        <v>#VALUE!</v>
      </c>
      <c r="AA27" s="103" t="e">
        <f ca="1">OFFSET('[1]T_2.04'!$A$1,ROW()-$N$3,COLUMN()-$N$4)</f>
        <v>#VALUE!</v>
      </c>
      <c r="AB27" s="103" t="e">
        <f ca="1">OFFSET('[1]T_2.04'!$A$1,ROW()-$N$3,COLUMN()-$N$4)</f>
        <v>#VALUE!</v>
      </c>
      <c r="AC27" s="103" t="e">
        <f ca="1">OFFSET('[1]T_2.04'!$A$1,ROW()-$N$3,COLUMN()-$N$4)</f>
        <v>#VALUE!</v>
      </c>
      <c r="AD27" s="103" t="e">
        <f ca="1">OFFSET('[1]T_2.04'!$A$1,ROW()-$N$3,COLUMN()-$N$4)</f>
        <v>#VALUE!</v>
      </c>
      <c r="AE27" s="103" t="e">
        <f ca="1">OFFSET('[1]T_2.04'!$A$1,ROW()-$N$3,COLUMN()-$N$4)</f>
        <v>#VALUE!</v>
      </c>
      <c r="AF27" s="103" t="e">
        <f ca="1">OFFSET('[1]T_2.04'!$A$1,ROW()-$N$3,COLUMN()-$N$4)</f>
        <v>#VALUE!</v>
      </c>
      <c r="AG27" s="103" t="e">
        <f ca="1">OFFSET('[1]T_2.04'!$A$1,ROW()-$N$3,COLUMN()-$N$4)</f>
        <v>#VALUE!</v>
      </c>
      <c r="AH27" s="103" t="e">
        <f ca="1">OFFSET('[1]T_2.04'!$A$1,ROW()-$N$3,COLUMN()-$N$4)</f>
        <v>#VALUE!</v>
      </c>
      <c r="AI27" s="103" t="e">
        <f ca="1">OFFSET('[1]T_2.04'!$A$1,ROW()-$N$3,COLUMN()-$N$4)</f>
        <v>#VALUE!</v>
      </c>
      <c r="AJ27" s="103" t="e">
        <f ca="1">OFFSET('[1]T_2.04'!$A$1,ROW()-$N$3,COLUMN()-$N$4)</f>
        <v>#VALUE!</v>
      </c>
      <c r="AK27" s="103" t="e">
        <f ca="1">OFFSET('[1]T_2.04'!$A$1,ROW()-$N$3,COLUMN()-$N$4)</f>
        <v>#VALUE!</v>
      </c>
      <c r="AL27" s="103" t="e">
        <f ca="1">OFFSET('[1]T_2.04'!$A$1,ROW()-$N$3,COLUMN()-$N$4)</f>
        <v>#VALUE!</v>
      </c>
      <c r="AM27" s="103" t="e">
        <f ca="1">OFFSET('[1]T_2.04'!$A$1,ROW()-$N$3,COLUMN()-$N$4)</f>
        <v>#VALUE!</v>
      </c>
      <c r="AN27" s="103" t="e">
        <f ca="1">OFFSET('[1]T_2.04'!$A$1,ROW()-$N$3,COLUMN()-$N$4)</f>
        <v>#VALUE!</v>
      </c>
      <c r="AO27" s="103" t="e">
        <f ca="1">OFFSET('[1]T_2.04'!$A$1,ROW()-$N$3,COLUMN()-$N$4)</f>
        <v>#VALUE!</v>
      </c>
      <c r="AP27" s="105" t="e">
        <f ca="1">OFFSET('[1]T_2.04'!$A$1,ROW()-$N$3,COLUMN()-$N$4)</f>
        <v>#VALUE!</v>
      </c>
      <c r="AQ27" s="105" t="e">
        <f ca="1">OFFSET('[1]T_2.04'!$A$1,ROW()-$N$3,COLUMN()-$N$4)</f>
        <v>#VALUE!</v>
      </c>
      <c r="AR27" s="105" t="e">
        <f ca="1">OFFSET('[1]T_2.04'!$A$1,ROW()-$N$3,COLUMN()-$N$4)</f>
        <v>#VALUE!</v>
      </c>
    </row>
    <row r="28" spans="1:44" x14ac:dyDescent="0.3">
      <c r="A28" s="132" t="s">
        <v>1558</v>
      </c>
      <c r="B28" s="103" t="e">
        <f ca="1">OFFSET('[1]T_2.04'!$A$1,ROW()-$N$3,COLUMN()-$N$4)</f>
        <v>#VALUE!</v>
      </c>
      <c r="C28" s="103" t="e">
        <f ca="1">OFFSET('[1]T_2.04'!$A$1,ROW()-$N$3,COLUMN()-$N$4)</f>
        <v>#VALUE!</v>
      </c>
      <c r="D28" s="103" t="e">
        <f ca="1">OFFSET('[1]T_2.04'!$A$1,ROW()-$N$3,COLUMN()-$N$4)</f>
        <v>#VALUE!</v>
      </c>
      <c r="E28" s="103" t="e">
        <f ca="1">OFFSET('[1]T_2.04'!$A$1,ROW()-$N$3,COLUMN()-$N$4)</f>
        <v>#VALUE!</v>
      </c>
      <c r="F28" s="103" t="e">
        <f ca="1">OFFSET('[1]T_2.04'!$A$1,ROW()-$N$3,COLUMN()-$N$4)</f>
        <v>#VALUE!</v>
      </c>
      <c r="G28" s="103" t="e">
        <f ca="1">OFFSET('[1]T_2.04'!$A$1,ROW()-$N$3,COLUMN()-$N$4)</f>
        <v>#VALUE!</v>
      </c>
      <c r="H28" s="103" t="e">
        <f ca="1">OFFSET('[1]T_2.04'!$A$1,ROW()-$N$3,COLUMN()-$N$4)</f>
        <v>#VALUE!</v>
      </c>
      <c r="I28" s="103" t="e">
        <f ca="1">OFFSET('[1]T_2.04'!$A$1,ROW()-$N$3,COLUMN()-$N$4)</f>
        <v>#VALUE!</v>
      </c>
      <c r="J28" s="103" t="e">
        <f ca="1">OFFSET('[1]T_2.04'!$A$1,ROW()-$N$3,COLUMN()-$N$4)</f>
        <v>#VALUE!</v>
      </c>
      <c r="K28" s="103" t="e">
        <f ca="1">OFFSET('[1]T_2.04'!$A$1,ROW()-$N$3,COLUMN()-$N$4)</f>
        <v>#VALUE!</v>
      </c>
      <c r="L28" s="103" t="e">
        <f ca="1">OFFSET('[1]T_2.04'!$A$1,ROW()-$N$3,COLUMN()-$N$4)</f>
        <v>#VALUE!</v>
      </c>
      <c r="M28" s="103" t="e">
        <f ca="1">OFFSET('[1]T_2.04'!$A$1,ROW()-$N$3,COLUMN()-$N$4)</f>
        <v>#VALUE!</v>
      </c>
      <c r="N28" s="103" t="e">
        <f ca="1">OFFSET('[1]T_2.04'!$A$1,ROW()-$N$3,COLUMN()-$N$4)</f>
        <v>#VALUE!</v>
      </c>
      <c r="O28" s="103" t="e">
        <f ca="1">OFFSET('[1]T_2.04'!$A$1,ROW()-$N$3,COLUMN()-$N$4)</f>
        <v>#VALUE!</v>
      </c>
      <c r="P28" s="103" t="e">
        <f ca="1">OFFSET('[1]T_2.04'!$A$1,ROW()-$N$3,COLUMN()-$N$4)</f>
        <v>#VALUE!</v>
      </c>
      <c r="Q28" s="103" t="e">
        <f ca="1">OFFSET('[1]T_2.04'!$A$1,ROW()-$N$3,COLUMN()-$N$4)</f>
        <v>#VALUE!</v>
      </c>
      <c r="R28" s="103" t="e">
        <f ca="1">OFFSET('[1]T_2.04'!$A$1,ROW()-$N$3,COLUMN()-$N$4)</f>
        <v>#VALUE!</v>
      </c>
      <c r="S28" s="103" t="e">
        <f ca="1">OFFSET('[1]T_2.04'!$A$1,ROW()-$N$3,COLUMN()-$N$4)</f>
        <v>#VALUE!</v>
      </c>
      <c r="T28" s="103" t="e">
        <f ca="1">OFFSET('[1]T_2.04'!$A$1,ROW()-$N$3,COLUMN()-$N$4)</f>
        <v>#VALUE!</v>
      </c>
      <c r="U28" s="103" t="e">
        <f ca="1">OFFSET('[1]T_2.04'!$A$1,ROW()-$N$3,COLUMN()-$N$4)</f>
        <v>#VALUE!</v>
      </c>
      <c r="V28" s="103" t="e">
        <f ca="1">OFFSET('[1]T_2.04'!$A$1,ROW()-$N$3,COLUMN()-$N$4)</f>
        <v>#VALUE!</v>
      </c>
      <c r="W28" s="103" t="e">
        <f ca="1">OFFSET('[1]T_2.04'!$A$1,ROW()-$N$3,COLUMN()-$N$4)</f>
        <v>#VALUE!</v>
      </c>
      <c r="X28" s="103" t="e">
        <f ca="1">OFFSET('[1]T_2.04'!$A$1,ROW()-$N$3,COLUMN()-$N$4)</f>
        <v>#VALUE!</v>
      </c>
      <c r="Y28" s="103" t="e">
        <f ca="1">OFFSET('[1]T_2.04'!$A$1,ROW()-$N$3,COLUMN()-$N$4)</f>
        <v>#VALUE!</v>
      </c>
      <c r="Z28" s="103" t="e">
        <f ca="1">OFFSET('[1]T_2.04'!$A$1,ROW()-$N$3,COLUMN()-$N$4)</f>
        <v>#VALUE!</v>
      </c>
      <c r="AA28" s="103" t="e">
        <f ca="1">OFFSET('[1]T_2.04'!$A$1,ROW()-$N$3,COLUMN()-$N$4)</f>
        <v>#VALUE!</v>
      </c>
      <c r="AB28" s="103" t="e">
        <f ca="1">OFFSET('[1]T_2.04'!$A$1,ROW()-$N$3,COLUMN()-$N$4)</f>
        <v>#VALUE!</v>
      </c>
      <c r="AC28" s="103" t="e">
        <f ca="1">OFFSET('[1]T_2.04'!$A$1,ROW()-$N$3,COLUMN()-$N$4)</f>
        <v>#VALUE!</v>
      </c>
      <c r="AD28" s="103" t="e">
        <f ca="1">OFFSET('[1]T_2.04'!$A$1,ROW()-$N$3,COLUMN()-$N$4)</f>
        <v>#VALUE!</v>
      </c>
      <c r="AE28" s="103" t="e">
        <f ca="1">OFFSET('[1]T_2.04'!$A$1,ROW()-$N$3,COLUMN()-$N$4)</f>
        <v>#VALUE!</v>
      </c>
      <c r="AF28" s="103" t="e">
        <f ca="1">OFFSET('[1]T_2.04'!$A$1,ROW()-$N$3,COLUMN()-$N$4)</f>
        <v>#VALUE!</v>
      </c>
      <c r="AG28" s="103" t="e">
        <f ca="1">OFFSET('[1]T_2.04'!$A$1,ROW()-$N$3,COLUMN()-$N$4)</f>
        <v>#VALUE!</v>
      </c>
      <c r="AH28" s="103" t="e">
        <f ca="1">OFFSET('[1]T_2.04'!$A$1,ROW()-$N$3,COLUMN()-$N$4)</f>
        <v>#VALUE!</v>
      </c>
      <c r="AI28" s="103" t="e">
        <f ca="1">OFFSET('[1]T_2.04'!$A$1,ROW()-$N$3,COLUMN()-$N$4)</f>
        <v>#VALUE!</v>
      </c>
      <c r="AJ28" s="103" t="e">
        <f ca="1">OFFSET('[1]T_2.04'!$A$1,ROW()-$N$3,COLUMN()-$N$4)</f>
        <v>#VALUE!</v>
      </c>
      <c r="AK28" s="103" t="e">
        <f ca="1">OFFSET('[1]T_2.04'!$A$1,ROW()-$N$3,COLUMN()-$N$4)</f>
        <v>#VALUE!</v>
      </c>
      <c r="AL28" s="103" t="e">
        <f ca="1">OFFSET('[1]T_2.04'!$A$1,ROW()-$N$3,COLUMN()-$N$4)</f>
        <v>#VALUE!</v>
      </c>
      <c r="AM28" s="103" t="e">
        <f ca="1">OFFSET('[1]T_2.04'!$A$1,ROW()-$N$3,COLUMN()-$N$4)</f>
        <v>#VALUE!</v>
      </c>
      <c r="AN28" s="103" t="e">
        <f ca="1">OFFSET('[1]T_2.04'!$A$1,ROW()-$N$3,COLUMN()-$N$4)</f>
        <v>#VALUE!</v>
      </c>
      <c r="AO28" s="103" t="e">
        <f ca="1">OFFSET('[1]T_2.04'!$A$1,ROW()-$N$3,COLUMN()-$N$4)</f>
        <v>#VALUE!</v>
      </c>
      <c r="AP28" s="105" t="e">
        <f ca="1">OFFSET('[1]T_2.04'!$A$1,ROW()-$N$3,COLUMN()-$N$4)</f>
        <v>#VALUE!</v>
      </c>
      <c r="AQ28" s="105" t="e">
        <f ca="1">OFFSET('[1]T_2.04'!$A$1,ROW()-$N$3,COLUMN()-$N$4)</f>
        <v>#VALUE!</v>
      </c>
      <c r="AR28" s="105" t="e">
        <f ca="1">OFFSET('[1]T_2.04'!$A$1,ROW()-$N$3,COLUMN()-$N$4)</f>
        <v>#VALUE!</v>
      </c>
    </row>
    <row r="29" spans="1:44" x14ac:dyDescent="0.3">
      <c r="A29" s="132" t="s">
        <v>1580</v>
      </c>
      <c r="B29" s="103" t="e">
        <f ca="1">OFFSET('[1]T_2.04'!$A$1,ROW()-$N$3,COLUMN()-$N$4)</f>
        <v>#VALUE!</v>
      </c>
      <c r="C29" s="103" t="e">
        <f ca="1">OFFSET('[1]T_2.04'!$A$1,ROW()-$N$3,COLUMN()-$N$4)</f>
        <v>#VALUE!</v>
      </c>
      <c r="D29" s="103" t="e">
        <f ca="1">OFFSET('[1]T_2.04'!$A$1,ROW()-$N$3,COLUMN()-$N$4)</f>
        <v>#VALUE!</v>
      </c>
      <c r="E29" s="103" t="e">
        <f ca="1">OFFSET('[1]T_2.04'!$A$1,ROW()-$N$3,COLUMN()-$N$4)</f>
        <v>#VALUE!</v>
      </c>
      <c r="F29" s="103" t="e">
        <f ca="1">OFFSET('[1]T_2.04'!$A$1,ROW()-$N$3,COLUMN()-$N$4)</f>
        <v>#VALUE!</v>
      </c>
      <c r="G29" s="103" t="e">
        <f ca="1">OFFSET('[1]T_2.04'!$A$1,ROW()-$N$3,COLUMN()-$N$4)</f>
        <v>#VALUE!</v>
      </c>
      <c r="H29" s="103" t="e">
        <f ca="1">OFFSET('[1]T_2.04'!$A$1,ROW()-$N$3,COLUMN()-$N$4)</f>
        <v>#VALUE!</v>
      </c>
      <c r="I29" s="103" t="e">
        <f ca="1">OFFSET('[1]T_2.04'!$A$1,ROW()-$N$3,COLUMN()-$N$4)</f>
        <v>#VALUE!</v>
      </c>
      <c r="J29" s="103" t="e">
        <f ca="1">OFFSET('[1]T_2.04'!$A$1,ROW()-$N$3,COLUMN()-$N$4)</f>
        <v>#VALUE!</v>
      </c>
      <c r="K29" s="103" t="e">
        <f ca="1">OFFSET('[1]T_2.04'!$A$1,ROW()-$N$3,COLUMN()-$N$4)</f>
        <v>#VALUE!</v>
      </c>
      <c r="L29" s="103" t="e">
        <f ca="1">OFFSET('[1]T_2.04'!$A$1,ROW()-$N$3,COLUMN()-$N$4)</f>
        <v>#VALUE!</v>
      </c>
      <c r="M29" s="103" t="e">
        <f ca="1">OFFSET('[1]T_2.04'!$A$1,ROW()-$N$3,COLUMN()-$N$4)</f>
        <v>#VALUE!</v>
      </c>
      <c r="N29" s="103" t="e">
        <f ca="1">OFFSET('[1]T_2.04'!$A$1,ROW()-$N$3,COLUMN()-$N$4)</f>
        <v>#VALUE!</v>
      </c>
      <c r="O29" s="103" t="e">
        <f ca="1">OFFSET('[1]T_2.04'!$A$1,ROW()-$N$3,COLUMN()-$N$4)</f>
        <v>#VALUE!</v>
      </c>
      <c r="P29" s="103" t="e">
        <f ca="1">OFFSET('[1]T_2.04'!$A$1,ROW()-$N$3,COLUMN()-$N$4)</f>
        <v>#VALUE!</v>
      </c>
      <c r="Q29" s="103" t="e">
        <f ca="1">OFFSET('[1]T_2.04'!$A$1,ROW()-$N$3,COLUMN()-$N$4)</f>
        <v>#VALUE!</v>
      </c>
      <c r="R29" s="103" t="e">
        <f ca="1">OFFSET('[1]T_2.04'!$A$1,ROW()-$N$3,COLUMN()-$N$4)</f>
        <v>#VALUE!</v>
      </c>
      <c r="S29" s="103" t="e">
        <f ca="1">OFFSET('[1]T_2.04'!$A$1,ROW()-$N$3,COLUMN()-$N$4)</f>
        <v>#VALUE!</v>
      </c>
      <c r="T29" s="103" t="e">
        <f ca="1">OFFSET('[1]T_2.04'!$A$1,ROW()-$N$3,COLUMN()-$N$4)</f>
        <v>#VALUE!</v>
      </c>
      <c r="U29" s="103" t="e">
        <f ca="1">OFFSET('[1]T_2.04'!$A$1,ROW()-$N$3,COLUMN()-$N$4)</f>
        <v>#VALUE!</v>
      </c>
      <c r="V29" s="103" t="e">
        <f ca="1">OFFSET('[1]T_2.04'!$A$1,ROW()-$N$3,COLUMN()-$N$4)</f>
        <v>#VALUE!</v>
      </c>
      <c r="W29" s="103" t="e">
        <f ca="1">OFFSET('[1]T_2.04'!$A$1,ROW()-$N$3,COLUMN()-$N$4)</f>
        <v>#VALUE!</v>
      </c>
      <c r="X29" s="103" t="e">
        <f ca="1">OFFSET('[1]T_2.04'!$A$1,ROW()-$N$3,COLUMN()-$N$4)</f>
        <v>#VALUE!</v>
      </c>
      <c r="Y29" s="103" t="e">
        <f ca="1">OFFSET('[1]T_2.04'!$A$1,ROW()-$N$3,COLUMN()-$N$4)</f>
        <v>#VALUE!</v>
      </c>
      <c r="Z29" s="103" t="e">
        <f ca="1">OFFSET('[1]T_2.04'!$A$1,ROW()-$N$3,COLUMN()-$N$4)</f>
        <v>#VALUE!</v>
      </c>
      <c r="AA29" s="103" t="e">
        <f ca="1">OFFSET('[1]T_2.04'!$A$1,ROW()-$N$3,COLUMN()-$N$4)</f>
        <v>#VALUE!</v>
      </c>
      <c r="AB29" s="103" t="e">
        <f ca="1">OFFSET('[1]T_2.04'!$A$1,ROW()-$N$3,COLUMN()-$N$4)</f>
        <v>#VALUE!</v>
      </c>
      <c r="AC29" s="103" t="e">
        <f ca="1">OFFSET('[1]T_2.04'!$A$1,ROW()-$N$3,COLUMN()-$N$4)</f>
        <v>#VALUE!</v>
      </c>
      <c r="AD29" s="103" t="e">
        <f ca="1">OFFSET('[1]T_2.04'!$A$1,ROW()-$N$3,COLUMN()-$N$4)</f>
        <v>#VALUE!</v>
      </c>
      <c r="AE29" s="103" t="e">
        <f ca="1">OFFSET('[1]T_2.04'!$A$1,ROW()-$N$3,COLUMN()-$N$4)</f>
        <v>#VALUE!</v>
      </c>
      <c r="AF29" s="103" t="e">
        <f ca="1">OFFSET('[1]T_2.04'!$A$1,ROW()-$N$3,COLUMN()-$N$4)</f>
        <v>#VALUE!</v>
      </c>
      <c r="AG29" s="103" t="e">
        <f ca="1">OFFSET('[1]T_2.04'!$A$1,ROW()-$N$3,COLUMN()-$N$4)</f>
        <v>#VALUE!</v>
      </c>
      <c r="AH29" s="103" t="e">
        <f ca="1">OFFSET('[1]T_2.04'!$A$1,ROW()-$N$3,COLUMN()-$N$4)</f>
        <v>#VALUE!</v>
      </c>
      <c r="AI29" s="103" t="e">
        <f ca="1">OFFSET('[1]T_2.04'!$A$1,ROW()-$N$3,COLUMN()-$N$4)</f>
        <v>#VALUE!</v>
      </c>
      <c r="AJ29" s="103" t="e">
        <f ca="1">OFFSET('[1]T_2.04'!$A$1,ROW()-$N$3,COLUMN()-$N$4)</f>
        <v>#VALUE!</v>
      </c>
      <c r="AK29" s="103" t="e">
        <f ca="1">OFFSET('[1]T_2.04'!$A$1,ROW()-$N$3,COLUMN()-$N$4)</f>
        <v>#VALUE!</v>
      </c>
      <c r="AL29" s="103" t="e">
        <f ca="1">OFFSET('[1]T_2.04'!$A$1,ROW()-$N$3,COLUMN()-$N$4)</f>
        <v>#VALUE!</v>
      </c>
      <c r="AM29" s="103" t="e">
        <f ca="1">OFFSET('[1]T_2.04'!$A$1,ROW()-$N$3,COLUMN()-$N$4)</f>
        <v>#VALUE!</v>
      </c>
      <c r="AN29" s="103" t="e">
        <f ca="1">OFFSET('[1]T_2.04'!$A$1,ROW()-$N$3,COLUMN()-$N$4)</f>
        <v>#VALUE!</v>
      </c>
      <c r="AO29" s="103" t="e">
        <f ca="1">OFFSET('[1]T_2.04'!$A$1,ROW()-$N$3,COLUMN()-$N$4)</f>
        <v>#VALUE!</v>
      </c>
      <c r="AP29" s="105" t="e">
        <f ca="1">OFFSET('[1]T_2.04'!$A$1,ROW()-$N$3,COLUMN()-$N$4)</f>
        <v>#VALUE!</v>
      </c>
      <c r="AQ29" s="105" t="e">
        <f ca="1">OFFSET('[1]T_2.04'!$A$1,ROW()-$N$3,COLUMN()-$N$4)</f>
        <v>#VALUE!</v>
      </c>
      <c r="AR29" s="105" t="e">
        <f ca="1">OFFSET('[1]T_2.04'!$A$1,ROW()-$N$3,COLUMN()-$N$4)</f>
        <v>#VALUE!</v>
      </c>
    </row>
    <row r="30" spans="1:44" x14ac:dyDescent="0.3">
      <c r="A30" s="132" t="s">
        <v>1559</v>
      </c>
      <c r="B30" s="103" t="e">
        <f ca="1">OFFSET('[1]T_2.04'!$A$1,ROW()-$N$3,COLUMN()-$N$4)</f>
        <v>#VALUE!</v>
      </c>
      <c r="C30" s="103" t="e">
        <f ca="1">OFFSET('[1]T_2.04'!$A$1,ROW()-$N$3,COLUMN()-$N$4)</f>
        <v>#VALUE!</v>
      </c>
      <c r="D30" s="103" t="e">
        <f ca="1">OFFSET('[1]T_2.04'!$A$1,ROW()-$N$3,COLUMN()-$N$4)</f>
        <v>#VALUE!</v>
      </c>
      <c r="E30" s="103" t="e">
        <f ca="1">OFFSET('[1]T_2.04'!$A$1,ROW()-$N$3,COLUMN()-$N$4)</f>
        <v>#VALUE!</v>
      </c>
      <c r="F30" s="103" t="e">
        <f ca="1">OFFSET('[1]T_2.04'!$A$1,ROW()-$N$3,COLUMN()-$N$4)</f>
        <v>#VALUE!</v>
      </c>
      <c r="G30" s="103" t="e">
        <f ca="1">OFFSET('[1]T_2.04'!$A$1,ROW()-$N$3,COLUMN()-$N$4)</f>
        <v>#VALUE!</v>
      </c>
      <c r="H30" s="103" t="e">
        <f ca="1">OFFSET('[1]T_2.04'!$A$1,ROW()-$N$3,COLUMN()-$N$4)</f>
        <v>#VALUE!</v>
      </c>
      <c r="I30" s="103" t="e">
        <f ca="1">OFFSET('[1]T_2.04'!$A$1,ROW()-$N$3,COLUMN()-$N$4)</f>
        <v>#VALUE!</v>
      </c>
      <c r="J30" s="103" t="e">
        <f ca="1">OFFSET('[1]T_2.04'!$A$1,ROW()-$N$3,COLUMN()-$N$4)</f>
        <v>#VALUE!</v>
      </c>
      <c r="K30" s="103" t="e">
        <f ca="1">OFFSET('[1]T_2.04'!$A$1,ROW()-$N$3,COLUMN()-$N$4)</f>
        <v>#VALUE!</v>
      </c>
      <c r="L30" s="103" t="e">
        <f ca="1">OFFSET('[1]T_2.04'!$A$1,ROW()-$N$3,COLUMN()-$N$4)</f>
        <v>#VALUE!</v>
      </c>
      <c r="M30" s="103" t="e">
        <f ca="1">OFFSET('[1]T_2.04'!$A$1,ROW()-$N$3,COLUMN()-$N$4)</f>
        <v>#VALUE!</v>
      </c>
      <c r="N30" s="103" t="e">
        <f ca="1">OFFSET('[1]T_2.04'!$A$1,ROW()-$N$3,COLUMN()-$N$4)</f>
        <v>#VALUE!</v>
      </c>
      <c r="O30" s="103" t="e">
        <f ca="1">OFFSET('[1]T_2.04'!$A$1,ROW()-$N$3,COLUMN()-$N$4)</f>
        <v>#VALUE!</v>
      </c>
      <c r="P30" s="103" t="e">
        <f ca="1">OFFSET('[1]T_2.04'!$A$1,ROW()-$N$3,COLUMN()-$N$4)</f>
        <v>#VALUE!</v>
      </c>
      <c r="Q30" s="103" t="e">
        <f ca="1">OFFSET('[1]T_2.04'!$A$1,ROW()-$N$3,COLUMN()-$N$4)</f>
        <v>#VALUE!</v>
      </c>
      <c r="R30" s="103" t="e">
        <f ca="1">OFFSET('[1]T_2.04'!$A$1,ROW()-$N$3,COLUMN()-$N$4)</f>
        <v>#VALUE!</v>
      </c>
      <c r="S30" s="103" t="e">
        <f ca="1">OFFSET('[1]T_2.04'!$A$1,ROW()-$N$3,COLUMN()-$N$4)</f>
        <v>#VALUE!</v>
      </c>
      <c r="T30" s="103" t="e">
        <f ca="1">OFFSET('[1]T_2.04'!$A$1,ROW()-$N$3,COLUMN()-$N$4)</f>
        <v>#VALUE!</v>
      </c>
      <c r="U30" s="103" t="e">
        <f ca="1">OFFSET('[1]T_2.04'!$A$1,ROW()-$N$3,COLUMN()-$N$4)</f>
        <v>#VALUE!</v>
      </c>
      <c r="V30" s="103" t="e">
        <f ca="1">OFFSET('[1]T_2.04'!$A$1,ROW()-$N$3,COLUMN()-$N$4)</f>
        <v>#VALUE!</v>
      </c>
      <c r="W30" s="103" t="e">
        <f ca="1">OFFSET('[1]T_2.04'!$A$1,ROW()-$N$3,COLUMN()-$N$4)</f>
        <v>#VALUE!</v>
      </c>
      <c r="X30" s="103" t="e">
        <f ca="1">OFFSET('[1]T_2.04'!$A$1,ROW()-$N$3,COLUMN()-$N$4)</f>
        <v>#VALUE!</v>
      </c>
      <c r="Y30" s="103" t="e">
        <f ca="1">OFFSET('[1]T_2.04'!$A$1,ROW()-$N$3,COLUMN()-$N$4)</f>
        <v>#VALUE!</v>
      </c>
      <c r="Z30" s="103" t="e">
        <f ca="1">OFFSET('[1]T_2.04'!$A$1,ROW()-$N$3,COLUMN()-$N$4)</f>
        <v>#VALUE!</v>
      </c>
      <c r="AA30" s="103" t="e">
        <f ca="1">OFFSET('[1]T_2.04'!$A$1,ROW()-$N$3,COLUMN()-$N$4)</f>
        <v>#VALUE!</v>
      </c>
      <c r="AB30" s="103" t="e">
        <f ca="1">OFFSET('[1]T_2.04'!$A$1,ROW()-$N$3,COLUMN()-$N$4)</f>
        <v>#VALUE!</v>
      </c>
      <c r="AC30" s="103" t="e">
        <f ca="1">OFFSET('[1]T_2.04'!$A$1,ROW()-$N$3,COLUMN()-$N$4)</f>
        <v>#VALUE!</v>
      </c>
      <c r="AD30" s="103" t="e">
        <f ca="1">OFFSET('[1]T_2.04'!$A$1,ROW()-$N$3,COLUMN()-$N$4)</f>
        <v>#VALUE!</v>
      </c>
      <c r="AE30" s="103" t="e">
        <f ca="1">OFFSET('[1]T_2.04'!$A$1,ROW()-$N$3,COLUMN()-$N$4)</f>
        <v>#VALUE!</v>
      </c>
      <c r="AF30" s="103" t="e">
        <f ca="1">OFFSET('[1]T_2.04'!$A$1,ROW()-$N$3,COLUMN()-$N$4)</f>
        <v>#VALUE!</v>
      </c>
      <c r="AG30" s="103" t="e">
        <f ca="1">OFFSET('[1]T_2.04'!$A$1,ROW()-$N$3,COLUMN()-$N$4)</f>
        <v>#VALUE!</v>
      </c>
      <c r="AH30" s="103" t="e">
        <f ca="1">OFFSET('[1]T_2.04'!$A$1,ROW()-$N$3,COLUMN()-$N$4)</f>
        <v>#VALUE!</v>
      </c>
      <c r="AI30" s="103" t="e">
        <f ca="1">OFFSET('[1]T_2.04'!$A$1,ROW()-$N$3,COLUMN()-$N$4)</f>
        <v>#VALUE!</v>
      </c>
      <c r="AJ30" s="103" t="e">
        <f ca="1">OFFSET('[1]T_2.04'!$A$1,ROW()-$N$3,COLUMN()-$N$4)</f>
        <v>#VALUE!</v>
      </c>
      <c r="AK30" s="103" t="e">
        <f ca="1">OFFSET('[1]T_2.04'!$A$1,ROW()-$N$3,COLUMN()-$N$4)</f>
        <v>#VALUE!</v>
      </c>
      <c r="AL30" s="103" t="e">
        <f ca="1">OFFSET('[1]T_2.04'!$A$1,ROW()-$N$3,COLUMN()-$N$4)</f>
        <v>#VALUE!</v>
      </c>
      <c r="AM30" s="103" t="e">
        <f ca="1">OFFSET('[1]T_2.04'!$A$1,ROW()-$N$3,COLUMN()-$N$4)</f>
        <v>#VALUE!</v>
      </c>
      <c r="AN30" s="103" t="e">
        <f ca="1">OFFSET('[1]T_2.04'!$A$1,ROW()-$N$3,COLUMN()-$N$4)</f>
        <v>#VALUE!</v>
      </c>
      <c r="AO30" s="103" t="e">
        <f ca="1">OFFSET('[1]T_2.04'!$A$1,ROW()-$N$3,COLUMN()-$N$4)</f>
        <v>#VALUE!</v>
      </c>
      <c r="AP30" s="105" t="e">
        <f ca="1">OFFSET('[1]T_2.04'!$A$1,ROW()-$N$3,COLUMN()-$N$4)</f>
        <v>#VALUE!</v>
      </c>
      <c r="AQ30" s="105" t="e">
        <f ca="1">OFFSET('[1]T_2.04'!$A$1,ROW()-$N$3,COLUMN()-$N$4)</f>
        <v>#VALUE!</v>
      </c>
      <c r="AR30" s="105" t="e">
        <f ca="1">OFFSET('[1]T_2.04'!$A$1,ROW()-$N$3,COLUMN()-$N$4)</f>
        <v>#VALUE!</v>
      </c>
    </row>
    <row r="31" spans="1:44" x14ac:dyDescent="0.3">
      <c r="A31" s="132" t="s">
        <v>1560</v>
      </c>
      <c r="B31" s="103" t="e">
        <f ca="1">OFFSET('[1]T_2.04'!$A$1,ROW()-$N$3,COLUMN()-$N$4)</f>
        <v>#VALUE!</v>
      </c>
      <c r="C31" s="103" t="e">
        <f ca="1">OFFSET('[1]T_2.04'!$A$1,ROW()-$N$3,COLUMN()-$N$4)</f>
        <v>#VALUE!</v>
      </c>
      <c r="D31" s="103" t="e">
        <f ca="1">OFFSET('[1]T_2.04'!$A$1,ROW()-$N$3,COLUMN()-$N$4)</f>
        <v>#VALUE!</v>
      </c>
      <c r="E31" s="103" t="e">
        <f ca="1">OFFSET('[1]T_2.04'!$A$1,ROW()-$N$3,COLUMN()-$N$4)</f>
        <v>#VALUE!</v>
      </c>
      <c r="F31" s="103" t="e">
        <f ca="1">OFFSET('[1]T_2.04'!$A$1,ROW()-$N$3,COLUMN()-$N$4)</f>
        <v>#VALUE!</v>
      </c>
      <c r="G31" s="103" t="e">
        <f ca="1">OFFSET('[1]T_2.04'!$A$1,ROW()-$N$3,COLUMN()-$N$4)</f>
        <v>#VALUE!</v>
      </c>
      <c r="H31" s="103" t="e">
        <f ca="1">OFFSET('[1]T_2.04'!$A$1,ROW()-$N$3,COLUMN()-$N$4)</f>
        <v>#VALUE!</v>
      </c>
      <c r="I31" s="103" t="e">
        <f ca="1">OFFSET('[1]T_2.04'!$A$1,ROW()-$N$3,COLUMN()-$N$4)</f>
        <v>#VALUE!</v>
      </c>
      <c r="J31" s="103" t="e">
        <f ca="1">OFFSET('[1]T_2.04'!$A$1,ROW()-$N$3,COLUMN()-$N$4)</f>
        <v>#VALUE!</v>
      </c>
      <c r="K31" s="103" t="e">
        <f ca="1">OFFSET('[1]T_2.04'!$A$1,ROW()-$N$3,COLUMN()-$N$4)</f>
        <v>#VALUE!</v>
      </c>
      <c r="L31" s="103" t="e">
        <f ca="1">OFFSET('[1]T_2.04'!$A$1,ROW()-$N$3,COLUMN()-$N$4)</f>
        <v>#VALUE!</v>
      </c>
      <c r="M31" s="103" t="e">
        <f ca="1">OFFSET('[1]T_2.04'!$A$1,ROW()-$N$3,COLUMN()-$N$4)</f>
        <v>#VALUE!</v>
      </c>
      <c r="N31" s="103" t="e">
        <f ca="1">OFFSET('[1]T_2.04'!$A$1,ROW()-$N$3,COLUMN()-$N$4)</f>
        <v>#VALUE!</v>
      </c>
      <c r="O31" s="103" t="e">
        <f ca="1">OFFSET('[1]T_2.04'!$A$1,ROW()-$N$3,COLUMN()-$N$4)</f>
        <v>#VALUE!</v>
      </c>
      <c r="P31" s="103" t="e">
        <f ca="1">OFFSET('[1]T_2.04'!$A$1,ROW()-$N$3,COLUMN()-$N$4)</f>
        <v>#VALUE!</v>
      </c>
      <c r="Q31" s="103" t="e">
        <f ca="1">OFFSET('[1]T_2.04'!$A$1,ROW()-$N$3,COLUMN()-$N$4)</f>
        <v>#VALUE!</v>
      </c>
      <c r="R31" s="103" t="e">
        <f ca="1">OFFSET('[1]T_2.04'!$A$1,ROW()-$N$3,COLUMN()-$N$4)</f>
        <v>#VALUE!</v>
      </c>
      <c r="S31" s="103" t="e">
        <f ca="1">OFFSET('[1]T_2.04'!$A$1,ROW()-$N$3,COLUMN()-$N$4)</f>
        <v>#VALUE!</v>
      </c>
      <c r="T31" s="103" t="e">
        <f ca="1">OFFSET('[1]T_2.04'!$A$1,ROW()-$N$3,COLUMN()-$N$4)</f>
        <v>#VALUE!</v>
      </c>
      <c r="U31" s="103" t="e">
        <f ca="1">OFFSET('[1]T_2.04'!$A$1,ROW()-$N$3,COLUMN()-$N$4)</f>
        <v>#VALUE!</v>
      </c>
      <c r="V31" s="103" t="e">
        <f ca="1">OFFSET('[1]T_2.04'!$A$1,ROW()-$N$3,COLUMN()-$N$4)</f>
        <v>#VALUE!</v>
      </c>
      <c r="W31" s="103" t="e">
        <f ca="1">OFFSET('[1]T_2.04'!$A$1,ROW()-$N$3,COLUMN()-$N$4)</f>
        <v>#VALUE!</v>
      </c>
      <c r="X31" s="103" t="e">
        <f ca="1">OFFSET('[1]T_2.04'!$A$1,ROW()-$N$3,COLUMN()-$N$4)</f>
        <v>#VALUE!</v>
      </c>
      <c r="Y31" s="103" t="e">
        <f ca="1">OFFSET('[1]T_2.04'!$A$1,ROW()-$N$3,COLUMN()-$N$4)</f>
        <v>#VALUE!</v>
      </c>
      <c r="Z31" s="103" t="e">
        <f ca="1">OFFSET('[1]T_2.04'!$A$1,ROW()-$N$3,COLUMN()-$N$4)</f>
        <v>#VALUE!</v>
      </c>
      <c r="AA31" s="103" t="e">
        <f ca="1">OFFSET('[1]T_2.04'!$A$1,ROW()-$N$3,COLUMN()-$N$4)</f>
        <v>#VALUE!</v>
      </c>
      <c r="AB31" s="103" t="e">
        <f ca="1">OFFSET('[1]T_2.04'!$A$1,ROW()-$N$3,COLUMN()-$N$4)</f>
        <v>#VALUE!</v>
      </c>
      <c r="AC31" s="103" t="e">
        <f ca="1">OFFSET('[1]T_2.04'!$A$1,ROW()-$N$3,COLUMN()-$N$4)</f>
        <v>#VALUE!</v>
      </c>
      <c r="AD31" s="103" t="e">
        <f ca="1">OFFSET('[1]T_2.04'!$A$1,ROW()-$N$3,COLUMN()-$N$4)</f>
        <v>#VALUE!</v>
      </c>
      <c r="AE31" s="103" t="e">
        <f ca="1">OFFSET('[1]T_2.04'!$A$1,ROW()-$N$3,COLUMN()-$N$4)</f>
        <v>#VALUE!</v>
      </c>
      <c r="AF31" s="103" t="e">
        <f ca="1">OFFSET('[1]T_2.04'!$A$1,ROW()-$N$3,COLUMN()-$N$4)</f>
        <v>#VALUE!</v>
      </c>
      <c r="AG31" s="103" t="e">
        <f ca="1">OFFSET('[1]T_2.04'!$A$1,ROW()-$N$3,COLUMN()-$N$4)</f>
        <v>#VALUE!</v>
      </c>
      <c r="AH31" s="103" t="e">
        <f ca="1">OFFSET('[1]T_2.04'!$A$1,ROW()-$N$3,COLUMN()-$N$4)</f>
        <v>#VALUE!</v>
      </c>
      <c r="AI31" s="103" t="e">
        <f ca="1">OFFSET('[1]T_2.04'!$A$1,ROW()-$N$3,COLUMN()-$N$4)</f>
        <v>#VALUE!</v>
      </c>
      <c r="AJ31" s="103" t="e">
        <f ca="1">OFFSET('[1]T_2.04'!$A$1,ROW()-$N$3,COLUMN()-$N$4)</f>
        <v>#VALUE!</v>
      </c>
      <c r="AK31" s="103" t="e">
        <f ca="1">OFFSET('[1]T_2.04'!$A$1,ROW()-$N$3,COLUMN()-$N$4)</f>
        <v>#VALUE!</v>
      </c>
      <c r="AL31" s="103" t="e">
        <f ca="1">OFFSET('[1]T_2.04'!$A$1,ROW()-$N$3,COLUMN()-$N$4)</f>
        <v>#VALUE!</v>
      </c>
      <c r="AM31" s="103" t="e">
        <f ca="1">OFFSET('[1]T_2.04'!$A$1,ROW()-$N$3,COLUMN()-$N$4)</f>
        <v>#VALUE!</v>
      </c>
      <c r="AN31" s="103" t="e">
        <f ca="1">OFFSET('[1]T_2.04'!$A$1,ROW()-$N$3,COLUMN()-$N$4)</f>
        <v>#VALUE!</v>
      </c>
      <c r="AO31" s="103" t="e">
        <f ca="1">OFFSET('[1]T_2.04'!$A$1,ROW()-$N$3,COLUMN()-$N$4)</f>
        <v>#VALUE!</v>
      </c>
      <c r="AP31" s="105" t="e">
        <f ca="1">OFFSET('[1]T_2.04'!$A$1,ROW()-$N$3,COLUMN()-$N$4)</f>
        <v>#VALUE!</v>
      </c>
      <c r="AQ31" s="105" t="e">
        <f ca="1">OFFSET('[1]T_2.04'!$A$1,ROW()-$N$3,COLUMN()-$N$4)</f>
        <v>#VALUE!</v>
      </c>
      <c r="AR31" s="105" t="e">
        <f ca="1">OFFSET('[1]T_2.04'!$A$1,ROW()-$N$3,COLUMN()-$N$4)</f>
        <v>#VALUE!</v>
      </c>
    </row>
    <row r="32" spans="1:44" x14ac:dyDescent="0.3">
      <c r="A32" s="132" t="s">
        <v>1561</v>
      </c>
      <c r="B32" s="103" t="e">
        <f ca="1">OFFSET('[1]T_2.04'!$A$1,ROW()-$N$3,COLUMN()-$N$4)</f>
        <v>#VALUE!</v>
      </c>
      <c r="C32" s="103" t="e">
        <f ca="1">OFFSET('[1]T_2.04'!$A$1,ROW()-$N$3,COLUMN()-$N$4)</f>
        <v>#VALUE!</v>
      </c>
      <c r="D32" s="103" t="e">
        <f ca="1">OFFSET('[1]T_2.04'!$A$1,ROW()-$N$3,COLUMN()-$N$4)</f>
        <v>#VALUE!</v>
      </c>
      <c r="E32" s="103" t="e">
        <f ca="1">OFFSET('[1]T_2.04'!$A$1,ROW()-$N$3,COLUMN()-$N$4)</f>
        <v>#VALUE!</v>
      </c>
      <c r="F32" s="103" t="e">
        <f ca="1">OFFSET('[1]T_2.04'!$A$1,ROW()-$N$3,COLUMN()-$N$4)</f>
        <v>#VALUE!</v>
      </c>
      <c r="G32" s="103" t="e">
        <f ca="1">OFFSET('[1]T_2.04'!$A$1,ROW()-$N$3,COLUMN()-$N$4)</f>
        <v>#VALUE!</v>
      </c>
      <c r="H32" s="103" t="e">
        <f ca="1">OFFSET('[1]T_2.04'!$A$1,ROW()-$N$3,COLUMN()-$N$4)</f>
        <v>#VALUE!</v>
      </c>
      <c r="I32" s="103" t="e">
        <f ca="1">OFFSET('[1]T_2.04'!$A$1,ROW()-$N$3,COLUMN()-$N$4)</f>
        <v>#VALUE!</v>
      </c>
      <c r="J32" s="103" t="e">
        <f ca="1">OFFSET('[1]T_2.04'!$A$1,ROW()-$N$3,COLUMN()-$N$4)</f>
        <v>#VALUE!</v>
      </c>
      <c r="K32" s="103" t="e">
        <f ca="1">OFFSET('[1]T_2.04'!$A$1,ROW()-$N$3,COLUMN()-$N$4)</f>
        <v>#VALUE!</v>
      </c>
      <c r="L32" s="103" t="e">
        <f ca="1">OFFSET('[1]T_2.04'!$A$1,ROW()-$N$3,COLUMN()-$N$4)</f>
        <v>#VALUE!</v>
      </c>
      <c r="M32" s="103" t="e">
        <f ca="1">OFFSET('[1]T_2.04'!$A$1,ROW()-$N$3,COLUMN()-$N$4)</f>
        <v>#VALUE!</v>
      </c>
      <c r="N32" s="103" t="e">
        <f ca="1">OFFSET('[1]T_2.04'!$A$1,ROW()-$N$3,COLUMN()-$N$4)</f>
        <v>#VALUE!</v>
      </c>
      <c r="O32" s="103" t="e">
        <f ca="1">OFFSET('[1]T_2.04'!$A$1,ROW()-$N$3,COLUMN()-$N$4)</f>
        <v>#VALUE!</v>
      </c>
      <c r="P32" s="103" t="e">
        <f ca="1">OFFSET('[1]T_2.04'!$A$1,ROW()-$N$3,COLUMN()-$N$4)</f>
        <v>#VALUE!</v>
      </c>
      <c r="Q32" s="103" t="e">
        <f ca="1">OFFSET('[1]T_2.04'!$A$1,ROW()-$N$3,COLUMN()-$N$4)</f>
        <v>#VALUE!</v>
      </c>
      <c r="R32" s="103" t="e">
        <f ca="1">OFFSET('[1]T_2.04'!$A$1,ROW()-$N$3,COLUMN()-$N$4)</f>
        <v>#VALUE!</v>
      </c>
      <c r="S32" s="103" t="e">
        <f ca="1">OFFSET('[1]T_2.04'!$A$1,ROW()-$N$3,COLUMN()-$N$4)</f>
        <v>#VALUE!</v>
      </c>
      <c r="T32" s="103" t="e">
        <f ca="1">OFFSET('[1]T_2.04'!$A$1,ROW()-$N$3,COLUMN()-$N$4)</f>
        <v>#VALUE!</v>
      </c>
      <c r="U32" s="103" t="e">
        <f ca="1">OFFSET('[1]T_2.04'!$A$1,ROW()-$N$3,COLUMN()-$N$4)</f>
        <v>#VALUE!</v>
      </c>
      <c r="V32" s="103" t="e">
        <f ca="1">OFFSET('[1]T_2.04'!$A$1,ROW()-$N$3,COLUMN()-$N$4)</f>
        <v>#VALUE!</v>
      </c>
      <c r="W32" s="103" t="e">
        <f ca="1">OFFSET('[1]T_2.04'!$A$1,ROW()-$N$3,COLUMN()-$N$4)</f>
        <v>#VALUE!</v>
      </c>
      <c r="X32" s="103" t="e">
        <f ca="1">OFFSET('[1]T_2.04'!$A$1,ROW()-$N$3,COLUMN()-$N$4)</f>
        <v>#VALUE!</v>
      </c>
      <c r="Y32" s="103" t="e">
        <f ca="1">OFFSET('[1]T_2.04'!$A$1,ROW()-$N$3,COLUMN()-$N$4)</f>
        <v>#VALUE!</v>
      </c>
      <c r="Z32" s="103" t="e">
        <f ca="1">OFFSET('[1]T_2.04'!$A$1,ROW()-$N$3,COLUMN()-$N$4)</f>
        <v>#VALUE!</v>
      </c>
      <c r="AA32" s="103" t="e">
        <f ca="1">OFFSET('[1]T_2.04'!$A$1,ROW()-$N$3,COLUMN()-$N$4)</f>
        <v>#VALUE!</v>
      </c>
      <c r="AB32" s="103" t="e">
        <f ca="1">OFFSET('[1]T_2.04'!$A$1,ROW()-$N$3,COLUMN()-$N$4)</f>
        <v>#VALUE!</v>
      </c>
      <c r="AC32" s="103" t="e">
        <f ca="1">OFFSET('[1]T_2.04'!$A$1,ROW()-$N$3,COLUMN()-$N$4)</f>
        <v>#VALUE!</v>
      </c>
      <c r="AD32" s="103" t="e">
        <f ca="1">OFFSET('[1]T_2.04'!$A$1,ROW()-$N$3,COLUMN()-$N$4)</f>
        <v>#VALUE!</v>
      </c>
      <c r="AE32" s="103" t="e">
        <f ca="1">OFFSET('[1]T_2.04'!$A$1,ROW()-$N$3,COLUMN()-$N$4)</f>
        <v>#VALUE!</v>
      </c>
      <c r="AF32" s="103" t="e">
        <f ca="1">OFFSET('[1]T_2.04'!$A$1,ROW()-$N$3,COLUMN()-$N$4)</f>
        <v>#VALUE!</v>
      </c>
      <c r="AG32" s="103" t="e">
        <f ca="1">OFFSET('[1]T_2.04'!$A$1,ROW()-$N$3,COLUMN()-$N$4)</f>
        <v>#VALUE!</v>
      </c>
      <c r="AH32" s="103" t="e">
        <f ca="1">OFFSET('[1]T_2.04'!$A$1,ROW()-$N$3,COLUMN()-$N$4)</f>
        <v>#VALUE!</v>
      </c>
      <c r="AI32" s="103" t="e">
        <f ca="1">OFFSET('[1]T_2.04'!$A$1,ROW()-$N$3,COLUMN()-$N$4)</f>
        <v>#VALUE!</v>
      </c>
      <c r="AJ32" s="103" t="e">
        <f ca="1">OFFSET('[1]T_2.04'!$A$1,ROW()-$N$3,COLUMN()-$N$4)</f>
        <v>#VALUE!</v>
      </c>
      <c r="AK32" s="103" t="e">
        <f ca="1">OFFSET('[1]T_2.04'!$A$1,ROW()-$N$3,COLUMN()-$N$4)</f>
        <v>#VALUE!</v>
      </c>
      <c r="AL32" s="103" t="e">
        <f ca="1">OFFSET('[1]T_2.04'!$A$1,ROW()-$N$3,COLUMN()-$N$4)</f>
        <v>#VALUE!</v>
      </c>
      <c r="AM32" s="103" t="e">
        <f ca="1">OFFSET('[1]T_2.04'!$A$1,ROW()-$N$3,COLUMN()-$N$4)</f>
        <v>#VALUE!</v>
      </c>
      <c r="AN32" s="103" t="e">
        <f ca="1">OFFSET('[1]T_2.04'!$A$1,ROW()-$N$3,COLUMN()-$N$4)</f>
        <v>#VALUE!</v>
      </c>
      <c r="AO32" s="103" t="e">
        <f ca="1">OFFSET('[1]T_2.04'!$A$1,ROW()-$N$3,COLUMN()-$N$4)</f>
        <v>#VALUE!</v>
      </c>
      <c r="AP32" s="105" t="e">
        <f ca="1">OFFSET('[1]T_2.04'!$A$1,ROW()-$N$3,COLUMN()-$N$4)</f>
        <v>#VALUE!</v>
      </c>
      <c r="AQ32" s="105" t="e">
        <f ca="1">OFFSET('[1]T_2.04'!$A$1,ROW()-$N$3,COLUMN()-$N$4)</f>
        <v>#VALUE!</v>
      </c>
      <c r="AR32" s="105" t="e">
        <f ca="1">OFFSET('[1]T_2.04'!$A$1,ROW()-$N$3,COLUMN()-$N$4)</f>
        <v>#VALUE!</v>
      </c>
    </row>
    <row r="33" spans="1:44" x14ac:dyDescent="0.3">
      <c r="A33" s="132" t="s">
        <v>1584</v>
      </c>
      <c r="B33" s="103" t="e">
        <f ca="1">OFFSET('[1]T_2.04'!$A$1,ROW()-$N$3,COLUMN()-$N$4)</f>
        <v>#VALUE!</v>
      </c>
      <c r="C33" s="103" t="e">
        <f ca="1">OFFSET('[1]T_2.04'!$A$1,ROW()-$N$3,COLUMN()-$N$4)</f>
        <v>#VALUE!</v>
      </c>
      <c r="D33" s="103" t="e">
        <f ca="1">OFFSET('[1]T_2.04'!$A$1,ROW()-$N$3,COLUMN()-$N$4)</f>
        <v>#VALUE!</v>
      </c>
      <c r="E33" s="103" t="e">
        <f ca="1">OFFSET('[1]T_2.04'!$A$1,ROW()-$N$3,COLUMN()-$N$4)</f>
        <v>#VALUE!</v>
      </c>
      <c r="F33" s="103" t="e">
        <f ca="1">OFFSET('[1]T_2.04'!$A$1,ROW()-$N$3,COLUMN()-$N$4)</f>
        <v>#VALUE!</v>
      </c>
      <c r="G33" s="103" t="e">
        <f ca="1">OFFSET('[1]T_2.04'!$A$1,ROW()-$N$3,COLUMN()-$N$4)</f>
        <v>#VALUE!</v>
      </c>
      <c r="H33" s="103" t="e">
        <f ca="1">OFFSET('[1]T_2.04'!$A$1,ROW()-$N$3,COLUMN()-$N$4)</f>
        <v>#VALUE!</v>
      </c>
      <c r="I33" s="103" t="e">
        <f ca="1">OFFSET('[1]T_2.04'!$A$1,ROW()-$N$3,COLUMN()-$N$4)</f>
        <v>#VALUE!</v>
      </c>
      <c r="J33" s="103" t="e">
        <f ca="1">OFFSET('[1]T_2.04'!$A$1,ROW()-$N$3,COLUMN()-$N$4)</f>
        <v>#VALUE!</v>
      </c>
      <c r="K33" s="103" t="e">
        <f ca="1">OFFSET('[1]T_2.04'!$A$1,ROW()-$N$3,COLUMN()-$N$4)</f>
        <v>#VALUE!</v>
      </c>
      <c r="L33" s="103" t="e">
        <f ca="1">OFFSET('[1]T_2.04'!$A$1,ROW()-$N$3,COLUMN()-$N$4)</f>
        <v>#VALUE!</v>
      </c>
      <c r="M33" s="103" t="e">
        <f ca="1">OFFSET('[1]T_2.04'!$A$1,ROW()-$N$3,COLUMN()-$N$4)</f>
        <v>#VALUE!</v>
      </c>
      <c r="N33" s="103" t="e">
        <f ca="1">OFFSET('[1]T_2.04'!$A$1,ROW()-$N$3,COLUMN()-$N$4)</f>
        <v>#VALUE!</v>
      </c>
      <c r="O33" s="103" t="e">
        <f ca="1">OFFSET('[1]T_2.04'!$A$1,ROW()-$N$3,COLUMN()-$N$4)</f>
        <v>#VALUE!</v>
      </c>
      <c r="P33" s="103" t="e">
        <f ca="1">OFFSET('[1]T_2.04'!$A$1,ROW()-$N$3,COLUMN()-$N$4)</f>
        <v>#VALUE!</v>
      </c>
      <c r="Q33" s="103" t="e">
        <f ca="1">OFFSET('[1]T_2.04'!$A$1,ROW()-$N$3,COLUMN()-$N$4)</f>
        <v>#VALUE!</v>
      </c>
      <c r="R33" s="103" t="e">
        <f ca="1">OFFSET('[1]T_2.04'!$A$1,ROW()-$N$3,COLUMN()-$N$4)</f>
        <v>#VALUE!</v>
      </c>
      <c r="S33" s="103" t="e">
        <f ca="1">OFFSET('[1]T_2.04'!$A$1,ROW()-$N$3,COLUMN()-$N$4)</f>
        <v>#VALUE!</v>
      </c>
      <c r="T33" s="103" t="e">
        <f ca="1">OFFSET('[1]T_2.04'!$A$1,ROW()-$N$3,COLUMN()-$N$4)</f>
        <v>#VALUE!</v>
      </c>
      <c r="U33" s="103" t="e">
        <f ca="1">OFFSET('[1]T_2.04'!$A$1,ROW()-$N$3,COLUMN()-$N$4)</f>
        <v>#VALUE!</v>
      </c>
      <c r="V33" s="103" t="e">
        <f ca="1">OFFSET('[1]T_2.04'!$A$1,ROW()-$N$3,COLUMN()-$N$4)</f>
        <v>#VALUE!</v>
      </c>
      <c r="W33" s="103" t="e">
        <f ca="1">OFFSET('[1]T_2.04'!$A$1,ROW()-$N$3,COLUMN()-$N$4)</f>
        <v>#VALUE!</v>
      </c>
      <c r="X33" s="103" t="e">
        <f ca="1">OFFSET('[1]T_2.04'!$A$1,ROW()-$N$3,COLUMN()-$N$4)</f>
        <v>#VALUE!</v>
      </c>
      <c r="Y33" s="103" t="e">
        <f ca="1">OFFSET('[1]T_2.04'!$A$1,ROW()-$N$3,COLUMN()-$N$4)</f>
        <v>#VALUE!</v>
      </c>
      <c r="Z33" s="103" t="e">
        <f ca="1">OFFSET('[1]T_2.04'!$A$1,ROW()-$N$3,COLUMN()-$N$4)</f>
        <v>#VALUE!</v>
      </c>
      <c r="AA33" s="103" t="e">
        <f ca="1">OFFSET('[1]T_2.04'!$A$1,ROW()-$N$3,COLUMN()-$N$4)</f>
        <v>#VALUE!</v>
      </c>
      <c r="AB33" s="103" t="e">
        <f ca="1">OFFSET('[1]T_2.04'!$A$1,ROW()-$N$3,COLUMN()-$N$4)</f>
        <v>#VALUE!</v>
      </c>
      <c r="AC33" s="103" t="e">
        <f ca="1">OFFSET('[1]T_2.04'!$A$1,ROW()-$N$3,COLUMN()-$N$4)</f>
        <v>#VALUE!</v>
      </c>
      <c r="AD33" s="103" t="e">
        <f ca="1">OFFSET('[1]T_2.04'!$A$1,ROW()-$N$3,COLUMN()-$N$4)</f>
        <v>#VALUE!</v>
      </c>
      <c r="AE33" s="103" t="e">
        <f ca="1">OFFSET('[1]T_2.04'!$A$1,ROW()-$N$3,COLUMN()-$N$4)</f>
        <v>#VALUE!</v>
      </c>
      <c r="AF33" s="103" t="e">
        <f ca="1">OFFSET('[1]T_2.04'!$A$1,ROW()-$N$3,COLUMN()-$N$4)</f>
        <v>#VALUE!</v>
      </c>
      <c r="AG33" s="103" t="e">
        <f ca="1">OFFSET('[1]T_2.04'!$A$1,ROW()-$N$3,COLUMN()-$N$4)</f>
        <v>#VALUE!</v>
      </c>
      <c r="AH33" s="103" t="e">
        <f ca="1">OFFSET('[1]T_2.04'!$A$1,ROW()-$N$3,COLUMN()-$N$4)</f>
        <v>#VALUE!</v>
      </c>
      <c r="AI33" s="103" t="e">
        <f ca="1">OFFSET('[1]T_2.04'!$A$1,ROW()-$N$3,COLUMN()-$N$4)</f>
        <v>#VALUE!</v>
      </c>
      <c r="AJ33" s="103" t="e">
        <f ca="1">OFFSET('[1]T_2.04'!$A$1,ROW()-$N$3,COLUMN()-$N$4)</f>
        <v>#VALUE!</v>
      </c>
      <c r="AK33" s="103" t="e">
        <f ca="1">OFFSET('[1]T_2.04'!$A$1,ROW()-$N$3,COLUMN()-$N$4)</f>
        <v>#VALUE!</v>
      </c>
      <c r="AL33" s="103" t="e">
        <f ca="1">OFFSET('[1]T_2.04'!$A$1,ROW()-$N$3,COLUMN()-$N$4)</f>
        <v>#VALUE!</v>
      </c>
      <c r="AM33" s="103" t="e">
        <f ca="1">OFFSET('[1]T_2.04'!$A$1,ROW()-$N$3,COLUMN()-$N$4)</f>
        <v>#VALUE!</v>
      </c>
      <c r="AN33" s="103" t="e">
        <f ca="1">OFFSET('[1]T_2.04'!$A$1,ROW()-$N$3,COLUMN()-$N$4)</f>
        <v>#VALUE!</v>
      </c>
      <c r="AO33" s="103" t="e">
        <f ca="1">OFFSET('[1]T_2.04'!$A$1,ROW()-$N$3,COLUMN()-$N$4)</f>
        <v>#VALUE!</v>
      </c>
      <c r="AP33" s="105" t="e">
        <f ca="1">OFFSET('[1]T_2.04'!$A$1,ROW()-$N$3,COLUMN()-$N$4)</f>
        <v>#VALUE!</v>
      </c>
      <c r="AQ33" s="105" t="e">
        <f ca="1">OFFSET('[1]T_2.04'!$A$1,ROW()-$N$3,COLUMN()-$N$4)</f>
        <v>#VALUE!</v>
      </c>
      <c r="AR33" s="105" t="e">
        <f ca="1">OFFSET('[1]T_2.04'!$A$1,ROW()-$N$3,COLUMN()-$N$4)</f>
        <v>#VALUE!</v>
      </c>
    </row>
    <row r="34" spans="1:44" x14ac:dyDescent="0.3">
      <c r="A34" s="132" t="s">
        <v>1585</v>
      </c>
      <c r="B34" s="103" t="e">
        <f ca="1">OFFSET('[1]T_2.04'!$A$1,ROW()-$N$3,COLUMN()-$N$4)</f>
        <v>#VALUE!</v>
      </c>
      <c r="C34" s="103" t="e">
        <f ca="1">OFFSET('[1]T_2.04'!$A$1,ROW()-$N$3,COLUMN()-$N$4)</f>
        <v>#VALUE!</v>
      </c>
      <c r="D34" s="103" t="e">
        <f ca="1">OFFSET('[1]T_2.04'!$A$1,ROW()-$N$3,COLUMN()-$N$4)</f>
        <v>#VALUE!</v>
      </c>
      <c r="E34" s="103" t="e">
        <f ca="1">OFFSET('[1]T_2.04'!$A$1,ROW()-$N$3,COLUMN()-$N$4)</f>
        <v>#VALUE!</v>
      </c>
      <c r="F34" s="103" t="e">
        <f ca="1">OFFSET('[1]T_2.04'!$A$1,ROW()-$N$3,COLUMN()-$N$4)</f>
        <v>#VALUE!</v>
      </c>
      <c r="G34" s="103" t="e">
        <f ca="1">OFFSET('[1]T_2.04'!$A$1,ROW()-$N$3,COLUMN()-$N$4)</f>
        <v>#VALUE!</v>
      </c>
      <c r="H34" s="103" t="e">
        <f ca="1">OFFSET('[1]T_2.04'!$A$1,ROW()-$N$3,COLUMN()-$N$4)</f>
        <v>#VALUE!</v>
      </c>
      <c r="I34" s="103" t="e">
        <f ca="1">OFFSET('[1]T_2.04'!$A$1,ROW()-$N$3,COLUMN()-$N$4)</f>
        <v>#VALUE!</v>
      </c>
      <c r="J34" s="103" t="e">
        <f ca="1">OFFSET('[1]T_2.04'!$A$1,ROW()-$N$3,COLUMN()-$N$4)</f>
        <v>#VALUE!</v>
      </c>
      <c r="K34" s="103" t="e">
        <f ca="1">OFFSET('[1]T_2.04'!$A$1,ROW()-$N$3,COLUMN()-$N$4)</f>
        <v>#VALUE!</v>
      </c>
      <c r="L34" s="103" t="e">
        <f ca="1">OFFSET('[1]T_2.04'!$A$1,ROW()-$N$3,COLUMN()-$N$4)</f>
        <v>#VALUE!</v>
      </c>
      <c r="M34" s="103" t="e">
        <f ca="1">OFFSET('[1]T_2.04'!$A$1,ROW()-$N$3,COLUMN()-$N$4)</f>
        <v>#VALUE!</v>
      </c>
      <c r="N34" s="103" t="e">
        <f ca="1">OFFSET('[1]T_2.04'!$A$1,ROW()-$N$3,COLUMN()-$N$4)</f>
        <v>#VALUE!</v>
      </c>
      <c r="O34" s="103" t="e">
        <f ca="1">OFFSET('[1]T_2.04'!$A$1,ROW()-$N$3,COLUMN()-$N$4)</f>
        <v>#VALUE!</v>
      </c>
      <c r="P34" s="103" t="e">
        <f ca="1">OFFSET('[1]T_2.04'!$A$1,ROW()-$N$3,COLUMN()-$N$4)</f>
        <v>#VALUE!</v>
      </c>
      <c r="Q34" s="103" t="e">
        <f ca="1">OFFSET('[1]T_2.04'!$A$1,ROW()-$N$3,COLUMN()-$N$4)</f>
        <v>#VALUE!</v>
      </c>
      <c r="R34" s="103" t="e">
        <f ca="1">OFFSET('[1]T_2.04'!$A$1,ROW()-$N$3,COLUMN()-$N$4)</f>
        <v>#VALUE!</v>
      </c>
      <c r="S34" s="103" t="e">
        <f ca="1">OFFSET('[1]T_2.04'!$A$1,ROW()-$N$3,COLUMN()-$N$4)</f>
        <v>#VALUE!</v>
      </c>
      <c r="T34" s="103" t="e">
        <f ca="1">OFFSET('[1]T_2.04'!$A$1,ROW()-$N$3,COLUMN()-$N$4)</f>
        <v>#VALUE!</v>
      </c>
      <c r="U34" s="103" t="e">
        <f ca="1">OFFSET('[1]T_2.04'!$A$1,ROW()-$N$3,COLUMN()-$N$4)</f>
        <v>#VALUE!</v>
      </c>
      <c r="V34" s="103" t="e">
        <f ca="1">OFFSET('[1]T_2.04'!$A$1,ROW()-$N$3,COLUMN()-$N$4)</f>
        <v>#VALUE!</v>
      </c>
      <c r="W34" s="103" t="e">
        <f ca="1">OFFSET('[1]T_2.04'!$A$1,ROW()-$N$3,COLUMN()-$N$4)</f>
        <v>#VALUE!</v>
      </c>
      <c r="X34" s="103" t="e">
        <f ca="1">OFFSET('[1]T_2.04'!$A$1,ROW()-$N$3,COLUMN()-$N$4)</f>
        <v>#VALUE!</v>
      </c>
      <c r="Y34" s="103" t="e">
        <f ca="1">OFFSET('[1]T_2.04'!$A$1,ROW()-$N$3,COLUMN()-$N$4)</f>
        <v>#VALUE!</v>
      </c>
      <c r="Z34" s="103" t="e">
        <f ca="1">OFFSET('[1]T_2.04'!$A$1,ROW()-$N$3,COLUMN()-$N$4)</f>
        <v>#VALUE!</v>
      </c>
      <c r="AA34" s="103" t="e">
        <f ca="1">OFFSET('[1]T_2.04'!$A$1,ROW()-$N$3,COLUMN()-$N$4)</f>
        <v>#VALUE!</v>
      </c>
      <c r="AB34" s="103" t="e">
        <f ca="1">OFFSET('[1]T_2.04'!$A$1,ROW()-$N$3,COLUMN()-$N$4)</f>
        <v>#VALUE!</v>
      </c>
      <c r="AC34" s="103" t="e">
        <f ca="1">OFFSET('[1]T_2.04'!$A$1,ROW()-$N$3,COLUMN()-$N$4)</f>
        <v>#VALUE!</v>
      </c>
      <c r="AD34" s="103" t="e">
        <f ca="1">OFFSET('[1]T_2.04'!$A$1,ROW()-$N$3,COLUMN()-$N$4)</f>
        <v>#VALUE!</v>
      </c>
      <c r="AE34" s="103" t="e">
        <f ca="1">OFFSET('[1]T_2.04'!$A$1,ROW()-$N$3,COLUMN()-$N$4)</f>
        <v>#VALUE!</v>
      </c>
      <c r="AF34" s="103" t="e">
        <f ca="1">OFFSET('[1]T_2.04'!$A$1,ROW()-$N$3,COLUMN()-$N$4)</f>
        <v>#VALUE!</v>
      </c>
      <c r="AG34" s="103" t="e">
        <f ca="1">OFFSET('[1]T_2.04'!$A$1,ROW()-$N$3,COLUMN()-$N$4)</f>
        <v>#VALUE!</v>
      </c>
      <c r="AH34" s="103" t="e">
        <f ca="1">OFFSET('[1]T_2.04'!$A$1,ROW()-$N$3,COLUMN()-$N$4)</f>
        <v>#VALUE!</v>
      </c>
      <c r="AI34" s="103" t="e">
        <f ca="1">OFFSET('[1]T_2.04'!$A$1,ROW()-$N$3,COLUMN()-$N$4)</f>
        <v>#VALUE!</v>
      </c>
      <c r="AJ34" s="103" t="e">
        <f ca="1">OFFSET('[1]T_2.04'!$A$1,ROW()-$N$3,COLUMN()-$N$4)</f>
        <v>#VALUE!</v>
      </c>
      <c r="AK34" s="103" t="e">
        <f ca="1">OFFSET('[1]T_2.04'!$A$1,ROW()-$N$3,COLUMN()-$N$4)</f>
        <v>#VALUE!</v>
      </c>
      <c r="AL34" s="103" t="e">
        <f ca="1">OFFSET('[1]T_2.04'!$A$1,ROW()-$N$3,COLUMN()-$N$4)</f>
        <v>#VALUE!</v>
      </c>
      <c r="AM34" s="103" t="e">
        <f ca="1">OFFSET('[1]T_2.04'!$A$1,ROW()-$N$3,COLUMN()-$N$4)</f>
        <v>#VALUE!</v>
      </c>
      <c r="AN34" s="103" t="e">
        <f ca="1">OFFSET('[1]T_2.04'!$A$1,ROW()-$N$3,COLUMN()-$N$4)</f>
        <v>#VALUE!</v>
      </c>
      <c r="AO34" s="103" t="e">
        <f ca="1">OFFSET('[1]T_2.04'!$A$1,ROW()-$N$3,COLUMN()-$N$4)</f>
        <v>#VALUE!</v>
      </c>
      <c r="AP34" s="105" t="e">
        <f ca="1">OFFSET('[1]T_2.04'!$A$1,ROW()-$N$3,COLUMN()-$N$4)</f>
        <v>#VALUE!</v>
      </c>
      <c r="AQ34" s="105" t="e">
        <f ca="1">OFFSET('[1]T_2.04'!$A$1,ROW()-$N$3,COLUMN()-$N$4)</f>
        <v>#VALUE!</v>
      </c>
      <c r="AR34" s="105" t="e">
        <f ca="1">OFFSET('[1]T_2.04'!$A$1,ROW()-$N$3,COLUMN()-$N$4)</f>
        <v>#VALUE!</v>
      </c>
    </row>
    <row r="35" spans="1:44" x14ac:dyDescent="0.3">
      <c r="A35" s="132" t="s">
        <v>1564</v>
      </c>
      <c r="B35" s="103" t="e">
        <f ca="1">OFFSET('[1]T_2.04'!$A$1,ROW()-$N$3,COLUMN()-$N$4)</f>
        <v>#VALUE!</v>
      </c>
      <c r="C35" s="103" t="e">
        <f ca="1">OFFSET('[1]T_2.04'!$A$1,ROW()-$N$3,COLUMN()-$N$4)</f>
        <v>#VALUE!</v>
      </c>
      <c r="D35" s="103" t="e">
        <f ca="1">OFFSET('[1]T_2.04'!$A$1,ROW()-$N$3,COLUMN()-$N$4)</f>
        <v>#VALUE!</v>
      </c>
      <c r="E35" s="103" t="e">
        <f ca="1">OFFSET('[1]T_2.04'!$A$1,ROW()-$N$3,COLUMN()-$N$4)</f>
        <v>#VALUE!</v>
      </c>
      <c r="F35" s="103" t="e">
        <f ca="1">OFFSET('[1]T_2.04'!$A$1,ROW()-$N$3,COLUMN()-$N$4)</f>
        <v>#VALUE!</v>
      </c>
      <c r="G35" s="103" t="e">
        <f ca="1">OFFSET('[1]T_2.04'!$A$1,ROW()-$N$3,COLUMN()-$N$4)</f>
        <v>#VALUE!</v>
      </c>
      <c r="H35" s="103" t="e">
        <f ca="1">OFFSET('[1]T_2.04'!$A$1,ROW()-$N$3,COLUMN()-$N$4)</f>
        <v>#VALUE!</v>
      </c>
      <c r="I35" s="103" t="e">
        <f ca="1">OFFSET('[1]T_2.04'!$A$1,ROW()-$N$3,COLUMN()-$N$4)</f>
        <v>#VALUE!</v>
      </c>
      <c r="J35" s="103" t="e">
        <f ca="1">OFFSET('[1]T_2.04'!$A$1,ROW()-$N$3,COLUMN()-$N$4)</f>
        <v>#VALUE!</v>
      </c>
      <c r="K35" s="103" t="e">
        <f ca="1">OFFSET('[1]T_2.04'!$A$1,ROW()-$N$3,COLUMN()-$N$4)</f>
        <v>#VALUE!</v>
      </c>
      <c r="L35" s="103" t="e">
        <f ca="1">OFFSET('[1]T_2.04'!$A$1,ROW()-$N$3,COLUMN()-$N$4)</f>
        <v>#VALUE!</v>
      </c>
      <c r="M35" s="103" t="e">
        <f ca="1">OFFSET('[1]T_2.04'!$A$1,ROW()-$N$3,COLUMN()-$N$4)</f>
        <v>#VALUE!</v>
      </c>
      <c r="N35" s="103" t="e">
        <f ca="1">OFFSET('[1]T_2.04'!$A$1,ROW()-$N$3,COLUMN()-$N$4)</f>
        <v>#VALUE!</v>
      </c>
      <c r="O35" s="103" t="e">
        <f ca="1">OFFSET('[1]T_2.04'!$A$1,ROW()-$N$3,COLUMN()-$N$4)</f>
        <v>#VALUE!</v>
      </c>
      <c r="P35" s="103" t="e">
        <f ca="1">OFFSET('[1]T_2.04'!$A$1,ROW()-$N$3,COLUMN()-$N$4)</f>
        <v>#VALUE!</v>
      </c>
      <c r="Q35" s="103" t="e">
        <f ca="1">OFFSET('[1]T_2.04'!$A$1,ROW()-$N$3,COLUMN()-$N$4)</f>
        <v>#VALUE!</v>
      </c>
      <c r="R35" s="103" t="e">
        <f ca="1">OFFSET('[1]T_2.04'!$A$1,ROW()-$N$3,COLUMN()-$N$4)</f>
        <v>#VALUE!</v>
      </c>
      <c r="S35" s="103" t="e">
        <f ca="1">OFFSET('[1]T_2.04'!$A$1,ROW()-$N$3,COLUMN()-$N$4)</f>
        <v>#VALUE!</v>
      </c>
      <c r="T35" s="103" t="e">
        <f ca="1">OFFSET('[1]T_2.04'!$A$1,ROW()-$N$3,COLUMN()-$N$4)</f>
        <v>#VALUE!</v>
      </c>
      <c r="U35" s="103" t="e">
        <f ca="1">OFFSET('[1]T_2.04'!$A$1,ROW()-$N$3,COLUMN()-$N$4)</f>
        <v>#VALUE!</v>
      </c>
      <c r="V35" s="103" t="e">
        <f ca="1">OFFSET('[1]T_2.04'!$A$1,ROW()-$N$3,COLUMN()-$N$4)</f>
        <v>#VALUE!</v>
      </c>
      <c r="W35" s="103" t="e">
        <f ca="1">OFFSET('[1]T_2.04'!$A$1,ROW()-$N$3,COLUMN()-$N$4)</f>
        <v>#VALUE!</v>
      </c>
      <c r="X35" s="103" t="e">
        <f ca="1">OFFSET('[1]T_2.04'!$A$1,ROW()-$N$3,COLUMN()-$N$4)</f>
        <v>#VALUE!</v>
      </c>
      <c r="Y35" s="103" t="e">
        <f ca="1">OFFSET('[1]T_2.04'!$A$1,ROW()-$N$3,COLUMN()-$N$4)</f>
        <v>#VALUE!</v>
      </c>
      <c r="Z35" s="103" t="e">
        <f ca="1">OFFSET('[1]T_2.04'!$A$1,ROW()-$N$3,COLUMN()-$N$4)</f>
        <v>#VALUE!</v>
      </c>
      <c r="AA35" s="103" t="e">
        <f ca="1">OFFSET('[1]T_2.04'!$A$1,ROW()-$N$3,COLUMN()-$N$4)</f>
        <v>#VALUE!</v>
      </c>
      <c r="AB35" s="103" t="e">
        <f ca="1">OFFSET('[1]T_2.04'!$A$1,ROW()-$N$3,COLUMN()-$N$4)</f>
        <v>#VALUE!</v>
      </c>
      <c r="AC35" s="103" t="e">
        <f ca="1">OFFSET('[1]T_2.04'!$A$1,ROW()-$N$3,COLUMN()-$N$4)</f>
        <v>#VALUE!</v>
      </c>
      <c r="AD35" s="103" t="e">
        <f ca="1">OFFSET('[1]T_2.04'!$A$1,ROW()-$N$3,COLUMN()-$N$4)</f>
        <v>#VALUE!</v>
      </c>
      <c r="AE35" s="103" t="e">
        <f ca="1">OFFSET('[1]T_2.04'!$A$1,ROW()-$N$3,COLUMN()-$N$4)</f>
        <v>#VALUE!</v>
      </c>
      <c r="AF35" s="103" t="e">
        <f ca="1">OFFSET('[1]T_2.04'!$A$1,ROW()-$N$3,COLUMN()-$N$4)</f>
        <v>#VALUE!</v>
      </c>
      <c r="AG35" s="103" t="e">
        <f ca="1">OFFSET('[1]T_2.04'!$A$1,ROW()-$N$3,COLUMN()-$N$4)</f>
        <v>#VALUE!</v>
      </c>
      <c r="AH35" s="103" t="e">
        <f ca="1">OFFSET('[1]T_2.04'!$A$1,ROW()-$N$3,COLUMN()-$N$4)</f>
        <v>#VALUE!</v>
      </c>
      <c r="AI35" s="103" t="e">
        <f ca="1">OFFSET('[1]T_2.04'!$A$1,ROW()-$N$3,COLUMN()-$N$4)</f>
        <v>#VALUE!</v>
      </c>
      <c r="AJ35" s="103" t="e">
        <f ca="1">OFFSET('[1]T_2.04'!$A$1,ROW()-$N$3,COLUMN()-$N$4)</f>
        <v>#VALUE!</v>
      </c>
      <c r="AK35" s="103" t="e">
        <f ca="1">OFFSET('[1]T_2.04'!$A$1,ROW()-$N$3,COLUMN()-$N$4)</f>
        <v>#VALUE!</v>
      </c>
      <c r="AL35" s="103" t="e">
        <f ca="1">OFFSET('[1]T_2.04'!$A$1,ROW()-$N$3,COLUMN()-$N$4)</f>
        <v>#VALUE!</v>
      </c>
      <c r="AM35" s="103" t="e">
        <f ca="1">OFFSET('[1]T_2.04'!$A$1,ROW()-$N$3,COLUMN()-$N$4)</f>
        <v>#VALUE!</v>
      </c>
      <c r="AN35" s="103" t="e">
        <f ca="1">OFFSET('[1]T_2.04'!$A$1,ROW()-$N$3,COLUMN()-$N$4)</f>
        <v>#VALUE!</v>
      </c>
      <c r="AO35" s="103" t="e">
        <f ca="1">OFFSET('[1]T_2.04'!$A$1,ROW()-$N$3,COLUMN()-$N$4)</f>
        <v>#VALUE!</v>
      </c>
      <c r="AP35" s="105" t="e">
        <f ca="1">OFFSET('[1]T_2.04'!$A$1,ROW()-$N$3,COLUMN()-$N$4)</f>
        <v>#VALUE!</v>
      </c>
      <c r="AQ35" s="105" t="e">
        <f ca="1">OFFSET('[1]T_2.04'!$A$1,ROW()-$N$3,COLUMN()-$N$4)</f>
        <v>#VALUE!</v>
      </c>
      <c r="AR35" s="105" t="e">
        <f ca="1">OFFSET('[1]T_2.04'!$A$1,ROW()-$N$3,COLUMN()-$N$4)</f>
        <v>#VALUE!</v>
      </c>
    </row>
    <row r="36" spans="1:44" x14ac:dyDescent="0.3">
      <c r="A36" s="132" t="s">
        <v>1565</v>
      </c>
      <c r="B36" s="103" t="e">
        <f ca="1">OFFSET('[1]T_2.04'!$A$1,ROW()-$N$3,COLUMN()-$N$4)</f>
        <v>#VALUE!</v>
      </c>
      <c r="C36" s="103" t="e">
        <f ca="1">OFFSET('[1]T_2.04'!$A$1,ROW()-$N$3,COLUMN()-$N$4)</f>
        <v>#VALUE!</v>
      </c>
      <c r="D36" s="103" t="e">
        <f ca="1">OFFSET('[1]T_2.04'!$A$1,ROW()-$N$3,COLUMN()-$N$4)</f>
        <v>#VALUE!</v>
      </c>
      <c r="E36" s="103" t="e">
        <f ca="1">OFFSET('[1]T_2.04'!$A$1,ROW()-$N$3,COLUMN()-$N$4)</f>
        <v>#VALUE!</v>
      </c>
      <c r="F36" s="103" t="e">
        <f ca="1">OFFSET('[1]T_2.04'!$A$1,ROW()-$N$3,COLUMN()-$N$4)</f>
        <v>#VALUE!</v>
      </c>
      <c r="G36" s="103" t="e">
        <f ca="1">OFFSET('[1]T_2.04'!$A$1,ROW()-$N$3,COLUMN()-$N$4)</f>
        <v>#VALUE!</v>
      </c>
      <c r="H36" s="103" t="e">
        <f ca="1">OFFSET('[1]T_2.04'!$A$1,ROW()-$N$3,COLUMN()-$N$4)</f>
        <v>#VALUE!</v>
      </c>
      <c r="I36" s="103" t="e">
        <f ca="1">OFFSET('[1]T_2.04'!$A$1,ROW()-$N$3,COLUMN()-$N$4)</f>
        <v>#VALUE!</v>
      </c>
      <c r="J36" s="103" t="e">
        <f ca="1">OFFSET('[1]T_2.04'!$A$1,ROW()-$N$3,COLUMN()-$N$4)</f>
        <v>#VALUE!</v>
      </c>
      <c r="K36" s="103" t="e">
        <f ca="1">OFFSET('[1]T_2.04'!$A$1,ROW()-$N$3,COLUMN()-$N$4)</f>
        <v>#VALUE!</v>
      </c>
      <c r="L36" s="103" t="e">
        <f ca="1">OFFSET('[1]T_2.04'!$A$1,ROW()-$N$3,COLUMN()-$N$4)</f>
        <v>#VALUE!</v>
      </c>
      <c r="M36" s="103" t="e">
        <f ca="1">OFFSET('[1]T_2.04'!$A$1,ROW()-$N$3,COLUMN()-$N$4)</f>
        <v>#VALUE!</v>
      </c>
      <c r="N36" s="103" t="e">
        <f ca="1">OFFSET('[1]T_2.04'!$A$1,ROW()-$N$3,COLUMN()-$N$4)</f>
        <v>#VALUE!</v>
      </c>
      <c r="O36" s="103" t="e">
        <f ca="1">OFFSET('[1]T_2.04'!$A$1,ROW()-$N$3,COLUMN()-$N$4)</f>
        <v>#VALUE!</v>
      </c>
      <c r="P36" s="103" t="e">
        <f ca="1">OFFSET('[1]T_2.04'!$A$1,ROW()-$N$3,COLUMN()-$N$4)</f>
        <v>#VALUE!</v>
      </c>
      <c r="Q36" s="103" t="e">
        <f ca="1">OFFSET('[1]T_2.04'!$A$1,ROW()-$N$3,COLUMN()-$N$4)</f>
        <v>#VALUE!</v>
      </c>
      <c r="R36" s="103" t="e">
        <f ca="1">OFFSET('[1]T_2.04'!$A$1,ROW()-$N$3,COLUMN()-$N$4)</f>
        <v>#VALUE!</v>
      </c>
      <c r="S36" s="103" t="e">
        <f ca="1">OFFSET('[1]T_2.04'!$A$1,ROW()-$N$3,COLUMN()-$N$4)</f>
        <v>#VALUE!</v>
      </c>
      <c r="T36" s="103" t="e">
        <f ca="1">OFFSET('[1]T_2.04'!$A$1,ROW()-$N$3,COLUMN()-$N$4)</f>
        <v>#VALUE!</v>
      </c>
      <c r="U36" s="103" t="e">
        <f ca="1">OFFSET('[1]T_2.04'!$A$1,ROW()-$N$3,COLUMN()-$N$4)</f>
        <v>#VALUE!</v>
      </c>
      <c r="V36" s="103" t="e">
        <f ca="1">OFFSET('[1]T_2.04'!$A$1,ROW()-$N$3,COLUMN()-$N$4)</f>
        <v>#VALUE!</v>
      </c>
      <c r="W36" s="103" t="e">
        <f ca="1">OFFSET('[1]T_2.04'!$A$1,ROW()-$N$3,COLUMN()-$N$4)</f>
        <v>#VALUE!</v>
      </c>
      <c r="X36" s="103" t="e">
        <f ca="1">OFFSET('[1]T_2.04'!$A$1,ROW()-$N$3,COLUMN()-$N$4)</f>
        <v>#VALUE!</v>
      </c>
      <c r="Y36" s="103" t="e">
        <f ca="1">OFFSET('[1]T_2.04'!$A$1,ROW()-$N$3,COLUMN()-$N$4)</f>
        <v>#VALUE!</v>
      </c>
      <c r="Z36" s="103" t="e">
        <f ca="1">OFFSET('[1]T_2.04'!$A$1,ROW()-$N$3,COLUMN()-$N$4)</f>
        <v>#VALUE!</v>
      </c>
      <c r="AA36" s="103" t="e">
        <f ca="1">OFFSET('[1]T_2.04'!$A$1,ROW()-$N$3,COLUMN()-$N$4)</f>
        <v>#VALUE!</v>
      </c>
      <c r="AB36" s="103" t="e">
        <f ca="1">OFFSET('[1]T_2.04'!$A$1,ROW()-$N$3,COLUMN()-$N$4)</f>
        <v>#VALUE!</v>
      </c>
      <c r="AC36" s="103" t="e">
        <f ca="1">OFFSET('[1]T_2.04'!$A$1,ROW()-$N$3,COLUMN()-$N$4)</f>
        <v>#VALUE!</v>
      </c>
      <c r="AD36" s="103" t="e">
        <f ca="1">OFFSET('[1]T_2.04'!$A$1,ROW()-$N$3,COLUMN()-$N$4)</f>
        <v>#VALUE!</v>
      </c>
      <c r="AE36" s="103" t="e">
        <f ca="1">OFFSET('[1]T_2.04'!$A$1,ROW()-$N$3,COLUMN()-$N$4)</f>
        <v>#VALUE!</v>
      </c>
      <c r="AF36" s="103" t="e">
        <f ca="1">OFFSET('[1]T_2.04'!$A$1,ROW()-$N$3,COLUMN()-$N$4)</f>
        <v>#VALUE!</v>
      </c>
      <c r="AG36" s="103" t="e">
        <f ca="1">OFFSET('[1]T_2.04'!$A$1,ROW()-$N$3,COLUMN()-$N$4)</f>
        <v>#VALUE!</v>
      </c>
      <c r="AH36" s="103" t="e">
        <f ca="1">OFFSET('[1]T_2.04'!$A$1,ROW()-$N$3,COLUMN()-$N$4)</f>
        <v>#VALUE!</v>
      </c>
      <c r="AI36" s="103" t="e">
        <f ca="1">OFFSET('[1]T_2.04'!$A$1,ROW()-$N$3,COLUMN()-$N$4)</f>
        <v>#VALUE!</v>
      </c>
      <c r="AJ36" s="103" t="e">
        <f ca="1">OFFSET('[1]T_2.04'!$A$1,ROW()-$N$3,COLUMN()-$N$4)</f>
        <v>#VALUE!</v>
      </c>
      <c r="AK36" s="103" t="e">
        <f ca="1">OFFSET('[1]T_2.04'!$A$1,ROW()-$N$3,COLUMN()-$N$4)</f>
        <v>#VALUE!</v>
      </c>
      <c r="AL36" s="103" t="e">
        <f ca="1">OFFSET('[1]T_2.04'!$A$1,ROW()-$N$3,COLUMN()-$N$4)</f>
        <v>#VALUE!</v>
      </c>
      <c r="AM36" s="103" t="e">
        <f ca="1">OFFSET('[1]T_2.04'!$A$1,ROW()-$N$3,COLUMN()-$N$4)</f>
        <v>#VALUE!</v>
      </c>
      <c r="AN36" s="103" t="e">
        <f ca="1">OFFSET('[1]T_2.04'!$A$1,ROW()-$N$3,COLUMN()-$N$4)</f>
        <v>#VALUE!</v>
      </c>
      <c r="AO36" s="103" t="e">
        <f ca="1">OFFSET('[1]T_2.04'!$A$1,ROW()-$N$3,COLUMN()-$N$4)</f>
        <v>#VALUE!</v>
      </c>
      <c r="AP36" s="105" t="e">
        <f ca="1">OFFSET('[1]T_2.04'!$A$1,ROW()-$N$3,COLUMN()-$N$4)</f>
        <v>#VALUE!</v>
      </c>
      <c r="AQ36" s="105" t="e">
        <f ca="1">OFFSET('[1]T_2.04'!$A$1,ROW()-$N$3,COLUMN()-$N$4)</f>
        <v>#VALUE!</v>
      </c>
      <c r="AR36" s="105" t="e">
        <f ca="1">OFFSET('[1]T_2.04'!$A$1,ROW()-$N$3,COLUMN()-$N$4)</f>
        <v>#VALUE!</v>
      </c>
    </row>
    <row r="37" spans="1:44" x14ac:dyDescent="0.3">
      <c r="A37" s="132" t="s">
        <v>1566</v>
      </c>
      <c r="B37" s="103" t="e">
        <f ca="1">OFFSET('[1]T_2.04'!$A$1,ROW()-$N$3,COLUMN()-$N$4)</f>
        <v>#VALUE!</v>
      </c>
      <c r="C37" s="103" t="e">
        <f ca="1">OFFSET('[1]T_2.04'!$A$1,ROW()-$N$3,COLUMN()-$N$4)</f>
        <v>#VALUE!</v>
      </c>
      <c r="D37" s="103" t="e">
        <f ca="1">OFFSET('[1]T_2.04'!$A$1,ROW()-$N$3,COLUMN()-$N$4)</f>
        <v>#VALUE!</v>
      </c>
      <c r="E37" s="103" t="e">
        <f ca="1">OFFSET('[1]T_2.04'!$A$1,ROW()-$N$3,COLUMN()-$N$4)</f>
        <v>#VALUE!</v>
      </c>
      <c r="F37" s="103" t="e">
        <f ca="1">OFFSET('[1]T_2.04'!$A$1,ROW()-$N$3,COLUMN()-$N$4)</f>
        <v>#VALUE!</v>
      </c>
      <c r="G37" s="103" t="e">
        <f ca="1">OFFSET('[1]T_2.04'!$A$1,ROW()-$N$3,COLUMN()-$N$4)</f>
        <v>#VALUE!</v>
      </c>
      <c r="H37" s="103" t="e">
        <f ca="1">OFFSET('[1]T_2.04'!$A$1,ROW()-$N$3,COLUMN()-$N$4)</f>
        <v>#VALUE!</v>
      </c>
      <c r="I37" s="103" t="e">
        <f ca="1">OFFSET('[1]T_2.04'!$A$1,ROW()-$N$3,COLUMN()-$N$4)</f>
        <v>#VALUE!</v>
      </c>
      <c r="J37" s="103" t="e">
        <f ca="1">OFFSET('[1]T_2.04'!$A$1,ROW()-$N$3,COLUMN()-$N$4)</f>
        <v>#VALUE!</v>
      </c>
      <c r="K37" s="103" t="e">
        <f ca="1">OFFSET('[1]T_2.04'!$A$1,ROW()-$N$3,COLUMN()-$N$4)</f>
        <v>#VALUE!</v>
      </c>
      <c r="L37" s="103" t="e">
        <f ca="1">OFFSET('[1]T_2.04'!$A$1,ROW()-$N$3,COLUMN()-$N$4)</f>
        <v>#VALUE!</v>
      </c>
      <c r="M37" s="103" t="e">
        <f ca="1">OFFSET('[1]T_2.04'!$A$1,ROW()-$N$3,COLUMN()-$N$4)</f>
        <v>#VALUE!</v>
      </c>
      <c r="N37" s="103" t="e">
        <f ca="1">OFFSET('[1]T_2.04'!$A$1,ROW()-$N$3,COLUMN()-$N$4)</f>
        <v>#VALUE!</v>
      </c>
      <c r="O37" s="103" t="e">
        <f ca="1">OFFSET('[1]T_2.04'!$A$1,ROW()-$N$3,COLUMN()-$N$4)</f>
        <v>#VALUE!</v>
      </c>
      <c r="P37" s="103" t="e">
        <f ca="1">OFFSET('[1]T_2.04'!$A$1,ROW()-$N$3,COLUMN()-$N$4)</f>
        <v>#VALUE!</v>
      </c>
      <c r="Q37" s="103" t="e">
        <f ca="1">OFFSET('[1]T_2.04'!$A$1,ROW()-$N$3,COLUMN()-$N$4)</f>
        <v>#VALUE!</v>
      </c>
      <c r="R37" s="103" t="e">
        <f ca="1">OFFSET('[1]T_2.04'!$A$1,ROW()-$N$3,COLUMN()-$N$4)</f>
        <v>#VALUE!</v>
      </c>
      <c r="S37" s="103" t="e">
        <f ca="1">OFFSET('[1]T_2.04'!$A$1,ROW()-$N$3,COLUMN()-$N$4)</f>
        <v>#VALUE!</v>
      </c>
      <c r="T37" s="103" t="e">
        <f ca="1">OFFSET('[1]T_2.04'!$A$1,ROW()-$N$3,COLUMN()-$N$4)</f>
        <v>#VALUE!</v>
      </c>
      <c r="U37" s="103" t="e">
        <f ca="1">OFFSET('[1]T_2.04'!$A$1,ROW()-$N$3,COLUMN()-$N$4)</f>
        <v>#VALUE!</v>
      </c>
      <c r="V37" s="103" t="e">
        <f ca="1">OFFSET('[1]T_2.04'!$A$1,ROW()-$N$3,COLUMN()-$N$4)</f>
        <v>#VALUE!</v>
      </c>
      <c r="W37" s="103" t="e">
        <f ca="1">OFFSET('[1]T_2.04'!$A$1,ROW()-$N$3,COLUMN()-$N$4)</f>
        <v>#VALUE!</v>
      </c>
      <c r="X37" s="103" t="e">
        <f ca="1">OFFSET('[1]T_2.04'!$A$1,ROW()-$N$3,COLUMN()-$N$4)</f>
        <v>#VALUE!</v>
      </c>
      <c r="Y37" s="103" t="e">
        <f ca="1">OFFSET('[1]T_2.04'!$A$1,ROW()-$N$3,COLUMN()-$N$4)</f>
        <v>#VALUE!</v>
      </c>
      <c r="Z37" s="103" t="e">
        <f ca="1">OFFSET('[1]T_2.04'!$A$1,ROW()-$N$3,COLUMN()-$N$4)</f>
        <v>#VALUE!</v>
      </c>
      <c r="AA37" s="103" t="e">
        <f ca="1">OFFSET('[1]T_2.04'!$A$1,ROW()-$N$3,COLUMN()-$N$4)</f>
        <v>#VALUE!</v>
      </c>
      <c r="AB37" s="103" t="e">
        <f ca="1">OFFSET('[1]T_2.04'!$A$1,ROW()-$N$3,COLUMN()-$N$4)</f>
        <v>#VALUE!</v>
      </c>
      <c r="AC37" s="103" t="e">
        <f ca="1">OFFSET('[1]T_2.04'!$A$1,ROW()-$N$3,COLUMN()-$N$4)</f>
        <v>#VALUE!</v>
      </c>
      <c r="AD37" s="103" t="e">
        <f ca="1">OFFSET('[1]T_2.04'!$A$1,ROW()-$N$3,COLUMN()-$N$4)</f>
        <v>#VALUE!</v>
      </c>
      <c r="AE37" s="103" t="e">
        <f ca="1">OFFSET('[1]T_2.04'!$A$1,ROW()-$N$3,COLUMN()-$N$4)</f>
        <v>#VALUE!</v>
      </c>
      <c r="AF37" s="103" t="e">
        <f ca="1">OFFSET('[1]T_2.04'!$A$1,ROW()-$N$3,COLUMN()-$N$4)</f>
        <v>#VALUE!</v>
      </c>
      <c r="AG37" s="103" t="e">
        <f ca="1">OFFSET('[1]T_2.04'!$A$1,ROW()-$N$3,COLUMN()-$N$4)</f>
        <v>#VALUE!</v>
      </c>
      <c r="AH37" s="103" t="e">
        <f ca="1">OFFSET('[1]T_2.04'!$A$1,ROW()-$N$3,COLUMN()-$N$4)</f>
        <v>#VALUE!</v>
      </c>
      <c r="AI37" s="103" t="e">
        <f ca="1">OFFSET('[1]T_2.04'!$A$1,ROW()-$N$3,COLUMN()-$N$4)</f>
        <v>#VALUE!</v>
      </c>
      <c r="AJ37" s="103" t="e">
        <f ca="1">OFFSET('[1]T_2.04'!$A$1,ROW()-$N$3,COLUMN()-$N$4)</f>
        <v>#VALUE!</v>
      </c>
      <c r="AK37" s="103" t="e">
        <f ca="1">OFFSET('[1]T_2.04'!$A$1,ROW()-$N$3,COLUMN()-$N$4)</f>
        <v>#VALUE!</v>
      </c>
      <c r="AL37" s="103" t="e">
        <f ca="1">OFFSET('[1]T_2.04'!$A$1,ROW()-$N$3,COLUMN()-$N$4)</f>
        <v>#VALUE!</v>
      </c>
      <c r="AM37" s="103" t="e">
        <f ca="1">OFFSET('[1]T_2.04'!$A$1,ROW()-$N$3,COLUMN()-$N$4)</f>
        <v>#VALUE!</v>
      </c>
      <c r="AN37" s="103" t="e">
        <f ca="1">OFFSET('[1]T_2.04'!$A$1,ROW()-$N$3,COLUMN()-$N$4)</f>
        <v>#VALUE!</v>
      </c>
      <c r="AO37" s="103" t="e">
        <f ca="1">OFFSET('[1]T_2.04'!$A$1,ROW()-$N$3,COLUMN()-$N$4)</f>
        <v>#VALUE!</v>
      </c>
      <c r="AP37" s="105" t="e">
        <f ca="1">OFFSET('[1]T_2.04'!$A$1,ROW()-$N$3,COLUMN()-$N$4)</f>
        <v>#VALUE!</v>
      </c>
      <c r="AQ37" s="105" t="e">
        <f ca="1">OFFSET('[1]T_2.04'!$A$1,ROW()-$N$3,COLUMN()-$N$4)</f>
        <v>#VALUE!</v>
      </c>
      <c r="AR37" s="105" t="e">
        <f ca="1">OFFSET('[1]T_2.04'!$A$1,ROW()-$N$3,COLUMN()-$N$4)</f>
        <v>#VALUE!</v>
      </c>
    </row>
    <row r="38" spans="1:44" x14ac:dyDescent="0.3">
      <c r="A38" s="132" t="s">
        <v>1567</v>
      </c>
      <c r="B38" s="103" t="e">
        <f ca="1">OFFSET('[1]T_2.04'!$A$1,ROW()-$N$3,COLUMN()-$N$4)</f>
        <v>#VALUE!</v>
      </c>
      <c r="C38" s="103" t="e">
        <f ca="1">OFFSET('[1]T_2.04'!$A$1,ROW()-$N$3,COLUMN()-$N$4)</f>
        <v>#VALUE!</v>
      </c>
      <c r="D38" s="103" t="e">
        <f ca="1">OFFSET('[1]T_2.04'!$A$1,ROW()-$N$3,COLUMN()-$N$4)</f>
        <v>#VALUE!</v>
      </c>
      <c r="E38" s="103" t="e">
        <f ca="1">OFFSET('[1]T_2.04'!$A$1,ROW()-$N$3,COLUMN()-$N$4)</f>
        <v>#VALUE!</v>
      </c>
      <c r="F38" s="103" t="e">
        <f ca="1">OFFSET('[1]T_2.04'!$A$1,ROW()-$N$3,COLUMN()-$N$4)</f>
        <v>#VALUE!</v>
      </c>
      <c r="G38" s="103" t="e">
        <f ca="1">OFFSET('[1]T_2.04'!$A$1,ROW()-$N$3,COLUMN()-$N$4)</f>
        <v>#VALUE!</v>
      </c>
      <c r="H38" s="103" t="e">
        <f ca="1">OFFSET('[1]T_2.04'!$A$1,ROW()-$N$3,COLUMN()-$N$4)</f>
        <v>#VALUE!</v>
      </c>
      <c r="I38" s="103" t="e">
        <f ca="1">OFFSET('[1]T_2.04'!$A$1,ROW()-$N$3,COLUMN()-$N$4)</f>
        <v>#VALUE!</v>
      </c>
      <c r="J38" s="103" t="e">
        <f ca="1">OFFSET('[1]T_2.04'!$A$1,ROW()-$N$3,COLUMN()-$N$4)</f>
        <v>#VALUE!</v>
      </c>
      <c r="K38" s="103" t="e">
        <f ca="1">OFFSET('[1]T_2.04'!$A$1,ROW()-$N$3,COLUMN()-$N$4)</f>
        <v>#VALUE!</v>
      </c>
      <c r="L38" s="103" t="e">
        <f ca="1">OFFSET('[1]T_2.04'!$A$1,ROW()-$N$3,COLUMN()-$N$4)</f>
        <v>#VALUE!</v>
      </c>
      <c r="M38" s="103" t="e">
        <f ca="1">OFFSET('[1]T_2.04'!$A$1,ROW()-$N$3,COLUMN()-$N$4)</f>
        <v>#VALUE!</v>
      </c>
      <c r="N38" s="103" t="e">
        <f ca="1">OFFSET('[1]T_2.04'!$A$1,ROW()-$N$3,COLUMN()-$N$4)</f>
        <v>#VALUE!</v>
      </c>
      <c r="O38" s="103" t="e">
        <f ca="1">OFFSET('[1]T_2.04'!$A$1,ROW()-$N$3,COLUMN()-$N$4)</f>
        <v>#VALUE!</v>
      </c>
      <c r="P38" s="103" t="e">
        <f ca="1">OFFSET('[1]T_2.04'!$A$1,ROW()-$N$3,COLUMN()-$N$4)</f>
        <v>#VALUE!</v>
      </c>
      <c r="Q38" s="103" t="e">
        <f ca="1">OFFSET('[1]T_2.04'!$A$1,ROW()-$N$3,COLUMN()-$N$4)</f>
        <v>#VALUE!</v>
      </c>
      <c r="R38" s="103" t="e">
        <f ca="1">OFFSET('[1]T_2.04'!$A$1,ROW()-$N$3,COLUMN()-$N$4)</f>
        <v>#VALUE!</v>
      </c>
      <c r="S38" s="103" t="e">
        <f ca="1">OFFSET('[1]T_2.04'!$A$1,ROW()-$N$3,COLUMN()-$N$4)</f>
        <v>#VALUE!</v>
      </c>
      <c r="T38" s="103" t="e">
        <f ca="1">OFFSET('[1]T_2.04'!$A$1,ROW()-$N$3,COLUMN()-$N$4)</f>
        <v>#VALUE!</v>
      </c>
      <c r="U38" s="103" t="e">
        <f ca="1">OFFSET('[1]T_2.04'!$A$1,ROW()-$N$3,COLUMN()-$N$4)</f>
        <v>#VALUE!</v>
      </c>
      <c r="V38" s="103" t="e">
        <f ca="1">OFFSET('[1]T_2.04'!$A$1,ROW()-$N$3,COLUMN()-$N$4)</f>
        <v>#VALUE!</v>
      </c>
      <c r="W38" s="103" t="e">
        <f ca="1">OFFSET('[1]T_2.04'!$A$1,ROW()-$N$3,COLUMN()-$N$4)</f>
        <v>#VALUE!</v>
      </c>
      <c r="X38" s="103" t="e">
        <f ca="1">OFFSET('[1]T_2.04'!$A$1,ROW()-$N$3,COLUMN()-$N$4)</f>
        <v>#VALUE!</v>
      </c>
      <c r="Y38" s="103" t="e">
        <f ca="1">OFFSET('[1]T_2.04'!$A$1,ROW()-$N$3,COLUMN()-$N$4)</f>
        <v>#VALUE!</v>
      </c>
      <c r="Z38" s="103" t="e">
        <f ca="1">OFFSET('[1]T_2.04'!$A$1,ROW()-$N$3,COLUMN()-$N$4)</f>
        <v>#VALUE!</v>
      </c>
      <c r="AA38" s="103" t="e">
        <f ca="1">OFFSET('[1]T_2.04'!$A$1,ROW()-$N$3,COLUMN()-$N$4)</f>
        <v>#VALUE!</v>
      </c>
      <c r="AB38" s="103" t="e">
        <f ca="1">OFFSET('[1]T_2.04'!$A$1,ROW()-$N$3,COLUMN()-$N$4)</f>
        <v>#VALUE!</v>
      </c>
      <c r="AC38" s="103" t="e">
        <f ca="1">OFFSET('[1]T_2.04'!$A$1,ROW()-$N$3,COLUMN()-$N$4)</f>
        <v>#VALUE!</v>
      </c>
      <c r="AD38" s="103" t="e">
        <f ca="1">OFFSET('[1]T_2.04'!$A$1,ROW()-$N$3,COLUMN()-$N$4)</f>
        <v>#VALUE!</v>
      </c>
      <c r="AE38" s="103" t="e">
        <f ca="1">OFFSET('[1]T_2.04'!$A$1,ROW()-$N$3,COLUMN()-$N$4)</f>
        <v>#VALUE!</v>
      </c>
      <c r="AF38" s="103" t="e">
        <f ca="1">OFFSET('[1]T_2.04'!$A$1,ROW()-$N$3,COLUMN()-$N$4)</f>
        <v>#VALUE!</v>
      </c>
      <c r="AG38" s="103" t="e">
        <f ca="1">OFFSET('[1]T_2.04'!$A$1,ROW()-$N$3,COLUMN()-$N$4)</f>
        <v>#VALUE!</v>
      </c>
      <c r="AH38" s="103" t="e">
        <f ca="1">OFFSET('[1]T_2.04'!$A$1,ROW()-$N$3,COLUMN()-$N$4)</f>
        <v>#VALUE!</v>
      </c>
      <c r="AI38" s="103" t="e">
        <f ca="1">OFFSET('[1]T_2.04'!$A$1,ROW()-$N$3,COLUMN()-$N$4)</f>
        <v>#VALUE!</v>
      </c>
      <c r="AJ38" s="103" t="e">
        <f ca="1">OFFSET('[1]T_2.04'!$A$1,ROW()-$N$3,COLUMN()-$N$4)</f>
        <v>#VALUE!</v>
      </c>
      <c r="AK38" s="103" t="e">
        <f ca="1">OFFSET('[1]T_2.04'!$A$1,ROW()-$N$3,COLUMN()-$N$4)</f>
        <v>#VALUE!</v>
      </c>
      <c r="AL38" s="103" t="e">
        <f ca="1">OFFSET('[1]T_2.04'!$A$1,ROW()-$N$3,COLUMN()-$N$4)</f>
        <v>#VALUE!</v>
      </c>
      <c r="AM38" s="103" t="e">
        <f ca="1">OFFSET('[1]T_2.04'!$A$1,ROW()-$N$3,COLUMN()-$N$4)</f>
        <v>#VALUE!</v>
      </c>
      <c r="AN38" s="103" t="e">
        <f ca="1">OFFSET('[1]T_2.04'!$A$1,ROW()-$N$3,COLUMN()-$N$4)</f>
        <v>#VALUE!</v>
      </c>
      <c r="AO38" s="103" t="e">
        <f ca="1">OFFSET('[1]T_2.04'!$A$1,ROW()-$N$3,COLUMN()-$N$4)</f>
        <v>#VALUE!</v>
      </c>
      <c r="AP38" s="105" t="e">
        <f ca="1">OFFSET('[1]T_2.04'!$A$1,ROW()-$N$3,COLUMN()-$N$4)</f>
        <v>#VALUE!</v>
      </c>
      <c r="AQ38" s="105" t="e">
        <f ca="1">OFFSET('[1]T_2.04'!$A$1,ROW()-$N$3,COLUMN()-$N$4)</f>
        <v>#VALUE!</v>
      </c>
      <c r="AR38" s="105" t="e">
        <f ca="1">OFFSET('[1]T_2.04'!$A$1,ROW()-$N$3,COLUMN()-$N$4)</f>
        <v>#VALUE!</v>
      </c>
    </row>
    <row r="39" spans="1:44" x14ac:dyDescent="0.3">
      <c r="A39" s="132" t="s">
        <v>1586</v>
      </c>
      <c r="B39" s="103" t="e">
        <f ca="1">OFFSET('[1]T_2.04'!$A$1,ROW()-$N$3,COLUMN()-$N$4)</f>
        <v>#VALUE!</v>
      </c>
      <c r="C39" s="103" t="e">
        <f ca="1">OFFSET('[1]T_2.04'!$A$1,ROW()-$N$3,COLUMN()-$N$4)</f>
        <v>#VALUE!</v>
      </c>
      <c r="D39" s="103" t="e">
        <f ca="1">OFFSET('[1]T_2.04'!$A$1,ROW()-$N$3,COLUMN()-$N$4)</f>
        <v>#VALUE!</v>
      </c>
      <c r="E39" s="103" t="e">
        <f ca="1">OFFSET('[1]T_2.04'!$A$1,ROW()-$N$3,COLUMN()-$N$4)</f>
        <v>#VALUE!</v>
      </c>
      <c r="F39" s="103" t="e">
        <f ca="1">OFFSET('[1]T_2.04'!$A$1,ROW()-$N$3,COLUMN()-$N$4)</f>
        <v>#VALUE!</v>
      </c>
      <c r="G39" s="103" t="e">
        <f ca="1">OFFSET('[1]T_2.04'!$A$1,ROW()-$N$3,COLUMN()-$N$4)</f>
        <v>#VALUE!</v>
      </c>
      <c r="H39" s="103" t="e">
        <f ca="1">OFFSET('[1]T_2.04'!$A$1,ROW()-$N$3,COLUMN()-$N$4)</f>
        <v>#VALUE!</v>
      </c>
      <c r="I39" s="103" t="e">
        <f ca="1">OFFSET('[1]T_2.04'!$A$1,ROW()-$N$3,COLUMN()-$N$4)</f>
        <v>#VALUE!</v>
      </c>
      <c r="J39" s="103" t="e">
        <f ca="1">OFFSET('[1]T_2.04'!$A$1,ROW()-$N$3,COLUMN()-$N$4)</f>
        <v>#VALUE!</v>
      </c>
      <c r="K39" s="103" t="e">
        <f ca="1">OFFSET('[1]T_2.04'!$A$1,ROW()-$N$3,COLUMN()-$N$4)</f>
        <v>#VALUE!</v>
      </c>
      <c r="L39" s="103" t="e">
        <f ca="1">OFFSET('[1]T_2.04'!$A$1,ROW()-$N$3,COLUMN()-$N$4)</f>
        <v>#VALUE!</v>
      </c>
      <c r="M39" s="103" t="e">
        <f ca="1">OFFSET('[1]T_2.04'!$A$1,ROW()-$N$3,COLUMN()-$N$4)</f>
        <v>#VALUE!</v>
      </c>
      <c r="N39" s="103" t="e">
        <f ca="1">OFFSET('[1]T_2.04'!$A$1,ROW()-$N$3,COLUMN()-$N$4)</f>
        <v>#VALUE!</v>
      </c>
      <c r="O39" s="103" t="e">
        <f ca="1">OFFSET('[1]T_2.04'!$A$1,ROW()-$N$3,COLUMN()-$N$4)</f>
        <v>#VALUE!</v>
      </c>
      <c r="P39" s="103" t="e">
        <f ca="1">OFFSET('[1]T_2.04'!$A$1,ROW()-$N$3,COLUMN()-$N$4)</f>
        <v>#VALUE!</v>
      </c>
      <c r="Q39" s="103" t="e">
        <f ca="1">OFFSET('[1]T_2.04'!$A$1,ROW()-$N$3,COLUMN()-$N$4)</f>
        <v>#VALUE!</v>
      </c>
      <c r="R39" s="103" t="e">
        <f ca="1">OFFSET('[1]T_2.04'!$A$1,ROW()-$N$3,COLUMN()-$N$4)</f>
        <v>#VALUE!</v>
      </c>
      <c r="S39" s="103" t="e">
        <f ca="1">OFFSET('[1]T_2.04'!$A$1,ROW()-$N$3,COLUMN()-$N$4)</f>
        <v>#VALUE!</v>
      </c>
      <c r="T39" s="103" t="e">
        <f ca="1">OFFSET('[1]T_2.04'!$A$1,ROW()-$N$3,COLUMN()-$N$4)</f>
        <v>#VALUE!</v>
      </c>
      <c r="U39" s="103" t="e">
        <f ca="1">OFFSET('[1]T_2.04'!$A$1,ROW()-$N$3,COLUMN()-$N$4)</f>
        <v>#VALUE!</v>
      </c>
      <c r="V39" s="103" t="e">
        <f ca="1">OFFSET('[1]T_2.04'!$A$1,ROW()-$N$3,COLUMN()-$N$4)</f>
        <v>#VALUE!</v>
      </c>
      <c r="W39" s="103" t="e">
        <f ca="1">OFFSET('[1]T_2.04'!$A$1,ROW()-$N$3,COLUMN()-$N$4)</f>
        <v>#VALUE!</v>
      </c>
      <c r="X39" s="103" t="e">
        <f ca="1">OFFSET('[1]T_2.04'!$A$1,ROW()-$N$3,COLUMN()-$N$4)</f>
        <v>#VALUE!</v>
      </c>
      <c r="Y39" s="103" t="e">
        <f ca="1">OFFSET('[1]T_2.04'!$A$1,ROW()-$N$3,COLUMN()-$N$4)</f>
        <v>#VALUE!</v>
      </c>
      <c r="Z39" s="103" t="e">
        <f ca="1">OFFSET('[1]T_2.04'!$A$1,ROW()-$N$3,COLUMN()-$N$4)</f>
        <v>#VALUE!</v>
      </c>
      <c r="AA39" s="103" t="e">
        <f ca="1">OFFSET('[1]T_2.04'!$A$1,ROW()-$N$3,COLUMN()-$N$4)</f>
        <v>#VALUE!</v>
      </c>
      <c r="AB39" s="103" t="e">
        <f ca="1">OFFSET('[1]T_2.04'!$A$1,ROW()-$N$3,COLUMN()-$N$4)</f>
        <v>#VALUE!</v>
      </c>
      <c r="AC39" s="103" t="e">
        <f ca="1">OFFSET('[1]T_2.04'!$A$1,ROW()-$N$3,COLUMN()-$N$4)</f>
        <v>#VALUE!</v>
      </c>
      <c r="AD39" s="103" t="e">
        <f ca="1">OFFSET('[1]T_2.04'!$A$1,ROW()-$N$3,COLUMN()-$N$4)</f>
        <v>#VALUE!</v>
      </c>
      <c r="AE39" s="103" t="e">
        <f ca="1">OFFSET('[1]T_2.04'!$A$1,ROW()-$N$3,COLUMN()-$N$4)</f>
        <v>#VALUE!</v>
      </c>
      <c r="AF39" s="103" t="e">
        <f ca="1">OFFSET('[1]T_2.04'!$A$1,ROW()-$N$3,COLUMN()-$N$4)</f>
        <v>#VALUE!</v>
      </c>
      <c r="AG39" s="103" t="e">
        <f ca="1">OFFSET('[1]T_2.04'!$A$1,ROW()-$N$3,COLUMN()-$N$4)</f>
        <v>#VALUE!</v>
      </c>
      <c r="AH39" s="103" t="e">
        <f ca="1">OFFSET('[1]T_2.04'!$A$1,ROW()-$N$3,COLUMN()-$N$4)</f>
        <v>#VALUE!</v>
      </c>
      <c r="AI39" s="103" t="e">
        <f ca="1">OFFSET('[1]T_2.04'!$A$1,ROW()-$N$3,COLUMN()-$N$4)</f>
        <v>#VALUE!</v>
      </c>
      <c r="AJ39" s="103" t="e">
        <f ca="1">OFFSET('[1]T_2.04'!$A$1,ROW()-$N$3,COLUMN()-$N$4)</f>
        <v>#VALUE!</v>
      </c>
      <c r="AK39" s="103" t="e">
        <f ca="1">OFFSET('[1]T_2.04'!$A$1,ROW()-$N$3,COLUMN()-$N$4)</f>
        <v>#VALUE!</v>
      </c>
      <c r="AL39" s="103" t="e">
        <f ca="1">OFFSET('[1]T_2.04'!$A$1,ROW()-$N$3,COLUMN()-$N$4)</f>
        <v>#VALUE!</v>
      </c>
      <c r="AM39" s="103" t="e">
        <f ca="1">OFFSET('[1]T_2.04'!$A$1,ROW()-$N$3,COLUMN()-$N$4)</f>
        <v>#VALUE!</v>
      </c>
      <c r="AN39" s="103" t="e">
        <f ca="1">OFFSET('[1]T_2.04'!$A$1,ROW()-$N$3,COLUMN()-$N$4)</f>
        <v>#VALUE!</v>
      </c>
      <c r="AO39" s="103" t="e">
        <f ca="1">OFFSET('[1]T_2.04'!$A$1,ROW()-$N$3,COLUMN()-$N$4)</f>
        <v>#VALUE!</v>
      </c>
      <c r="AP39" s="105" t="e">
        <f ca="1">OFFSET('[1]T_2.04'!$A$1,ROW()-$N$3,COLUMN()-$N$4)</f>
        <v>#VALUE!</v>
      </c>
      <c r="AQ39" s="105" t="e">
        <f ca="1">OFFSET('[1]T_2.04'!$A$1,ROW()-$N$3,COLUMN()-$N$4)</f>
        <v>#VALUE!</v>
      </c>
      <c r="AR39" s="105" t="e">
        <f ca="1">OFFSET('[1]T_2.04'!$A$1,ROW()-$N$3,COLUMN()-$N$4)</f>
        <v>#VALUE!</v>
      </c>
    </row>
    <row r="40" spans="1:44" x14ac:dyDescent="0.3">
      <c r="A40" s="132" t="s">
        <v>1569</v>
      </c>
      <c r="B40" s="103" t="e">
        <f ca="1">OFFSET('[1]T_2.04'!$A$1,ROW()-$N$3,COLUMN()-$N$4)</f>
        <v>#VALUE!</v>
      </c>
      <c r="C40" s="103" t="e">
        <f ca="1">OFFSET('[1]T_2.04'!$A$1,ROW()-$N$3,COLUMN()-$N$4)</f>
        <v>#VALUE!</v>
      </c>
      <c r="D40" s="103" t="e">
        <f ca="1">OFFSET('[1]T_2.04'!$A$1,ROW()-$N$3,COLUMN()-$N$4)</f>
        <v>#VALUE!</v>
      </c>
      <c r="E40" s="103" t="e">
        <f ca="1">OFFSET('[1]T_2.04'!$A$1,ROW()-$N$3,COLUMN()-$N$4)</f>
        <v>#VALUE!</v>
      </c>
      <c r="F40" s="103" t="e">
        <f ca="1">OFFSET('[1]T_2.04'!$A$1,ROW()-$N$3,COLUMN()-$N$4)</f>
        <v>#VALUE!</v>
      </c>
      <c r="G40" s="103" t="e">
        <f ca="1">OFFSET('[1]T_2.04'!$A$1,ROW()-$N$3,COLUMN()-$N$4)</f>
        <v>#VALUE!</v>
      </c>
      <c r="H40" s="103" t="e">
        <f ca="1">OFFSET('[1]T_2.04'!$A$1,ROW()-$N$3,COLUMN()-$N$4)</f>
        <v>#VALUE!</v>
      </c>
      <c r="I40" s="103" t="e">
        <f ca="1">OFFSET('[1]T_2.04'!$A$1,ROW()-$N$3,COLUMN()-$N$4)</f>
        <v>#VALUE!</v>
      </c>
      <c r="J40" s="103" t="e">
        <f ca="1">OFFSET('[1]T_2.04'!$A$1,ROW()-$N$3,COLUMN()-$N$4)</f>
        <v>#VALUE!</v>
      </c>
      <c r="K40" s="103" t="e">
        <f ca="1">OFFSET('[1]T_2.04'!$A$1,ROW()-$N$3,COLUMN()-$N$4)</f>
        <v>#VALUE!</v>
      </c>
      <c r="L40" s="103" t="e">
        <f ca="1">OFFSET('[1]T_2.04'!$A$1,ROW()-$N$3,COLUMN()-$N$4)</f>
        <v>#VALUE!</v>
      </c>
      <c r="M40" s="103" t="e">
        <f ca="1">OFFSET('[1]T_2.04'!$A$1,ROW()-$N$3,COLUMN()-$N$4)</f>
        <v>#VALUE!</v>
      </c>
      <c r="N40" s="103" t="e">
        <f ca="1">OFFSET('[1]T_2.04'!$A$1,ROW()-$N$3,COLUMN()-$N$4)</f>
        <v>#VALUE!</v>
      </c>
      <c r="O40" s="103" t="e">
        <f ca="1">OFFSET('[1]T_2.04'!$A$1,ROW()-$N$3,COLUMN()-$N$4)</f>
        <v>#VALUE!</v>
      </c>
      <c r="P40" s="103" t="e">
        <f ca="1">OFFSET('[1]T_2.04'!$A$1,ROW()-$N$3,COLUMN()-$N$4)</f>
        <v>#VALUE!</v>
      </c>
      <c r="Q40" s="103" t="e">
        <f ca="1">OFFSET('[1]T_2.04'!$A$1,ROW()-$N$3,COLUMN()-$N$4)</f>
        <v>#VALUE!</v>
      </c>
      <c r="R40" s="103" t="e">
        <f ca="1">OFFSET('[1]T_2.04'!$A$1,ROW()-$N$3,COLUMN()-$N$4)</f>
        <v>#VALUE!</v>
      </c>
      <c r="S40" s="103" t="e">
        <f ca="1">OFFSET('[1]T_2.04'!$A$1,ROW()-$N$3,COLUMN()-$N$4)</f>
        <v>#VALUE!</v>
      </c>
      <c r="T40" s="103" t="e">
        <f ca="1">OFFSET('[1]T_2.04'!$A$1,ROW()-$N$3,COLUMN()-$N$4)</f>
        <v>#VALUE!</v>
      </c>
      <c r="U40" s="103" t="e">
        <f ca="1">OFFSET('[1]T_2.04'!$A$1,ROW()-$N$3,COLUMN()-$N$4)</f>
        <v>#VALUE!</v>
      </c>
      <c r="V40" s="103" t="e">
        <f ca="1">OFFSET('[1]T_2.04'!$A$1,ROW()-$N$3,COLUMN()-$N$4)</f>
        <v>#VALUE!</v>
      </c>
      <c r="W40" s="103" t="e">
        <f ca="1">OFFSET('[1]T_2.04'!$A$1,ROW()-$N$3,COLUMN()-$N$4)</f>
        <v>#VALUE!</v>
      </c>
      <c r="X40" s="103" t="e">
        <f ca="1">OFFSET('[1]T_2.04'!$A$1,ROW()-$N$3,COLUMN()-$N$4)</f>
        <v>#VALUE!</v>
      </c>
      <c r="Y40" s="103" t="e">
        <f ca="1">OFFSET('[1]T_2.04'!$A$1,ROW()-$N$3,COLUMN()-$N$4)</f>
        <v>#VALUE!</v>
      </c>
      <c r="Z40" s="103" t="e">
        <f ca="1">OFFSET('[1]T_2.04'!$A$1,ROW()-$N$3,COLUMN()-$N$4)</f>
        <v>#VALUE!</v>
      </c>
      <c r="AA40" s="103" t="e">
        <f ca="1">OFFSET('[1]T_2.04'!$A$1,ROW()-$N$3,COLUMN()-$N$4)</f>
        <v>#VALUE!</v>
      </c>
      <c r="AB40" s="103" t="e">
        <f ca="1">OFFSET('[1]T_2.04'!$A$1,ROW()-$N$3,COLUMN()-$N$4)</f>
        <v>#VALUE!</v>
      </c>
      <c r="AC40" s="103" t="e">
        <f ca="1">OFFSET('[1]T_2.04'!$A$1,ROW()-$N$3,COLUMN()-$N$4)</f>
        <v>#VALUE!</v>
      </c>
      <c r="AD40" s="103" t="e">
        <f ca="1">OFFSET('[1]T_2.04'!$A$1,ROW()-$N$3,COLUMN()-$N$4)</f>
        <v>#VALUE!</v>
      </c>
      <c r="AE40" s="103" t="e">
        <f ca="1">OFFSET('[1]T_2.04'!$A$1,ROW()-$N$3,COLUMN()-$N$4)</f>
        <v>#VALUE!</v>
      </c>
      <c r="AF40" s="103" t="e">
        <f ca="1">OFFSET('[1]T_2.04'!$A$1,ROW()-$N$3,COLUMN()-$N$4)</f>
        <v>#VALUE!</v>
      </c>
      <c r="AG40" s="103" t="e">
        <f ca="1">OFFSET('[1]T_2.04'!$A$1,ROW()-$N$3,COLUMN()-$N$4)</f>
        <v>#VALUE!</v>
      </c>
      <c r="AH40" s="103" t="e">
        <f ca="1">OFFSET('[1]T_2.04'!$A$1,ROW()-$N$3,COLUMN()-$N$4)</f>
        <v>#VALUE!</v>
      </c>
      <c r="AI40" s="103" t="e">
        <f ca="1">OFFSET('[1]T_2.04'!$A$1,ROW()-$N$3,COLUMN()-$N$4)</f>
        <v>#VALUE!</v>
      </c>
      <c r="AJ40" s="103" t="e">
        <f ca="1">OFFSET('[1]T_2.04'!$A$1,ROW()-$N$3,COLUMN()-$N$4)</f>
        <v>#VALUE!</v>
      </c>
      <c r="AK40" s="103" t="e">
        <f ca="1">OFFSET('[1]T_2.04'!$A$1,ROW()-$N$3,COLUMN()-$N$4)</f>
        <v>#VALUE!</v>
      </c>
      <c r="AL40" s="103" t="e">
        <f ca="1">OFFSET('[1]T_2.04'!$A$1,ROW()-$N$3,COLUMN()-$N$4)</f>
        <v>#VALUE!</v>
      </c>
      <c r="AM40" s="103" t="e">
        <f ca="1">OFFSET('[1]T_2.04'!$A$1,ROW()-$N$3,COLUMN()-$N$4)</f>
        <v>#VALUE!</v>
      </c>
      <c r="AN40" s="103" t="e">
        <f ca="1">OFFSET('[1]T_2.04'!$A$1,ROW()-$N$3,COLUMN()-$N$4)</f>
        <v>#VALUE!</v>
      </c>
      <c r="AO40" s="103" t="e">
        <f ca="1">OFFSET('[1]T_2.04'!$A$1,ROW()-$N$3,COLUMN()-$N$4)</f>
        <v>#VALUE!</v>
      </c>
      <c r="AP40" s="105" t="e">
        <f ca="1">OFFSET('[1]T_2.04'!$A$1,ROW()-$N$3,COLUMN()-$N$4)</f>
        <v>#VALUE!</v>
      </c>
      <c r="AQ40" s="105" t="e">
        <f ca="1">OFFSET('[1]T_2.04'!$A$1,ROW()-$N$3,COLUMN()-$N$4)</f>
        <v>#VALUE!</v>
      </c>
      <c r="AR40" s="105" t="e">
        <f ca="1">OFFSET('[1]T_2.04'!$A$1,ROW()-$N$3,COLUMN()-$N$4)</f>
        <v>#VALUE!</v>
      </c>
    </row>
    <row r="41" spans="1:44" x14ac:dyDescent="0.3">
      <c r="A41" s="132" t="s">
        <v>1581</v>
      </c>
      <c r="B41" s="103" t="e">
        <f ca="1">OFFSET('[1]T_2.04'!$A$1,ROW()-$N$3,COLUMN()-$N$4)</f>
        <v>#VALUE!</v>
      </c>
      <c r="C41" s="103" t="e">
        <f ca="1">OFFSET('[1]T_2.04'!$A$1,ROW()-$N$3,COLUMN()-$N$4)</f>
        <v>#VALUE!</v>
      </c>
      <c r="D41" s="103" t="e">
        <f ca="1">OFFSET('[1]T_2.04'!$A$1,ROW()-$N$3,COLUMN()-$N$4)</f>
        <v>#VALUE!</v>
      </c>
      <c r="E41" s="103" t="e">
        <f ca="1">OFFSET('[1]T_2.04'!$A$1,ROW()-$N$3,COLUMN()-$N$4)</f>
        <v>#VALUE!</v>
      </c>
      <c r="F41" s="103" t="e">
        <f ca="1">OFFSET('[1]T_2.04'!$A$1,ROW()-$N$3,COLUMN()-$N$4)</f>
        <v>#VALUE!</v>
      </c>
      <c r="G41" s="103" t="e">
        <f ca="1">OFFSET('[1]T_2.04'!$A$1,ROW()-$N$3,COLUMN()-$N$4)</f>
        <v>#VALUE!</v>
      </c>
      <c r="H41" s="103" t="e">
        <f ca="1">OFFSET('[1]T_2.04'!$A$1,ROW()-$N$3,COLUMN()-$N$4)</f>
        <v>#VALUE!</v>
      </c>
      <c r="I41" s="103" t="e">
        <f ca="1">OFFSET('[1]T_2.04'!$A$1,ROW()-$N$3,COLUMN()-$N$4)</f>
        <v>#VALUE!</v>
      </c>
      <c r="J41" s="103" t="e">
        <f ca="1">OFFSET('[1]T_2.04'!$A$1,ROW()-$N$3,COLUMN()-$N$4)</f>
        <v>#VALUE!</v>
      </c>
      <c r="K41" s="103" t="e">
        <f ca="1">OFFSET('[1]T_2.04'!$A$1,ROW()-$N$3,COLUMN()-$N$4)</f>
        <v>#VALUE!</v>
      </c>
      <c r="L41" s="103" t="e">
        <f ca="1">OFFSET('[1]T_2.04'!$A$1,ROW()-$N$3,COLUMN()-$N$4)</f>
        <v>#VALUE!</v>
      </c>
      <c r="M41" s="103" t="e">
        <f ca="1">OFFSET('[1]T_2.04'!$A$1,ROW()-$N$3,COLUMN()-$N$4)</f>
        <v>#VALUE!</v>
      </c>
      <c r="N41" s="103" t="e">
        <f ca="1">OFFSET('[1]T_2.04'!$A$1,ROW()-$N$3,COLUMN()-$N$4)</f>
        <v>#VALUE!</v>
      </c>
      <c r="O41" s="103" t="e">
        <f ca="1">OFFSET('[1]T_2.04'!$A$1,ROW()-$N$3,COLUMN()-$N$4)</f>
        <v>#VALUE!</v>
      </c>
      <c r="P41" s="103" t="e">
        <f ca="1">OFFSET('[1]T_2.04'!$A$1,ROW()-$N$3,COLUMN()-$N$4)</f>
        <v>#VALUE!</v>
      </c>
      <c r="Q41" s="103" t="e">
        <f ca="1">OFFSET('[1]T_2.04'!$A$1,ROW()-$N$3,COLUMN()-$N$4)</f>
        <v>#VALUE!</v>
      </c>
      <c r="R41" s="103" t="e">
        <f ca="1">OFFSET('[1]T_2.04'!$A$1,ROW()-$N$3,COLUMN()-$N$4)</f>
        <v>#VALUE!</v>
      </c>
      <c r="S41" s="103" t="e">
        <f ca="1">OFFSET('[1]T_2.04'!$A$1,ROW()-$N$3,COLUMN()-$N$4)</f>
        <v>#VALUE!</v>
      </c>
      <c r="T41" s="103" t="e">
        <f ca="1">OFFSET('[1]T_2.04'!$A$1,ROW()-$N$3,COLUMN()-$N$4)</f>
        <v>#VALUE!</v>
      </c>
      <c r="U41" s="103" t="e">
        <f ca="1">OFFSET('[1]T_2.04'!$A$1,ROW()-$N$3,COLUMN()-$N$4)</f>
        <v>#VALUE!</v>
      </c>
      <c r="V41" s="103" t="e">
        <f ca="1">OFFSET('[1]T_2.04'!$A$1,ROW()-$N$3,COLUMN()-$N$4)</f>
        <v>#VALUE!</v>
      </c>
      <c r="W41" s="103" t="e">
        <f ca="1">OFFSET('[1]T_2.04'!$A$1,ROW()-$N$3,COLUMN()-$N$4)</f>
        <v>#VALUE!</v>
      </c>
      <c r="X41" s="103" t="e">
        <f ca="1">OFFSET('[1]T_2.04'!$A$1,ROW()-$N$3,COLUMN()-$N$4)</f>
        <v>#VALUE!</v>
      </c>
      <c r="Y41" s="103" t="e">
        <f ca="1">OFFSET('[1]T_2.04'!$A$1,ROW()-$N$3,COLUMN()-$N$4)</f>
        <v>#VALUE!</v>
      </c>
      <c r="Z41" s="103" t="e">
        <f ca="1">OFFSET('[1]T_2.04'!$A$1,ROW()-$N$3,COLUMN()-$N$4)</f>
        <v>#VALUE!</v>
      </c>
      <c r="AA41" s="103" t="e">
        <f ca="1">OFFSET('[1]T_2.04'!$A$1,ROW()-$N$3,COLUMN()-$N$4)</f>
        <v>#VALUE!</v>
      </c>
      <c r="AB41" s="103" t="e">
        <f ca="1">OFFSET('[1]T_2.04'!$A$1,ROW()-$N$3,COLUMN()-$N$4)</f>
        <v>#VALUE!</v>
      </c>
      <c r="AC41" s="103" t="e">
        <f ca="1">OFFSET('[1]T_2.04'!$A$1,ROW()-$N$3,COLUMN()-$N$4)</f>
        <v>#VALUE!</v>
      </c>
      <c r="AD41" s="103" t="e">
        <f ca="1">OFFSET('[1]T_2.04'!$A$1,ROW()-$N$3,COLUMN()-$N$4)</f>
        <v>#VALUE!</v>
      </c>
      <c r="AE41" s="103" t="e">
        <f ca="1">OFFSET('[1]T_2.04'!$A$1,ROW()-$N$3,COLUMN()-$N$4)</f>
        <v>#VALUE!</v>
      </c>
      <c r="AF41" s="103" t="e">
        <f ca="1">OFFSET('[1]T_2.04'!$A$1,ROW()-$N$3,COLUMN()-$N$4)</f>
        <v>#VALUE!</v>
      </c>
      <c r="AG41" s="103" t="e">
        <f ca="1">OFFSET('[1]T_2.04'!$A$1,ROW()-$N$3,COLUMN()-$N$4)</f>
        <v>#VALUE!</v>
      </c>
      <c r="AH41" s="103" t="e">
        <f ca="1">OFFSET('[1]T_2.04'!$A$1,ROW()-$N$3,COLUMN()-$N$4)</f>
        <v>#VALUE!</v>
      </c>
      <c r="AI41" s="103" t="e">
        <f ca="1">OFFSET('[1]T_2.04'!$A$1,ROW()-$N$3,COLUMN()-$N$4)</f>
        <v>#VALUE!</v>
      </c>
      <c r="AJ41" s="103" t="e">
        <f ca="1">OFFSET('[1]T_2.04'!$A$1,ROW()-$N$3,COLUMN()-$N$4)</f>
        <v>#VALUE!</v>
      </c>
      <c r="AK41" s="103" t="e">
        <f ca="1">OFFSET('[1]T_2.04'!$A$1,ROW()-$N$3,COLUMN()-$N$4)</f>
        <v>#VALUE!</v>
      </c>
      <c r="AL41" s="103" t="e">
        <f ca="1">OFFSET('[1]T_2.04'!$A$1,ROW()-$N$3,COLUMN()-$N$4)</f>
        <v>#VALUE!</v>
      </c>
      <c r="AM41" s="103" t="e">
        <f ca="1">OFFSET('[1]T_2.04'!$A$1,ROW()-$N$3,COLUMN()-$N$4)</f>
        <v>#VALUE!</v>
      </c>
      <c r="AN41" s="103" t="e">
        <f ca="1">OFFSET('[1]T_2.04'!$A$1,ROW()-$N$3,COLUMN()-$N$4)</f>
        <v>#VALUE!</v>
      </c>
      <c r="AO41" s="103" t="e">
        <f ca="1">OFFSET('[1]T_2.04'!$A$1,ROW()-$N$3,COLUMN()-$N$4)</f>
        <v>#VALUE!</v>
      </c>
      <c r="AP41" s="105" t="e">
        <f ca="1">OFFSET('[1]T_2.04'!$A$1,ROW()-$N$3,COLUMN()-$N$4)</f>
        <v>#VALUE!</v>
      </c>
      <c r="AQ41" s="105" t="e">
        <f ca="1">OFFSET('[1]T_2.04'!$A$1,ROW()-$N$3,COLUMN()-$N$4)</f>
        <v>#VALUE!</v>
      </c>
      <c r="AR41" s="105" t="e">
        <f ca="1">OFFSET('[1]T_2.04'!$A$1,ROW()-$N$3,COLUMN()-$N$4)</f>
        <v>#VALUE!</v>
      </c>
    </row>
    <row r="42" spans="1:44" x14ac:dyDescent="0.3">
      <c r="A42" s="132" t="s">
        <v>1587</v>
      </c>
      <c r="B42" s="103" t="e">
        <f ca="1">OFFSET('[1]T_2.04'!$A$1,ROW()-$N$3,COLUMN()-$N$4)</f>
        <v>#VALUE!</v>
      </c>
      <c r="C42" s="103" t="e">
        <f ca="1">OFFSET('[1]T_2.04'!$A$1,ROW()-$N$3,COLUMN()-$N$4)</f>
        <v>#VALUE!</v>
      </c>
      <c r="D42" s="103" t="e">
        <f ca="1">OFFSET('[1]T_2.04'!$A$1,ROW()-$N$3,COLUMN()-$N$4)</f>
        <v>#VALUE!</v>
      </c>
      <c r="E42" s="103" t="e">
        <f ca="1">OFFSET('[1]T_2.04'!$A$1,ROW()-$N$3,COLUMN()-$N$4)</f>
        <v>#VALUE!</v>
      </c>
      <c r="F42" s="103" t="e">
        <f ca="1">OFFSET('[1]T_2.04'!$A$1,ROW()-$N$3,COLUMN()-$N$4)</f>
        <v>#VALUE!</v>
      </c>
      <c r="G42" s="103" t="e">
        <f ca="1">OFFSET('[1]T_2.04'!$A$1,ROW()-$N$3,COLUMN()-$N$4)</f>
        <v>#VALUE!</v>
      </c>
      <c r="H42" s="103" t="e">
        <f ca="1">OFFSET('[1]T_2.04'!$A$1,ROW()-$N$3,COLUMN()-$N$4)</f>
        <v>#VALUE!</v>
      </c>
      <c r="I42" s="103" t="e">
        <f ca="1">OFFSET('[1]T_2.04'!$A$1,ROW()-$N$3,COLUMN()-$N$4)</f>
        <v>#VALUE!</v>
      </c>
      <c r="J42" s="103" t="e">
        <f ca="1">OFFSET('[1]T_2.04'!$A$1,ROW()-$N$3,COLUMN()-$N$4)</f>
        <v>#VALUE!</v>
      </c>
      <c r="K42" s="103" t="e">
        <f ca="1">OFFSET('[1]T_2.04'!$A$1,ROW()-$N$3,COLUMN()-$N$4)</f>
        <v>#VALUE!</v>
      </c>
      <c r="L42" s="103" t="e">
        <f ca="1">OFFSET('[1]T_2.04'!$A$1,ROW()-$N$3,COLUMN()-$N$4)</f>
        <v>#VALUE!</v>
      </c>
      <c r="M42" s="103" t="e">
        <f ca="1">OFFSET('[1]T_2.04'!$A$1,ROW()-$N$3,COLUMN()-$N$4)</f>
        <v>#VALUE!</v>
      </c>
      <c r="N42" s="103" t="e">
        <f ca="1">OFFSET('[1]T_2.04'!$A$1,ROW()-$N$3,COLUMN()-$N$4)</f>
        <v>#VALUE!</v>
      </c>
      <c r="O42" s="103" t="e">
        <f ca="1">OFFSET('[1]T_2.04'!$A$1,ROW()-$N$3,COLUMN()-$N$4)</f>
        <v>#VALUE!</v>
      </c>
      <c r="P42" s="103" t="e">
        <f ca="1">OFFSET('[1]T_2.04'!$A$1,ROW()-$N$3,COLUMN()-$N$4)</f>
        <v>#VALUE!</v>
      </c>
      <c r="Q42" s="103" t="e">
        <f ca="1">OFFSET('[1]T_2.04'!$A$1,ROW()-$N$3,COLUMN()-$N$4)</f>
        <v>#VALUE!</v>
      </c>
      <c r="R42" s="103" t="e">
        <f ca="1">OFFSET('[1]T_2.04'!$A$1,ROW()-$N$3,COLUMN()-$N$4)</f>
        <v>#VALUE!</v>
      </c>
      <c r="S42" s="103" t="e">
        <f ca="1">OFFSET('[1]T_2.04'!$A$1,ROW()-$N$3,COLUMN()-$N$4)</f>
        <v>#VALUE!</v>
      </c>
      <c r="T42" s="103" t="e">
        <f ca="1">OFFSET('[1]T_2.04'!$A$1,ROW()-$N$3,COLUMN()-$N$4)</f>
        <v>#VALUE!</v>
      </c>
      <c r="U42" s="103" t="e">
        <f ca="1">OFFSET('[1]T_2.04'!$A$1,ROW()-$N$3,COLUMN()-$N$4)</f>
        <v>#VALUE!</v>
      </c>
      <c r="V42" s="103" t="e">
        <f ca="1">OFFSET('[1]T_2.04'!$A$1,ROW()-$N$3,COLUMN()-$N$4)</f>
        <v>#VALUE!</v>
      </c>
      <c r="W42" s="103" t="e">
        <f ca="1">OFFSET('[1]T_2.04'!$A$1,ROW()-$N$3,COLUMN()-$N$4)</f>
        <v>#VALUE!</v>
      </c>
      <c r="X42" s="103" t="e">
        <f ca="1">OFFSET('[1]T_2.04'!$A$1,ROW()-$N$3,COLUMN()-$N$4)</f>
        <v>#VALUE!</v>
      </c>
      <c r="Y42" s="103" t="e">
        <f ca="1">OFFSET('[1]T_2.04'!$A$1,ROW()-$N$3,COLUMN()-$N$4)</f>
        <v>#VALUE!</v>
      </c>
      <c r="Z42" s="103" t="e">
        <f ca="1">OFFSET('[1]T_2.04'!$A$1,ROW()-$N$3,COLUMN()-$N$4)</f>
        <v>#VALUE!</v>
      </c>
      <c r="AA42" s="103" t="e">
        <f ca="1">OFFSET('[1]T_2.04'!$A$1,ROW()-$N$3,COLUMN()-$N$4)</f>
        <v>#VALUE!</v>
      </c>
      <c r="AB42" s="103" t="e">
        <f ca="1">OFFSET('[1]T_2.04'!$A$1,ROW()-$N$3,COLUMN()-$N$4)</f>
        <v>#VALUE!</v>
      </c>
      <c r="AC42" s="103" t="e">
        <f ca="1">OFFSET('[1]T_2.04'!$A$1,ROW()-$N$3,COLUMN()-$N$4)</f>
        <v>#VALUE!</v>
      </c>
      <c r="AD42" s="103" t="e">
        <f ca="1">OFFSET('[1]T_2.04'!$A$1,ROW()-$N$3,COLUMN()-$N$4)</f>
        <v>#VALUE!</v>
      </c>
      <c r="AE42" s="103" t="e">
        <f ca="1">OFFSET('[1]T_2.04'!$A$1,ROW()-$N$3,COLUMN()-$N$4)</f>
        <v>#VALUE!</v>
      </c>
      <c r="AF42" s="103" t="e">
        <f ca="1">OFFSET('[1]T_2.04'!$A$1,ROW()-$N$3,COLUMN()-$N$4)</f>
        <v>#VALUE!</v>
      </c>
      <c r="AG42" s="103" t="e">
        <f ca="1">OFFSET('[1]T_2.04'!$A$1,ROW()-$N$3,COLUMN()-$N$4)</f>
        <v>#VALUE!</v>
      </c>
      <c r="AH42" s="103" t="e">
        <f ca="1">OFFSET('[1]T_2.04'!$A$1,ROW()-$N$3,COLUMN()-$N$4)</f>
        <v>#VALUE!</v>
      </c>
      <c r="AI42" s="103" t="e">
        <f ca="1">OFFSET('[1]T_2.04'!$A$1,ROW()-$N$3,COLUMN()-$N$4)</f>
        <v>#VALUE!</v>
      </c>
      <c r="AJ42" s="103" t="e">
        <f ca="1">OFFSET('[1]T_2.04'!$A$1,ROW()-$N$3,COLUMN()-$N$4)</f>
        <v>#VALUE!</v>
      </c>
      <c r="AK42" s="103" t="e">
        <f ca="1">OFFSET('[1]T_2.04'!$A$1,ROW()-$N$3,COLUMN()-$N$4)</f>
        <v>#VALUE!</v>
      </c>
      <c r="AL42" s="103" t="e">
        <f ca="1">OFFSET('[1]T_2.04'!$A$1,ROW()-$N$3,COLUMN()-$N$4)</f>
        <v>#VALUE!</v>
      </c>
      <c r="AM42" s="103" t="e">
        <f ca="1">OFFSET('[1]T_2.04'!$A$1,ROW()-$N$3,COLUMN()-$N$4)</f>
        <v>#VALUE!</v>
      </c>
      <c r="AN42" s="103" t="e">
        <f ca="1">OFFSET('[1]T_2.04'!$A$1,ROW()-$N$3,COLUMN()-$N$4)</f>
        <v>#VALUE!</v>
      </c>
      <c r="AO42" s="103" t="e">
        <f ca="1">OFFSET('[1]T_2.04'!$A$1,ROW()-$N$3,COLUMN()-$N$4)</f>
        <v>#VALUE!</v>
      </c>
      <c r="AP42" s="105" t="e">
        <f ca="1">OFFSET('[1]T_2.04'!$A$1,ROW()-$N$3,COLUMN()-$N$4)</f>
        <v>#VALUE!</v>
      </c>
      <c r="AQ42" s="105" t="e">
        <f ca="1">OFFSET('[1]T_2.04'!$A$1,ROW()-$N$3,COLUMN()-$N$4)</f>
        <v>#VALUE!</v>
      </c>
      <c r="AR42" s="105" t="e">
        <f ca="1">OFFSET('[1]T_2.04'!$A$1,ROW()-$N$3,COLUMN()-$N$4)</f>
        <v>#VALUE!</v>
      </c>
    </row>
    <row r="43" spans="1:44" x14ac:dyDescent="0.3">
      <c r="A43" s="132" t="s">
        <v>1588</v>
      </c>
      <c r="B43" s="103" t="e">
        <f ca="1">OFFSET('[1]T_2.04'!$A$1,ROW()-$N$3,COLUMN()-$N$4)</f>
        <v>#VALUE!</v>
      </c>
      <c r="C43" s="103" t="e">
        <f ca="1">OFFSET('[1]T_2.04'!$A$1,ROW()-$N$3,COLUMN()-$N$4)</f>
        <v>#VALUE!</v>
      </c>
      <c r="D43" s="103" t="e">
        <f ca="1">OFFSET('[1]T_2.04'!$A$1,ROW()-$N$3,COLUMN()-$N$4)</f>
        <v>#VALUE!</v>
      </c>
      <c r="E43" s="103" t="e">
        <f ca="1">OFFSET('[1]T_2.04'!$A$1,ROW()-$N$3,COLUMN()-$N$4)</f>
        <v>#VALUE!</v>
      </c>
      <c r="F43" s="103" t="e">
        <f ca="1">OFFSET('[1]T_2.04'!$A$1,ROW()-$N$3,COLUMN()-$N$4)</f>
        <v>#VALUE!</v>
      </c>
      <c r="G43" s="103" t="e">
        <f ca="1">OFFSET('[1]T_2.04'!$A$1,ROW()-$N$3,COLUMN()-$N$4)</f>
        <v>#VALUE!</v>
      </c>
      <c r="H43" s="103" t="e">
        <f ca="1">OFFSET('[1]T_2.04'!$A$1,ROW()-$N$3,COLUMN()-$N$4)</f>
        <v>#VALUE!</v>
      </c>
      <c r="I43" s="103" t="e">
        <f ca="1">OFFSET('[1]T_2.04'!$A$1,ROW()-$N$3,COLUMN()-$N$4)</f>
        <v>#VALUE!</v>
      </c>
      <c r="J43" s="103" t="e">
        <f ca="1">OFFSET('[1]T_2.04'!$A$1,ROW()-$N$3,COLUMN()-$N$4)</f>
        <v>#VALUE!</v>
      </c>
      <c r="K43" s="103" t="e">
        <f ca="1">OFFSET('[1]T_2.04'!$A$1,ROW()-$N$3,COLUMN()-$N$4)</f>
        <v>#VALUE!</v>
      </c>
      <c r="L43" s="103" t="e">
        <f ca="1">OFFSET('[1]T_2.04'!$A$1,ROW()-$N$3,COLUMN()-$N$4)</f>
        <v>#VALUE!</v>
      </c>
      <c r="M43" s="103" t="e">
        <f ca="1">OFFSET('[1]T_2.04'!$A$1,ROW()-$N$3,COLUMN()-$N$4)</f>
        <v>#VALUE!</v>
      </c>
      <c r="N43" s="103" t="e">
        <f ca="1">OFFSET('[1]T_2.04'!$A$1,ROW()-$N$3,COLUMN()-$N$4)</f>
        <v>#VALUE!</v>
      </c>
      <c r="O43" s="103" t="e">
        <f ca="1">OFFSET('[1]T_2.04'!$A$1,ROW()-$N$3,COLUMN()-$N$4)</f>
        <v>#VALUE!</v>
      </c>
      <c r="P43" s="103" t="e">
        <f ca="1">OFFSET('[1]T_2.04'!$A$1,ROW()-$N$3,COLUMN()-$N$4)</f>
        <v>#VALUE!</v>
      </c>
      <c r="Q43" s="103" t="e">
        <f ca="1">OFFSET('[1]T_2.04'!$A$1,ROW()-$N$3,COLUMN()-$N$4)</f>
        <v>#VALUE!</v>
      </c>
      <c r="R43" s="103" t="e">
        <f ca="1">OFFSET('[1]T_2.04'!$A$1,ROW()-$N$3,COLUMN()-$N$4)</f>
        <v>#VALUE!</v>
      </c>
      <c r="S43" s="103" t="e">
        <f ca="1">OFFSET('[1]T_2.04'!$A$1,ROW()-$N$3,COLUMN()-$N$4)</f>
        <v>#VALUE!</v>
      </c>
      <c r="T43" s="103" t="e">
        <f ca="1">OFFSET('[1]T_2.04'!$A$1,ROW()-$N$3,COLUMN()-$N$4)</f>
        <v>#VALUE!</v>
      </c>
      <c r="U43" s="103" t="e">
        <f ca="1">OFFSET('[1]T_2.04'!$A$1,ROW()-$N$3,COLUMN()-$N$4)</f>
        <v>#VALUE!</v>
      </c>
      <c r="V43" s="103" t="e">
        <f ca="1">OFFSET('[1]T_2.04'!$A$1,ROW()-$N$3,COLUMN()-$N$4)</f>
        <v>#VALUE!</v>
      </c>
      <c r="W43" s="103" t="e">
        <f ca="1">OFFSET('[1]T_2.04'!$A$1,ROW()-$N$3,COLUMN()-$N$4)</f>
        <v>#VALUE!</v>
      </c>
      <c r="X43" s="103" t="e">
        <f ca="1">OFFSET('[1]T_2.04'!$A$1,ROW()-$N$3,COLUMN()-$N$4)</f>
        <v>#VALUE!</v>
      </c>
      <c r="Y43" s="103" t="e">
        <f ca="1">OFFSET('[1]T_2.04'!$A$1,ROW()-$N$3,COLUMN()-$N$4)</f>
        <v>#VALUE!</v>
      </c>
      <c r="Z43" s="103" t="e">
        <f ca="1">OFFSET('[1]T_2.04'!$A$1,ROW()-$N$3,COLUMN()-$N$4)</f>
        <v>#VALUE!</v>
      </c>
      <c r="AA43" s="103" t="e">
        <f ca="1">OFFSET('[1]T_2.04'!$A$1,ROW()-$N$3,COLUMN()-$N$4)</f>
        <v>#VALUE!</v>
      </c>
      <c r="AB43" s="103" t="e">
        <f ca="1">OFFSET('[1]T_2.04'!$A$1,ROW()-$N$3,COLUMN()-$N$4)</f>
        <v>#VALUE!</v>
      </c>
      <c r="AC43" s="103" t="e">
        <f ca="1">OFFSET('[1]T_2.04'!$A$1,ROW()-$N$3,COLUMN()-$N$4)</f>
        <v>#VALUE!</v>
      </c>
      <c r="AD43" s="103" t="e">
        <f ca="1">OFFSET('[1]T_2.04'!$A$1,ROW()-$N$3,COLUMN()-$N$4)</f>
        <v>#VALUE!</v>
      </c>
      <c r="AE43" s="103" t="e">
        <f ca="1">OFFSET('[1]T_2.04'!$A$1,ROW()-$N$3,COLUMN()-$N$4)</f>
        <v>#VALUE!</v>
      </c>
      <c r="AF43" s="103" t="e">
        <f ca="1">OFFSET('[1]T_2.04'!$A$1,ROW()-$N$3,COLUMN()-$N$4)</f>
        <v>#VALUE!</v>
      </c>
      <c r="AG43" s="103" t="e">
        <f ca="1">OFFSET('[1]T_2.04'!$A$1,ROW()-$N$3,COLUMN()-$N$4)</f>
        <v>#VALUE!</v>
      </c>
      <c r="AH43" s="103" t="e">
        <f ca="1">OFFSET('[1]T_2.04'!$A$1,ROW()-$N$3,COLUMN()-$N$4)</f>
        <v>#VALUE!</v>
      </c>
      <c r="AI43" s="103" t="e">
        <f ca="1">OFFSET('[1]T_2.04'!$A$1,ROW()-$N$3,COLUMN()-$N$4)</f>
        <v>#VALUE!</v>
      </c>
      <c r="AJ43" s="103" t="e">
        <f ca="1">OFFSET('[1]T_2.04'!$A$1,ROW()-$N$3,COLUMN()-$N$4)</f>
        <v>#VALUE!</v>
      </c>
      <c r="AK43" s="103" t="e">
        <f ca="1">OFFSET('[1]T_2.04'!$A$1,ROW()-$N$3,COLUMN()-$N$4)</f>
        <v>#VALUE!</v>
      </c>
      <c r="AL43" s="103" t="e">
        <f ca="1">OFFSET('[1]T_2.04'!$A$1,ROW()-$N$3,COLUMN()-$N$4)</f>
        <v>#VALUE!</v>
      </c>
      <c r="AM43" s="103" t="e">
        <f ca="1">OFFSET('[1]T_2.04'!$A$1,ROW()-$N$3,COLUMN()-$N$4)</f>
        <v>#VALUE!</v>
      </c>
      <c r="AN43" s="103" t="e">
        <f ca="1">OFFSET('[1]T_2.04'!$A$1,ROW()-$N$3,COLUMN()-$N$4)</f>
        <v>#VALUE!</v>
      </c>
      <c r="AO43" s="103" t="e">
        <f ca="1">OFFSET('[1]T_2.04'!$A$1,ROW()-$N$3,COLUMN()-$N$4)</f>
        <v>#VALUE!</v>
      </c>
      <c r="AP43" s="105" t="e">
        <f ca="1">OFFSET('[1]T_2.04'!$A$1,ROW()-$N$3,COLUMN()-$N$4)</f>
        <v>#VALUE!</v>
      </c>
      <c r="AQ43" s="105" t="e">
        <f ca="1">OFFSET('[1]T_2.04'!$A$1,ROW()-$N$3,COLUMN()-$N$4)</f>
        <v>#VALUE!</v>
      </c>
      <c r="AR43" s="105" t="e">
        <f ca="1">OFFSET('[1]T_2.04'!$A$1,ROW()-$N$3,COLUMN()-$N$4)</f>
        <v>#VALUE!</v>
      </c>
    </row>
    <row r="44" spans="1:44" x14ac:dyDescent="0.3">
      <c r="A44" s="132" t="s">
        <v>1582</v>
      </c>
      <c r="B44" s="103" t="e">
        <f ca="1">OFFSET('[1]T_2.04'!$A$1,ROW()-$N$3,COLUMN()-$N$4)</f>
        <v>#VALUE!</v>
      </c>
      <c r="C44" s="103" t="e">
        <f ca="1">OFFSET('[1]T_2.04'!$A$1,ROW()-$N$3,COLUMN()-$N$4)</f>
        <v>#VALUE!</v>
      </c>
      <c r="D44" s="103" t="e">
        <f ca="1">OFFSET('[1]T_2.04'!$A$1,ROW()-$N$3,COLUMN()-$N$4)</f>
        <v>#VALUE!</v>
      </c>
      <c r="E44" s="103" t="e">
        <f ca="1">OFFSET('[1]T_2.04'!$A$1,ROW()-$N$3,COLUMN()-$N$4)</f>
        <v>#VALUE!</v>
      </c>
      <c r="F44" s="103" t="e">
        <f ca="1">OFFSET('[1]T_2.04'!$A$1,ROW()-$N$3,COLUMN()-$N$4)</f>
        <v>#VALUE!</v>
      </c>
      <c r="G44" s="103" t="e">
        <f ca="1">OFFSET('[1]T_2.04'!$A$1,ROW()-$N$3,COLUMN()-$N$4)</f>
        <v>#VALUE!</v>
      </c>
      <c r="H44" s="103" t="e">
        <f ca="1">OFFSET('[1]T_2.04'!$A$1,ROW()-$N$3,COLUMN()-$N$4)</f>
        <v>#VALUE!</v>
      </c>
      <c r="I44" s="103" t="e">
        <f ca="1">OFFSET('[1]T_2.04'!$A$1,ROW()-$N$3,COLUMN()-$N$4)</f>
        <v>#VALUE!</v>
      </c>
      <c r="J44" s="103" t="e">
        <f ca="1">OFFSET('[1]T_2.04'!$A$1,ROW()-$N$3,COLUMN()-$N$4)</f>
        <v>#VALUE!</v>
      </c>
      <c r="K44" s="103" t="e">
        <f ca="1">OFFSET('[1]T_2.04'!$A$1,ROW()-$N$3,COLUMN()-$N$4)</f>
        <v>#VALUE!</v>
      </c>
      <c r="L44" s="103" t="e">
        <f ca="1">OFFSET('[1]T_2.04'!$A$1,ROW()-$N$3,COLUMN()-$N$4)</f>
        <v>#VALUE!</v>
      </c>
      <c r="M44" s="103" t="e">
        <f ca="1">OFFSET('[1]T_2.04'!$A$1,ROW()-$N$3,COLUMN()-$N$4)</f>
        <v>#VALUE!</v>
      </c>
      <c r="N44" s="103" t="e">
        <f ca="1">OFFSET('[1]T_2.04'!$A$1,ROW()-$N$3,COLUMN()-$N$4)</f>
        <v>#VALUE!</v>
      </c>
      <c r="O44" s="103" t="e">
        <f ca="1">OFFSET('[1]T_2.04'!$A$1,ROW()-$N$3,COLUMN()-$N$4)</f>
        <v>#VALUE!</v>
      </c>
      <c r="P44" s="103" t="e">
        <f ca="1">OFFSET('[1]T_2.04'!$A$1,ROW()-$N$3,COLUMN()-$N$4)</f>
        <v>#VALUE!</v>
      </c>
      <c r="Q44" s="103" t="e">
        <f ca="1">OFFSET('[1]T_2.04'!$A$1,ROW()-$N$3,COLUMN()-$N$4)</f>
        <v>#VALUE!</v>
      </c>
      <c r="R44" s="103" t="e">
        <f ca="1">OFFSET('[1]T_2.04'!$A$1,ROW()-$N$3,COLUMN()-$N$4)</f>
        <v>#VALUE!</v>
      </c>
      <c r="S44" s="103" t="e">
        <f ca="1">OFFSET('[1]T_2.04'!$A$1,ROW()-$N$3,COLUMN()-$N$4)</f>
        <v>#VALUE!</v>
      </c>
      <c r="T44" s="103" t="e">
        <f ca="1">OFFSET('[1]T_2.04'!$A$1,ROW()-$N$3,COLUMN()-$N$4)</f>
        <v>#VALUE!</v>
      </c>
      <c r="U44" s="103" t="e">
        <f ca="1">OFFSET('[1]T_2.04'!$A$1,ROW()-$N$3,COLUMN()-$N$4)</f>
        <v>#VALUE!</v>
      </c>
      <c r="V44" s="103" t="e">
        <f ca="1">OFFSET('[1]T_2.04'!$A$1,ROW()-$N$3,COLUMN()-$N$4)</f>
        <v>#VALUE!</v>
      </c>
      <c r="W44" s="103" t="e">
        <f ca="1">OFFSET('[1]T_2.04'!$A$1,ROW()-$N$3,COLUMN()-$N$4)</f>
        <v>#VALUE!</v>
      </c>
      <c r="X44" s="103" t="e">
        <f ca="1">OFFSET('[1]T_2.04'!$A$1,ROW()-$N$3,COLUMN()-$N$4)</f>
        <v>#VALUE!</v>
      </c>
      <c r="Y44" s="103" t="e">
        <f ca="1">OFFSET('[1]T_2.04'!$A$1,ROW()-$N$3,COLUMN()-$N$4)</f>
        <v>#VALUE!</v>
      </c>
      <c r="Z44" s="103" t="e">
        <f ca="1">OFFSET('[1]T_2.04'!$A$1,ROW()-$N$3,COLUMN()-$N$4)</f>
        <v>#VALUE!</v>
      </c>
      <c r="AA44" s="103" t="e">
        <f ca="1">OFFSET('[1]T_2.04'!$A$1,ROW()-$N$3,COLUMN()-$N$4)</f>
        <v>#VALUE!</v>
      </c>
      <c r="AB44" s="103" t="e">
        <f ca="1">OFFSET('[1]T_2.04'!$A$1,ROW()-$N$3,COLUMN()-$N$4)</f>
        <v>#VALUE!</v>
      </c>
      <c r="AC44" s="103" t="e">
        <f ca="1">OFFSET('[1]T_2.04'!$A$1,ROW()-$N$3,COLUMN()-$N$4)</f>
        <v>#VALUE!</v>
      </c>
      <c r="AD44" s="103" t="e">
        <f ca="1">OFFSET('[1]T_2.04'!$A$1,ROW()-$N$3,COLUMN()-$N$4)</f>
        <v>#VALUE!</v>
      </c>
      <c r="AE44" s="103" t="e">
        <f ca="1">OFFSET('[1]T_2.04'!$A$1,ROW()-$N$3,COLUMN()-$N$4)</f>
        <v>#VALUE!</v>
      </c>
      <c r="AF44" s="103" t="e">
        <f ca="1">OFFSET('[1]T_2.04'!$A$1,ROW()-$N$3,COLUMN()-$N$4)</f>
        <v>#VALUE!</v>
      </c>
      <c r="AG44" s="103" t="e">
        <f ca="1">OFFSET('[1]T_2.04'!$A$1,ROW()-$N$3,COLUMN()-$N$4)</f>
        <v>#VALUE!</v>
      </c>
      <c r="AH44" s="103" t="e">
        <f ca="1">OFFSET('[1]T_2.04'!$A$1,ROW()-$N$3,COLUMN()-$N$4)</f>
        <v>#VALUE!</v>
      </c>
      <c r="AI44" s="103" t="e">
        <f ca="1">OFFSET('[1]T_2.04'!$A$1,ROW()-$N$3,COLUMN()-$N$4)</f>
        <v>#VALUE!</v>
      </c>
      <c r="AJ44" s="103" t="e">
        <f ca="1">OFFSET('[1]T_2.04'!$A$1,ROW()-$N$3,COLUMN()-$N$4)</f>
        <v>#VALUE!</v>
      </c>
      <c r="AK44" s="103" t="e">
        <f ca="1">OFFSET('[1]T_2.04'!$A$1,ROW()-$N$3,COLUMN()-$N$4)</f>
        <v>#VALUE!</v>
      </c>
      <c r="AL44" s="103" t="e">
        <f ca="1">OFFSET('[1]T_2.04'!$A$1,ROW()-$N$3,COLUMN()-$N$4)</f>
        <v>#VALUE!</v>
      </c>
      <c r="AM44" s="103" t="e">
        <f ca="1">OFFSET('[1]T_2.04'!$A$1,ROW()-$N$3,COLUMN()-$N$4)</f>
        <v>#VALUE!</v>
      </c>
      <c r="AN44" s="103" t="e">
        <f ca="1">OFFSET('[1]T_2.04'!$A$1,ROW()-$N$3,COLUMN()-$N$4)</f>
        <v>#VALUE!</v>
      </c>
      <c r="AO44" s="103" t="e">
        <f ca="1">OFFSET('[1]T_2.04'!$A$1,ROW()-$N$3,COLUMN()-$N$4)</f>
        <v>#VALUE!</v>
      </c>
      <c r="AP44" s="105" t="e">
        <f ca="1">OFFSET('[1]T_2.04'!$A$1,ROW()-$N$3,COLUMN()-$N$4)</f>
        <v>#VALUE!</v>
      </c>
      <c r="AQ44" s="105" t="e">
        <f ca="1">OFFSET('[1]T_2.04'!$A$1,ROW()-$N$3,COLUMN()-$N$4)</f>
        <v>#VALUE!</v>
      </c>
      <c r="AR44" s="105" t="e">
        <f ca="1">OFFSET('[1]T_2.04'!$A$1,ROW()-$N$3,COLUMN()-$N$4)</f>
        <v>#VALUE!</v>
      </c>
    </row>
    <row r="45" spans="1:44" x14ac:dyDescent="0.3">
      <c r="A45" s="132" t="s">
        <v>1589</v>
      </c>
      <c r="B45" s="103" t="e">
        <f ca="1">OFFSET('[1]T_2.04'!$A$1,ROW()-$N$3,COLUMN()-$N$4)</f>
        <v>#VALUE!</v>
      </c>
      <c r="C45" s="103" t="e">
        <f ca="1">OFFSET('[1]T_2.04'!$A$1,ROW()-$N$3,COLUMN()-$N$4)</f>
        <v>#VALUE!</v>
      </c>
      <c r="D45" s="103" t="e">
        <f ca="1">OFFSET('[1]T_2.04'!$A$1,ROW()-$N$3,COLUMN()-$N$4)</f>
        <v>#VALUE!</v>
      </c>
      <c r="E45" s="103" t="e">
        <f ca="1">OFFSET('[1]T_2.04'!$A$1,ROW()-$N$3,COLUMN()-$N$4)</f>
        <v>#VALUE!</v>
      </c>
      <c r="F45" s="103" t="e">
        <f ca="1">OFFSET('[1]T_2.04'!$A$1,ROW()-$N$3,COLUMN()-$N$4)</f>
        <v>#VALUE!</v>
      </c>
      <c r="G45" s="103" t="e">
        <f ca="1">OFFSET('[1]T_2.04'!$A$1,ROW()-$N$3,COLUMN()-$N$4)</f>
        <v>#VALUE!</v>
      </c>
      <c r="H45" s="103" t="e">
        <f ca="1">OFFSET('[1]T_2.04'!$A$1,ROW()-$N$3,COLUMN()-$N$4)</f>
        <v>#VALUE!</v>
      </c>
      <c r="I45" s="103" t="e">
        <f ca="1">OFFSET('[1]T_2.04'!$A$1,ROW()-$N$3,COLUMN()-$N$4)</f>
        <v>#VALUE!</v>
      </c>
      <c r="J45" s="103" t="e">
        <f ca="1">OFFSET('[1]T_2.04'!$A$1,ROW()-$N$3,COLUMN()-$N$4)</f>
        <v>#VALUE!</v>
      </c>
      <c r="K45" s="103" t="e">
        <f ca="1">OFFSET('[1]T_2.04'!$A$1,ROW()-$N$3,COLUMN()-$N$4)</f>
        <v>#VALUE!</v>
      </c>
      <c r="L45" s="103" t="e">
        <f ca="1">OFFSET('[1]T_2.04'!$A$1,ROW()-$N$3,COLUMN()-$N$4)</f>
        <v>#VALUE!</v>
      </c>
      <c r="M45" s="103" t="e">
        <f ca="1">OFFSET('[1]T_2.04'!$A$1,ROW()-$N$3,COLUMN()-$N$4)</f>
        <v>#VALUE!</v>
      </c>
      <c r="N45" s="103" t="e">
        <f ca="1">OFFSET('[1]T_2.04'!$A$1,ROW()-$N$3,COLUMN()-$N$4)</f>
        <v>#VALUE!</v>
      </c>
      <c r="O45" s="103" t="e">
        <f ca="1">OFFSET('[1]T_2.04'!$A$1,ROW()-$N$3,COLUMN()-$N$4)</f>
        <v>#VALUE!</v>
      </c>
      <c r="P45" s="103" t="e">
        <f ca="1">OFFSET('[1]T_2.04'!$A$1,ROW()-$N$3,COLUMN()-$N$4)</f>
        <v>#VALUE!</v>
      </c>
      <c r="Q45" s="103" t="e">
        <f ca="1">OFFSET('[1]T_2.04'!$A$1,ROW()-$N$3,COLUMN()-$N$4)</f>
        <v>#VALUE!</v>
      </c>
      <c r="R45" s="103" t="e">
        <f ca="1">OFFSET('[1]T_2.04'!$A$1,ROW()-$N$3,COLUMN()-$N$4)</f>
        <v>#VALUE!</v>
      </c>
      <c r="S45" s="103" t="e">
        <f ca="1">OFFSET('[1]T_2.04'!$A$1,ROW()-$N$3,COLUMN()-$N$4)</f>
        <v>#VALUE!</v>
      </c>
      <c r="T45" s="103" t="e">
        <f ca="1">OFFSET('[1]T_2.04'!$A$1,ROW()-$N$3,COLUMN()-$N$4)</f>
        <v>#VALUE!</v>
      </c>
      <c r="U45" s="103" t="e">
        <f ca="1">OFFSET('[1]T_2.04'!$A$1,ROW()-$N$3,COLUMN()-$N$4)</f>
        <v>#VALUE!</v>
      </c>
      <c r="V45" s="103" t="e">
        <f ca="1">OFFSET('[1]T_2.04'!$A$1,ROW()-$N$3,COLUMN()-$N$4)</f>
        <v>#VALUE!</v>
      </c>
      <c r="W45" s="103" t="e">
        <f ca="1">OFFSET('[1]T_2.04'!$A$1,ROW()-$N$3,COLUMN()-$N$4)</f>
        <v>#VALUE!</v>
      </c>
      <c r="X45" s="103" t="e">
        <f ca="1">OFFSET('[1]T_2.04'!$A$1,ROW()-$N$3,COLUMN()-$N$4)</f>
        <v>#VALUE!</v>
      </c>
      <c r="Y45" s="103" t="e">
        <f ca="1">OFFSET('[1]T_2.04'!$A$1,ROW()-$N$3,COLUMN()-$N$4)</f>
        <v>#VALUE!</v>
      </c>
      <c r="Z45" s="103" t="e">
        <f ca="1">OFFSET('[1]T_2.04'!$A$1,ROW()-$N$3,COLUMN()-$N$4)</f>
        <v>#VALUE!</v>
      </c>
      <c r="AA45" s="103" t="e">
        <f ca="1">OFFSET('[1]T_2.04'!$A$1,ROW()-$N$3,COLUMN()-$N$4)</f>
        <v>#VALUE!</v>
      </c>
      <c r="AB45" s="103" t="e">
        <f ca="1">OFFSET('[1]T_2.04'!$A$1,ROW()-$N$3,COLUMN()-$N$4)</f>
        <v>#VALUE!</v>
      </c>
      <c r="AC45" s="103" t="e">
        <f ca="1">OFFSET('[1]T_2.04'!$A$1,ROW()-$N$3,COLUMN()-$N$4)</f>
        <v>#VALUE!</v>
      </c>
      <c r="AD45" s="103" t="e">
        <f ca="1">OFFSET('[1]T_2.04'!$A$1,ROW()-$N$3,COLUMN()-$N$4)</f>
        <v>#VALUE!</v>
      </c>
      <c r="AE45" s="103" t="e">
        <f ca="1">OFFSET('[1]T_2.04'!$A$1,ROW()-$N$3,COLUMN()-$N$4)</f>
        <v>#VALUE!</v>
      </c>
      <c r="AF45" s="103" t="e">
        <f ca="1">OFFSET('[1]T_2.04'!$A$1,ROW()-$N$3,COLUMN()-$N$4)</f>
        <v>#VALUE!</v>
      </c>
      <c r="AG45" s="103" t="e">
        <f ca="1">OFFSET('[1]T_2.04'!$A$1,ROW()-$N$3,COLUMN()-$N$4)</f>
        <v>#VALUE!</v>
      </c>
      <c r="AH45" s="103" t="e">
        <f ca="1">OFFSET('[1]T_2.04'!$A$1,ROW()-$N$3,COLUMN()-$N$4)</f>
        <v>#VALUE!</v>
      </c>
      <c r="AI45" s="103" t="e">
        <f ca="1">OFFSET('[1]T_2.04'!$A$1,ROW()-$N$3,COLUMN()-$N$4)</f>
        <v>#VALUE!</v>
      </c>
      <c r="AJ45" s="103" t="e">
        <f ca="1">OFFSET('[1]T_2.04'!$A$1,ROW()-$N$3,COLUMN()-$N$4)</f>
        <v>#VALUE!</v>
      </c>
      <c r="AK45" s="103" t="e">
        <f ca="1">OFFSET('[1]T_2.04'!$A$1,ROW()-$N$3,COLUMN()-$N$4)</f>
        <v>#VALUE!</v>
      </c>
      <c r="AL45" s="103" t="e">
        <f ca="1">OFFSET('[1]T_2.04'!$A$1,ROW()-$N$3,COLUMN()-$N$4)</f>
        <v>#VALUE!</v>
      </c>
      <c r="AM45" s="103" t="e">
        <f ca="1">OFFSET('[1]T_2.04'!$A$1,ROW()-$N$3,COLUMN()-$N$4)</f>
        <v>#VALUE!</v>
      </c>
      <c r="AN45" s="103" t="e">
        <f ca="1">OFFSET('[1]T_2.04'!$A$1,ROW()-$N$3,COLUMN()-$N$4)</f>
        <v>#VALUE!</v>
      </c>
      <c r="AO45" s="103" t="e">
        <f ca="1">OFFSET('[1]T_2.04'!$A$1,ROW()-$N$3,COLUMN()-$N$4)</f>
        <v>#VALUE!</v>
      </c>
      <c r="AP45" s="105" t="e">
        <f ca="1">OFFSET('[1]T_2.04'!$A$1,ROW()-$N$3,COLUMN()-$N$4)</f>
        <v>#VALUE!</v>
      </c>
      <c r="AQ45" s="105" t="e">
        <f ca="1">OFFSET('[1]T_2.04'!$A$1,ROW()-$N$3,COLUMN()-$N$4)</f>
        <v>#VALUE!</v>
      </c>
      <c r="AR45" s="105" t="e">
        <f ca="1">OFFSET('[1]T_2.04'!$A$1,ROW()-$N$3,COLUMN()-$N$4)</f>
        <v>#VALUE!</v>
      </c>
    </row>
    <row r="46" spans="1:44" x14ac:dyDescent="0.3">
      <c r="A46" s="132" t="s">
        <v>1583</v>
      </c>
      <c r="B46" s="103" t="e">
        <f ca="1">OFFSET('[1]T_2.04'!$A$1,ROW()-$N$3,COLUMN()-$N$4)</f>
        <v>#VALUE!</v>
      </c>
      <c r="C46" s="103" t="e">
        <f ca="1">OFFSET('[1]T_2.04'!$A$1,ROW()-$N$3,COLUMN()-$N$4)</f>
        <v>#VALUE!</v>
      </c>
      <c r="D46" s="103" t="e">
        <f ca="1">OFFSET('[1]T_2.04'!$A$1,ROW()-$N$3,COLUMN()-$N$4)</f>
        <v>#VALUE!</v>
      </c>
      <c r="E46" s="103" t="e">
        <f ca="1">OFFSET('[1]T_2.04'!$A$1,ROW()-$N$3,COLUMN()-$N$4)</f>
        <v>#VALUE!</v>
      </c>
      <c r="F46" s="103" t="e">
        <f ca="1">OFFSET('[1]T_2.04'!$A$1,ROW()-$N$3,COLUMN()-$N$4)</f>
        <v>#VALUE!</v>
      </c>
      <c r="G46" s="103" t="e">
        <f ca="1">OFFSET('[1]T_2.04'!$A$1,ROW()-$N$3,COLUMN()-$N$4)</f>
        <v>#VALUE!</v>
      </c>
      <c r="H46" s="103" t="e">
        <f ca="1">OFFSET('[1]T_2.04'!$A$1,ROW()-$N$3,COLUMN()-$N$4)</f>
        <v>#VALUE!</v>
      </c>
      <c r="I46" s="103" t="e">
        <f ca="1">OFFSET('[1]T_2.04'!$A$1,ROW()-$N$3,COLUMN()-$N$4)</f>
        <v>#VALUE!</v>
      </c>
      <c r="J46" s="103" t="e">
        <f ca="1">OFFSET('[1]T_2.04'!$A$1,ROW()-$N$3,COLUMN()-$N$4)</f>
        <v>#VALUE!</v>
      </c>
      <c r="K46" s="103" t="e">
        <f ca="1">OFFSET('[1]T_2.04'!$A$1,ROW()-$N$3,COLUMN()-$N$4)</f>
        <v>#VALUE!</v>
      </c>
      <c r="L46" s="103" t="e">
        <f ca="1">OFFSET('[1]T_2.04'!$A$1,ROW()-$N$3,COLUMN()-$N$4)</f>
        <v>#VALUE!</v>
      </c>
      <c r="M46" s="103" t="e">
        <f ca="1">OFFSET('[1]T_2.04'!$A$1,ROW()-$N$3,COLUMN()-$N$4)</f>
        <v>#VALUE!</v>
      </c>
      <c r="N46" s="103" t="e">
        <f ca="1">OFFSET('[1]T_2.04'!$A$1,ROW()-$N$3,COLUMN()-$N$4)</f>
        <v>#VALUE!</v>
      </c>
      <c r="O46" s="103" t="e">
        <f ca="1">OFFSET('[1]T_2.04'!$A$1,ROW()-$N$3,COLUMN()-$N$4)</f>
        <v>#VALUE!</v>
      </c>
      <c r="P46" s="103" t="e">
        <f ca="1">OFFSET('[1]T_2.04'!$A$1,ROW()-$N$3,COLUMN()-$N$4)</f>
        <v>#VALUE!</v>
      </c>
      <c r="Q46" s="103" t="e">
        <f ca="1">OFFSET('[1]T_2.04'!$A$1,ROW()-$N$3,COLUMN()-$N$4)</f>
        <v>#VALUE!</v>
      </c>
      <c r="R46" s="103" t="e">
        <f ca="1">OFFSET('[1]T_2.04'!$A$1,ROW()-$N$3,COLUMN()-$N$4)</f>
        <v>#VALUE!</v>
      </c>
      <c r="S46" s="103" t="e">
        <f ca="1">OFFSET('[1]T_2.04'!$A$1,ROW()-$N$3,COLUMN()-$N$4)</f>
        <v>#VALUE!</v>
      </c>
      <c r="T46" s="103" t="e">
        <f ca="1">OFFSET('[1]T_2.04'!$A$1,ROW()-$N$3,COLUMN()-$N$4)</f>
        <v>#VALUE!</v>
      </c>
      <c r="U46" s="103" t="e">
        <f ca="1">OFFSET('[1]T_2.04'!$A$1,ROW()-$N$3,COLUMN()-$N$4)</f>
        <v>#VALUE!</v>
      </c>
      <c r="V46" s="103" t="e">
        <f ca="1">OFFSET('[1]T_2.04'!$A$1,ROW()-$N$3,COLUMN()-$N$4)</f>
        <v>#VALUE!</v>
      </c>
      <c r="W46" s="103" t="e">
        <f ca="1">OFFSET('[1]T_2.04'!$A$1,ROW()-$N$3,COLUMN()-$N$4)</f>
        <v>#VALUE!</v>
      </c>
      <c r="X46" s="103" t="e">
        <f ca="1">OFFSET('[1]T_2.04'!$A$1,ROW()-$N$3,COLUMN()-$N$4)</f>
        <v>#VALUE!</v>
      </c>
      <c r="Y46" s="103" t="e">
        <f ca="1">OFFSET('[1]T_2.04'!$A$1,ROW()-$N$3,COLUMN()-$N$4)</f>
        <v>#VALUE!</v>
      </c>
      <c r="Z46" s="103" t="e">
        <f ca="1">OFFSET('[1]T_2.04'!$A$1,ROW()-$N$3,COLUMN()-$N$4)</f>
        <v>#VALUE!</v>
      </c>
      <c r="AA46" s="103" t="e">
        <f ca="1">OFFSET('[1]T_2.04'!$A$1,ROW()-$N$3,COLUMN()-$N$4)</f>
        <v>#VALUE!</v>
      </c>
      <c r="AB46" s="103" t="e">
        <f ca="1">OFFSET('[1]T_2.04'!$A$1,ROW()-$N$3,COLUMN()-$N$4)</f>
        <v>#VALUE!</v>
      </c>
      <c r="AC46" s="103" t="e">
        <f ca="1">OFFSET('[1]T_2.04'!$A$1,ROW()-$N$3,COLUMN()-$N$4)</f>
        <v>#VALUE!</v>
      </c>
      <c r="AD46" s="103" t="e">
        <f ca="1">OFFSET('[1]T_2.04'!$A$1,ROW()-$N$3,COLUMN()-$N$4)</f>
        <v>#VALUE!</v>
      </c>
      <c r="AE46" s="103" t="e">
        <f ca="1">OFFSET('[1]T_2.04'!$A$1,ROW()-$N$3,COLUMN()-$N$4)</f>
        <v>#VALUE!</v>
      </c>
      <c r="AF46" s="103" t="e">
        <f ca="1">OFFSET('[1]T_2.04'!$A$1,ROW()-$N$3,COLUMN()-$N$4)</f>
        <v>#VALUE!</v>
      </c>
      <c r="AG46" s="103" t="e">
        <f ca="1">OFFSET('[1]T_2.04'!$A$1,ROW()-$N$3,COLUMN()-$N$4)</f>
        <v>#VALUE!</v>
      </c>
      <c r="AH46" s="103" t="e">
        <f ca="1">OFFSET('[1]T_2.04'!$A$1,ROW()-$N$3,COLUMN()-$N$4)</f>
        <v>#VALUE!</v>
      </c>
      <c r="AI46" s="103" t="e">
        <f ca="1">OFFSET('[1]T_2.04'!$A$1,ROW()-$N$3,COLUMN()-$N$4)</f>
        <v>#VALUE!</v>
      </c>
      <c r="AJ46" s="103" t="e">
        <f ca="1">OFFSET('[1]T_2.04'!$A$1,ROW()-$N$3,COLUMN()-$N$4)</f>
        <v>#VALUE!</v>
      </c>
      <c r="AK46" s="103" t="e">
        <f ca="1">OFFSET('[1]T_2.04'!$A$1,ROW()-$N$3,COLUMN()-$N$4)</f>
        <v>#VALUE!</v>
      </c>
      <c r="AL46" s="103" t="e">
        <f ca="1">OFFSET('[1]T_2.04'!$A$1,ROW()-$N$3,COLUMN()-$N$4)</f>
        <v>#VALUE!</v>
      </c>
      <c r="AM46" s="103" t="e">
        <f ca="1">OFFSET('[1]T_2.04'!$A$1,ROW()-$N$3,COLUMN()-$N$4)</f>
        <v>#VALUE!</v>
      </c>
      <c r="AN46" s="103" t="e">
        <f ca="1">OFFSET('[1]T_2.04'!$A$1,ROW()-$N$3,COLUMN()-$N$4)</f>
        <v>#VALUE!</v>
      </c>
      <c r="AO46" s="103" t="e">
        <f ca="1">OFFSET('[1]T_2.04'!$A$1,ROW()-$N$3,COLUMN()-$N$4)</f>
        <v>#VALUE!</v>
      </c>
      <c r="AP46" s="105" t="e">
        <f ca="1">OFFSET('[1]T_2.04'!$A$1,ROW()-$N$3,COLUMN()-$N$4)</f>
        <v>#VALUE!</v>
      </c>
      <c r="AQ46" s="105" t="e">
        <f ca="1">OFFSET('[1]T_2.04'!$A$1,ROW()-$N$3,COLUMN()-$N$4)</f>
        <v>#VALUE!</v>
      </c>
      <c r="AR46" s="105" t="e">
        <f ca="1">OFFSET('[1]T_2.04'!$A$1,ROW()-$N$3,COLUMN()-$N$4)</f>
        <v>#VALUE!</v>
      </c>
    </row>
    <row r="47" spans="1:44" x14ac:dyDescent="0.3">
      <c r="A47" s="132" t="s">
        <v>1590</v>
      </c>
      <c r="B47" s="103" t="e">
        <f ca="1">OFFSET('[1]T_2.04'!$A$1,ROW()-$N$3,COLUMN()-$N$4)</f>
        <v>#VALUE!</v>
      </c>
      <c r="C47" s="103" t="e">
        <f ca="1">OFFSET('[1]T_2.04'!$A$1,ROW()-$N$3,COLUMN()-$N$4)</f>
        <v>#VALUE!</v>
      </c>
      <c r="D47" s="103" t="e">
        <f ca="1">OFFSET('[1]T_2.04'!$A$1,ROW()-$N$3,COLUMN()-$N$4)</f>
        <v>#VALUE!</v>
      </c>
      <c r="E47" s="103" t="e">
        <f ca="1">OFFSET('[1]T_2.04'!$A$1,ROW()-$N$3,COLUMN()-$N$4)</f>
        <v>#VALUE!</v>
      </c>
      <c r="F47" s="103" t="e">
        <f ca="1">OFFSET('[1]T_2.04'!$A$1,ROW()-$N$3,COLUMN()-$N$4)</f>
        <v>#VALUE!</v>
      </c>
      <c r="G47" s="103" t="e">
        <f ca="1">OFFSET('[1]T_2.04'!$A$1,ROW()-$N$3,COLUMN()-$N$4)</f>
        <v>#VALUE!</v>
      </c>
      <c r="H47" s="103" t="e">
        <f ca="1">OFFSET('[1]T_2.04'!$A$1,ROW()-$N$3,COLUMN()-$N$4)</f>
        <v>#VALUE!</v>
      </c>
      <c r="I47" s="103" t="e">
        <f ca="1">OFFSET('[1]T_2.04'!$A$1,ROW()-$N$3,COLUMN()-$N$4)</f>
        <v>#VALUE!</v>
      </c>
      <c r="J47" s="103" t="e">
        <f ca="1">OFFSET('[1]T_2.04'!$A$1,ROW()-$N$3,COLUMN()-$N$4)</f>
        <v>#VALUE!</v>
      </c>
      <c r="K47" s="103" t="e">
        <f ca="1">OFFSET('[1]T_2.04'!$A$1,ROW()-$N$3,COLUMN()-$N$4)</f>
        <v>#VALUE!</v>
      </c>
      <c r="L47" s="103" t="e">
        <f ca="1">OFFSET('[1]T_2.04'!$A$1,ROW()-$N$3,COLUMN()-$N$4)</f>
        <v>#VALUE!</v>
      </c>
      <c r="M47" s="103" t="e">
        <f ca="1">OFFSET('[1]T_2.04'!$A$1,ROW()-$N$3,COLUMN()-$N$4)</f>
        <v>#VALUE!</v>
      </c>
      <c r="N47" s="103" t="e">
        <f ca="1">OFFSET('[1]T_2.04'!$A$1,ROW()-$N$3,COLUMN()-$N$4)</f>
        <v>#VALUE!</v>
      </c>
      <c r="O47" s="103" t="e">
        <f ca="1">OFFSET('[1]T_2.04'!$A$1,ROW()-$N$3,COLUMN()-$N$4)</f>
        <v>#VALUE!</v>
      </c>
      <c r="P47" s="103" t="e">
        <f ca="1">OFFSET('[1]T_2.04'!$A$1,ROW()-$N$3,COLUMN()-$N$4)</f>
        <v>#VALUE!</v>
      </c>
      <c r="Q47" s="103" t="e">
        <f ca="1">OFFSET('[1]T_2.04'!$A$1,ROW()-$N$3,COLUMN()-$N$4)</f>
        <v>#VALUE!</v>
      </c>
      <c r="R47" s="103" t="e">
        <f ca="1">OFFSET('[1]T_2.04'!$A$1,ROW()-$N$3,COLUMN()-$N$4)</f>
        <v>#VALUE!</v>
      </c>
      <c r="S47" s="103" t="e">
        <f ca="1">OFFSET('[1]T_2.04'!$A$1,ROW()-$N$3,COLUMN()-$N$4)</f>
        <v>#VALUE!</v>
      </c>
      <c r="T47" s="103" t="e">
        <f ca="1">OFFSET('[1]T_2.04'!$A$1,ROW()-$N$3,COLUMN()-$N$4)</f>
        <v>#VALUE!</v>
      </c>
      <c r="U47" s="103" t="e">
        <f ca="1">OFFSET('[1]T_2.04'!$A$1,ROW()-$N$3,COLUMN()-$N$4)</f>
        <v>#VALUE!</v>
      </c>
      <c r="V47" s="103" t="e">
        <f ca="1">OFFSET('[1]T_2.04'!$A$1,ROW()-$N$3,COLUMN()-$N$4)</f>
        <v>#VALUE!</v>
      </c>
      <c r="W47" s="103" t="e">
        <f ca="1">OFFSET('[1]T_2.04'!$A$1,ROW()-$N$3,COLUMN()-$N$4)</f>
        <v>#VALUE!</v>
      </c>
      <c r="X47" s="103" t="e">
        <f ca="1">OFFSET('[1]T_2.04'!$A$1,ROW()-$N$3,COLUMN()-$N$4)</f>
        <v>#VALUE!</v>
      </c>
      <c r="Y47" s="103" t="e">
        <f ca="1">OFFSET('[1]T_2.04'!$A$1,ROW()-$N$3,COLUMN()-$N$4)</f>
        <v>#VALUE!</v>
      </c>
      <c r="Z47" s="103" t="e">
        <f ca="1">OFFSET('[1]T_2.04'!$A$1,ROW()-$N$3,COLUMN()-$N$4)</f>
        <v>#VALUE!</v>
      </c>
      <c r="AA47" s="103" t="e">
        <f ca="1">OFFSET('[1]T_2.04'!$A$1,ROW()-$N$3,COLUMN()-$N$4)</f>
        <v>#VALUE!</v>
      </c>
      <c r="AB47" s="103" t="e">
        <f ca="1">OFFSET('[1]T_2.04'!$A$1,ROW()-$N$3,COLUMN()-$N$4)</f>
        <v>#VALUE!</v>
      </c>
      <c r="AC47" s="103" t="e">
        <f ca="1">OFFSET('[1]T_2.04'!$A$1,ROW()-$N$3,COLUMN()-$N$4)</f>
        <v>#VALUE!</v>
      </c>
      <c r="AD47" s="103" t="e">
        <f ca="1">OFFSET('[1]T_2.04'!$A$1,ROW()-$N$3,COLUMN()-$N$4)</f>
        <v>#VALUE!</v>
      </c>
      <c r="AE47" s="103" t="e">
        <f ca="1">OFFSET('[1]T_2.04'!$A$1,ROW()-$N$3,COLUMN()-$N$4)</f>
        <v>#VALUE!</v>
      </c>
      <c r="AF47" s="103" t="e">
        <f ca="1">OFFSET('[1]T_2.04'!$A$1,ROW()-$N$3,COLUMN()-$N$4)</f>
        <v>#VALUE!</v>
      </c>
      <c r="AG47" s="103" t="e">
        <f ca="1">OFFSET('[1]T_2.04'!$A$1,ROW()-$N$3,COLUMN()-$N$4)</f>
        <v>#VALUE!</v>
      </c>
      <c r="AH47" s="103" t="e">
        <f ca="1">OFFSET('[1]T_2.04'!$A$1,ROW()-$N$3,COLUMN()-$N$4)</f>
        <v>#VALUE!</v>
      </c>
      <c r="AI47" s="103" t="e">
        <f ca="1">OFFSET('[1]T_2.04'!$A$1,ROW()-$N$3,COLUMN()-$N$4)</f>
        <v>#VALUE!</v>
      </c>
      <c r="AJ47" s="103" t="e">
        <f ca="1">OFFSET('[1]T_2.04'!$A$1,ROW()-$N$3,COLUMN()-$N$4)</f>
        <v>#VALUE!</v>
      </c>
      <c r="AK47" s="103" t="e">
        <f ca="1">OFFSET('[1]T_2.04'!$A$1,ROW()-$N$3,COLUMN()-$N$4)</f>
        <v>#VALUE!</v>
      </c>
      <c r="AL47" s="103" t="e">
        <f ca="1">OFFSET('[1]T_2.04'!$A$1,ROW()-$N$3,COLUMN()-$N$4)</f>
        <v>#VALUE!</v>
      </c>
      <c r="AM47" s="103" t="e">
        <f ca="1">OFFSET('[1]T_2.04'!$A$1,ROW()-$N$3,COLUMN()-$N$4)</f>
        <v>#VALUE!</v>
      </c>
      <c r="AN47" s="103" t="e">
        <f ca="1">OFFSET('[1]T_2.04'!$A$1,ROW()-$N$3,COLUMN()-$N$4)</f>
        <v>#VALUE!</v>
      </c>
      <c r="AO47" s="103" t="e">
        <f ca="1">OFFSET('[1]T_2.04'!$A$1,ROW()-$N$3,COLUMN()-$N$4)</f>
        <v>#VALUE!</v>
      </c>
      <c r="AP47" s="105" t="e">
        <f ca="1">OFFSET('[1]T_2.04'!$A$1,ROW()-$N$3,COLUMN()-$N$4)</f>
        <v>#VALUE!</v>
      </c>
      <c r="AQ47" s="105" t="e">
        <f ca="1">OFFSET('[1]T_2.04'!$A$1,ROW()-$N$3,COLUMN()-$N$4)</f>
        <v>#VALUE!</v>
      </c>
      <c r="AR47" s="105" t="e">
        <f ca="1">OFFSET('[1]T_2.04'!$A$1,ROW()-$N$3,COLUMN()-$N$4)</f>
        <v>#VALUE!</v>
      </c>
    </row>
    <row r="48" spans="1:44" x14ac:dyDescent="0.3">
      <c r="A48" s="133" t="s">
        <v>1422</v>
      </c>
      <c r="B48" s="104" t="e">
        <f ca="1">OFFSET('[1]T_2.04'!$A$1,ROW()-$N$3,COLUMN()-$N$4)</f>
        <v>#VALUE!</v>
      </c>
      <c r="C48" s="104" t="e">
        <f ca="1">OFFSET('[1]T_2.04'!$A$1,ROW()-$N$3,COLUMN()-$N$4)</f>
        <v>#VALUE!</v>
      </c>
      <c r="D48" s="104" t="e">
        <f ca="1">OFFSET('[1]T_2.04'!$A$1,ROW()-$N$3,COLUMN()-$N$4)</f>
        <v>#VALUE!</v>
      </c>
      <c r="E48" s="104" t="e">
        <f ca="1">OFFSET('[1]T_2.04'!$A$1,ROW()-$N$3,COLUMN()-$N$4)</f>
        <v>#VALUE!</v>
      </c>
      <c r="F48" s="104" t="e">
        <f ca="1">OFFSET('[1]T_2.04'!$A$1,ROW()-$N$3,COLUMN()-$N$4)</f>
        <v>#VALUE!</v>
      </c>
      <c r="G48" s="104" t="e">
        <f ca="1">OFFSET('[1]T_2.04'!$A$1,ROW()-$N$3,COLUMN()-$N$4)</f>
        <v>#VALUE!</v>
      </c>
      <c r="H48" s="104" t="e">
        <f ca="1">OFFSET('[1]T_2.04'!$A$1,ROW()-$N$3,COLUMN()-$N$4)</f>
        <v>#VALUE!</v>
      </c>
      <c r="I48" s="105" t="e">
        <f ca="1">OFFSET('[1]T_2.04'!$A$1,ROW()-$N$3,COLUMN()-$N$4)</f>
        <v>#VALUE!</v>
      </c>
      <c r="J48" s="105" t="e">
        <f ca="1">OFFSET('[1]T_2.04'!$A$1,ROW()-$N$3,COLUMN()-$N$4)</f>
        <v>#VALUE!</v>
      </c>
      <c r="K48" s="105" t="e">
        <f ca="1">OFFSET('[1]T_2.04'!$A$1,ROW()-$N$3,COLUMN()-$N$4)</f>
        <v>#VALUE!</v>
      </c>
      <c r="L48" s="105" t="e">
        <f ca="1">OFFSET('[1]T_2.04'!$A$1,ROW()-$N$3,COLUMN()-$N$4)</f>
        <v>#VALUE!</v>
      </c>
      <c r="M48" s="105" t="e">
        <f ca="1">OFFSET('[1]T_2.04'!$A$1,ROW()-$N$3,COLUMN()-$N$4)</f>
        <v>#VALUE!</v>
      </c>
      <c r="N48" s="105" t="e">
        <f ca="1">OFFSET('[1]T_2.04'!$A$1,ROW()-$N$3,COLUMN()-$N$4)</f>
        <v>#VALUE!</v>
      </c>
      <c r="O48" s="105" t="e">
        <f ca="1">OFFSET('[1]T_2.04'!$A$1,ROW()-$N$3,COLUMN()-$N$4)</f>
        <v>#VALUE!</v>
      </c>
      <c r="P48" s="105" t="e">
        <f ca="1">OFFSET('[1]T_2.04'!$A$1,ROW()-$N$3,COLUMN()-$N$4)</f>
        <v>#VALUE!</v>
      </c>
      <c r="Q48" s="105" t="e">
        <f ca="1">OFFSET('[1]T_2.04'!$A$1,ROW()-$N$3,COLUMN()-$N$4)</f>
        <v>#VALUE!</v>
      </c>
      <c r="R48" s="105" t="e">
        <f ca="1">OFFSET('[1]T_2.04'!$A$1,ROW()-$N$3,COLUMN()-$N$4)</f>
        <v>#VALUE!</v>
      </c>
      <c r="S48" s="105" t="e">
        <f ca="1">OFFSET('[1]T_2.04'!$A$1,ROW()-$N$3,COLUMN()-$N$4)</f>
        <v>#VALUE!</v>
      </c>
      <c r="T48" s="105" t="e">
        <f ca="1">OFFSET('[1]T_2.04'!$A$1,ROW()-$N$3,COLUMN()-$N$4)</f>
        <v>#VALUE!</v>
      </c>
      <c r="U48" s="105" t="e">
        <f ca="1">OFFSET('[1]T_2.04'!$A$1,ROW()-$N$3,COLUMN()-$N$4)</f>
        <v>#VALUE!</v>
      </c>
      <c r="V48" s="105" t="e">
        <f ca="1">OFFSET('[1]T_2.04'!$A$1,ROW()-$N$3,COLUMN()-$N$4)</f>
        <v>#VALUE!</v>
      </c>
      <c r="W48" s="105" t="e">
        <f ca="1">OFFSET('[1]T_2.04'!$A$1,ROW()-$N$3,COLUMN()-$N$4)</f>
        <v>#VALUE!</v>
      </c>
      <c r="X48" s="105" t="e">
        <f ca="1">OFFSET('[1]T_2.04'!$A$1,ROW()-$N$3,COLUMN()-$N$4)</f>
        <v>#VALUE!</v>
      </c>
      <c r="Y48" s="105" t="e">
        <f ca="1">OFFSET('[1]T_2.04'!$A$1,ROW()-$N$3,COLUMN()-$N$4)</f>
        <v>#VALUE!</v>
      </c>
      <c r="Z48" s="105" t="e">
        <f ca="1">OFFSET('[1]T_2.04'!$A$1,ROW()-$N$3,COLUMN()-$N$4)</f>
        <v>#VALUE!</v>
      </c>
      <c r="AA48" s="105" t="e">
        <f ca="1">OFFSET('[1]T_2.04'!$A$1,ROW()-$N$3,COLUMN()-$N$4)</f>
        <v>#VALUE!</v>
      </c>
      <c r="AB48" s="105" t="e">
        <f ca="1">OFFSET('[1]T_2.04'!$A$1,ROW()-$N$3,COLUMN()-$N$4)</f>
        <v>#VALUE!</v>
      </c>
      <c r="AC48" s="105" t="e">
        <f ca="1">OFFSET('[1]T_2.04'!$A$1,ROW()-$N$3,COLUMN()-$N$4)</f>
        <v>#VALUE!</v>
      </c>
      <c r="AD48" s="105" t="e">
        <f ca="1">OFFSET('[1]T_2.04'!$A$1,ROW()-$N$3,COLUMN()-$N$4)</f>
        <v>#VALUE!</v>
      </c>
      <c r="AE48" s="105" t="e">
        <f ca="1">OFFSET('[1]T_2.04'!$A$1,ROW()-$N$3,COLUMN()-$N$4)</f>
        <v>#VALUE!</v>
      </c>
      <c r="AF48" s="105" t="e">
        <f ca="1">OFFSET('[1]T_2.04'!$A$1,ROW()-$N$3,COLUMN()-$N$4)</f>
        <v>#VALUE!</v>
      </c>
      <c r="AG48" s="105" t="e">
        <f ca="1">OFFSET('[1]T_2.04'!$A$1,ROW()-$N$3,COLUMN()-$N$4)</f>
        <v>#VALUE!</v>
      </c>
      <c r="AH48" s="105" t="e">
        <f ca="1">OFFSET('[1]T_2.04'!$A$1,ROW()-$N$3,COLUMN()-$N$4)</f>
        <v>#VALUE!</v>
      </c>
      <c r="AI48" s="105" t="e">
        <f ca="1">OFFSET('[1]T_2.04'!$A$1,ROW()-$N$3,COLUMN()-$N$4)</f>
        <v>#VALUE!</v>
      </c>
      <c r="AJ48" s="105" t="e">
        <f ca="1">OFFSET('[1]T_2.04'!$A$1,ROW()-$N$3,COLUMN()-$N$4)</f>
        <v>#VALUE!</v>
      </c>
      <c r="AK48" s="105" t="e">
        <f ca="1">OFFSET('[1]T_2.04'!$A$1,ROW()-$N$3,COLUMN()-$N$4)</f>
        <v>#VALUE!</v>
      </c>
      <c r="AL48" s="105" t="e">
        <f ca="1">OFFSET('[1]T_2.04'!$A$1,ROW()-$N$3,COLUMN()-$N$4)</f>
        <v>#VALUE!</v>
      </c>
      <c r="AM48" s="105" t="e">
        <f ca="1">OFFSET('[1]T_2.04'!$A$1,ROW()-$N$3,COLUMN()-$N$4)</f>
        <v>#VALUE!</v>
      </c>
      <c r="AN48" s="105" t="e">
        <f ca="1">OFFSET('[1]T_2.04'!$A$1,ROW()-$N$3,COLUMN()-$N$4)</f>
        <v>#VALUE!</v>
      </c>
      <c r="AO48" s="105" t="e">
        <f ca="1">OFFSET('[1]T_2.04'!$A$1,ROW()-$N$3,COLUMN()-$N$4)</f>
        <v>#VALUE!</v>
      </c>
      <c r="AP48" s="105" t="e">
        <f ca="1">OFFSET('[1]T_2.04'!$A$1,ROW()-$N$3,COLUMN()-$N$4)</f>
        <v>#VALUE!</v>
      </c>
      <c r="AQ48" s="105" t="e">
        <f ca="1">OFFSET('[1]T_2.04'!$A$1,ROW()-$N$3,COLUMN()-$N$4)</f>
        <v>#VALUE!</v>
      </c>
      <c r="AR48" s="105" t="e">
        <f ca="1">OFFSET('[1]T_2.04'!$A$1,ROW()-$N$3,COLUMN()-$N$4)</f>
        <v>#VALUE!</v>
      </c>
    </row>
    <row r="49" spans="1:44" x14ac:dyDescent="0.3">
      <c r="A49" s="134" t="s">
        <v>1423</v>
      </c>
      <c r="B49" s="105" t="e">
        <f ca="1">OFFSET('[1]T_2.04'!$A$1,ROW()-$N$3,COLUMN()-$N$4)</f>
        <v>#VALUE!</v>
      </c>
      <c r="C49" s="105" t="e">
        <f ca="1">OFFSET('[1]T_2.04'!$A$1,ROW()-$N$3,COLUMN()-$N$4)</f>
        <v>#VALUE!</v>
      </c>
      <c r="D49" s="105" t="e">
        <f ca="1">OFFSET('[1]T_2.04'!$A$1,ROW()-$N$3,COLUMN()-$N$4)</f>
        <v>#VALUE!</v>
      </c>
      <c r="E49" s="105" t="e">
        <f ca="1">OFFSET('[1]T_2.04'!$A$1,ROW()-$N$3,COLUMN()-$N$4)</f>
        <v>#VALUE!</v>
      </c>
      <c r="F49" s="105" t="e">
        <f ca="1">OFFSET('[1]T_2.04'!$A$1,ROW()-$N$3,COLUMN()-$N$4)</f>
        <v>#VALUE!</v>
      </c>
      <c r="G49" s="105" t="e">
        <f ca="1">OFFSET('[1]T_2.04'!$A$1,ROW()-$N$3,COLUMN()-$N$4)</f>
        <v>#VALUE!</v>
      </c>
      <c r="H49" s="105" t="e">
        <f ca="1">OFFSET('[1]T_2.04'!$A$1,ROW()-$N$3,COLUMN()-$N$4)</f>
        <v>#VALUE!</v>
      </c>
      <c r="I49" s="105" t="e">
        <f ca="1">OFFSET('[1]T_2.04'!$A$1,ROW()-$N$3,COLUMN()-$N$4)</f>
        <v>#VALUE!</v>
      </c>
      <c r="J49" s="105" t="e">
        <f ca="1">OFFSET('[1]T_2.04'!$A$1,ROW()-$N$3,COLUMN()-$N$4)</f>
        <v>#VALUE!</v>
      </c>
      <c r="K49" s="105" t="e">
        <f ca="1">OFFSET('[1]T_2.04'!$A$1,ROW()-$N$3,COLUMN()-$N$4)</f>
        <v>#VALUE!</v>
      </c>
      <c r="L49" s="105" t="e">
        <f ca="1">OFFSET('[1]T_2.04'!$A$1,ROW()-$N$3,COLUMN()-$N$4)</f>
        <v>#VALUE!</v>
      </c>
      <c r="M49" s="105" t="e">
        <f ca="1">OFFSET('[1]T_2.04'!$A$1,ROW()-$N$3,COLUMN()-$N$4)</f>
        <v>#VALUE!</v>
      </c>
      <c r="N49" s="105" t="e">
        <f ca="1">OFFSET('[1]T_2.04'!$A$1,ROW()-$N$3,COLUMN()-$N$4)</f>
        <v>#VALUE!</v>
      </c>
      <c r="O49" s="105" t="e">
        <f ca="1">OFFSET('[1]T_2.04'!$A$1,ROW()-$N$3,COLUMN()-$N$4)</f>
        <v>#VALUE!</v>
      </c>
      <c r="P49" s="105" t="e">
        <f ca="1">OFFSET('[1]T_2.04'!$A$1,ROW()-$N$3,COLUMN()-$N$4)</f>
        <v>#VALUE!</v>
      </c>
      <c r="Q49" s="105" t="e">
        <f ca="1">OFFSET('[1]T_2.04'!$A$1,ROW()-$N$3,COLUMN()-$N$4)</f>
        <v>#VALUE!</v>
      </c>
      <c r="R49" s="105" t="e">
        <f ca="1">OFFSET('[1]T_2.04'!$A$1,ROW()-$N$3,COLUMN()-$N$4)</f>
        <v>#VALUE!</v>
      </c>
      <c r="S49" s="105" t="e">
        <f ca="1">OFFSET('[1]T_2.04'!$A$1,ROW()-$N$3,COLUMN()-$N$4)</f>
        <v>#VALUE!</v>
      </c>
      <c r="T49" s="105" t="e">
        <f ca="1">OFFSET('[1]T_2.04'!$A$1,ROW()-$N$3,COLUMN()-$N$4)</f>
        <v>#VALUE!</v>
      </c>
      <c r="U49" s="105" t="e">
        <f ca="1">OFFSET('[1]T_2.04'!$A$1,ROW()-$N$3,COLUMN()-$N$4)</f>
        <v>#VALUE!</v>
      </c>
      <c r="V49" s="105" t="e">
        <f ca="1">OFFSET('[1]T_2.04'!$A$1,ROW()-$N$3,COLUMN()-$N$4)</f>
        <v>#VALUE!</v>
      </c>
      <c r="W49" s="105" t="e">
        <f ca="1">OFFSET('[1]T_2.04'!$A$1,ROW()-$N$3,COLUMN()-$N$4)</f>
        <v>#VALUE!</v>
      </c>
      <c r="X49" s="105" t="e">
        <f ca="1">OFFSET('[1]T_2.04'!$A$1,ROW()-$N$3,COLUMN()-$N$4)</f>
        <v>#VALUE!</v>
      </c>
      <c r="Y49" s="105" t="e">
        <f ca="1">OFFSET('[1]T_2.04'!$A$1,ROW()-$N$3,COLUMN()-$N$4)</f>
        <v>#VALUE!</v>
      </c>
      <c r="Z49" s="105" t="e">
        <f ca="1">OFFSET('[1]T_2.04'!$A$1,ROW()-$N$3,COLUMN()-$N$4)</f>
        <v>#VALUE!</v>
      </c>
      <c r="AA49" s="105" t="e">
        <f ca="1">OFFSET('[1]T_2.04'!$A$1,ROW()-$N$3,COLUMN()-$N$4)</f>
        <v>#VALUE!</v>
      </c>
      <c r="AB49" s="105" t="e">
        <f ca="1">OFFSET('[1]T_2.04'!$A$1,ROW()-$N$3,COLUMN()-$N$4)</f>
        <v>#VALUE!</v>
      </c>
      <c r="AC49" s="105" t="e">
        <f ca="1">OFFSET('[1]T_2.04'!$A$1,ROW()-$N$3,COLUMN()-$N$4)</f>
        <v>#VALUE!</v>
      </c>
      <c r="AD49" s="105" t="e">
        <f ca="1">OFFSET('[1]T_2.04'!$A$1,ROW()-$N$3,COLUMN()-$N$4)</f>
        <v>#VALUE!</v>
      </c>
      <c r="AE49" s="105" t="e">
        <f ca="1">OFFSET('[1]T_2.04'!$A$1,ROW()-$N$3,COLUMN()-$N$4)</f>
        <v>#VALUE!</v>
      </c>
      <c r="AF49" s="105" t="e">
        <f ca="1">OFFSET('[1]T_2.04'!$A$1,ROW()-$N$3,COLUMN()-$N$4)</f>
        <v>#VALUE!</v>
      </c>
      <c r="AG49" s="105" t="e">
        <f ca="1">OFFSET('[1]T_2.04'!$A$1,ROW()-$N$3,COLUMN()-$N$4)</f>
        <v>#VALUE!</v>
      </c>
      <c r="AH49" s="105" t="e">
        <f ca="1">OFFSET('[1]T_2.04'!$A$1,ROW()-$N$3,COLUMN()-$N$4)</f>
        <v>#VALUE!</v>
      </c>
      <c r="AI49" s="105" t="e">
        <f ca="1">OFFSET('[1]T_2.04'!$A$1,ROW()-$N$3,COLUMN()-$N$4)</f>
        <v>#VALUE!</v>
      </c>
      <c r="AJ49" s="105" t="e">
        <f ca="1">OFFSET('[1]T_2.04'!$A$1,ROW()-$N$3,COLUMN()-$N$4)</f>
        <v>#VALUE!</v>
      </c>
      <c r="AK49" s="105" t="e">
        <f ca="1">OFFSET('[1]T_2.04'!$A$1,ROW()-$N$3,COLUMN()-$N$4)</f>
        <v>#VALUE!</v>
      </c>
      <c r="AL49" s="105" t="e">
        <f ca="1">OFFSET('[1]T_2.04'!$A$1,ROW()-$N$3,COLUMN()-$N$4)</f>
        <v>#VALUE!</v>
      </c>
      <c r="AM49" s="105" t="e">
        <f ca="1">OFFSET('[1]T_2.04'!$A$1,ROW()-$N$3,COLUMN()-$N$4)</f>
        <v>#VALUE!</v>
      </c>
      <c r="AN49" s="105" t="e">
        <f ca="1">OFFSET('[1]T_2.04'!$A$1,ROW()-$N$3,COLUMN()-$N$4)</f>
        <v>#VALUE!</v>
      </c>
      <c r="AO49" s="105" t="e">
        <f ca="1">OFFSET('[1]T_2.04'!$A$1,ROW()-$N$3,COLUMN()-$N$4)</f>
        <v>#VALUE!</v>
      </c>
      <c r="AP49" s="105" t="e">
        <f ca="1">OFFSET('[1]T_2.04'!$A$1,ROW()-$N$3,COLUMN()-$N$4)</f>
        <v>#VALUE!</v>
      </c>
      <c r="AQ49" s="105" t="e">
        <f ca="1">OFFSET('[1]T_2.04'!$A$1,ROW()-$N$3,COLUMN()-$N$4)</f>
        <v>#VALUE!</v>
      </c>
      <c r="AR49" s="105" t="e">
        <f ca="1">OFFSET('[1]T_2.04'!$A$1,ROW()-$N$3,COLUMN()-$N$4)</f>
        <v>#VALUE!</v>
      </c>
    </row>
    <row r="50" spans="1:44" x14ac:dyDescent="0.3">
      <c r="A50" s="134" t="s">
        <v>1424</v>
      </c>
      <c r="B50" s="105" t="e">
        <f ca="1">OFFSET('[1]T_2.04'!$A$1,ROW()-$N$3,COLUMN()-$N$4)</f>
        <v>#VALUE!</v>
      </c>
      <c r="C50" s="105" t="e">
        <f ca="1">OFFSET('[1]T_2.04'!$A$1,ROW()-$N$3,COLUMN()-$N$4)</f>
        <v>#VALUE!</v>
      </c>
      <c r="D50" s="105" t="e">
        <f ca="1">OFFSET('[1]T_2.04'!$A$1,ROW()-$N$3,COLUMN()-$N$4)</f>
        <v>#VALUE!</v>
      </c>
      <c r="E50" s="105" t="e">
        <f ca="1">OFFSET('[1]T_2.04'!$A$1,ROW()-$N$3,COLUMN()-$N$4)</f>
        <v>#VALUE!</v>
      </c>
      <c r="F50" s="105" t="e">
        <f ca="1">OFFSET('[1]T_2.04'!$A$1,ROW()-$N$3,COLUMN()-$N$4)</f>
        <v>#VALUE!</v>
      </c>
      <c r="G50" s="105" t="e">
        <f ca="1">OFFSET('[1]T_2.04'!$A$1,ROW()-$N$3,COLUMN()-$N$4)</f>
        <v>#VALUE!</v>
      </c>
      <c r="H50" s="105" t="e">
        <f ca="1">OFFSET('[1]T_2.04'!$A$1,ROW()-$N$3,COLUMN()-$N$4)</f>
        <v>#VALUE!</v>
      </c>
      <c r="I50" s="105" t="e">
        <f ca="1">OFFSET('[1]T_2.04'!$A$1,ROW()-$N$3,COLUMN()-$N$4)</f>
        <v>#VALUE!</v>
      </c>
      <c r="J50" s="105" t="e">
        <f ca="1">OFFSET('[1]T_2.04'!$A$1,ROW()-$N$3,COLUMN()-$N$4)</f>
        <v>#VALUE!</v>
      </c>
      <c r="K50" s="105" t="e">
        <f ca="1">OFFSET('[1]T_2.04'!$A$1,ROW()-$N$3,COLUMN()-$N$4)</f>
        <v>#VALUE!</v>
      </c>
      <c r="L50" s="105" t="e">
        <f ca="1">OFFSET('[1]T_2.04'!$A$1,ROW()-$N$3,COLUMN()-$N$4)</f>
        <v>#VALUE!</v>
      </c>
      <c r="M50" s="105" t="e">
        <f ca="1">OFFSET('[1]T_2.04'!$A$1,ROW()-$N$3,COLUMN()-$N$4)</f>
        <v>#VALUE!</v>
      </c>
      <c r="N50" s="105" t="e">
        <f ca="1">OFFSET('[1]T_2.04'!$A$1,ROW()-$N$3,COLUMN()-$N$4)</f>
        <v>#VALUE!</v>
      </c>
      <c r="O50" s="105" t="e">
        <f ca="1">OFFSET('[1]T_2.04'!$A$1,ROW()-$N$3,COLUMN()-$N$4)</f>
        <v>#VALUE!</v>
      </c>
      <c r="P50" s="105" t="e">
        <f ca="1">OFFSET('[1]T_2.04'!$A$1,ROW()-$N$3,COLUMN()-$N$4)</f>
        <v>#VALUE!</v>
      </c>
      <c r="Q50" s="105" t="e">
        <f ca="1">OFFSET('[1]T_2.04'!$A$1,ROW()-$N$3,COLUMN()-$N$4)</f>
        <v>#VALUE!</v>
      </c>
      <c r="R50" s="105" t="e">
        <f ca="1">OFFSET('[1]T_2.04'!$A$1,ROW()-$N$3,COLUMN()-$N$4)</f>
        <v>#VALUE!</v>
      </c>
      <c r="S50" s="105" t="e">
        <f ca="1">OFFSET('[1]T_2.04'!$A$1,ROW()-$N$3,COLUMN()-$N$4)</f>
        <v>#VALUE!</v>
      </c>
      <c r="T50" s="105" t="e">
        <f ca="1">OFFSET('[1]T_2.04'!$A$1,ROW()-$N$3,COLUMN()-$N$4)</f>
        <v>#VALUE!</v>
      </c>
      <c r="U50" s="105" t="e">
        <f ca="1">OFFSET('[1]T_2.04'!$A$1,ROW()-$N$3,COLUMN()-$N$4)</f>
        <v>#VALUE!</v>
      </c>
      <c r="V50" s="105" t="e">
        <f ca="1">OFFSET('[1]T_2.04'!$A$1,ROW()-$N$3,COLUMN()-$N$4)</f>
        <v>#VALUE!</v>
      </c>
      <c r="W50" s="105" t="e">
        <f ca="1">OFFSET('[1]T_2.04'!$A$1,ROW()-$N$3,COLUMN()-$N$4)</f>
        <v>#VALUE!</v>
      </c>
      <c r="X50" s="105" t="e">
        <f ca="1">OFFSET('[1]T_2.04'!$A$1,ROW()-$N$3,COLUMN()-$N$4)</f>
        <v>#VALUE!</v>
      </c>
      <c r="Y50" s="105" t="e">
        <f ca="1">OFFSET('[1]T_2.04'!$A$1,ROW()-$N$3,COLUMN()-$N$4)</f>
        <v>#VALUE!</v>
      </c>
      <c r="Z50" s="105" t="e">
        <f ca="1">OFFSET('[1]T_2.04'!$A$1,ROW()-$N$3,COLUMN()-$N$4)</f>
        <v>#VALUE!</v>
      </c>
      <c r="AA50" s="105" t="e">
        <f ca="1">OFFSET('[1]T_2.04'!$A$1,ROW()-$N$3,COLUMN()-$N$4)</f>
        <v>#VALUE!</v>
      </c>
      <c r="AB50" s="105" t="e">
        <f ca="1">OFFSET('[1]T_2.04'!$A$1,ROW()-$N$3,COLUMN()-$N$4)</f>
        <v>#VALUE!</v>
      </c>
      <c r="AC50" s="105" t="e">
        <f ca="1">OFFSET('[1]T_2.04'!$A$1,ROW()-$N$3,COLUMN()-$N$4)</f>
        <v>#VALUE!</v>
      </c>
      <c r="AD50" s="105" t="e">
        <f ca="1">OFFSET('[1]T_2.04'!$A$1,ROW()-$N$3,COLUMN()-$N$4)</f>
        <v>#VALUE!</v>
      </c>
      <c r="AE50" s="105" t="e">
        <f ca="1">OFFSET('[1]T_2.04'!$A$1,ROW()-$N$3,COLUMN()-$N$4)</f>
        <v>#VALUE!</v>
      </c>
      <c r="AF50" s="105" t="e">
        <f ca="1">OFFSET('[1]T_2.04'!$A$1,ROW()-$N$3,COLUMN()-$N$4)</f>
        <v>#VALUE!</v>
      </c>
      <c r="AG50" s="105" t="e">
        <f ca="1">OFFSET('[1]T_2.04'!$A$1,ROW()-$N$3,COLUMN()-$N$4)</f>
        <v>#VALUE!</v>
      </c>
      <c r="AH50" s="105" t="e">
        <f ca="1">OFFSET('[1]T_2.04'!$A$1,ROW()-$N$3,COLUMN()-$N$4)</f>
        <v>#VALUE!</v>
      </c>
      <c r="AI50" s="105" t="e">
        <f ca="1">OFFSET('[1]T_2.04'!$A$1,ROW()-$N$3,COLUMN()-$N$4)</f>
        <v>#VALUE!</v>
      </c>
      <c r="AJ50" s="105" t="e">
        <f ca="1">OFFSET('[1]T_2.04'!$A$1,ROW()-$N$3,COLUMN()-$N$4)</f>
        <v>#VALUE!</v>
      </c>
      <c r="AK50" s="105" t="e">
        <f ca="1">OFFSET('[1]T_2.04'!$A$1,ROW()-$N$3,COLUMN()-$N$4)</f>
        <v>#VALUE!</v>
      </c>
      <c r="AL50" s="105" t="e">
        <f ca="1">OFFSET('[1]T_2.04'!$A$1,ROW()-$N$3,COLUMN()-$N$4)</f>
        <v>#VALUE!</v>
      </c>
      <c r="AM50" s="105" t="e">
        <f ca="1">OFFSET('[1]T_2.04'!$A$1,ROW()-$N$3,COLUMN()-$N$4)</f>
        <v>#VALUE!</v>
      </c>
      <c r="AN50" s="105" t="e">
        <f ca="1">OFFSET('[1]T_2.04'!$A$1,ROW()-$N$3,COLUMN()-$N$4)</f>
        <v>#VALUE!</v>
      </c>
      <c r="AO50" s="105" t="e">
        <f ca="1">OFFSET('[1]T_2.04'!$A$1,ROW()-$N$3,COLUMN()-$N$4)</f>
        <v>#VALUE!</v>
      </c>
      <c r="AP50" s="105" t="e">
        <f ca="1">OFFSET('[1]T_2.04'!$A$1,ROW()-$N$3,COLUMN()-$N$4)</f>
        <v>#VALUE!</v>
      </c>
      <c r="AQ50" s="105" t="e">
        <f ca="1">OFFSET('[1]T_2.04'!$A$1,ROW()-$N$3,COLUMN()-$N$4)</f>
        <v>#VALUE!</v>
      </c>
      <c r="AR50" s="105" t="e">
        <f ca="1">OFFSET('[1]T_2.04'!$A$1,ROW()-$N$3,COLUMN()-$N$4)</f>
        <v>#VALUE!</v>
      </c>
    </row>
    <row r="52" spans="1:44" x14ac:dyDescent="0.3">
      <c r="A52" s="2" t="s">
        <v>2</v>
      </c>
      <c r="N52" s="5" t="s">
        <v>1425</v>
      </c>
    </row>
    <row r="53" spans="1:44" ht="21" x14ac:dyDescent="0.4">
      <c r="A53" s="13" t="s">
        <v>1426</v>
      </c>
      <c r="N53" s="5">
        <v>53</v>
      </c>
    </row>
    <row r="54" spans="1:44" x14ac:dyDescent="0.3">
      <c r="A54" s="2"/>
      <c r="J54" s="5"/>
      <c r="N54" s="5">
        <v>1</v>
      </c>
    </row>
    <row r="55" spans="1:44" x14ac:dyDescent="0.3">
      <c r="A55" s="2"/>
      <c r="B55" s="418" t="s">
        <v>1427</v>
      </c>
      <c r="C55" s="418"/>
      <c r="D55" s="418"/>
      <c r="E55" s="418"/>
      <c r="F55" s="418"/>
      <c r="G55" s="418"/>
      <c r="H55" s="418"/>
      <c r="I55" s="418"/>
      <c r="J55" s="418"/>
      <c r="K55" s="418"/>
      <c r="L55" s="418"/>
      <c r="M55" s="418"/>
      <c r="N55" s="418"/>
      <c r="O55" s="418"/>
      <c r="P55" s="418"/>
      <c r="Q55" s="418"/>
      <c r="R55" s="418"/>
      <c r="S55" s="418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</row>
    <row r="56" spans="1:44" x14ac:dyDescent="0.3">
      <c r="B56" s="7" t="s">
        <v>1420</v>
      </c>
    </row>
    <row r="57" spans="1:44" x14ac:dyDescent="0.3">
      <c r="A57" s="131" t="s">
        <v>1421</v>
      </c>
      <c r="B57" s="132" t="s">
        <v>1571</v>
      </c>
      <c r="C57" s="132" t="s">
        <v>1572</v>
      </c>
      <c r="D57" s="132" t="s">
        <v>1573</v>
      </c>
      <c r="E57" s="132" t="s">
        <v>1574</v>
      </c>
      <c r="F57" s="132" t="s">
        <v>1575</v>
      </c>
      <c r="G57" s="132" t="s">
        <v>1576</v>
      </c>
      <c r="H57" s="132" t="s">
        <v>1577</v>
      </c>
      <c r="I57" s="132" t="s">
        <v>1578</v>
      </c>
      <c r="J57" s="132" t="s">
        <v>1579</v>
      </c>
      <c r="K57" s="132" t="s">
        <v>1547</v>
      </c>
      <c r="L57" s="132" t="s">
        <v>1548</v>
      </c>
      <c r="M57" s="132" t="s">
        <v>1549</v>
      </c>
      <c r="N57" s="132" t="s">
        <v>1550</v>
      </c>
      <c r="O57" s="132" t="s">
        <v>1551</v>
      </c>
      <c r="P57" s="132" t="s">
        <v>1552</v>
      </c>
      <c r="Q57" s="132" t="s">
        <v>1553</v>
      </c>
      <c r="R57" s="132" t="s">
        <v>1554</v>
      </c>
      <c r="S57" s="132" t="s">
        <v>1555</v>
      </c>
      <c r="T57" s="132" t="s">
        <v>1556</v>
      </c>
      <c r="U57" s="132" t="s">
        <v>1557</v>
      </c>
      <c r="V57" s="132" t="s">
        <v>1558</v>
      </c>
      <c r="W57" s="132" t="s">
        <v>1580</v>
      </c>
      <c r="X57" s="132" t="s">
        <v>1559</v>
      </c>
      <c r="Y57" s="132" t="s">
        <v>1560</v>
      </c>
      <c r="Z57" s="132" t="s">
        <v>1561</v>
      </c>
      <c r="AA57" s="132" t="s">
        <v>1584</v>
      </c>
      <c r="AB57" s="132" t="s">
        <v>1585</v>
      </c>
      <c r="AC57" s="132" t="s">
        <v>1564</v>
      </c>
      <c r="AD57" s="132" t="s">
        <v>1565</v>
      </c>
      <c r="AE57" s="132" t="s">
        <v>1566</v>
      </c>
      <c r="AF57" s="132" t="s">
        <v>1567</v>
      </c>
      <c r="AG57" s="132" t="s">
        <v>1586</v>
      </c>
      <c r="AH57" s="132" t="s">
        <v>1569</v>
      </c>
      <c r="AI57" s="132" t="s">
        <v>1581</v>
      </c>
      <c r="AJ57" s="132" t="s">
        <v>1587</v>
      </c>
      <c r="AK57" s="132" t="s">
        <v>1588</v>
      </c>
      <c r="AL57" s="132" t="s">
        <v>1582</v>
      </c>
      <c r="AM57" s="132" t="s">
        <v>1589</v>
      </c>
      <c r="AN57" s="132" t="s">
        <v>1583</v>
      </c>
      <c r="AO57" s="132" t="s">
        <v>1590</v>
      </c>
    </row>
    <row r="58" spans="1:44" x14ac:dyDescent="0.3">
      <c r="A58" s="132" t="s">
        <v>1571</v>
      </c>
      <c r="B58" s="106" t="e">
        <f ca="1">OFFSET('[1]T_2.05'!$A$1,ROW()-$N$53,COLUMN()-$N$54)</f>
        <v>#VALUE!</v>
      </c>
      <c r="C58" s="106" t="e">
        <f ca="1">OFFSET('[1]T_2.05'!$A$1,ROW()-$N$53,COLUMN()-$N$54)</f>
        <v>#VALUE!</v>
      </c>
      <c r="D58" s="106" t="e">
        <f ca="1">OFFSET('[1]T_2.05'!$A$1,ROW()-$N$53,COLUMN()-$N$54)</f>
        <v>#VALUE!</v>
      </c>
      <c r="E58" s="106" t="e">
        <f ca="1">OFFSET('[1]T_2.05'!$A$1,ROW()-$N$53,COLUMN()-$N$54)</f>
        <v>#VALUE!</v>
      </c>
      <c r="F58" s="106" t="e">
        <f ca="1">OFFSET('[1]T_2.05'!$A$1,ROW()-$N$53,COLUMN()-$N$54)</f>
        <v>#VALUE!</v>
      </c>
      <c r="G58" s="106" t="e">
        <f ca="1">OFFSET('[1]T_2.05'!$A$1,ROW()-$N$53,COLUMN()-$N$54)</f>
        <v>#VALUE!</v>
      </c>
      <c r="H58" s="106" t="e">
        <f ca="1">OFFSET('[1]T_2.05'!$A$1,ROW()-$N$53,COLUMN()-$N$54)</f>
        <v>#VALUE!</v>
      </c>
      <c r="I58" s="106" t="e">
        <f ca="1">OFFSET('[1]T_2.05'!$A$1,ROW()-$N$53,COLUMN()-$N$54)</f>
        <v>#VALUE!</v>
      </c>
      <c r="J58" s="106" t="e">
        <f ca="1">OFFSET('[1]T_2.05'!$A$1,ROW()-$N$53,COLUMN()-$N$54)</f>
        <v>#VALUE!</v>
      </c>
      <c r="K58" s="106" t="e">
        <f ca="1">OFFSET('[1]T_2.05'!$A$1,ROW()-$N$53,COLUMN()-$N$54)</f>
        <v>#VALUE!</v>
      </c>
      <c r="L58" s="106" t="e">
        <f ca="1">OFFSET('[1]T_2.05'!$A$1,ROW()-$N$53,COLUMN()-$N$54)</f>
        <v>#VALUE!</v>
      </c>
      <c r="M58" s="106" t="e">
        <f ca="1">OFFSET('[1]T_2.05'!$A$1,ROW()-$N$53,COLUMN()-$N$54)</f>
        <v>#VALUE!</v>
      </c>
      <c r="N58" s="106" t="e">
        <f ca="1">OFFSET('[1]T_2.05'!$A$1,ROW()-$N$53,COLUMN()-$N$54)</f>
        <v>#VALUE!</v>
      </c>
      <c r="O58" s="106" t="e">
        <f ca="1">OFFSET('[1]T_2.05'!$A$1,ROW()-$N$53,COLUMN()-$N$54)</f>
        <v>#VALUE!</v>
      </c>
      <c r="P58" s="106" t="e">
        <f ca="1">OFFSET('[1]T_2.05'!$A$1,ROW()-$N$53,COLUMN()-$N$54)</f>
        <v>#VALUE!</v>
      </c>
      <c r="Q58" s="106" t="e">
        <f ca="1">OFFSET('[1]T_2.05'!$A$1,ROW()-$N$53,COLUMN()-$N$54)</f>
        <v>#VALUE!</v>
      </c>
      <c r="R58" s="106" t="e">
        <f ca="1">OFFSET('[1]T_2.05'!$A$1,ROW()-$N$53,COLUMN()-$N$54)</f>
        <v>#VALUE!</v>
      </c>
      <c r="S58" s="106" t="e">
        <f ca="1">OFFSET('[1]T_2.05'!$A$1,ROW()-$N$53,COLUMN()-$N$54)</f>
        <v>#VALUE!</v>
      </c>
      <c r="T58" s="106" t="e">
        <f ca="1">OFFSET('[1]T_2.05'!$A$1,ROW()-$N$53,COLUMN()-$N$54)</f>
        <v>#VALUE!</v>
      </c>
      <c r="U58" s="106" t="e">
        <f ca="1">OFFSET('[1]T_2.05'!$A$1,ROW()-$N$53,COLUMN()-$N$54)</f>
        <v>#VALUE!</v>
      </c>
      <c r="V58" s="106" t="e">
        <f ca="1">OFFSET('[1]T_2.05'!$A$1,ROW()-$N$53,COLUMN()-$N$54)</f>
        <v>#VALUE!</v>
      </c>
      <c r="W58" s="106" t="e">
        <f ca="1">OFFSET('[1]T_2.05'!$A$1,ROW()-$N$53,COLUMN()-$N$54)</f>
        <v>#VALUE!</v>
      </c>
      <c r="X58" s="106" t="e">
        <f ca="1">OFFSET('[1]T_2.05'!$A$1,ROW()-$N$53,COLUMN()-$N$54)</f>
        <v>#VALUE!</v>
      </c>
      <c r="Y58" s="106" t="e">
        <f ca="1">OFFSET('[1]T_2.05'!$A$1,ROW()-$N$53,COLUMN()-$N$54)</f>
        <v>#VALUE!</v>
      </c>
      <c r="Z58" s="106" t="e">
        <f ca="1">OFFSET('[1]T_2.05'!$A$1,ROW()-$N$53,COLUMN()-$N$54)</f>
        <v>#VALUE!</v>
      </c>
      <c r="AA58" s="106" t="e">
        <f ca="1">OFFSET('[1]T_2.05'!$A$1,ROW()-$N$53,COLUMN()-$N$54)</f>
        <v>#VALUE!</v>
      </c>
      <c r="AB58" s="106" t="e">
        <f ca="1">OFFSET('[1]T_2.05'!$A$1,ROW()-$N$53,COLUMN()-$N$54)</f>
        <v>#VALUE!</v>
      </c>
      <c r="AC58" s="106" t="e">
        <f ca="1">OFFSET('[1]T_2.05'!$A$1,ROW()-$N$53,COLUMN()-$N$54)</f>
        <v>#VALUE!</v>
      </c>
      <c r="AD58" s="106" t="e">
        <f ca="1">OFFSET('[1]T_2.05'!$A$1,ROW()-$N$53,COLUMN()-$N$54)</f>
        <v>#VALUE!</v>
      </c>
      <c r="AE58" s="106" t="e">
        <f ca="1">OFFSET('[1]T_2.05'!$A$1,ROW()-$N$53,COLUMN()-$N$54)</f>
        <v>#VALUE!</v>
      </c>
      <c r="AF58" s="106" t="e">
        <f ca="1">OFFSET('[1]T_2.05'!$A$1,ROW()-$N$53,COLUMN()-$N$54)</f>
        <v>#VALUE!</v>
      </c>
      <c r="AG58" s="106" t="e">
        <f ca="1">OFFSET('[1]T_2.05'!$A$1,ROW()-$N$53,COLUMN()-$N$54)</f>
        <v>#VALUE!</v>
      </c>
      <c r="AH58" s="106" t="e">
        <f ca="1">OFFSET('[1]T_2.05'!$A$1,ROW()-$N$53,COLUMN()-$N$54)</f>
        <v>#VALUE!</v>
      </c>
      <c r="AI58" s="106" t="e">
        <f ca="1">OFFSET('[1]T_2.05'!$A$1,ROW()-$N$53,COLUMN()-$N$54)</f>
        <v>#VALUE!</v>
      </c>
      <c r="AJ58" s="106" t="e">
        <f ca="1">OFFSET('[1]T_2.05'!$A$1,ROW()-$N$53,COLUMN()-$N$54)</f>
        <v>#VALUE!</v>
      </c>
      <c r="AK58" s="106" t="e">
        <f ca="1">OFFSET('[1]T_2.05'!$A$1,ROW()-$N$53,COLUMN()-$N$54)</f>
        <v>#VALUE!</v>
      </c>
      <c r="AL58" s="106" t="e">
        <f ca="1">OFFSET('[1]T_2.05'!$A$1,ROW()-$N$53,COLUMN()-$N$54)</f>
        <v>#VALUE!</v>
      </c>
      <c r="AM58" s="106" t="e">
        <f ca="1">OFFSET('[1]T_2.05'!$A$1,ROW()-$N$53,COLUMN()-$N$54)</f>
        <v>#VALUE!</v>
      </c>
      <c r="AN58" s="106" t="e">
        <f ca="1">OFFSET('[1]T_2.05'!$A$1,ROW()-$N$53,COLUMN()-$N$54)</f>
        <v>#VALUE!</v>
      </c>
      <c r="AO58" s="106" t="e">
        <f ca="1">OFFSET('[1]T_2.05'!$A$1,ROW()-$N$53,COLUMN()-$N$54)</f>
        <v>#VALUE!</v>
      </c>
    </row>
    <row r="59" spans="1:44" x14ac:dyDescent="0.3">
      <c r="A59" s="132" t="s">
        <v>1572</v>
      </c>
      <c r="B59" s="106" t="e">
        <f ca="1">OFFSET('[1]T_2.05'!$A$1,ROW()-$N$53,COLUMN()-$N$54)</f>
        <v>#VALUE!</v>
      </c>
      <c r="C59" s="106" t="e">
        <f ca="1">OFFSET('[1]T_2.05'!$A$1,ROW()-$N$53,COLUMN()-$N$54)</f>
        <v>#VALUE!</v>
      </c>
      <c r="D59" s="106" t="e">
        <f ca="1">OFFSET('[1]T_2.05'!$A$1,ROW()-$N$53,COLUMN()-$N$54)</f>
        <v>#VALUE!</v>
      </c>
      <c r="E59" s="106" t="e">
        <f ca="1">OFFSET('[1]T_2.05'!$A$1,ROW()-$N$53,COLUMN()-$N$54)</f>
        <v>#VALUE!</v>
      </c>
      <c r="F59" s="106" t="e">
        <f ca="1">OFFSET('[1]T_2.05'!$A$1,ROW()-$N$53,COLUMN()-$N$54)</f>
        <v>#VALUE!</v>
      </c>
      <c r="G59" s="106" t="e">
        <f ca="1">OFFSET('[1]T_2.05'!$A$1,ROW()-$N$53,COLUMN()-$N$54)</f>
        <v>#VALUE!</v>
      </c>
      <c r="H59" s="106" t="e">
        <f ca="1">OFFSET('[1]T_2.05'!$A$1,ROW()-$N$53,COLUMN()-$N$54)</f>
        <v>#VALUE!</v>
      </c>
      <c r="I59" s="106" t="e">
        <f ca="1">OFFSET('[1]T_2.05'!$A$1,ROW()-$N$53,COLUMN()-$N$54)</f>
        <v>#VALUE!</v>
      </c>
      <c r="J59" s="106" t="e">
        <f ca="1">OFFSET('[1]T_2.05'!$A$1,ROW()-$N$53,COLUMN()-$N$54)</f>
        <v>#VALUE!</v>
      </c>
      <c r="K59" s="106" t="e">
        <f ca="1">OFFSET('[1]T_2.05'!$A$1,ROW()-$N$53,COLUMN()-$N$54)</f>
        <v>#VALUE!</v>
      </c>
      <c r="L59" s="106" t="e">
        <f ca="1">OFFSET('[1]T_2.05'!$A$1,ROW()-$N$53,COLUMN()-$N$54)</f>
        <v>#VALUE!</v>
      </c>
      <c r="M59" s="106" t="e">
        <f ca="1">OFFSET('[1]T_2.05'!$A$1,ROW()-$N$53,COLUMN()-$N$54)</f>
        <v>#VALUE!</v>
      </c>
      <c r="N59" s="106" t="e">
        <f ca="1">OFFSET('[1]T_2.05'!$A$1,ROW()-$N$53,COLUMN()-$N$54)</f>
        <v>#VALUE!</v>
      </c>
      <c r="O59" s="106" t="e">
        <f ca="1">OFFSET('[1]T_2.05'!$A$1,ROW()-$N$53,COLUMN()-$N$54)</f>
        <v>#VALUE!</v>
      </c>
      <c r="P59" s="106" t="e">
        <f ca="1">OFFSET('[1]T_2.05'!$A$1,ROW()-$N$53,COLUMN()-$N$54)</f>
        <v>#VALUE!</v>
      </c>
      <c r="Q59" s="106" t="e">
        <f ca="1">OFFSET('[1]T_2.05'!$A$1,ROW()-$N$53,COLUMN()-$N$54)</f>
        <v>#VALUE!</v>
      </c>
      <c r="R59" s="106" t="e">
        <f ca="1">OFFSET('[1]T_2.05'!$A$1,ROW()-$N$53,COLUMN()-$N$54)</f>
        <v>#VALUE!</v>
      </c>
      <c r="S59" s="106" t="e">
        <f ca="1">OFFSET('[1]T_2.05'!$A$1,ROW()-$N$53,COLUMN()-$N$54)</f>
        <v>#VALUE!</v>
      </c>
      <c r="T59" s="106" t="e">
        <f ca="1">OFFSET('[1]T_2.05'!$A$1,ROW()-$N$53,COLUMN()-$N$54)</f>
        <v>#VALUE!</v>
      </c>
      <c r="U59" s="106" t="e">
        <f ca="1">OFFSET('[1]T_2.05'!$A$1,ROW()-$N$53,COLUMN()-$N$54)</f>
        <v>#VALUE!</v>
      </c>
      <c r="V59" s="106" t="e">
        <f ca="1">OFFSET('[1]T_2.05'!$A$1,ROW()-$N$53,COLUMN()-$N$54)</f>
        <v>#VALUE!</v>
      </c>
      <c r="W59" s="106" t="e">
        <f ca="1">OFFSET('[1]T_2.05'!$A$1,ROW()-$N$53,COLUMN()-$N$54)</f>
        <v>#VALUE!</v>
      </c>
      <c r="X59" s="106" t="e">
        <f ca="1">OFFSET('[1]T_2.05'!$A$1,ROW()-$N$53,COLUMN()-$N$54)</f>
        <v>#VALUE!</v>
      </c>
      <c r="Y59" s="106" t="e">
        <f ca="1">OFFSET('[1]T_2.05'!$A$1,ROW()-$N$53,COLUMN()-$N$54)</f>
        <v>#VALUE!</v>
      </c>
      <c r="Z59" s="106" t="e">
        <f ca="1">OFFSET('[1]T_2.05'!$A$1,ROW()-$N$53,COLUMN()-$N$54)</f>
        <v>#VALUE!</v>
      </c>
      <c r="AA59" s="106" t="e">
        <f ca="1">OFFSET('[1]T_2.05'!$A$1,ROW()-$N$53,COLUMN()-$N$54)</f>
        <v>#VALUE!</v>
      </c>
      <c r="AB59" s="106" t="e">
        <f ca="1">OFFSET('[1]T_2.05'!$A$1,ROW()-$N$53,COLUMN()-$N$54)</f>
        <v>#VALUE!</v>
      </c>
      <c r="AC59" s="106" t="e">
        <f ca="1">OFFSET('[1]T_2.05'!$A$1,ROW()-$N$53,COLUMN()-$N$54)</f>
        <v>#VALUE!</v>
      </c>
      <c r="AD59" s="106" t="e">
        <f ca="1">OFFSET('[1]T_2.05'!$A$1,ROW()-$N$53,COLUMN()-$N$54)</f>
        <v>#VALUE!</v>
      </c>
      <c r="AE59" s="106" t="e">
        <f ca="1">OFFSET('[1]T_2.05'!$A$1,ROW()-$N$53,COLUMN()-$N$54)</f>
        <v>#VALUE!</v>
      </c>
      <c r="AF59" s="106" t="e">
        <f ca="1">OFFSET('[1]T_2.05'!$A$1,ROW()-$N$53,COLUMN()-$N$54)</f>
        <v>#VALUE!</v>
      </c>
      <c r="AG59" s="106" t="e">
        <f ca="1">OFFSET('[1]T_2.05'!$A$1,ROW()-$N$53,COLUMN()-$N$54)</f>
        <v>#VALUE!</v>
      </c>
      <c r="AH59" s="106" t="e">
        <f ca="1">OFFSET('[1]T_2.05'!$A$1,ROW()-$N$53,COLUMN()-$N$54)</f>
        <v>#VALUE!</v>
      </c>
      <c r="AI59" s="106" t="e">
        <f ca="1">OFFSET('[1]T_2.05'!$A$1,ROW()-$N$53,COLUMN()-$N$54)</f>
        <v>#VALUE!</v>
      </c>
      <c r="AJ59" s="106" t="e">
        <f ca="1">OFFSET('[1]T_2.05'!$A$1,ROW()-$N$53,COLUMN()-$N$54)</f>
        <v>#VALUE!</v>
      </c>
      <c r="AK59" s="106" t="e">
        <f ca="1">OFFSET('[1]T_2.05'!$A$1,ROW()-$N$53,COLUMN()-$N$54)</f>
        <v>#VALUE!</v>
      </c>
      <c r="AL59" s="106" t="e">
        <f ca="1">OFFSET('[1]T_2.05'!$A$1,ROW()-$N$53,COLUMN()-$N$54)</f>
        <v>#VALUE!</v>
      </c>
      <c r="AM59" s="106" t="e">
        <f ca="1">OFFSET('[1]T_2.05'!$A$1,ROW()-$N$53,COLUMN()-$N$54)</f>
        <v>#VALUE!</v>
      </c>
      <c r="AN59" s="106" t="e">
        <f ca="1">OFFSET('[1]T_2.05'!$A$1,ROW()-$N$53,COLUMN()-$N$54)</f>
        <v>#VALUE!</v>
      </c>
      <c r="AO59" s="106" t="e">
        <f ca="1">OFFSET('[1]T_2.05'!$A$1,ROW()-$N$53,COLUMN()-$N$54)</f>
        <v>#VALUE!</v>
      </c>
    </row>
    <row r="60" spans="1:44" x14ac:dyDescent="0.3">
      <c r="A60" s="132" t="s">
        <v>1573</v>
      </c>
      <c r="B60" s="106" t="e">
        <f ca="1">OFFSET('[1]T_2.05'!$A$1,ROW()-$N$53,COLUMN()-$N$54)</f>
        <v>#VALUE!</v>
      </c>
      <c r="C60" s="106" t="e">
        <f ca="1">OFFSET('[1]T_2.05'!$A$1,ROW()-$N$53,COLUMN()-$N$54)</f>
        <v>#VALUE!</v>
      </c>
      <c r="D60" s="106" t="e">
        <f ca="1">OFFSET('[1]T_2.05'!$A$1,ROW()-$N$53,COLUMN()-$N$54)</f>
        <v>#VALUE!</v>
      </c>
      <c r="E60" s="106" t="e">
        <f ca="1">OFFSET('[1]T_2.05'!$A$1,ROW()-$N$53,COLUMN()-$N$54)</f>
        <v>#VALUE!</v>
      </c>
      <c r="F60" s="106" t="e">
        <f ca="1">OFFSET('[1]T_2.05'!$A$1,ROW()-$N$53,COLUMN()-$N$54)</f>
        <v>#VALUE!</v>
      </c>
      <c r="G60" s="106" t="e">
        <f ca="1">OFFSET('[1]T_2.05'!$A$1,ROW()-$N$53,COLUMN()-$N$54)</f>
        <v>#VALUE!</v>
      </c>
      <c r="H60" s="106" t="e">
        <f ca="1">OFFSET('[1]T_2.05'!$A$1,ROW()-$N$53,COLUMN()-$N$54)</f>
        <v>#VALUE!</v>
      </c>
      <c r="I60" s="106" t="e">
        <f ca="1">OFFSET('[1]T_2.05'!$A$1,ROW()-$N$53,COLUMN()-$N$54)</f>
        <v>#VALUE!</v>
      </c>
      <c r="J60" s="106" t="e">
        <f ca="1">OFFSET('[1]T_2.05'!$A$1,ROW()-$N$53,COLUMN()-$N$54)</f>
        <v>#VALUE!</v>
      </c>
      <c r="K60" s="106" t="e">
        <f ca="1">OFFSET('[1]T_2.05'!$A$1,ROW()-$N$53,COLUMN()-$N$54)</f>
        <v>#VALUE!</v>
      </c>
      <c r="L60" s="106" t="e">
        <f ca="1">OFFSET('[1]T_2.05'!$A$1,ROW()-$N$53,COLUMN()-$N$54)</f>
        <v>#VALUE!</v>
      </c>
      <c r="M60" s="106" t="e">
        <f ca="1">OFFSET('[1]T_2.05'!$A$1,ROW()-$N$53,COLUMN()-$N$54)</f>
        <v>#VALUE!</v>
      </c>
      <c r="N60" s="106" t="e">
        <f ca="1">OFFSET('[1]T_2.05'!$A$1,ROW()-$N$53,COLUMN()-$N$54)</f>
        <v>#VALUE!</v>
      </c>
      <c r="O60" s="106" t="e">
        <f ca="1">OFFSET('[1]T_2.05'!$A$1,ROW()-$N$53,COLUMN()-$N$54)</f>
        <v>#VALUE!</v>
      </c>
      <c r="P60" s="106" t="e">
        <f ca="1">OFFSET('[1]T_2.05'!$A$1,ROW()-$N$53,COLUMN()-$N$54)</f>
        <v>#VALUE!</v>
      </c>
      <c r="Q60" s="106" t="e">
        <f ca="1">OFFSET('[1]T_2.05'!$A$1,ROW()-$N$53,COLUMN()-$N$54)</f>
        <v>#VALUE!</v>
      </c>
      <c r="R60" s="106" t="e">
        <f ca="1">OFFSET('[1]T_2.05'!$A$1,ROW()-$N$53,COLUMN()-$N$54)</f>
        <v>#VALUE!</v>
      </c>
      <c r="S60" s="106" t="e">
        <f ca="1">OFFSET('[1]T_2.05'!$A$1,ROW()-$N$53,COLUMN()-$N$54)</f>
        <v>#VALUE!</v>
      </c>
      <c r="T60" s="106" t="e">
        <f ca="1">OFFSET('[1]T_2.05'!$A$1,ROW()-$N$53,COLUMN()-$N$54)</f>
        <v>#VALUE!</v>
      </c>
      <c r="U60" s="106" t="e">
        <f ca="1">OFFSET('[1]T_2.05'!$A$1,ROW()-$N$53,COLUMN()-$N$54)</f>
        <v>#VALUE!</v>
      </c>
      <c r="V60" s="106" t="e">
        <f ca="1">OFFSET('[1]T_2.05'!$A$1,ROW()-$N$53,COLUMN()-$N$54)</f>
        <v>#VALUE!</v>
      </c>
      <c r="W60" s="106" t="e">
        <f ca="1">OFFSET('[1]T_2.05'!$A$1,ROW()-$N$53,COLUMN()-$N$54)</f>
        <v>#VALUE!</v>
      </c>
      <c r="X60" s="106" t="e">
        <f ca="1">OFFSET('[1]T_2.05'!$A$1,ROW()-$N$53,COLUMN()-$N$54)</f>
        <v>#VALUE!</v>
      </c>
      <c r="Y60" s="106" t="e">
        <f ca="1">OFFSET('[1]T_2.05'!$A$1,ROW()-$N$53,COLUMN()-$N$54)</f>
        <v>#VALUE!</v>
      </c>
      <c r="Z60" s="106" t="e">
        <f ca="1">OFFSET('[1]T_2.05'!$A$1,ROW()-$N$53,COLUMN()-$N$54)</f>
        <v>#VALUE!</v>
      </c>
      <c r="AA60" s="106" t="e">
        <f ca="1">OFFSET('[1]T_2.05'!$A$1,ROW()-$N$53,COLUMN()-$N$54)</f>
        <v>#VALUE!</v>
      </c>
      <c r="AB60" s="106" t="e">
        <f ca="1">OFFSET('[1]T_2.05'!$A$1,ROW()-$N$53,COLUMN()-$N$54)</f>
        <v>#VALUE!</v>
      </c>
      <c r="AC60" s="106" t="e">
        <f ca="1">OFFSET('[1]T_2.05'!$A$1,ROW()-$N$53,COLUMN()-$N$54)</f>
        <v>#VALUE!</v>
      </c>
      <c r="AD60" s="106" t="e">
        <f ca="1">OFFSET('[1]T_2.05'!$A$1,ROW()-$N$53,COLUMN()-$N$54)</f>
        <v>#VALUE!</v>
      </c>
      <c r="AE60" s="106" t="e">
        <f ca="1">OFFSET('[1]T_2.05'!$A$1,ROW()-$N$53,COLUMN()-$N$54)</f>
        <v>#VALUE!</v>
      </c>
      <c r="AF60" s="106" t="e">
        <f ca="1">OFFSET('[1]T_2.05'!$A$1,ROW()-$N$53,COLUMN()-$N$54)</f>
        <v>#VALUE!</v>
      </c>
      <c r="AG60" s="106" t="e">
        <f ca="1">OFFSET('[1]T_2.05'!$A$1,ROW()-$N$53,COLUMN()-$N$54)</f>
        <v>#VALUE!</v>
      </c>
      <c r="AH60" s="106" t="e">
        <f ca="1">OFFSET('[1]T_2.05'!$A$1,ROW()-$N$53,COLUMN()-$N$54)</f>
        <v>#VALUE!</v>
      </c>
      <c r="AI60" s="106" t="e">
        <f ca="1">OFFSET('[1]T_2.05'!$A$1,ROW()-$N$53,COLUMN()-$N$54)</f>
        <v>#VALUE!</v>
      </c>
      <c r="AJ60" s="106" t="e">
        <f ca="1">OFFSET('[1]T_2.05'!$A$1,ROW()-$N$53,COLUMN()-$N$54)</f>
        <v>#VALUE!</v>
      </c>
      <c r="AK60" s="106" t="e">
        <f ca="1">OFFSET('[1]T_2.05'!$A$1,ROW()-$N$53,COLUMN()-$N$54)</f>
        <v>#VALUE!</v>
      </c>
      <c r="AL60" s="106" t="e">
        <f ca="1">OFFSET('[1]T_2.05'!$A$1,ROW()-$N$53,COLUMN()-$N$54)</f>
        <v>#VALUE!</v>
      </c>
      <c r="AM60" s="106" t="e">
        <f ca="1">OFFSET('[1]T_2.05'!$A$1,ROW()-$N$53,COLUMN()-$N$54)</f>
        <v>#VALUE!</v>
      </c>
      <c r="AN60" s="106" t="e">
        <f ca="1">OFFSET('[1]T_2.05'!$A$1,ROW()-$N$53,COLUMN()-$N$54)</f>
        <v>#VALUE!</v>
      </c>
      <c r="AO60" s="106" t="e">
        <f ca="1">OFFSET('[1]T_2.05'!$A$1,ROW()-$N$53,COLUMN()-$N$54)</f>
        <v>#VALUE!</v>
      </c>
    </row>
    <row r="61" spans="1:44" x14ac:dyDescent="0.3">
      <c r="A61" s="132" t="s">
        <v>1574</v>
      </c>
      <c r="B61" s="106" t="e">
        <f ca="1">OFFSET('[1]T_2.05'!$A$1,ROW()-$N$53,COLUMN()-$N$54)</f>
        <v>#VALUE!</v>
      </c>
      <c r="C61" s="106" t="e">
        <f ca="1">OFFSET('[1]T_2.05'!$A$1,ROW()-$N$53,COLUMN()-$N$54)</f>
        <v>#VALUE!</v>
      </c>
      <c r="D61" s="106" t="e">
        <f ca="1">OFFSET('[1]T_2.05'!$A$1,ROW()-$N$53,COLUMN()-$N$54)</f>
        <v>#VALUE!</v>
      </c>
      <c r="E61" s="106" t="e">
        <f ca="1">OFFSET('[1]T_2.05'!$A$1,ROW()-$N$53,COLUMN()-$N$54)</f>
        <v>#VALUE!</v>
      </c>
      <c r="F61" s="106" t="e">
        <f ca="1">OFFSET('[1]T_2.05'!$A$1,ROW()-$N$53,COLUMN()-$N$54)</f>
        <v>#VALUE!</v>
      </c>
      <c r="G61" s="106" t="e">
        <f ca="1">OFFSET('[1]T_2.05'!$A$1,ROW()-$N$53,COLUMN()-$N$54)</f>
        <v>#VALUE!</v>
      </c>
      <c r="H61" s="106" t="e">
        <f ca="1">OFFSET('[1]T_2.05'!$A$1,ROW()-$N$53,COLUMN()-$N$54)</f>
        <v>#VALUE!</v>
      </c>
      <c r="I61" s="106" t="e">
        <f ca="1">OFFSET('[1]T_2.05'!$A$1,ROW()-$N$53,COLUMN()-$N$54)</f>
        <v>#VALUE!</v>
      </c>
      <c r="J61" s="106" t="e">
        <f ca="1">OFFSET('[1]T_2.05'!$A$1,ROW()-$N$53,COLUMN()-$N$54)</f>
        <v>#VALUE!</v>
      </c>
      <c r="K61" s="106" t="e">
        <f ca="1">OFFSET('[1]T_2.05'!$A$1,ROW()-$N$53,COLUMN()-$N$54)</f>
        <v>#VALUE!</v>
      </c>
      <c r="L61" s="106" t="e">
        <f ca="1">OFFSET('[1]T_2.05'!$A$1,ROW()-$N$53,COLUMN()-$N$54)</f>
        <v>#VALUE!</v>
      </c>
      <c r="M61" s="106" t="e">
        <f ca="1">OFFSET('[1]T_2.05'!$A$1,ROW()-$N$53,COLUMN()-$N$54)</f>
        <v>#VALUE!</v>
      </c>
      <c r="N61" s="106" t="e">
        <f ca="1">OFFSET('[1]T_2.05'!$A$1,ROW()-$N$53,COLUMN()-$N$54)</f>
        <v>#VALUE!</v>
      </c>
      <c r="O61" s="106" t="e">
        <f ca="1">OFFSET('[1]T_2.05'!$A$1,ROW()-$N$53,COLUMN()-$N$54)</f>
        <v>#VALUE!</v>
      </c>
      <c r="P61" s="106" t="e">
        <f ca="1">OFFSET('[1]T_2.05'!$A$1,ROW()-$N$53,COLUMN()-$N$54)</f>
        <v>#VALUE!</v>
      </c>
      <c r="Q61" s="106" t="e">
        <f ca="1">OFFSET('[1]T_2.05'!$A$1,ROW()-$N$53,COLUMN()-$N$54)</f>
        <v>#VALUE!</v>
      </c>
      <c r="R61" s="106" t="e">
        <f ca="1">OFFSET('[1]T_2.05'!$A$1,ROW()-$N$53,COLUMN()-$N$54)</f>
        <v>#VALUE!</v>
      </c>
      <c r="S61" s="106" t="e">
        <f ca="1">OFFSET('[1]T_2.05'!$A$1,ROW()-$N$53,COLUMN()-$N$54)</f>
        <v>#VALUE!</v>
      </c>
      <c r="T61" s="106" t="e">
        <f ca="1">OFFSET('[1]T_2.05'!$A$1,ROW()-$N$53,COLUMN()-$N$54)</f>
        <v>#VALUE!</v>
      </c>
      <c r="U61" s="106" t="e">
        <f ca="1">OFFSET('[1]T_2.05'!$A$1,ROW()-$N$53,COLUMN()-$N$54)</f>
        <v>#VALUE!</v>
      </c>
      <c r="V61" s="106" t="e">
        <f ca="1">OFFSET('[1]T_2.05'!$A$1,ROW()-$N$53,COLUMN()-$N$54)</f>
        <v>#VALUE!</v>
      </c>
      <c r="W61" s="106" t="e">
        <f ca="1">OFFSET('[1]T_2.05'!$A$1,ROW()-$N$53,COLUMN()-$N$54)</f>
        <v>#VALUE!</v>
      </c>
      <c r="X61" s="106" t="e">
        <f ca="1">OFFSET('[1]T_2.05'!$A$1,ROW()-$N$53,COLUMN()-$N$54)</f>
        <v>#VALUE!</v>
      </c>
      <c r="Y61" s="106" t="e">
        <f ca="1">OFFSET('[1]T_2.05'!$A$1,ROW()-$N$53,COLUMN()-$N$54)</f>
        <v>#VALUE!</v>
      </c>
      <c r="Z61" s="106" t="e">
        <f ca="1">OFFSET('[1]T_2.05'!$A$1,ROW()-$N$53,COLUMN()-$N$54)</f>
        <v>#VALUE!</v>
      </c>
      <c r="AA61" s="106" t="e">
        <f ca="1">OFFSET('[1]T_2.05'!$A$1,ROW()-$N$53,COLUMN()-$N$54)</f>
        <v>#VALUE!</v>
      </c>
      <c r="AB61" s="106" t="e">
        <f ca="1">OFFSET('[1]T_2.05'!$A$1,ROW()-$N$53,COLUMN()-$N$54)</f>
        <v>#VALUE!</v>
      </c>
      <c r="AC61" s="106" t="e">
        <f ca="1">OFFSET('[1]T_2.05'!$A$1,ROW()-$N$53,COLUMN()-$N$54)</f>
        <v>#VALUE!</v>
      </c>
      <c r="AD61" s="106" t="e">
        <f ca="1">OFFSET('[1]T_2.05'!$A$1,ROW()-$N$53,COLUMN()-$N$54)</f>
        <v>#VALUE!</v>
      </c>
      <c r="AE61" s="106" t="e">
        <f ca="1">OFFSET('[1]T_2.05'!$A$1,ROW()-$N$53,COLUMN()-$N$54)</f>
        <v>#VALUE!</v>
      </c>
      <c r="AF61" s="106" t="e">
        <f ca="1">OFFSET('[1]T_2.05'!$A$1,ROW()-$N$53,COLUMN()-$N$54)</f>
        <v>#VALUE!</v>
      </c>
      <c r="AG61" s="106" t="e">
        <f ca="1">OFFSET('[1]T_2.05'!$A$1,ROW()-$N$53,COLUMN()-$N$54)</f>
        <v>#VALUE!</v>
      </c>
      <c r="AH61" s="106" t="e">
        <f ca="1">OFFSET('[1]T_2.05'!$A$1,ROW()-$N$53,COLUMN()-$N$54)</f>
        <v>#VALUE!</v>
      </c>
      <c r="AI61" s="106" t="e">
        <f ca="1">OFFSET('[1]T_2.05'!$A$1,ROW()-$N$53,COLUMN()-$N$54)</f>
        <v>#VALUE!</v>
      </c>
      <c r="AJ61" s="106" t="e">
        <f ca="1">OFFSET('[1]T_2.05'!$A$1,ROW()-$N$53,COLUMN()-$N$54)</f>
        <v>#VALUE!</v>
      </c>
      <c r="AK61" s="106" t="e">
        <f ca="1">OFFSET('[1]T_2.05'!$A$1,ROW()-$N$53,COLUMN()-$N$54)</f>
        <v>#VALUE!</v>
      </c>
      <c r="AL61" s="106" t="e">
        <f ca="1">OFFSET('[1]T_2.05'!$A$1,ROW()-$N$53,COLUMN()-$N$54)</f>
        <v>#VALUE!</v>
      </c>
      <c r="AM61" s="106" t="e">
        <f ca="1">OFFSET('[1]T_2.05'!$A$1,ROW()-$N$53,COLUMN()-$N$54)</f>
        <v>#VALUE!</v>
      </c>
      <c r="AN61" s="106" t="e">
        <f ca="1">OFFSET('[1]T_2.05'!$A$1,ROW()-$N$53,COLUMN()-$N$54)</f>
        <v>#VALUE!</v>
      </c>
      <c r="AO61" s="106" t="e">
        <f ca="1">OFFSET('[1]T_2.05'!$A$1,ROW()-$N$53,COLUMN()-$N$54)</f>
        <v>#VALUE!</v>
      </c>
    </row>
    <row r="62" spans="1:44" x14ac:dyDescent="0.3">
      <c r="A62" s="132" t="s">
        <v>1575</v>
      </c>
      <c r="B62" s="106" t="e">
        <f ca="1">OFFSET('[1]T_2.05'!$A$1,ROW()-$N$53,COLUMN()-$N$54)</f>
        <v>#VALUE!</v>
      </c>
      <c r="C62" s="106" t="e">
        <f ca="1">OFFSET('[1]T_2.05'!$A$1,ROW()-$N$53,COLUMN()-$N$54)</f>
        <v>#VALUE!</v>
      </c>
      <c r="D62" s="106" t="e">
        <f ca="1">OFFSET('[1]T_2.05'!$A$1,ROW()-$N$53,COLUMN()-$N$54)</f>
        <v>#VALUE!</v>
      </c>
      <c r="E62" s="106" t="e">
        <f ca="1">OFFSET('[1]T_2.05'!$A$1,ROW()-$N$53,COLUMN()-$N$54)</f>
        <v>#VALUE!</v>
      </c>
      <c r="F62" s="106" t="e">
        <f ca="1">OFFSET('[1]T_2.05'!$A$1,ROW()-$N$53,COLUMN()-$N$54)</f>
        <v>#VALUE!</v>
      </c>
      <c r="G62" s="106" t="e">
        <f ca="1">OFFSET('[1]T_2.05'!$A$1,ROW()-$N$53,COLUMN()-$N$54)</f>
        <v>#VALUE!</v>
      </c>
      <c r="H62" s="106" t="e">
        <f ca="1">OFFSET('[1]T_2.05'!$A$1,ROW()-$N$53,COLUMN()-$N$54)</f>
        <v>#VALUE!</v>
      </c>
      <c r="I62" s="106" t="e">
        <f ca="1">OFFSET('[1]T_2.05'!$A$1,ROW()-$N$53,COLUMN()-$N$54)</f>
        <v>#VALUE!</v>
      </c>
      <c r="J62" s="106" t="e">
        <f ca="1">OFFSET('[1]T_2.05'!$A$1,ROW()-$N$53,COLUMN()-$N$54)</f>
        <v>#VALUE!</v>
      </c>
      <c r="K62" s="106" t="e">
        <f ca="1">OFFSET('[1]T_2.05'!$A$1,ROW()-$N$53,COLUMN()-$N$54)</f>
        <v>#VALUE!</v>
      </c>
      <c r="L62" s="106" t="e">
        <f ca="1">OFFSET('[1]T_2.05'!$A$1,ROW()-$N$53,COLUMN()-$N$54)</f>
        <v>#VALUE!</v>
      </c>
      <c r="M62" s="106" t="e">
        <f ca="1">OFFSET('[1]T_2.05'!$A$1,ROW()-$N$53,COLUMN()-$N$54)</f>
        <v>#VALUE!</v>
      </c>
      <c r="N62" s="106" t="e">
        <f ca="1">OFFSET('[1]T_2.05'!$A$1,ROW()-$N$53,COLUMN()-$N$54)</f>
        <v>#VALUE!</v>
      </c>
      <c r="O62" s="106" t="e">
        <f ca="1">OFFSET('[1]T_2.05'!$A$1,ROW()-$N$53,COLUMN()-$N$54)</f>
        <v>#VALUE!</v>
      </c>
      <c r="P62" s="106" t="e">
        <f ca="1">OFFSET('[1]T_2.05'!$A$1,ROW()-$N$53,COLUMN()-$N$54)</f>
        <v>#VALUE!</v>
      </c>
      <c r="Q62" s="106" t="e">
        <f ca="1">OFFSET('[1]T_2.05'!$A$1,ROW()-$N$53,COLUMN()-$N$54)</f>
        <v>#VALUE!</v>
      </c>
      <c r="R62" s="106" t="e">
        <f ca="1">OFFSET('[1]T_2.05'!$A$1,ROW()-$N$53,COLUMN()-$N$54)</f>
        <v>#VALUE!</v>
      </c>
      <c r="S62" s="106" t="e">
        <f ca="1">OFFSET('[1]T_2.05'!$A$1,ROW()-$N$53,COLUMN()-$N$54)</f>
        <v>#VALUE!</v>
      </c>
      <c r="T62" s="106" t="e">
        <f ca="1">OFFSET('[1]T_2.05'!$A$1,ROW()-$N$53,COLUMN()-$N$54)</f>
        <v>#VALUE!</v>
      </c>
      <c r="U62" s="106" t="e">
        <f ca="1">OFFSET('[1]T_2.05'!$A$1,ROW()-$N$53,COLUMN()-$N$54)</f>
        <v>#VALUE!</v>
      </c>
      <c r="V62" s="106" t="e">
        <f ca="1">OFFSET('[1]T_2.05'!$A$1,ROW()-$N$53,COLUMN()-$N$54)</f>
        <v>#VALUE!</v>
      </c>
      <c r="W62" s="106" t="e">
        <f ca="1">OFFSET('[1]T_2.05'!$A$1,ROW()-$N$53,COLUMN()-$N$54)</f>
        <v>#VALUE!</v>
      </c>
      <c r="X62" s="106" t="e">
        <f ca="1">OFFSET('[1]T_2.05'!$A$1,ROW()-$N$53,COLUMN()-$N$54)</f>
        <v>#VALUE!</v>
      </c>
      <c r="Y62" s="106" t="e">
        <f ca="1">OFFSET('[1]T_2.05'!$A$1,ROW()-$N$53,COLUMN()-$N$54)</f>
        <v>#VALUE!</v>
      </c>
      <c r="Z62" s="106" t="e">
        <f ca="1">OFFSET('[1]T_2.05'!$A$1,ROW()-$N$53,COLUMN()-$N$54)</f>
        <v>#VALUE!</v>
      </c>
      <c r="AA62" s="106" t="e">
        <f ca="1">OFFSET('[1]T_2.05'!$A$1,ROW()-$N$53,COLUMN()-$N$54)</f>
        <v>#VALUE!</v>
      </c>
      <c r="AB62" s="106" t="e">
        <f ca="1">OFFSET('[1]T_2.05'!$A$1,ROW()-$N$53,COLUMN()-$N$54)</f>
        <v>#VALUE!</v>
      </c>
      <c r="AC62" s="106" t="e">
        <f ca="1">OFFSET('[1]T_2.05'!$A$1,ROW()-$N$53,COLUMN()-$N$54)</f>
        <v>#VALUE!</v>
      </c>
      <c r="AD62" s="106" t="e">
        <f ca="1">OFFSET('[1]T_2.05'!$A$1,ROW()-$N$53,COLUMN()-$N$54)</f>
        <v>#VALUE!</v>
      </c>
      <c r="AE62" s="106" t="e">
        <f ca="1">OFFSET('[1]T_2.05'!$A$1,ROW()-$N$53,COLUMN()-$N$54)</f>
        <v>#VALUE!</v>
      </c>
      <c r="AF62" s="106" t="e">
        <f ca="1">OFFSET('[1]T_2.05'!$A$1,ROW()-$N$53,COLUMN()-$N$54)</f>
        <v>#VALUE!</v>
      </c>
      <c r="AG62" s="106" t="e">
        <f ca="1">OFFSET('[1]T_2.05'!$A$1,ROW()-$N$53,COLUMN()-$N$54)</f>
        <v>#VALUE!</v>
      </c>
      <c r="AH62" s="106" t="e">
        <f ca="1">OFFSET('[1]T_2.05'!$A$1,ROW()-$N$53,COLUMN()-$N$54)</f>
        <v>#VALUE!</v>
      </c>
      <c r="AI62" s="106" t="e">
        <f ca="1">OFFSET('[1]T_2.05'!$A$1,ROW()-$N$53,COLUMN()-$N$54)</f>
        <v>#VALUE!</v>
      </c>
      <c r="AJ62" s="106" t="e">
        <f ca="1">OFFSET('[1]T_2.05'!$A$1,ROW()-$N$53,COLUMN()-$N$54)</f>
        <v>#VALUE!</v>
      </c>
      <c r="AK62" s="106" t="e">
        <f ca="1">OFFSET('[1]T_2.05'!$A$1,ROW()-$N$53,COLUMN()-$N$54)</f>
        <v>#VALUE!</v>
      </c>
      <c r="AL62" s="106" t="e">
        <f ca="1">OFFSET('[1]T_2.05'!$A$1,ROW()-$N$53,COLUMN()-$N$54)</f>
        <v>#VALUE!</v>
      </c>
      <c r="AM62" s="106" t="e">
        <f ca="1">OFFSET('[1]T_2.05'!$A$1,ROW()-$N$53,COLUMN()-$N$54)</f>
        <v>#VALUE!</v>
      </c>
      <c r="AN62" s="106" t="e">
        <f ca="1">OFFSET('[1]T_2.05'!$A$1,ROW()-$N$53,COLUMN()-$N$54)</f>
        <v>#VALUE!</v>
      </c>
      <c r="AO62" s="106" t="e">
        <f ca="1">OFFSET('[1]T_2.05'!$A$1,ROW()-$N$53,COLUMN()-$N$54)</f>
        <v>#VALUE!</v>
      </c>
    </row>
    <row r="63" spans="1:44" x14ac:dyDescent="0.3">
      <c r="A63" s="132" t="s">
        <v>1576</v>
      </c>
      <c r="B63" s="106" t="e">
        <f ca="1">OFFSET('[1]T_2.05'!$A$1,ROW()-$N$53,COLUMN()-$N$54)</f>
        <v>#VALUE!</v>
      </c>
      <c r="C63" s="106" t="e">
        <f ca="1">OFFSET('[1]T_2.05'!$A$1,ROW()-$N$53,COLUMN()-$N$54)</f>
        <v>#VALUE!</v>
      </c>
      <c r="D63" s="106" t="e">
        <f ca="1">OFFSET('[1]T_2.05'!$A$1,ROW()-$N$53,COLUMN()-$N$54)</f>
        <v>#VALUE!</v>
      </c>
      <c r="E63" s="106" t="e">
        <f ca="1">OFFSET('[1]T_2.05'!$A$1,ROW()-$N$53,COLUMN()-$N$54)</f>
        <v>#VALUE!</v>
      </c>
      <c r="F63" s="106" t="e">
        <f ca="1">OFFSET('[1]T_2.05'!$A$1,ROW()-$N$53,COLUMN()-$N$54)</f>
        <v>#VALUE!</v>
      </c>
      <c r="G63" s="106" t="e">
        <f ca="1">OFFSET('[1]T_2.05'!$A$1,ROW()-$N$53,COLUMN()-$N$54)</f>
        <v>#VALUE!</v>
      </c>
      <c r="H63" s="106" t="e">
        <f ca="1">OFFSET('[1]T_2.05'!$A$1,ROW()-$N$53,COLUMN()-$N$54)</f>
        <v>#VALUE!</v>
      </c>
      <c r="I63" s="106" t="e">
        <f ca="1">OFFSET('[1]T_2.05'!$A$1,ROW()-$N$53,COLUMN()-$N$54)</f>
        <v>#VALUE!</v>
      </c>
      <c r="J63" s="106" t="e">
        <f ca="1">OFFSET('[1]T_2.05'!$A$1,ROW()-$N$53,COLUMN()-$N$54)</f>
        <v>#VALUE!</v>
      </c>
      <c r="K63" s="106" t="e">
        <f ca="1">OFFSET('[1]T_2.05'!$A$1,ROW()-$N$53,COLUMN()-$N$54)</f>
        <v>#VALUE!</v>
      </c>
      <c r="L63" s="106" t="e">
        <f ca="1">OFFSET('[1]T_2.05'!$A$1,ROW()-$N$53,COLUMN()-$N$54)</f>
        <v>#VALUE!</v>
      </c>
      <c r="M63" s="106" t="e">
        <f ca="1">OFFSET('[1]T_2.05'!$A$1,ROW()-$N$53,COLUMN()-$N$54)</f>
        <v>#VALUE!</v>
      </c>
      <c r="N63" s="106" t="e">
        <f ca="1">OFFSET('[1]T_2.05'!$A$1,ROW()-$N$53,COLUMN()-$N$54)</f>
        <v>#VALUE!</v>
      </c>
      <c r="O63" s="106" t="e">
        <f ca="1">OFFSET('[1]T_2.05'!$A$1,ROW()-$N$53,COLUMN()-$N$54)</f>
        <v>#VALUE!</v>
      </c>
      <c r="P63" s="106" t="e">
        <f ca="1">OFFSET('[1]T_2.05'!$A$1,ROW()-$N$53,COLUMN()-$N$54)</f>
        <v>#VALUE!</v>
      </c>
      <c r="Q63" s="106" t="e">
        <f ca="1">OFFSET('[1]T_2.05'!$A$1,ROW()-$N$53,COLUMN()-$N$54)</f>
        <v>#VALUE!</v>
      </c>
      <c r="R63" s="106" t="e">
        <f ca="1">OFFSET('[1]T_2.05'!$A$1,ROW()-$N$53,COLUMN()-$N$54)</f>
        <v>#VALUE!</v>
      </c>
      <c r="S63" s="106" t="e">
        <f ca="1">OFFSET('[1]T_2.05'!$A$1,ROW()-$N$53,COLUMN()-$N$54)</f>
        <v>#VALUE!</v>
      </c>
      <c r="T63" s="106" t="e">
        <f ca="1">OFFSET('[1]T_2.05'!$A$1,ROW()-$N$53,COLUMN()-$N$54)</f>
        <v>#VALUE!</v>
      </c>
      <c r="U63" s="106" t="e">
        <f ca="1">OFFSET('[1]T_2.05'!$A$1,ROW()-$N$53,COLUMN()-$N$54)</f>
        <v>#VALUE!</v>
      </c>
      <c r="V63" s="106" t="e">
        <f ca="1">OFFSET('[1]T_2.05'!$A$1,ROW()-$N$53,COLUMN()-$N$54)</f>
        <v>#VALUE!</v>
      </c>
      <c r="W63" s="106" t="e">
        <f ca="1">OFFSET('[1]T_2.05'!$A$1,ROW()-$N$53,COLUMN()-$N$54)</f>
        <v>#VALUE!</v>
      </c>
      <c r="X63" s="106" t="e">
        <f ca="1">OFFSET('[1]T_2.05'!$A$1,ROW()-$N$53,COLUMN()-$N$54)</f>
        <v>#VALUE!</v>
      </c>
      <c r="Y63" s="106" t="e">
        <f ca="1">OFFSET('[1]T_2.05'!$A$1,ROW()-$N$53,COLUMN()-$N$54)</f>
        <v>#VALUE!</v>
      </c>
      <c r="Z63" s="106" t="e">
        <f ca="1">OFFSET('[1]T_2.05'!$A$1,ROW()-$N$53,COLUMN()-$N$54)</f>
        <v>#VALUE!</v>
      </c>
      <c r="AA63" s="106" t="e">
        <f ca="1">OFFSET('[1]T_2.05'!$A$1,ROW()-$N$53,COLUMN()-$N$54)</f>
        <v>#VALUE!</v>
      </c>
      <c r="AB63" s="106" t="e">
        <f ca="1">OFFSET('[1]T_2.05'!$A$1,ROW()-$N$53,COLUMN()-$N$54)</f>
        <v>#VALUE!</v>
      </c>
      <c r="AC63" s="106" t="e">
        <f ca="1">OFFSET('[1]T_2.05'!$A$1,ROW()-$N$53,COLUMN()-$N$54)</f>
        <v>#VALUE!</v>
      </c>
      <c r="AD63" s="106" t="e">
        <f ca="1">OFFSET('[1]T_2.05'!$A$1,ROW()-$N$53,COLUMN()-$N$54)</f>
        <v>#VALUE!</v>
      </c>
      <c r="AE63" s="106" t="e">
        <f ca="1">OFFSET('[1]T_2.05'!$A$1,ROW()-$N$53,COLUMN()-$N$54)</f>
        <v>#VALUE!</v>
      </c>
      <c r="AF63" s="106" t="e">
        <f ca="1">OFFSET('[1]T_2.05'!$A$1,ROW()-$N$53,COLUMN()-$N$54)</f>
        <v>#VALUE!</v>
      </c>
      <c r="AG63" s="106" t="e">
        <f ca="1">OFFSET('[1]T_2.05'!$A$1,ROW()-$N$53,COLUMN()-$N$54)</f>
        <v>#VALUE!</v>
      </c>
      <c r="AH63" s="106" t="e">
        <f ca="1">OFFSET('[1]T_2.05'!$A$1,ROW()-$N$53,COLUMN()-$N$54)</f>
        <v>#VALUE!</v>
      </c>
      <c r="AI63" s="106" t="e">
        <f ca="1">OFFSET('[1]T_2.05'!$A$1,ROW()-$N$53,COLUMN()-$N$54)</f>
        <v>#VALUE!</v>
      </c>
      <c r="AJ63" s="106" t="e">
        <f ca="1">OFFSET('[1]T_2.05'!$A$1,ROW()-$N$53,COLUMN()-$N$54)</f>
        <v>#VALUE!</v>
      </c>
      <c r="AK63" s="106" t="e">
        <f ca="1">OFFSET('[1]T_2.05'!$A$1,ROW()-$N$53,COLUMN()-$N$54)</f>
        <v>#VALUE!</v>
      </c>
      <c r="AL63" s="106" t="e">
        <f ca="1">OFFSET('[1]T_2.05'!$A$1,ROW()-$N$53,COLUMN()-$N$54)</f>
        <v>#VALUE!</v>
      </c>
      <c r="AM63" s="106" t="e">
        <f ca="1">OFFSET('[1]T_2.05'!$A$1,ROW()-$N$53,COLUMN()-$N$54)</f>
        <v>#VALUE!</v>
      </c>
      <c r="AN63" s="106" t="e">
        <f ca="1">OFFSET('[1]T_2.05'!$A$1,ROW()-$N$53,COLUMN()-$N$54)</f>
        <v>#VALUE!</v>
      </c>
      <c r="AO63" s="106" t="e">
        <f ca="1">OFFSET('[1]T_2.05'!$A$1,ROW()-$N$53,COLUMN()-$N$54)</f>
        <v>#VALUE!</v>
      </c>
    </row>
    <row r="64" spans="1:44" x14ac:dyDescent="0.3">
      <c r="A64" s="132" t="s">
        <v>1577</v>
      </c>
      <c r="B64" s="106" t="e">
        <f ca="1">OFFSET('[1]T_2.05'!$A$1,ROW()-$N$53,COLUMN()-$N$54)</f>
        <v>#VALUE!</v>
      </c>
      <c r="C64" s="106" t="e">
        <f ca="1">OFFSET('[1]T_2.05'!$A$1,ROW()-$N$53,COLUMN()-$N$54)</f>
        <v>#VALUE!</v>
      </c>
      <c r="D64" s="106" t="e">
        <f ca="1">OFFSET('[1]T_2.05'!$A$1,ROW()-$N$53,COLUMN()-$N$54)</f>
        <v>#VALUE!</v>
      </c>
      <c r="E64" s="106" t="e">
        <f ca="1">OFFSET('[1]T_2.05'!$A$1,ROW()-$N$53,COLUMN()-$N$54)</f>
        <v>#VALUE!</v>
      </c>
      <c r="F64" s="106" t="e">
        <f ca="1">OFFSET('[1]T_2.05'!$A$1,ROW()-$N$53,COLUMN()-$N$54)</f>
        <v>#VALUE!</v>
      </c>
      <c r="G64" s="106" t="e">
        <f ca="1">OFFSET('[1]T_2.05'!$A$1,ROW()-$N$53,COLUMN()-$N$54)</f>
        <v>#VALUE!</v>
      </c>
      <c r="H64" s="106" t="e">
        <f ca="1">OFFSET('[1]T_2.05'!$A$1,ROW()-$N$53,COLUMN()-$N$54)</f>
        <v>#VALUE!</v>
      </c>
      <c r="I64" s="106" t="e">
        <f ca="1">OFFSET('[1]T_2.05'!$A$1,ROW()-$N$53,COLUMN()-$N$54)</f>
        <v>#VALUE!</v>
      </c>
      <c r="J64" s="106" t="e">
        <f ca="1">OFFSET('[1]T_2.05'!$A$1,ROW()-$N$53,COLUMN()-$N$54)</f>
        <v>#VALUE!</v>
      </c>
      <c r="K64" s="106" t="e">
        <f ca="1">OFFSET('[1]T_2.05'!$A$1,ROW()-$N$53,COLUMN()-$N$54)</f>
        <v>#VALUE!</v>
      </c>
      <c r="L64" s="106" t="e">
        <f ca="1">OFFSET('[1]T_2.05'!$A$1,ROW()-$N$53,COLUMN()-$N$54)</f>
        <v>#VALUE!</v>
      </c>
      <c r="M64" s="106" t="e">
        <f ca="1">OFFSET('[1]T_2.05'!$A$1,ROW()-$N$53,COLUMN()-$N$54)</f>
        <v>#VALUE!</v>
      </c>
      <c r="N64" s="106" t="e">
        <f ca="1">OFFSET('[1]T_2.05'!$A$1,ROW()-$N$53,COLUMN()-$N$54)</f>
        <v>#VALUE!</v>
      </c>
      <c r="O64" s="106" t="e">
        <f ca="1">OFFSET('[1]T_2.05'!$A$1,ROW()-$N$53,COLUMN()-$N$54)</f>
        <v>#VALUE!</v>
      </c>
      <c r="P64" s="106" t="e">
        <f ca="1">OFFSET('[1]T_2.05'!$A$1,ROW()-$N$53,COLUMN()-$N$54)</f>
        <v>#VALUE!</v>
      </c>
      <c r="Q64" s="106" t="e">
        <f ca="1">OFFSET('[1]T_2.05'!$A$1,ROW()-$N$53,COLUMN()-$N$54)</f>
        <v>#VALUE!</v>
      </c>
      <c r="R64" s="106" t="e">
        <f ca="1">OFFSET('[1]T_2.05'!$A$1,ROW()-$N$53,COLUMN()-$N$54)</f>
        <v>#VALUE!</v>
      </c>
      <c r="S64" s="106" t="e">
        <f ca="1">OFFSET('[1]T_2.05'!$A$1,ROW()-$N$53,COLUMN()-$N$54)</f>
        <v>#VALUE!</v>
      </c>
      <c r="T64" s="106" t="e">
        <f ca="1">OFFSET('[1]T_2.05'!$A$1,ROW()-$N$53,COLUMN()-$N$54)</f>
        <v>#VALUE!</v>
      </c>
      <c r="U64" s="106" t="e">
        <f ca="1">OFFSET('[1]T_2.05'!$A$1,ROW()-$N$53,COLUMN()-$N$54)</f>
        <v>#VALUE!</v>
      </c>
      <c r="V64" s="106" t="e">
        <f ca="1">OFFSET('[1]T_2.05'!$A$1,ROW()-$N$53,COLUMN()-$N$54)</f>
        <v>#VALUE!</v>
      </c>
      <c r="W64" s="106" t="e">
        <f ca="1">OFFSET('[1]T_2.05'!$A$1,ROW()-$N$53,COLUMN()-$N$54)</f>
        <v>#VALUE!</v>
      </c>
      <c r="X64" s="106" t="e">
        <f ca="1">OFFSET('[1]T_2.05'!$A$1,ROW()-$N$53,COLUMN()-$N$54)</f>
        <v>#VALUE!</v>
      </c>
      <c r="Y64" s="106" t="e">
        <f ca="1">OFFSET('[1]T_2.05'!$A$1,ROW()-$N$53,COLUMN()-$N$54)</f>
        <v>#VALUE!</v>
      </c>
      <c r="Z64" s="106" t="e">
        <f ca="1">OFFSET('[1]T_2.05'!$A$1,ROW()-$N$53,COLUMN()-$N$54)</f>
        <v>#VALUE!</v>
      </c>
      <c r="AA64" s="106" t="e">
        <f ca="1">OFFSET('[1]T_2.05'!$A$1,ROW()-$N$53,COLUMN()-$N$54)</f>
        <v>#VALUE!</v>
      </c>
      <c r="AB64" s="106" t="e">
        <f ca="1">OFFSET('[1]T_2.05'!$A$1,ROW()-$N$53,COLUMN()-$N$54)</f>
        <v>#VALUE!</v>
      </c>
      <c r="AC64" s="106" t="e">
        <f ca="1">OFFSET('[1]T_2.05'!$A$1,ROW()-$N$53,COLUMN()-$N$54)</f>
        <v>#VALUE!</v>
      </c>
      <c r="AD64" s="106" t="e">
        <f ca="1">OFFSET('[1]T_2.05'!$A$1,ROW()-$N$53,COLUMN()-$N$54)</f>
        <v>#VALUE!</v>
      </c>
      <c r="AE64" s="106" t="e">
        <f ca="1">OFFSET('[1]T_2.05'!$A$1,ROW()-$N$53,COLUMN()-$N$54)</f>
        <v>#VALUE!</v>
      </c>
      <c r="AF64" s="106" t="e">
        <f ca="1">OFFSET('[1]T_2.05'!$A$1,ROW()-$N$53,COLUMN()-$N$54)</f>
        <v>#VALUE!</v>
      </c>
      <c r="AG64" s="106" t="e">
        <f ca="1">OFFSET('[1]T_2.05'!$A$1,ROW()-$N$53,COLUMN()-$N$54)</f>
        <v>#VALUE!</v>
      </c>
      <c r="AH64" s="106" t="e">
        <f ca="1">OFFSET('[1]T_2.05'!$A$1,ROW()-$N$53,COLUMN()-$N$54)</f>
        <v>#VALUE!</v>
      </c>
      <c r="AI64" s="106" t="e">
        <f ca="1">OFFSET('[1]T_2.05'!$A$1,ROW()-$N$53,COLUMN()-$N$54)</f>
        <v>#VALUE!</v>
      </c>
      <c r="AJ64" s="106" t="e">
        <f ca="1">OFFSET('[1]T_2.05'!$A$1,ROW()-$N$53,COLUMN()-$N$54)</f>
        <v>#VALUE!</v>
      </c>
      <c r="AK64" s="106" t="e">
        <f ca="1">OFFSET('[1]T_2.05'!$A$1,ROW()-$N$53,COLUMN()-$N$54)</f>
        <v>#VALUE!</v>
      </c>
      <c r="AL64" s="106" t="e">
        <f ca="1">OFFSET('[1]T_2.05'!$A$1,ROW()-$N$53,COLUMN()-$N$54)</f>
        <v>#VALUE!</v>
      </c>
      <c r="AM64" s="106" t="e">
        <f ca="1">OFFSET('[1]T_2.05'!$A$1,ROW()-$N$53,COLUMN()-$N$54)</f>
        <v>#VALUE!</v>
      </c>
      <c r="AN64" s="106" t="e">
        <f ca="1">OFFSET('[1]T_2.05'!$A$1,ROW()-$N$53,COLUMN()-$N$54)</f>
        <v>#VALUE!</v>
      </c>
      <c r="AO64" s="106" t="e">
        <f ca="1">OFFSET('[1]T_2.05'!$A$1,ROW()-$N$53,COLUMN()-$N$54)</f>
        <v>#VALUE!</v>
      </c>
    </row>
    <row r="65" spans="1:41" x14ac:dyDescent="0.3">
      <c r="A65" s="132" t="s">
        <v>1578</v>
      </c>
      <c r="B65" s="106" t="e">
        <f ca="1">OFFSET('[1]T_2.05'!$A$1,ROW()-$N$53,COLUMN()-$N$54)</f>
        <v>#VALUE!</v>
      </c>
      <c r="C65" s="106" t="e">
        <f ca="1">OFFSET('[1]T_2.05'!$A$1,ROW()-$N$53,COLUMN()-$N$54)</f>
        <v>#VALUE!</v>
      </c>
      <c r="D65" s="106" t="e">
        <f ca="1">OFFSET('[1]T_2.05'!$A$1,ROW()-$N$53,COLUMN()-$N$54)</f>
        <v>#VALUE!</v>
      </c>
      <c r="E65" s="106" t="e">
        <f ca="1">OFFSET('[1]T_2.05'!$A$1,ROW()-$N$53,COLUMN()-$N$54)</f>
        <v>#VALUE!</v>
      </c>
      <c r="F65" s="106" t="e">
        <f ca="1">OFFSET('[1]T_2.05'!$A$1,ROW()-$N$53,COLUMN()-$N$54)</f>
        <v>#VALUE!</v>
      </c>
      <c r="G65" s="106" t="e">
        <f ca="1">OFFSET('[1]T_2.05'!$A$1,ROW()-$N$53,COLUMN()-$N$54)</f>
        <v>#VALUE!</v>
      </c>
      <c r="H65" s="106" t="e">
        <f ca="1">OFFSET('[1]T_2.05'!$A$1,ROW()-$N$53,COLUMN()-$N$54)</f>
        <v>#VALUE!</v>
      </c>
      <c r="I65" s="106" t="e">
        <f ca="1">OFFSET('[1]T_2.05'!$A$1,ROW()-$N$53,COLUMN()-$N$54)</f>
        <v>#VALUE!</v>
      </c>
      <c r="J65" s="106" t="e">
        <f ca="1">OFFSET('[1]T_2.05'!$A$1,ROW()-$N$53,COLUMN()-$N$54)</f>
        <v>#VALUE!</v>
      </c>
      <c r="K65" s="106" t="e">
        <f ca="1">OFFSET('[1]T_2.05'!$A$1,ROW()-$N$53,COLUMN()-$N$54)</f>
        <v>#VALUE!</v>
      </c>
      <c r="L65" s="106" t="e">
        <f ca="1">OFFSET('[1]T_2.05'!$A$1,ROW()-$N$53,COLUMN()-$N$54)</f>
        <v>#VALUE!</v>
      </c>
      <c r="M65" s="106" t="e">
        <f ca="1">OFFSET('[1]T_2.05'!$A$1,ROW()-$N$53,COLUMN()-$N$54)</f>
        <v>#VALUE!</v>
      </c>
      <c r="N65" s="106" t="e">
        <f ca="1">OFFSET('[1]T_2.05'!$A$1,ROW()-$N$53,COLUMN()-$N$54)</f>
        <v>#VALUE!</v>
      </c>
      <c r="O65" s="106" t="e">
        <f ca="1">OFFSET('[1]T_2.05'!$A$1,ROW()-$N$53,COLUMN()-$N$54)</f>
        <v>#VALUE!</v>
      </c>
      <c r="P65" s="106" t="e">
        <f ca="1">OFFSET('[1]T_2.05'!$A$1,ROW()-$N$53,COLUMN()-$N$54)</f>
        <v>#VALUE!</v>
      </c>
      <c r="Q65" s="106" t="e">
        <f ca="1">OFFSET('[1]T_2.05'!$A$1,ROW()-$N$53,COLUMN()-$N$54)</f>
        <v>#VALUE!</v>
      </c>
      <c r="R65" s="106" t="e">
        <f ca="1">OFFSET('[1]T_2.05'!$A$1,ROW()-$N$53,COLUMN()-$N$54)</f>
        <v>#VALUE!</v>
      </c>
      <c r="S65" s="106" t="e">
        <f ca="1">OFFSET('[1]T_2.05'!$A$1,ROW()-$N$53,COLUMN()-$N$54)</f>
        <v>#VALUE!</v>
      </c>
      <c r="T65" s="106" t="e">
        <f ca="1">OFFSET('[1]T_2.05'!$A$1,ROW()-$N$53,COLUMN()-$N$54)</f>
        <v>#VALUE!</v>
      </c>
      <c r="U65" s="106" t="e">
        <f ca="1">OFFSET('[1]T_2.05'!$A$1,ROW()-$N$53,COLUMN()-$N$54)</f>
        <v>#VALUE!</v>
      </c>
      <c r="V65" s="106" t="e">
        <f ca="1">OFFSET('[1]T_2.05'!$A$1,ROW()-$N$53,COLUMN()-$N$54)</f>
        <v>#VALUE!</v>
      </c>
      <c r="W65" s="106" t="e">
        <f ca="1">OFFSET('[1]T_2.05'!$A$1,ROW()-$N$53,COLUMN()-$N$54)</f>
        <v>#VALUE!</v>
      </c>
      <c r="X65" s="106" t="e">
        <f ca="1">OFFSET('[1]T_2.05'!$A$1,ROW()-$N$53,COLUMN()-$N$54)</f>
        <v>#VALUE!</v>
      </c>
      <c r="Y65" s="106" t="e">
        <f ca="1">OFFSET('[1]T_2.05'!$A$1,ROW()-$N$53,COLUMN()-$N$54)</f>
        <v>#VALUE!</v>
      </c>
      <c r="Z65" s="106" t="e">
        <f ca="1">OFFSET('[1]T_2.05'!$A$1,ROW()-$N$53,COLUMN()-$N$54)</f>
        <v>#VALUE!</v>
      </c>
      <c r="AA65" s="106" t="e">
        <f ca="1">OFFSET('[1]T_2.05'!$A$1,ROW()-$N$53,COLUMN()-$N$54)</f>
        <v>#VALUE!</v>
      </c>
      <c r="AB65" s="106" t="e">
        <f ca="1">OFFSET('[1]T_2.05'!$A$1,ROW()-$N$53,COLUMN()-$N$54)</f>
        <v>#VALUE!</v>
      </c>
      <c r="AC65" s="106" t="e">
        <f ca="1">OFFSET('[1]T_2.05'!$A$1,ROW()-$N$53,COLUMN()-$N$54)</f>
        <v>#VALUE!</v>
      </c>
      <c r="AD65" s="106" t="e">
        <f ca="1">OFFSET('[1]T_2.05'!$A$1,ROW()-$N$53,COLUMN()-$N$54)</f>
        <v>#VALUE!</v>
      </c>
      <c r="AE65" s="106" t="e">
        <f ca="1">OFFSET('[1]T_2.05'!$A$1,ROW()-$N$53,COLUMN()-$N$54)</f>
        <v>#VALUE!</v>
      </c>
      <c r="AF65" s="106" t="e">
        <f ca="1">OFFSET('[1]T_2.05'!$A$1,ROW()-$N$53,COLUMN()-$N$54)</f>
        <v>#VALUE!</v>
      </c>
      <c r="AG65" s="106" t="e">
        <f ca="1">OFFSET('[1]T_2.05'!$A$1,ROW()-$N$53,COLUMN()-$N$54)</f>
        <v>#VALUE!</v>
      </c>
      <c r="AH65" s="106" t="e">
        <f ca="1">OFFSET('[1]T_2.05'!$A$1,ROW()-$N$53,COLUMN()-$N$54)</f>
        <v>#VALUE!</v>
      </c>
      <c r="AI65" s="106" t="e">
        <f ca="1">OFFSET('[1]T_2.05'!$A$1,ROW()-$N$53,COLUMN()-$N$54)</f>
        <v>#VALUE!</v>
      </c>
      <c r="AJ65" s="106" t="e">
        <f ca="1">OFFSET('[1]T_2.05'!$A$1,ROW()-$N$53,COLUMN()-$N$54)</f>
        <v>#VALUE!</v>
      </c>
      <c r="AK65" s="106" t="e">
        <f ca="1">OFFSET('[1]T_2.05'!$A$1,ROW()-$N$53,COLUMN()-$N$54)</f>
        <v>#VALUE!</v>
      </c>
      <c r="AL65" s="106" t="e">
        <f ca="1">OFFSET('[1]T_2.05'!$A$1,ROW()-$N$53,COLUMN()-$N$54)</f>
        <v>#VALUE!</v>
      </c>
      <c r="AM65" s="106" t="e">
        <f ca="1">OFFSET('[1]T_2.05'!$A$1,ROW()-$N$53,COLUMN()-$N$54)</f>
        <v>#VALUE!</v>
      </c>
      <c r="AN65" s="106" t="e">
        <f ca="1">OFFSET('[1]T_2.05'!$A$1,ROW()-$N$53,COLUMN()-$N$54)</f>
        <v>#VALUE!</v>
      </c>
      <c r="AO65" s="106" t="e">
        <f ca="1">OFFSET('[1]T_2.05'!$A$1,ROW()-$N$53,COLUMN()-$N$54)</f>
        <v>#VALUE!</v>
      </c>
    </row>
    <row r="66" spans="1:41" x14ac:dyDescent="0.3">
      <c r="A66" s="132" t="s">
        <v>1579</v>
      </c>
      <c r="B66" s="106" t="e">
        <f ca="1">OFFSET('[1]T_2.05'!$A$1,ROW()-$N$53,COLUMN()-$N$54)</f>
        <v>#VALUE!</v>
      </c>
      <c r="C66" s="106" t="e">
        <f ca="1">OFFSET('[1]T_2.05'!$A$1,ROW()-$N$53,COLUMN()-$N$54)</f>
        <v>#VALUE!</v>
      </c>
      <c r="D66" s="106" t="e">
        <f ca="1">OFFSET('[1]T_2.05'!$A$1,ROW()-$N$53,COLUMN()-$N$54)</f>
        <v>#VALUE!</v>
      </c>
      <c r="E66" s="106" t="e">
        <f ca="1">OFFSET('[1]T_2.05'!$A$1,ROW()-$N$53,COLUMN()-$N$54)</f>
        <v>#VALUE!</v>
      </c>
      <c r="F66" s="106" t="e">
        <f ca="1">OFFSET('[1]T_2.05'!$A$1,ROW()-$N$53,COLUMN()-$N$54)</f>
        <v>#VALUE!</v>
      </c>
      <c r="G66" s="106" t="e">
        <f ca="1">OFFSET('[1]T_2.05'!$A$1,ROW()-$N$53,COLUMN()-$N$54)</f>
        <v>#VALUE!</v>
      </c>
      <c r="H66" s="106" t="e">
        <f ca="1">OFFSET('[1]T_2.05'!$A$1,ROW()-$N$53,COLUMN()-$N$54)</f>
        <v>#VALUE!</v>
      </c>
      <c r="I66" s="106" t="e">
        <f ca="1">OFFSET('[1]T_2.05'!$A$1,ROW()-$N$53,COLUMN()-$N$54)</f>
        <v>#VALUE!</v>
      </c>
      <c r="J66" s="106" t="e">
        <f ca="1">OFFSET('[1]T_2.05'!$A$1,ROW()-$N$53,COLUMN()-$N$54)</f>
        <v>#VALUE!</v>
      </c>
      <c r="K66" s="106" t="e">
        <f ca="1">OFFSET('[1]T_2.05'!$A$1,ROW()-$N$53,COLUMN()-$N$54)</f>
        <v>#VALUE!</v>
      </c>
      <c r="L66" s="106" t="e">
        <f ca="1">OFFSET('[1]T_2.05'!$A$1,ROW()-$N$53,COLUMN()-$N$54)</f>
        <v>#VALUE!</v>
      </c>
      <c r="M66" s="106" t="e">
        <f ca="1">OFFSET('[1]T_2.05'!$A$1,ROW()-$N$53,COLUMN()-$N$54)</f>
        <v>#VALUE!</v>
      </c>
      <c r="N66" s="106" t="e">
        <f ca="1">OFFSET('[1]T_2.05'!$A$1,ROW()-$N$53,COLUMN()-$N$54)</f>
        <v>#VALUE!</v>
      </c>
      <c r="O66" s="106" t="e">
        <f ca="1">OFFSET('[1]T_2.05'!$A$1,ROW()-$N$53,COLUMN()-$N$54)</f>
        <v>#VALUE!</v>
      </c>
      <c r="P66" s="106" t="e">
        <f ca="1">OFFSET('[1]T_2.05'!$A$1,ROW()-$N$53,COLUMN()-$N$54)</f>
        <v>#VALUE!</v>
      </c>
      <c r="Q66" s="106" t="e">
        <f ca="1">OFFSET('[1]T_2.05'!$A$1,ROW()-$N$53,COLUMN()-$N$54)</f>
        <v>#VALUE!</v>
      </c>
      <c r="R66" s="106" t="e">
        <f ca="1">OFFSET('[1]T_2.05'!$A$1,ROW()-$N$53,COLUMN()-$N$54)</f>
        <v>#VALUE!</v>
      </c>
      <c r="S66" s="106" t="e">
        <f ca="1">OFFSET('[1]T_2.05'!$A$1,ROW()-$N$53,COLUMN()-$N$54)</f>
        <v>#VALUE!</v>
      </c>
      <c r="T66" s="106" t="e">
        <f ca="1">OFFSET('[1]T_2.05'!$A$1,ROW()-$N$53,COLUMN()-$N$54)</f>
        <v>#VALUE!</v>
      </c>
      <c r="U66" s="106" t="e">
        <f ca="1">OFFSET('[1]T_2.05'!$A$1,ROW()-$N$53,COLUMN()-$N$54)</f>
        <v>#VALUE!</v>
      </c>
      <c r="V66" s="106" t="e">
        <f ca="1">OFFSET('[1]T_2.05'!$A$1,ROW()-$N$53,COLUMN()-$N$54)</f>
        <v>#VALUE!</v>
      </c>
      <c r="W66" s="106" t="e">
        <f ca="1">OFFSET('[1]T_2.05'!$A$1,ROW()-$N$53,COLUMN()-$N$54)</f>
        <v>#VALUE!</v>
      </c>
      <c r="X66" s="106" t="e">
        <f ca="1">OFFSET('[1]T_2.05'!$A$1,ROW()-$N$53,COLUMN()-$N$54)</f>
        <v>#VALUE!</v>
      </c>
      <c r="Y66" s="106" t="e">
        <f ca="1">OFFSET('[1]T_2.05'!$A$1,ROW()-$N$53,COLUMN()-$N$54)</f>
        <v>#VALUE!</v>
      </c>
      <c r="Z66" s="106" t="e">
        <f ca="1">OFFSET('[1]T_2.05'!$A$1,ROW()-$N$53,COLUMN()-$N$54)</f>
        <v>#VALUE!</v>
      </c>
      <c r="AA66" s="106" t="e">
        <f ca="1">OFFSET('[1]T_2.05'!$A$1,ROW()-$N$53,COLUMN()-$N$54)</f>
        <v>#VALUE!</v>
      </c>
      <c r="AB66" s="106" t="e">
        <f ca="1">OFFSET('[1]T_2.05'!$A$1,ROW()-$N$53,COLUMN()-$N$54)</f>
        <v>#VALUE!</v>
      </c>
      <c r="AC66" s="106" t="e">
        <f ca="1">OFFSET('[1]T_2.05'!$A$1,ROW()-$N$53,COLUMN()-$N$54)</f>
        <v>#VALUE!</v>
      </c>
      <c r="AD66" s="106" t="e">
        <f ca="1">OFFSET('[1]T_2.05'!$A$1,ROW()-$N$53,COLUMN()-$N$54)</f>
        <v>#VALUE!</v>
      </c>
      <c r="AE66" s="106" t="e">
        <f ca="1">OFFSET('[1]T_2.05'!$A$1,ROW()-$N$53,COLUMN()-$N$54)</f>
        <v>#VALUE!</v>
      </c>
      <c r="AF66" s="106" t="e">
        <f ca="1">OFFSET('[1]T_2.05'!$A$1,ROW()-$N$53,COLUMN()-$N$54)</f>
        <v>#VALUE!</v>
      </c>
      <c r="AG66" s="106" t="e">
        <f ca="1">OFFSET('[1]T_2.05'!$A$1,ROW()-$N$53,COLUMN()-$N$54)</f>
        <v>#VALUE!</v>
      </c>
      <c r="AH66" s="106" t="e">
        <f ca="1">OFFSET('[1]T_2.05'!$A$1,ROW()-$N$53,COLUMN()-$N$54)</f>
        <v>#VALUE!</v>
      </c>
      <c r="AI66" s="106" t="e">
        <f ca="1">OFFSET('[1]T_2.05'!$A$1,ROW()-$N$53,COLUMN()-$N$54)</f>
        <v>#VALUE!</v>
      </c>
      <c r="AJ66" s="106" t="e">
        <f ca="1">OFFSET('[1]T_2.05'!$A$1,ROW()-$N$53,COLUMN()-$N$54)</f>
        <v>#VALUE!</v>
      </c>
      <c r="AK66" s="106" t="e">
        <f ca="1">OFFSET('[1]T_2.05'!$A$1,ROW()-$N$53,COLUMN()-$N$54)</f>
        <v>#VALUE!</v>
      </c>
      <c r="AL66" s="106" t="e">
        <f ca="1">OFFSET('[1]T_2.05'!$A$1,ROW()-$N$53,COLUMN()-$N$54)</f>
        <v>#VALUE!</v>
      </c>
      <c r="AM66" s="106" t="e">
        <f ca="1">OFFSET('[1]T_2.05'!$A$1,ROW()-$N$53,COLUMN()-$N$54)</f>
        <v>#VALUE!</v>
      </c>
      <c r="AN66" s="106" t="e">
        <f ca="1">OFFSET('[1]T_2.05'!$A$1,ROW()-$N$53,COLUMN()-$N$54)</f>
        <v>#VALUE!</v>
      </c>
      <c r="AO66" s="106" t="e">
        <f ca="1">OFFSET('[1]T_2.05'!$A$1,ROW()-$N$53,COLUMN()-$N$54)</f>
        <v>#VALUE!</v>
      </c>
    </row>
    <row r="67" spans="1:41" x14ac:dyDescent="0.3">
      <c r="A67" s="132" t="s">
        <v>1547</v>
      </c>
      <c r="B67" s="106" t="e">
        <f ca="1">OFFSET('[1]T_2.05'!$A$1,ROW()-$N$53,COLUMN()-$N$54)</f>
        <v>#VALUE!</v>
      </c>
      <c r="C67" s="106" t="e">
        <f ca="1">OFFSET('[1]T_2.05'!$A$1,ROW()-$N$53,COLUMN()-$N$54)</f>
        <v>#VALUE!</v>
      </c>
      <c r="D67" s="106" t="e">
        <f ca="1">OFFSET('[1]T_2.05'!$A$1,ROW()-$N$53,COLUMN()-$N$54)</f>
        <v>#VALUE!</v>
      </c>
      <c r="E67" s="106" t="e">
        <f ca="1">OFFSET('[1]T_2.05'!$A$1,ROW()-$N$53,COLUMN()-$N$54)</f>
        <v>#VALUE!</v>
      </c>
      <c r="F67" s="106" t="e">
        <f ca="1">OFFSET('[1]T_2.05'!$A$1,ROW()-$N$53,COLUMN()-$N$54)</f>
        <v>#VALUE!</v>
      </c>
      <c r="G67" s="106" t="e">
        <f ca="1">OFFSET('[1]T_2.05'!$A$1,ROW()-$N$53,COLUMN()-$N$54)</f>
        <v>#VALUE!</v>
      </c>
      <c r="H67" s="106" t="e">
        <f ca="1">OFFSET('[1]T_2.05'!$A$1,ROW()-$N$53,COLUMN()-$N$54)</f>
        <v>#VALUE!</v>
      </c>
      <c r="I67" s="106" t="e">
        <f ca="1">OFFSET('[1]T_2.05'!$A$1,ROW()-$N$53,COLUMN()-$N$54)</f>
        <v>#VALUE!</v>
      </c>
      <c r="J67" s="106" t="e">
        <f ca="1">OFFSET('[1]T_2.05'!$A$1,ROW()-$N$53,COLUMN()-$N$54)</f>
        <v>#VALUE!</v>
      </c>
      <c r="K67" s="106" t="e">
        <f ca="1">OFFSET('[1]T_2.05'!$A$1,ROW()-$N$53,COLUMN()-$N$54)</f>
        <v>#VALUE!</v>
      </c>
      <c r="L67" s="106" t="e">
        <f ca="1">OFFSET('[1]T_2.05'!$A$1,ROW()-$N$53,COLUMN()-$N$54)</f>
        <v>#VALUE!</v>
      </c>
      <c r="M67" s="106" t="e">
        <f ca="1">OFFSET('[1]T_2.05'!$A$1,ROW()-$N$53,COLUMN()-$N$54)</f>
        <v>#VALUE!</v>
      </c>
      <c r="N67" s="106" t="e">
        <f ca="1">OFFSET('[1]T_2.05'!$A$1,ROW()-$N$53,COLUMN()-$N$54)</f>
        <v>#VALUE!</v>
      </c>
      <c r="O67" s="106" t="e">
        <f ca="1">OFFSET('[1]T_2.05'!$A$1,ROW()-$N$53,COLUMN()-$N$54)</f>
        <v>#VALUE!</v>
      </c>
      <c r="P67" s="106" t="e">
        <f ca="1">OFFSET('[1]T_2.05'!$A$1,ROW()-$N$53,COLUMN()-$N$54)</f>
        <v>#VALUE!</v>
      </c>
      <c r="Q67" s="106" t="e">
        <f ca="1">OFFSET('[1]T_2.05'!$A$1,ROW()-$N$53,COLUMN()-$N$54)</f>
        <v>#VALUE!</v>
      </c>
      <c r="R67" s="106" t="e">
        <f ca="1">OFFSET('[1]T_2.05'!$A$1,ROW()-$N$53,COLUMN()-$N$54)</f>
        <v>#VALUE!</v>
      </c>
      <c r="S67" s="106" t="e">
        <f ca="1">OFFSET('[1]T_2.05'!$A$1,ROW()-$N$53,COLUMN()-$N$54)</f>
        <v>#VALUE!</v>
      </c>
      <c r="T67" s="106" t="e">
        <f ca="1">OFFSET('[1]T_2.05'!$A$1,ROW()-$N$53,COLUMN()-$N$54)</f>
        <v>#VALUE!</v>
      </c>
      <c r="U67" s="106" t="e">
        <f ca="1">OFFSET('[1]T_2.05'!$A$1,ROW()-$N$53,COLUMN()-$N$54)</f>
        <v>#VALUE!</v>
      </c>
      <c r="V67" s="106" t="e">
        <f ca="1">OFFSET('[1]T_2.05'!$A$1,ROW()-$N$53,COLUMN()-$N$54)</f>
        <v>#VALUE!</v>
      </c>
      <c r="W67" s="106" t="e">
        <f ca="1">OFFSET('[1]T_2.05'!$A$1,ROW()-$N$53,COLUMN()-$N$54)</f>
        <v>#VALUE!</v>
      </c>
      <c r="X67" s="106" t="e">
        <f ca="1">OFFSET('[1]T_2.05'!$A$1,ROW()-$N$53,COLUMN()-$N$54)</f>
        <v>#VALUE!</v>
      </c>
      <c r="Y67" s="106" t="e">
        <f ca="1">OFFSET('[1]T_2.05'!$A$1,ROW()-$N$53,COLUMN()-$N$54)</f>
        <v>#VALUE!</v>
      </c>
      <c r="Z67" s="106" t="e">
        <f ca="1">OFFSET('[1]T_2.05'!$A$1,ROW()-$N$53,COLUMN()-$N$54)</f>
        <v>#VALUE!</v>
      </c>
      <c r="AA67" s="106" t="e">
        <f ca="1">OFFSET('[1]T_2.05'!$A$1,ROW()-$N$53,COLUMN()-$N$54)</f>
        <v>#VALUE!</v>
      </c>
      <c r="AB67" s="106" t="e">
        <f ca="1">OFFSET('[1]T_2.05'!$A$1,ROW()-$N$53,COLUMN()-$N$54)</f>
        <v>#VALUE!</v>
      </c>
      <c r="AC67" s="106" t="e">
        <f ca="1">OFFSET('[1]T_2.05'!$A$1,ROW()-$N$53,COLUMN()-$N$54)</f>
        <v>#VALUE!</v>
      </c>
      <c r="AD67" s="106" t="e">
        <f ca="1">OFFSET('[1]T_2.05'!$A$1,ROW()-$N$53,COLUMN()-$N$54)</f>
        <v>#VALUE!</v>
      </c>
      <c r="AE67" s="106" t="e">
        <f ca="1">OFFSET('[1]T_2.05'!$A$1,ROW()-$N$53,COLUMN()-$N$54)</f>
        <v>#VALUE!</v>
      </c>
      <c r="AF67" s="106" t="e">
        <f ca="1">OFFSET('[1]T_2.05'!$A$1,ROW()-$N$53,COLUMN()-$N$54)</f>
        <v>#VALUE!</v>
      </c>
      <c r="AG67" s="106" t="e">
        <f ca="1">OFFSET('[1]T_2.05'!$A$1,ROW()-$N$53,COLUMN()-$N$54)</f>
        <v>#VALUE!</v>
      </c>
      <c r="AH67" s="106" t="e">
        <f ca="1">OFFSET('[1]T_2.05'!$A$1,ROW()-$N$53,COLUMN()-$N$54)</f>
        <v>#VALUE!</v>
      </c>
      <c r="AI67" s="106" t="e">
        <f ca="1">OFFSET('[1]T_2.05'!$A$1,ROW()-$N$53,COLUMN()-$N$54)</f>
        <v>#VALUE!</v>
      </c>
      <c r="AJ67" s="106" t="e">
        <f ca="1">OFFSET('[1]T_2.05'!$A$1,ROW()-$N$53,COLUMN()-$N$54)</f>
        <v>#VALUE!</v>
      </c>
      <c r="AK67" s="106" t="e">
        <f ca="1">OFFSET('[1]T_2.05'!$A$1,ROW()-$N$53,COLUMN()-$N$54)</f>
        <v>#VALUE!</v>
      </c>
      <c r="AL67" s="106" t="e">
        <f ca="1">OFFSET('[1]T_2.05'!$A$1,ROW()-$N$53,COLUMN()-$N$54)</f>
        <v>#VALUE!</v>
      </c>
      <c r="AM67" s="106" t="e">
        <f ca="1">OFFSET('[1]T_2.05'!$A$1,ROW()-$N$53,COLUMN()-$N$54)</f>
        <v>#VALUE!</v>
      </c>
      <c r="AN67" s="106" t="e">
        <f ca="1">OFFSET('[1]T_2.05'!$A$1,ROW()-$N$53,COLUMN()-$N$54)</f>
        <v>#VALUE!</v>
      </c>
      <c r="AO67" s="106" t="e">
        <f ca="1">OFFSET('[1]T_2.05'!$A$1,ROW()-$N$53,COLUMN()-$N$54)</f>
        <v>#VALUE!</v>
      </c>
    </row>
    <row r="68" spans="1:41" x14ac:dyDescent="0.3">
      <c r="A68" s="132" t="s">
        <v>1548</v>
      </c>
      <c r="B68" s="106" t="e">
        <f ca="1">OFFSET('[1]T_2.05'!$A$1,ROW()-$N$53,COLUMN()-$N$54)</f>
        <v>#VALUE!</v>
      </c>
      <c r="C68" s="106" t="e">
        <f ca="1">OFFSET('[1]T_2.05'!$A$1,ROW()-$N$53,COLUMN()-$N$54)</f>
        <v>#VALUE!</v>
      </c>
      <c r="D68" s="106" t="e">
        <f ca="1">OFFSET('[1]T_2.05'!$A$1,ROW()-$N$53,COLUMN()-$N$54)</f>
        <v>#VALUE!</v>
      </c>
      <c r="E68" s="106" t="e">
        <f ca="1">OFFSET('[1]T_2.05'!$A$1,ROW()-$N$53,COLUMN()-$N$54)</f>
        <v>#VALUE!</v>
      </c>
      <c r="F68" s="106" t="e">
        <f ca="1">OFFSET('[1]T_2.05'!$A$1,ROW()-$N$53,COLUMN()-$N$54)</f>
        <v>#VALUE!</v>
      </c>
      <c r="G68" s="106" t="e">
        <f ca="1">OFFSET('[1]T_2.05'!$A$1,ROW()-$N$53,COLUMN()-$N$54)</f>
        <v>#VALUE!</v>
      </c>
      <c r="H68" s="106" t="e">
        <f ca="1">OFFSET('[1]T_2.05'!$A$1,ROW()-$N$53,COLUMN()-$N$54)</f>
        <v>#VALUE!</v>
      </c>
      <c r="I68" s="106" t="e">
        <f ca="1">OFFSET('[1]T_2.05'!$A$1,ROW()-$N$53,COLUMN()-$N$54)</f>
        <v>#VALUE!</v>
      </c>
      <c r="J68" s="106" t="e">
        <f ca="1">OFFSET('[1]T_2.05'!$A$1,ROW()-$N$53,COLUMN()-$N$54)</f>
        <v>#VALUE!</v>
      </c>
      <c r="K68" s="106" t="e">
        <f ca="1">OFFSET('[1]T_2.05'!$A$1,ROW()-$N$53,COLUMN()-$N$54)</f>
        <v>#VALUE!</v>
      </c>
      <c r="L68" s="106" t="e">
        <f ca="1">OFFSET('[1]T_2.05'!$A$1,ROW()-$N$53,COLUMN()-$N$54)</f>
        <v>#VALUE!</v>
      </c>
      <c r="M68" s="106" t="e">
        <f ca="1">OFFSET('[1]T_2.05'!$A$1,ROW()-$N$53,COLUMN()-$N$54)</f>
        <v>#VALUE!</v>
      </c>
      <c r="N68" s="106" t="e">
        <f ca="1">OFFSET('[1]T_2.05'!$A$1,ROW()-$N$53,COLUMN()-$N$54)</f>
        <v>#VALUE!</v>
      </c>
      <c r="O68" s="106" t="e">
        <f ca="1">OFFSET('[1]T_2.05'!$A$1,ROW()-$N$53,COLUMN()-$N$54)</f>
        <v>#VALUE!</v>
      </c>
      <c r="P68" s="106" t="e">
        <f ca="1">OFFSET('[1]T_2.05'!$A$1,ROW()-$N$53,COLUMN()-$N$54)</f>
        <v>#VALUE!</v>
      </c>
      <c r="Q68" s="106" t="e">
        <f ca="1">OFFSET('[1]T_2.05'!$A$1,ROW()-$N$53,COLUMN()-$N$54)</f>
        <v>#VALUE!</v>
      </c>
      <c r="R68" s="106" t="e">
        <f ca="1">OFFSET('[1]T_2.05'!$A$1,ROW()-$N$53,COLUMN()-$N$54)</f>
        <v>#VALUE!</v>
      </c>
      <c r="S68" s="106" t="e">
        <f ca="1">OFFSET('[1]T_2.05'!$A$1,ROW()-$N$53,COLUMN()-$N$54)</f>
        <v>#VALUE!</v>
      </c>
      <c r="T68" s="106" t="e">
        <f ca="1">OFFSET('[1]T_2.05'!$A$1,ROW()-$N$53,COLUMN()-$N$54)</f>
        <v>#VALUE!</v>
      </c>
      <c r="U68" s="106" t="e">
        <f ca="1">OFFSET('[1]T_2.05'!$A$1,ROW()-$N$53,COLUMN()-$N$54)</f>
        <v>#VALUE!</v>
      </c>
      <c r="V68" s="106" t="e">
        <f ca="1">OFFSET('[1]T_2.05'!$A$1,ROW()-$N$53,COLUMN()-$N$54)</f>
        <v>#VALUE!</v>
      </c>
      <c r="W68" s="106" t="e">
        <f ca="1">OFFSET('[1]T_2.05'!$A$1,ROW()-$N$53,COLUMN()-$N$54)</f>
        <v>#VALUE!</v>
      </c>
      <c r="X68" s="106" t="e">
        <f ca="1">OFFSET('[1]T_2.05'!$A$1,ROW()-$N$53,COLUMN()-$N$54)</f>
        <v>#VALUE!</v>
      </c>
      <c r="Y68" s="106" t="e">
        <f ca="1">OFFSET('[1]T_2.05'!$A$1,ROW()-$N$53,COLUMN()-$N$54)</f>
        <v>#VALUE!</v>
      </c>
      <c r="Z68" s="106" t="e">
        <f ca="1">OFFSET('[1]T_2.05'!$A$1,ROW()-$N$53,COLUMN()-$N$54)</f>
        <v>#VALUE!</v>
      </c>
      <c r="AA68" s="106" t="e">
        <f ca="1">OFFSET('[1]T_2.05'!$A$1,ROW()-$N$53,COLUMN()-$N$54)</f>
        <v>#VALUE!</v>
      </c>
      <c r="AB68" s="106" t="e">
        <f ca="1">OFFSET('[1]T_2.05'!$A$1,ROW()-$N$53,COLUMN()-$N$54)</f>
        <v>#VALUE!</v>
      </c>
      <c r="AC68" s="106" t="e">
        <f ca="1">OFFSET('[1]T_2.05'!$A$1,ROW()-$N$53,COLUMN()-$N$54)</f>
        <v>#VALUE!</v>
      </c>
      <c r="AD68" s="106" t="e">
        <f ca="1">OFFSET('[1]T_2.05'!$A$1,ROW()-$N$53,COLUMN()-$N$54)</f>
        <v>#VALUE!</v>
      </c>
      <c r="AE68" s="106" t="e">
        <f ca="1">OFFSET('[1]T_2.05'!$A$1,ROW()-$N$53,COLUMN()-$N$54)</f>
        <v>#VALUE!</v>
      </c>
      <c r="AF68" s="106" t="e">
        <f ca="1">OFFSET('[1]T_2.05'!$A$1,ROW()-$N$53,COLUMN()-$N$54)</f>
        <v>#VALUE!</v>
      </c>
      <c r="AG68" s="106" t="e">
        <f ca="1">OFFSET('[1]T_2.05'!$A$1,ROW()-$N$53,COLUMN()-$N$54)</f>
        <v>#VALUE!</v>
      </c>
      <c r="AH68" s="106" t="e">
        <f ca="1">OFFSET('[1]T_2.05'!$A$1,ROW()-$N$53,COLUMN()-$N$54)</f>
        <v>#VALUE!</v>
      </c>
      <c r="AI68" s="106" t="e">
        <f ca="1">OFFSET('[1]T_2.05'!$A$1,ROW()-$N$53,COLUMN()-$N$54)</f>
        <v>#VALUE!</v>
      </c>
      <c r="AJ68" s="106" t="e">
        <f ca="1">OFFSET('[1]T_2.05'!$A$1,ROW()-$N$53,COLUMN()-$N$54)</f>
        <v>#VALUE!</v>
      </c>
      <c r="AK68" s="106" t="e">
        <f ca="1">OFFSET('[1]T_2.05'!$A$1,ROW()-$N$53,COLUMN()-$N$54)</f>
        <v>#VALUE!</v>
      </c>
      <c r="AL68" s="106" t="e">
        <f ca="1">OFFSET('[1]T_2.05'!$A$1,ROW()-$N$53,COLUMN()-$N$54)</f>
        <v>#VALUE!</v>
      </c>
      <c r="AM68" s="106" t="e">
        <f ca="1">OFFSET('[1]T_2.05'!$A$1,ROW()-$N$53,COLUMN()-$N$54)</f>
        <v>#VALUE!</v>
      </c>
      <c r="AN68" s="106" t="e">
        <f ca="1">OFFSET('[1]T_2.05'!$A$1,ROW()-$N$53,COLUMN()-$N$54)</f>
        <v>#VALUE!</v>
      </c>
      <c r="AO68" s="106" t="e">
        <f ca="1">OFFSET('[1]T_2.05'!$A$1,ROW()-$N$53,COLUMN()-$N$54)</f>
        <v>#VALUE!</v>
      </c>
    </row>
    <row r="69" spans="1:41" x14ac:dyDescent="0.3">
      <c r="A69" s="132" t="s">
        <v>1549</v>
      </c>
      <c r="B69" s="106" t="e">
        <f ca="1">OFFSET('[1]T_2.05'!$A$1,ROW()-$N$53,COLUMN()-$N$54)</f>
        <v>#VALUE!</v>
      </c>
      <c r="C69" s="106" t="e">
        <f ca="1">OFFSET('[1]T_2.05'!$A$1,ROW()-$N$53,COLUMN()-$N$54)</f>
        <v>#VALUE!</v>
      </c>
      <c r="D69" s="106" t="e">
        <f ca="1">OFFSET('[1]T_2.05'!$A$1,ROW()-$N$53,COLUMN()-$N$54)</f>
        <v>#VALUE!</v>
      </c>
      <c r="E69" s="106" t="e">
        <f ca="1">OFFSET('[1]T_2.05'!$A$1,ROW()-$N$53,COLUMN()-$N$54)</f>
        <v>#VALUE!</v>
      </c>
      <c r="F69" s="106" t="e">
        <f ca="1">OFFSET('[1]T_2.05'!$A$1,ROW()-$N$53,COLUMN()-$N$54)</f>
        <v>#VALUE!</v>
      </c>
      <c r="G69" s="106" t="e">
        <f ca="1">OFFSET('[1]T_2.05'!$A$1,ROW()-$N$53,COLUMN()-$N$54)</f>
        <v>#VALUE!</v>
      </c>
      <c r="H69" s="106" t="e">
        <f ca="1">OFFSET('[1]T_2.05'!$A$1,ROW()-$N$53,COLUMN()-$N$54)</f>
        <v>#VALUE!</v>
      </c>
      <c r="I69" s="106" t="e">
        <f ca="1">OFFSET('[1]T_2.05'!$A$1,ROW()-$N$53,COLUMN()-$N$54)</f>
        <v>#VALUE!</v>
      </c>
      <c r="J69" s="106" t="e">
        <f ca="1">OFFSET('[1]T_2.05'!$A$1,ROW()-$N$53,COLUMN()-$N$54)</f>
        <v>#VALUE!</v>
      </c>
      <c r="K69" s="106" t="e">
        <f ca="1">OFFSET('[1]T_2.05'!$A$1,ROW()-$N$53,COLUMN()-$N$54)</f>
        <v>#VALUE!</v>
      </c>
      <c r="L69" s="106" t="e">
        <f ca="1">OFFSET('[1]T_2.05'!$A$1,ROW()-$N$53,COLUMN()-$N$54)</f>
        <v>#VALUE!</v>
      </c>
      <c r="M69" s="106" t="e">
        <f ca="1">OFFSET('[1]T_2.05'!$A$1,ROW()-$N$53,COLUMN()-$N$54)</f>
        <v>#VALUE!</v>
      </c>
      <c r="N69" s="106" t="e">
        <f ca="1">OFFSET('[1]T_2.05'!$A$1,ROW()-$N$53,COLUMN()-$N$54)</f>
        <v>#VALUE!</v>
      </c>
      <c r="O69" s="106" t="e">
        <f ca="1">OFFSET('[1]T_2.05'!$A$1,ROW()-$N$53,COLUMN()-$N$54)</f>
        <v>#VALUE!</v>
      </c>
      <c r="P69" s="106" t="e">
        <f ca="1">OFFSET('[1]T_2.05'!$A$1,ROW()-$N$53,COLUMN()-$N$54)</f>
        <v>#VALUE!</v>
      </c>
      <c r="Q69" s="106" t="e">
        <f ca="1">OFFSET('[1]T_2.05'!$A$1,ROW()-$N$53,COLUMN()-$N$54)</f>
        <v>#VALUE!</v>
      </c>
      <c r="R69" s="106" t="e">
        <f ca="1">OFFSET('[1]T_2.05'!$A$1,ROW()-$N$53,COLUMN()-$N$54)</f>
        <v>#VALUE!</v>
      </c>
      <c r="S69" s="106" t="e">
        <f ca="1">OFFSET('[1]T_2.05'!$A$1,ROW()-$N$53,COLUMN()-$N$54)</f>
        <v>#VALUE!</v>
      </c>
      <c r="T69" s="106" t="e">
        <f ca="1">OFFSET('[1]T_2.05'!$A$1,ROW()-$N$53,COLUMN()-$N$54)</f>
        <v>#VALUE!</v>
      </c>
      <c r="U69" s="106" t="e">
        <f ca="1">OFFSET('[1]T_2.05'!$A$1,ROW()-$N$53,COLUMN()-$N$54)</f>
        <v>#VALUE!</v>
      </c>
      <c r="V69" s="106" t="e">
        <f ca="1">OFFSET('[1]T_2.05'!$A$1,ROW()-$N$53,COLUMN()-$N$54)</f>
        <v>#VALUE!</v>
      </c>
      <c r="W69" s="106" t="e">
        <f ca="1">OFFSET('[1]T_2.05'!$A$1,ROW()-$N$53,COLUMN()-$N$54)</f>
        <v>#VALUE!</v>
      </c>
      <c r="X69" s="106" t="e">
        <f ca="1">OFFSET('[1]T_2.05'!$A$1,ROW()-$N$53,COLUMN()-$N$54)</f>
        <v>#VALUE!</v>
      </c>
      <c r="Y69" s="106" t="e">
        <f ca="1">OFFSET('[1]T_2.05'!$A$1,ROW()-$N$53,COLUMN()-$N$54)</f>
        <v>#VALUE!</v>
      </c>
      <c r="Z69" s="106" t="e">
        <f ca="1">OFFSET('[1]T_2.05'!$A$1,ROW()-$N$53,COLUMN()-$N$54)</f>
        <v>#VALUE!</v>
      </c>
      <c r="AA69" s="106" t="e">
        <f ca="1">OFFSET('[1]T_2.05'!$A$1,ROW()-$N$53,COLUMN()-$N$54)</f>
        <v>#VALUE!</v>
      </c>
      <c r="AB69" s="106" t="e">
        <f ca="1">OFFSET('[1]T_2.05'!$A$1,ROW()-$N$53,COLUMN()-$N$54)</f>
        <v>#VALUE!</v>
      </c>
      <c r="AC69" s="106" t="e">
        <f ca="1">OFFSET('[1]T_2.05'!$A$1,ROW()-$N$53,COLUMN()-$N$54)</f>
        <v>#VALUE!</v>
      </c>
      <c r="AD69" s="106" t="e">
        <f ca="1">OFFSET('[1]T_2.05'!$A$1,ROW()-$N$53,COLUMN()-$N$54)</f>
        <v>#VALUE!</v>
      </c>
      <c r="AE69" s="106" t="e">
        <f ca="1">OFFSET('[1]T_2.05'!$A$1,ROW()-$N$53,COLUMN()-$N$54)</f>
        <v>#VALUE!</v>
      </c>
      <c r="AF69" s="106" t="e">
        <f ca="1">OFFSET('[1]T_2.05'!$A$1,ROW()-$N$53,COLUMN()-$N$54)</f>
        <v>#VALUE!</v>
      </c>
      <c r="AG69" s="106" t="e">
        <f ca="1">OFFSET('[1]T_2.05'!$A$1,ROW()-$N$53,COLUMN()-$N$54)</f>
        <v>#VALUE!</v>
      </c>
      <c r="AH69" s="106" t="e">
        <f ca="1">OFFSET('[1]T_2.05'!$A$1,ROW()-$N$53,COLUMN()-$N$54)</f>
        <v>#VALUE!</v>
      </c>
      <c r="AI69" s="106" t="e">
        <f ca="1">OFFSET('[1]T_2.05'!$A$1,ROW()-$N$53,COLUMN()-$N$54)</f>
        <v>#VALUE!</v>
      </c>
      <c r="AJ69" s="106" t="e">
        <f ca="1">OFFSET('[1]T_2.05'!$A$1,ROW()-$N$53,COLUMN()-$N$54)</f>
        <v>#VALUE!</v>
      </c>
      <c r="AK69" s="106" t="e">
        <f ca="1">OFFSET('[1]T_2.05'!$A$1,ROW()-$N$53,COLUMN()-$N$54)</f>
        <v>#VALUE!</v>
      </c>
      <c r="AL69" s="106" t="e">
        <f ca="1">OFFSET('[1]T_2.05'!$A$1,ROW()-$N$53,COLUMN()-$N$54)</f>
        <v>#VALUE!</v>
      </c>
      <c r="AM69" s="106" t="e">
        <f ca="1">OFFSET('[1]T_2.05'!$A$1,ROW()-$N$53,COLUMN()-$N$54)</f>
        <v>#VALUE!</v>
      </c>
      <c r="AN69" s="106" t="e">
        <f ca="1">OFFSET('[1]T_2.05'!$A$1,ROW()-$N$53,COLUMN()-$N$54)</f>
        <v>#VALUE!</v>
      </c>
      <c r="AO69" s="106" t="e">
        <f ca="1">OFFSET('[1]T_2.05'!$A$1,ROW()-$N$53,COLUMN()-$N$54)</f>
        <v>#VALUE!</v>
      </c>
    </row>
    <row r="70" spans="1:41" x14ac:dyDescent="0.3">
      <c r="A70" s="132" t="s">
        <v>1550</v>
      </c>
      <c r="B70" s="106" t="e">
        <f ca="1">OFFSET('[1]T_2.05'!$A$1,ROW()-$N$53,COLUMN()-$N$54)</f>
        <v>#VALUE!</v>
      </c>
      <c r="C70" s="106" t="e">
        <f ca="1">OFFSET('[1]T_2.05'!$A$1,ROW()-$N$53,COLUMN()-$N$54)</f>
        <v>#VALUE!</v>
      </c>
      <c r="D70" s="106" t="e">
        <f ca="1">OFFSET('[1]T_2.05'!$A$1,ROW()-$N$53,COLUMN()-$N$54)</f>
        <v>#VALUE!</v>
      </c>
      <c r="E70" s="106" t="e">
        <f ca="1">OFFSET('[1]T_2.05'!$A$1,ROW()-$N$53,COLUMN()-$N$54)</f>
        <v>#VALUE!</v>
      </c>
      <c r="F70" s="106" t="e">
        <f ca="1">OFFSET('[1]T_2.05'!$A$1,ROW()-$N$53,COLUMN()-$N$54)</f>
        <v>#VALUE!</v>
      </c>
      <c r="G70" s="106" t="e">
        <f ca="1">OFFSET('[1]T_2.05'!$A$1,ROW()-$N$53,COLUMN()-$N$54)</f>
        <v>#VALUE!</v>
      </c>
      <c r="H70" s="106" t="e">
        <f ca="1">OFFSET('[1]T_2.05'!$A$1,ROW()-$N$53,COLUMN()-$N$54)</f>
        <v>#VALUE!</v>
      </c>
      <c r="I70" s="106" t="e">
        <f ca="1">OFFSET('[1]T_2.05'!$A$1,ROW()-$N$53,COLUMN()-$N$54)</f>
        <v>#VALUE!</v>
      </c>
      <c r="J70" s="106" t="e">
        <f ca="1">OFFSET('[1]T_2.05'!$A$1,ROW()-$N$53,COLUMN()-$N$54)</f>
        <v>#VALUE!</v>
      </c>
      <c r="K70" s="106" t="e">
        <f ca="1">OFFSET('[1]T_2.05'!$A$1,ROW()-$N$53,COLUMN()-$N$54)</f>
        <v>#VALUE!</v>
      </c>
      <c r="L70" s="106" t="e">
        <f ca="1">OFFSET('[1]T_2.05'!$A$1,ROW()-$N$53,COLUMN()-$N$54)</f>
        <v>#VALUE!</v>
      </c>
      <c r="M70" s="106" t="e">
        <f ca="1">OFFSET('[1]T_2.05'!$A$1,ROW()-$N$53,COLUMN()-$N$54)</f>
        <v>#VALUE!</v>
      </c>
      <c r="N70" s="106" t="e">
        <f ca="1">OFFSET('[1]T_2.05'!$A$1,ROW()-$N$53,COLUMN()-$N$54)</f>
        <v>#VALUE!</v>
      </c>
      <c r="O70" s="106" t="e">
        <f ca="1">OFFSET('[1]T_2.05'!$A$1,ROW()-$N$53,COLUMN()-$N$54)</f>
        <v>#VALUE!</v>
      </c>
      <c r="P70" s="106" t="e">
        <f ca="1">OFFSET('[1]T_2.05'!$A$1,ROW()-$N$53,COLUMN()-$N$54)</f>
        <v>#VALUE!</v>
      </c>
      <c r="Q70" s="106" t="e">
        <f ca="1">OFFSET('[1]T_2.05'!$A$1,ROW()-$N$53,COLUMN()-$N$54)</f>
        <v>#VALUE!</v>
      </c>
      <c r="R70" s="106" t="e">
        <f ca="1">OFFSET('[1]T_2.05'!$A$1,ROW()-$N$53,COLUMN()-$N$54)</f>
        <v>#VALUE!</v>
      </c>
      <c r="S70" s="106" t="e">
        <f ca="1">OFFSET('[1]T_2.05'!$A$1,ROW()-$N$53,COLUMN()-$N$54)</f>
        <v>#VALUE!</v>
      </c>
      <c r="T70" s="106" t="e">
        <f ca="1">OFFSET('[1]T_2.05'!$A$1,ROW()-$N$53,COLUMN()-$N$54)</f>
        <v>#VALUE!</v>
      </c>
      <c r="U70" s="106" t="e">
        <f ca="1">OFFSET('[1]T_2.05'!$A$1,ROW()-$N$53,COLUMN()-$N$54)</f>
        <v>#VALUE!</v>
      </c>
      <c r="V70" s="106" t="e">
        <f ca="1">OFFSET('[1]T_2.05'!$A$1,ROW()-$N$53,COLUMN()-$N$54)</f>
        <v>#VALUE!</v>
      </c>
      <c r="W70" s="106" t="e">
        <f ca="1">OFFSET('[1]T_2.05'!$A$1,ROW()-$N$53,COLUMN()-$N$54)</f>
        <v>#VALUE!</v>
      </c>
      <c r="X70" s="106" t="e">
        <f ca="1">OFFSET('[1]T_2.05'!$A$1,ROW()-$N$53,COLUMN()-$N$54)</f>
        <v>#VALUE!</v>
      </c>
      <c r="Y70" s="106" t="e">
        <f ca="1">OFFSET('[1]T_2.05'!$A$1,ROW()-$N$53,COLUMN()-$N$54)</f>
        <v>#VALUE!</v>
      </c>
      <c r="Z70" s="106" t="e">
        <f ca="1">OFFSET('[1]T_2.05'!$A$1,ROW()-$N$53,COLUMN()-$N$54)</f>
        <v>#VALUE!</v>
      </c>
      <c r="AA70" s="106" t="e">
        <f ca="1">OFFSET('[1]T_2.05'!$A$1,ROW()-$N$53,COLUMN()-$N$54)</f>
        <v>#VALUE!</v>
      </c>
      <c r="AB70" s="106" t="e">
        <f ca="1">OFFSET('[1]T_2.05'!$A$1,ROW()-$N$53,COLUMN()-$N$54)</f>
        <v>#VALUE!</v>
      </c>
      <c r="AC70" s="106" t="e">
        <f ca="1">OFFSET('[1]T_2.05'!$A$1,ROW()-$N$53,COLUMN()-$N$54)</f>
        <v>#VALUE!</v>
      </c>
      <c r="AD70" s="106" t="e">
        <f ca="1">OFFSET('[1]T_2.05'!$A$1,ROW()-$N$53,COLUMN()-$N$54)</f>
        <v>#VALUE!</v>
      </c>
      <c r="AE70" s="106" t="e">
        <f ca="1">OFFSET('[1]T_2.05'!$A$1,ROW()-$N$53,COLUMN()-$N$54)</f>
        <v>#VALUE!</v>
      </c>
      <c r="AF70" s="106" t="e">
        <f ca="1">OFFSET('[1]T_2.05'!$A$1,ROW()-$N$53,COLUMN()-$N$54)</f>
        <v>#VALUE!</v>
      </c>
      <c r="AG70" s="106" t="e">
        <f ca="1">OFFSET('[1]T_2.05'!$A$1,ROW()-$N$53,COLUMN()-$N$54)</f>
        <v>#VALUE!</v>
      </c>
      <c r="AH70" s="106" t="e">
        <f ca="1">OFFSET('[1]T_2.05'!$A$1,ROW()-$N$53,COLUMN()-$N$54)</f>
        <v>#VALUE!</v>
      </c>
      <c r="AI70" s="106" t="e">
        <f ca="1">OFFSET('[1]T_2.05'!$A$1,ROW()-$N$53,COLUMN()-$N$54)</f>
        <v>#VALUE!</v>
      </c>
      <c r="AJ70" s="106" t="e">
        <f ca="1">OFFSET('[1]T_2.05'!$A$1,ROW()-$N$53,COLUMN()-$N$54)</f>
        <v>#VALUE!</v>
      </c>
      <c r="AK70" s="106" t="e">
        <f ca="1">OFFSET('[1]T_2.05'!$A$1,ROW()-$N$53,COLUMN()-$N$54)</f>
        <v>#VALUE!</v>
      </c>
      <c r="AL70" s="106" t="e">
        <f ca="1">OFFSET('[1]T_2.05'!$A$1,ROW()-$N$53,COLUMN()-$N$54)</f>
        <v>#VALUE!</v>
      </c>
      <c r="AM70" s="106" t="e">
        <f ca="1">OFFSET('[1]T_2.05'!$A$1,ROW()-$N$53,COLUMN()-$N$54)</f>
        <v>#VALUE!</v>
      </c>
      <c r="AN70" s="106" t="e">
        <f ca="1">OFFSET('[1]T_2.05'!$A$1,ROW()-$N$53,COLUMN()-$N$54)</f>
        <v>#VALUE!</v>
      </c>
      <c r="AO70" s="106" t="e">
        <f ca="1">OFFSET('[1]T_2.05'!$A$1,ROW()-$N$53,COLUMN()-$N$54)</f>
        <v>#VALUE!</v>
      </c>
    </row>
    <row r="71" spans="1:41" x14ac:dyDescent="0.3">
      <c r="A71" s="132" t="s">
        <v>1551</v>
      </c>
      <c r="B71" s="106" t="e">
        <f ca="1">OFFSET('[1]T_2.05'!$A$1,ROW()-$N$53,COLUMN()-$N$54)</f>
        <v>#VALUE!</v>
      </c>
      <c r="C71" s="106" t="e">
        <f ca="1">OFFSET('[1]T_2.05'!$A$1,ROW()-$N$53,COLUMN()-$N$54)</f>
        <v>#VALUE!</v>
      </c>
      <c r="D71" s="106" t="e">
        <f ca="1">OFFSET('[1]T_2.05'!$A$1,ROW()-$N$53,COLUMN()-$N$54)</f>
        <v>#VALUE!</v>
      </c>
      <c r="E71" s="106" t="e">
        <f ca="1">OFFSET('[1]T_2.05'!$A$1,ROW()-$N$53,COLUMN()-$N$54)</f>
        <v>#VALUE!</v>
      </c>
      <c r="F71" s="106" t="e">
        <f ca="1">OFFSET('[1]T_2.05'!$A$1,ROW()-$N$53,COLUMN()-$N$54)</f>
        <v>#VALUE!</v>
      </c>
      <c r="G71" s="106" t="e">
        <f ca="1">OFFSET('[1]T_2.05'!$A$1,ROW()-$N$53,COLUMN()-$N$54)</f>
        <v>#VALUE!</v>
      </c>
      <c r="H71" s="106" t="e">
        <f ca="1">OFFSET('[1]T_2.05'!$A$1,ROW()-$N$53,COLUMN()-$N$54)</f>
        <v>#VALUE!</v>
      </c>
      <c r="I71" s="106" t="e">
        <f ca="1">OFFSET('[1]T_2.05'!$A$1,ROW()-$N$53,COLUMN()-$N$54)</f>
        <v>#VALUE!</v>
      </c>
      <c r="J71" s="106" t="e">
        <f ca="1">OFFSET('[1]T_2.05'!$A$1,ROW()-$N$53,COLUMN()-$N$54)</f>
        <v>#VALUE!</v>
      </c>
      <c r="K71" s="106" t="e">
        <f ca="1">OFFSET('[1]T_2.05'!$A$1,ROW()-$N$53,COLUMN()-$N$54)</f>
        <v>#VALUE!</v>
      </c>
      <c r="L71" s="106" t="e">
        <f ca="1">OFFSET('[1]T_2.05'!$A$1,ROW()-$N$53,COLUMN()-$N$54)</f>
        <v>#VALUE!</v>
      </c>
      <c r="M71" s="106" t="e">
        <f ca="1">OFFSET('[1]T_2.05'!$A$1,ROW()-$N$53,COLUMN()-$N$54)</f>
        <v>#VALUE!</v>
      </c>
      <c r="N71" s="106" t="e">
        <f ca="1">OFFSET('[1]T_2.05'!$A$1,ROW()-$N$53,COLUMN()-$N$54)</f>
        <v>#VALUE!</v>
      </c>
      <c r="O71" s="106" t="e">
        <f ca="1">OFFSET('[1]T_2.05'!$A$1,ROW()-$N$53,COLUMN()-$N$54)</f>
        <v>#VALUE!</v>
      </c>
      <c r="P71" s="106" t="e">
        <f ca="1">OFFSET('[1]T_2.05'!$A$1,ROW()-$N$53,COLUMN()-$N$54)</f>
        <v>#VALUE!</v>
      </c>
      <c r="Q71" s="106" t="e">
        <f ca="1">OFFSET('[1]T_2.05'!$A$1,ROW()-$N$53,COLUMN()-$N$54)</f>
        <v>#VALUE!</v>
      </c>
      <c r="R71" s="106" t="e">
        <f ca="1">OFFSET('[1]T_2.05'!$A$1,ROW()-$N$53,COLUMN()-$N$54)</f>
        <v>#VALUE!</v>
      </c>
      <c r="S71" s="106" t="e">
        <f ca="1">OFFSET('[1]T_2.05'!$A$1,ROW()-$N$53,COLUMN()-$N$54)</f>
        <v>#VALUE!</v>
      </c>
      <c r="T71" s="106" t="e">
        <f ca="1">OFFSET('[1]T_2.05'!$A$1,ROW()-$N$53,COLUMN()-$N$54)</f>
        <v>#VALUE!</v>
      </c>
      <c r="U71" s="106" t="e">
        <f ca="1">OFFSET('[1]T_2.05'!$A$1,ROW()-$N$53,COLUMN()-$N$54)</f>
        <v>#VALUE!</v>
      </c>
      <c r="V71" s="106" t="e">
        <f ca="1">OFFSET('[1]T_2.05'!$A$1,ROW()-$N$53,COLUMN()-$N$54)</f>
        <v>#VALUE!</v>
      </c>
      <c r="W71" s="106" t="e">
        <f ca="1">OFFSET('[1]T_2.05'!$A$1,ROW()-$N$53,COLUMN()-$N$54)</f>
        <v>#VALUE!</v>
      </c>
      <c r="X71" s="106" t="e">
        <f ca="1">OFFSET('[1]T_2.05'!$A$1,ROW()-$N$53,COLUMN()-$N$54)</f>
        <v>#VALUE!</v>
      </c>
      <c r="Y71" s="106" t="e">
        <f ca="1">OFFSET('[1]T_2.05'!$A$1,ROW()-$N$53,COLUMN()-$N$54)</f>
        <v>#VALUE!</v>
      </c>
      <c r="Z71" s="106" t="e">
        <f ca="1">OFFSET('[1]T_2.05'!$A$1,ROW()-$N$53,COLUMN()-$N$54)</f>
        <v>#VALUE!</v>
      </c>
      <c r="AA71" s="106" t="e">
        <f ca="1">OFFSET('[1]T_2.05'!$A$1,ROW()-$N$53,COLUMN()-$N$54)</f>
        <v>#VALUE!</v>
      </c>
      <c r="AB71" s="106" t="e">
        <f ca="1">OFFSET('[1]T_2.05'!$A$1,ROW()-$N$53,COLUMN()-$N$54)</f>
        <v>#VALUE!</v>
      </c>
      <c r="AC71" s="106" t="e">
        <f ca="1">OFFSET('[1]T_2.05'!$A$1,ROW()-$N$53,COLUMN()-$N$54)</f>
        <v>#VALUE!</v>
      </c>
      <c r="AD71" s="106" t="e">
        <f ca="1">OFFSET('[1]T_2.05'!$A$1,ROW()-$N$53,COLUMN()-$N$54)</f>
        <v>#VALUE!</v>
      </c>
      <c r="AE71" s="106" t="e">
        <f ca="1">OFFSET('[1]T_2.05'!$A$1,ROW()-$N$53,COLUMN()-$N$54)</f>
        <v>#VALUE!</v>
      </c>
      <c r="AF71" s="106" t="e">
        <f ca="1">OFFSET('[1]T_2.05'!$A$1,ROW()-$N$53,COLUMN()-$N$54)</f>
        <v>#VALUE!</v>
      </c>
      <c r="AG71" s="106" t="e">
        <f ca="1">OFFSET('[1]T_2.05'!$A$1,ROW()-$N$53,COLUMN()-$N$54)</f>
        <v>#VALUE!</v>
      </c>
      <c r="AH71" s="106" t="e">
        <f ca="1">OFFSET('[1]T_2.05'!$A$1,ROW()-$N$53,COLUMN()-$N$54)</f>
        <v>#VALUE!</v>
      </c>
      <c r="AI71" s="106" t="e">
        <f ca="1">OFFSET('[1]T_2.05'!$A$1,ROW()-$N$53,COLUMN()-$N$54)</f>
        <v>#VALUE!</v>
      </c>
      <c r="AJ71" s="106" t="e">
        <f ca="1">OFFSET('[1]T_2.05'!$A$1,ROW()-$N$53,COLUMN()-$N$54)</f>
        <v>#VALUE!</v>
      </c>
      <c r="AK71" s="106" t="e">
        <f ca="1">OFFSET('[1]T_2.05'!$A$1,ROW()-$N$53,COLUMN()-$N$54)</f>
        <v>#VALUE!</v>
      </c>
      <c r="AL71" s="106" t="e">
        <f ca="1">OFFSET('[1]T_2.05'!$A$1,ROW()-$N$53,COLUMN()-$N$54)</f>
        <v>#VALUE!</v>
      </c>
      <c r="AM71" s="106" t="e">
        <f ca="1">OFFSET('[1]T_2.05'!$A$1,ROW()-$N$53,COLUMN()-$N$54)</f>
        <v>#VALUE!</v>
      </c>
      <c r="AN71" s="106" t="e">
        <f ca="1">OFFSET('[1]T_2.05'!$A$1,ROW()-$N$53,COLUMN()-$N$54)</f>
        <v>#VALUE!</v>
      </c>
      <c r="AO71" s="106" t="e">
        <f ca="1">OFFSET('[1]T_2.05'!$A$1,ROW()-$N$53,COLUMN()-$N$54)</f>
        <v>#VALUE!</v>
      </c>
    </row>
    <row r="72" spans="1:41" x14ac:dyDescent="0.3">
      <c r="A72" s="132" t="s">
        <v>1552</v>
      </c>
      <c r="B72" s="106" t="e">
        <f ca="1">OFFSET('[1]T_2.05'!$A$1,ROW()-$N$53,COLUMN()-$N$54)</f>
        <v>#VALUE!</v>
      </c>
      <c r="C72" s="106" t="e">
        <f ca="1">OFFSET('[1]T_2.05'!$A$1,ROW()-$N$53,COLUMN()-$N$54)</f>
        <v>#VALUE!</v>
      </c>
      <c r="D72" s="106" t="e">
        <f ca="1">OFFSET('[1]T_2.05'!$A$1,ROW()-$N$53,COLUMN()-$N$54)</f>
        <v>#VALUE!</v>
      </c>
      <c r="E72" s="106" t="e">
        <f ca="1">OFFSET('[1]T_2.05'!$A$1,ROW()-$N$53,COLUMN()-$N$54)</f>
        <v>#VALUE!</v>
      </c>
      <c r="F72" s="106" t="e">
        <f ca="1">OFFSET('[1]T_2.05'!$A$1,ROW()-$N$53,COLUMN()-$N$54)</f>
        <v>#VALUE!</v>
      </c>
      <c r="G72" s="106" t="e">
        <f ca="1">OFFSET('[1]T_2.05'!$A$1,ROW()-$N$53,COLUMN()-$N$54)</f>
        <v>#VALUE!</v>
      </c>
      <c r="H72" s="106" t="e">
        <f ca="1">OFFSET('[1]T_2.05'!$A$1,ROW()-$N$53,COLUMN()-$N$54)</f>
        <v>#VALUE!</v>
      </c>
      <c r="I72" s="106" t="e">
        <f ca="1">OFFSET('[1]T_2.05'!$A$1,ROW()-$N$53,COLUMN()-$N$54)</f>
        <v>#VALUE!</v>
      </c>
      <c r="J72" s="106" t="e">
        <f ca="1">OFFSET('[1]T_2.05'!$A$1,ROW()-$N$53,COLUMN()-$N$54)</f>
        <v>#VALUE!</v>
      </c>
      <c r="K72" s="106" t="e">
        <f ca="1">OFFSET('[1]T_2.05'!$A$1,ROW()-$N$53,COLUMN()-$N$54)</f>
        <v>#VALUE!</v>
      </c>
      <c r="L72" s="106" t="e">
        <f ca="1">OFFSET('[1]T_2.05'!$A$1,ROW()-$N$53,COLUMN()-$N$54)</f>
        <v>#VALUE!</v>
      </c>
      <c r="M72" s="106" t="e">
        <f ca="1">OFFSET('[1]T_2.05'!$A$1,ROW()-$N$53,COLUMN()-$N$54)</f>
        <v>#VALUE!</v>
      </c>
      <c r="N72" s="106" t="e">
        <f ca="1">OFFSET('[1]T_2.05'!$A$1,ROW()-$N$53,COLUMN()-$N$54)</f>
        <v>#VALUE!</v>
      </c>
      <c r="O72" s="106" t="e">
        <f ca="1">OFFSET('[1]T_2.05'!$A$1,ROW()-$N$53,COLUMN()-$N$54)</f>
        <v>#VALUE!</v>
      </c>
      <c r="P72" s="106" t="e">
        <f ca="1">OFFSET('[1]T_2.05'!$A$1,ROW()-$N$53,COLUMN()-$N$54)</f>
        <v>#VALUE!</v>
      </c>
      <c r="Q72" s="106" t="e">
        <f ca="1">OFFSET('[1]T_2.05'!$A$1,ROW()-$N$53,COLUMN()-$N$54)</f>
        <v>#VALUE!</v>
      </c>
      <c r="R72" s="106" t="e">
        <f ca="1">OFFSET('[1]T_2.05'!$A$1,ROW()-$N$53,COLUMN()-$N$54)</f>
        <v>#VALUE!</v>
      </c>
      <c r="S72" s="106" t="e">
        <f ca="1">OFFSET('[1]T_2.05'!$A$1,ROW()-$N$53,COLUMN()-$N$54)</f>
        <v>#VALUE!</v>
      </c>
      <c r="T72" s="106" t="e">
        <f ca="1">OFFSET('[1]T_2.05'!$A$1,ROW()-$N$53,COLUMN()-$N$54)</f>
        <v>#VALUE!</v>
      </c>
      <c r="U72" s="106" t="e">
        <f ca="1">OFFSET('[1]T_2.05'!$A$1,ROW()-$N$53,COLUMN()-$N$54)</f>
        <v>#VALUE!</v>
      </c>
      <c r="V72" s="106" t="e">
        <f ca="1">OFFSET('[1]T_2.05'!$A$1,ROW()-$N$53,COLUMN()-$N$54)</f>
        <v>#VALUE!</v>
      </c>
      <c r="W72" s="106" t="e">
        <f ca="1">OFFSET('[1]T_2.05'!$A$1,ROW()-$N$53,COLUMN()-$N$54)</f>
        <v>#VALUE!</v>
      </c>
      <c r="X72" s="106" t="e">
        <f ca="1">OFFSET('[1]T_2.05'!$A$1,ROW()-$N$53,COLUMN()-$N$54)</f>
        <v>#VALUE!</v>
      </c>
      <c r="Y72" s="106" t="e">
        <f ca="1">OFFSET('[1]T_2.05'!$A$1,ROW()-$N$53,COLUMN()-$N$54)</f>
        <v>#VALUE!</v>
      </c>
      <c r="Z72" s="106" t="e">
        <f ca="1">OFFSET('[1]T_2.05'!$A$1,ROW()-$N$53,COLUMN()-$N$54)</f>
        <v>#VALUE!</v>
      </c>
      <c r="AA72" s="106" t="e">
        <f ca="1">OFFSET('[1]T_2.05'!$A$1,ROW()-$N$53,COLUMN()-$N$54)</f>
        <v>#VALUE!</v>
      </c>
      <c r="AB72" s="106" t="e">
        <f ca="1">OFFSET('[1]T_2.05'!$A$1,ROW()-$N$53,COLUMN()-$N$54)</f>
        <v>#VALUE!</v>
      </c>
      <c r="AC72" s="106" t="e">
        <f ca="1">OFFSET('[1]T_2.05'!$A$1,ROW()-$N$53,COLUMN()-$N$54)</f>
        <v>#VALUE!</v>
      </c>
      <c r="AD72" s="106" t="e">
        <f ca="1">OFFSET('[1]T_2.05'!$A$1,ROW()-$N$53,COLUMN()-$N$54)</f>
        <v>#VALUE!</v>
      </c>
      <c r="AE72" s="106" t="e">
        <f ca="1">OFFSET('[1]T_2.05'!$A$1,ROW()-$N$53,COLUMN()-$N$54)</f>
        <v>#VALUE!</v>
      </c>
      <c r="AF72" s="106" t="e">
        <f ca="1">OFFSET('[1]T_2.05'!$A$1,ROW()-$N$53,COLUMN()-$N$54)</f>
        <v>#VALUE!</v>
      </c>
      <c r="AG72" s="106" t="e">
        <f ca="1">OFFSET('[1]T_2.05'!$A$1,ROW()-$N$53,COLUMN()-$N$54)</f>
        <v>#VALUE!</v>
      </c>
      <c r="AH72" s="106" t="e">
        <f ca="1">OFFSET('[1]T_2.05'!$A$1,ROW()-$N$53,COLUMN()-$N$54)</f>
        <v>#VALUE!</v>
      </c>
      <c r="AI72" s="106" t="e">
        <f ca="1">OFFSET('[1]T_2.05'!$A$1,ROW()-$N$53,COLUMN()-$N$54)</f>
        <v>#VALUE!</v>
      </c>
      <c r="AJ72" s="106" t="e">
        <f ca="1">OFFSET('[1]T_2.05'!$A$1,ROW()-$N$53,COLUMN()-$N$54)</f>
        <v>#VALUE!</v>
      </c>
      <c r="AK72" s="106" t="e">
        <f ca="1">OFFSET('[1]T_2.05'!$A$1,ROW()-$N$53,COLUMN()-$N$54)</f>
        <v>#VALUE!</v>
      </c>
      <c r="AL72" s="106" t="e">
        <f ca="1">OFFSET('[1]T_2.05'!$A$1,ROW()-$N$53,COLUMN()-$N$54)</f>
        <v>#VALUE!</v>
      </c>
      <c r="AM72" s="106" t="e">
        <f ca="1">OFFSET('[1]T_2.05'!$A$1,ROW()-$N$53,COLUMN()-$N$54)</f>
        <v>#VALUE!</v>
      </c>
      <c r="AN72" s="106" t="e">
        <f ca="1">OFFSET('[1]T_2.05'!$A$1,ROW()-$N$53,COLUMN()-$N$54)</f>
        <v>#VALUE!</v>
      </c>
      <c r="AO72" s="106" t="e">
        <f ca="1">OFFSET('[1]T_2.05'!$A$1,ROW()-$N$53,COLUMN()-$N$54)</f>
        <v>#VALUE!</v>
      </c>
    </row>
    <row r="73" spans="1:41" x14ac:dyDescent="0.3">
      <c r="A73" s="132" t="s">
        <v>1553</v>
      </c>
      <c r="B73" s="106" t="e">
        <f ca="1">OFFSET('[1]T_2.05'!$A$1,ROW()-$N$53,COLUMN()-$N$54)</f>
        <v>#VALUE!</v>
      </c>
      <c r="C73" s="106" t="e">
        <f ca="1">OFFSET('[1]T_2.05'!$A$1,ROW()-$N$53,COLUMN()-$N$54)</f>
        <v>#VALUE!</v>
      </c>
      <c r="D73" s="106" t="e">
        <f ca="1">OFFSET('[1]T_2.05'!$A$1,ROW()-$N$53,COLUMN()-$N$54)</f>
        <v>#VALUE!</v>
      </c>
      <c r="E73" s="106" t="e">
        <f ca="1">OFFSET('[1]T_2.05'!$A$1,ROW()-$N$53,COLUMN()-$N$54)</f>
        <v>#VALUE!</v>
      </c>
      <c r="F73" s="106" t="e">
        <f ca="1">OFFSET('[1]T_2.05'!$A$1,ROW()-$N$53,COLUMN()-$N$54)</f>
        <v>#VALUE!</v>
      </c>
      <c r="G73" s="106" t="e">
        <f ca="1">OFFSET('[1]T_2.05'!$A$1,ROW()-$N$53,COLUMN()-$N$54)</f>
        <v>#VALUE!</v>
      </c>
      <c r="H73" s="106" t="e">
        <f ca="1">OFFSET('[1]T_2.05'!$A$1,ROW()-$N$53,COLUMN()-$N$54)</f>
        <v>#VALUE!</v>
      </c>
      <c r="I73" s="106" t="e">
        <f ca="1">OFFSET('[1]T_2.05'!$A$1,ROW()-$N$53,COLUMN()-$N$54)</f>
        <v>#VALUE!</v>
      </c>
      <c r="J73" s="106" t="e">
        <f ca="1">OFFSET('[1]T_2.05'!$A$1,ROW()-$N$53,COLUMN()-$N$54)</f>
        <v>#VALUE!</v>
      </c>
      <c r="K73" s="106" t="e">
        <f ca="1">OFFSET('[1]T_2.05'!$A$1,ROW()-$N$53,COLUMN()-$N$54)</f>
        <v>#VALUE!</v>
      </c>
      <c r="L73" s="106" t="e">
        <f ca="1">OFFSET('[1]T_2.05'!$A$1,ROW()-$N$53,COLUMN()-$N$54)</f>
        <v>#VALUE!</v>
      </c>
      <c r="M73" s="106" t="e">
        <f ca="1">OFFSET('[1]T_2.05'!$A$1,ROW()-$N$53,COLUMN()-$N$54)</f>
        <v>#VALUE!</v>
      </c>
      <c r="N73" s="106" t="e">
        <f ca="1">OFFSET('[1]T_2.05'!$A$1,ROW()-$N$53,COLUMN()-$N$54)</f>
        <v>#VALUE!</v>
      </c>
      <c r="O73" s="106" t="e">
        <f ca="1">OFFSET('[1]T_2.05'!$A$1,ROW()-$N$53,COLUMN()-$N$54)</f>
        <v>#VALUE!</v>
      </c>
      <c r="P73" s="106" t="e">
        <f ca="1">OFFSET('[1]T_2.05'!$A$1,ROW()-$N$53,COLUMN()-$N$54)</f>
        <v>#VALUE!</v>
      </c>
      <c r="Q73" s="106" t="e">
        <f ca="1">OFFSET('[1]T_2.05'!$A$1,ROW()-$N$53,COLUMN()-$N$54)</f>
        <v>#VALUE!</v>
      </c>
      <c r="R73" s="106" t="e">
        <f ca="1">OFFSET('[1]T_2.05'!$A$1,ROW()-$N$53,COLUMN()-$N$54)</f>
        <v>#VALUE!</v>
      </c>
      <c r="S73" s="106" t="e">
        <f ca="1">OFFSET('[1]T_2.05'!$A$1,ROW()-$N$53,COLUMN()-$N$54)</f>
        <v>#VALUE!</v>
      </c>
      <c r="T73" s="106" t="e">
        <f ca="1">OFFSET('[1]T_2.05'!$A$1,ROW()-$N$53,COLUMN()-$N$54)</f>
        <v>#VALUE!</v>
      </c>
      <c r="U73" s="106" t="e">
        <f ca="1">OFFSET('[1]T_2.05'!$A$1,ROW()-$N$53,COLUMN()-$N$54)</f>
        <v>#VALUE!</v>
      </c>
      <c r="V73" s="106" t="e">
        <f ca="1">OFFSET('[1]T_2.05'!$A$1,ROW()-$N$53,COLUMN()-$N$54)</f>
        <v>#VALUE!</v>
      </c>
      <c r="W73" s="106" t="e">
        <f ca="1">OFFSET('[1]T_2.05'!$A$1,ROW()-$N$53,COLUMN()-$N$54)</f>
        <v>#VALUE!</v>
      </c>
      <c r="X73" s="106" t="e">
        <f ca="1">OFFSET('[1]T_2.05'!$A$1,ROW()-$N$53,COLUMN()-$N$54)</f>
        <v>#VALUE!</v>
      </c>
      <c r="Y73" s="106" t="e">
        <f ca="1">OFFSET('[1]T_2.05'!$A$1,ROW()-$N$53,COLUMN()-$N$54)</f>
        <v>#VALUE!</v>
      </c>
      <c r="Z73" s="106" t="e">
        <f ca="1">OFFSET('[1]T_2.05'!$A$1,ROW()-$N$53,COLUMN()-$N$54)</f>
        <v>#VALUE!</v>
      </c>
      <c r="AA73" s="106" t="e">
        <f ca="1">OFFSET('[1]T_2.05'!$A$1,ROW()-$N$53,COLUMN()-$N$54)</f>
        <v>#VALUE!</v>
      </c>
      <c r="AB73" s="106" t="e">
        <f ca="1">OFFSET('[1]T_2.05'!$A$1,ROW()-$N$53,COLUMN()-$N$54)</f>
        <v>#VALUE!</v>
      </c>
      <c r="AC73" s="106" t="e">
        <f ca="1">OFFSET('[1]T_2.05'!$A$1,ROW()-$N$53,COLUMN()-$N$54)</f>
        <v>#VALUE!</v>
      </c>
      <c r="AD73" s="106" t="e">
        <f ca="1">OFFSET('[1]T_2.05'!$A$1,ROW()-$N$53,COLUMN()-$N$54)</f>
        <v>#VALUE!</v>
      </c>
      <c r="AE73" s="106" t="e">
        <f ca="1">OFFSET('[1]T_2.05'!$A$1,ROW()-$N$53,COLUMN()-$N$54)</f>
        <v>#VALUE!</v>
      </c>
      <c r="AF73" s="106" t="e">
        <f ca="1">OFFSET('[1]T_2.05'!$A$1,ROW()-$N$53,COLUMN()-$N$54)</f>
        <v>#VALUE!</v>
      </c>
      <c r="AG73" s="106" t="e">
        <f ca="1">OFFSET('[1]T_2.05'!$A$1,ROW()-$N$53,COLUMN()-$N$54)</f>
        <v>#VALUE!</v>
      </c>
      <c r="AH73" s="106" t="e">
        <f ca="1">OFFSET('[1]T_2.05'!$A$1,ROW()-$N$53,COLUMN()-$N$54)</f>
        <v>#VALUE!</v>
      </c>
      <c r="AI73" s="106" t="e">
        <f ca="1">OFFSET('[1]T_2.05'!$A$1,ROW()-$N$53,COLUMN()-$N$54)</f>
        <v>#VALUE!</v>
      </c>
      <c r="AJ73" s="106" t="e">
        <f ca="1">OFFSET('[1]T_2.05'!$A$1,ROW()-$N$53,COLUMN()-$N$54)</f>
        <v>#VALUE!</v>
      </c>
      <c r="AK73" s="106" t="e">
        <f ca="1">OFFSET('[1]T_2.05'!$A$1,ROW()-$N$53,COLUMN()-$N$54)</f>
        <v>#VALUE!</v>
      </c>
      <c r="AL73" s="106" t="e">
        <f ca="1">OFFSET('[1]T_2.05'!$A$1,ROW()-$N$53,COLUMN()-$N$54)</f>
        <v>#VALUE!</v>
      </c>
      <c r="AM73" s="106" t="e">
        <f ca="1">OFFSET('[1]T_2.05'!$A$1,ROW()-$N$53,COLUMN()-$N$54)</f>
        <v>#VALUE!</v>
      </c>
      <c r="AN73" s="106" t="e">
        <f ca="1">OFFSET('[1]T_2.05'!$A$1,ROW()-$N$53,COLUMN()-$N$54)</f>
        <v>#VALUE!</v>
      </c>
      <c r="AO73" s="106" t="e">
        <f ca="1">OFFSET('[1]T_2.05'!$A$1,ROW()-$N$53,COLUMN()-$N$54)</f>
        <v>#VALUE!</v>
      </c>
    </row>
    <row r="74" spans="1:41" x14ac:dyDescent="0.3">
      <c r="A74" s="132" t="s">
        <v>1554</v>
      </c>
      <c r="B74" s="106" t="e">
        <f ca="1">OFFSET('[1]T_2.05'!$A$1,ROW()-$N$53,COLUMN()-$N$54)</f>
        <v>#VALUE!</v>
      </c>
      <c r="C74" s="106" t="e">
        <f ca="1">OFFSET('[1]T_2.05'!$A$1,ROW()-$N$53,COLUMN()-$N$54)</f>
        <v>#VALUE!</v>
      </c>
      <c r="D74" s="106" t="e">
        <f ca="1">OFFSET('[1]T_2.05'!$A$1,ROW()-$N$53,COLUMN()-$N$54)</f>
        <v>#VALUE!</v>
      </c>
      <c r="E74" s="106" t="e">
        <f ca="1">OFFSET('[1]T_2.05'!$A$1,ROW()-$N$53,COLUMN()-$N$54)</f>
        <v>#VALUE!</v>
      </c>
      <c r="F74" s="106" t="e">
        <f ca="1">OFFSET('[1]T_2.05'!$A$1,ROW()-$N$53,COLUMN()-$N$54)</f>
        <v>#VALUE!</v>
      </c>
      <c r="G74" s="106" t="e">
        <f ca="1">OFFSET('[1]T_2.05'!$A$1,ROW()-$N$53,COLUMN()-$N$54)</f>
        <v>#VALUE!</v>
      </c>
      <c r="H74" s="106" t="e">
        <f ca="1">OFFSET('[1]T_2.05'!$A$1,ROW()-$N$53,COLUMN()-$N$54)</f>
        <v>#VALUE!</v>
      </c>
      <c r="I74" s="106" t="e">
        <f ca="1">OFFSET('[1]T_2.05'!$A$1,ROW()-$N$53,COLUMN()-$N$54)</f>
        <v>#VALUE!</v>
      </c>
      <c r="J74" s="106" t="e">
        <f ca="1">OFFSET('[1]T_2.05'!$A$1,ROW()-$N$53,COLUMN()-$N$54)</f>
        <v>#VALUE!</v>
      </c>
      <c r="K74" s="106" t="e">
        <f ca="1">OFFSET('[1]T_2.05'!$A$1,ROW()-$N$53,COLUMN()-$N$54)</f>
        <v>#VALUE!</v>
      </c>
      <c r="L74" s="106" t="e">
        <f ca="1">OFFSET('[1]T_2.05'!$A$1,ROW()-$N$53,COLUMN()-$N$54)</f>
        <v>#VALUE!</v>
      </c>
      <c r="M74" s="106" t="e">
        <f ca="1">OFFSET('[1]T_2.05'!$A$1,ROW()-$N$53,COLUMN()-$N$54)</f>
        <v>#VALUE!</v>
      </c>
      <c r="N74" s="106" t="e">
        <f ca="1">OFFSET('[1]T_2.05'!$A$1,ROW()-$N$53,COLUMN()-$N$54)</f>
        <v>#VALUE!</v>
      </c>
      <c r="O74" s="106" t="e">
        <f ca="1">OFFSET('[1]T_2.05'!$A$1,ROW()-$N$53,COLUMN()-$N$54)</f>
        <v>#VALUE!</v>
      </c>
      <c r="P74" s="106" t="e">
        <f ca="1">OFFSET('[1]T_2.05'!$A$1,ROW()-$N$53,COLUMN()-$N$54)</f>
        <v>#VALUE!</v>
      </c>
      <c r="Q74" s="106" t="e">
        <f ca="1">OFFSET('[1]T_2.05'!$A$1,ROW()-$N$53,COLUMN()-$N$54)</f>
        <v>#VALUE!</v>
      </c>
      <c r="R74" s="106" t="e">
        <f ca="1">OFFSET('[1]T_2.05'!$A$1,ROW()-$N$53,COLUMN()-$N$54)</f>
        <v>#VALUE!</v>
      </c>
      <c r="S74" s="106" t="e">
        <f ca="1">OFFSET('[1]T_2.05'!$A$1,ROW()-$N$53,COLUMN()-$N$54)</f>
        <v>#VALUE!</v>
      </c>
      <c r="T74" s="106" t="e">
        <f ca="1">OFFSET('[1]T_2.05'!$A$1,ROW()-$N$53,COLUMN()-$N$54)</f>
        <v>#VALUE!</v>
      </c>
      <c r="U74" s="106" t="e">
        <f ca="1">OFFSET('[1]T_2.05'!$A$1,ROW()-$N$53,COLUMN()-$N$54)</f>
        <v>#VALUE!</v>
      </c>
      <c r="V74" s="106" t="e">
        <f ca="1">OFFSET('[1]T_2.05'!$A$1,ROW()-$N$53,COLUMN()-$N$54)</f>
        <v>#VALUE!</v>
      </c>
      <c r="W74" s="106" t="e">
        <f ca="1">OFFSET('[1]T_2.05'!$A$1,ROW()-$N$53,COLUMN()-$N$54)</f>
        <v>#VALUE!</v>
      </c>
      <c r="X74" s="106" t="e">
        <f ca="1">OFFSET('[1]T_2.05'!$A$1,ROW()-$N$53,COLUMN()-$N$54)</f>
        <v>#VALUE!</v>
      </c>
      <c r="Y74" s="106" t="e">
        <f ca="1">OFFSET('[1]T_2.05'!$A$1,ROW()-$N$53,COLUMN()-$N$54)</f>
        <v>#VALUE!</v>
      </c>
      <c r="Z74" s="106" t="e">
        <f ca="1">OFFSET('[1]T_2.05'!$A$1,ROW()-$N$53,COLUMN()-$N$54)</f>
        <v>#VALUE!</v>
      </c>
      <c r="AA74" s="106" t="e">
        <f ca="1">OFFSET('[1]T_2.05'!$A$1,ROW()-$N$53,COLUMN()-$N$54)</f>
        <v>#VALUE!</v>
      </c>
      <c r="AB74" s="106" t="e">
        <f ca="1">OFFSET('[1]T_2.05'!$A$1,ROW()-$N$53,COLUMN()-$N$54)</f>
        <v>#VALUE!</v>
      </c>
      <c r="AC74" s="106" t="e">
        <f ca="1">OFFSET('[1]T_2.05'!$A$1,ROW()-$N$53,COLUMN()-$N$54)</f>
        <v>#VALUE!</v>
      </c>
      <c r="AD74" s="106" t="e">
        <f ca="1">OFFSET('[1]T_2.05'!$A$1,ROW()-$N$53,COLUMN()-$N$54)</f>
        <v>#VALUE!</v>
      </c>
      <c r="AE74" s="106" t="e">
        <f ca="1">OFFSET('[1]T_2.05'!$A$1,ROW()-$N$53,COLUMN()-$N$54)</f>
        <v>#VALUE!</v>
      </c>
      <c r="AF74" s="106" t="e">
        <f ca="1">OFFSET('[1]T_2.05'!$A$1,ROW()-$N$53,COLUMN()-$N$54)</f>
        <v>#VALUE!</v>
      </c>
      <c r="AG74" s="106" t="e">
        <f ca="1">OFFSET('[1]T_2.05'!$A$1,ROW()-$N$53,COLUMN()-$N$54)</f>
        <v>#VALUE!</v>
      </c>
      <c r="AH74" s="106" t="e">
        <f ca="1">OFFSET('[1]T_2.05'!$A$1,ROW()-$N$53,COLUMN()-$N$54)</f>
        <v>#VALUE!</v>
      </c>
      <c r="AI74" s="106" t="e">
        <f ca="1">OFFSET('[1]T_2.05'!$A$1,ROW()-$N$53,COLUMN()-$N$54)</f>
        <v>#VALUE!</v>
      </c>
      <c r="AJ74" s="106" t="e">
        <f ca="1">OFFSET('[1]T_2.05'!$A$1,ROW()-$N$53,COLUMN()-$N$54)</f>
        <v>#VALUE!</v>
      </c>
      <c r="AK74" s="106" t="e">
        <f ca="1">OFFSET('[1]T_2.05'!$A$1,ROW()-$N$53,COLUMN()-$N$54)</f>
        <v>#VALUE!</v>
      </c>
      <c r="AL74" s="106" t="e">
        <f ca="1">OFFSET('[1]T_2.05'!$A$1,ROW()-$N$53,COLUMN()-$N$54)</f>
        <v>#VALUE!</v>
      </c>
      <c r="AM74" s="106" t="e">
        <f ca="1">OFFSET('[1]T_2.05'!$A$1,ROW()-$N$53,COLUMN()-$N$54)</f>
        <v>#VALUE!</v>
      </c>
      <c r="AN74" s="106" t="e">
        <f ca="1">OFFSET('[1]T_2.05'!$A$1,ROW()-$N$53,COLUMN()-$N$54)</f>
        <v>#VALUE!</v>
      </c>
      <c r="AO74" s="106" t="e">
        <f ca="1">OFFSET('[1]T_2.05'!$A$1,ROW()-$N$53,COLUMN()-$N$54)</f>
        <v>#VALUE!</v>
      </c>
    </row>
    <row r="75" spans="1:41" x14ac:dyDescent="0.3">
      <c r="A75" s="132" t="s">
        <v>1555</v>
      </c>
      <c r="B75" s="106" t="e">
        <f ca="1">OFFSET('[1]T_2.05'!$A$1,ROW()-$N$53,COLUMN()-$N$54)</f>
        <v>#VALUE!</v>
      </c>
      <c r="C75" s="106" t="e">
        <f ca="1">OFFSET('[1]T_2.05'!$A$1,ROW()-$N$53,COLUMN()-$N$54)</f>
        <v>#VALUE!</v>
      </c>
      <c r="D75" s="106" t="e">
        <f ca="1">OFFSET('[1]T_2.05'!$A$1,ROW()-$N$53,COLUMN()-$N$54)</f>
        <v>#VALUE!</v>
      </c>
      <c r="E75" s="106" t="e">
        <f ca="1">OFFSET('[1]T_2.05'!$A$1,ROW()-$N$53,COLUMN()-$N$54)</f>
        <v>#VALUE!</v>
      </c>
      <c r="F75" s="106" t="e">
        <f ca="1">OFFSET('[1]T_2.05'!$A$1,ROW()-$N$53,COLUMN()-$N$54)</f>
        <v>#VALUE!</v>
      </c>
      <c r="G75" s="106" t="e">
        <f ca="1">OFFSET('[1]T_2.05'!$A$1,ROW()-$N$53,COLUMN()-$N$54)</f>
        <v>#VALUE!</v>
      </c>
      <c r="H75" s="106" t="e">
        <f ca="1">OFFSET('[1]T_2.05'!$A$1,ROW()-$N$53,COLUMN()-$N$54)</f>
        <v>#VALUE!</v>
      </c>
      <c r="I75" s="106" t="e">
        <f ca="1">OFFSET('[1]T_2.05'!$A$1,ROW()-$N$53,COLUMN()-$N$54)</f>
        <v>#VALUE!</v>
      </c>
      <c r="J75" s="106" t="e">
        <f ca="1">OFFSET('[1]T_2.05'!$A$1,ROW()-$N$53,COLUMN()-$N$54)</f>
        <v>#VALUE!</v>
      </c>
      <c r="K75" s="106" t="e">
        <f ca="1">OFFSET('[1]T_2.05'!$A$1,ROW()-$N$53,COLUMN()-$N$54)</f>
        <v>#VALUE!</v>
      </c>
      <c r="L75" s="106" t="e">
        <f ca="1">OFFSET('[1]T_2.05'!$A$1,ROW()-$N$53,COLUMN()-$N$54)</f>
        <v>#VALUE!</v>
      </c>
      <c r="M75" s="106" t="e">
        <f ca="1">OFFSET('[1]T_2.05'!$A$1,ROW()-$N$53,COLUMN()-$N$54)</f>
        <v>#VALUE!</v>
      </c>
      <c r="N75" s="106" t="e">
        <f ca="1">OFFSET('[1]T_2.05'!$A$1,ROW()-$N$53,COLUMN()-$N$54)</f>
        <v>#VALUE!</v>
      </c>
      <c r="O75" s="106" t="e">
        <f ca="1">OFFSET('[1]T_2.05'!$A$1,ROW()-$N$53,COLUMN()-$N$54)</f>
        <v>#VALUE!</v>
      </c>
      <c r="P75" s="106" t="e">
        <f ca="1">OFFSET('[1]T_2.05'!$A$1,ROW()-$N$53,COLUMN()-$N$54)</f>
        <v>#VALUE!</v>
      </c>
      <c r="Q75" s="106" t="e">
        <f ca="1">OFFSET('[1]T_2.05'!$A$1,ROW()-$N$53,COLUMN()-$N$54)</f>
        <v>#VALUE!</v>
      </c>
      <c r="R75" s="106" t="e">
        <f ca="1">OFFSET('[1]T_2.05'!$A$1,ROW()-$N$53,COLUMN()-$N$54)</f>
        <v>#VALUE!</v>
      </c>
      <c r="S75" s="106" t="e">
        <f ca="1">OFFSET('[1]T_2.05'!$A$1,ROW()-$N$53,COLUMN()-$N$54)</f>
        <v>#VALUE!</v>
      </c>
      <c r="T75" s="106" t="e">
        <f ca="1">OFFSET('[1]T_2.05'!$A$1,ROW()-$N$53,COLUMN()-$N$54)</f>
        <v>#VALUE!</v>
      </c>
      <c r="U75" s="106" t="e">
        <f ca="1">OFFSET('[1]T_2.05'!$A$1,ROW()-$N$53,COLUMN()-$N$54)</f>
        <v>#VALUE!</v>
      </c>
      <c r="V75" s="106" t="e">
        <f ca="1">OFFSET('[1]T_2.05'!$A$1,ROW()-$N$53,COLUMN()-$N$54)</f>
        <v>#VALUE!</v>
      </c>
      <c r="W75" s="106" t="e">
        <f ca="1">OFFSET('[1]T_2.05'!$A$1,ROW()-$N$53,COLUMN()-$N$54)</f>
        <v>#VALUE!</v>
      </c>
      <c r="X75" s="106" t="e">
        <f ca="1">OFFSET('[1]T_2.05'!$A$1,ROW()-$N$53,COLUMN()-$N$54)</f>
        <v>#VALUE!</v>
      </c>
      <c r="Y75" s="106" t="e">
        <f ca="1">OFFSET('[1]T_2.05'!$A$1,ROW()-$N$53,COLUMN()-$N$54)</f>
        <v>#VALUE!</v>
      </c>
      <c r="Z75" s="106" t="e">
        <f ca="1">OFFSET('[1]T_2.05'!$A$1,ROW()-$N$53,COLUMN()-$N$54)</f>
        <v>#VALUE!</v>
      </c>
      <c r="AA75" s="106" t="e">
        <f ca="1">OFFSET('[1]T_2.05'!$A$1,ROW()-$N$53,COLUMN()-$N$54)</f>
        <v>#VALUE!</v>
      </c>
      <c r="AB75" s="106" t="e">
        <f ca="1">OFFSET('[1]T_2.05'!$A$1,ROW()-$N$53,COLUMN()-$N$54)</f>
        <v>#VALUE!</v>
      </c>
      <c r="AC75" s="106" t="e">
        <f ca="1">OFFSET('[1]T_2.05'!$A$1,ROW()-$N$53,COLUMN()-$N$54)</f>
        <v>#VALUE!</v>
      </c>
      <c r="AD75" s="106" t="e">
        <f ca="1">OFFSET('[1]T_2.05'!$A$1,ROW()-$N$53,COLUMN()-$N$54)</f>
        <v>#VALUE!</v>
      </c>
      <c r="AE75" s="106" t="e">
        <f ca="1">OFFSET('[1]T_2.05'!$A$1,ROW()-$N$53,COLUMN()-$N$54)</f>
        <v>#VALUE!</v>
      </c>
      <c r="AF75" s="106" t="e">
        <f ca="1">OFFSET('[1]T_2.05'!$A$1,ROW()-$N$53,COLUMN()-$N$54)</f>
        <v>#VALUE!</v>
      </c>
      <c r="AG75" s="106" t="e">
        <f ca="1">OFFSET('[1]T_2.05'!$A$1,ROW()-$N$53,COLUMN()-$N$54)</f>
        <v>#VALUE!</v>
      </c>
      <c r="AH75" s="106" t="e">
        <f ca="1">OFFSET('[1]T_2.05'!$A$1,ROW()-$N$53,COLUMN()-$N$54)</f>
        <v>#VALUE!</v>
      </c>
      <c r="AI75" s="106" t="e">
        <f ca="1">OFFSET('[1]T_2.05'!$A$1,ROW()-$N$53,COLUMN()-$N$54)</f>
        <v>#VALUE!</v>
      </c>
      <c r="AJ75" s="106" t="e">
        <f ca="1">OFFSET('[1]T_2.05'!$A$1,ROW()-$N$53,COLUMN()-$N$54)</f>
        <v>#VALUE!</v>
      </c>
      <c r="AK75" s="106" t="e">
        <f ca="1">OFFSET('[1]T_2.05'!$A$1,ROW()-$N$53,COLUMN()-$N$54)</f>
        <v>#VALUE!</v>
      </c>
      <c r="AL75" s="106" t="e">
        <f ca="1">OFFSET('[1]T_2.05'!$A$1,ROW()-$N$53,COLUMN()-$N$54)</f>
        <v>#VALUE!</v>
      </c>
      <c r="AM75" s="106" t="e">
        <f ca="1">OFFSET('[1]T_2.05'!$A$1,ROW()-$N$53,COLUMN()-$N$54)</f>
        <v>#VALUE!</v>
      </c>
      <c r="AN75" s="106" t="e">
        <f ca="1">OFFSET('[1]T_2.05'!$A$1,ROW()-$N$53,COLUMN()-$N$54)</f>
        <v>#VALUE!</v>
      </c>
      <c r="AO75" s="106" t="e">
        <f ca="1">OFFSET('[1]T_2.05'!$A$1,ROW()-$N$53,COLUMN()-$N$54)</f>
        <v>#VALUE!</v>
      </c>
    </row>
    <row r="76" spans="1:41" x14ac:dyDescent="0.3">
      <c r="A76" s="132" t="s">
        <v>1556</v>
      </c>
      <c r="B76" s="106" t="e">
        <f ca="1">OFFSET('[1]T_2.05'!$A$1,ROW()-$N$53,COLUMN()-$N$54)</f>
        <v>#VALUE!</v>
      </c>
      <c r="C76" s="106" t="e">
        <f ca="1">OFFSET('[1]T_2.05'!$A$1,ROW()-$N$53,COLUMN()-$N$54)</f>
        <v>#VALUE!</v>
      </c>
      <c r="D76" s="106" t="e">
        <f ca="1">OFFSET('[1]T_2.05'!$A$1,ROW()-$N$53,COLUMN()-$N$54)</f>
        <v>#VALUE!</v>
      </c>
      <c r="E76" s="106" t="e">
        <f ca="1">OFFSET('[1]T_2.05'!$A$1,ROW()-$N$53,COLUMN()-$N$54)</f>
        <v>#VALUE!</v>
      </c>
      <c r="F76" s="106" t="e">
        <f ca="1">OFFSET('[1]T_2.05'!$A$1,ROW()-$N$53,COLUMN()-$N$54)</f>
        <v>#VALUE!</v>
      </c>
      <c r="G76" s="106" t="e">
        <f ca="1">OFFSET('[1]T_2.05'!$A$1,ROW()-$N$53,COLUMN()-$N$54)</f>
        <v>#VALUE!</v>
      </c>
      <c r="H76" s="106" t="e">
        <f ca="1">OFFSET('[1]T_2.05'!$A$1,ROW()-$N$53,COLUMN()-$N$54)</f>
        <v>#VALUE!</v>
      </c>
      <c r="I76" s="106" t="e">
        <f ca="1">OFFSET('[1]T_2.05'!$A$1,ROW()-$N$53,COLUMN()-$N$54)</f>
        <v>#VALUE!</v>
      </c>
      <c r="J76" s="106" t="e">
        <f ca="1">OFFSET('[1]T_2.05'!$A$1,ROW()-$N$53,COLUMN()-$N$54)</f>
        <v>#VALUE!</v>
      </c>
      <c r="K76" s="106" t="e">
        <f ca="1">OFFSET('[1]T_2.05'!$A$1,ROW()-$N$53,COLUMN()-$N$54)</f>
        <v>#VALUE!</v>
      </c>
      <c r="L76" s="106" t="e">
        <f ca="1">OFFSET('[1]T_2.05'!$A$1,ROW()-$N$53,COLUMN()-$N$54)</f>
        <v>#VALUE!</v>
      </c>
      <c r="M76" s="106" t="e">
        <f ca="1">OFFSET('[1]T_2.05'!$A$1,ROW()-$N$53,COLUMN()-$N$54)</f>
        <v>#VALUE!</v>
      </c>
      <c r="N76" s="106" t="e">
        <f ca="1">OFFSET('[1]T_2.05'!$A$1,ROW()-$N$53,COLUMN()-$N$54)</f>
        <v>#VALUE!</v>
      </c>
      <c r="O76" s="106" t="e">
        <f ca="1">OFFSET('[1]T_2.05'!$A$1,ROW()-$N$53,COLUMN()-$N$54)</f>
        <v>#VALUE!</v>
      </c>
      <c r="P76" s="106" t="e">
        <f ca="1">OFFSET('[1]T_2.05'!$A$1,ROW()-$N$53,COLUMN()-$N$54)</f>
        <v>#VALUE!</v>
      </c>
      <c r="Q76" s="106" t="e">
        <f ca="1">OFFSET('[1]T_2.05'!$A$1,ROW()-$N$53,COLUMN()-$N$54)</f>
        <v>#VALUE!</v>
      </c>
      <c r="R76" s="106" t="e">
        <f ca="1">OFFSET('[1]T_2.05'!$A$1,ROW()-$N$53,COLUMN()-$N$54)</f>
        <v>#VALUE!</v>
      </c>
      <c r="S76" s="106" t="e">
        <f ca="1">OFFSET('[1]T_2.05'!$A$1,ROW()-$N$53,COLUMN()-$N$54)</f>
        <v>#VALUE!</v>
      </c>
      <c r="T76" s="106" t="e">
        <f ca="1">OFFSET('[1]T_2.05'!$A$1,ROW()-$N$53,COLUMN()-$N$54)</f>
        <v>#VALUE!</v>
      </c>
      <c r="U76" s="106" t="e">
        <f ca="1">OFFSET('[1]T_2.05'!$A$1,ROW()-$N$53,COLUMN()-$N$54)</f>
        <v>#VALUE!</v>
      </c>
      <c r="V76" s="106" t="e">
        <f ca="1">OFFSET('[1]T_2.05'!$A$1,ROW()-$N$53,COLUMN()-$N$54)</f>
        <v>#VALUE!</v>
      </c>
      <c r="W76" s="106" t="e">
        <f ca="1">OFFSET('[1]T_2.05'!$A$1,ROW()-$N$53,COLUMN()-$N$54)</f>
        <v>#VALUE!</v>
      </c>
      <c r="X76" s="106" t="e">
        <f ca="1">OFFSET('[1]T_2.05'!$A$1,ROW()-$N$53,COLUMN()-$N$54)</f>
        <v>#VALUE!</v>
      </c>
      <c r="Y76" s="106" t="e">
        <f ca="1">OFFSET('[1]T_2.05'!$A$1,ROW()-$N$53,COLUMN()-$N$54)</f>
        <v>#VALUE!</v>
      </c>
      <c r="Z76" s="106" t="e">
        <f ca="1">OFFSET('[1]T_2.05'!$A$1,ROW()-$N$53,COLUMN()-$N$54)</f>
        <v>#VALUE!</v>
      </c>
      <c r="AA76" s="106" t="e">
        <f ca="1">OFFSET('[1]T_2.05'!$A$1,ROW()-$N$53,COLUMN()-$N$54)</f>
        <v>#VALUE!</v>
      </c>
      <c r="AB76" s="106" t="e">
        <f ca="1">OFFSET('[1]T_2.05'!$A$1,ROW()-$N$53,COLUMN()-$N$54)</f>
        <v>#VALUE!</v>
      </c>
      <c r="AC76" s="106" t="e">
        <f ca="1">OFFSET('[1]T_2.05'!$A$1,ROW()-$N$53,COLUMN()-$N$54)</f>
        <v>#VALUE!</v>
      </c>
      <c r="AD76" s="106" t="e">
        <f ca="1">OFFSET('[1]T_2.05'!$A$1,ROW()-$N$53,COLUMN()-$N$54)</f>
        <v>#VALUE!</v>
      </c>
      <c r="AE76" s="106" t="e">
        <f ca="1">OFFSET('[1]T_2.05'!$A$1,ROW()-$N$53,COLUMN()-$N$54)</f>
        <v>#VALUE!</v>
      </c>
      <c r="AF76" s="106" t="e">
        <f ca="1">OFFSET('[1]T_2.05'!$A$1,ROW()-$N$53,COLUMN()-$N$54)</f>
        <v>#VALUE!</v>
      </c>
      <c r="AG76" s="106" t="e">
        <f ca="1">OFFSET('[1]T_2.05'!$A$1,ROW()-$N$53,COLUMN()-$N$54)</f>
        <v>#VALUE!</v>
      </c>
      <c r="AH76" s="106" t="e">
        <f ca="1">OFFSET('[1]T_2.05'!$A$1,ROW()-$N$53,COLUMN()-$N$54)</f>
        <v>#VALUE!</v>
      </c>
      <c r="AI76" s="106" t="e">
        <f ca="1">OFFSET('[1]T_2.05'!$A$1,ROW()-$N$53,COLUMN()-$N$54)</f>
        <v>#VALUE!</v>
      </c>
      <c r="AJ76" s="106" t="e">
        <f ca="1">OFFSET('[1]T_2.05'!$A$1,ROW()-$N$53,COLUMN()-$N$54)</f>
        <v>#VALUE!</v>
      </c>
      <c r="AK76" s="106" t="e">
        <f ca="1">OFFSET('[1]T_2.05'!$A$1,ROW()-$N$53,COLUMN()-$N$54)</f>
        <v>#VALUE!</v>
      </c>
      <c r="AL76" s="106" t="e">
        <f ca="1">OFFSET('[1]T_2.05'!$A$1,ROW()-$N$53,COLUMN()-$N$54)</f>
        <v>#VALUE!</v>
      </c>
      <c r="AM76" s="106" t="e">
        <f ca="1">OFFSET('[1]T_2.05'!$A$1,ROW()-$N$53,COLUMN()-$N$54)</f>
        <v>#VALUE!</v>
      </c>
      <c r="AN76" s="106" t="e">
        <f ca="1">OFFSET('[1]T_2.05'!$A$1,ROW()-$N$53,COLUMN()-$N$54)</f>
        <v>#VALUE!</v>
      </c>
      <c r="AO76" s="106" t="e">
        <f ca="1">OFFSET('[1]T_2.05'!$A$1,ROW()-$N$53,COLUMN()-$N$54)</f>
        <v>#VALUE!</v>
      </c>
    </row>
    <row r="77" spans="1:41" x14ac:dyDescent="0.3">
      <c r="A77" s="132" t="s">
        <v>1557</v>
      </c>
      <c r="B77" s="106" t="e">
        <f ca="1">OFFSET('[1]T_2.05'!$A$1,ROW()-$N$53,COLUMN()-$N$54)</f>
        <v>#VALUE!</v>
      </c>
      <c r="C77" s="106" t="e">
        <f ca="1">OFFSET('[1]T_2.05'!$A$1,ROW()-$N$53,COLUMN()-$N$54)</f>
        <v>#VALUE!</v>
      </c>
      <c r="D77" s="106" t="e">
        <f ca="1">OFFSET('[1]T_2.05'!$A$1,ROW()-$N$53,COLUMN()-$N$54)</f>
        <v>#VALUE!</v>
      </c>
      <c r="E77" s="106" t="e">
        <f ca="1">OFFSET('[1]T_2.05'!$A$1,ROW()-$N$53,COLUMN()-$N$54)</f>
        <v>#VALUE!</v>
      </c>
      <c r="F77" s="106" t="e">
        <f ca="1">OFFSET('[1]T_2.05'!$A$1,ROW()-$N$53,COLUMN()-$N$54)</f>
        <v>#VALUE!</v>
      </c>
      <c r="G77" s="106" t="e">
        <f ca="1">OFFSET('[1]T_2.05'!$A$1,ROW()-$N$53,COLUMN()-$N$54)</f>
        <v>#VALUE!</v>
      </c>
      <c r="H77" s="106" t="e">
        <f ca="1">OFFSET('[1]T_2.05'!$A$1,ROW()-$N$53,COLUMN()-$N$54)</f>
        <v>#VALUE!</v>
      </c>
      <c r="I77" s="106" t="e">
        <f ca="1">OFFSET('[1]T_2.05'!$A$1,ROW()-$N$53,COLUMN()-$N$54)</f>
        <v>#VALUE!</v>
      </c>
      <c r="J77" s="106" t="e">
        <f ca="1">OFFSET('[1]T_2.05'!$A$1,ROW()-$N$53,COLUMN()-$N$54)</f>
        <v>#VALUE!</v>
      </c>
      <c r="K77" s="106" t="e">
        <f ca="1">OFFSET('[1]T_2.05'!$A$1,ROW()-$N$53,COLUMN()-$N$54)</f>
        <v>#VALUE!</v>
      </c>
      <c r="L77" s="106" t="e">
        <f ca="1">OFFSET('[1]T_2.05'!$A$1,ROW()-$N$53,COLUMN()-$N$54)</f>
        <v>#VALUE!</v>
      </c>
      <c r="M77" s="106" t="e">
        <f ca="1">OFFSET('[1]T_2.05'!$A$1,ROW()-$N$53,COLUMN()-$N$54)</f>
        <v>#VALUE!</v>
      </c>
      <c r="N77" s="106" t="e">
        <f ca="1">OFFSET('[1]T_2.05'!$A$1,ROW()-$N$53,COLUMN()-$N$54)</f>
        <v>#VALUE!</v>
      </c>
      <c r="O77" s="106" t="e">
        <f ca="1">OFFSET('[1]T_2.05'!$A$1,ROW()-$N$53,COLUMN()-$N$54)</f>
        <v>#VALUE!</v>
      </c>
      <c r="P77" s="106" t="e">
        <f ca="1">OFFSET('[1]T_2.05'!$A$1,ROW()-$N$53,COLUMN()-$N$54)</f>
        <v>#VALUE!</v>
      </c>
      <c r="Q77" s="106" t="e">
        <f ca="1">OFFSET('[1]T_2.05'!$A$1,ROW()-$N$53,COLUMN()-$N$54)</f>
        <v>#VALUE!</v>
      </c>
      <c r="R77" s="106" t="e">
        <f ca="1">OFFSET('[1]T_2.05'!$A$1,ROW()-$N$53,COLUMN()-$N$54)</f>
        <v>#VALUE!</v>
      </c>
      <c r="S77" s="106" t="e">
        <f ca="1">OFFSET('[1]T_2.05'!$A$1,ROW()-$N$53,COLUMN()-$N$54)</f>
        <v>#VALUE!</v>
      </c>
      <c r="T77" s="106" t="e">
        <f ca="1">OFFSET('[1]T_2.05'!$A$1,ROW()-$N$53,COLUMN()-$N$54)</f>
        <v>#VALUE!</v>
      </c>
      <c r="U77" s="106" t="e">
        <f ca="1">OFFSET('[1]T_2.05'!$A$1,ROW()-$N$53,COLUMN()-$N$54)</f>
        <v>#VALUE!</v>
      </c>
      <c r="V77" s="106" t="e">
        <f ca="1">OFFSET('[1]T_2.05'!$A$1,ROW()-$N$53,COLUMN()-$N$54)</f>
        <v>#VALUE!</v>
      </c>
      <c r="W77" s="106" t="e">
        <f ca="1">OFFSET('[1]T_2.05'!$A$1,ROW()-$N$53,COLUMN()-$N$54)</f>
        <v>#VALUE!</v>
      </c>
      <c r="X77" s="106" t="e">
        <f ca="1">OFFSET('[1]T_2.05'!$A$1,ROW()-$N$53,COLUMN()-$N$54)</f>
        <v>#VALUE!</v>
      </c>
      <c r="Y77" s="106" t="e">
        <f ca="1">OFFSET('[1]T_2.05'!$A$1,ROW()-$N$53,COLUMN()-$N$54)</f>
        <v>#VALUE!</v>
      </c>
      <c r="Z77" s="106" t="e">
        <f ca="1">OFFSET('[1]T_2.05'!$A$1,ROW()-$N$53,COLUMN()-$N$54)</f>
        <v>#VALUE!</v>
      </c>
      <c r="AA77" s="106" t="e">
        <f ca="1">OFFSET('[1]T_2.05'!$A$1,ROW()-$N$53,COLUMN()-$N$54)</f>
        <v>#VALUE!</v>
      </c>
      <c r="AB77" s="106" t="e">
        <f ca="1">OFFSET('[1]T_2.05'!$A$1,ROW()-$N$53,COLUMN()-$N$54)</f>
        <v>#VALUE!</v>
      </c>
      <c r="AC77" s="106" t="e">
        <f ca="1">OFFSET('[1]T_2.05'!$A$1,ROW()-$N$53,COLUMN()-$N$54)</f>
        <v>#VALUE!</v>
      </c>
      <c r="AD77" s="106" t="e">
        <f ca="1">OFFSET('[1]T_2.05'!$A$1,ROW()-$N$53,COLUMN()-$N$54)</f>
        <v>#VALUE!</v>
      </c>
      <c r="AE77" s="106" t="e">
        <f ca="1">OFFSET('[1]T_2.05'!$A$1,ROW()-$N$53,COLUMN()-$N$54)</f>
        <v>#VALUE!</v>
      </c>
      <c r="AF77" s="106" t="e">
        <f ca="1">OFFSET('[1]T_2.05'!$A$1,ROW()-$N$53,COLUMN()-$N$54)</f>
        <v>#VALUE!</v>
      </c>
      <c r="AG77" s="106" t="e">
        <f ca="1">OFFSET('[1]T_2.05'!$A$1,ROW()-$N$53,COLUMN()-$N$54)</f>
        <v>#VALUE!</v>
      </c>
      <c r="AH77" s="106" t="e">
        <f ca="1">OFFSET('[1]T_2.05'!$A$1,ROW()-$N$53,COLUMN()-$N$54)</f>
        <v>#VALUE!</v>
      </c>
      <c r="AI77" s="106" t="e">
        <f ca="1">OFFSET('[1]T_2.05'!$A$1,ROW()-$N$53,COLUMN()-$N$54)</f>
        <v>#VALUE!</v>
      </c>
      <c r="AJ77" s="106" t="e">
        <f ca="1">OFFSET('[1]T_2.05'!$A$1,ROW()-$N$53,COLUMN()-$N$54)</f>
        <v>#VALUE!</v>
      </c>
      <c r="AK77" s="106" t="e">
        <f ca="1">OFFSET('[1]T_2.05'!$A$1,ROW()-$N$53,COLUMN()-$N$54)</f>
        <v>#VALUE!</v>
      </c>
      <c r="AL77" s="106" t="e">
        <f ca="1">OFFSET('[1]T_2.05'!$A$1,ROW()-$N$53,COLUMN()-$N$54)</f>
        <v>#VALUE!</v>
      </c>
      <c r="AM77" s="106" t="e">
        <f ca="1">OFFSET('[1]T_2.05'!$A$1,ROW()-$N$53,COLUMN()-$N$54)</f>
        <v>#VALUE!</v>
      </c>
      <c r="AN77" s="106" t="e">
        <f ca="1">OFFSET('[1]T_2.05'!$A$1,ROW()-$N$53,COLUMN()-$N$54)</f>
        <v>#VALUE!</v>
      </c>
      <c r="AO77" s="106" t="e">
        <f ca="1">OFFSET('[1]T_2.05'!$A$1,ROW()-$N$53,COLUMN()-$N$54)</f>
        <v>#VALUE!</v>
      </c>
    </row>
    <row r="78" spans="1:41" x14ac:dyDescent="0.3">
      <c r="A78" s="132" t="s">
        <v>1558</v>
      </c>
      <c r="B78" s="106" t="e">
        <f ca="1">OFFSET('[1]T_2.05'!$A$1,ROW()-$N$53,COLUMN()-$N$54)</f>
        <v>#VALUE!</v>
      </c>
      <c r="C78" s="106" t="e">
        <f ca="1">OFFSET('[1]T_2.05'!$A$1,ROW()-$N$53,COLUMN()-$N$54)</f>
        <v>#VALUE!</v>
      </c>
      <c r="D78" s="106" t="e">
        <f ca="1">OFFSET('[1]T_2.05'!$A$1,ROW()-$N$53,COLUMN()-$N$54)</f>
        <v>#VALUE!</v>
      </c>
      <c r="E78" s="106" t="e">
        <f ca="1">OFFSET('[1]T_2.05'!$A$1,ROW()-$N$53,COLUMN()-$N$54)</f>
        <v>#VALUE!</v>
      </c>
      <c r="F78" s="106" t="e">
        <f ca="1">OFFSET('[1]T_2.05'!$A$1,ROW()-$N$53,COLUMN()-$N$54)</f>
        <v>#VALUE!</v>
      </c>
      <c r="G78" s="106" t="e">
        <f ca="1">OFFSET('[1]T_2.05'!$A$1,ROW()-$N$53,COLUMN()-$N$54)</f>
        <v>#VALUE!</v>
      </c>
      <c r="H78" s="106" t="e">
        <f ca="1">OFFSET('[1]T_2.05'!$A$1,ROW()-$N$53,COLUMN()-$N$54)</f>
        <v>#VALUE!</v>
      </c>
      <c r="I78" s="106" t="e">
        <f ca="1">OFFSET('[1]T_2.05'!$A$1,ROW()-$N$53,COLUMN()-$N$54)</f>
        <v>#VALUE!</v>
      </c>
      <c r="J78" s="106" t="e">
        <f ca="1">OFFSET('[1]T_2.05'!$A$1,ROW()-$N$53,COLUMN()-$N$54)</f>
        <v>#VALUE!</v>
      </c>
      <c r="K78" s="106" t="e">
        <f ca="1">OFFSET('[1]T_2.05'!$A$1,ROW()-$N$53,COLUMN()-$N$54)</f>
        <v>#VALUE!</v>
      </c>
      <c r="L78" s="106" t="e">
        <f ca="1">OFFSET('[1]T_2.05'!$A$1,ROW()-$N$53,COLUMN()-$N$54)</f>
        <v>#VALUE!</v>
      </c>
      <c r="M78" s="106" t="e">
        <f ca="1">OFFSET('[1]T_2.05'!$A$1,ROW()-$N$53,COLUMN()-$N$54)</f>
        <v>#VALUE!</v>
      </c>
      <c r="N78" s="106" t="e">
        <f ca="1">OFFSET('[1]T_2.05'!$A$1,ROW()-$N$53,COLUMN()-$N$54)</f>
        <v>#VALUE!</v>
      </c>
      <c r="O78" s="106" t="e">
        <f ca="1">OFFSET('[1]T_2.05'!$A$1,ROW()-$N$53,COLUMN()-$N$54)</f>
        <v>#VALUE!</v>
      </c>
      <c r="P78" s="106" t="e">
        <f ca="1">OFFSET('[1]T_2.05'!$A$1,ROW()-$N$53,COLUMN()-$N$54)</f>
        <v>#VALUE!</v>
      </c>
      <c r="Q78" s="106" t="e">
        <f ca="1">OFFSET('[1]T_2.05'!$A$1,ROW()-$N$53,COLUMN()-$N$54)</f>
        <v>#VALUE!</v>
      </c>
      <c r="R78" s="106" t="e">
        <f ca="1">OFFSET('[1]T_2.05'!$A$1,ROW()-$N$53,COLUMN()-$N$54)</f>
        <v>#VALUE!</v>
      </c>
      <c r="S78" s="106" t="e">
        <f ca="1">OFFSET('[1]T_2.05'!$A$1,ROW()-$N$53,COLUMN()-$N$54)</f>
        <v>#VALUE!</v>
      </c>
      <c r="T78" s="106" t="e">
        <f ca="1">OFFSET('[1]T_2.05'!$A$1,ROW()-$N$53,COLUMN()-$N$54)</f>
        <v>#VALUE!</v>
      </c>
      <c r="U78" s="106" t="e">
        <f ca="1">OFFSET('[1]T_2.05'!$A$1,ROW()-$N$53,COLUMN()-$N$54)</f>
        <v>#VALUE!</v>
      </c>
      <c r="V78" s="106" t="e">
        <f ca="1">OFFSET('[1]T_2.05'!$A$1,ROW()-$N$53,COLUMN()-$N$54)</f>
        <v>#VALUE!</v>
      </c>
      <c r="W78" s="106" t="e">
        <f ca="1">OFFSET('[1]T_2.05'!$A$1,ROW()-$N$53,COLUMN()-$N$54)</f>
        <v>#VALUE!</v>
      </c>
      <c r="X78" s="106" t="e">
        <f ca="1">OFFSET('[1]T_2.05'!$A$1,ROW()-$N$53,COLUMN()-$N$54)</f>
        <v>#VALUE!</v>
      </c>
      <c r="Y78" s="106" t="e">
        <f ca="1">OFFSET('[1]T_2.05'!$A$1,ROW()-$N$53,COLUMN()-$N$54)</f>
        <v>#VALUE!</v>
      </c>
      <c r="Z78" s="106" t="e">
        <f ca="1">OFFSET('[1]T_2.05'!$A$1,ROW()-$N$53,COLUMN()-$N$54)</f>
        <v>#VALUE!</v>
      </c>
      <c r="AA78" s="106" t="e">
        <f ca="1">OFFSET('[1]T_2.05'!$A$1,ROW()-$N$53,COLUMN()-$N$54)</f>
        <v>#VALUE!</v>
      </c>
      <c r="AB78" s="106" t="e">
        <f ca="1">OFFSET('[1]T_2.05'!$A$1,ROW()-$N$53,COLUMN()-$N$54)</f>
        <v>#VALUE!</v>
      </c>
      <c r="AC78" s="106" t="e">
        <f ca="1">OFFSET('[1]T_2.05'!$A$1,ROW()-$N$53,COLUMN()-$N$54)</f>
        <v>#VALUE!</v>
      </c>
      <c r="AD78" s="106" t="e">
        <f ca="1">OFFSET('[1]T_2.05'!$A$1,ROW()-$N$53,COLUMN()-$N$54)</f>
        <v>#VALUE!</v>
      </c>
      <c r="AE78" s="106" t="e">
        <f ca="1">OFFSET('[1]T_2.05'!$A$1,ROW()-$N$53,COLUMN()-$N$54)</f>
        <v>#VALUE!</v>
      </c>
      <c r="AF78" s="106" t="e">
        <f ca="1">OFFSET('[1]T_2.05'!$A$1,ROW()-$N$53,COLUMN()-$N$54)</f>
        <v>#VALUE!</v>
      </c>
      <c r="AG78" s="106" t="e">
        <f ca="1">OFFSET('[1]T_2.05'!$A$1,ROW()-$N$53,COLUMN()-$N$54)</f>
        <v>#VALUE!</v>
      </c>
      <c r="AH78" s="106" t="e">
        <f ca="1">OFFSET('[1]T_2.05'!$A$1,ROW()-$N$53,COLUMN()-$N$54)</f>
        <v>#VALUE!</v>
      </c>
      <c r="AI78" s="106" t="e">
        <f ca="1">OFFSET('[1]T_2.05'!$A$1,ROW()-$N$53,COLUMN()-$N$54)</f>
        <v>#VALUE!</v>
      </c>
      <c r="AJ78" s="106" t="e">
        <f ca="1">OFFSET('[1]T_2.05'!$A$1,ROW()-$N$53,COLUMN()-$N$54)</f>
        <v>#VALUE!</v>
      </c>
      <c r="AK78" s="106" t="e">
        <f ca="1">OFFSET('[1]T_2.05'!$A$1,ROW()-$N$53,COLUMN()-$N$54)</f>
        <v>#VALUE!</v>
      </c>
      <c r="AL78" s="106" t="e">
        <f ca="1">OFFSET('[1]T_2.05'!$A$1,ROW()-$N$53,COLUMN()-$N$54)</f>
        <v>#VALUE!</v>
      </c>
      <c r="AM78" s="106" t="e">
        <f ca="1">OFFSET('[1]T_2.05'!$A$1,ROW()-$N$53,COLUMN()-$N$54)</f>
        <v>#VALUE!</v>
      </c>
      <c r="AN78" s="106" t="e">
        <f ca="1">OFFSET('[1]T_2.05'!$A$1,ROW()-$N$53,COLUMN()-$N$54)</f>
        <v>#VALUE!</v>
      </c>
      <c r="AO78" s="106" t="e">
        <f ca="1">OFFSET('[1]T_2.05'!$A$1,ROW()-$N$53,COLUMN()-$N$54)</f>
        <v>#VALUE!</v>
      </c>
    </row>
    <row r="79" spans="1:41" x14ac:dyDescent="0.3">
      <c r="A79" s="132" t="s">
        <v>1580</v>
      </c>
      <c r="B79" s="106" t="e">
        <f ca="1">OFFSET('[1]T_2.05'!$A$1,ROW()-$N$53,COLUMN()-$N$54)</f>
        <v>#VALUE!</v>
      </c>
      <c r="C79" s="106" t="e">
        <f ca="1">OFFSET('[1]T_2.05'!$A$1,ROW()-$N$53,COLUMN()-$N$54)</f>
        <v>#VALUE!</v>
      </c>
      <c r="D79" s="106" t="e">
        <f ca="1">OFFSET('[1]T_2.05'!$A$1,ROW()-$N$53,COLUMN()-$N$54)</f>
        <v>#VALUE!</v>
      </c>
      <c r="E79" s="106" t="e">
        <f ca="1">OFFSET('[1]T_2.05'!$A$1,ROW()-$N$53,COLUMN()-$N$54)</f>
        <v>#VALUE!</v>
      </c>
      <c r="F79" s="106" t="e">
        <f ca="1">OFFSET('[1]T_2.05'!$A$1,ROW()-$N$53,COLUMN()-$N$54)</f>
        <v>#VALUE!</v>
      </c>
      <c r="G79" s="106" t="e">
        <f ca="1">OFFSET('[1]T_2.05'!$A$1,ROW()-$N$53,COLUMN()-$N$54)</f>
        <v>#VALUE!</v>
      </c>
      <c r="H79" s="106" t="e">
        <f ca="1">OFFSET('[1]T_2.05'!$A$1,ROW()-$N$53,COLUMN()-$N$54)</f>
        <v>#VALUE!</v>
      </c>
      <c r="I79" s="106" t="e">
        <f ca="1">OFFSET('[1]T_2.05'!$A$1,ROW()-$N$53,COLUMN()-$N$54)</f>
        <v>#VALUE!</v>
      </c>
      <c r="J79" s="106" t="e">
        <f ca="1">OFFSET('[1]T_2.05'!$A$1,ROW()-$N$53,COLUMN()-$N$54)</f>
        <v>#VALUE!</v>
      </c>
      <c r="K79" s="106" t="e">
        <f ca="1">OFFSET('[1]T_2.05'!$A$1,ROW()-$N$53,COLUMN()-$N$54)</f>
        <v>#VALUE!</v>
      </c>
      <c r="L79" s="106" t="e">
        <f ca="1">OFFSET('[1]T_2.05'!$A$1,ROW()-$N$53,COLUMN()-$N$54)</f>
        <v>#VALUE!</v>
      </c>
      <c r="M79" s="106" t="e">
        <f ca="1">OFFSET('[1]T_2.05'!$A$1,ROW()-$N$53,COLUMN()-$N$54)</f>
        <v>#VALUE!</v>
      </c>
      <c r="N79" s="106" t="e">
        <f ca="1">OFFSET('[1]T_2.05'!$A$1,ROW()-$N$53,COLUMN()-$N$54)</f>
        <v>#VALUE!</v>
      </c>
      <c r="O79" s="106" t="e">
        <f ca="1">OFFSET('[1]T_2.05'!$A$1,ROW()-$N$53,COLUMN()-$N$54)</f>
        <v>#VALUE!</v>
      </c>
      <c r="P79" s="106" t="e">
        <f ca="1">OFFSET('[1]T_2.05'!$A$1,ROW()-$N$53,COLUMN()-$N$54)</f>
        <v>#VALUE!</v>
      </c>
      <c r="Q79" s="106" t="e">
        <f ca="1">OFFSET('[1]T_2.05'!$A$1,ROW()-$N$53,COLUMN()-$N$54)</f>
        <v>#VALUE!</v>
      </c>
      <c r="R79" s="106" t="e">
        <f ca="1">OFFSET('[1]T_2.05'!$A$1,ROW()-$N$53,COLUMN()-$N$54)</f>
        <v>#VALUE!</v>
      </c>
      <c r="S79" s="106" t="e">
        <f ca="1">OFFSET('[1]T_2.05'!$A$1,ROW()-$N$53,COLUMN()-$N$54)</f>
        <v>#VALUE!</v>
      </c>
      <c r="T79" s="106" t="e">
        <f ca="1">OFFSET('[1]T_2.05'!$A$1,ROW()-$N$53,COLUMN()-$N$54)</f>
        <v>#VALUE!</v>
      </c>
      <c r="U79" s="106" t="e">
        <f ca="1">OFFSET('[1]T_2.05'!$A$1,ROW()-$N$53,COLUMN()-$N$54)</f>
        <v>#VALUE!</v>
      </c>
      <c r="V79" s="106" t="e">
        <f ca="1">OFFSET('[1]T_2.05'!$A$1,ROW()-$N$53,COLUMN()-$N$54)</f>
        <v>#VALUE!</v>
      </c>
      <c r="W79" s="106" t="e">
        <f ca="1">OFFSET('[1]T_2.05'!$A$1,ROW()-$N$53,COLUMN()-$N$54)</f>
        <v>#VALUE!</v>
      </c>
      <c r="X79" s="106" t="e">
        <f ca="1">OFFSET('[1]T_2.05'!$A$1,ROW()-$N$53,COLUMN()-$N$54)</f>
        <v>#VALUE!</v>
      </c>
      <c r="Y79" s="106" t="e">
        <f ca="1">OFFSET('[1]T_2.05'!$A$1,ROW()-$N$53,COLUMN()-$N$54)</f>
        <v>#VALUE!</v>
      </c>
      <c r="Z79" s="106" t="e">
        <f ca="1">OFFSET('[1]T_2.05'!$A$1,ROW()-$N$53,COLUMN()-$N$54)</f>
        <v>#VALUE!</v>
      </c>
      <c r="AA79" s="106" t="e">
        <f ca="1">OFFSET('[1]T_2.05'!$A$1,ROW()-$N$53,COLUMN()-$N$54)</f>
        <v>#VALUE!</v>
      </c>
      <c r="AB79" s="106" t="e">
        <f ca="1">OFFSET('[1]T_2.05'!$A$1,ROW()-$N$53,COLUMN()-$N$54)</f>
        <v>#VALUE!</v>
      </c>
      <c r="AC79" s="106" t="e">
        <f ca="1">OFFSET('[1]T_2.05'!$A$1,ROW()-$N$53,COLUMN()-$N$54)</f>
        <v>#VALUE!</v>
      </c>
      <c r="AD79" s="106" t="e">
        <f ca="1">OFFSET('[1]T_2.05'!$A$1,ROW()-$N$53,COLUMN()-$N$54)</f>
        <v>#VALUE!</v>
      </c>
      <c r="AE79" s="106" t="e">
        <f ca="1">OFFSET('[1]T_2.05'!$A$1,ROW()-$N$53,COLUMN()-$N$54)</f>
        <v>#VALUE!</v>
      </c>
      <c r="AF79" s="106" t="e">
        <f ca="1">OFFSET('[1]T_2.05'!$A$1,ROW()-$N$53,COLUMN()-$N$54)</f>
        <v>#VALUE!</v>
      </c>
      <c r="AG79" s="106" t="e">
        <f ca="1">OFFSET('[1]T_2.05'!$A$1,ROW()-$N$53,COLUMN()-$N$54)</f>
        <v>#VALUE!</v>
      </c>
      <c r="AH79" s="106" t="e">
        <f ca="1">OFFSET('[1]T_2.05'!$A$1,ROW()-$N$53,COLUMN()-$N$54)</f>
        <v>#VALUE!</v>
      </c>
      <c r="AI79" s="106" t="e">
        <f ca="1">OFFSET('[1]T_2.05'!$A$1,ROW()-$N$53,COLUMN()-$N$54)</f>
        <v>#VALUE!</v>
      </c>
      <c r="AJ79" s="106" t="e">
        <f ca="1">OFFSET('[1]T_2.05'!$A$1,ROW()-$N$53,COLUMN()-$N$54)</f>
        <v>#VALUE!</v>
      </c>
      <c r="AK79" s="106" t="e">
        <f ca="1">OFFSET('[1]T_2.05'!$A$1,ROW()-$N$53,COLUMN()-$N$54)</f>
        <v>#VALUE!</v>
      </c>
      <c r="AL79" s="106" t="e">
        <f ca="1">OFFSET('[1]T_2.05'!$A$1,ROW()-$N$53,COLUMN()-$N$54)</f>
        <v>#VALUE!</v>
      </c>
      <c r="AM79" s="106" t="e">
        <f ca="1">OFFSET('[1]T_2.05'!$A$1,ROW()-$N$53,COLUMN()-$N$54)</f>
        <v>#VALUE!</v>
      </c>
      <c r="AN79" s="106" t="e">
        <f ca="1">OFFSET('[1]T_2.05'!$A$1,ROW()-$N$53,COLUMN()-$N$54)</f>
        <v>#VALUE!</v>
      </c>
      <c r="AO79" s="106" t="e">
        <f ca="1">OFFSET('[1]T_2.05'!$A$1,ROW()-$N$53,COLUMN()-$N$54)</f>
        <v>#VALUE!</v>
      </c>
    </row>
    <row r="80" spans="1:41" x14ac:dyDescent="0.3">
      <c r="A80" s="132" t="s">
        <v>1559</v>
      </c>
      <c r="B80" s="106" t="e">
        <f ca="1">OFFSET('[1]T_2.05'!$A$1,ROW()-$N$53,COLUMN()-$N$54)</f>
        <v>#VALUE!</v>
      </c>
      <c r="C80" s="106" t="e">
        <f ca="1">OFFSET('[1]T_2.05'!$A$1,ROW()-$N$53,COLUMN()-$N$54)</f>
        <v>#VALUE!</v>
      </c>
      <c r="D80" s="106" t="e">
        <f ca="1">OFFSET('[1]T_2.05'!$A$1,ROW()-$N$53,COLUMN()-$N$54)</f>
        <v>#VALUE!</v>
      </c>
      <c r="E80" s="106" t="e">
        <f ca="1">OFFSET('[1]T_2.05'!$A$1,ROW()-$N$53,COLUMN()-$N$54)</f>
        <v>#VALUE!</v>
      </c>
      <c r="F80" s="106" t="e">
        <f ca="1">OFFSET('[1]T_2.05'!$A$1,ROW()-$N$53,COLUMN()-$N$54)</f>
        <v>#VALUE!</v>
      </c>
      <c r="G80" s="106" t="e">
        <f ca="1">OFFSET('[1]T_2.05'!$A$1,ROW()-$N$53,COLUMN()-$N$54)</f>
        <v>#VALUE!</v>
      </c>
      <c r="H80" s="106" t="e">
        <f ca="1">OFFSET('[1]T_2.05'!$A$1,ROW()-$N$53,COLUMN()-$N$54)</f>
        <v>#VALUE!</v>
      </c>
      <c r="I80" s="106" t="e">
        <f ca="1">OFFSET('[1]T_2.05'!$A$1,ROW()-$N$53,COLUMN()-$N$54)</f>
        <v>#VALUE!</v>
      </c>
      <c r="J80" s="106" t="e">
        <f ca="1">OFFSET('[1]T_2.05'!$A$1,ROW()-$N$53,COLUMN()-$N$54)</f>
        <v>#VALUE!</v>
      </c>
      <c r="K80" s="106" t="e">
        <f ca="1">OFFSET('[1]T_2.05'!$A$1,ROW()-$N$53,COLUMN()-$N$54)</f>
        <v>#VALUE!</v>
      </c>
      <c r="L80" s="106" t="e">
        <f ca="1">OFFSET('[1]T_2.05'!$A$1,ROW()-$N$53,COLUMN()-$N$54)</f>
        <v>#VALUE!</v>
      </c>
      <c r="M80" s="106" t="e">
        <f ca="1">OFFSET('[1]T_2.05'!$A$1,ROW()-$N$53,COLUMN()-$N$54)</f>
        <v>#VALUE!</v>
      </c>
      <c r="N80" s="106" t="e">
        <f ca="1">OFFSET('[1]T_2.05'!$A$1,ROW()-$N$53,COLUMN()-$N$54)</f>
        <v>#VALUE!</v>
      </c>
      <c r="O80" s="106" t="e">
        <f ca="1">OFFSET('[1]T_2.05'!$A$1,ROW()-$N$53,COLUMN()-$N$54)</f>
        <v>#VALUE!</v>
      </c>
      <c r="P80" s="106" t="e">
        <f ca="1">OFFSET('[1]T_2.05'!$A$1,ROW()-$N$53,COLUMN()-$N$54)</f>
        <v>#VALUE!</v>
      </c>
      <c r="Q80" s="106" t="e">
        <f ca="1">OFFSET('[1]T_2.05'!$A$1,ROW()-$N$53,COLUMN()-$N$54)</f>
        <v>#VALUE!</v>
      </c>
      <c r="R80" s="106" t="e">
        <f ca="1">OFFSET('[1]T_2.05'!$A$1,ROW()-$N$53,COLUMN()-$N$54)</f>
        <v>#VALUE!</v>
      </c>
      <c r="S80" s="106" t="e">
        <f ca="1">OFFSET('[1]T_2.05'!$A$1,ROW()-$N$53,COLUMN()-$N$54)</f>
        <v>#VALUE!</v>
      </c>
      <c r="T80" s="106" t="e">
        <f ca="1">OFFSET('[1]T_2.05'!$A$1,ROW()-$N$53,COLUMN()-$N$54)</f>
        <v>#VALUE!</v>
      </c>
      <c r="U80" s="106" t="e">
        <f ca="1">OFFSET('[1]T_2.05'!$A$1,ROW()-$N$53,COLUMN()-$N$54)</f>
        <v>#VALUE!</v>
      </c>
      <c r="V80" s="106" t="e">
        <f ca="1">OFFSET('[1]T_2.05'!$A$1,ROW()-$N$53,COLUMN()-$N$54)</f>
        <v>#VALUE!</v>
      </c>
      <c r="W80" s="106" t="e">
        <f ca="1">OFFSET('[1]T_2.05'!$A$1,ROW()-$N$53,COLUMN()-$N$54)</f>
        <v>#VALUE!</v>
      </c>
      <c r="X80" s="106" t="e">
        <f ca="1">OFFSET('[1]T_2.05'!$A$1,ROW()-$N$53,COLUMN()-$N$54)</f>
        <v>#VALUE!</v>
      </c>
      <c r="Y80" s="106" t="e">
        <f ca="1">OFFSET('[1]T_2.05'!$A$1,ROW()-$N$53,COLUMN()-$N$54)</f>
        <v>#VALUE!</v>
      </c>
      <c r="Z80" s="106" t="e">
        <f ca="1">OFFSET('[1]T_2.05'!$A$1,ROW()-$N$53,COLUMN()-$N$54)</f>
        <v>#VALUE!</v>
      </c>
      <c r="AA80" s="106" t="e">
        <f ca="1">OFFSET('[1]T_2.05'!$A$1,ROW()-$N$53,COLUMN()-$N$54)</f>
        <v>#VALUE!</v>
      </c>
      <c r="AB80" s="106" t="e">
        <f ca="1">OFFSET('[1]T_2.05'!$A$1,ROW()-$N$53,COLUMN()-$N$54)</f>
        <v>#VALUE!</v>
      </c>
      <c r="AC80" s="106" t="e">
        <f ca="1">OFFSET('[1]T_2.05'!$A$1,ROW()-$N$53,COLUMN()-$N$54)</f>
        <v>#VALUE!</v>
      </c>
      <c r="AD80" s="106" t="e">
        <f ca="1">OFFSET('[1]T_2.05'!$A$1,ROW()-$N$53,COLUMN()-$N$54)</f>
        <v>#VALUE!</v>
      </c>
      <c r="AE80" s="106" t="e">
        <f ca="1">OFFSET('[1]T_2.05'!$A$1,ROW()-$N$53,COLUMN()-$N$54)</f>
        <v>#VALUE!</v>
      </c>
      <c r="AF80" s="106" t="e">
        <f ca="1">OFFSET('[1]T_2.05'!$A$1,ROW()-$N$53,COLUMN()-$N$54)</f>
        <v>#VALUE!</v>
      </c>
      <c r="AG80" s="106" t="e">
        <f ca="1">OFFSET('[1]T_2.05'!$A$1,ROW()-$N$53,COLUMN()-$N$54)</f>
        <v>#VALUE!</v>
      </c>
      <c r="AH80" s="106" t="e">
        <f ca="1">OFFSET('[1]T_2.05'!$A$1,ROW()-$N$53,COLUMN()-$N$54)</f>
        <v>#VALUE!</v>
      </c>
      <c r="AI80" s="106" t="e">
        <f ca="1">OFFSET('[1]T_2.05'!$A$1,ROW()-$N$53,COLUMN()-$N$54)</f>
        <v>#VALUE!</v>
      </c>
      <c r="AJ80" s="106" t="e">
        <f ca="1">OFFSET('[1]T_2.05'!$A$1,ROW()-$N$53,COLUMN()-$N$54)</f>
        <v>#VALUE!</v>
      </c>
      <c r="AK80" s="106" t="e">
        <f ca="1">OFFSET('[1]T_2.05'!$A$1,ROW()-$N$53,COLUMN()-$N$54)</f>
        <v>#VALUE!</v>
      </c>
      <c r="AL80" s="106" t="e">
        <f ca="1">OFFSET('[1]T_2.05'!$A$1,ROW()-$N$53,COLUMN()-$N$54)</f>
        <v>#VALUE!</v>
      </c>
      <c r="AM80" s="106" t="e">
        <f ca="1">OFFSET('[1]T_2.05'!$A$1,ROW()-$N$53,COLUMN()-$N$54)</f>
        <v>#VALUE!</v>
      </c>
      <c r="AN80" s="106" t="e">
        <f ca="1">OFFSET('[1]T_2.05'!$A$1,ROW()-$N$53,COLUMN()-$N$54)</f>
        <v>#VALUE!</v>
      </c>
      <c r="AO80" s="106" t="e">
        <f ca="1">OFFSET('[1]T_2.05'!$A$1,ROW()-$N$53,COLUMN()-$N$54)</f>
        <v>#VALUE!</v>
      </c>
    </row>
    <row r="81" spans="1:41" x14ac:dyDescent="0.3">
      <c r="A81" s="132" t="s">
        <v>1560</v>
      </c>
      <c r="B81" s="106" t="e">
        <f ca="1">OFFSET('[1]T_2.05'!$A$1,ROW()-$N$53,COLUMN()-$N$54)</f>
        <v>#VALUE!</v>
      </c>
      <c r="C81" s="106" t="e">
        <f ca="1">OFFSET('[1]T_2.05'!$A$1,ROW()-$N$53,COLUMN()-$N$54)</f>
        <v>#VALUE!</v>
      </c>
      <c r="D81" s="106" t="e">
        <f ca="1">OFFSET('[1]T_2.05'!$A$1,ROW()-$N$53,COLUMN()-$N$54)</f>
        <v>#VALUE!</v>
      </c>
      <c r="E81" s="106" t="e">
        <f ca="1">OFFSET('[1]T_2.05'!$A$1,ROW()-$N$53,COLUMN()-$N$54)</f>
        <v>#VALUE!</v>
      </c>
      <c r="F81" s="106" t="e">
        <f ca="1">OFFSET('[1]T_2.05'!$A$1,ROW()-$N$53,COLUMN()-$N$54)</f>
        <v>#VALUE!</v>
      </c>
      <c r="G81" s="106" t="e">
        <f ca="1">OFFSET('[1]T_2.05'!$A$1,ROW()-$N$53,COLUMN()-$N$54)</f>
        <v>#VALUE!</v>
      </c>
      <c r="H81" s="106" t="e">
        <f ca="1">OFFSET('[1]T_2.05'!$A$1,ROW()-$N$53,COLUMN()-$N$54)</f>
        <v>#VALUE!</v>
      </c>
      <c r="I81" s="106" t="e">
        <f ca="1">OFFSET('[1]T_2.05'!$A$1,ROW()-$N$53,COLUMN()-$N$54)</f>
        <v>#VALUE!</v>
      </c>
      <c r="J81" s="106" t="e">
        <f ca="1">OFFSET('[1]T_2.05'!$A$1,ROW()-$N$53,COLUMN()-$N$54)</f>
        <v>#VALUE!</v>
      </c>
      <c r="K81" s="106" t="e">
        <f ca="1">OFFSET('[1]T_2.05'!$A$1,ROW()-$N$53,COLUMN()-$N$54)</f>
        <v>#VALUE!</v>
      </c>
      <c r="L81" s="106" t="e">
        <f ca="1">OFFSET('[1]T_2.05'!$A$1,ROW()-$N$53,COLUMN()-$N$54)</f>
        <v>#VALUE!</v>
      </c>
      <c r="M81" s="106" t="e">
        <f ca="1">OFFSET('[1]T_2.05'!$A$1,ROW()-$N$53,COLUMN()-$N$54)</f>
        <v>#VALUE!</v>
      </c>
      <c r="N81" s="106" t="e">
        <f ca="1">OFFSET('[1]T_2.05'!$A$1,ROW()-$N$53,COLUMN()-$N$54)</f>
        <v>#VALUE!</v>
      </c>
      <c r="O81" s="106" t="e">
        <f ca="1">OFFSET('[1]T_2.05'!$A$1,ROW()-$N$53,COLUMN()-$N$54)</f>
        <v>#VALUE!</v>
      </c>
      <c r="P81" s="106" t="e">
        <f ca="1">OFFSET('[1]T_2.05'!$A$1,ROW()-$N$53,COLUMN()-$N$54)</f>
        <v>#VALUE!</v>
      </c>
      <c r="Q81" s="106" t="e">
        <f ca="1">OFFSET('[1]T_2.05'!$A$1,ROW()-$N$53,COLUMN()-$N$54)</f>
        <v>#VALUE!</v>
      </c>
      <c r="R81" s="106" t="e">
        <f ca="1">OFFSET('[1]T_2.05'!$A$1,ROW()-$N$53,COLUMN()-$N$54)</f>
        <v>#VALUE!</v>
      </c>
      <c r="S81" s="106" t="e">
        <f ca="1">OFFSET('[1]T_2.05'!$A$1,ROW()-$N$53,COLUMN()-$N$54)</f>
        <v>#VALUE!</v>
      </c>
      <c r="T81" s="106" t="e">
        <f ca="1">OFFSET('[1]T_2.05'!$A$1,ROW()-$N$53,COLUMN()-$N$54)</f>
        <v>#VALUE!</v>
      </c>
      <c r="U81" s="106" t="e">
        <f ca="1">OFFSET('[1]T_2.05'!$A$1,ROW()-$N$53,COLUMN()-$N$54)</f>
        <v>#VALUE!</v>
      </c>
      <c r="V81" s="106" t="e">
        <f ca="1">OFFSET('[1]T_2.05'!$A$1,ROW()-$N$53,COLUMN()-$N$54)</f>
        <v>#VALUE!</v>
      </c>
      <c r="W81" s="106" t="e">
        <f ca="1">OFFSET('[1]T_2.05'!$A$1,ROW()-$N$53,COLUMN()-$N$54)</f>
        <v>#VALUE!</v>
      </c>
      <c r="X81" s="106" t="e">
        <f ca="1">OFFSET('[1]T_2.05'!$A$1,ROW()-$N$53,COLUMN()-$N$54)</f>
        <v>#VALUE!</v>
      </c>
      <c r="Y81" s="106" t="e">
        <f ca="1">OFFSET('[1]T_2.05'!$A$1,ROW()-$N$53,COLUMN()-$N$54)</f>
        <v>#VALUE!</v>
      </c>
      <c r="Z81" s="106" t="e">
        <f ca="1">OFFSET('[1]T_2.05'!$A$1,ROW()-$N$53,COLUMN()-$N$54)</f>
        <v>#VALUE!</v>
      </c>
      <c r="AA81" s="106" t="e">
        <f ca="1">OFFSET('[1]T_2.05'!$A$1,ROW()-$N$53,COLUMN()-$N$54)</f>
        <v>#VALUE!</v>
      </c>
      <c r="AB81" s="106" t="e">
        <f ca="1">OFFSET('[1]T_2.05'!$A$1,ROW()-$N$53,COLUMN()-$N$54)</f>
        <v>#VALUE!</v>
      </c>
      <c r="AC81" s="106" t="e">
        <f ca="1">OFFSET('[1]T_2.05'!$A$1,ROW()-$N$53,COLUMN()-$N$54)</f>
        <v>#VALUE!</v>
      </c>
      <c r="AD81" s="106" t="e">
        <f ca="1">OFFSET('[1]T_2.05'!$A$1,ROW()-$N$53,COLUMN()-$N$54)</f>
        <v>#VALUE!</v>
      </c>
      <c r="AE81" s="106" t="e">
        <f ca="1">OFFSET('[1]T_2.05'!$A$1,ROW()-$N$53,COLUMN()-$N$54)</f>
        <v>#VALUE!</v>
      </c>
      <c r="AF81" s="106" t="e">
        <f ca="1">OFFSET('[1]T_2.05'!$A$1,ROW()-$N$53,COLUMN()-$N$54)</f>
        <v>#VALUE!</v>
      </c>
      <c r="AG81" s="106" t="e">
        <f ca="1">OFFSET('[1]T_2.05'!$A$1,ROW()-$N$53,COLUMN()-$N$54)</f>
        <v>#VALUE!</v>
      </c>
      <c r="AH81" s="106" t="e">
        <f ca="1">OFFSET('[1]T_2.05'!$A$1,ROW()-$N$53,COLUMN()-$N$54)</f>
        <v>#VALUE!</v>
      </c>
      <c r="AI81" s="106" t="e">
        <f ca="1">OFFSET('[1]T_2.05'!$A$1,ROW()-$N$53,COLUMN()-$N$54)</f>
        <v>#VALUE!</v>
      </c>
      <c r="AJ81" s="106" t="e">
        <f ca="1">OFFSET('[1]T_2.05'!$A$1,ROW()-$N$53,COLUMN()-$N$54)</f>
        <v>#VALUE!</v>
      </c>
      <c r="AK81" s="106" t="e">
        <f ca="1">OFFSET('[1]T_2.05'!$A$1,ROW()-$N$53,COLUMN()-$N$54)</f>
        <v>#VALUE!</v>
      </c>
      <c r="AL81" s="106" t="e">
        <f ca="1">OFFSET('[1]T_2.05'!$A$1,ROW()-$N$53,COLUMN()-$N$54)</f>
        <v>#VALUE!</v>
      </c>
      <c r="AM81" s="106" t="e">
        <f ca="1">OFFSET('[1]T_2.05'!$A$1,ROW()-$N$53,COLUMN()-$N$54)</f>
        <v>#VALUE!</v>
      </c>
      <c r="AN81" s="106" t="e">
        <f ca="1">OFFSET('[1]T_2.05'!$A$1,ROW()-$N$53,COLUMN()-$N$54)</f>
        <v>#VALUE!</v>
      </c>
      <c r="AO81" s="106" t="e">
        <f ca="1">OFFSET('[1]T_2.05'!$A$1,ROW()-$N$53,COLUMN()-$N$54)</f>
        <v>#VALUE!</v>
      </c>
    </row>
    <row r="82" spans="1:41" x14ac:dyDescent="0.3">
      <c r="A82" s="132" t="s">
        <v>1561</v>
      </c>
      <c r="B82" s="106" t="e">
        <f ca="1">OFFSET('[1]T_2.05'!$A$1,ROW()-$N$53,COLUMN()-$N$54)</f>
        <v>#VALUE!</v>
      </c>
      <c r="C82" s="106" t="e">
        <f ca="1">OFFSET('[1]T_2.05'!$A$1,ROW()-$N$53,COLUMN()-$N$54)</f>
        <v>#VALUE!</v>
      </c>
      <c r="D82" s="106" t="e">
        <f ca="1">OFFSET('[1]T_2.05'!$A$1,ROW()-$N$53,COLUMN()-$N$54)</f>
        <v>#VALUE!</v>
      </c>
      <c r="E82" s="106" t="e">
        <f ca="1">OFFSET('[1]T_2.05'!$A$1,ROW()-$N$53,COLUMN()-$N$54)</f>
        <v>#VALUE!</v>
      </c>
      <c r="F82" s="106" t="e">
        <f ca="1">OFFSET('[1]T_2.05'!$A$1,ROW()-$N$53,COLUMN()-$N$54)</f>
        <v>#VALUE!</v>
      </c>
      <c r="G82" s="106" t="e">
        <f ca="1">OFFSET('[1]T_2.05'!$A$1,ROW()-$N$53,COLUMN()-$N$54)</f>
        <v>#VALUE!</v>
      </c>
      <c r="H82" s="106" t="e">
        <f ca="1">OFFSET('[1]T_2.05'!$A$1,ROW()-$N$53,COLUMN()-$N$54)</f>
        <v>#VALUE!</v>
      </c>
      <c r="I82" s="106" t="e">
        <f ca="1">OFFSET('[1]T_2.05'!$A$1,ROW()-$N$53,COLUMN()-$N$54)</f>
        <v>#VALUE!</v>
      </c>
      <c r="J82" s="106" t="e">
        <f ca="1">OFFSET('[1]T_2.05'!$A$1,ROW()-$N$53,COLUMN()-$N$54)</f>
        <v>#VALUE!</v>
      </c>
      <c r="K82" s="106" t="e">
        <f ca="1">OFFSET('[1]T_2.05'!$A$1,ROW()-$N$53,COLUMN()-$N$54)</f>
        <v>#VALUE!</v>
      </c>
      <c r="L82" s="106" t="e">
        <f ca="1">OFFSET('[1]T_2.05'!$A$1,ROW()-$N$53,COLUMN()-$N$54)</f>
        <v>#VALUE!</v>
      </c>
      <c r="M82" s="106" t="e">
        <f ca="1">OFFSET('[1]T_2.05'!$A$1,ROW()-$N$53,COLUMN()-$N$54)</f>
        <v>#VALUE!</v>
      </c>
      <c r="N82" s="106" t="e">
        <f ca="1">OFFSET('[1]T_2.05'!$A$1,ROW()-$N$53,COLUMN()-$N$54)</f>
        <v>#VALUE!</v>
      </c>
      <c r="O82" s="106" t="e">
        <f ca="1">OFFSET('[1]T_2.05'!$A$1,ROW()-$N$53,COLUMN()-$N$54)</f>
        <v>#VALUE!</v>
      </c>
      <c r="P82" s="106" t="e">
        <f ca="1">OFFSET('[1]T_2.05'!$A$1,ROW()-$N$53,COLUMN()-$N$54)</f>
        <v>#VALUE!</v>
      </c>
      <c r="Q82" s="106" t="e">
        <f ca="1">OFFSET('[1]T_2.05'!$A$1,ROW()-$N$53,COLUMN()-$N$54)</f>
        <v>#VALUE!</v>
      </c>
      <c r="R82" s="106" t="e">
        <f ca="1">OFFSET('[1]T_2.05'!$A$1,ROW()-$N$53,COLUMN()-$N$54)</f>
        <v>#VALUE!</v>
      </c>
      <c r="S82" s="106" t="e">
        <f ca="1">OFFSET('[1]T_2.05'!$A$1,ROW()-$N$53,COLUMN()-$N$54)</f>
        <v>#VALUE!</v>
      </c>
      <c r="T82" s="106" t="e">
        <f ca="1">OFFSET('[1]T_2.05'!$A$1,ROW()-$N$53,COLUMN()-$N$54)</f>
        <v>#VALUE!</v>
      </c>
      <c r="U82" s="106" t="e">
        <f ca="1">OFFSET('[1]T_2.05'!$A$1,ROW()-$N$53,COLUMN()-$N$54)</f>
        <v>#VALUE!</v>
      </c>
      <c r="V82" s="106" t="e">
        <f ca="1">OFFSET('[1]T_2.05'!$A$1,ROW()-$N$53,COLUMN()-$N$54)</f>
        <v>#VALUE!</v>
      </c>
      <c r="W82" s="106" t="e">
        <f ca="1">OFFSET('[1]T_2.05'!$A$1,ROW()-$N$53,COLUMN()-$N$54)</f>
        <v>#VALUE!</v>
      </c>
      <c r="X82" s="106" t="e">
        <f ca="1">OFFSET('[1]T_2.05'!$A$1,ROW()-$N$53,COLUMN()-$N$54)</f>
        <v>#VALUE!</v>
      </c>
      <c r="Y82" s="106" t="e">
        <f ca="1">OFFSET('[1]T_2.05'!$A$1,ROW()-$N$53,COLUMN()-$N$54)</f>
        <v>#VALUE!</v>
      </c>
      <c r="Z82" s="106" t="e">
        <f ca="1">OFFSET('[1]T_2.05'!$A$1,ROW()-$N$53,COLUMN()-$N$54)</f>
        <v>#VALUE!</v>
      </c>
      <c r="AA82" s="106" t="e">
        <f ca="1">OFFSET('[1]T_2.05'!$A$1,ROW()-$N$53,COLUMN()-$N$54)</f>
        <v>#VALUE!</v>
      </c>
      <c r="AB82" s="106" t="e">
        <f ca="1">OFFSET('[1]T_2.05'!$A$1,ROW()-$N$53,COLUMN()-$N$54)</f>
        <v>#VALUE!</v>
      </c>
      <c r="AC82" s="106" t="e">
        <f ca="1">OFFSET('[1]T_2.05'!$A$1,ROW()-$N$53,COLUMN()-$N$54)</f>
        <v>#VALUE!</v>
      </c>
      <c r="AD82" s="106" t="e">
        <f ca="1">OFFSET('[1]T_2.05'!$A$1,ROW()-$N$53,COLUMN()-$N$54)</f>
        <v>#VALUE!</v>
      </c>
      <c r="AE82" s="106" t="e">
        <f ca="1">OFFSET('[1]T_2.05'!$A$1,ROW()-$N$53,COLUMN()-$N$54)</f>
        <v>#VALUE!</v>
      </c>
      <c r="AF82" s="106" t="e">
        <f ca="1">OFFSET('[1]T_2.05'!$A$1,ROW()-$N$53,COLUMN()-$N$54)</f>
        <v>#VALUE!</v>
      </c>
      <c r="AG82" s="106" t="e">
        <f ca="1">OFFSET('[1]T_2.05'!$A$1,ROW()-$N$53,COLUMN()-$N$54)</f>
        <v>#VALUE!</v>
      </c>
      <c r="AH82" s="106" t="e">
        <f ca="1">OFFSET('[1]T_2.05'!$A$1,ROW()-$N$53,COLUMN()-$N$54)</f>
        <v>#VALUE!</v>
      </c>
      <c r="AI82" s="106" t="e">
        <f ca="1">OFFSET('[1]T_2.05'!$A$1,ROW()-$N$53,COLUMN()-$N$54)</f>
        <v>#VALUE!</v>
      </c>
      <c r="AJ82" s="106" t="e">
        <f ca="1">OFFSET('[1]T_2.05'!$A$1,ROW()-$N$53,COLUMN()-$N$54)</f>
        <v>#VALUE!</v>
      </c>
      <c r="AK82" s="106" t="e">
        <f ca="1">OFFSET('[1]T_2.05'!$A$1,ROW()-$N$53,COLUMN()-$N$54)</f>
        <v>#VALUE!</v>
      </c>
      <c r="AL82" s="106" t="e">
        <f ca="1">OFFSET('[1]T_2.05'!$A$1,ROW()-$N$53,COLUMN()-$N$54)</f>
        <v>#VALUE!</v>
      </c>
      <c r="AM82" s="106" t="e">
        <f ca="1">OFFSET('[1]T_2.05'!$A$1,ROW()-$N$53,COLUMN()-$N$54)</f>
        <v>#VALUE!</v>
      </c>
      <c r="AN82" s="106" t="e">
        <f ca="1">OFFSET('[1]T_2.05'!$A$1,ROW()-$N$53,COLUMN()-$N$54)</f>
        <v>#VALUE!</v>
      </c>
      <c r="AO82" s="106" t="e">
        <f ca="1">OFFSET('[1]T_2.05'!$A$1,ROW()-$N$53,COLUMN()-$N$54)</f>
        <v>#VALUE!</v>
      </c>
    </row>
    <row r="83" spans="1:41" x14ac:dyDescent="0.3">
      <c r="A83" s="132" t="s">
        <v>1584</v>
      </c>
      <c r="B83" s="106" t="e">
        <f ca="1">OFFSET('[1]T_2.05'!$A$1,ROW()-$N$53,COLUMN()-$N$54)</f>
        <v>#VALUE!</v>
      </c>
      <c r="C83" s="106" t="e">
        <f ca="1">OFFSET('[1]T_2.05'!$A$1,ROW()-$N$53,COLUMN()-$N$54)</f>
        <v>#VALUE!</v>
      </c>
      <c r="D83" s="106" t="e">
        <f ca="1">OFFSET('[1]T_2.05'!$A$1,ROW()-$N$53,COLUMN()-$N$54)</f>
        <v>#VALUE!</v>
      </c>
      <c r="E83" s="106" t="e">
        <f ca="1">OFFSET('[1]T_2.05'!$A$1,ROW()-$N$53,COLUMN()-$N$54)</f>
        <v>#VALUE!</v>
      </c>
      <c r="F83" s="106" t="e">
        <f ca="1">OFFSET('[1]T_2.05'!$A$1,ROW()-$N$53,COLUMN()-$N$54)</f>
        <v>#VALUE!</v>
      </c>
      <c r="G83" s="106" t="e">
        <f ca="1">OFFSET('[1]T_2.05'!$A$1,ROW()-$N$53,COLUMN()-$N$54)</f>
        <v>#VALUE!</v>
      </c>
      <c r="H83" s="106" t="e">
        <f ca="1">OFFSET('[1]T_2.05'!$A$1,ROW()-$N$53,COLUMN()-$N$54)</f>
        <v>#VALUE!</v>
      </c>
      <c r="I83" s="106" t="e">
        <f ca="1">OFFSET('[1]T_2.05'!$A$1,ROW()-$N$53,COLUMN()-$N$54)</f>
        <v>#VALUE!</v>
      </c>
      <c r="J83" s="106" t="e">
        <f ca="1">OFFSET('[1]T_2.05'!$A$1,ROW()-$N$53,COLUMN()-$N$54)</f>
        <v>#VALUE!</v>
      </c>
      <c r="K83" s="106" t="e">
        <f ca="1">OFFSET('[1]T_2.05'!$A$1,ROW()-$N$53,COLUMN()-$N$54)</f>
        <v>#VALUE!</v>
      </c>
      <c r="L83" s="106" t="e">
        <f ca="1">OFFSET('[1]T_2.05'!$A$1,ROW()-$N$53,COLUMN()-$N$54)</f>
        <v>#VALUE!</v>
      </c>
      <c r="M83" s="106" t="e">
        <f ca="1">OFFSET('[1]T_2.05'!$A$1,ROW()-$N$53,COLUMN()-$N$54)</f>
        <v>#VALUE!</v>
      </c>
      <c r="N83" s="106" t="e">
        <f ca="1">OFFSET('[1]T_2.05'!$A$1,ROW()-$N$53,COLUMN()-$N$54)</f>
        <v>#VALUE!</v>
      </c>
      <c r="O83" s="106" t="e">
        <f ca="1">OFFSET('[1]T_2.05'!$A$1,ROW()-$N$53,COLUMN()-$N$54)</f>
        <v>#VALUE!</v>
      </c>
      <c r="P83" s="106" t="e">
        <f ca="1">OFFSET('[1]T_2.05'!$A$1,ROW()-$N$53,COLUMN()-$N$54)</f>
        <v>#VALUE!</v>
      </c>
      <c r="Q83" s="106" t="e">
        <f ca="1">OFFSET('[1]T_2.05'!$A$1,ROW()-$N$53,COLUMN()-$N$54)</f>
        <v>#VALUE!</v>
      </c>
      <c r="R83" s="106" t="e">
        <f ca="1">OFFSET('[1]T_2.05'!$A$1,ROW()-$N$53,COLUMN()-$N$54)</f>
        <v>#VALUE!</v>
      </c>
      <c r="S83" s="106" t="e">
        <f ca="1">OFFSET('[1]T_2.05'!$A$1,ROW()-$N$53,COLUMN()-$N$54)</f>
        <v>#VALUE!</v>
      </c>
      <c r="T83" s="106" t="e">
        <f ca="1">OFFSET('[1]T_2.05'!$A$1,ROW()-$N$53,COLUMN()-$N$54)</f>
        <v>#VALUE!</v>
      </c>
      <c r="U83" s="106" t="e">
        <f ca="1">OFFSET('[1]T_2.05'!$A$1,ROW()-$N$53,COLUMN()-$N$54)</f>
        <v>#VALUE!</v>
      </c>
      <c r="V83" s="106" t="e">
        <f ca="1">OFFSET('[1]T_2.05'!$A$1,ROW()-$N$53,COLUMN()-$N$54)</f>
        <v>#VALUE!</v>
      </c>
      <c r="W83" s="106" t="e">
        <f ca="1">OFFSET('[1]T_2.05'!$A$1,ROW()-$N$53,COLUMN()-$N$54)</f>
        <v>#VALUE!</v>
      </c>
      <c r="X83" s="106" t="e">
        <f ca="1">OFFSET('[1]T_2.05'!$A$1,ROW()-$N$53,COLUMN()-$N$54)</f>
        <v>#VALUE!</v>
      </c>
      <c r="Y83" s="106" t="e">
        <f ca="1">OFFSET('[1]T_2.05'!$A$1,ROW()-$N$53,COLUMN()-$N$54)</f>
        <v>#VALUE!</v>
      </c>
      <c r="Z83" s="106" t="e">
        <f ca="1">OFFSET('[1]T_2.05'!$A$1,ROW()-$N$53,COLUMN()-$N$54)</f>
        <v>#VALUE!</v>
      </c>
      <c r="AA83" s="106" t="e">
        <f ca="1">OFFSET('[1]T_2.05'!$A$1,ROW()-$N$53,COLUMN()-$N$54)</f>
        <v>#VALUE!</v>
      </c>
      <c r="AB83" s="106" t="e">
        <f ca="1">OFFSET('[1]T_2.05'!$A$1,ROW()-$N$53,COLUMN()-$N$54)</f>
        <v>#VALUE!</v>
      </c>
      <c r="AC83" s="106" t="e">
        <f ca="1">OFFSET('[1]T_2.05'!$A$1,ROW()-$N$53,COLUMN()-$N$54)</f>
        <v>#VALUE!</v>
      </c>
      <c r="AD83" s="106" t="e">
        <f ca="1">OFFSET('[1]T_2.05'!$A$1,ROW()-$N$53,COLUMN()-$N$54)</f>
        <v>#VALUE!</v>
      </c>
      <c r="AE83" s="106" t="e">
        <f ca="1">OFFSET('[1]T_2.05'!$A$1,ROW()-$N$53,COLUMN()-$N$54)</f>
        <v>#VALUE!</v>
      </c>
      <c r="AF83" s="106" t="e">
        <f ca="1">OFFSET('[1]T_2.05'!$A$1,ROW()-$N$53,COLUMN()-$N$54)</f>
        <v>#VALUE!</v>
      </c>
      <c r="AG83" s="106" t="e">
        <f ca="1">OFFSET('[1]T_2.05'!$A$1,ROW()-$N$53,COLUMN()-$N$54)</f>
        <v>#VALUE!</v>
      </c>
      <c r="AH83" s="106" t="e">
        <f ca="1">OFFSET('[1]T_2.05'!$A$1,ROW()-$N$53,COLUMN()-$N$54)</f>
        <v>#VALUE!</v>
      </c>
      <c r="AI83" s="106" t="e">
        <f ca="1">OFFSET('[1]T_2.05'!$A$1,ROW()-$N$53,COLUMN()-$N$54)</f>
        <v>#VALUE!</v>
      </c>
      <c r="AJ83" s="106" t="e">
        <f ca="1">OFFSET('[1]T_2.05'!$A$1,ROW()-$N$53,COLUMN()-$N$54)</f>
        <v>#VALUE!</v>
      </c>
      <c r="AK83" s="106" t="e">
        <f ca="1">OFFSET('[1]T_2.05'!$A$1,ROW()-$N$53,COLUMN()-$N$54)</f>
        <v>#VALUE!</v>
      </c>
      <c r="AL83" s="106" t="e">
        <f ca="1">OFFSET('[1]T_2.05'!$A$1,ROW()-$N$53,COLUMN()-$N$54)</f>
        <v>#VALUE!</v>
      </c>
      <c r="AM83" s="106" t="e">
        <f ca="1">OFFSET('[1]T_2.05'!$A$1,ROW()-$N$53,COLUMN()-$N$54)</f>
        <v>#VALUE!</v>
      </c>
      <c r="AN83" s="106" t="e">
        <f ca="1">OFFSET('[1]T_2.05'!$A$1,ROW()-$N$53,COLUMN()-$N$54)</f>
        <v>#VALUE!</v>
      </c>
      <c r="AO83" s="106" t="e">
        <f ca="1">OFFSET('[1]T_2.05'!$A$1,ROW()-$N$53,COLUMN()-$N$54)</f>
        <v>#VALUE!</v>
      </c>
    </row>
    <row r="84" spans="1:41" x14ac:dyDescent="0.3">
      <c r="A84" s="132" t="s">
        <v>1585</v>
      </c>
      <c r="B84" s="106" t="e">
        <f ca="1">OFFSET('[1]T_2.05'!$A$1,ROW()-$N$53,COLUMN()-$N$54)</f>
        <v>#VALUE!</v>
      </c>
      <c r="C84" s="106" t="e">
        <f ca="1">OFFSET('[1]T_2.05'!$A$1,ROW()-$N$53,COLUMN()-$N$54)</f>
        <v>#VALUE!</v>
      </c>
      <c r="D84" s="106" t="e">
        <f ca="1">OFFSET('[1]T_2.05'!$A$1,ROW()-$N$53,COLUMN()-$N$54)</f>
        <v>#VALUE!</v>
      </c>
      <c r="E84" s="106" t="e">
        <f ca="1">OFFSET('[1]T_2.05'!$A$1,ROW()-$N$53,COLUMN()-$N$54)</f>
        <v>#VALUE!</v>
      </c>
      <c r="F84" s="106" t="e">
        <f ca="1">OFFSET('[1]T_2.05'!$A$1,ROW()-$N$53,COLUMN()-$N$54)</f>
        <v>#VALUE!</v>
      </c>
      <c r="G84" s="106" t="e">
        <f ca="1">OFFSET('[1]T_2.05'!$A$1,ROW()-$N$53,COLUMN()-$N$54)</f>
        <v>#VALUE!</v>
      </c>
      <c r="H84" s="106" t="e">
        <f ca="1">OFFSET('[1]T_2.05'!$A$1,ROW()-$N$53,COLUMN()-$N$54)</f>
        <v>#VALUE!</v>
      </c>
      <c r="I84" s="106" t="e">
        <f ca="1">OFFSET('[1]T_2.05'!$A$1,ROW()-$N$53,COLUMN()-$N$54)</f>
        <v>#VALUE!</v>
      </c>
      <c r="J84" s="106" t="e">
        <f ca="1">OFFSET('[1]T_2.05'!$A$1,ROW()-$N$53,COLUMN()-$N$54)</f>
        <v>#VALUE!</v>
      </c>
      <c r="K84" s="106" t="e">
        <f ca="1">OFFSET('[1]T_2.05'!$A$1,ROW()-$N$53,COLUMN()-$N$54)</f>
        <v>#VALUE!</v>
      </c>
      <c r="L84" s="106" t="e">
        <f ca="1">OFFSET('[1]T_2.05'!$A$1,ROW()-$N$53,COLUMN()-$N$54)</f>
        <v>#VALUE!</v>
      </c>
      <c r="M84" s="106" t="e">
        <f ca="1">OFFSET('[1]T_2.05'!$A$1,ROW()-$N$53,COLUMN()-$N$54)</f>
        <v>#VALUE!</v>
      </c>
      <c r="N84" s="106" t="e">
        <f ca="1">OFFSET('[1]T_2.05'!$A$1,ROW()-$N$53,COLUMN()-$N$54)</f>
        <v>#VALUE!</v>
      </c>
      <c r="O84" s="106" t="e">
        <f ca="1">OFFSET('[1]T_2.05'!$A$1,ROW()-$N$53,COLUMN()-$N$54)</f>
        <v>#VALUE!</v>
      </c>
      <c r="P84" s="106" t="e">
        <f ca="1">OFFSET('[1]T_2.05'!$A$1,ROW()-$N$53,COLUMN()-$N$54)</f>
        <v>#VALUE!</v>
      </c>
      <c r="Q84" s="106" t="e">
        <f ca="1">OFFSET('[1]T_2.05'!$A$1,ROW()-$N$53,COLUMN()-$N$54)</f>
        <v>#VALUE!</v>
      </c>
      <c r="R84" s="106" t="e">
        <f ca="1">OFFSET('[1]T_2.05'!$A$1,ROW()-$N$53,COLUMN()-$N$54)</f>
        <v>#VALUE!</v>
      </c>
      <c r="S84" s="106" t="e">
        <f ca="1">OFFSET('[1]T_2.05'!$A$1,ROW()-$N$53,COLUMN()-$N$54)</f>
        <v>#VALUE!</v>
      </c>
      <c r="T84" s="106" t="e">
        <f ca="1">OFFSET('[1]T_2.05'!$A$1,ROW()-$N$53,COLUMN()-$N$54)</f>
        <v>#VALUE!</v>
      </c>
      <c r="U84" s="106" t="e">
        <f ca="1">OFFSET('[1]T_2.05'!$A$1,ROW()-$N$53,COLUMN()-$N$54)</f>
        <v>#VALUE!</v>
      </c>
      <c r="V84" s="106" t="e">
        <f ca="1">OFFSET('[1]T_2.05'!$A$1,ROW()-$N$53,COLUMN()-$N$54)</f>
        <v>#VALUE!</v>
      </c>
      <c r="W84" s="106" t="e">
        <f ca="1">OFFSET('[1]T_2.05'!$A$1,ROW()-$N$53,COLUMN()-$N$54)</f>
        <v>#VALUE!</v>
      </c>
      <c r="X84" s="106" t="e">
        <f ca="1">OFFSET('[1]T_2.05'!$A$1,ROW()-$N$53,COLUMN()-$N$54)</f>
        <v>#VALUE!</v>
      </c>
      <c r="Y84" s="106" t="e">
        <f ca="1">OFFSET('[1]T_2.05'!$A$1,ROW()-$N$53,COLUMN()-$N$54)</f>
        <v>#VALUE!</v>
      </c>
      <c r="Z84" s="106" t="e">
        <f ca="1">OFFSET('[1]T_2.05'!$A$1,ROW()-$N$53,COLUMN()-$N$54)</f>
        <v>#VALUE!</v>
      </c>
      <c r="AA84" s="106" t="e">
        <f ca="1">OFFSET('[1]T_2.05'!$A$1,ROW()-$N$53,COLUMN()-$N$54)</f>
        <v>#VALUE!</v>
      </c>
      <c r="AB84" s="106" t="e">
        <f ca="1">OFFSET('[1]T_2.05'!$A$1,ROW()-$N$53,COLUMN()-$N$54)</f>
        <v>#VALUE!</v>
      </c>
      <c r="AC84" s="106" t="e">
        <f ca="1">OFFSET('[1]T_2.05'!$A$1,ROW()-$N$53,COLUMN()-$N$54)</f>
        <v>#VALUE!</v>
      </c>
      <c r="AD84" s="106" t="e">
        <f ca="1">OFFSET('[1]T_2.05'!$A$1,ROW()-$N$53,COLUMN()-$N$54)</f>
        <v>#VALUE!</v>
      </c>
      <c r="AE84" s="106" t="e">
        <f ca="1">OFFSET('[1]T_2.05'!$A$1,ROW()-$N$53,COLUMN()-$N$54)</f>
        <v>#VALUE!</v>
      </c>
      <c r="AF84" s="106" t="e">
        <f ca="1">OFFSET('[1]T_2.05'!$A$1,ROW()-$N$53,COLUMN()-$N$54)</f>
        <v>#VALUE!</v>
      </c>
      <c r="AG84" s="106" t="e">
        <f ca="1">OFFSET('[1]T_2.05'!$A$1,ROW()-$N$53,COLUMN()-$N$54)</f>
        <v>#VALUE!</v>
      </c>
      <c r="AH84" s="106" t="e">
        <f ca="1">OFFSET('[1]T_2.05'!$A$1,ROW()-$N$53,COLUMN()-$N$54)</f>
        <v>#VALUE!</v>
      </c>
      <c r="AI84" s="106" t="e">
        <f ca="1">OFFSET('[1]T_2.05'!$A$1,ROW()-$N$53,COLUMN()-$N$54)</f>
        <v>#VALUE!</v>
      </c>
      <c r="AJ84" s="106" t="e">
        <f ca="1">OFFSET('[1]T_2.05'!$A$1,ROW()-$N$53,COLUMN()-$N$54)</f>
        <v>#VALUE!</v>
      </c>
      <c r="AK84" s="106" t="e">
        <f ca="1">OFFSET('[1]T_2.05'!$A$1,ROW()-$N$53,COLUMN()-$N$54)</f>
        <v>#VALUE!</v>
      </c>
      <c r="AL84" s="106" t="e">
        <f ca="1">OFFSET('[1]T_2.05'!$A$1,ROW()-$N$53,COLUMN()-$N$54)</f>
        <v>#VALUE!</v>
      </c>
      <c r="AM84" s="106" t="e">
        <f ca="1">OFFSET('[1]T_2.05'!$A$1,ROW()-$N$53,COLUMN()-$N$54)</f>
        <v>#VALUE!</v>
      </c>
      <c r="AN84" s="106" t="e">
        <f ca="1">OFFSET('[1]T_2.05'!$A$1,ROW()-$N$53,COLUMN()-$N$54)</f>
        <v>#VALUE!</v>
      </c>
      <c r="AO84" s="106" t="e">
        <f ca="1">OFFSET('[1]T_2.05'!$A$1,ROW()-$N$53,COLUMN()-$N$54)</f>
        <v>#VALUE!</v>
      </c>
    </row>
    <row r="85" spans="1:41" x14ac:dyDescent="0.3">
      <c r="A85" s="132" t="s">
        <v>1564</v>
      </c>
      <c r="B85" s="106" t="e">
        <f ca="1">OFFSET('[1]T_2.05'!$A$1,ROW()-$N$53,COLUMN()-$N$54)</f>
        <v>#VALUE!</v>
      </c>
      <c r="C85" s="106" t="e">
        <f ca="1">OFFSET('[1]T_2.05'!$A$1,ROW()-$N$53,COLUMN()-$N$54)</f>
        <v>#VALUE!</v>
      </c>
      <c r="D85" s="106" t="e">
        <f ca="1">OFFSET('[1]T_2.05'!$A$1,ROW()-$N$53,COLUMN()-$N$54)</f>
        <v>#VALUE!</v>
      </c>
      <c r="E85" s="106" t="e">
        <f ca="1">OFFSET('[1]T_2.05'!$A$1,ROW()-$N$53,COLUMN()-$N$54)</f>
        <v>#VALUE!</v>
      </c>
      <c r="F85" s="106" t="e">
        <f ca="1">OFFSET('[1]T_2.05'!$A$1,ROW()-$N$53,COLUMN()-$N$54)</f>
        <v>#VALUE!</v>
      </c>
      <c r="G85" s="106" t="e">
        <f ca="1">OFFSET('[1]T_2.05'!$A$1,ROW()-$N$53,COLUMN()-$N$54)</f>
        <v>#VALUE!</v>
      </c>
      <c r="H85" s="106" t="e">
        <f ca="1">OFFSET('[1]T_2.05'!$A$1,ROW()-$N$53,COLUMN()-$N$54)</f>
        <v>#VALUE!</v>
      </c>
      <c r="I85" s="106" t="e">
        <f ca="1">OFFSET('[1]T_2.05'!$A$1,ROW()-$N$53,COLUMN()-$N$54)</f>
        <v>#VALUE!</v>
      </c>
      <c r="J85" s="106" t="e">
        <f ca="1">OFFSET('[1]T_2.05'!$A$1,ROW()-$N$53,COLUMN()-$N$54)</f>
        <v>#VALUE!</v>
      </c>
      <c r="K85" s="106" t="e">
        <f ca="1">OFFSET('[1]T_2.05'!$A$1,ROW()-$N$53,COLUMN()-$N$54)</f>
        <v>#VALUE!</v>
      </c>
      <c r="L85" s="106" t="e">
        <f ca="1">OFFSET('[1]T_2.05'!$A$1,ROW()-$N$53,COLUMN()-$N$54)</f>
        <v>#VALUE!</v>
      </c>
      <c r="M85" s="106" t="e">
        <f ca="1">OFFSET('[1]T_2.05'!$A$1,ROW()-$N$53,COLUMN()-$N$54)</f>
        <v>#VALUE!</v>
      </c>
      <c r="N85" s="106" t="e">
        <f ca="1">OFFSET('[1]T_2.05'!$A$1,ROW()-$N$53,COLUMN()-$N$54)</f>
        <v>#VALUE!</v>
      </c>
      <c r="O85" s="106" t="e">
        <f ca="1">OFFSET('[1]T_2.05'!$A$1,ROW()-$N$53,COLUMN()-$N$54)</f>
        <v>#VALUE!</v>
      </c>
      <c r="P85" s="106" t="e">
        <f ca="1">OFFSET('[1]T_2.05'!$A$1,ROW()-$N$53,COLUMN()-$N$54)</f>
        <v>#VALUE!</v>
      </c>
      <c r="Q85" s="106" t="e">
        <f ca="1">OFFSET('[1]T_2.05'!$A$1,ROW()-$N$53,COLUMN()-$N$54)</f>
        <v>#VALUE!</v>
      </c>
      <c r="R85" s="106" t="e">
        <f ca="1">OFFSET('[1]T_2.05'!$A$1,ROW()-$N$53,COLUMN()-$N$54)</f>
        <v>#VALUE!</v>
      </c>
      <c r="S85" s="106" t="e">
        <f ca="1">OFFSET('[1]T_2.05'!$A$1,ROW()-$N$53,COLUMN()-$N$54)</f>
        <v>#VALUE!</v>
      </c>
      <c r="T85" s="106" t="e">
        <f ca="1">OFFSET('[1]T_2.05'!$A$1,ROW()-$N$53,COLUMN()-$N$54)</f>
        <v>#VALUE!</v>
      </c>
      <c r="U85" s="106" t="e">
        <f ca="1">OFFSET('[1]T_2.05'!$A$1,ROW()-$N$53,COLUMN()-$N$54)</f>
        <v>#VALUE!</v>
      </c>
      <c r="V85" s="106" t="e">
        <f ca="1">OFFSET('[1]T_2.05'!$A$1,ROW()-$N$53,COLUMN()-$N$54)</f>
        <v>#VALUE!</v>
      </c>
      <c r="W85" s="106" t="e">
        <f ca="1">OFFSET('[1]T_2.05'!$A$1,ROW()-$N$53,COLUMN()-$N$54)</f>
        <v>#VALUE!</v>
      </c>
      <c r="X85" s="106" t="e">
        <f ca="1">OFFSET('[1]T_2.05'!$A$1,ROW()-$N$53,COLUMN()-$N$54)</f>
        <v>#VALUE!</v>
      </c>
      <c r="Y85" s="106" t="e">
        <f ca="1">OFFSET('[1]T_2.05'!$A$1,ROW()-$N$53,COLUMN()-$N$54)</f>
        <v>#VALUE!</v>
      </c>
      <c r="Z85" s="106" t="e">
        <f ca="1">OFFSET('[1]T_2.05'!$A$1,ROW()-$N$53,COLUMN()-$N$54)</f>
        <v>#VALUE!</v>
      </c>
      <c r="AA85" s="106" t="e">
        <f ca="1">OFFSET('[1]T_2.05'!$A$1,ROW()-$N$53,COLUMN()-$N$54)</f>
        <v>#VALUE!</v>
      </c>
      <c r="AB85" s="106" t="e">
        <f ca="1">OFFSET('[1]T_2.05'!$A$1,ROW()-$N$53,COLUMN()-$N$54)</f>
        <v>#VALUE!</v>
      </c>
      <c r="AC85" s="106" t="e">
        <f ca="1">OFFSET('[1]T_2.05'!$A$1,ROW()-$N$53,COLUMN()-$N$54)</f>
        <v>#VALUE!</v>
      </c>
      <c r="AD85" s="106" t="e">
        <f ca="1">OFFSET('[1]T_2.05'!$A$1,ROW()-$N$53,COLUMN()-$N$54)</f>
        <v>#VALUE!</v>
      </c>
      <c r="AE85" s="106" t="e">
        <f ca="1">OFFSET('[1]T_2.05'!$A$1,ROW()-$N$53,COLUMN()-$N$54)</f>
        <v>#VALUE!</v>
      </c>
      <c r="AF85" s="106" t="e">
        <f ca="1">OFFSET('[1]T_2.05'!$A$1,ROW()-$N$53,COLUMN()-$N$54)</f>
        <v>#VALUE!</v>
      </c>
      <c r="AG85" s="106" t="e">
        <f ca="1">OFFSET('[1]T_2.05'!$A$1,ROW()-$N$53,COLUMN()-$N$54)</f>
        <v>#VALUE!</v>
      </c>
      <c r="AH85" s="106" t="e">
        <f ca="1">OFFSET('[1]T_2.05'!$A$1,ROW()-$N$53,COLUMN()-$N$54)</f>
        <v>#VALUE!</v>
      </c>
      <c r="AI85" s="106" t="e">
        <f ca="1">OFFSET('[1]T_2.05'!$A$1,ROW()-$N$53,COLUMN()-$N$54)</f>
        <v>#VALUE!</v>
      </c>
      <c r="AJ85" s="106" t="e">
        <f ca="1">OFFSET('[1]T_2.05'!$A$1,ROW()-$N$53,COLUMN()-$N$54)</f>
        <v>#VALUE!</v>
      </c>
      <c r="AK85" s="106" t="e">
        <f ca="1">OFFSET('[1]T_2.05'!$A$1,ROW()-$N$53,COLUMN()-$N$54)</f>
        <v>#VALUE!</v>
      </c>
      <c r="AL85" s="106" t="e">
        <f ca="1">OFFSET('[1]T_2.05'!$A$1,ROW()-$N$53,COLUMN()-$N$54)</f>
        <v>#VALUE!</v>
      </c>
      <c r="AM85" s="106" t="e">
        <f ca="1">OFFSET('[1]T_2.05'!$A$1,ROW()-$N$53,COLUMN()-$N$54)</f>
        <v>#VALUE!</v>
      </c>
      <c r="AN85" s="106" t="e">
        <f ca="1">OFFSET('[1]T_2.05'!$A$1,ROW()-$N$53,COLUMN()-$N$54)</f>
        <v>#VALUE!</v>
      </c>
      <c r="AO85" s="106" t="e">
        <f ca="1">OFFSET('[1]T_2.05'!$A$1,ROW()-$N$53,COLUMN()-$N$54)</f>
        <v>#VALUE!</v>
      </c>
    </row>
    <row r="86" spans="1:41" x14ac:dyDescent="0.3">
      <c r="A86" s="132" t="s">
        <v>1565</v>
      </c>
      <c r="B86" s="106" t="e">
        <f ca="1">OFFSET('[1]T_2.05'!$A$1,ROW()-$N$53,COLUMN()-$N$54)</f>
        <v>#VALUE!</v>
      </c>
      <c r="C86" s="106" t="e">
        <f ca="1">OFFSET('[1]T_2.05'!$A$1,ROW()-$N$53,COLUMN()-$N$54)</f>
        <v>#VALUE!</v>
      </c>
      <c r="D86" s="106" t="e">
        <f ca="1">OFFSET('[1]T_2.05'!$A$1,ROW()-$N$53,COLUMN()-$N$54)</f>
        <v>#VALUE!</v>
      </c>
      <c r="E86" s="106" t="e">
        <f ca="1">OFFSET('[1]T_2.05'!$A$1,ROW()-$N$53,COLUMN()-$N$54)</f>
        <v>#VALUE!</v>
      </c>
      <c r="F86" s="106" t="e">
        <f ca="1">OFFSET('[1]T_2.05'!$A$1,ROW()-$N$53,COLUMN()-$N$54)</f>
        <v>#VALUE!</v>
      </c>
      <c r="G86" s="106" t="e">
        <f ca="1">OFFSET('[1]T_2.05'!$A$1,ROW()-$N$53,COLUMN()-$N$54)</f>
        <v>#VALUE!</v>
      </c>
      <c r="H86" s="106" t="e">
        <f ca="1">OFFSET('[1]T_2.05'!$A$1,ROW()-$N$53,COLUMN()-$N$54)</f>
        <v>#VALUE!</v>
      </c>
      <c r="I86" s="106" t="e">
        <f ca="1">OFFSET('[1]T_2.05'!$A$1,ROW()-$N$53,COLUMN()-$N$54)</f>
        <v>#VALUE!</v>
      </c>
      <c r="J86" s="106" t="e">
        <f ca="1">OFFSET('[1]T_2.05'!$A$1,ROW()-$N$53,COLUMN()-$N$54)</f>
        <v>#VALUE!</v>
      </c>
      <c r="K86" s="106" t="e">
        <f ca="1">OFFSET('[1]T_2.05'!$A$1,ROW()-$N$53,COLUMN()-$N$54)</f>
        <v>#VALUE!</v>
      </c>
      <c r="L86" s="106" t="e">
        <f ca="1">OFFSET('[1]T_2.05'!$A$1,ROW()-$N$53,COLUMN()-$N$54)</f>
        <v>#VALUE!</v>
      </c>
      <c r="M86" s="106" t="e">
        <f ca="1">OFFSET('[1]T_2.05'!$A$1,ROW()-$N$53,COLUMN()-$N$54)</f>
        <v>#VALUE!</v>
      </c>
      <c r="N86" s="106" t="e">
        <f ca="1">OFFSET('[1]T_2.05'!$A$1,ROW()-$N$53,COLUMN()-$N$54)</f>
        <v>#VALUE!</v>
      </c>
      <c r="O86" s="106" t="e">
        <f ca="1">OFFSET('[1]T_2.05'!$A$1,ROW()-$N$53,COLUMN()-$N$54)</f>
        <v>#VALUE!</v>
      </c>
      <c r="P86" s="106" t="e">
        <f ca="1">OFFSET('[1]T_2.05'!$A$1,ROW()-$N$53,COLUMN()-$N$54)</f>
        <v>#VALUE!</v>
      </c>
      <c r="Q86" s="106" t="e">
        <f ca="1">OFFSET('[1]T_2.05'!$A$1,ROW()-$N$53,COLUMN()-$N$54)</f>
        <v>#VALUE!</v>
      </c>
      <c r="R86" s="106" t="e">
        <f ca="1">OFFSET('[1]T_2.05'!$A$1,ROW()-$N$53,COLUMN()-$N$54)</f>
        <v>#VALUE!</v>
      </c>
      <c r="S86" s="106" t="e">
        <f ca="1">OFFSET('[1]T_2.05'!$A$1,ROW()-$N$53,COLUMN()-$N$54)</f>
        <v>#VALUE!</v>
      </c>
      <c r="T86" s="106" t="e">
        <f ca="1">OFFSET('[1]T_2.05'!$A$1,ROW()-$N$53,COLUMN()-$N$54)</f>
        <v>#VALUE!</v>
      </c>
      <c r="U86" s="106" t="e">
        <f ca="1">OFFSET('[1]T_2.05'!$A$1,ROW()-$N$53,COLUMN()-$N$54)</f>
        <v>#VALUE!</v>
      </c>
      <c r="V86" s="106" t="e">
        <f ca="1">OFFSET('[1]T_2.05'!$A$1,ROW()-$N$53,COLUMN()-$N$54)</f>
        <v>#VALUE!</v>
      </c>
      <c r="W86" s="106" t="e">
        <f ca="1">OFFSET('[1]T_2.05'!$A$1,ROW()-$N$53,COLUMN()-$N$54)</f>
        <v>#VALUE!</v>
      </c>
      <c r="X86" s="106" t="e">
        <f ca="1">OFFSET('[1]T_2.05'!$A$1,ROW()-$N$53,COLUMN()-$N$54)</f>
        <v>#VALUE!</v>
      </c>
      <c r="Y86" s="106" t="e">
        <f ca="1">OFFSET('[1]T_2.05'!$A$1,ROW()-$N$53,COLUMN()-$N$54)</f>
        <v>#VALUE!</v>
      </c>
      <c r="Z86" s="106" t="e">
        <f ca="1">OFFSET('[1]T_2.05'!$A$1,ROW()-$N$53,COLUMN()-$N$54)</f>
        <v>#VALUE!</v>
      </c>
      <c r="AA86" s="106" t="e">
        <f ca="1">OFFSET('[1]T_2.05'!$A$1,ROW()-$N$53,COLUMN()-$N$54)</f>
        <v>#VALUE!</v>
      </c>
      <c r="AB86" s="106" t="e">
        <f ca="1">OFFSET('[1]T_2.05'!$A$1,ROW()-$N$53,COLUMN()-$N$54)</f>
        <v>#VALUE!</v>
      </c>
      <c r="AC86" s="106" t="e">
        <f ca="1">OFFSET('[1]T_2.05'!$A$1,ROW()-$N$53,COLUMN()-$N$54)</f>
        <v>#VALUE!</v>
      </c>
      <c r="AD86" s="106" t="e">
        <f ca="1">OFFSET('[1]T_2.05'!$A$1,ROW()-$N$53,COLUMN()-$N$54)</f>
        <v>#VALUE!</v>
      </c>
      <c r="AE86" s="106" t="e">
        <f ca="1">OFFSET('[1]T_2.05'!$A$1,ROW()-$N$53,COLUMN()-$N$54)</f>
        <v>#VALUE!</v>
      </c>
      <c r="AF86" s="106" t="e">
        <f ca="1">OFFSET('[1]T_2.05'!$A$1,ROW()-$N$53,COLUMN()-$N$54)</f>
        <v>#VALUE!</v>
      </c>
      <c r="AG86" s="106" t="e">
        <f ca="1">OFFSET('[1]T_2.05'!$A$1,ROW()-$N$53,COLUMN()-$N$54)</f>
        <v>#VALUE!</v>
      </c>
      <c r="AH86" s="106" t="e">
        <f ca="1">OFFSET('[1]T_2.05'!$A$1,ROW()-$N$53,COLUMN()-$N$54)</f>
        <v>#VALUE!</v>
      </c>
      <c r="AI86" s="106" t="e">
        <f ca="1">OFFSET('[1]T_2.05'!$A$1,ROW()-$N$53,COLUMN()-$N$54)</f>
        <v>#VALUE!</v>
      </c>
      <c r="AJ86" s="106" t="e">
        <f ca="1">OFFSET('[1]T_2.05'!$A$1,ROW()-$N$53,COLUMN()-$N$54)</f>
        <v>#VALUE!</v>
      </c>
      <c r="AK86" s="106" t="e">
        <f ca="1">OFFSET('[1]T_2.05'!$A$1,ROW()-$N$53,COLUMN()-$N$54)</f>
        <v>#VALUE!</v>
      </c>
      <c r="AL86" s="106" t="e">
        <f ca="1">OFFSET('[1]T_2.05'!$A$1,ROW()-$N$53,COLUMN()-$N$54)</f>
        <v>#VALUE!</v>
      </c>
      <c r="AM86" s="106" t="e">
        <f ca="1">OFFSET('[1]T_2.05'!$A$1,ROW()-$N$53,COLUMN()-$N$54)</f>
        <v>#VALUE!</v>
      </c>
      <c r="AN86" s="106" t="e">
        <f ca="1">OFFSET('[1]T_2.05'!$A$1,ROW()-$N$53,COLUMN()-$N$54)</f>
        <v>#VALUE!</v>
      </c>
      <c r="AO86" s="106" t="e">
        <f ca="1">OFFSET('[1]T_2.05'!$A$1,ROW()-$N$53,COLUMN()-$N$54)</f>
        <v>#VALUE!</v>
      </c>
    </row>
    <row r="87" spans="1:41" x14ac:dyDescent="0.3">
      <c r="A87" s="132" t="s">
        <v>1566</v>
      </c>
      <c r="B87" s="106" t="e">
        <f ca="1">OFFSET('[1]T_2.05'!$A$1,ROW()-$N$53,COLUMN()-$N$54)</f>
        <v>#VALUE!</v>
      </c>
      <c r="C87" s="106" t="e">
        <f ca="1">OFFSET('[1]T_2.05'!$A$1,ROW()-$N$53,COLUMN()-$N$54)</f>
        <v>#VALUE!</v>
      </c>
      <c r="D87" s="106" t="e">
        <f ca="1">OFFSET('[1]T_2.05'!$A$1,ROW()-$N$53,COLUMN()-$N$54)</f>
        <v>#VALUE!</v>
      </c>
      <c r="E87" s="106" t="e">
        <f ca="1">OFFSET('[1]T_2.05'!$A$1,ROW()-$N$53,COLUMN()-$N$54)</f>
        <v>#VALUE!</v>
      </c>
      <c r="F87" s="106" t="e">
        <f ca="1">OFFSET('[1]T_2.05'!$A$1,ROW()-$N$53,COLUMN()-$N$54)</f>
        <v>#VALUE!</v>
      </c>
      <c r="G87" s="106" t="e">
        <f ca="1">OFFSET('[1]T_2.05'!$A$1,ROW()-$N$53,COLUMN()-$N$54)</f>
        <v>#VALUE!</v>
      </c>
      <c r="H87" s="106" t="e">
        <f ca="1">OFFSET('[1]T_2.05'!$A$1,ROW()-$N$53,COLUMN()-$N$54)</f>
        <v>#VALUE!</v>
      </c>
      <c r="I87" s="106" t="e">
        <f ca="1">OFFSET('[1]T_2.05'!$A$1,ROW()-$N$53,COLUMN()-$N$54)</f>
        <v>#VALUE!</v>
      </c>
      <c r="J87" s="106" t="e">
        <f ca="1">OFFSET('[1]T_2.05'!$A$1,ROW()-$N$53,COLUMN()-$N$54)</f>
        <v>#VALUE!</v>
      </c>
      <c r="K87" s="106" t="e">
        <f ca="1">OFFSET('[1]T_2.05'!$A$1,ROW()-$N$53,COLUMN()-$N$54)</f>
        <v>#VALUE!</v>
      </c>
      <c r="L87" s="106" t="e">
        <f ca="1">OFFSET('[1]T_2.05'!$A$1,ROW()-$N$53,COLUMN()-$N$54)</f>
        <v>#VALUE!</v>
      </c>
      <c r="M87" s="106" t="e">
        <f ca="1">OFFSET('[1]T_2.05'!$A$1,ROW()-$N$53,COLUMN()-$N$54)</f>
        <v>#VALUE!</v>
      </c>
      <c r="N87" s="106" t="e">
        <f ca="1">OFFSET('[1]T_2.05'!$A$1,ROW()-$N$53,COLUMN()-$N$54)</f>
        <v>#VALUE!</v>
      </c>
      <c r="O87" s="106" t="e">
        <f ca="1">OFFSET('[1]T_2.05'!$A$1,ROW()-$N$53,COLUMN()-$N$54)</f>
        <v>#VALUE!</v>
      </c>
      <c r="P87" s="106" t="e">
        <f ca="1">OFFSET('[1]T_2.05'!$A$1,ROW()-$N$53,COLUMN()-$N$54)</f>
        <v>#VALUE!</v>
      </c>
      <c r="Q87" s="106" t="e">
        <f ca="1">OFFSET('[1]T_2.05'!$A$1,ROW()-$N$53,COLUMN()-$N$54)</f>
        <v>#VALUE!</v>
      </c>
      <c r="R87" s="106" t="e">
        <f ca="1">OFFSET('[1]T_2.05'!$A$1,ROW()-$N$53,COLUMN()-$N$54)</f>
        <v>#VALUE!</v>
      </c>
      <c r="S87" s="106" t="e">
        <f ca="1">OFFSET('[1]T_2.05'!$A$1,ROW()-$N$53,COLUMN()-$N$54)</f>
        <v>#VALUE!</v>
      </c>
      <c r="T87" s="106" t="e">
        <f ca="1">OFFSET('[1]T_2.05'!$A$1,ROW()-$N$53,COLUMN()-$N$54)</f>
        <v>#VALUE!</v>
      </c>
      <c r="U87" s="106" t="e">
        <f ca="1">OFFSET('[1]T_2.05'!$A$1,ROW()-$N$53,COLUMN()-$N$54)</f>
        <v>#VALUE!</v>
      </c>
      <c r="V87" s="106" t="e">
        <f ca="1">OFFSET('[1]T_2.05'!$A$1,ROW()-$N$53,COLUMN()-$N$54)</f>
        <v>#VALUE!</v>
      </c>
      <c r="W87" s="106" t="e">
        <f ca="1">OFFSET('[1]T_2.05'!$A$1,ROW()-$N$53,COLUMN()-$N$54)</f>
        <v>#VALUE!</v>
      </c>
      <c r="X87" s="106" t="e">
        <f ca="1">OFFSET('[1]T_2.05'!$A$1,ROW()-$N$53,COLUMN()-$N$54)</f>
        <v>#VALUE!</v>
      </c>
      <c r="Y87" s="106" t="e">
        <f ca="1">OFFSET('[1]T_2.05'!$A$1,ROW()-$N$53,COLUMN()-$N$54)</f>
        <v>#VALUE!</v>
      </c>
      <c r="Z87" s="106" t="e">
        <f ca="1">OFFSET('[1]T_2.05'!$A$1,ROW()-$N$53,COLUMN()-$N$54)</f>
        <v>#VALUE!</v>
      </c>
      <c r="AA87" s="106" t="e">
        <f ca="1">OFFSET('[1]T_2.05'!$A$1,ROW()-$N$53,COLUMN()-$N$54)</f>
        <v>#VALUE!</v>
      </c>
      <c r="AB87" s="106" t="e">
        <f ca="1">OFFSET('[1]T_2.05'!$A$1,ROW()-$N$53,COLUMN()-$N$54)</f>
        <v>#VALUE!</v>
      </c>
      <c r="AC87" s="106" t="e">
        <f ca="1">OFFSET('[1]T_2.05'!$A$1,ROW()-$N$53,COLUMN()-$N$54)</f>
        <v>#VALUE!</v>
      </c>
      <c r="AD87" s="106" t="e">
        <f ca="1">OFFSET('[1]T_2.05'!$A$1,ROW()-$N$53,COLUMN()-$N$54)</f>
        <v>#VALUE!</v>
      </c>
      <c r="AE87" s="106" t="e">
        <f ca="1">OFFSET('[1]T_2.05'!$A$1,ROW()-$N$53,COLUMN()-$N$54)</f>
        <v>#VALUE!</v>
      </c>
      <c r="AF87" s="106" t="e">
        <f ca="1">OFFSET('[1]T_2.05'!$A$1,ROW()-$N$53,COLUMN()-$N$54)</f>
        <v>#VALUE!</v>
      </c>
      <c r="AG87" s="106" t="e">
        <f ca="1">OFFSET('[1]T_2.05'!$A$1,ROW()-$N$53,COLUMN()-$N$54)</f>
        <v>#VALUE!</v>
      </c>
      <c r="AH87" s="106" t="e">
        <f ca="1">OFFSET('[1]T_2.05'!$A$1,ROW()-$N$53,COLUMN()-$N$54)</f>
        <v>#VALUE!</v>
      </c>
      <c r="AI87" s="106" t="e">
        <f ca="1">OFFSET('[1]T_2.05'!$A$1,ROW()-$N$53,COLUMN()-$N$54)</f>
        <v>#VALUE!</v>
      </c>
      <c r="AJ87" s="106" t="e">
        <f ca="1">OFFSET('[1]T_2.05'!$A$1,ROW()-$N$53,COLUMN()-$N$54)</f>
        <v>#VALUE!</v>
      </c>
      <c r="AK87" s="106" t="e">
        <f ca="1">OFFSET('[1]T_2.05'!$A$1,ROW()-$N$53,COLUMN()-$N$54)</f>
        <v>#VALUE!</v>
      </c>
      <c r="AL87" s="106" t="e">
        <f ca="1">OFFSET('[1]T_2.05'!$A$1,ROW()-$N$53,COLUMN()-$N$54)</f>
        <v>#VALUE!</v>
      </c>
      <c r="AM87" s="106" t="e">
        <f ca="1">OFFSET('[1]T_2.05'!$A$1,ROW()-$N$53,COLUMN()-$N$54)</f>
        <v>#VALUE!</v>
      </c>
      <c r="AN87" s="106" t="e">
        <f ca="1">OFFSET('[1]T_2.05'!$A$1,ROW()-$N$53,COLUMN()-$N$54)</f>
        <v>#VALUE!</v>
      </c>
      <c r="AO87" s="106" t="e">
        <f ca="1">OFFSET('[1]T_2.05'!$A$1,ROW()-$N$53,COLUMN()-$N$54)</f>
        <v>#VALUE!</v>
      </c>
    </row>
    <row r="88" spans="1:41" x14ac:dyDescent="0.3">
      <c r="A88" s="132" t="s">
        <v>1567</v>
      </c>
      <c r="B88" s="106" t="e">
        <f ca="1">OFFSET('[1]T_2.05'!$A$1,ROW()-$N$53,COLUMN()-$N$54)</f>
        <v>#VALUE!</v>
      </c>
      <c r="C88" s="106" t="e">
        <f ca="1">OFFSET('[1]T_2.05'!$A$1,ROW()-$N$53,COLUMN()-$N$54)</f>
        <v>#VALUE!</v>
      </c>
      <c r="D88" s="106" t="e">
        <f ca="1">OFFSET('[1]T_2.05'!$A$1,ROW()-$N$53,COLUMN()-$N$54)</f>
        <v>#VALUE!</v>
      </c>
      <c r="E88" s="106" t="e">
        <f ca="1">OFFSET('[1]T_2.05'!$A$1,ROW()-$N$53,COLUMN()-$N$54)</f>
        <v>#VALUE!</v>
      </c>
      <c r="F88" s="106" t="e">
        <f ca="1">OFFSET('[1]T_2.05'!$A$1,ROW()-$N$53,COLUMN()-$N$54)</f>
        <v>#VALUE!</v>
      </c>
      <c r="G88" s="106" t="e">
        <f ca="1">OFFSET('[1]T_2.05'!$A$1,ROW()-$N$53,COLUMN()-$N$54)</f>
        <v>#VALUE!</v>
      </c>
      <c r="H88" s="106" t="e">
        <f ca="1">OFFSET('[1]T_2.05'!$A$1,ROW()-$N$53,COLUMN()-$N$54)</f>
        <v>#VALUE!</v>
      </c>
      <c r="I88" s="106" t="e">
        <f ca="1">OFFSET('[1]T_2.05'!$A$1,ROW()-$N$53,COLUMN()-$N$54)</f>
        <v>#VALUE!</v>
      </c>
      <c r="J88" s="106" t="e">
        <f ca="1">OFFSET('[1]T_2.05'!$A$1,ROW()-$N$53,COLUMN()-$N$54)</f>
        <v>#VALUE!</v>
      </c>
      <c r="K88" s="106" t="e">
        <f ca="1">OFFSET('[1]T_2.05'!$A$1,ROW()-$N$53,COLUMN()-$N$54)</f>
        <v>#VALUE!</v>
      </c>
      <c r="L88" s="106" t="e">
        <f ca="1">OFFSET('[1]T_2.05'!$A$1,ROW()-$N$53,COLUMN()-$N$54)</f>
        <v>#VALUE!</v>
      </c>
      <c r="M88" s="106" t="e">
        <f ca="1">OFFSET('[1]T_2.05'!$A$1,ROW()-$N$53,COLUMN()-$N$54)</f>
        <v>#VALUE!</v>
      </c>
      <c r="N88" s="106" t="e">
        <f ca="1">OFFSET('[1]T_2.05'!$A$1,ROW()-$N$53,COLUMN()-$N$54)</f>
        <v>#VALUE!</v>
      </c>
      <c r="O88" s="106" t="e">
        <f ca="1">OFFSET('[1]T_2.05'!$A$1,ROW()-$N$53,COLUMN()-$N$54)</f>
        <v>#VALUE!</v>
      </c>
      <c r="P88" s="106" t="e">
        <f ca="1">OFFSET('[1]T_2.05'!$A$1,ROW()-$N$53,COLUMN()-$N$54)</f>
        <v>#VALUE!</v>
      </c>
      <c r="Q88" s="106" t="e">
        <f ca="1">OFFSET('[1]T_2.05'!$A$1,ROW()-$N$53,COLUMN()-$N$54)</f>
        <v>#VALUE!</v>
      </c>
      <c r="R88" s="106" t="e">
        <f ca="1">OFFSET('[1]T_2.05'!$A$1,ROW()-$N$53,COLUMN()-$N$54)</f>
        <v>#VALUE!</v>
      </c>
      <c r="S88" s="106" t="e">
        <f ca="1">OFFSET('[1]T_2.05'!$A$1,ROW()-$N$53,COLUMN()-$N$54)</f>
        <v>#VALUE!</v>
      </c>
      <c r="T88" s="106" t="e">
        <f ca="1">OFFSET('[1]T_2.05'!$A$1,ROW()-$N$53,COLUMN()-$N$54)</f>
        <v>#VALUE!</v>
      </c>
      <c r="U88" s="106" t="e">
        <f ca="1">OFFSET('[1]T_2.05'!$A$1,ROW()-$N$53,COLUMN()-$N$54)</f>
        <v>#VALUE!</v>
      </c>
      <c r="V88" s="106" t="e">
        <f ca="1">OFFSET('[1]T_2.05'!$A$1,ROW()-$N$53,COLUMN()-$N$54)</f>
        <v>#VALUE!</v>
      </c>
      <c r="W88" s="106" t="e">
        <f ca="1">OFFSET('[1]T_2.05'!$A$1,ROW()-$N$53,COLUMN()-$N$54)</f>
        <v>#VALUE!</v>
      </c>
      <c r="X88" s="106" t="e">
        <f ca="1">OFFSET('[1]T_2.05'!$A$1,ROW()-$N$53,COLUMN()-$N$54)</f>
        <v>#VALUE!</v>
      </c>
      <c r="Y88" s="106" t="e">
        <f ca="1">OFFSET('[1]T_2.05'!$A$1,ROW()-$N$53,COLUMN()-$N$54)</f>
        <v>#VALUE!</v>
      </c>
      <c r="Z88" s="106" t="e">
        <f ca="1">OFFSET('[1]T_2.05'!$A$1,ROW()-$N$53,COLUMN()-$N$54)</f>
        <v>#VALUE!</v>
      </c>
      <c r="AA88" s="106" t="e">
        <f ca="1">OFFSET('[1]T_2.05'!$A$1,ROW()-$N$53,COLUMN()-$N$54)</f>
        <v>#VALUE!</v>
      </c>
      <c r="AB88" s="106" t="e">
        <f ca="1">OFFSET('[1]T_2.05'!$A$1,ROW()-$N$53,COLUMN()-$N$54)</f>
        <v>#VALUE!</v>
      </c>
      <c r="AC88" s="106" t="e">
        <f ca="1">OFFSET('[1]T_2.05'!$A$1,ROW()-$N$53,COLUMN()-$N$54)</f>
        <v>#VALUE!</v>
      </c>
      <c r="AD88" s="106" t="e">
        <f ca="1">OFFSET('[1]T_2.05'!$A$1,ROW()-$N$53,COLUMN()-$N$54)</f>
        <v>#VALUE!</v>
      </c>
      <c r="AE88" s="106" t="e">
        <f ca="1">OFFSET('[1]T_2.05'!$A$1,ROW()-$N$53,COLUMN()-$N$54)</f>
        <v>#VALUE!</v>
      </c>
      <c r="AF88" s="106" t="e">
        <f ca="1">OFFSET('[1]T_2.05'!$A$1,ROW()-$N$53,COLUMN()-$N$54)</f>
        <v>#VALUE!</v>
      </c>
      <c r="AG88" s="106" t="e">
        <f ca="1">OFFSET('[1]T_2.05'!$A$1,ROW()-$N$53,COLUMN()-$N$54)</f>
        <v>#VALUE!</v>
      </c>
      <c r="AH88" s="106" t="e">
        <f ca="1">OFFSET('[1]T_2.05'!$A$1,ROW()-$N$53,COLUMN()-$N$54)</f>
        <v>#VALUE!</v>
      </c>
      <c r="AI88" s="106" t="e">
        <f ca="1">OFFSET('[1]T_2.05'!$A$1,ROW()-$N$53,COLUMN()-$N$54)</f>
        <v>#VALUE!</v>
      </c>
      <c r="AJ88" s="106" t="e">
        <f ca="1">OFFSET('[1]T_2.05'!$A$1,ROW()-$N$53,COLUMN()-$N$54)</f>
        <v>#VALUE!</v>
      </c>
      <c r="AK88" s="106" t="e">
        <f ca="1">OFFSET('[1]T_2.05'!$A$1,ROW()-$N$53,COLUMN()-$N$54)</f>
        <v>#VALUE!</v>
      </c>
      <c r="AL88" s="106" t="e">
        <f ca="1">OFFSET('[1]T_2.05'!$A$1,ROW()-$N$53,COLUMN()-$N$54)</f>
        <v>#VALUE!</v>
      </c>
      <c r="AM88" s="106" t="e">
        <f ca="1">OFFSET('[1]T_2.05'!$A$1,ROW()-$N$53,COLUMN()-$N$54)</f>
        <v>#VALUE!</v>
      </c>
      <c r="AN88" s="106" t="e">
        <f ca="1">OFFSET('[1]T_2.05'!$A$1,ROW()-$N$53,COLUMN()-$N$54)</f>
        <v>#VALUE!</v>
      </c>
      <c r="AO88" s="106" t="e">
        <f ca="1">OFFSET('[1]T_2.05'!$A$1,ROW()-$N$53,COLUMN()-$N$54)</f>
        <v>#VALUE!</v>
      </c>
    </row>
    <row r="89" spans="1:41" x14ac:dyDescent="0.3">
      <c r="A89" s="132" t="s">
        <v>1586</v>
      </c>
      <c r="B89" s="106" t="e">
        <f ca="1">OFFSET('[1]T_2.05'!$A$1,ROW()-$N$53,COLUMN()-$N$54)</f>
        <v>#VALUE!</v>
      </c>
      <c r="C89" s="106" t="e">
        <f ca="1">OFFSET('[1]T_2.05'!$A$1,ROW()-$N$53,COLUMN()-$N$54)</f>
        <v>#VALUE!</v>
      </c>
      <c r="D89" s="106" t="e">
        <f ca="1">OFFSET('[1]T_2.05'!$A$1,ROW()-$N$53,COLUMN()-$N$54)</f>
        <v>#VALUE!</v>
      </c>
      <c r="E89" s="106" t="e">
        <f ca="1">OFFSET('[1]T_2.05'!$A$1,ROW()-$N$53,COLUMN()-$N$54)</f>
        <v>#VALUE!</v>
      </c>
      <c r="F89" s="106" t="e">
        <f ca="1">OFFSET('[1]T_2.05'!$A$1,ROW()-$N$53,COLUMN()-$N$54)</f>
        <v>#VALUE!</v>
      </c>
      <c r="G89" s="106" t="e">
        <f ca="1">OFFSET('[1]T_2.05'!$A$1,ROW()-$N$53,COLUMN()-$N$54)</f>
        <v>#VALUE!</v>
      </c>
      <c r="H89" s="106" t="e">
        <f ca="1">OFFSET('[1]T_2.05'!$A$1,ROW()-$N$53,COLUMN()-$N$54)</f>
        <v>#VALUE!</v>
      </c>
      <c r="I89" s="106" t="e">
        <f ca="1">OFFSET('[1]T_2.05'!$A$1,ROW()-$N$53,COLUMN()-$N$54)</f>
        <v>#VALUE!</v>
      </c>
      <c r="J89" s="106" t="e">
        <f ca="1">OFFSET('[1]T_2.05'!$A$1,ROW()-$N$53,COLUMN()-$N$54)</f>
        <v>#VALUE!</v>
      </c>
      <c r="K89" s="106" t="e">
        <f ca="1">OFFSET('[1]T_2.05'!$A$1,ROW()-$N$53,COLUMN()-$N$54)</f>
        <v>#VALUE!</v>
      </c>
      <c r="L89" s="106" t="e">
        <f ca="1">OFFSET('[1]T_2.05'!$A$1,ROW()-$N$53,COLUMN()-$N$54)</f>
        <v>#VALUE!</v>
      </c>
      <c r="M89" s="106" t="e">
        <f ca="1">OFFSET('[1]T_2.05'!$A$1,ROW()-$N$53,COLUMN()-$N$54)</f>
        <v>#VALUE!</v>
      </c>
      <c r="N89" s="106" t="e">
        <f ca="1">OFFSET('[1]T_2.05'!$A$1,ROW()-$N$53,COLUMN()-$N$54)</f>
        <v>#VALUE!</v>
      </c>
      <c r="O89" s="106" t="e">
        <f ca="1">OFFSET('[1]T_2.05'!$A$1,ROW()-$N$53,COLUMN()-$N$54)</f>
        <v>#VALUE!</v>
      </c>
      <c r="P89" s="106" t="e">
        <f ca="1">OFFSET('[1]T_2.05'!$A$1,ROW()-$N$53,COLUMN()-$N$54)</f>
        <v>#VALUE!</v>
      </c>
      <c r="Q89" s="106" t="e">
        <f ca="1">OFFSET('[1]T_2.05'!$A$1,ROW()-$N$53,COLUMN()-$N$54)</f>
        <v>#VALUE!</v>
      </c>
      <c r="R89" s="106" t="e">
        <f ca="1">OFFSET('[1]T_2.05'!$A$1,ROW()-$N$53,COLUMN()-$N$54)</f>
        <v>#VALUE!</v>
      </c>
      <c r="S89" s="106" t="e">
        <f ca="1">OFFSET('[1]T_2.05'!$A$1,ROW()-$N$53,COLUMN()-$N$54)</f>
        <v>#VALUE!</v>
      </c>
      <c r="T89" s="106" t="e">
        <f ca="1">OFFSET('[1]T_2.05'!$A$1,ROW()-$N$53,COLUMN()-$N$54)</f>
        <v>#VALUE!</v>
      </c>
      <c r="U89" s="106" t="e">
        <f ca="1">OFFSET('[1]T_2.05'!$A$1,ROW()-$N$53,COLUMN()-$N$54)</f>
        <v>#VALUE!</v>
      </c>
      <c r="V89" s="106" t="e">
        <f ca="1">OFFSET('[1]T_2.05'!$A$1,ROW()-$N$53,COLUMN()-$N$54)</f>
        <v>#VALUE!</v>
      </c>
      <c r="W89" s="106" t="e">
        <f ca="1">OFFSET('[1]T_2.05'!$A$1,ROW()-$N$53,COLUMN()-$N$54)</f>
        <v>#VALUE!</v>
      </c>
      <c r="X89" s="106" t="e">
        <f ca="1">OFFSET('[1]T_2.05'!$A$1,ROW()-$N$53,COLUMN()-$N$54)</f>
        <v>#VALUE!</v>
      </c>
      <c r="Y89" s="106" t="e">
        <f ca="1">OFFSET('[1]T_2.05'!$A$1,ROW()-$N$53,COLUMN()-$N$54)</f>
        <v>#VALUE!</v>
      </c>
      <c r="Z89" s="106" t="e">
        <f ca="1">OFFSET('[1]T_2.05'!$A$1,ROW()-$N$53,COLUMN()-$N$54)</f>
        <v>#VALUE!</v>
      </c>
      <c r="AA89" s="106" t="e">
        <f ca="1">OFFSET('[1]T_2.05'!$A$1,ROW()-$N$53,COLUMN()-$N$54)</f>
        <v>#VALUE!</v>
      </c>
      <c r="AB89" s="106" t="e">
        <f ca="1">OFFSET('[1]T_2.05'!$A$1,ROW()-$N$53,COLUMN()-$N$54)</f>
        <v>#VALUE!</v>
      </c>
      <c r="AC89" s="106" t="e">
        <f ca="1">OFFSET('[1]T_2.05'!$A$1,ROW()-$N$53,COLUMN()-$N$54)</f>
        <v>#VALUE!</v>
      </c>
      <c r="AD89" s="106" t="e">
        <f ca="1">OFFSET('[1]T_2.05'!$A$1,ROW()-$N$53,COLUMN()-$N$54)</f>
        <v>#VALUE!</v>
      </c>
      <c r="AE89" s="106" t="e">
        <f ca="1">OFFSET('[1]T_2.05'!$A$1,ROW()-$N$53,COLUMN()-$N$54)</f>
        <v>#VALUE!</v>
      </c>
      <c r="AF89" s="106" t="e">
        <f ca="1">OFFSET('[1]T_2.05'!$A$1,ROW()-$N$53,COLUMN()-$N$54)</f>
        <v>#VALUE!</v>
      </c>
      <c r="AG89" s="106" t="e">
        <f ca="1">OFFSET('[1]T_2.05'!$A$1,ROW()-$N$53,COLUMN()-$N$54)</f>
        <v>#VALUE!</v>
      </c>
      <c r="AH89" s="106" t="e">
        <f ca="1">OFFSET('[1]T_2.05'!$A$1,ROW()-$N$53,COLUMN()-$N$54)</f>
        <v>#VALUE!</v>
      </c>
      <c r="AI89" s="106" t="e">
        <f ca="1">OFFSET('[1]T_2.05'!$A$1,ROW()-$N$53,COLUMN()-$N$54)</f>
        <v>#VALUE!</v>
      </c>
      <c r="AJ89" s="106" t="e">
        <f ca="1">OFFSET('[1]T_2.05'!$A$1,ROW()-$N$53,COLUMN()-$N$54)</f>
        <v>#VALUE!</v>
      </c>
      <c r="AK89" s="106" t="e">
        <f ca="1">OFFSET('[1]T_2.05'!$A$1,ROW()-$N$53,COLUMN()-$N$54)</f>
        <v>#VALUE!</v>
      </c>
      <c r="AL89" s="106" t="e">
        <f ca="1">OFFSET('[1]T_2.05'!$A$1,ROW()-$N$53,COLUMN()-$N$54)</f>
        <v>#VALUE!</v>
      </c>
      <c r="AM89" s="106" t="e">
        <f ca="1">OFFSET('[1]T_2.05'!$A$1,ROW()-$N$53,COLUMN()-$N$54)</f>
        <v>#VALUE!</v>
      </c>
      <c r="AN89" s="106" t="e">
        <f ca="1">OFFSET('[1]T_2.05'!$A$1,ROW()-$N$53,COLUMN()-$N$54)</f>
        <v>#VALUE!</v>
      </c>
      <c r="AO89" s="106" t="e">
        <f ca="1">OFFSET('[1]T_2.05'!$A$1,ROW()-$N$53,COLUMN()-$N$54)</f>
        <v>#VALUE!</v>
      </c>
    </row>
    <row r="90" spans="1:41" x14ac:dyDescent="0.3">
      <c r="A90" s="132" t="s">
        <v>1569</v>
      </c>
      <c r="B90" s="106" t="e">
        <f ca="1">OFFSET('[1]T_2.05'!$A$1,ROW()-$N$53,COLUMN()-$N$54)</f>
        <v>#VALUE!</v>
      </c>
      <c r="C90" s="106" t="e">
        <f ca="1">OFFSET('[1]T_2.05'!$A$1,ROW()-$N$53,COLUMN()-$N$54)</f>
        <v>#VALUE!</v>
      </c>
      <c r="D90" s="106" t="e">
        <f ca="1">OFFSET('[1]T_2.05'!$A$1,ROW()-$N$53,COLUMN()-$N$54)</f>
        <v>#VALUE!</v>
      </c>
      <c r="E90" s="106" t="e">
        <f ca="1">OFFSET('[1]T_2.05'!$A$1,ROW()-$N$53,COLUMN()-$N$54)</f>
        <v>#VALUE!</v>
      </c>
      <c r="F90" s="106" t="e">
        <f ca="1">OFFSET('[1]T_2.05'!$A$1,ROW()-$N$53,COLUMN()-$N$54)</f>
        <v>#VALUE!</v>
      </c>
      <c r="G90" s="106" t="e">
        <f ca="1">OFFSET('[1]T_2.05'!$A$1,ROW()-$N$53,COLUMN()-$N$54)</f>
        <v>#VALUE!</v>
      </c>
      <c r="H90" s="106" t="e">
        <f ca="1">OFFSET('[1]T_2.05'!$A$1,ROW()-$N$53,COLUMN()-$N$54)</f>
        <v>#VALUE!</v>
      </c>
      <c r="I90" s="106" t="e">
        <f ca="1">OFFSET('[1]T_2.05'!$A$1,ROW()-$N$53,COLUMN()-$N$54)</f>
        <v>#VALUE!</v>
      </c>
      <c r="J90" s="106" t="e">
        <f ca="1">OFFSET('[1]T_2.05'!$A$1,ROW()-$N$53,COLUMN()-$N$54)</f>
        <v>#VALUE!</v>
      </c>
      <c r="K90" s="106" t="e">
        <f ca="1">OFFSET('[1]T_2.05'!$A$1,ROW()-$N$53,COLUMN()-$N$54)</f>
        <v>#VALUE!</v>
      </c>
      <c r="L90" s="106" t="e">
        <f ca="1">OFFSET('[1]T_2.05'!$A$1,ROW()-$N$53,COLUMN()-$N$54)</f>
        <v>#VALUE!</v>
      </c>
      <c r="M90" s="106" t="e">
        <f ca="1">OFFSET('[1]T_2.05'!$A$1,ROW()-$N$53,COLUMN()-$N$54)</f>
        <v>#VALUE!</v>
      </c>
      <c r="N90" s="106" t="e">
        <f ca="1">OFFSET('[1]T_2.05'!$A$1,ROW()-$N$53,COLUMN()-$N$54)</f>
        <v>#VALUE!</v>
      </c>
      <c r="O90" s="106" t="e">
        <f ca="1">OFFSET('[1]T_2.05'!$A$1,ROW()-$N$53,COLUMN()-$N$54)</f>
        <v>#VALUE!</v>
      </c>
      <c r="P90" s="106" t="e">
        <f ca="1">OFFSET('[1]T_2.05'!$A$1,ROW()-$N$53,COLUMN()-$N$54)</f>
        <v>#VALUE!</v>
      </c>
      <c r="Q90" s="106" t="e">
        <f ca="1">OFFSET('[1]T_2.05'!$A$1,ROW()-$N$53,COLUMN()-$N$54)</f>
        <v>#VALUE!</v>
      </c>
      <c r="R90" s="106" t="e">
        <f ca="1">OFFSET('[1]T_2.05'!$A$1,ROW()-$N$53,COLUMN()-$N$54)</f>
        <v>#VALUE!</v>
      </c>
      <c r="S90" s="106" t="e">
        <f ca="1">OFFSET('[1]T_2.05'!$A$1,ROW()-$N$53,COLUMN()-$N$54)</f>
        <v>#VALUE!</v>
      </c>
      <c r="T90" s="106" t="e">
        <f ca="1">OFFSET('[1]T_2.05'!$A$1,ROW()-$N$53,COLUMN()-$N$54)</f>
        <v>#VALUE!</v>
      </c>
      <c r="U90" s="106" t="e">
        <f ca="1">OFFSET('[1]T_2.05'!$A$1,ROW()-$N$53,COLUMN()-$N$54)</f>
        <v>#VALUE!</v>
      </c>
      <c r="V90" s="106" t="e">
        <f ca="1">OFFSET('[1]T_2.05'!$A$1,ROW()-$N$53,COLUMN()-$N$54)</f>
        <v>#VALUE!</v>
      </c>
      <c r="W90" s="106" t="e">
        <f ca="1">OFFSET('[1]T_2.05'!$A$1,ROW()-$N$53,COLUMN()-$N$54)</f>
        <v>#VALUE!</v>
      </c>
      <c r="X90" s="106" t="e">
        <f ca="1">OFFSET('[1]T_2.05'!$A$1,ROW()-$N$53,COLUMN()-$N$54)</f>
        <v>#VALUE!</v>
      </c>
      <c r="Y90" s="106" t="e">
        <f ca="1">OFFSET('[1]T_2.05'!$A$1,ROW()-$N$53,COLUMN()-$N$54)</f>
        <v>#VALUE!</v>
      </c>
      <c r="Z90" s="106" t="e">
        <f ca="1">OFFSET('[1]T_2.05'!$A$1,ROW()-$N$53,COLUMN()-$N$54)</f>
        <v>#VALUE!</v>
      </c>
      <c r="AA90" s="106" t="e">
        <f ca="1">OFFSET('[1]T_2.05'!$A$1,ROW()-$N$53,COLUMN()-$N$54)</f>
        <v>#VALUE!</v>
      </c>
      <c r="AB90" s="106" t="e">
        <f ca="1">OFFSET('[1]T_2.05'!$A$1,ROW()-$N$53,COLUMN()-$N$54)</f>
        <v>#VALUE!</v>
      </c>
      <c r="AC90" s="106" t="e">
        <f ca="1">OFFSET('[1]T_2.05'!$A$1,ROW()-$N$53,COLUMN()-$N$54)</f>
        <v>#VALUE!</v>
      </c>
      <c r="AD90" s="106" t="e">
        <f ca="1">OFFSET('[1]T_2.05'!$A$1,ROW()-$N$53,COLUMN()-$N$54)</f>
        <v>#VALUE!</v>
      </c>
      <c r="AE90" s="106" t="e">
        <f ca="1">OFFSET('[1]T_2.05'!$A$1,ROW()-$N$53,COLUMN()-$N$54)</f>
        <v>#VALUE!</v>
      </c>
      <c r="AF90" s="106" t="e">
        <f ca="1">OFFSET('[1]T_2.05'!$A$1,ROW()-$N$53,COLUMN()-$N$54)</f>
        <v>#VALUE!</v>
      </c>
      <c r="AG90" s="106" t="e">
        <f ca="1">OFFSET('[1]T_2.05'!$A$1,ROW()-$N$53,COLUMN()-$N$54)</f>
        <v>#VALUE!</v>
      </c>
      <c r="AH90" s="106" t="e">
        <f ca="1">OFFSET('[1]T_2.05'!$A$1,ROW()-$N$53,COLUMN()-$N$54)</f>
        <v>#VALUE!</v>
      </c>
      <c r="AI90" s="106" t="e">
        <f ca="1">OFFSET('[1]T_2.05'!$A$1,ROW()-$N$53,COLUMN()-$N$54)</f>
        <v>#VALUE!</v>
      </c>
      <c r="AJ90" s="106" t="e">
        <f ca="1">OFFSET('[1]T_2.05'!$A$1,ROW()-$N$53,COLUMN()-$N$54)</f>
        <v>#VALUE!</v>
      </c>
      <c r="AK90" s="106" t="e">
        <f ca="1">OFFSET('[1]T_2.05'!$A$1,ROW()-$N$53,COLUMN()-$N$54)</f>
        <v>#VALUE!</v>
      </c>
      <c r="AL90" s="106" t="e">
        <f ca="1">OFFSET('[1]T_2.05'!$A$1,ROW()-$N$53,COLUMN()-$N$54)</f>
        <v>#VALUE!</v>
      </c>
      <c r="AM90" s="106" t="e">
        <f ca="1">OFFSET('[1]T_2.05'!$A$1,ROW()-$N$53,COLUMN()-$N$54)</f>
        <v>#VALUE!</v>
      </c>
      <c r="AN90" s="106" t="e">
        <f ca="1">OFFSET('[1]T_2.05'!$A$1,ROW()-$N$53,COLUMN()-$N$54)</f>
        <v>#VALUE!</v>
      </c>
      <c r="AO90" s="106" t="e">
        <f ca="1">OFFSET('[1]T_2.05'!$A$1,ROW()-$N$53,COLUMN()-$N$54)</f>
        <v>#VALUE!</v>
      </c>
    </row>
    <row r="91" spans="1:41" x14ac:dyDescent="0.3">
      <c r="A91" s="132" t="s">
        <v>1581</v>
      </c>
      <c r="B91" s="106" t="e">
        <f ca="1">OFFSET('[1]T_2.05'!$A$1,ROW()-$N$53,COLUMN()-$N$54)</f>
        <v>#VALUE!</v>
      </c>
      <c r="C91" s="106" t="e">
        <f ca="1">OFFSET('[1]T_2.05'!$A$1,ROW()-$N$53,COLUMN()-$N$54)</f>
        <v>#VALUE!</v>
      </c>
      <c r="D91" s="106" t="e">
        <f ca="1">OFFSET('[1]T_2.05'!$A$1,ROW()-$N$53,COLUMN()-$N$54)</f>
        <v>#VALUE!</v>
      </c>
      <c r="E91" s="106" t="e">
        <f ca="1">OFFSET('[1]T_2.05'!$A$1,ROW()-$N$53,COLUMN()-$N$54)</f>
        <v>#VALUE!</v>
      </c>
      <c r="F91" s="106" t="e">
        <f ca="1">OFFSET('[1]T_2.05'!$A$1,ROW()-$N$53,COLUMN()-$N$54)</f>
        <v>#VALUE!</v>
      </c>
      <c r="G91" s="106" t="e">
        <f ca="1">OFFSET('[1]T_2.05'!$A$1,ROW()-$N$53,COLUMN()-$N$54)</f>
        <v>#VALUE!</v>
      </c>
      <c r="H91" s="106" t="e">
        <f ca="1">OFFSET('[1]T_2.05'!$A$1,ROW()-$N$53,COLUMN()-$N$54)</f>
        <v>#VALUE!</v>
      </c>
      <c r="I91" s="106" t="e">
        <f ca="1">OFFSET('[1]T_2.05'!$A$1,ROW()-$N$53,COLUMN()-$N$54)</f>
        <v>#VALUE!</v>
      </c>
      <c r="J91" s="106" t="e">
        <f ca="1">OFFSET('[1]T_2.05'!$A$1,ROW()-$N$53,COLUMN()-$N$54)</f>
        <v>#VALUE!</v>
      </c>
      <c r="K91" s="106" t="e">
        <f ca="1">OFFSET('[1]T_2.05'!$A$1,ROW()-$N$53,COLUMN()-$N$54)</f>
        <v>#VALUE!</v>
      </c>
      <c r="L91" s="106" t="e">
        <f ca="1">OFFSET('[1]T_2.05'!$A$1,ROW()-$N$53,COLUMN()-$N$54)</f>
        <v>#VALUE!</v>
      </c>
      <c r="M91" s="106" t="e">
        <f ca="1">OFFSET('[1]T_2.05'!$A$1,ROW()-$N$53,COLUMN()-$N$54)</f>
        <v>#VALUE!</v>
      </c>
      <c r="N91" s="106" t="e">
        <f ca="1">OFFSET('[1]T_2.05'!$A$1,ROW()-$N$53,COLUMN()-$N$54)</f>
        <v>#VALUE!</v>
      </c>
      <c r="O91" s="106" t="e">
        <f ca="1">OFFSET('[1]T_2.05'!$A$1,ROW()-$N$53,COLUMN()-$N$54)</f>
        <v>#VALUE!</v>
      </c>
      <c r="P91" s="106" t="e">
        <f ca="1">OFFSET('[1]T_2.05'!$A$1,ROW()-$N$53,COLUMN()-$N$54)</f>
        <v>#VALUE!</v>
      </c>
      <c r="Q91" s="106" t="e">
        <f ca="1">OFFSET('[1]T_2.05'!$A$1,ROW()-$N$53,COLUMN()-$N$54)</f>
        <v>#VALUE!</v>
      </c>
      <c r="R91" s="106" t="e">
        <f ca="1">OFFSET('[1]T_2.05'!$A$1,ROW()-$N$53,COLUMN()-$N$54)</f>
        <v>#VALUE!</v>
      </c>
      <c r="S91" s="106" t="e">
        <f ca="1">OFFSET('[1]T_2.05'!$A$1,ROW()-$N$53,COLUMN()-$N$54)</f>
        <v>#VALUE!</v>
      </c>
      <c r="T91" s="106" t="e">
        <f ca="1">OFFSET('[1]T_2.05'!$A$1,ROW()-$N$53,COLUMN()-$N$54)</f>
        <v>#VALUE!</v>
      </c>
      <c r="U91" s="106" t="e">
        <f ca="1">OFFSET('[1]T_2.05'!$A$1,ROW()-$N$53,COLUMN()-$N$54)</f>
        <v>#VALUE!</v>
      </c>
      <c r="V91" s="106" t="e">
        <f ca="1">OFFSET('[1]T_2.05'!$A$1,ROW()-$N$53,COLUMN()-$N$54)</f>
        <v>#VALUE!</v>
      </c>
      <c r="W91" s="106" t="e">
        <f ca="1">OFFSET('[1]T_2.05'!$A$1,ROW()-$N$53,COLUMN()-$N$54)</f>
        <v>#VALUE!</v>
      </c>
      <c r="X91" s="106" t="e">
        <f ca="1">OFFSET('[1]T_2.05'!$A$1,ROW()-$N$53,COLUMN()-$N$54)</f>
        <v>#VALUE!</v>
      </c>
      <c r="Y91" s="106" t="e">
        <f ca="1">OFFSET('[1]T_2.05'!$A$1,ROW()-$N$53,COLUMN()-$N$54)</f>
        <v>#VALUE!</v>
      </c>
      <c r="Z91" s="106" t="e">
        <f ca="1">OFFSET('[1]T_2.05'!$A$1,ROW()-$N$53,COLUMN()-$N$54)</f>
        <v>#VALUE!</v>
      </c>
      <c r="AA91" s="106" t="e">
        <f ca="1">OFFSET('[1]T_2.05'!$A$1,ROW()-$N$53,COLUMN()-$N$54)</f>
        <v>#VALUE!</v>
      </c>
      <c r="AB91" s="106" t="e">
        <f ca="1">OFFSET('[1]T_2.05'!$A$1,ROW()-$N$53,COLUMN()-$N$54)</f>
        <v>#VALUE!</v>
      </c>
      <c r="AC91" s="106" t="e">
        <f ca="1">OFFSET('[1]T_2.05'!$A$1,ROW()-$N$53,COLUMN()-$N$54)</f>
        <v>#VALUE!</v>
      </c>
      <c r="AD91" s="106" t="e">
        <f ca="1">OFFSET('[1]T_2.05'!$A$1,ROW()-$N$53,COLUMN()-$N$54)</f>
        <v>#VALUE!</v>
      </c>
      <c r="AE91" s="106" t="e">
        <f ca="1">OFFSET('[1]T_2.05'!$A$1,ROW()-$N$53,COLUMN()-$N$54)</f>
        <v>#VALUE!</v>
      </c>
      <c r="AF91" s="106" t="e">
        <f ca="1">OFFSET('[1]T_2.05'!$A$1,ROW()-$N$53,COLUMN()-$N$54)</f>
        <v>#VALUE!</v>
      </c>
      <c r="AG91" s="106" t="e">
        <f ca="1">OFFSET('[1]T_2.05'!$A$1,ROW()-$N$53,COLUMN()-$N$54)</f>
        <v>#VALUE!</v>
      </c>
      <c r="AH91" s="106" t="e">
        <f ca="1">OFFSET('[1]T_2.05'!$A$1,ROW()-$N$53,COLUMN()-$N$54)</f>
        <v>#VALUE!</v>
      </c>
      <c r="AI91" s="106" t="e">
        <f ca="1">OFFSET('[1]T_2.05'!$A$1,ROW()-$N$53,COLUMN()-$N$54)</f>
        <v>#VALUE!</v>
      </c>
      <c r="AJ91" s="106" t="e">
        <f ca="1">OFFSET('[1]T_2.05'!$A$1,ROW()-$N$53,COLUMN()-$N$54)</f>
        <v>#VALUE!</v>
      </c>
      <c r="AK91" s="106" t="e">
        <f ca="1">OFFSET('[1]T_2.05'!$A$1,ROW()-$N$53,COLUMN()-$N$54)</f>
        <v>#VALUE!</v>
      </c>
      <c r="AL91" s="106" t="e">
        <f ca="1">OFFSET('[1]T_2.05'!$A$1,ROW()-$N$53,COLUMN()-$N$54)</f>
        <v>#VALUE!</v>
      </c>
      <c r="AM91" s="106" t="e">
        <f ca="1">OFFSET('[1]T_2.05'!$A$1,ROW()-$N$53,COLUMN()-$N$54)</f>
        <v>#VALUE!</v>
      </c>
      <c r="AN91" s="106" t="e">
        <f ca="1">OFFSET('[1]T_2.05'!$A$1,ROW()-$N$53,COLUMN()-$N$54)</f>
        <v>#VALUE!</v>
      </c>
      <c r="AO91" s="106" t="e">
        <f ca="1">OFFSET('[1]T_2.05'!$A$1,ROW()-$N$53,COLUMN()-$N$54)</f>
        <v>#VALUE!</v>
      </c>
    </row>
    <row r="92" spans="1:41" x14ac:dyDescent="0.3">
      <c r="A92" s="132" t="s">
        <v>1587</v>
      </c>
      <c r="B92" s="106" t="e">
        <f ca="1">OFFSET('[1]T_2.05'!$A$1,ROW()-$N$53,COLUMN()-$N$54)</f>
        <v>#VALUE!</v>
      </c>
      <c r="C92" s="106" t="e">
        <f ca="1">OFFSET('[1]T_2.05'!$A$1,ROW()-$N$53,COLUMN()-$N$54)</f>
        <v>#VALUE!</v>
      </c>
      <c r="D92" s="106" t="e">
        <f ca="1">OFFSET('[1]T_2.05'!$A$1,ROW()-$N$53,COLUMN()-$N$54)</f>
        <v>#VALUE!</v>
      </c>
      <c r="E92" s="106" t="e">
        <f ca="1">OFFSET('[1]T_2.05'!$A$1,ROW()-$N$53,COLUMN()-$N$54)</f>
        <v>#VALUE!</v>
      </c>
      <c r="F92" s="106" t="e">
        <f ca="1">OFFSET('[1]T_2.05'!$A$1,ROW()-$N$53,COLUMN()-$N$54)</f>
        <v>#VALUE!</v>
      </c>
      <c r="G92" s="106" t="e">
        <f ca="1">OFFSET('[1]T_2.05'!$A$1,ROW()-$N$53,COLUMN()-$N$54)</f>
        <v>#VALUE!</v>
      </c>
      <c r="H92" s="106" t="e">
        <f ca="1">OFFSET('[1]T_2.05'!$A$1,ROW()-$N$53,COLUMN()-$N$54)</f>
        <v>#VALUE!</v>
      </c>
      <c r="I92" s="106" t="e">
        <f ca="1">OFFSET('[1]T_2.05'!$A$1,ROW()-$N$53,COLUMN()-$N$54)</f>
        <v>#VALUE!</v>
      </c>
      <c r="J92" s="106" t="e">
        <f ca="1">OFFSET('[1]T_2.05'!$A$1,ROW()-$N$53,COLUMN()-$N$54)</f>
        <v>#VALUE!</v>
      </c>
      <c r="K92" s="106" t="e">
        <f ca="1">OFFSET('[1]T_2.05'!$A$1,ROW()-$N$53,COLUMN()-$N$54)</f>
        <v>#VALUE!</v>
      </c>
      <c r="L92" s="106" t="e">
        <f ca="1">OFFSET('[1]T_2.05'!$A$1,ROW()-$N$53,COLUMN()-$N$54)</f>
        <v>#VALUE!</v>
      </c>
      <c r="M92" s="106" t="e">
        <f ca="1">OFFSET('[1]T_2.05'!$A$1,ROW()-$N$53,COLUMN()-$N$54)</f>
        <v>#VALUE!</v>
      </c>
      <c r="N92" s="106" t="e">
        <f ca="1">OFFSET('[1]T_2.05'!$A$1,ROW()-$N$53,COLUMN()-$N$54)</f>
        <v>#VALUE!</v>
      </c>
      <c r="O92" s="106" t="e">
        <f ca="1">OFFSET('[1]T_2.05'!$A$1,ROW()-$N$53,COLUMN()-$N$54)</f>
        <v>#VALUE!</v>
      </c>
      <c r="P92" s="106" t="e">
        <f ca="1">OFFSET('[1]T_2.05'!$A$1,ROW()-$N$53,COLUMN()-$N$54)</f>
        <v>#VALUE!</v>
      </c>
      <c r="Q92" s="106" t="e">
        <f ca="1">OFFSET('[1]T_2.05'!$A$1,ROW()-$N$53,COLUMN()-$N$54)</f>
        <v>#VALUE!</v>
      </c>
      <c r="R92" s="106" t="e">
        <f ca="1">OFFSET('[1]T_2.05'!$A$1,ROW()-$N$53,COLUMN()-$N$54)</f>
        <v>#VALUE!</v>
      </c>
      <c r="S92" s="106" t="e">
        <f ca="1">OFFSET('[1]T_2.05'!$A$1,ROW()-$N$53,COLUMN()-$N$54)</f>
        <v>#VALUE!</v>
      </c>
      <c r="T92" s="106" t="e">
        <f ca="1">OFFSET('[1]T_2.05'!$A$1,ROW()-$N$53,COLUMN()-$N$54)</f>
        <v>#VALUE!</v>
      </c>
      <c r="U92" s="106" t="e">
        <f ca="1">OFFSET('[1]T_2.05'!$A$1,ROW()-$N$53,COLUMN()-$N$54)</f>
        <v>#VALUE!</v>
      </c>
      <c r="V92" s="106" t="e">
        <f ca="1">OFFSET('[1]T_2.05'!$A$1,ROW()-$N$53,COLUMN()-$N$54)</f>
        <v>#VALUE!</v>
      </c>
      <c r="W92" s="106" t="e">
        <f ca="1">OFFSET('[1]T_2.05'!$A$1,ROW()-$N$53,COLUMN()-$N$54)</f>
        <v>#VALUE!</v>
      </c>
      <c r="X92" s="106" t="e">
        <f ca="1">OFFSET('[1]T_2.05'!$A$1,ROW()-$N$53,COLUMN()-$N$54)</f>
        <v>#VALUE!</v>
      </c>
      <c r="Y92" s="106" t="e">
        <f ca="1">OFFSET('[1]T_2.05'!$A$1,ROW()-$N$53,COLUMN()-$N$54)</f>
        <v>#VALUE!</v>
      </c>
      <c r="Z92" s="106" t="e">
        <f ca="1">OFFSET('[1]T_2.05'!$A$1,ROW()-$N$53,COLUMN()-$N$54)</f>
        <v>#VALUE!</v>
      </c>
      <c r="AA92" s="106" t="e">
        <f ca="1">OFFSET('[1]T_2.05'!$A$1,ROW()-$N$53,COLUMN()-$N$54)</f>
        <v>#VALUE!</v>
      </c>
      <c r="AB92" s="106" t="e">
        <f ca="1">OFFSET('[1]T_2.05'!$A$1,ROW()-$N$53,COLUMN()-$N$54)</f>
        <v>#VALUE!</v>
      </c>
      <c r="AC92" s="106" t="e">
        <f ca="1">OFFSET('[1]T_2.05'!$A$1,ROW()-$N$53,COLUMN()-$N$54)</f>
        <v>#VALUE!</v>
      </c>
      <c r="AD92" s="106" t="e">
        <f ca="1">OFFSET('[1]T_2.05'!$A$1,ROW()-$N$53,COLUMN()-$N$54)</f>
        <v>#VALUE!</v>
      </c>
      <c r="AE92" s="106" t="e">
        <f ca="1">OFFSET('[1]T_2.05'!$A$1,ROW()-$N$53,COLUMN()-$N$54)</f>
        <v>#VALUE!</v>
      </c>
      <c r="AF92" s="106" t="e">
        <f ca="1">OFFSET('[1]T_2.05'!$A$1,ROW()-$N$53,COLUMN()-$N$54)</f>
        <v>#VALUE!</v>
      </c>
      <c r="AG92" s="106" t="e">
        <f ca="1">OFFSET('[1]T_2.05'!$A$1,ROW()-$N$53,COLUMN()-$N$54)</f>
        <v>#VALUE!</v>
      </c>
      <c r="AH92" s="106" t="e">
        <f ca="1">OFFSET('[1]T_2.05'!$A$1,ROW()-$N$53,COLUMN()-$N$54)</f>
        <v>#VALUE!</v>
      </c>
      <c r="AI92" s="106" t="e">
        <f ca="1">OFFSET('[1]T_2.05'!$A$1,ROW()-$N$53,COLUMN()-$N$54)</f>
        <v>#VALUE!</v>
      </c>
      <c r="AJ92" s="106" t="e">
        <f ca="1">OFFSET('[1]T_2.05'!$A$1,ROW()-$N$53,COLUMN()-$N$54)</f>
        <v>#VALUE!</v>
      </c>
      <c r="AK92" s="106" t="e">
        <f ca="1">OFFSET('[1]T_2.05'!$A$1,ROW()-$N$53,COLUMN()-$N$54)</f>
        <v>#VALUE!</v>
      </c>
      <c r="AL92" s="106" t="e">
        <f ca="1">OFFSET('[1]T_2.05'!$A$1,ROW()-$N$53,COLUMN()-$N$54)</f>
        <v>#VALUE!</v>
      </c>
      <c r="AM92" s="106" t="e">
        <f ca="1">OFFSET('[1]T_2.05'!$A$1,ROW()-$N$53,COLUMN()-$N$54)</f>
        <v>#VALUE!</v>
      </c>
      <c r="AN92" s="106" t="e">
        <f ca="1">OFFSET('[1]T_2.05'!$A$1,ROW()-$N$53,COLUMN()-$N$54)</f>
        <v>#VALUE!</v>
      </c>
      <c r="AO92" s="106" t="e">
        <f ca="1">OFFSET('[1]T_2.05'!$A$1,ROW()-$N$53,COLUMN()-$N$54)</f>
        <v>#VALUE!</v>
      </c>
    </row>
    <row r="93" spans="1:41" x14ac:dyDescent="0.3">
      <c r="A93" s="132" t="s">
        <v>1588</v>
      </c>
      <c r="B93" s="106" t="e">
        <f ca="1">OFFSET('[1]T_2.05'!$A$1,ROW()-$N$53,COLUMN()-$N$54)</f>
        <v>#VALUE!</v>
      </c>
      <c r="C93" s="106" t="e">
        <f ca="1">OFFSET('[1]T_2.05'!$A$1,ROW()-$N$53,COLUMN()-$N$54)</f>
        <v>#VALUE!</v>
      </c>
      <c r="D93" s="106" t="e">
        <f ca="1">OFFSET('[1]T_2.05'!$A$1,ROW()-$N$53,COLUMN()-$N$54)</f>
        <v>#VALUE!</v>
      </c>
      <c r="E93" s="106" t="e">
        <f ca="1">OFFSET('[1]T_2.05'!$A$1,ROW()-$N$53,COLUMN()-$N$54)</f>
        <v>#VALUE!</v>
      </c>
      <c r="F93" s="106" t="e">
        <f ca="1">OFFSET('[1]T_2.05'!$A$1,ROW()-$N$53,COLUMN()-$N$54)</f>
        <v>#VALUE!</v>
      </c>
      <c r="G93" s="106" t="e">
        <f ca="1">OFFSET('[1]T_2.05'!$A$1,ROW()-$N$53,COLUMN()-$N$54)</f>
        <v>#VALUE!</v>
      </c>
      <c r="H93" s="106" t="e">
        <f ca="1">OFFSET('[1]T_2.05'!$A$1,ROW()-$N$53,COLUMN()-$N$54)</f>
        <v>#VALUE!</v>
      </c>
      <c r="I93" s="106" t="e">
        <f ca="1">OFFSET('[1]T_2.05'!$A$1,ROW()-$N$53,COLUMN()-$N$54)</f>
        <v>#VALUE!</v>
      </c>
      <c r="J93" s="106" t="e">
        <f ca="1">OFFSET('[1]T_2.05'!$A$1,ROW()-$N$53,COLUMN()-$N$54)</f>
        <v>#VALUE!</v>
      </c>
      <c r="K93" s="106" t="e">
        <f ca="1">OFFSET('[1]T_2.05'!$A$1,ROW()-$N$53,COLUMN()-$N$54)</f>
        <v>#VALUE!</v>
      </c>
      <c r="L93" s="106" t="e">
        <f ca="1">OFFSET('[1]T_2.05'!$A$1,ROW()-$N$53,COLUMN()-$N$54)</f>
        <v>#VALUE!</v>
      </c>
      <c r="M93" s="106" t="e">
        <f ca="1">OFFSET('[1]T_2.05'!$A$1,ROW()-$N$53,COLUMN()-$N$54)</f>
        <v>#VALUE!</v>
      </c>
      <c r="N93" s="106" t="e">
        <f ca="1">OFFSET('[1]T_2.05'!$A$1,ROW()-$N$53,COLUMN()-$N$54)</f>
        <v>#VALUE!</v>
      </c>
      <c r="O93" s="106" t="e">
        <f ca="1">OFFSET('[1]T_2.05'!$A$1,ROW()-$N$53,COLUMN()-$N$54)</f>
        <v>#VALUE!</v>
      </c>
      <c r="P93" s="106" t="e">
        <f ca="1">OFFSET('[1]T_2.05'!$A$1,ROW()-$N$53,COLUMN()-$N$54)</f>
        <v>#VALUE!</v>
      </c>
      <c r="Q93" s="106" t="e">
        <f ca="1">OFFSET('[1]T_2.05'!$A$1,ROW()-$N$53,COLUMN()-$N$54)</f>
        <v>#VALUE!</v>
      </c>
      <c r="R93" s="106" t="e">
        <f ca="1">OFFSET('[1]T_2.05'!$A$1,ROW()-$N$53,COLUMN()-$N$54)</f>
        <v>#VALUE!</v>
      </c>
      <c r="S93" s="106" t="e">
        <f ca="1">OFFSET('[1]T_2.05'!$A$1,ROW()-$N$53,COLUMN()-$N$54)</f>
        <v>#VALUE!</v>
      </c>
      <c r="T93" s="106" t="e">
        <f ca="1">OFFSET('[1]T_2.05'!$A$1,ROW()-$N$53,COLUMN()-$N$54)</f>
        <v>#VALUE!</v>
      </c>
      <c r="U93" s="106" t="e">
        <f ca="1">OFFSET('[1]T_2.05'!$A$1,ROW()-$N$53,COLUMN()-$N$54)</f>
        <v>#VALUE!</v>
      </c>
      <c r="V93" s="106" t="e">
        <f ca="1">OFFSET('[1]T_2.05'!$A$1,ROW()-$N$53,COLUMN()-$N$54)</f>
        <v>#VALUE!</v>
      </c>
      <c r="W93" s="106" t="e">
        <f ca="1">OFFSET('[1]T_2.05'!$A$1,ROW()-$N$53,COLUMN()-$N$54)</f>
        <v>#VALUE!</v>
      </c>
      <c r="X93" s="106" t="e">
        <f ca="1">OFFSET('[1]T_2.05'!$A$1,ROW()-$N$53,COLUMN()-$N$54)</f>
        <v>#VALUE!</v>
      </c>
      <c r="Y93" s="106" t="e">
        <f ca="1">OFFSET('[1]T_2.05'!$A$1,ROW()-$N$53,COLUMN()-$N$54)</f>
        <v>#VALUE!</v>
      </c>
      <c r="Z93" s="106" t="e">
        <f ca="1">OFFSET('[1]T_2.05'!$A$1,ROW()-$N$53,COLUMN()-$N$54)</f>
        <v>#VALUE!</v>
      </c>
      <c r="AA93" s="106" t="e">
        <f ca="1">OFFSET('[1]T_2.05'!$A$1,ROW()-$N$53,COLUMN()-$N$54)</f>
        <v>#VALUE!</v>
      </c>
      <c r="AB93" s="106" t="e">
        <f ca="1">OFFSET('[1]T_2.05'!$A$1,ROW()-$N$53,COLUMN()-$N$54)</f>
        <v>#VALUE!</v>
      </c>
      <c r="AC93" s="106" t="e">
        <f ca="1">OFFSET('[1]T_2.05'!$A$1,ROW()-$N$53,COLUMN()-$N$54)</f>
        <v>#VALUE!</v>
      </c>
      <c r="AD93" s="106" t="e">
        <f ca="1">OFFSET('[1]T_2.05'!$A$1,ROW()-$N$53,COLUMN()-$N$54)</f>
        <v>#VALUE!</v>
      </c>
      <c r="AE93" s="106" t="e">
        <f ca="1">OFFSET('[1]T_2.05'!$A$1,ROW()-$N$53,COLUMN()-$N$54)</f>
        <v>#VALUE!</v>
      </c>
      <c r="AF93" s="106" t="e">
        <f ca="1">OFFSET('[1]T_2.05'!$A$1,ROW()-$N$53,COLUMN()-$N$54)</f>
        <v>#VALUE!</v>
      </c>
      <c r="AG93" s="106" t="e">
        <f ca="1">OFFSET('[1]T_2.05'!$A$1,ROW()-$N$53,COLUMN()-$N$54)</f>
        <v>#VALUE!</v>
      </c>
      <c r="AH93" s="106" t="e">
        <f ca="1">OFFSET('[1]T_2.05'!$A$1,ROW()-$N$53,COLUMN()-$N$54)</f>
        <v>#VALUE!</v>
      </c>
      <c r="AI93" s="106" t="e">
        <f ca="1">OFFSET('[1]T_2.05'!$A$1,ROW()-$N$53,COLUMN()-$N$54)</f>
        <v>#VALUE!</v>
      </c>
      <c r="AJ93" s="106" t="e">
        <f ca="1">OFFSET('[1]T_2.05'!$A$1,ROW()-$N$53,COLUMN()-$N$54)</f>
        <v>#VALUE!</v>
      </c>
      <c r="AK93" s="106" t="e">
        <f ca="1">OFFSET('[1]T_2.05'!$A$1,ROW()-$N$53,COLUMN()-$N$54)</f>
        <v>#VALUE!</v>
      </c>
      <c r="AL93" s="106" t="e">
        <f ca="1">OFFSET('[1]T_2.05'!$A$1,ROW()-$N$53,COLUMN()-$N$54)</f>
        <v>#VALUE!</v>
      </c>
      <c r="AM93" s="106" t="e">
        <f ca="1">OFFSET('[1]T_2.05'!$A$1,ROW()-$N$53,COLUMN()-$N$54)</f>
        <v>#VALUE!</v>
      </c>
      <c r="AN93" s="106" t="e">
        <f ca="1">OFFSET('[1]T_2.05'!$A$1,ROW()-$N$53,COLUMN()-$N$54)</f>
        <v>#VALUE!</v>
      </c>
      <c r="AO93" s="106" t="e">
        <f ca="1">OFFSET('[1]T_2.05'!$A$1,ROW()-$N$53,COLUMN()-$N$54)</f>
        <v>#VALUE!</v>
      </c>
    </row>
    <row r="94" spans="1:41" x14ac:dyDescent="0.3">
      <c r="A94" s="132" t="s">
        <v>1582</v>
      </c>
      <c r="B94" s="106" t="e">
        <f ca="1">OFFSET('[1]T_2.05'!$A$1,ROW()-$N$53,COLUMN()-$N$54)</f>
        <v>#VALUE!</v>
      </c>
      <c r="C94" s="106" t="e">
        <f ca="1">OFFSET('[1]T_2.05'!$A$1,ROW()-$N$53,COLUMN()-$N$54)</f>
        <v>#VALUE!</v>
      </c>
      <c r="D94" s="106" t="e">
        <f ca="1">OFFSET('[1]T_2.05'!$A$1,ROW()-$N$53,COLUMN()-$N$54)</f>
        <v>#VALUE!</v>
      </c>
      <c r="E94" s="106" t="e">
        <f ca="1">OFFSET('[1]T_2.05'!$A$1,ROW()-$N$53,COLUMN()-$N$54)</f>
        <v>#VALUE!</v>
      </c>
      <c r="F94" s="106" t="e">
        <f ca="1">OFFSET('[1]T_2.05'!$A$1,ROW()-$N$53,COLUMN()-$N$54)</f>
        <v>#VALUE!</v>
      </c>
      <c r="G94" s="106" t="e">
        <f ca="1">OFFSET('[1]T_2.05'!$A$1,ROW()-$N$53,COLUMN()-$N$54)</f>
        <v>#VALUE!</v>
      </c>
      <c r="H94" s="106" t="e">
        <f ca="1">OFFSET('[1]T_2.05'!$A$1,ROW()-$N$53,COLUMN()-$N$54)</f>
        <v>#VALUE!</v>
      </c>
      <c r="I94" s="106" t="e">
        <f ca="1">OFFSET('[1]T_2.05'!$A$1,ROW()-$N$53,COLUMN()-$N$54)</f>
        <v>#VALUE!</v>
      </c>
      <c r="J94" s="106" t="e">
        <f ca="1">OFFSET('[1]T_2.05'!$A$1,ROW()-$N$53,COLUMN()-$N$54)</f>
        <v>#VALUE!</v>
      </c>
      <c r="K94" s="106" t="e">
        <f ca="1">OFFSET('[1]T_2.05'!$A$1,ROW()-$N$53,COLUMN()-$N$54)</f>
        <v>#VALUE!</v>
      </c>
      <c r="L94" s="106" t="e">
        <f ca="1">OFFSET('[1]T_2.05'!$A$1,ROW()-$N$53,COLUMN()-$N$54)</f>
        <v>#VALUE!</v>
      </c>
      <c r="M94" s="106" t="e">
        <f ca="1">OFFSET('[1]T_2.05'!$A$1,ROW()-$N$53,COLUMN()-$N$54)</f>
        <v>#VALUE!</v>
      </c>
      <c r="N94" s="106" t="e">
        <f ca="1">OFFSET('[1]T_2.05'!$A$1,ROW()-$N$53,COLUMN()-$N$54)</f>
        <v>#VALUE!</v>
      </c>
      <c r="O94" s="106" t="e">
        <f ca="1">OFFSET('[1]T_2.05'!$A$1,ROW()-$N$53,COLUMN()-$N$54)</f>
        <v>#VALUE!</v>
      </c>
      <c r="P94" s="106" t="e">
        <f ca="1">OFFSET('[1]T_2.05'!$A$1,ROW()-$N$53,COLUMN()-$N$54)</f>
        <v>#VALUE!</v>
      </c>
      <c r="Q94" s="106" t="e">
        <f ca="1">OFFSET('[1]T_2.05'!$A$1,ROW()-$N$53,COLUMN()-$N$54)</f>
        <v>#VALUE!</v>
      </c>
      <c r="R94" s="106" t="e">
        <f ca="1">OFFSET('[1]T_2.05'!$A$1,ROW()-$N$53,COLUMN()-$N$54)</f>
        <v>#VALUE!</v>
      </c>
      <c r="S94" s="106" t="e">
        <f ca="1">OFFSET('[1]T_2.05'!$A$1,ROW()-$N$53,COLUMN()-$N$54)</f>
        <v>#VALUE!</v>
      </c>
      <c r="T94" s="106" t="e">
        <f ca="1">OFFSET('[1]T_2.05'!$A$1,ROW()-$N$53,COLUMN()-$N$54)</f>
        <v>#VALUE!</v>
      </c>
      <c r="U94" s="106" t="e">
        <f ca="1">OFFSET('[1]T_2.05'!$A$1,ROW()-$N$53,COLUMN()-$N$54)</f>
        <v>#VALUE!</v>
      </c>
      <c r="V94" s="106" t="e">
        <f ca="1">OFFSET('[1]T_2.05'!$A$1,ROW()-$N$53,COLUMN()-$N$54)</f>
        <v>#VALUE!</v>
      </c>
      <c r="W94" s="106" t="e">
        <f ca="1">OFFSET('[1]T_2.05'!$A$1,ROW()-$N$53,COLUMN()-$N$54)</f>
        <v>#VALUE!</v>
      </c>
      <c r="X94" s="106" t="e">
        <f ca="1">OFFSET('[1]T_2.05'!$A$1,ROW()-$N$53,COLUMN()-$N$54)</f>
        <v>#VALUE!</v>
      </c>
      <c r="Y94" s="106" t="e">
        <f ca="1">OFFSET('[1]T_2.05'!$A$1,ROW()-$N$53,COLUMN()-$N$54)</f>
        <v>#VALUE!</v>
      </c>
      <c r="Z94" s="106" t="e">
        <f ca="1">OFFSET('[1]T_2.05'!$A$1,ROW()-$N$53,COLUMN()-$N$54)</f>
        <v>#VALUE!</v>
      </c>
      <c r="AA94" s="106" t="e">
        <f ca="1">OFFSET('[1]T_2.05'!$A$1,ROW()-$N$53,COLUMN()-$N$54)</f>
        <v>#VALUE!</v>
      </c>
      <c r="AB94" s="106" t="e">
        <f ca="1">OFFSET('[1]T_2.05'!$A$1,ROW()-$N$53,COLUMN()-$N$54)</f>
        <v>#VALUE!</v>
      </c>
      <c r="AC94" s="106" t="e">
        <f ca="1">OFFSET('[1]T_2.05'!$A$1,ROW()-$N$53,COLUMN()-$N$54)</f>
        <v>#VALUE!</v>
      </c>
      <c r="AD94" s="106" t="e">
        <f ca="1">OFFSET('[1]T_2.05'!$A$1,ROW()-$N$53,COLUMN()-$N$54)</f>
        <v>#VALUE!</v>
      </c>
      <c r="AE94" s="106" t="e">
        <f ca="1">OFFSET('[1]T_2.05'!$A$1,ROW()-$N$53,COLUMN()-$N$54)</f>
        <v>#VALUE!</v>
      </c>
      <c r="AF94" s="106" t="e">
        <f ca="1">OFFSET('[1]T_2.05'!$A$1,ROW()-$N$53,COLUMN()-$N$54)</f>
        <v>#VALUE!</v>
      </c>
      <c r="AG94" s="106" t="e">
        <f ca="1">OFFSET('[1]T_2.05'!$A$1,ROW()-$N$53,COLUMN()-$N$54)</f>
        <v>#VALUE!</v>
      </c>
      <c r="AH94" s="106" t="e">
        <f ca="1">OFFSET('[1]T_2.05'!$A$1,ROW()-$N$53,COLUMN()-$N$54)</f>
        <v>#VALUE!</v>
      </c>
      <c r="AI94" s="106" t="e">
        <f ca="1">OFFSET('[1]T_2.05'!$A$1,ROW()-$N$53,COLUMN()-$N$54)</f>
        <v>#VALUE!</v>
      </c>
      <c r="AJ94" s="106" t="e">
        <f ca="1">OFFSET('[1]T_2.05'!$A$1,ROW()-$N$53,COLUMN()-$N$54)</f>
        <v>#VALUE!</v>
      </c>
      <c r="AK94" s="106" t="e">
        <f ca="1">OFFSET('[1]T_2.05'!$A$1,ROW()-$N$53,COLUMN()-$N$54)</f>
        <v>#VALUE!</v>
      </c>
      <c r="AL94" s="106" t="e">
        <f ca="1">OFFSET('[1]T_2.05'!$A$1,ROW()-$N$53,COLUMN()-$N$54)</f>
        <v>#VALUE!</v>
      </c>
      <c r="AM94" s="106" t="e">
        <f ca="1">OFFSET('[1]T_2.05'!$A$1,ROW()-$N$53,COLUMN()-$N$54)</f>
        <v>#VALUE!</v>
      </c>
      <c r="AN94" s="106" t="e">
        <f ca="1">OFFSET('[1]T_2.05'!$A$1,ROW()-$N$53,COLUMN()-$N$54)</f>
        <v>#VALUE!</v>
      </c>
      <c r="AO94" s="106" t="e">
        <f ca="1">OFFSET('[1]T_2.05'!$A$1,ROW()-$N$53,COLUMN()-$N$54)</f>
        <v>#VALUE!</v>
      </c>
    </row>
    <row r="95" spans="1:41" x14ac:dyDescent="0.3">
      <c r="A95" s="132" t="s">
        <v>1589</v>
      </c>
      <c r="B95" s="106" t="e">
        <f ca="1">OFFSET('[1]T_2.05'!$A$1,ROW()-$N$53,COLUMN()-$N$54)</f>
        <v>#VALUE!</v>
      </c>
      <c r="C95" s="106" t="e">
        <f ca="1">OFFSET('[1]T_2.05'!$A$1,ROW()-$N$53,COLUMN()-$N$54)</f>
        <v>#VALUE!</v>
      </c>
      <c r="D95" s="106" t="e">
        <f ca="1">OFFSET('[1]T_2.05'!$A$1,ROW()-$N$53,COLUMN()-$N$54)</f>
        <v>#VALUE!</v>
      </c>
      <c r="E95" s="106" t="e">
        <f ca="1">OFFSET('[1]T_2.05'!$A$1,ROW()-$N$53,COLUMN()-$N$54)</f>
        <v>#VALUE!</v>
      </c>
      <c r="F95" s="106" t="e">
        <f ca="1">OFFSET('[1]T_2.05'!$A$1,ROW()-$N$53,COLUMN()-$N$54)</f>
        <v>#VALUE!</v>
      </c>
      <c r="G95" s="106" t="e">
        <f ca="1">OFFSET('[1]T_2.05'!$A$1,ROW()-$N$53,COLUMN()-$N$54)</f>
        <v>#VALUE!</v>
      </c>
      <c r="H95" s="106" t="e">
        <f ca="1">OFFSET('[1]T_2.05'!$A$1,ROW()-$N$53,COLUMN()-$N$54)</f>
        <v>#VALUE!</v>
      </c>
      <c r="I95" s="106" t="e">
        <f ca="1">OFFSET('[1]T_2.05'!$A$1,ROW()-$N$53,COLUMN()-$N$54)</f>
        <v>#VALUE!</v>
      </c>
      <c r="J95" s="106" t="e">
        <f ca="1">OFFSET('[1]T_2.05'!$A$1,ROW()-$N$53,COLUMN()-$N$54)</f>
        <v>#VALUE!</v>
      </c>
      <c r="K95" s="106" t="e">
        <f ca="1">OFFSET('[1]T_2.05'!$A$1,ROW()-$N$53,COLUMN()-$N$54)</f>
        <v>#VALUE!</v>
      </c>
      <c r="L95" s="106" t="e">
        <f ca="1">OFFSET('[1]T_2.05'!$A$1,ROW()-$N$53,COLUMN()-$N$54)</f>
        <v>#VALUE!</v>
      </c>
      <c r="M95" s="106" t="e">
        <f ca="1">OFFSET('[1]T_2.05'!$A$1,ROW()-$N$53,COLUMN()-$N$54)</f>
        <v>#VALUE!</v>
      </c>
      <c r="N95" s="106" t="e">
        <f ca="1">OFFSET('[1]T_2.05'!$A$1,ROW()-$N$53,COLUMN()-$N$54)</f>
        <v>#VALUE!</v>
      </c>
      <c r="O95" s="106" t="e">
        <f ca="1">OFFSET('[1]T_2.05'!$A$1,ROW()-$N$53,COLUMN()-$N$54)</f>
        <v>#VALUE!</v>
      </c>
      <c r="P95" s="106" t="e">
        <f ca="1">OFFSET('[1]T_2.05'!$A$1,ROW()-$N$53,COLUMN()-$N$54)</f>
        <v>#VALUE!</v>
      </c>
      <c r="Q95" s="106" t="e">
        <f ca="1">OFFSET('[1]T_2.05'!$A$1,ROW()-$N$53,COLUMN()-$N$54)</f>
        <v>#VALUE!</v>
      </c>
      <c r="R95" s="106" t="e">
        <f ca="1">OFFSET('[1]T_2.05'!$A$1,ROW()-$N$53,COLUMN()-$N$54)</f>
        <v>#VALUE!</v>
      </c>
      <c r="S95" s="106" t="e">
        <f ca="1">OFFSET('[1]T_2.05'!$A$1,ROW()-$N$53,COLUMN()-$N$54)</f>
        <v>#VALUE!</v>
      </c>
      <c r="T95" s="106" t="e">
        <f ca="1">OFFSET('[1]T_2.05'!$A$1,ROW()-$N$53,COLUMN()-$N$54)</f>
        <v>#VALUE!</v>
      </c>
      <c r="U95" s="106" t="e">
        <f ca="1">OFFSET('[1]T_2.05'!$A$1,ROW()-$N$53,COLUMN()-$N$54)</f>
        <v>#VALUE!</v>
      </c>
      <c r="V95" s="106" t="e">
        <f ca="1">OFFSET('[1]T_2.05'!$A$1,ROW()-$N$53,COLUMN()-$N$54)</f>
        <v>#VALUE!</v>
      </c>
      <c r="W95" s="106" t="e">
        <f ca="1">OFFSET('[1]T_2.05'!$A$1,ROW()-$N$53,COLUMN()-$N$54)</f>
        <v>#VALUE!</v>
      </c>
      <c r="X95" s="106" t="e">
        <f ca="1">OFFSET('[1]T_2.05'!$A$1,ROW()-$N$53,COLUMN()-$N$54)</f>
        <v>#VALUE!</v>
      </c>
      <c r="Y95" s="106" t="e">
        <f ca="1">OFFSET('[1]T_2.05'!$A$1,ROW()-$N$53,COLUMN()-$N$54)</f>
        <v>#VALUE!</v>
      </c>
      <c r="Z95" s="106" t="e">
        <f ca="1">OFFSET('[1]T_2.05'!$A$1,ROW()-$N$53,COLUMN()-$N$54)</f>
        <v>#VALUE!</v>
      </c>
      <c r="AA95" s="106" t="e">
        <f ca="1">OFFSET('[1]T_2.05'!$A$1,ROW()-$N$53,COLUMN()-$N$54)</f>
        <v>#VALUE!</v>
      </c>
      <c r="AB95" s="106" t="e">
        <f ca="1">OFFSET('[1]T_2.05'!$A$1,ROW()-$N$53,COLUMN()-$N$54)</f>
        <v>#VALUE!</v>
      </c>
      <c r="AC95" s="106" t="e">
        <f ca="1">OFFSET('[1]T_2.05'!$A$1,ROW()-$N$53,COLUMN()-$N$54)</f>
        <v>#VALUE!</v>
      </c>
      <c r="AD95" s="106" t="e">
        <f ca="1">OFFSET('[1]T_2.05'!$A$1,ROW()-$N$53,COLUMN()-$N$54)</f>
        <v>#VALUE!</v>
      </c>
      <c r="AE95" s="106" t="e">
        <f ca="1">OFFSET('[1]T_2.05'!$A$1,ROW()-$N$53,COLUMN()-$N$54)</f>
        <v>#VALUE!</v>
      </c>
      <c r="AF95" s="106" t="e">
        <f ca="1">OFFSET('[1]T_2.05'!$A$1,ROW()-$N$53,COLUMN()-$N$54)</f>
        <v>#VALUE!</v>
      </c>
      <c r="AG95" s="106" t="e">
        <f ca="1">OFFSET('[1]T_2.05'!$A$1,ROW()-$N$53,COLUMN()-$N$54)</f>
        <v>#VALUE!</v>
      </c>
      <c r="AH95" s="106" t="e">
        <f ca="1">OFFSET('[1]T_2.05'!$A$1,ROW()-$N$53,COLUMN()-$N$54)</f>
        <v>#VALUE!</v>
      </c>
      <c r="AI95" s="106" t="e">
        <f ca="1">OFFSET('[1]T_2.05'!$A$1,ROW()-$N$53,COLUMN()-$N$54)</f>
        <v>#VALUE!</v>
      </c>
      <c r="AJ95" s="106" t="e">
        <f ca="1">OFFSET('[1]T_2.05'!$A$1,ROW()-$N$53,COLUMN()-$N$54)</f>
        <v>#VALUE!</v>
      </c>
      <c r="AK95" s="106" t="e">
        <f ca="1">OFFSET('[1]T_2.05'!$A$1,ROW()-$N$53,COLUMN()-$N$54)</f>
        <v>#VALUE!</v>
      </c>
      <c r="AL95" s="106" t="e">
        <f ca="1">OFFSET('[1]T_2.05'!$A$1,ROW()-$N$53,COLUMN()-$N$54)</f>
        <v>#VALUE!</v>
      </c>
      <c r="AM95" s="106" t="e">
        <f ca="1">OFFSET('[1]T_2.05'!$A$1,ROW()-$N$53,COLUMN()-$N$54)</f>
        <v>#VALUE!</v>
      </c>
      <c r="AN95" s="106" t="e">
        <f ca="1">OFFSET('[1]T_2.05'!$A$1,ROW()-$N$53,COLUMN()-$N$54)</f>
        <v>#VALUE!</v>
      </c>
      <c r="AO95" s="106" t="e">
        <f ca="1">OFFSET('[1]T_2.05'!$A$1,ROW()-$N$53,COLUMN()-$N$54)</f>
        <v>#VALUE!</v>
      </c>
    </row>
    <row r="96" spans="1:41" x14ac:dyDescent="0.3">
      <c r="A96" s="132" t="s">
        <v>1583</v>
      </c>
      <c r="B96" s="106" t="e">
        <f ca="1">OFFSET('[1]T_2.05'!$A$1,ROW()-$N$53,COLUMN()-$N$54)</f>
        <v>#VALUE!</v>
      </c>
      <c r="C96" s="106" t="e">
        <f ca="1">OFFSET('[1]T_2.05'!$A$1,ROW()-$N$53,COLUMN()-$N$54)</f>
        <v>#VALUE!</v>
      </c>
      <c r="D96" s="106" t="e">
        <f ca="1">OFFSET('[1]T_2.05'!$A$1,ROW()-$N$53,COLUMN()-$N$54)</f>
        <v>#VALUE!</v>
      </c>
      <c r="E96" s="106" t="e">
        <f ca="1">OFFSET('[1]T_2.05'!$A$1,ROW()-$N$53,COLUMN()-$N$54)</f>
        <v>#VALUE!</v>
      </c>
      <c r="F96" s="106" t="e">
        <f ca="1">OFFSET('[1]T_2.05'!$A$1,ROW()-$N$53,COLUMN()-$N$54)</f>
        <v>#VALUE!</v>
      </c>
      <c r="G96" s="106" t="e">
        <f ca="1">OFFSET('[1]T_2.05'!$A$1,ROW()-$N$53,COLUMN()-$N$54)</f>
        <v>#VALUE!</v>
      </c>
      <c r="H96" s="106" t="e">
        <f ca="1">OFFSET('[1]T_2.05'!$A$1,ROW()-$N$53,COLUMN()-$N$54)</f>
        <v>#VALUE!</v>
      </c>
      <c r="I96" s="106" t="e">
        <f ca="1">OFFSET('[1]T_2.05'!$A$1,ROW()-$N$53,COLUMN()-$N$54)</f>
        <v>#VALUE!</v>
      </c>
      <c r="J96" s="106" t="e">
        <f ca="1">OFFSET('[1]T_2.05'!$A$1,ROW()-$N$53,COLUMN()-$N$54)</f>
        <v>#VALUE!</v>
      </c>
      <c r="K96" s="106" t="e">
        <f ca="1">OFFSET('[1]T_2.05'!$A$1,ROW()-$N$53,COLUMN()-$N$54)</f>
        <v>#VALUE!</v>
      </c>
      <c r="L96" s="106" t="e">
        <f ca="1">OFFSET('[1]T_2.05'!$A$1,ROW()-$N$53,COLUMN()-$N$54)</f>
        <v>#VALUE!</v>
      </c>
      <c r="M96" s="106" t="e">
        <f ca="1">OFFSET('[1]T_2.05'!$A$1,ROW()-$N$53,COLUMN()-$N$54)</f>
        <v>#VALUE!</v>
      </c>
      <c r="N96" s="106" t="e">
        <f ca="1">OFFSET('[1]T_2.05'!$A$1,ROW()-$N$53,COLUMN()-$N$54)</f>
        <v>#VALUE!</v>
      </c>
      <c r="O96" s="106" t="e">
        <f ca="1">OFFSET('[1]T_2.05'!$A$1,ROW()-$N$53,COLUMN()-$N$54)</f>
        <v>#VALUE!</v>
      </c>
      <c r="P96" s="106" t="e">
        <f ca="1">OFFSET('[1]T_2.05'!$A$1,ROW()-$N$53,COLUMN()-$N$54)</f>
        <v>#VALUE!</v>
      </c>
      <c r="Q96" s="106" t="e">
        <f ca="1">OFFSET('[1]T_2.05'!$A$1,ROW()-$N$53,COLUMN()-$N$54)</f>
        <v>#VALUE!</v>
      </c>
      <c r="R96" s="106" t="e">
        <f ca="1">OFFSET('[1]T_2.05'!$A$1,ROW()-$N$53,COLUMN()-$N$54)</f>
        <v>#VALUE!</v>
      </c>
      <c r="S96" s="106" t="e">
        <f ca="1">OFFSET('[1]T_2.05'!$A$1,ROW()-$N$53,COLUMN()-$N$54)</f>
        <v>#VALUE!</v>
      </c>
      <c r="T96" s="106" t="e">
        <f ca="1">OFFSET('[1]T_2.05'!$A$1,ROW()-$N$53,COLUMN()-$N$54)</f>
        <v>#VALUE!</v>
      </c>
      <c r="U96" s="106" t="e">
        <f ca="1">OFFSET('[1]T_2.05'!$A$1,ROW()-$N$53,COLUMN()-$N$54)</f>
        <v>#VALUE!</v>
      </c>
      <c r="V96" s="106" t="e">
        <f ca="1">OFFSET('[1]T_2.05'!$A$1,ROW()-$N$53,COLUMN()-$N$54)</f>
        <v>#VALUE!</v>
      </c>
      <c r="W96" s="106" t="e">
        <f ca="1">OFFSET('[1]T_2.05'!$A$1,ROW()-$N$53,COLUMN()-$N$54)</f>
        <v>#VALUE!</v>
      </c>
      <c r="X96" s="106" t="e">
        <f ca="1">OFFSET('[1]T_2.05'!$A$1,ROW()-$N$53,COLUMN()-$N$54)</f>
        <v>#VALUE!</v>
      </c>
      <c r="Y96" s="106" t="e">
        <f ca="1">OFFSET('[1]T_2.05'!$A$1,ROW()-$N$53,COLUMN()-$N$54)</f>
        <v>#VALUE!</v>
      </c>
      <c r="Z96" s="106" t="e">
        <f ca="1">OFFSET('[1]T_2.05'!$A$1,ROW()-$N$53,COLUMN()-$N$54)</f>
        <v>#VALUE!</v>
      </c>
      <c r="AA96" s="106" t="e">
        <f ca="1">OFFSET('[1]T_2.05'!$A$1,ROW()-$N$53,COLUMN()-$N$54)</f>
        <v>#VALUE!</v>
      </c>
      <c r="AB96" s="106" t="e">
        <f ca="1">OFFSET('[1]T_2.05'!$A$1,ROW()-$N$53,COLUMN()-$N$54)</f>
        <v>#VALUE!</v>
      </c>
      <c r="AC96" s="106" t="e">
        <f ca="1">OFFSET('[1]T_2.05'!$A$1,ROW()-$N$53,COLUMN()-$N$54)</f>
        <v>#VALUE!</v>
      </c>
      <c r="AD96" s="106" t="e">
        <f ca="1">OFFSET('[1]T_2.05'!$A$1,ROW()-$N$53,COLUMN()-$N$54)</f>
        <v>#VALUE!</v>
      </c>
      <c r="AE96" s="106" t="e">
        <f ca="1">OFFSET('[1]T_2.05'!$A$1,ROW()-$N$53,COLUMN()-$N$54)</f>
        <v>#VALUE!</v>
      </c>
      <c r="AF96" s="106" t="e">
        <f ca="1">OFFSET('[1]T_2.05'!$A$1,ROW()-$N$53,COLUMN()-$N$54)</f>
        <v>#VALUE!</v>
      </c>
      <c r="AG96" s="106" t="e">
        <f ca="1">OFFSET('[1]T_2.05'!$A$1,ROW()-$N$53,COLUMN()-$N$54)</f>
        <v>#VALUE!</v>
      </c>
      <c r="AH96" s="106" t="e">
        <f ca="1">OFFSET('[1]T_2.05'!$A$1,ROW()-$N$53,COLUMN()-$N$54)</f>
        <v>#VALUE!</v>
      </c>
      <c r="AI96" s="106" t="e">
        <f ca="1">OFFSET('[1]T_2.05'!$A$1,ROW()-$N$53,COLUMN()-$N$54)</f>
        <v>#VALUE!</v>
      </c>
      <c r="AJ96" s="106" t="e">
        <f ca="1">OFFSET('[1]T_2.05'!$A$1,ROW()-$N$53,COLUMN()-$N$54)</f>
        <v>#VALUE!</v>
      </c>
      <c r="AK96" s="106" t="e">
        <f ca="1">OFFSET('[1]T_2.05'!$A$1,ROW()-$N$53,COLUMN()-$N$54)</f>
        <v>#VALUE!</v>
      </c>
      <c r="AL96" s="106" t="e">
        <f ca="1">OFFSET('[1]T_2.05'!$A$1,ROW()-$N$53,COLUMN()-$N$54)</f>
        <v>#VALUE!</v>
      </c>
      <c r="AM96" s="106" t="e">
        <f ca="1">OFFSET('[1]T_2.05'!$A$1,ROW()-$N$53,COLUMN()-$N$54)</f>
        <v>#VALUE!</v>
      </c>
      <c r="AN96" s="106" t="e">
        <f ca="1">OFFSET('[1]T_2.05'!$A$1,ROW()-$N$53,COLUMN()-$N$54)</f>
        <v>#VALUE!</v>
      </c>
      <c r="AO96" s="106" t="e">
        <f ca="1">OFFSET('[1]T_2.05'!$A$1,ROW()-$N$53,COLUMN()-$N$54)</f>
        <v>#VALUE!</v>
      </c>
    </row>
    <row r="97" spans="1:41" x14ac:dyDescent="0.3">
      <c r="A97" s="132" t="s">
        <v>1590</v>
      </c>
      <c r="B97" s="106" t="e">
        <f ca="1">OFFSET('[1]T_2.05'!$A$1,ROW()-$N$53,COLUMN()-$N$54)</f>
        <v>#VALUE!</v>
      </c>
      <c r="C97" s="106" t="e">
        <f ca="1">OFFSET('[1]T_2.05'!$A$1,ROW()-$N$53,COLUMN()-$N$54)</f>
        <v>#VALUE!</v>
      </c>
      <c r="D97" s="106" t="e">
        <f ca="1">OFFSET('[1]T_2.05'!$A$1,ROW()-$N$53,COLUMN()-$N$54)</f>
        <v>#VALUE!</v>
      </c>
      <c r="E97" s="106" t="e">
        <f ca="1">OFFSET('[1]T_2.05'!$A$1,ROW()-$N$53,COLUMN()-$N$54)</f>
        <v>#VALUE!</v>
      </c>
      <c r="F97" s="106" t="e">
        <f ca="1">OFFSET('[1]T_2.05'!$A$1,ROW()-$N$53,COLUMN()-$N$54)</f>
        <v>#VALUE!</v>
      </c>
      <c r="G97" s="106" t="e">
        <f ca="1">OFFSET('[1]T_2.05'!$A$1,ROW()-$N$53,COLUMN()-$N$54)</f>
        <v>#VALUE!</v>
      </c>
      <c r="H97" s="106" t="e">
        <f ca="1">OFFSET('[1]T_2.05'!$A$1,ROW()-$N$53,COLUMN()-$N$54)</f>
        <v>#VALUE!</v>
      </c>
      <c r="I97" s="106" t="e">
        <f ca="1">OFFSET('[1]T_2.05'!$A$1,ROW()-$N$53,COLUMN()-$N$54)</f>
        <v>#VALUE!</v>
      </c>
      <c r="J97" s="106" t="e">
        <f ca="1">OFFSET('[1]T_2.05'!$A$1,ROW()-$N$53,COLUMN()-$N$54)</f>
        <v>#VALUE!</v>
      </c>
      <c r="K97" s="106" t="e">
        <f ca="1">OFFSET('[1]T_2.05'!$A$1,ROW()-$N$53,COLUMN()-$N$54)</f>
        <v>#VALUE!</v>
      </c>
      <c r="L97" s="106" t="e">
        <f ca="1">OFFSET('[1]T_2.05'!$A$1,ROW()-$N$53,COLUMN()-$N$54)</f>
        <v>#VALUE!</v>
      </c>
      <c r="M97" s="106" t="e">
        <f ca="1">OFFSET('[1]T_2.05'!$A$1,ROW()-$N$53,COLUMN()-$N$54)</f>
        <v>#VALUE!</v>
      </c>
      <c r="N97" s="106" t="e">
        <f ca="1">OFFSET('[1]T_2.05'!$A$1,ROW()-$N$53,COLUMN()-$N$54)</f>
        <v>#VALUE!</v>
      </c>
      <c r="O97" s="106" t="e">
        <f ca="1">OFFSET('[1]T_2.05'!$A$1,ROW()-$N$53,COLUMN()-$N$54)</f>
        <v>#VALUE!</v>
      </c>
      <c r="P97" s="106" t="e">
        <f ca="1">OFFSET('[1]T_2.05'!$A$1,ROW()-$N$53,COLUMN()-$N$54)</f>
        <v>#VALUE!</v>
      </c>
      <c r="Q97" s="106" t="e">
        <f ca="1">OFFSET('[1]T_2.05'!$A$1,ROW()-$N$53,COLUMN()-$N$54)</f>
        <v>#VALUE!</v>
      </c>
      <c r="R97" s="106" t="e">
        <f ca="1">OFFSET('[1]T_2.05'!$A$1,ROW()-$N$53,COLUMN()-$N$54)</f>
        <v>#VALUE!</v>
      </c>
      <c r="S97" s="106" t="e">
        <f ca="1">OFFSET('[1]T_2.05'!$A$1,ROW()-$N$53,COLUMN()-$N$54)</f>
        <v>#VALUE!</v>
      </c>
      <c r="T97" s="106" t="e">
        <f ca="1">OFFSET('[1]T_2.05'!$A$1,ROW()-$N$53,COLUMN()-$N$54)</f>
        <v>#VALUE!</v>
      </c>
      <c r="U97" s="106" t="e">
        <f ca="1">OFFSET('[1]T_2.05'!$A$1,ROW()-$N$53,COLUMN()-$N$54)</f>
        <v>#VALUE!</v>
      </c>
      <c r="V97" s="106" t="e">
        <f ca="1">OFFSET('[1]T_2.05'!$A$1,ROW()-$N$53,COLUMN()-$N$54)</f>
        <v>#VALUE!</v>
      </c>
      <c r="W97" s="106" t="e">
        <f ca="1">OFFSET('[1]T_2.05'!$A$1,ROW()-$N$53,COLUMN()-$N$54)</f>
        <v>#VALUE!</v>
      </c>
      <c r="X97" s="106" t="e">
        <f ca="1">OFFSET('[1]T_2.05'!$A$1,ROW()-$N$53,COLUMN()-$N$54)</f>
        <v>#VALUE!</v>
      </c>
      <c r="Y97" s="106" t="e">
        <f ca="1">OFFSET('[1]T_2.05'!$A$1,ROW()-$N$53,COLUMN()-$N$54)</f>
        <v>#VALUE!</v>
      </c>
      <c r="Z97" s="106" t="e">
        <f ca="1">OFFSET('[1]T_2.05'!$A$1,ROW()-$N$53,COLUMN()-$N$54)</f>
        <v>#VALUE!</v>
      </c>
      <c r="AA97" s="106" t="e">
        <f ca="1">OFFSET('[1]T_2.05'!$A$1,ROW()-$N$53,COLUMN()-$N$54)</f>
        <v>#VALUE!</v>
      </c>
      <c r="AB97" s="106" t="e">
        <f ca="1">OFFSET('[1]T_2.05'!$A$1,ROW()-$N$53,COLUMN()-$N$54)</f>
        <v>#VALUE!</v>
      </c>
      <c r="AC97" s="106" t="e">
        <f ca="1">OFFSET('[1]T_2.05'!$A$1,ROW()-$N$53,COLUMN()-$N$54)</f>
        <v>#VALUE!</v>
      </c>
      <c r="AD97" s="106" t="e">
        <f ca="1">OFFSET('[1]T_2.05'!$A$1,ROW()-$N$53,COLUMN()-$N$54)</f>
        <v>#VALUE!</v>
      </c>
      <c r="AE97" s="106" t="e">
        <f ca="1">OFFSET('[1]T_2.05'!$A$1,ROW()-$N$53,COLUMN()-$N$54)</f>
        <v>#VALUE!</v>
      </c>
      <c r="AF97" s="106" t="e">
        <f ca="1">OFFSET('[1]T_2.05'!$A$1,ROW()-$N$53,COLUMN()-$N$54)</f>
        <v>#VALUE!</v>
      </c>
      <c r="AG97" s="106" t="e">
        <f ca="1">OFFSET('[1]T_2.05'!$A$1,ROW()-$N$53,COLUMN()-$N$54)</f>
        <v>#VALUE!</v>
      </c>
      <c r="AH97" s="106" t="e">
        <f ca="1">OFFSET('[1]T_2.05'!$A$1,ROW()-$N$53,COLUMN()-$N$54)</f>
        <v>#VALUE!</v>
      </c>
      <c r="AI97" s="106" t="e">
        <f ca="1">OFFSET('[1]T_2.05'!$A$1,ROW()-$N$53,COLUMN()-$N$54)</f>
        <v>#VALUE!</v>
      </c>
      <c r="AJ97" s="106" t="e">
        <f ca="1">OFFSET('[1]T_2.05'!$A$1,ROW()-$N$53,COLUMN()-$N$54)</f>
        <v>#VALUE!</v>
      </c>
      <c r="AK97" s="106" t="e">
        <f ca="1">OFFSET('[1]T_2.05'!$A$1,ROW()-$N$53,COLUMN()-$N$54)</f>
        <v>#VALUE!</v>
      </c>
      <c r="AL97" s="106" t="e">
        <f ca="1">OFFSET('[1]T_2.05'!$A$1,ROW()-$N$53,COLUMN()-$N$54)</f>
        <v>#VALUE!</v>
      </c>
      <c r="AM97" s="106" t="e">
        <f ca="1">OFFSET('[1]T_2.05'!$A$1,ROW()-$N$53,COLUMN()-$N$54)</f>
        <v>#VALUE!</v>
      </c>
      <c r="AN97" s="106" t="e">
        <f ca="1">OFFSET('[1]T_2.05'!$A$1,ROW()-$N$53,COLUMN()-$N$54)</f>
        <v>#VALUE!</v>
      </c>
      <c r="AO97" s="106" t="e">
        <f ca="1">OFFSET('[1]T_2.05'!$A$1,ROW()-$N$53,COLUMN()-$N$54)</f>
        <v>#VALUE!</v>
      </c>
    </row>
  </sheetData>
  <mergeCells count="1">
    <mergeCell ref="B55:AO55"/>
  </mergeCells>
  <conditionalFormatting sqref="B58:AO97">
    <cfRule type="cellIs" dxfId="14" priority="1" operator="between">
      <formula>0.01</formula>
      <formula>0.7</formula>
    </cfRule>
    <cfRule type="cellIs" dxfId="13" priority="2" operator="greaterThan">
      <formula>1.3</formula>
    </cfRule>
  </conditionalFormatting>
  <conditionalFormatting sqref="B8:AR47">
    <cfRule type="top10" dxfId="12" priority="341" rank="10"/>
  </conditionalFormatting>
  <pageMargins left="0.2" right="0.2" top="0.5" bottom="0.5" header="0.3" footer="0.3"/>
  <pageSetup scale="3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EED8F-6944-4209-97D5-7855D5083719}">
  <sheetPr codeName="Sheet135">
    <tabColor rgb="FF92D050"/>
  </sheetPr>
  <dimension ref="A2:N299"/>
  <sheetViews>
    <sheetView view="pageBreakPreview" zoomScale="85" zoomScaleNormal="70" zoomScaleSheetLayoutView="85" workbookViewId="0">
      <pane ySplit="7" topLeftCell="A279" activePane="bottomLeft" state="frozen"/>
      <selection activeCell="E4" sqref="E4:F4"/>
      <selection pane="bottomLeft" activeCell="K291" sqref="K291"/>
    </sheetView>
  </sheetViews>
  <sheetFormatPr defaultColWidth="9.109375" defaultRowHeight="14.4" x14ac:dyDescent="0.3"/>
  <cols>
    <col min="1" max="1" width="11.88671875" customWidth="1"/>
    <col min="2" max="2" width="34.33203125" customWidth="1"/>
    <col min="3" max="3" width="10.109375" customWidth="1"/>
    <col min="4" max="4" width="14.44140625" bestFit="1" customWidth="1"/>
    <col min="5" max="5" width="11.88671875" bestFit="1" customWidth="1"/>
    <col min="6" max="8" width="10.5546875" customWidth="1"/>
    <col min="9" max="9" width="11.33203125" bestFit="1" customWidth="1"/>
    <col min="10" max="12" width="10.5546875" customWidth="1"/>
    <col min="13" max="13" width="11.33203125" bestFit="1" customWidth="1"/>
    <col min="14" max="14" width="10.5546875" customWidth="1"/>
  </cols>
  <sheetData>
    <row r="2" spans="1:14" ht="21" x14ac:dyDescent="0.4">
      <c r="A2" s="13" t="s">
        <v>1431</v>
      </c>
      <c r="L2" s="5" t="s">
        <v>1432</v>
      </c>
      <c r="M2" s="5" t="s">
        <v>1433</v>
      </c>
    </row>
    <row r="3" spans="1:14" x14ac:dyDescent="0.3">
      <c r="A3" s="2"/>
      <c r="L3" s="5">
        <v>10</v>
      </c>
      <c r="M3" s="5">
        <v>10</v>
      </c>
    </row>
    <row r="4" spans="1:14" ht="15" thickBot="1" x14ac:dyDescent="0.35">
      <c r="A4" s="2"/>
      <c r="F4" s="5">
        <v>3</v>
      </c>
      <c r="G4" s="5">
        <v>4</v>
      </c>
      <c r="H4" s="5">
        <v>5</v>
      </c>
      <c r="J4" s="5">
        <v>3</v>
      </c>
      <c r="K4" s="5">
        <v>4</v>
      </c>
      <c r="L4" s="5">
        <v>5</v>
      </c>
      <c r="M4" s="5">
        <v>4</v>
      </c>
    </row>
    <row r="5" spans="1:14" ht="15" customHeight="1" x14ac:dyDescent="0.3">
      <c r="A5" s="37"/>
      <c r="B5" s="38"/>
      <c r="C5" s="53"/>
      <c r="D5" s="53"/>
      <c r="E5" s="53"/>
      <c r="F5" s="419" t="s">
        <v>1434</v>
      </c>
      <c r="G5" s="420"/>
      <c r="H5" s="420"/>
      <c r="I5" s="421"/>
      <c r="J5" s="420" t="s">
        <v>1435</v>
      </c>
      <c r="K5" s="420"/>
      <c r="L5" s="420"/>
      <c r="M5" s="422"/>
      <c r="N5" s="41" t="s">
        <v>88</v>
      </c>
    </row>
    <row r="6" spans="1:14" x14ac:dyDescent="0.3">
      <c r="A6" s="39" t="s">
        <v>79</v>
      </c>
      <c r="B6" s="8" t="s">
        <v>80</v>
      </c>
      <c r="C6" s="54" t="s">
        <v>81</v>
      </c>
      <c r="D6" s="54" t="s">
        <v>82</v>
      </c>
      <c r="E6" s="54" t="s">
        <v>83</v>
      </c>
      <c r="F6" s="242" t="s">
        <v>1436</v>
      </c>
      <c r="G6" s="47" t="s">
        <v>1437</v>
      </c>
      <c r="H6" s="47" t="s">
        <v>1438</v>
      </c>
      <c r="I6" s="243" t="s">
        <v>1439</v>
      </c>
      <c r="J6" s="47" t="s">
        <v>1436</v>
      </c>
      <c r="K6" s="47" t="s">
        <v>1437</v>
      </c>
      <c r="L6" s="47" t="s">
        <v>1438</v>
      </c>
      <c r="M6" s="59" t="s">
        <v>1439</v>
      </c>
      <c r="N6" s="40" t="s">
        <v>1439</v>
      </c>
    </row>
    <row r="7" spans="1:14" ht="22.5" customHeight="1" thickBot="1" x14ac:dyDescent="0.35">
      <c r="A7" s="19"/>
      <c r="B7" s="20"/>
      <c r="C7" s="55"/>
      <c r="D7" s="55"/>
      <c r="E7" s="55"/>
      <c r="F7" s="244"/>
      <c r="G7" s="58"/>
      <c r="H7" s="58"/>
      <c r="I7" s="245"/>
      <c r="J7" s="20"/>
      <c r="K7" s="20"/>
      <c r="L7" s="20"/>
      <c r="M7" s="48"/>
      <c r="N7" s="45"/>
    </row>
    <row r="8" spans="1:14" x14ac:dyDescent="0.3">
      <c r="A8" s="109" t="s">
        <v>89</v>
      </c>
      <c r="B8" s="16" t="s">
        <v>90</v>
      </c>
      <c r="C8" s="16" t="s">
        <v>93</v>
      </c>
      <c r="D8" s="16" t="s">
        <v>94</v>
      </c>
      <c r="E8" s="16" t="s">
        <v>48</v>
      </c>
      <c r="F8" s="235">
        <f>VLOOKUP($A8,'[1]T_10.03'!$A:$N,F$4,FALSE)</f>
        <v>84</v>
      </c>
      <c r="G8" s="3">
        <f>VLOOKUP($A8,'[1]T_10.03'!$A:$N,G$4,FALSE)</f>
        <v>1183.18</v>
      </c>
      <c r="H8" s="3">
        <f>VLOOKUP($A8,'[1]T_10.03'!$A:$N,H$4,FALSE)</f>
        <v>68.55</v>
      </c>
      <c r="I8" s="78">
        <f>IF(H8&gt;0,G8/H8,"")</f>
        <v>17.260102115244347</v>
      </c>
      <c r="J8" s="3">
        <f>VLOOKUP($A8,'[1]T_10.04'!$A:$N,J$4,FALSE)</f>
        <v>106</v>
      </c>
      <c r="K8" s="3">
        <f>VLOOKUP($A8,'[1]T_10.04'!$A:$N,K$4,FALSE)</f>
        <v>1504.71</v>
      </c>
      <c r="L8" s="3">
        <f>VLOOKUP($A8,'[1]T_10.04'!$A:$N,L$4,FALSE)</f>
        <v>86.92</v>
      </c>
      <c r="M8" s="60">
        <f>IF(L8&gt;0,K8/L8,"")</f>
        <v>17.311435803037277</v>
      </c>
      <c r="N8" s="78">
        <f>IF(AND(H8&gt;0,L8&gt;0),I8-M8,"")</f>
        <v>-5.1333687792929794E-2</v>
      </c>
    </row>
    <row r="9" spans="1:14" x14ac:dyDescent="0.3">
      <c r="A9" s="110" t="s">
        <v>95</v>
      </c>
      <c r="B9" t="s">
        <v>96</v>
      </c>
      <c r="C9" t="s">
        <v>97</v>
      </c>
      <c r="D9" t="s">
        <v>94</v>
      </c>
      <c r="E9" t="s">
        <v>48</v>
      </c>
      <c r="F9" s="235">
        <f>VLOOKUP($A9,'[1]T_10.03'!$A:$N,F$4,FALSE)</f>
        <v>79</v>
      </c>
      <c r="G9" s="3">
        <f>VLOOKUP($A9,'[1]T_10.03'!$A:$N,G$4,FALSE)</f>
        <v>863.97</v>
      </c>
      <c r="H9" s="3">
        <f>VLOOKUP($A9,'[1]T_10.03'!$A:$N,H$4,FALSE)</f>
        <v>54.22</v>
      </c>
      <c r="I9" s="78">
        <f t="shared" ref="I9:I72" si="0">IF(H9&gt;0,G9/H9,"")</f>
        <v>15.934526005164146</v>
      </c>
      <c r="J9" s="3">
        <f>VLOOKUP($A9,'[1]T_10.04'!$A:$N,J$4,FALSE)</f>
        <v>81</v>
      </c>
      <c r="K9" s="3">
        <f>VLOOKUP($A9,'[1]T_10.04'!$A:$N,K$4,FALSE)</f>
        <v>885.84</v>
      </c>
      <c r="L9" s="3">
        <f>VLOOKUP($A9,'[1]T_10.04'!$A:$N,L$4,FALSE)</f>
        <v>55.38</v>
      </c>
      <c r="M9" s="60">
        <f t="shared" ref="M9:M72" si="1">IF(L9&gt;0,K9/L9,"")</f>
        <v>15.995666305525461</v>
      </c>
      <c r="N9" s="78">
        <f t="shared" ref="N9:N72" si="2">IF(AND(H9&gt;0,L9&gt;0),I9-M9,"")</f>
        <v>-6.1140300361314459E-2</v>
      </c>
    </row>
    <row r="10" spans="1:14" ht="15" thickBot="1" x14ac:dyDescent="0.35">
      <c r="A10" s="110" t="s">
        <v>100</v>
      </c>
      <c r="B10" t="s">
        <v>101</v>
      </c>
      <c r="C10" t="s">
        <v>102</v>
      </c>
      <c r="D10" t="s">
        <v>94</v>
      </c>
      <c r="E10" t="s">
        <v>48</v>
      </c>
      <c r="F10" s="235">
        <f>VLOOKUP($A10,'[1]T_10.03'!$A:$N,F$4,FALSE)</f>
        <v>104</v>
      </c>
      <c r="G10" s="3">
        <f>VLOOKUP($A10,'[1]T_10.03'!$A:$N,G$4,FALSE)</f>
        <v>597.41999999999996</v>
      </c>
      <c r="H10" s="3">
        <f>VLOOKUP($A10,'[1]T_10.03'!$A:$N,H$4,FALSE)</f>
        <v>34.57</v>
      </c>
      <c r="I10" s="78">
        <f t="shared" si="0"/>
        <v>17.281457911483944</v>
      </c>
      <c r="J10" s="3">
        <f>VLOOKUP($A10,'[1]T_10.04'!$A:$N,J$4,FALSE)</f>
        <v>83</v>
      </c>
      <c r="K10" s="3">
        <f>VLOOKUP($A10,'[1]T_10.04'!$A:$N,K$4,FALSE)</f>
        <v>478.45</v>
      </c>
      <c r="L10" s="3">
        <f>VLOOKUP($A10,'[1]T_10.04'!$A:$N,L$4,FALSE)</f>
        <v>27.67</v>
      </c>
      <c r="M10" s="60">
        <f t="shared" si="1"/>
        <v>17.291290205999275</v>
      </c>
      <c r="N10" s="78">
        <f t="shared" si="2"/>
        <v>-9.8322945153306307E-3</v>
      </c>
    </row>
    <row r="11" spans="1:14" x14ac:dyDescent="0.3">
      <c r="A11" s="184" t="s">
        <v>91</v>
      </c>
      <c r="B11" s="185" t="s">
        <v>92</v>
      </c>
      <c r="C11" s="185" t="s">
        <v>105</v>
      </c>
      <c r="D11" s="185" t="s">
        <v>106</v>
      </c>
      <c r="E11" s="185" t="s">
        <v>49</v>
      </c>
      <c r="F11" s="254">
        <f>VLOOKUP($A11,'[1]T_10.03'!$A:$N,F$4,FALSE)</f>
        <v>67</v>
      </c>
      <c r="G11" s="186">
        <f>VLOOKUP($A11,'[1]T_10.03'!$A:$N,G$4,FALSE)</f>
        <v>161.88</v>
      </c>
      <c r="H11" s="186">
        <f>VLOOKUP($A11,'[1]T_10.03'!$A:$N,H$4,FALSE)</f>
        <v>8.93</v>
      </c>
      <c r="I11" s="255">
        <f t="shared" si="0"/>
        <v>18.127659574468087</v>
      </c>
      <c r="J11" s="186">
        <f>VLOOKUP($A11,'[1]T_10.04'!$A:$N,J$4,FALSE)</f>
        <v>66</v>
      </c>
      <c r="K11" s="186">
        <f>VLOOKUP($A11,'[1]T_10.04'!$A:$N,K$4,FALSE)</f>
        <v>159.47</v>
      </c>
      <c r="L11" s="186">
        <f>VLOOKUP($A11,'[1]T_10.04'!$A:$N,L$4,FALSE)</f>
        <v>8.8000000000000007</v>
      </c>
      <c r="M11" s="256">
        <f t="shared" si="1"/>
        <v>18.121590909090909</v>
      </c>
      <c r="N11" s="255">
        <f t="shared" si="2"/>
        <v>6.0686653771782062E-3</v>
      </c>
    </row>
    <row r="12" spans="1:14" x14ac:dyDescent="0.3">
      <c r="A12" s="116" t="s">
        <v>98</v>
      </c>
      <c r="B12" s="117" t="s">
        <v>99</v>
      </c>
      <c r="C12" s="117" t="s">
        <v>109</v>
      </c>
      <c r="D12" s="117" t="s">
        <v>106</v>
      </c>
      <c r="E12" s="117" t="s">
        <v>49</v>
      </c>
      <c r="F12" s="257">
        <f>VLOOKUP($A12,'[1]T_10.03'!$A:$N,F$4,FALSE)</f>
        <v>63</v>
      </c>
      <c r="G12" s="258">
        <f>VLOOKUP($A12,'[1]T_10.03'!$A:$N,G$4,FALSE)</f>
        <v>405.36</v>
      </c>
      <c r="H12" s="258">
        <f>VLOOKUP($A12,'[1]T_10.03'!$A:$N,H$4,FALSE)</f>
        <v>47.67</v>
      </c>
      <c r="I12" s="259">
        <f t="shared" si="0"/>
        <v>8.5034612964128389</v>
      </c>
      <c r="J12" s="258">
        <f>VLOOKUP($A12,'[1]T_10.04'!$A:$N,J$4,FALSE)</f>
        <v>81</v>
      </c>
      <c r="K12" s="258">
        <f>VLOOKUP($A12,'[1]T_10.04'!$A:$N,K$4,FALSE)</f>
        <v>509.09</v>
      </c>
      <c r="L12" s="258">
        <f>VLOOKUP($A12,'[1]T_10.04'!$A:$N,L$4,FALSE)</f>
        <v>62.1</v>
      </c>
      <c r="M12" s="260">
        <f t="shared" si="1"/>
        <v>8.1979066022544274</v>
      </c>
      <c r="N12" s="259">
        <f t="shared" si="2"/>
        <v>0.30555469415841152</v>
      </c>
    </row>
    <row r="13" spans="1:14" x14ac:dyDescent="0.3">
      <c r="A13" s="116" t="s">
        <v>103</v>
      </c>
      <c r="B13" s="117" t="s">
        <v>104</v>
      </c>
      <c r="C13" s="117" t="s">
        <v>112</v>
      </c>
      <c r="D13" s="117" t="s">
        <v>106</v>
      </c>
      <c r="E13" s="117" t="s">
        <v>49</v>
      </c>
      <c r="F13" s="257">
        <f>VLOOKUP($A13,'[1]T_10.03'!$A:$N,F$4,FALSE)</f>
        <v>62</v>
      </c>
      <c r="G13" s="258">
        <f>VLOOKUP($A13,'[1]T_10.03'!$A:$N,G$4,FALSE)</f>
        <v>323.64</v>
      </c>
      <c r="H13" s="258">
        <f>VLOOKUP($A13,'[1]T_10.03'!$A:$N,H$4,FALSE)</f>
        <v>37.049999999999997</v>
      </c>
      <c r="I13" s="259">
        <f t="shared" si="0"/>
        <v>8.7352226720647774</v>
      </c>
      <c r="J13" s="258">
        <f>VLOOKUP($A13,'[1]T_10.04'!$A:$N,J$4,FALSE)</f>
        <v>72</v>
      </c>
      <c r="K13" s="258">
        <f>VLOOKUP($A13,'[1]T_10.04'!$A:$N,K$4,FALSE)</f>
        <v>364.91</v>
      </c>
      <c r="L13" s="258">
        <f>VLOOKUP($A13,'[1]T_10.04'!$A:$N,L$4,FALSE)</f>
        <v>44.03</v>
      </c>
      <c r="M13" s="260">
        <f t="shared" si="1"/>
        <v>8.2877583465818763</v>
      </c>
      <c r="N13" s="259">
        <f t="shared" si="2"/>
        <v>0.44746432548290116</v>
      </c>
    </row>
    <row r="14" spans="1:14" x14ac:dyDescent="0.3">
      <c r="A14" s="116" t="s">
        <v>107</v>
      </c>
      <c r="B14" s="117" t="s">
        <v>108</v>
      </c>
      <c r="C14" s="117" t="s">
        <v>113</v>
      </c>
      <c r="D14" s="117" t="s">
        <v>106</v>
      </c>
      <c r="E14" s="117" t="s">
        <v>49</v>
      </c>
      <c r="F14" s="257">
        <f>VLOOKUP($A14,'[1]T_10.03'!$A:$N,F$4,FALSE)</f>
        <v>62</v>
      </c>
      <c r="G14" s="258">
        <f>VLOOKUP($A14,'[1]T_10.03'!$A:$N,G$4,FALSE)</f>
        <v>862.95</v>
      </c>
      <c r="H14" s="258">
        <f>VLOOKUP($A14,'[1]T_10.03'!$A:$N,H$4,FALSE)</f>
        <v>65.73</v>
      </c>
      <c r="I14" s="259">
        <f t="shared" si="0"/>
        <v>13.128708352350525</v>
      </c>
      <c r="J14" s="258">
        <f>VLOOKUP($A14,'[1]T_10.04'!$A:$N,J$4,FALSE)</f>
        <v>73</v>
      </c>
      <c r="K14" s="258">
        <f>VLOOKUP($A14,'[1]T_10.04'!$A:$N,K$4,FALSE)</f>
        <v>1017.59</v>
      </c>
      <c r="L14" s="258">
        <f>VLOOKUP($A14,'[1]T_10.04'!$A:$N,L$4,FALSE)</f>
        <v>77.930000000000007</v>
      </c>
      <c r="M14" s="260">
        <f t="shared" si="1"/>
        <v>13.057744129346849</v>
      </c>
      <c r="N14" s="259">
        <f t="shared" si="2"/>
        <v>7.0964223003675997E-2</v>
      </c>
    </row>
    <row r="15" spans="1:14" ht="15" thickBot="1" x14ac:dyDescent="0.35">
      <c r="A15" s="188" t="s">
        <v>110</v>
      </c>
      <c r="B15" s="189" t="s">
        <v>111</v>
      </c>
      <c r="C15" s="189" t="s">
        <v>116</v>
      </c>
      <c r="D15" s="189" t="s">
        <v>106</v>
      </c>
      <c r="E15" s="189" t="s">
        <v>49</v>
      </c>
      <c r="F15" s="261">
        <f>VLOOKUP($A15,'[1]T_10.03'!$A:$N,F$4,FALSE)</f>
        <v>84</v>
      </c>
      <c r="G15" s="190">
        <f>VLOOKUP($A15,'[1]T_10.03'!$A:$N,G$4,FALSE)</f>
        <v>620.61</v>
      </c>
      <c r="H15" s="190">
        <f>VLOOKUP($A15,'[1]T_10.03'!$A:$N,H$4,FALSE)</f>
        <v>63.93</v>
      </c>
      <c r="I15" s="262">
        <f t="shared" si="0"/>
        <v>9.7076489910839978</v>
      </c>
      <c r="J15" s="190">
        <f>VLOOKUP($A15,'[1]T_10.04'!$A:$N,J$4,FALSE)</f>
        <v>87</v>
      </c>
      <c r="K15" s="190">
        <f>VLOOKUP($A15,'[1]T_10.04'!$A:$N,K$4,FALSE)</f>
        <v>731.98</v>
      </c>
      <c r="L15" s="190">
        <f>VLOOKUP($A15,'[1]T_10.04'!$A:$N,L$4,FALSE)</f>
        <v>78.25</v>
      </c>
      <c r="M15" s="263">
        <f t="shared" si="1"/>
        <v>9.3543769968051116</v>
      </c>
      <c r="N15" s="262">
        <f t="shared" si="2"/>
        <v>0.35327199427888623</v>
      </c>
    </row>
    <row r="16" spans="1:14" x14ac:dyDescent="0.3">
      <c r="A16" s="110" t="s">
        <v>119</v>
      </c>
      <c r="B16" t="s">
        <v>120</v>
      </c>
      <c r="C16" t="s">
        <v>121</v>
      </c>
      <c r="D16" t="s">
        <v>122</v>
      </c>
      <c r="E16" t="s">
        <v>50</v>
      </c>
      <c r="F16" s="235">
        <f>VLOOKUP($A16,'[1]T_10.03'!$A:$N,F$4,FALSE)</f>
        <v>14</v>
      </c>
      <c r="G16" s="3">
        <f>VLOOKUP($A16,'[1]T_10.03'!$A:$N,G$4,FALSE)</f>
        <v>126.47</v>
      </c>
      <c r="H16" s="3">
        <f>VLOOKUP($A16,'[1]T_10.03'!$A:$N,H$4,FALSE)</f>
        <v>7</v>
      </c>
      <c r="I16" s="78">
        <f t="shared" si="0"/>
        <v>18.067142857142859</v>
      </c>
      <c r="J16" s="3">
        <f>VLOOKUP($A16,'[1]T_10.04'!$A:$N,J$4,FALSE)</f>
        <v>17</v>
      </c>
      <c r="K16" s="3">
        <f>VLOOKUP($A16,'[1]T_10.04'!$A:$N,K$4,FALSE)</f>
        <v>144.35</v>
      </c>
      <c r="L16" s="3">
        <f>VLOOKUP($A16,'[1]T_10.04'!$A:$N,L$4,FALSE)</f>
        <v>8.08</v>
      </c>
      <c r="M16" s="60">
        <f t="shared" si="1"/>
        <v>17.865099009900991</v>
      </c>
      <c r="N16" s="78">
        <f t="shared" si="2"/>
        <v>0.20204384724186752</v>
      </c>
    </row>
    <row r="17" spans="1:14" x14ac:dyDescent="0.3">
      <c r="A17" s="110" t="s">
        <v>125</v>
      </c>
      <c r="B17" t="s">
        <v>126</v>
      </c>
      <c r="C17" t="s">
        <v>127</v>
      </c>
      <c r="D17" t="s">
        <v>122</v>
      </c>
      <c r="E17" t="s">
        <v>50</v>
      </c>
      <c r="F17" s="235">
        <f>VLOOKUP($A17,'[1]T_10.03'!$A:$N,F$4,FALSE)</f>
        <v>10</v>
      </c>
      <c r="G17" s="3">
        <f>VLOOKUP($A17,'[1]T_10.03'!$A:$N,G$4,FALSE)</f>
        <v>452.3</v>
      </c>
      <c r="H17" s="3">
        <f>VLOOKUP($A17,'[1]T_10.03'!$A:$N,H$4,FALSE)</f>
        <v>14.7</v>
      </c>
      <c r="I17" s="78">
        <f t="shared" si="0"/>
        <v>30.7687074829932</v>
      </c>
      <c r="J17" s="3">
        <f>VLOOKUP($A17,'[1]T_10.04'!$A:$N,J$4,FALSE)</f>
        <v>11</v>
      </c>
      <c r="K17" s="3">
        <f>VLOOKUP($A17,'[1]T_10.04'!$A:$N,K$4,FALSE)</f>
        <v>444.06</v>
      </c>
      <c r="L17" s="3">
        <f>VLOOKUP($A17,'[1]T_10.04'!$A:$N,L$4,FALSE)</f>
        <v>14.35</v>
      </c>
      <c r="M17" s="60">
        <f t="shared" si="1"/>
        <v>30.94494773519164</v>
      </c>
      <c r="N17" s="78">
        <f t="shared" si="2"/>
        <v>-0.17624025219843986</v>
      </c>
    </row>
    <row r="18" spans="1:14" x14ac:dyDescent="0.3">
      <c r="A18" s="110" t="s">
        <v>130</v>
      </c>
      <c r="B18" t="s">
        <v>131</v>
      </c>
      <c r="C18" t="s">
        <v>132</v>
      </c>
      <c r="D18" t="s">
        <v>122</v>
      </c>
      <c r="E18" t="s">
        <v>50</v>
      </c>
      <c r="F18" s="235">
        <f>VLOOKUP($A18,'[1]T_10.03'!$A:$N,F$4,FALSE)</f>
        <v>20</v>
      </c>
      <c r="G18" s="3">
        <f>VLOOKUP($A18,'[1]T_10.03'!$A:$N,G$4,FALSE)</f>
        <v>704.92</v>
      </c>
      <c r="H18" s="3">
        <f>VLOOKUP($A18,'[1]T_10.03'!$A:$N,H$4,FALSE)</f>
        <v>26.1</v>
      </c>
      <c r="I18" s="78">
        <f t="shared" si="0"/>
        <v>27.008429118773943</v>
      </c>
      <c r="J18" s="3">
        <f>VLOOKUP($A18,'[1]T_10.04'!$A:$N,J$4,FALSE)</f>
        <v>12</v>
      </c>
      <c r="K18" s="3">
        <f>VLOOKUP($A18,'[1]T_10.04'!$A:$N,K$4,FALSE)</f>
        <v>486.45</v>
      </c>
      <c r="L18" s="3">
        <f>VLOOKUP($A18,'[1]T_10.04'!$A:$N,L$4,FALSE)</f>
        <v>18.82</v>
      </c>
      <c r="M18" s="60">
        <f t="shared" si="1"/>
        <v>25.847502656748141</v>
      </c>
      <c r="N18" s="78">
        <f t="shared" si="2"/>
        <v>1.1609264620258024</v>
      </c>
    </row>
    <row r="19" spans="1:14" x14ac:dyDescent="0.3">
      <c r="A19" s="110" t="s">
        <v>135</v>
      </c>
      <c r="B19" t="s">
        <v>136</v>
      </c>
      <c r="C19" t="s">
        <v>137</v>
      </c>
      <c r="D19" t="s">
        <v>122</v>
      </c>
      <c r="E19" t="s">
        <v>50</v>
      </c>
      <c r="F19" s="235">
        <f>VLOOKUP($A19,'[1]T_10.03'!$A:$N,F$4,FALSE)</f>
        <v>12</v>
      </c>
      <c r="G19" s="3">
        <f>VLOOKUP($A19,'[1]T_10.03'!$A:$N,G$4,FALSE)</f>
        <v>306.42</v>
      </c>
      <c r="H19" s="3">
        <f>VLOOKUP($A19,'[1]T_10.03'!$A:$N,H$4,FALSE)</f>
        <v>12.87</v>
      </c>
      <c r="I19" s="78">
        <f t="shared" si="0"/>
        <v>23.808857808857812</v>
      </c>
      <c r="J19" s="3">
        <f>VLOOKUP($A19,'[1]T_10.04'!$A:$N,J$4,FALSE)</f>
        <v>11</v>
      </c>
      <c r="K19" s="3">
        <f>VLOOKUP($A19,'[1]T_10.04'!$A:$N,K$4,FALSE)</f>
        <v>284.89</v>
      </c>
      <c r="L19" s="3">
        <f>VLOOKUP($A19,'[1]T_10.04'!$A:$N,L$4,FALSE)</f>
        <v>10.88</v>
      </c>
      <c r="M19" s="60">
        <f t="shared" si="1"/>
        <v>26.184742647058819</v>
      </c>
      <c r="N19" s="78">
        <f t="shared" si="2"/>
        <v>-2.3758848382010065</v>
      </c>
    </row>
    <row r="20" spans="1:14" x14ac:dyDescent="0.3">
      <c r="A20" s="110" t="s">
        <v>140</v>
      </c>
      <c r="B20" t="s">
        <v>141</v>
      </c>
      <c r="C20" t="s">
        <v>142</v>
      </c>
      <c r="D20" t="s">
        <v>122</v>
      </c>
      <c r="E20" t="s">
        <v>50</v>
      </c>
      <c r="F20" s="235">
        <f>VLOOKUP($A20,'[1]T_10.03'!$A:$N,F$4,FALSE)</f>
        <v>7</v>
      </c>
      <c r="G20" s="3">
        <f>VLOOKUP($A20,'[1]T_10.03'!$A:$N,G$4,FALSE)</f>
        <v>169.62</v>
      </c>
      <c r="H20" s="3">
        <f>VLOOKUP($A20,'[1]T_10.03'!$A:$N,H$4,FALSE)</f>
        <v>7.33</v>
      </c>
      <c r="I20" s="78">
        <f t="shared" si="0"/>
        <v>23.140518417462484</v>
      </c>
      <c r="J20" s="3">
        <f>VLOOKUP($A20,'[1]T_10.04'!$A:$N,J$4,FALSE)</f>
        <v>9</v>
      </c>
      <c r="K20" s="3">
        <f>VLOOKUP($A20,'[1]T_10.04'!$A:$N,K$4,FALSE)</f>
        <v>218.09</v>
      </c>
      <c r="L20" s="3">
        <f>VLOOKUP($A20,'[1]T_10.04'!$A:$N,L$4,FALSE)</f>
        <v>9.42</v>
      </c>
      <c r="M20" s="60">
        <f t="shared" si="1"/>
        <v>23.151804670912952</v>
      </c>
      <c r="N20" s="78">
        <f t="shared" si="2"/>
        <v>-1.1286253450467854E-2</v>
      </c>
    </row>
    <row r="21" spans="1:14" x14ac:dyDescent="0.3">
      <c r="A21" s="110" t="s">
        <v>143</v>
      </c>
      <c r="B21" t="s">
        <v>144</v>
      </c>
      <c r="C21" t="s">
        <v>145</v>
      </c>
      <c r="D21" t="s">
        <v>122</v>
      </c>
      <c r="E21" t="s">
        <v>50</v>
      </c>
      <c r="F21" s="235">
        <f>VLOOKUP($A21,'[1]T_10.03'!$A:$N,F$4,FALSE)</f>
        <v>12</v>
      </c>
      <c r="G21" s="3">
        <f>VLOOKUP($A21,'[1]T_10.03'!$A:$N,G$4,FALSE)</f>
        <v>266.95</v>
      </c>
      <c r="H21" s="3">
        <f>VLOOKUP($A21,'[1]T_10.03'!$A:$N,H$4,FALSE)</f>
        <v>11.28</v>
      </c>
      <c r="I21" s="78">
        <f t="shared" si="0"/>
        <v>23.665780141843971</v>
      </c>
      <c r="J21" s="3">
        <f>VLOOKUP($A21,'[1]T_10.04'!$A:$N,J$4,FALSE)</f>
        <v>13</v>
      </c>
      <c r="K21" s="3">
        <f>VLOOKUP($A21,'[1]T_10.04'!$A:$N,K$4,FALSE)</f>
        <v>285.35000000000002</v>
      </c>
      <c r="L21" s="3">
        <f>VLOOKUP($A21,'[1]T_10.04'!$A:$N,L$4,FALSE)</f>
        <v>12.28</v>
      </c>
      <c r="M21" s="60">
        <f t="shared" si="1"/>
        <v>23.23697068403909</v>
      </c>
      <c r="N21" s="78">
        <f t="shared" si="2"/>
        <v>0.42880945780488133</v>
      </c>
    </row>
    <row r="22" spans="1:14" x14ac:dyDescent="0.3">
      <c r="A22" s="110" t="s">
        <v>146</v>
      </c>
      <c r="B22" t="s">
        <v>147</v>
      </c>
      <c r="C22" t="s">
        <v>148</v>
      </c>
      <c r="D22" t="s">
        <v>122</v>
      </c>
      <c r="E22" t="s">
        <v>50</v>
      </c>
      <c r="F22" s="235">
        <f>VLOOKUP($A22,'[1]T_10.03'!$A:$N,F$4,FALSE)</f>
        <v>5</v>
      </c>
      <c r="G22" s="3">
        <f>VLOOKUP($A22,'[1]T_10.03'!$A:$N,G$4,FALSE)</f>
        <v>165.01</v>
      </c>
      <c r="H22" s="3">
        <f>VLOOKUP($A22,'[1]T_10.03'!$A:$N,H$4,FALSE)</f>
        <v>5.2</v>
      </c>
      <c r="I22" s="78">
        <f t="shared" si="0"/>
        <v>31.732692307692304</v>
      </c>
      <c r="J22" s="3">
        <f>VLOOKUP($A22,'[1]T_10.04'!$A:$N,J$4,FALSE)</f>
        <v>8</v>
      </c>
      <c r="K22" s="3">
        <f>VLOOKUP($A22,'[1]T_10.04'!$A:$N,K$4,FALSE)</f>
        <v>264.01</v>
      </c>
      <c r="L22" s="3">
        <f>VLOOKUP($A22,'[1]T_10.04'!$A:$N,L$4,FALSE)</f>
        <v>8.07</v>
      </c>
      <c r="M22" s="60">
        <f t="shared" si="1"/>
        <v>32.71499380421313</v>
      </c>
      <c r="N22" s="78">
        <f t="shared" si="2"/>
        <v>-0.98230149652082588</v>
      </c>
    </row>
    <row r="23" spans="1:14" x14ac:dyDescent="0.3">
      <c r="A23" s="110" t="s">
        <v>149</v>
      </c>
      <c r="B23" t="s">
        <v>150</v>
      </c>
      <c r="C23" t="s">
        <v>151</v>
      </c>
      <c r="D23" t="s">
        <v>122</v>
      </c>
      <c r="E23" t="s">
        <v>50</v>
      </c>
      <c r="F23" s="235">
        <f>VLOOKUP($A23,'[1]T_10.03'!$A:$N,F$4,FALSE)</f>
        <v>11</v>
      </c>
      <c r="G23" s="3">
        <f>VLOOKUP($A23,'[1]T_10.03'!$A:$N,G$4,FALSE)</f>
        <v>265.91000000000003</v>
      </c>
      <c r="H23" s="3">
        <f>VLOOKUP($A23,'[1]T_10.03'!$A:$N,H$4,FALSE)</f>
        <v>8.57</v>
      </c>
      <c r="I23" s="78">
        <f t="shared" si="0"/>
        <v>31.028004667444577</v>
      </c>
      <c r="J23" s="3">
        <f>VLOOKUP($A23,'[1]T_10.04'!$A:$N,J$4,FALSE)</f>
        <v>5</v>
      </c>
      <c r="K23" s="3">
        <f>VLOOKUP($A23,'[1]T_10.04'!$A:$N,K$4,FALSE)</f>
        <v>120.87</v>
      </c>
      <c r="L23" s="3">
        <f>VLOOKUP($A23,'[1]T_10.04'!$A:$N,L$4,FALSE)</f>
        <v>3.85</v>
      </c>
      <c r="M23" s="60">
        <f t="shared" si="1"/>
        <v>31.394805194805194</v>
      </c>
      <c r="N23" s="78">
        <f t="shared" si="2"/>
        <v>-0.36680052736061697</v>
      </c>
    </row>
    <row r="24" spans="1:14" x14ac:dyDescent="0.3">
      <c r="A24" s="110" t="s">
        <v>152</v>
      </c>
      <c r="B24" t="s">
        <v>153</v>
      </c>
      <c r="C24" t="s">
        <v>154</v>
      </c>
      <c r="D24" t="s">
        <v>122</v>
      </c>
      <c r="E24" t="s">
        <v>50</v>
      </c>
      <c r="F24" s="235">
        <f>VLOOKUP($A24,'[1]T_10.03'!$A:$N,F$4,FALSE)</f>
        <v>7</v>
      </c>
      <c r="G24" s="3">
        <f>VLOOKUP($A24,'[1]T_10.03'!$A:$N,G$4,FALSE)</f>
        <v>241.49</v>
      </c>
      <c r="H24" s="3">
        <f>VLOOKUP($A24,'[1]T_10.03'!$A:$N,H$4,FALSE)</f>
        <v>7.2</v>
      </c>
      <c r="I24" s="78">
        <f t="shared" si="0"/>
        <v>33.540277777777781</v>
      </c>
      <c r="J24" s="3">
        <f>VLOOKUP($A24,'[1]T_10.04'!$A:$N,J$4,FALSE)</f>
        <v>8</v>
      </c>
      <c r="K24" s="3">
        <f>VLOOKUP($A24,'[1]T_10.04'!$A:$N,K$4,FALSE)</f>
        <v>275.99</v>
      </c>
      <c r="L24" s="3">
        <f>VLOOKUP($A24,'[1]T_10.04'!$A:$N,L$4,FALSE)</f>
        <v>8.08</v>
      </c>
      <c r="M24" s="60">
        <f t="shared" si="1"/>
        <v>34.15717821782178</v>
      </c>
      <c r="N24" s="78">
        <f t="shared" si="2"/>
        <v>-0.6169004400439988</v>
      </c>
    </row>
    <row r="25" spans="1:14" x14ac:dyDescent="0.3">
      <c r="A25" s="110" t="s">
        <v>155</v>
      </c>
      <c r="B25" t="s">
        <v>156</v>
      </c>
      <c r="C25" t="s">
        <v>157</v>
      </c>
      <c r="D25" t="s">
        <v>122</v>
      </c>
      <c r="E25" t="s">
        <v>50</v>
      </c>
      <c r="F25" s="235">
        <f>VLOOKUP($A25,'[1]T_10.03'!$A:$N,F$4,FALSE)</f>
        <v>8</v>
      </c>
      <c r="G25" s="3">
        <f>VLOOKUP($A25,'[1]T_10.03'!$A:$N,G$4,FALSE)</f>
        <v>104.48</v>
      </c>
      <c r="H25" s="3">
        <f>VLOOKUP($A25,'[1]T_10.03'!$A:$N,H$4,FALSE)</f>
        <v>5.88</v>
      </c>
      <c r="I25" s="78">
        <f t="shared" si="0"/>
        <v>17.768707482993197</v>
      </c>
      <c r="J25" s="3">
        <f>VLOOKUP($A25,'[1]T_10.04'!$A:$N,J$4,FALSE)</f>
        <v>10</v>
      </c>
      <c r="K25" s="3">
        <f>VLOOKUP($A25,'[1]T_10.04'!$A:$N,K$4,FALSE)</f>
        <v>130.6</v>
      </c>
      <c r="L25" s="3">
        <f>VLOOKUP($A25,'[1]T_10.04'!$A:$N,L$4,FALSE)</f>
        <v>7.08</v>
      </c>
      <c r="M25" s="60">
        <f t="shared" si="1"/>
        <v>18.446327683615817</v>
      </c>
      <c r="N25" s="78">
        <f t="shared" si="2"/>
        <v>-0.67762020062261996</v>
      </c>
    </row>
    <row r="26" spans="1:14" x14ac:dyDescent="0.3">
      <c r="A26" s="110" t="s">
        <v>158</v>
      </c>
      <c r="B26" t="s">
        <v>159</v>
      </c>
      <c r="C26" t="s">
        <v>160</v>
      </c>
      <c r="D26" t="s">
        <v>122</v>
      </c>
      <c r="E26" t="s">
        <v>50</v>
      </c>
      <c r="F26" s="235">
        <f>VLOOKUP($A26,'[1]T_10.03'!$A:$N,F$4,FALSE)</f>
        <v>16</v>
      </c>
      <c r="G26" s="3">
        <f>VLOOKUP($A26,'[1]T_10.03'!$A:$N,G$4,FALSE)</f>
        <v>526.41999999999996</v>
      </c>
      <c r="H26" s="3">
        <f>VLOOKUP($A26,'[1]T_10.03'!$A:$N,H$4,FALSE)</f>
        <v>19.8</v>
      </c>
      <c r="I26" s="78">
        <f t="shared" si="0"/>
        <v>26.586868686868684</v>
      </c>
      <c r="J26" s="3">
        <f>VLOOKUP($A26,'[1]T_10.04'!$A:$N,J$4,FALSE)</f>
        <v>18</v>
      </c>
      <c r="K26" s="3">
        <f>VLOOKUP($A26,'[1]T_10.04'!$A:$N,K$4,FALSE)</f>
        <v>540.13</v>
      </c>
      <c r="L26" s="3">
        <f>VLOOKUP($A26,'[1]T_10.04'!$A:$N,L$4,FALSE)</f>
        <v>19.899999999999999</v>
      </c>
      <c r="M26" s="60">
        <f t="shared" si="1"/>
        <v>27.142211055276384</v>
      </c>
      <c r="N26" s="78">
        <f t="shared" si="2"/>
        <v>-0.55534236840770035</v>
      </c>
    </row>
    <row r="27" spans="1:14" x14ac:dyDescent="0.3">
      <c r="A27" s="110" t="s">
        <v>161</v>
      </c>
      <c r="B27" t="s">
        <v>162</v>
      </c>
      <c r="C27" t="s">
        <v>163</v>
      </c>
      <c r="D27" t="s">
        <v>122</v>
      </c>
      <c r="E27" t="s">
        <v>50</v>
      </c>
      <c r="F27" s="235">
        <f>VLOOKUP($A27,'[1]T_10.03'!$A:$N,F$4,FALSE)</f>
        <v>21</v>
      </c>
      <c r="G27" s="3">
        <f>VLOOKUP($A27,'[1]T_10.03'!$A:$N,G$4,FALSE)</f>
        <v>757.14</v>
      </c>
      <c r="H27" s="3">
        <f>VLOOKUP($A27,'[1]T_10.03'!$A:$N,H$4,FALSE)</f>
        <v>23.33</v>
      </c>
      <c r="I27" s="78">
        <f t="shared" si="0"/>
        <v>32.453493356193746</v>
      </c>
      <c r="J27" s="3">
        <f>VLOOKUP($A27,'[1]T_10.04'!$A:$N,J$4,FALSE)</f>
        <v>19</v>
      </c>
      <c r="K27" s="3">
        <f>VLOOKUP($A27,'[1]T_10.04'!$A:$N,K$4,FALSE)</f>
        <v>679.34</v>
      </c>
      <c r="L27" s="3">
        <f>VLOOKUP($A27,'[1]T_10.04'!$A:$N,L$4,FALSE)</f>
        <v>20.75</v>
      </c>
      <c r="M27" s="60">
        <f t="shared" si="1"/>
        <v>32.73927710843374</v>
      </c>
      <c r="N27" s="78">
        <f t="shared" si="2"/>
        <v>-0.28578375223999331</v>
      </c>
    </row>
    <row r="28" spans="1:14" x14ac:dyDescent="0.3">
      <c r="A28" s="110" t="s">
        <v>164</v>
      </c>
      <c r="B28" t="s">
        <v>165</v>
      </c>
      <c r="C28" t="s">
        <v>166</v>
      </c>
      <c r="D28" t="s">
        <v>122</v>
      </c>
      <c r="E28" t="s">
        <v>50</v>
      </c>
      <c r="F28" s="235" t="e">
        <f>VLOOKUP($A28,'[1]T_10.03'!$A:$N,F$4,FALSE)</f>
        <v>#N/A</v>
      </c>
      <c r="G28" s="3" t="e">
        <f>VLOOKUP($A28,'[1]T_10.03'!$A:$N,G$4,FALSE)</f>
        <v>#N/A</v>
      </c>
      <c r="H28" s="3" t="e">
        <f>VLOOKUP($A28,'[1]T_10.03'!$A:$N,H$4,FALSE)</f>
        <v>#N/A</v>
      </c>
      <c r="I28" s="78" t="e">
        <f t="shared" si="0"/>
        <v>#N/A</v>
      </c>
      <c r="J28" s="3" t="e">
        <f>VLOOKUP($A28,'[1]T_10.04'!$A:$N,J$4,FALSE)</f>
        <v>#N/A</v>
      </c>
      <c r="K28" s="3" t="e">
        <f>VLOOKUP($A28,'[1]T_10.04'!$A:$N,K$4,FALSE)</f>
        <v>#N/A</v>
      </c>
      <c r="L28" s="3" t="e">
        <f>VLOOKUP($A28,'[1]T_10.04'!$A:$N,L$4,FALSE)</f>
        <v>#N/A</v>
      </c>
      <c r="M28" s="60" t="e">
        <f t="shared" si="1"/>
        <v>#N/A</v>
      </c>
      <c r="N28" s="78" t="e">
        <f t="shared" si="2"/>
        <v>#N/A</v>
      </c>
    </row>
    <row r="29" spans="1:14" ht="15" thickBot="1" x14ac:dyDescent="0.35">
      <c r="A29" s="110" t="s">
        <v>167</v>
      </c>
      <c r="B29" t="s">
        <v>168</v>
      </c>
      <c r="C29" t="s">
        <v>169</v>
      </c>
      <c r="D29" t="s">
        <v>122</v>
      </c>
      <c r="E29" t="s">
        <v>50</v>
      </c>
      <c r="F29" s="235" t="e">
        <f>VLOOKUP($A29,'[1]T_10.03'!$A:$N,F$4,FALSE)</f>
        <v>#N/A</v>
      </c>
      <c r="G29" s="3" t="e">
        <f>VLOOKUP($A29,'[1]T_10.03'!$A:$N,G$4,FALSE)</f>
        <v>#N/A</v>
      </c>
      <c r="H29" s="3" t="e">
        <f>VLOOKUP($A29,'[1]T_10.03'!$A:$N,H$4,FALSE)</f>
        <v>#N/A</v>
      </c>
      <c r="I29" s="78" t="e">
        <f t="shared" si="0"/>
        <v>#N/A</v>
      </c>
      <c r="J29" s="3" t="e">
        <f>VLOOKUP($A29,'[1]T_10.04'!$A:$N,J$4,FALSE)</f>
        <v>#N/A</v>
      </c>
      <c r="K29" s="3" t="e">
        <f>VLOOKUP($A29,'[1]T_10.04'!$A:$N,K$4,FALSE)</f>
        <v>#N/A</v>
      </c>
      <c r="L29" s="3" t="e">
        <f>VLOOKUP($A29,'[1]T_10.04'!$A:$N,L$4,FALSE)</f>
        <v>#N/A</v>
      </c>
      <c r="M29" s="60" t="e">
        <f t="shared" si="1"/>
        <v>#N/A</v>
      </c>
      <c r="N29" s="78" t="e">
        <f t="shared" si="2"/>
        <v>#N/A</v>
      </c>
    </row>
    <row r="30" spans="1:14" x14ac:dyDescent="0.3">
      <c r="A30" s="184" t="s">
        <v>170</v>
      </c>
      <c r="B30" s="185" t="s">
        <v>171</v>
      </c>
      <c r="C30" s="185" t="s">
        <v>172</v>
      </c>
      <c r="D30" s="185" t="s">
        <v>173</v>
      </c>
      <c r="E30" s="185" t="s">
        <v>51</v>
      </c>
      <c r="F30" s="254">
        <f>VLOOKUP($A30,'[1]T_10.03'!$A:$N,F$4,FALSE)</f>
        <v>22</v>
      </c>
      <c r="G30" s="186">
        <f>VLOOKUP($A30,'[1]T_10.03'!$A:$N,G$4,FALSE)</f>
        <v>20.38</v>
      </c>
      <c r="H30" s="186">
        <f>VLOOKUP($A30,'[1]T_10.03'!$A:$N,H$4,FALSE)</f>
        <v>3.67</v>
      </c>
      <c r="I30" s="255">
        <f t="shared" si="0"/>
        <v>5.5531335149863761</v>
      </c>
      <c r="J30" s="186">
        <f>VLOOKUP($A30,'[1]T_10.04'!$A:$N,J$4,FALSE)</f>
        <v>18</v>
      </c>
      <c r="K30" s="186">
        <f>VLOOKUP($A30,'[1]T_10.04'!$A:$N,K$4,FALSE)</f>
        <v>16.68</v>
      </c>
      <c r="L30" s="186">
        <f>VLOOKUP($A30,'[1]T_10.04'!$A:$N,L$4,FALSE)</f>
        <v>3</v>
      </c>
      <c r="M30" s="256">
        <f t="shared" si="1"/>
        <v>5.56</v>
      </c>
      <c r="N30" s="255">
        <f t="shared" si="2"/>
        <v>-6.8664850136235245E-3</v>
      </c>
    </row>
    <row r="31" spans="1:14" x14ac:dyDescent="0.3">
      <c r="A31" s="116" t="s">
        <v>174</v>
      </c>
      <c r="B31" s="117" t="s">
        <v>175</v>
      </c>
      <c r="C31" s="117" t="s">
        <v>176</v>
      </c>
      <c r="D31" s="117" t="s">
        <v>173</v>
      </c>
      <c r="E31" s="117" t="s">
        <v>51</v>
      </c>
      <c r="F31" s="257">
        <f>VLOOKUP($A31,'[1]T_10.03'!$A:$N,F$4,FALSE)</f>
        <v>25</v>
      </c>
      <c r="G31" s="258">
        <f>VLOOKUP($A31,'[1]T_10.03'!$A:$N,G$4,FALSE)</f>
        <v>230.4</v>
      </c>
      <c r="H31" s="258">
        <f>VLOOKUP($A31,'[1]T_10.03'!$A:$N,H$4,FALSE)</f>
        <v>14.85</v>
      </c>
      <c r="I31" s="259">
        <f t="shared" si="0"/>
        <v>15.515151515151516</v>
      </c>
      <c r="J31" s="258">
        <f>VLOOKUP($A31,'[1]T_10.04'!$A:$N,J$4,FALSE)</f>
        <v>11</v>
      </c>
      <c r="K31" s="258">
        <f>VLOOKUP($A31,'[1]T_10.04'!$A:$N,K$4,FALSE)</f>
        <v>113.27</v>
      </c>
      <c r="L31" s="258">
        <f>VLOOKUP($A31,'[1]T_10.04'!$A:$N,L$4,FALSE)</f>
        <v>8.5</v>
      </c>
      <c r="M31" s="260">
        <f t="shared" si="1"/>
        <v>13.325882352941177</v>
      </c>
      <c r="N31" s="259">
        <f t="shared" si="2"/>
        <v>2.1892691622103388</v>
      </c>
    </row>
    <row r="32" spans="1:14" x14ac:dyDescent="0.3">
      <c r="A32" s="116" t="s">
        <v>177</v>
      </c>
      <c r="B32" s="117" t="s">
        <v>178</v>
      </c>
      <c r="C32" s="117" t="s">
        <v>179</v>
      </c>
      <c r="D32" s="117" t="s">
        <v>173</v>
      </c>
      <c r="E32" s="117" t="s">
        <v>51</v>
      </c>
      <c r="F32" s="257">
        <f>VLOOKUP($A32,'[1]T_10.03'!$A:$N,F$4,FALSE)</f>
        <v>10</v>
      </c>
      <c r="G32" s="258">
        <f>VLOOKUP($A32,'[1]T_10.03'!$A:$N,G$4,FALSE)</f>
        <v>5.39</v>
      </c>
      <c r="H32" s="258">
        <f>VLOOKUP($A32,'[1]T_10.03'!$A:$N,H$4,FALSE)</f>
        <v>1.67</v>
      </c>
      <c r="I32" s="259">
        <f t="shared" si="0"/>
        <v>3.2275449101796405</v>
      </c>
      <c r="J32" s="258">
        <f>VLOOKUP($A32,'[1]T_10.04'!$A:$N,J$4,FALSE)</f>
        <v>10</v>
      </c>
      <c r="K32" s="258">
        <f>VLOOKUP($A32,'[1]T_10.04'!$A:$N,K$4,FALSE)</f>
        <v>5.39</v>
      </c>
      <c r="L32" s="258">
        <f>VLOOKUP($A32,'[1]T_10.04'!$A:$N,L$4,FALSE)</f>
        <v>1.67</v>
      </c>
      <c r="M32" s="260">
        <f t="shared" si="1"/>
        <v>3.2275449101796405</v>
      </c>
      <c r="N32" s="259">
        <f t="shared" si="2"/>
        <v>0</v>
      </c>
    </row>
    <row r="33" spans="1:14" x14ac:dyDescent="0.3">
      <c r="A33" s="116" t="s">
        <v>180</v>
      </c>
      <c r="B33" s="117" t="s">
        <v>181</v>
      </c>
      <c r="C33" s="117" t="s">
        <v>182</v>
      </c>
      <c r="D33" s="117" t="s">
        <v>173</v>
      </c>
      <c r="E33" s="117" t="s">
        <v>51</v>
      </c>
      <c r="F33" s="257">
        <f>VLOOKUP($A33,'[1]T_10.03'!$A:$N,F$4,FALSE)</f>
        <v>4</v>
      </c>
      <c r="G33" s="258">
        <f>VLOOKUP($A33,'[1]T_10.03'!$A:$N,G$4,FALSE)</f>
        <v>33.32</v>
      </c>
      <c r="H33" s="258">
        <f>VLOOKUP($A33,'[1]T_10.03'!$A:$N,H$4,FALSE)</f>
        <v>2.67</v>
      </c>
      <c r="I33" s="259">
        <f t="shared" si="0"/>
        <v>12.479400749063672</v>
      </c>
      <c r="J33" s="258">
        <f>VLOOKUP($A33,'[1]T_10.04'!$A:$N,J$4,FALSE)</f>
        <v>1</v>
      </c>
      <c r="K33" s="258">
        <f>VLOOKUP($A33,'[1]T_10.04'!$A:$N,K$4,FALSE)</f>
        <v>8.33</v>
      </c>
      <c r="L33" s="258">
        <f>VLOOKUP($A33,'[1]T_10.04'!$A:$N,L$4,FALSE)</f>
        <v>0.67</v>
      </c>
      <c r="M33" s="260">
        <f t="shared" si="1"/>
        <v>12.432835820895521</v>
      </c>
      <c r="N33" s="259">
        <f t="shared" si="2"/>
        <v>4.6564928168150388E-2</v>
      </c>
    </row>
    <row r="34" spans="1:14" ht="15" thickBot="1" x14ac:dyDescent="0.35">
      <c r="A34" s="188" t="s">
        <v>183</v>
      </c>
      <c r="B34" s="189" t="s">
        <v>184</v>
      </c>
      <c r="C34" s="189" t="s">
        <v>185</v>
      </c>
      <c r="D34" s="189" t="s">
        <v>173</v>
      </c>
      <c r="E34" s="189" t="s">
        <v>51</v>
      </c>
      <c r="F34" s="261">
        <f>VLOOKUP($A34,'[1]T_10.03'!$A:$N,F$4,FALSE)</f>
        <v>4</v>
      </c>
      <c r="G34" s="190">
        <f>VLOOKUP($A34,'[1]T_10.03'!$A:$N,G$4,FALSE)</f>
        <v>25.41</v>
      </c>
      <c r="H34" s="190">
        <f>VLOOKUP($A34,'[1]T_10.03'!$A:$N,H$4,FALSE)</f>
        <v>2.08</v>
      </c>
      <c r="I34" s="262">
        <f t="shared" si="0"/>
        <v>12.216346153846153</v>
      </c>
      <c r="J34" s="190">
        <f>VLOOKUP($A34,'[1]T_10.04'!$A:$N,J$4,FALSE)</f>
        <v>3</v>
      </c>
      <c r="K34" s="190">
        <f>VLOOKUP($A34,'[1]T_10.04'!$A:$N,K$4,FALSE)</f>
        <v>18.66</v>
      </c>
      <c r="L34" s="190">
        <f>VLOOKUP($A34,'[1]T_10.04'!$A:$N,L$4,FALSE)</f>
        <v>1.42</v>
      </c>
      <c r="M34" s="263">
        <f t="shared" si="1"/>
        <v>13.140845070422536</v>
      </c>
      <c r="N34" s="262">
        <f t="shared" si="2"/>
        <v>-0.92449891657638261</v>
      </c>
    </row>
    <row r="35" spans="1:14" x14ac:dyDescent="0.3">
      <c r="A35" s="110" t="s">
        <v>114</v>
      </c>
      <c r="B35" t="s">
        <v>115</v>
      </c>
      <c r="C35">
        <v>741</v>
      </c>
      <c r="D35" t="s">
        <v>186</v>
      </c>
      <c r="E35" t="s">
        <v>52</v>
      </c>
      <c r="F35" s="235">
        <f>VLOOKUP($A35,'[1]T_10.03'!$A:$N,F$4,FALSE)</f>
        <v>43</v>
      </c>
      <c r="G35" s="3">
        <f>VLOOKUP($A35,'[1]T_10.03'!$A:$N,G$4,FALSE)</f>
        <v>135.61000000000001</v>
      </c>
      <c r="H35" s="3">
        <f>VLOOKUP($A35,'[1]T_10.03'!$A:$N,H$4,FALSE)</f>
        <v>15.92</v>
      </c>
      <c r="I35" s="78">
        <f t="shared" si="0"/>
        <v>8.5182160804020111</v>
      </c>
      <c r="J35" s="3">
        <f>VLOOKUP($A35,'[1]T_10.04'!$A:$N,J$4,FALSE)</f>
        <v>63</v>
      </c>
      <c r="K35" s="3">
        <f>VLOOKUP($A35,'[1]T_10.04'!$A:$N,K$4,FALSE)</f>
        <v>200.27</v>
      </c>
      <c r="L35" s="3">
        <f>VLOOKUP($A35,'[1]T_10.04'!$A:$N,L$4,FALSE)</f>
        <v>21.83</v>
      </c>
      <c r="M35" s="60">
        <f t="shared" si="1"/>
        <v>9.1740723774622097</v>
      </c>
      <c r="N35" s="78">
        <f t="shared" si="2"/>
        <v>-0.65585629706019866</v>
      </c>
    </row>
    <row r="36" spans="1:14" x14ac:dyDescent="0.3">
      <c r="A36" s="110" t="s">
        <v>117</v>
      </c>
      <c r="B36" t="s">
        <v>118</v>
      </c>
      <c r="C36">
        <v>742</v>
      </c>
      <c r="D36" t="s">
        <v>186</v>
      </c>
      <c r="E36" t="s">
        <v>52</v>
      </c>
      <c r="F36" s="235">
        <f>VLOOKUP($A36,'[1]T_10.03'!$A:$N,F$4,FALSE)</f>
        <v>52</v>
      </c>
      <c r="G36" s="3">
        <f>VLOOKUP($A36,'[1]T_10.03'!$A:$N,G$4,FALSE)</f>
        <v>90.41</v>
      </c>
      <c r="H36" s="3">
        <f>VLOOKUP($A36,'[1]T_10.03'!$A:$N,H$4,FALSE)</f>
        <v>10.28</v>
      </c>
      <c r="I36" s="78">
        <f t="shared" si="0"/>
        <v>8.7947470817120621</v>
      </c>
      <c r="J36" s="3">
        <f>VLOOKUP($A36,'[1]T_10.04'!$A:$N,J$4,FALSE)</f>
        <v>40</v>
      </c>
      <c r="K36" s="3">
        <f>VLOOKUP($A36,'[1]T_10.04'!$A:$N,K$4,FALSE)</f>
        <v>69.989999999999995</v>
      </c>
      <c r="L36" s="3">
        <f>VLOOKUP($A36,'[1]T_10.04'!$A:$N,L$4,FALSE)</f>
        <v>10.02</v>
      </c>
      <c r="M36" s="60">
        <f t="shared" si="1"/>
        <v>6.9850299401197606</v>
      </c>
      <c r="N36" s="78">
        <f t="shared" si="2"/>
        <v>1.8097171415923015</v>
      </c>
    </row>
    <row r="37" spans="1:14" x14ac:dyDescent="0.3">
      <c r="A37" s="110" t="s">
        <v>123</v>
      </c>
      <c r="B37" t="s">
        <v>124</v>
      </c>
      <c r="C37">
        <v>743</v>
      </c>
      <c r="D37" t="s">
        <v>186</v>
      </c>
      <c r="E37" t="s">
        <v>52</v>
      </c>
      <c r="F37" s="235">
        <f>VLOOKUP($A37,'[1]T_10.03'!$A:$N,F$4,FALSE)</f>
        <v>55</v>
      </c>
      <c r="G37" s="3">
        <f>VLOOKUP($A37,'[1]T_10.03'!$A:$N,G$4,FALSE)</f>
        <v>282</v>
      </c>
      <c r="H37" s="3">
        <f>VLOOKUP($A37,'[1]T_10.03'!$A:$N,H$4,FALSE)</f>
        <v>24.65</v>
      </c>
      <c r="I37" s="78">
        <f t="shared" si="0"/>
        <v>11.440162271805274</v>
      </c>
      <c r="J37" s="3">
        <f>VLOOKUP($A37,'[1]T_10.04'!$A:$N,J$4,FALSE)</f>
        <v>54</v>
      </c>
      <c r="K37" s="3">
        <f>VLOOKUP($A37,'[1]T_10.04'!$A:$N,K$4,FALSE)</f>
        <v>276.92</v>
      </c>
      <c r="L37" s="3">
        <f>VLOOKUP($A37,'[1]T_10.04'!$A:$N,L$4,FALSE)</f>
        <v>23.05</v>
      </c>
      <c r="M37" s="60">
        <f t="shared" si="1"/>
        <v>12.013882863340564</v>
      </c>
      <c r="N37" s="78">
        <f t="shared" si="2"/>
        <v>-0.57372059153528987</v>
      </c>
    </row>
    <row r="38" spans="1:14" x14ac:dyDescent="0.3">
      <c r="A38" s="110" t="s">
        <v>128</v>
      </c>
      <c r="B38" t="s">
        <v>129</v>
      </c>
      <c r="C38">
        <v>751</v>
      </c>
      <c r="D38" t="s">
        <v>186</v>
      </c>
      <c r="E38" t="s">
        <v>52</v>
      </c>
      <c r="F38" s="235">
        <f>VLOOKUP($A38,'[1]T_10.03'!$A:$N,F$4,FALSE)</f>
        <v>44</v>
      </c>
      <c r="G38" s="3">
        <f>VLOOKUP($A38,'[1]T_10.03'!$A:$N,G$4,FALSE)</f>
        <v>98.68</v>
      </c>
      <c r="H38" s="3">
        <f>VLOOKUP($A38,'[1]T_10.03'!$A:$N,H$4,FALSE)</f>
        <v>11.9</v>
      </c>
      <c r="I38" s="78">
        <f t="shared" si="0"/>
        <v>8.2924369747899167</v>
      </c>
      <c r="J38" s="3">
        <f>VLOOKUP($A38,'[1]T_10.04'!$A:$N,J$4,FALSE)</f>
        <v>33</v>
      </c>
      <c r="K38" s="3">
        <f>VLOOKUP($A38,'[1]T_10.04'!$A:$N,K$4,FALSE)</f>
        <v>73.88</v>
      </c>
      <c r="L38" s="3">
        <f>VLOOKUP($A38,'[1]T_10.04'!$A:$N,L$4,FALSE)</f>
        <v>10.9</v>
      </c>
      <c r="M38" s="60">
        <f t="shared" si="1"/>
        <v>6.7779816513761464</v>
      </c>
      <c r="N38" s="78">
        <f t="shared" si="2"/>
        <v>1.5144553234137703</v>
      </c>
    </row>
    <row r="39" spans="1:14" x14ac:dyDescent="0.3">
      <c r="A39" s="110" t="s">
        <v>133</v>
      </c>
      <c r="B39" t="s">
        <v>134</v>
      </c>
      <c r="C39">
        <v>749</v>
      </c>
      <c r="D39" t="s">
        <v>186</v>
      </c>
      <c r="E39" t="s">
        <v>52</v>
      </c>
      <c r="F39" s="235">
        <f>VLOOKUP($A39,'[1]T_10.03'!$A:$N,F$4,FALSE)</f>
        <v>62</v>
      </c>
      <c r="G39" s="3">
        <f>VLOOKUP($A39,'[1]T_10.03'!$A:$N,G$4,FALSE)</f>
        <v>135.16999999999999</v>
      </c>
      <c r="H39" s="3">
        <f>VLOOKUP($A39,'[1]T_10.03'!$A:$N,H$4,FALSE)</f>
        <v>18.100000000000001</v>
      </c>
      <c r="I39" s="78">
        <f t="shared" si="0"/>
        <v>7.4679558011049707</v>
      </c>
      <c r="J39" s="3">
        <f>VLOOKUP($A39,'[1]T_10.04'!$A:$N,J$4,FALSE)</f>
        <v>54</v>
      </c>
      <c r="K39" s="3">
        <f>VLOOKUP($A39,'[1]T_10.04'!$A:$N,K$4,FALSE)</f>
        <v>117.75</v>
      </c>
      <c r="L39" s="3">
        <f>VLOOKUP($A39,'[1]T_10.04'!$A:$N,L$4,FALSE)</f>
        <v>18.28</v>
      </c>
      <c r="M39" s="60">
        <f t="shared" si="1"/>
        <v>6.441466083150984</v>
      </c>
      <c r="N39" s="78">
        <f t="shared" si="2"/>
        <v>1.0264897179539867</v>
      </c>
    </row>
    <row r="40" spans="1:14" ht="15" thickBot="1" x14ac:dyDescent="0.35">
      <c r="A40" s="110" t="s">
        <v>138</v>
      </c>
      <c r="B40" t="s">
        <v>139</v>
      </c>
      <c r="C40">
        <v>746</v>
      </c>
      <c r="D40" t="s">
        <v>186</v>
      </c>
      <c r="E40" t="s">
        <v>52</v>
      </c>
      <c r="F40" s="235">
        <f>VLOOKUP($A40,'[1]T_10.03'!$A:$N,F$4,FALSE)</f>
        <v>30</v>
      </c>
      <c r="G40" s="3">
        <f>VLOOKUP($A40,'[1]T_10.03'!$A:$N,G$4,FALSE)</f>
        <v>29.58</v>
      </c>
      <c r="H40" s="3">
        <f>VLOOKUP($A40,'[1]T_10.03'!$A:$N,H$4,FALSE)</f>
        <v>2.67</v>
      </c>
      <c r="I40" s="78">
        <f t="shared" si="0"/>
        <v>11.078651685393258</v>
      </c>
      <c r="J40" s="3">
        <f>VLOOKUP($A40,'[1]T_10.04'!$A:$N,J$4,FALSE)</f>
        <v>6</v>
      </c>
      <c r="K40" s="3">
        <f>VLOOKUP($A40,'[1]T_10.04'!$A:$N,K$4,FALSE)</f>
        <v>5.92</v>
      </c>
      <c r="L40" s="3">
        <f>VLOOKUP($A40,'[1]T_10.04'!$A:$N,L$4,FALSE)</f>
        <v>0.55000000000000004</v>
      </c>
      <c r="M40" s="60">
        <f t="shared" si="1"/>
        <v>10.763636363636362</v>
      </c>
      <c r="N40" s="78">
        <f t="shared" si="2"/>
        <v>0.31501532175689562</v>
      </c>
    </row>
    <row r="41" spans="1:14" x14ac:dyDescent="0.3">
      <c r="A41" s="184" t="s">
        <v>191</v>
      </c>
      <c r="B41" s="185" t="s">
        <v>192</v>
      </c>
      <c r="C41" s="185">
        <v>1</v>
      </c>
      <c r="D41" s="185" t="s">
        <v>54</v>
      </c>
      <c r="E41" s="185" t="s">
        <v>54</v>
      </c>
      <c r="F41" s="254">
        <f>VLOOKUP($A41,'[1]T_10.03'!$A:$N,F$4,FALSE)</f>
        <v>50</v>
      </c>
      <c r="G41" s="186">
        <f>VLOOKUP($A41,'[1]T_10.03'!$A:$N,G$4,FALSE)</f>
        <v>216.07</v>
      </c>
      <c r="H41" s="186">
        <f>VLOOKUP($A41,'[1]T_10.03'!$A:$N,H$4,FALSE)</f>
        <v>28.35</v>
      </c>
      <c r="I41" s="255">
        <f t="shared" si="0"/>
        <v>7.6215167548500879</v>
      </c>
      <c r="J41" s="186">
        <f>VLOOKUP($A41,'[1]T_10.04'!$A:$N,J$4,FALSE)</f>
        <v>43</v>
      </c>
      <c r="K41" s="186">
        <f>VLOOKUP($A41,'[1]T_10.04'!$A:$N,K$4,FALSE)</f>
        <v>185.81</v>
      </c>
      <c r="L41" s="186">
        <f>VLOOKUP($A41,'[1]T_10.04'!$A:$N,L$4,FALSE)</f>
        <v>30.48</v>
      </c>
      <c r="M41" s="256">
        <f t="shared" si="1"/>
        <v>6.0961286089238849</v>
      </c>
      <c r="N41" s="255">
        <f t="shared" si="2"/>
        <v>1.5253881459262031</v>
      </c>
    </row>
    <row r="42" spans="1:14" x14ac:dyDescent="0.3">
      <c r="A42" s="116" t="s">
        <v>193</v>
      </c>
      <c r="B42" s="117" t="s">
        <v>194</v>
      </c>
      <c r="C42" s="117">
        <v>15</v>
      </c>
      <c r="D42" s="117" t="s">
        <v>54</v>
      </c>
      <c r="E42" s="117" t="s">
        <v>54</v>
      </c>
      <c r="F42" s="257">
        <f>VLOOKUP($A42,'[1]T_10.03'!$A:$N,F$4,FALSE)</f>
        <v>50</v>
      </c>
      <c r="G42" s="258">
        <f>VLOOKUP($A42,'[1]T_10.03'!$A:$N,G$4,FALSE)</f>
        <v>160.66999999999999</v>
      </c>
      <c r="H42" s="258">
        <f>VLOOKUP($A42,'[1]T_10.03'!$A:$N,H$4,FALSE)</f>
        <v>21.22</v>
      </c>
      <c r="I42" s="259">
        <f t="shared" si="0"/>
        <v>7.5716305372290291</v>
      </c>
      <c r="J42" s="258">
        <f>VLOOKUP($A42,'[1]T_10.04'!$A:$N,J$4,FALSE)</f>
        <v>45</v>
      </c>
      <c r="K42" s="258">
        <f>VLOOKUP($A42,'[1]T_10.04'!$A:$N,K$4,FALSE)</f>
        <v>132.96</v>
      </c>
      <c r="L42" s="258">
        <f>VLOOKUP($A42,'[1]T_10.04'!$A:$N,L$4,FALSE)</f>
        <v>20.67</v>
      </c>
      <c r="M42" s="260">
        <f t="shared" si="1"/>
        <v>6.432510885341074</v>
      </c>
      <c r="N42" s="259">
        <f t="shared" si="2"/>
        <v>1.1391196518879552</v>
      </c>
    </row>
    <row r="43" spans="1:14" x14ac:dyDescent="0.3">
      <c r="A43" s="116" t="s">
        <v>197</v>
      </c>
      <c r="B43" s="117" t="s">
        <v>198</v>
      </c>
      <c r="C43" s="117">
        <v>22</v>
      </c>
      <c r="D43" s="117" t="s">
        <v>54</v>
      </c>
      <c r="E43" s="117" t="s">
        <v>54</v>
      </c>
      <c r="F43" s="257">
        <f>VLOOKUP($A43,'[1]T_10.03'!$A:$N,F$4,FALSE)</f>
        <v>57</v>
      </c>
      <c r="G43" s="258">
        <f>VLOOKUP($A43,'[1]T_10.03'!$A:$N,G$4,FALSE)</f>
        <v>273.47000000000003</v>
      </c>
      <c r="H43" s="258">
        <f>VLOOKUP($A43,'[1]T_10.03'!$A:$N,H$4,FALSE)</f>
        <v>30.38</v>
      </c>
      <c r="I43" s="259">
        <f t="shared" si="0"/>
        <v>9.0016458196181706</v>
      </c>
      <c r="J43" s="258">
        <f>VLOOKUP($A43,'[1]T_10.04'!$A:$N,J$4,FALSE)</f>
        <v>46</v>
      </c>
      <c r="K43" s="258">
        <f>VLOOKUP($A43,'[1]T_10.04'!$A:$N,K$4,FALSE)</f>
        <v>218.88</v>
      </c>
      <c r="L43" s="258">
        <f>VLOOKUP($A43,'[1]T_10.04'!$A:$N,L$4,FALSE)</f>
        <v>26.62</v>
      </c>
      <c r="M43" s="260">
        <f t="shared" si="1"/>
        <v>8.2223891810668661</v>
      </c>
      <c r="N43" s="259">
        <f t="shared" si="2"/>
        <v>0.77925663855130445</v>
      </c>
    </row>
    <row r="44" spans="1:14" x14ac:dyDescent="0.3">
      <c r="A44" s="116" t="s">
        <v>201</v>
      </c>
      <c r="B44" s="117" t="s">
        <v>202</v>
      </c>
      <c r="C44" s="117">
        <v>23</v>
      </c>
      <c r="D44" s="117" t="s">
        <v>54</v>
      </c>
      <c r="E44" s="117" t="s">
        <v>54</v>
      </c>
      <c r="F44" s="257">
        <f>VLOOKUP($A44,'[1]T_10.03'!$A:$N,F$4,FALSE)</f>
        <v>65</v>
      </c>
      <c r="G44" s="258">
        <f>VLOOKUP($A44,'[1]T_10.03'!$A:$N,G$4,FALSE)</f>
        <v>285.41000000000003</v>
      </c>
      <c r="H44" s="258">
        <f>VLOOKUP($A44,'[1]T_10.03'!$A:$N,H$4,FALSE)</f>
        <v>35.229999999999997</v>
      </c>
      <c r="I44" s="259">
        <f t="shared" si="0"/>
        <v>8.1013340902639808</v>
      </c>
      <c r="J44" s="258">
        <f>VLOOKUP($A44,'[1]T_10.04'!$A:$N,J$4,FALSE)</f>
        <v>63</v>
      </c>
      <c r="K44" s="258">
        <f>VLOOKUP($A44,'[1]T_10.04'!$A:$N,K$4,FALSE)</f>
        <v>274</v>
      </c>
      <c r="L44" s="258">
        <f>VLOOKUP($A44,'[1]T_10.04'!$A:$N,L$4,FALSE)</f>
        <v>38.549999999999997</v>
      </c>
      <c r="M44" s="260">
        <f t="shared" si="1"/>
        <v>7.1076523994811938</v>
      </c>
      <c r="N44" s="259">
        <f t="shared" si="2"/>
        <v>0.99368169078278701</v>
      </c>
    </row>
    <row r="45" spans="1:14" x14ac:dyDescent="0.3">
      <c r="A45" s="116" t="s">
        <v>205</v>
      </c>
      <c r="B45" s="117" t="s">
        <v>206</v>
      </c>
      <c r="C45" s="117">
        <v>28</v>
      </c>
      <c r="D45" s="117" t="s">
        <v>54</v>
      </c>
      <c r="E45" s="117" t="s">
        <v>54</v>
      </c>
      <c r="F45" s="257">
        <f>VLOOKUP($A45,'[1]T_10.03'!$A:$N,F$4,FALSE)</f>
        <v>47</v>
      </c>
      <c r="G45" s="258">
        <f>VLOOKUP($A45,'[1]T_10.03'!$A:$N,G$4,FALSE)</f>
        <v>254.24</v>
      </c>
      <c r="H45" s="258">
        <f>VLOOKUP($A45,'[1]T_10.03'!$A:$N,H$4,FALSE)</f>
        <v>29.47</v>
      </c>
      <c r="I45" s="259">
        <f t="shared" si="0"/>
        <v>8.6270783847981001</v>
      </c>
      <c r="J45" s="258">
        <f>VLOOKUP($A45,'[1]T_10.04'!$A:$N,J$4,FALSE)</f>
        <v>48</v>
      </c>
      <c r="K45" s="258">
        <f>VLOOKUP($A45,'[1]T_10.04'!$A:$N,K$4,FALSE)</f>
        <v>256.48</v>
      </c>
      <c r="L45" s="258">
        <f>VLOOKUP($A45,'[1]T_10.04'!$A:$N,L$4,FALSE)</f>
        <v>34.299999999999997</v>
      </c>
      <c r="M45" s="260">
        <f t="shared" si="1"/>
        <v>7.4775510204081641</v>
      </c>
      <c r="N45" s="259">
        <f t="shared" si="2"/>
        <v>1.149527364389936</v>
      </c>
    </row>
    <row r="46" spans="1:14" x14ac:dyDescent="0.3">
      <c r="A46" s="116" t="s">
        <v>209</v>
      </c>
      <c r="B46" s="117" t="s">
        <v>210</v>
      </c>
      <c r="C46" s="117">
        <v>32</v>
      </c>
      <c r="D46" s="117" t="s">
        <v>54</v>
      </c>
      <c r="E46" s="117" t="s">
        <v>54</v>
      </c>
      <c r="F46" s="257">
        <f>VLOOKUP($A46,'[1]T_10.03'!$A:$N,F$4,FALSE)</f>
        <v>96</v>
      </c>
      <c r="G46" s="258">
        <f>VLOOKUP($A46,'[1]T_10.03'!$A:$N,G$4,FALSE)</f>
        <v>392.37</v>
      </c>
      <c r="H46" s="258">
        <f>VLOOKUP($A46,'[1]T_10.03'!$A:$N,H$4,FALSE)</f>
        <v>29.33</v>
      </c>
      <c r="I46" s="259">
        <f t="shared" si="0"/>
        <v>13.377770201159224</v>
      </c>
      <c r="J46" s="258">
        <f>VLOOKUP($A46,'[1]T_10.04'!$A:$N,J$4,FALSE)</f>
        <v>43</v>
      </c>
      <c r="K46" s="258">
        <f>VLOOKUP($A46,'[1]T_10.04'!$A:$N,K$4,FALSE)</f>
        <v>193.93</v>
      </c>
      <c r="L46" s="258">
        <f>VLOOKUP($A46,'[1]T_10.04'!$A:$N,L$4,FALSE)</f>
        <v>16.23</v>
      </c>
      <c r="M46" s="260">
        <f t="shared" si="1"/>
        <v>11.948860135551447</v>
      </c>
      <c r="N46" s="259">
        <f t="shared" si="2"/>
        <v>1.4289100656077771</v>
      </c>
    </row>
    <row r="47" spans="1:14" x14ac:dyDescent="0.3">
      <c r="A47" s="116" t="s">
        <v>212</v>
      </c>
      <c r="B47" s="117" t="s">
        <v>213</v>
      </c>
      <c r="C47" s="117">
        <v>39</v>
      </c>
      <c r="D47" s="117" t="s">
        <v>54</v>
      </c>
      <c r="E47" s="117" t="s">
        <v>54</v>
      </c>
      <c r="F47" s="257">
        <f>VLOOKUP($A47,'[1]T_10.03'!$A:$N,F$4,FALSE)</f>
        <v>63</v>
      </c>
      <c r="G47" s="258">
        <f>VLOOKUP($A47,'[1]T_10.03'!$A:$N,G$4,FALSE)</f>
        <v>296.8</v>
      </c>
      <c r="H47" s="258">
        <f>VLOOKUP($A47,'[1]T_10.03'!$A:$N,H$4,FALSE)</f>
        <v>31.63</v>
      </c>
      <c r="I47" s="259">
        <f t="shared" si="0"/>
        <v>9.3834966803667417</v>
      </c>
      <c r="J47" s="258">
        <f>VLOOKUP($A47,'[1]T_10.04'!$A:$N,J$4,FALSE)</f>
        <v>42</v>
      </c>
      <c r="K47" s="258">
        <f>VLOOKUP($A47,'[1]T_10.04'!$A:$N,K$4,FALSE)</f>
        <v>204.66</v>
      </c>
      <c r="L47" s="258">
        <f>VLOOKUP($A47,'[1]T_10.04'!$A:$N,L$4,FALSE)</f>
        <v>24.38</v>
      </c>
      <c r="M47" s="260">
        <f t="shared" si="1"/>
        <v>8.394585726004923</v>
      </c>
      <c r="N47" s="259">
        <f t="shared" si="2"/>
        <v>0.98891095436181864</v>
      </c>
    </row>
    <row r="48" spans="1:14" x14ac:dyDescent="0.3">
      <c r="A48" s="116" t="s">
        <v>216</v>
      </c>
      <c r="B48" s="117" t="s">
        <v>217</v>
      </c>
      <c r="C48" s="117">
        <v>57</v>
      </c>
      <c r="D48" s="117" t="s">
        <v>54</v>
      </c>
      <c r="E48" s="117" t="s">
        <v>54</v>
      </c>
      <c r="F48" s="257">
        <f>VLOOKUP($A48,'[1]T_10.03'!$A:$N,F$4,FALSE)</f>
        <v>53</v>
      </c>
      <c r="G48" s="258">
        <f>VLOOKUP($A48,'[1]T_10.03'!$A:$N,G$4,FALSE)</f>
        <v>274.07</v>
      </c>
      <c r="H48" s="258">
        <f>VLOOKUP($A48,'[1]T_10.03'!$A:$N,H$4,FALSE)</f>
        <v>25.47</v>
      </c>
      <c r="I48" s="259">
        <f t="shared" si="0"/>
        <v>10.760502552021986</v>
      </c>
      <c r="J48" s="258">
        <f>VLOOKUP($A48,'[1]T_10.04'!$A:$N,J$4,FALSE)</f>
        <v>55</v>
      </c>
      <c r="K48" s="258">
        <f>VLOOKUP($A48,'[1]T_10.04'!$A:$N,K$4,FALSE)</f>
        <v>291.44</v>
      </c>
      <c r="L48" s="258">
        <f>VLOOKUP($A48,'[1]T_10.04'!$A:$N,L$4,FALSE)</f>
        <v>30.17</v>
      </c>
      <c r="M48" s="260">
        <f t="shared" si="1"/>
        <v>9.659927079880676</v>
      </c>
      <c r="N48" s="259">
        <f t="shared" si="2"/>
        <v>1.1005754721413101</v>
      </c>
    </row>
    <row r="49" spans="1:14" x14ac:dyDescent="0.3">
      <c r="A49" s="116" t="s">
        <v>220</v>
      </c>
      <c r="B49" s="117" t="s">
        <v>192</v>
      </c>
      <c r="C49" s="117">
        <v>66</v>
      </c>
      <c r="D49" s="117" t="s">
        <v>54</v>
      </c>
      <c r="E49" s="117" t="s">
        <v>54</v>
      </c>
      <c r="F49" s="257">
        <f>VLOOKUP($A49,'[1]T_10.03'!$A:$N,F$4,FALSE)</f>
        <v>62</v>
      </c>
      <c r="G49" s="258">
        <f>VLOOKUP($A49,'[1]T_10.03'!$A:$N,G$4,FALSE)</f>
        <v>341.5</v>
      </c>
      <c r="H49" s="258">
        <f>VLOOKUP($A49,'[1]T_10.03'!$A:$N,H$4,FALSE)</f>
        <v>45.7</v>
      </c>
      <c r="I49" s="259">
        <f t="shared" si="0"/>
        <v>7.4726477024070022</v>
      </c>
      <c r="J49" s="258">
        <f>VLOOKUP($A49,'[1]T_10.04'!$A:$N,J$4,FALSE)</f>
        <v>57</v>
      </c>
      <c r="K49" s="258">
        <f>VLOOKUP($A49,'[1]T_10.04'!$A:$N,K$4,FALSE)</f>
        <v>323.77</v>
      </c>
      <c r="L49" s="258">
        <f>VLOOKUP($A49,'[1]T_10.04'!$A:$N,L$4,FALSE)</f>
        <v>48.77</v>
      </c>
      <c r="M49" s="260">
        <f t="shared" si="1"/>
        <v>6.638712323149476</v>
      </c>
      <c r="N49" s="259">
        <f t="shared" si="2"/>
        <v>0.83393537925752614</v>
      </c>
    </row>
    <row r="50" spans="1:14" x14ac:dyDescent="0.3">
      <c r="A50" s="116" t="s">
        <v>221</v>
      </c>
      <c r="B50" s="117" t="s">
        <v>222</v>
      </c>
      <c r="C50" s="117">
        <v>71</v>
      </c>
      <c r="D50" s="117" t="s">
        <v>54</v>
      </c>
      <c r="E50" s="117" t="s">
        <v>54</v>
      </c>
      <c r="F50" s="257">
        <f>VLOOKUP($A50,'[1]T_10.03'!$A:$N,F$4,FALSE)</f>
        <v>46</v>
      </c>
      <c r="G50" s="258">
        <f>VLOOKUP($A50,'[1]T_10.03'!$A:$N,G$4,FALSE)</f>
        <v>157.88999999999999</v>
      </c>
      <c r="H50" s="258">
        <f>VLOOKUP($A50,'[1]T_10.03'!$A:$N,H$4,FALSE)</f>
        <v>14.42</v>
      </c>
      <c r="I50" s="259">
        <f t="shared" si="0"/>
        <v>10.949375866851595</v>
      </c>
      <c r="J50" s="258">
        <f>VLOOKUP($A50,'[1]T_10.04'!$A:$N,J$4,FALSE)</f>
        <v>35</v>
      </c>
      <c r="K50" s="258">
        <f>VLOOKUP($A50,'[1]T_10.04'!$A:$N,K$4,FALSE)</f>
        <v>125.66</v>
      </c>
      <c r="L50" s="258">
        <f>VLOOKUP($A50,'[1]T_10.04'!$A:$N,L$4,FALSE)</f>
        <v>12.27</v>
      </c>
      <c r="M50" s="260">
        <f t="shared" si="1"/>
        <v>10.241238793806032</v>
      </c>
      <c r="N50" s="259">
        <f t="shared" si="2"/>
        <v>0.70813707304556317</v>
      </c>
    </row>
    <row r="51" spans="1:14" x14ac:dyDescent="0.3">
      <c r="A51" s="116" t="s">
        <v>225</v>
      </c>
      <c r="B51" s="117" t="s">
        <v>226</v>
      </c>
      <c r="C51" s="117">
        <v>73</v>
      </c>
      <c r="D51" s="117" t="s">
        <v>54</v>
      </c>
      <c r="E51" s="117" t="s">
        <v>54</v>
      </c>
      <c r="F51" s="257">
        <f>VLOOKUP($A51,'[1]T_10.03'!$A:$N,F$4,FALSE)</f>
        <v>43</v>
      </c>
      <c r="G51" s="258">
        <f>VLOOKUP($A51,'[1]T_10.03'!$A:$N,G$4,FALSE)</f>
        <v>168.89</v>
      </c>
      <c r="H51" s="258">
        <f>VLOOKUP($A51,'[1]T_10.03'!$A:$N,H$4,FALSE)</f>
        <v>13.75</v>
      </c>
      <c r="I51" s="259">
        <f t="shared" si="0"/>
        <v>12.28290909090909</v>
      </c>
      <c r="J51" s="258">
        <f>VLOOKUP($A51,'[1]T_10.04'!$A:$N,J$4,FALSE)</f>
        <v>35</v>
      </c>
      <c r="K51" s="258">
        <f>VLOOKUP($A51,'[1]T_10.04'!$A:$N,K$4,FALSE)</f>
        <v>137.49</v>
      </c>
      <c r="L51" s="258">
        <f>VLOOKUP($A51,'[1]T_10.04'!$A:$N,L$4,FALSE)</f>
        <v>11.82</v>
      </c>
      <c r="M51" s="260">
        <f t="shared" si="1"/>
        <v>11.631979695431472</v>
      </c>
      <c r="N51" s="259">
        <f t="shared" si="2"/>
        <v>0.6509293954776183</v>
      </c>
    </row>
    <row r="52" spans="1:14" x14ac:dyDescent="0.3">
      <c r="A52" s="116" t="s">
        <v>229</v>
      </c>
      <c r="B52" s="117" t="s">
        <v>230</v>
      </c>
      <c r="C52" s="117">
        <v>77</v>
      </c>
      <c r="D52" s="117" t="s">
        <v>54</v>
      </c>
      <c r="E52" s="117" t="s">
        <v>54</v>
      </c>
      <c r="F52" s="257">
        <f>VLOOKUP($A52,'[1]T_10.03'!$A:$N,F$4,FALSE)</f>
        <v>49</v>
      </c>
      <c r="G52" s="258">
        <f>VLOOKUP($A52,'[1]T_10.03'!$A:$N,G$4,FALSE)</f>
        <v>266.83</v>
      </c>
      <c r="H52" s="258">
        <f>VLOOKUP($A52,'[1]T_10.03'!$A:$N,H$4,FALSE)</f>
        <v>24.02</v>
      </c>
      <c r="I52" s="259">
        <f t="shared" si="0"/>
        <v>11.108659450457951</v>
      </c>
      <c r="J52" s="258">
        <f>VLOOKUP($A52,'[1]T_10.04'!$A:$N,J$4,FALSE)</f>
        <v>43</v>
      </c>
      <c r="K52" s="258">
        <f>VLOOKUP($A52,'[1]T_10.04'!$A:$N,K$4,FALSE)</f>
        <v>234.03</v>
      </c>
      <c r="L52" s="258">
        <f>VLOOKUP($A52,'[1]T_10.04'!$A:$N,L$4,FALSE)</f>
        <v>23.35</v>
      </c>
      <c r="M52" s="260">
        <f t="shared" si="1"/>
        <v>10.022698072805138</v>
      </c>
      <c r="N52" s="259">
        <f t="shared" si="2"/>
        <v>1.0859613776528132</v>
      </c>
    </row>
    <row r="53" spans="1:14" x14ac:dyDescent="0.3">
      <c r="A53" s="116" t="s">
        <v>233</v>
      </c>
      <c r="B53" s="117" t="s">
        <v>234</v>
      </c>
      <c r="C53" s="117">
        <v>111</v>
      </c>
      <c r="D53" s="117" t="s">
        <v>54</v>
      </c>
      <c r="E53" s="117" t="s">
        <v>54</v>
      </c>
      <c r="F53" s="257">
        <f>VLOOKUP($A53,'[1]T_10.03'!$A:$N,F$4,FALSE)</f>
        <v>113</v>
      </c>
      <c r="G53" s="258">
        <f>VLOOKUP($A53,'[1]T_10.03'!$A:$N,G$4,FALSE)</f>
        <v>516.98</v>
      </c>
      <c r="H53" s="258">
        <f>VLOOKUP($A53,'[1]T_10.03'!$A:$N,H$4,FALSE)</f>
        <v>49.88</v>
      </c>
      <c r="I53" s="259">
        <f t="shared" si="0"/>
        <v>10.364474739374499</v>
      </c>
      <c r="J53" s="258">
        <f>VLOOKUP($A53,'[1]T_10.04'!$A:$N,J$4,FALSE)</f>
        <v>95</v>
      </c>
      <c r="K53" s="258">
        <f>VLOOKUP($A53,'[1]T_10.04'!$A:$N,K$4,FALSE)</f>
        <v>434.72</v>
      </c>
      <c r="L53" s="258">
        <f>VLOOKUP($A53,'[1]T_10.04'!$A:$N,L$4,FALSE)</f>
        <v>40.79</v>
      </c>
      <c r="M53" s="260">
        <f t="shared" si="1"/>
        <v>10.657514096592303</v>
      </c>
      <c r="N53" s="259">
        <f t="shared" si="2"/>
        <v>-0.29303935721780405</v>
      </c>
    </row>
    <row r="54" spans="1:14" x14ac:dyDescent="0.3">
      <c r="A54" s="116" t="s">
        <v>237</v>
      </c>
      <c r="B54" s="117" t="s">
        <v>238</v>
      </c>
      <c r="C54" s="117">
        <v>116</v>
      </c>
      <c r="D54" s="117" t="s">
        <v>54</v>
      </c>
      <c r="E54" s="117" t="s">
        <v>54</v>
      </c>
      <c r="F54" s="257">
        <f>VLOOKUP($A54,'[1]T_10.03'!$A:$N,F$4,FALSE)</f>
        <v>33</v>
      </c>
      <c r="G54" s="258">
        <f>VLOOKUP($A54,'[1]T_10.03'!$A:$N,G$4,FALSE)</f>
        <v>167.94</v>
      </c>
      <c r="H54" s="258">
        <f>VLOOKUP($A54,'[1]T_10.03'!$A:$N,H$4,FALSE)</f>
        <v>19.649999999999999</v>
      </c>
      <c r="I54" s="259">
        <f t="shared" si="0"/>
        <v>8.5465648854961831</v>
      </c>
      <c r="J54" s="258">
        <f>VLOOKUP($A54,'[1]T_10.04'!$A:$N,J$4,FALSE)</f>
        <v>30</v>
      </c>
      <c r="K54" s="258">
        <f>VLOOKUP($A54,'[1]T_10.04'!$A:$N,K$4,FALSE)</f>
        <v>152.53</v>
      </c>
      <c r="L54" s="258">
        <f>VLOOKUP($A54,'[1]T_10.04'!$A:$N,L$4,FALSE)</f>
        <v>20.67</v>
      </c>
      <c r="M54" s="260">
        <f t="shared" si="1"/>
        <v>7.3792936623125298</v>
      </c>
      <c r="N54" s="259">
        <f t="shared" si="2"/>
        <v>1.1672712231836533</v>
      </c>
    </row>
    <row r="55" spans="1:14" ht="15" thickBot="1" x14ac:dyDescent="0.35">
      <c r="A55" s="188" t="s">
        <v>241</v>
      </c>
      <c r="B55" s="189" t="s">
        <v>242</v>
      </c>
      <c r="C55" s="189">
        <v>117</v>
      </c>
      <c r="D55" s="189" t="s">
        <v>54</v>
      </c>
      <c r="E55" s="189" t="s">
        <v>54</v>
      </c>
      <c r="F55" s="261">
        <f>VLOOKUP($A55,'[1]T_10.03'!$A:$N,F$4,FALSE)</f>
        <v>37</v>
      </c>
      <c r="G55" s="190">
        <f>VLOOKUP($A55,'[1]T_10.03'!$A:$N,G$4,FALSE)</f>
        <v>169.13</v>
      </c>
      <c r="H55" s="190">
        <f>VLOOKUP($A55,'[1]T_10.03'!$A:$N,H$4,FALSE)</f>
        <v>18.25</v>
      </c>
      <c r="I55" s="262">
        <f t="shared" si="0"/>
        <v>9.267397260273972</v>
      </c>
      <c r="J55" s="190">
        <f>VLOOKUP($A55,'[1]T_10.04'!$A:$N,J$4,FALSE)</f>
        <v>32</v>
      </c>
      <c r="K55" s="190">
        <f>VLOOKUP($A55,'[1]T_10.04'!$A:$N,K$4,FALSE)</f>
        <v>147.94</v>
      </c>
      <c r="L55" s="190">
        <f>VLOOKUP($A55,'[1]T_10.04'!$A:$N,L$4,FALSE)</f>
        <v>20.28</v>
      </c>
      <c r="M55" s="263">
        <f t="shared" si="1"/>
        <v>7.2948717948717947</v>
      </c>
      <c r="N55" s="262">
        <f t="shared" si="2"/>
        <v>1.9725254654021773</v>
      </c>
    </row>
    <row r="56" spans="1:14" x14ac:dyDescent="0.3">
      <c r="A56" s="109" t="s">
        <v>257</v>
      </c>
      <c r="B56" s="16" t="s">
        <v>258</v>
      </c>
      <c r="C56" s="16">
        <v>354</v>
      </c>
      <c r="D56" s="16" t="s">
        <v>1525</v>
      </c>
      <c r="E56" s="16" t="s">
        <v>1525</v>
      </c>
      <c r="F56" s="248">
        <f>VLOOKUP($A56,'[1]T_10.03'!$A:$N,F$4,FALSE)</f>
        <v>16</v>
      </c>
      <c r="G56" s="181">
        <f>VLOOKUP($A56,'[1]T_10.03'!$A:$N,G$4,FALSE)</f>
        <v>283.26</v>
      </c>
      <c r="H56" s="181">
        <f>VLOOKUP($A56,'[1]T_10.03'!$A:$N,H$4,FALSE)</f>
        <v>14.97</v>
      </c>
      <c r="I56" s="249">
        <f t="shared" si="0"/>
        <v>18.921843687374746</v>
      </c>
      <c r="J56" s="181">
        <f>VLOOKUP($A56,'[1]T_10.04'!$A:$N,J$4,FALSE)</f>
        <v>2</v>
      </c>
      <c r="K56" s="181">
        <f>VLOOKUP($A56,'[1]T_10.04'!$A:$N,K$4,FALSE)</f>
        <v>34.67</v>
      </c>
      <c r="L56" s="181">
        <f>VLOOKUP($A56,'[1]T_10.04'!$A:$N,L$4,FALSE)</f>
        <v>1.73</v>
      </c>
      <c r="M56" s="250">
        <f t="shared" si="1"/>
        <v>20.040462427745666</v>
      </c>
      <c r="N56" s="249">
        <f t="shared" si="2"/>
        <v>-1.1186187403709198</v>
      </c>
    </row>
    <row r="57" spans="1:14" x14ac:dyDescent="0.3">
      <c r="A57" s="110" t="s">
        <v>452</v>
      </c>
      <c r="B57" t="s">
        <v>453</v>
      </c>
      <c r="C57">
        <v>426</v>
      </c>
      <c r="D57" t="s">
        <v>1525</v>
      </c>
      <c r="E57" t="s">
        <v>1525</v>
      </c>
      <c r="F57" s="235">
        <f>VLOOKUP($A57,'[1]T_10.03'!$A:$N,F$4,FALSE)</f>
        <v>14</v>
      </c>
      <c r="G57" s="3">
        <f>VLOOKUP($A57,'[1]T_10.03'!$A:$N,G$4,FALSE)</f>
        <v>143.49</v>
      </c>
      <c r="H57" s="3">
        <f>VLOOKUP($A57,'[1]T_10.03'!$A:$N,H$4,FALSE)</f>
        <v>10.8</v>
      </c>
      <c r="I57" s="78">
        <f t="shared" si="0"/>
        <v>13.286111111111111</v>
      </c>
      <c r="J57" s="3">
        <f>VLOOKUP($A57,'[1]T_10.04'!$A:$N,J$4,FALSE)</f>
        <v>10</v>
      </c>
      <c r="K57" s="3">
        <f>VLOOKUP($A57,'[1]T_10.04'!$A:$N,K$4,FALSE)</f>
        <v>108.06</v>
      </c>
      <c r="L57" s="3">
        <f>VLOOKUP($A57,'[1]T_10.04'!$A:$N,L$4,FALSE)</f>
        <v>7.55</v>
      </c>
      <c r="M57" s="60">
        <f t="shared" si="1"/>
        <v>14.312582781456955</v>
      </c>
      <c r="N57" s="78">
        <f t="shared" si="2"/>
        <v>-1.0264716703458436</v>
      </c>
    </row>
    <row r="58" spans="1:14" x14ac:dyDescent="0.3">
      <c r="A58" s="110" t="s">
        <v>265</v>
      </c>
      <c r="B58" t="s">
        <v>266</v>
      </c>
      <c r="C58">
        <v>428</v>
      </c>
      <c r="D58" t="s">
        <v>1525</v>
      </c>
      <c r="E58" t="s">
        <v>1525</v>
      </c>
      <c r="F58" s="235">
        <f>VLOOKUP($A58,'[1]T_10.03'!$A:$N,F$4,FALSE)</f>
        <v>3</v>
      </c>
      <c r="G58" s="3">
        <f>VLOOKUP($A58,'[1]T_10.03'!$A:$N,G$4,FALSE)</f>
        <v>36.1</v>
      </c>
      <c r="H58" s="3">
        <f>VLOOKUP($A58,'[1]T_10.03'!$A:$N,H$4,FALSE)</f>
        <v>3.33</v>
      </c>
      <c r="I58" s="78">
        <f t="shared" si="0"/>
        <v>10.840840840840841</v>
      </c>
      <c r="J58" s="3">
        <f>VLOOKUP($A58,'[1]T_10.04'!$A:$N,J$4,FALSE)</f>
        <v>0</v>
      </c>
      <c r="K58" s="3">
        <f>VLOOKUP($A58,'[1]T_10.04'!$A:$N,K$4,FALSE)</f>
        <v>0</v>
      </c>
      <c r="L58" s="3">
        <f>VLOOKUP($A58,'[1]T_10.04'!$A:$N,L$4,FALSE)</f>
        <v>0</v>
      </c>
      <c r="M58" s="60" t="str">
        <f t="shared" si="1"/>
        <v/>
      </c>
      <c r="N58" s="78" t="str">
        <f t="shared" si="2"/>
        <v/>
      </c>
    </row>
    <row r="59" spans="1:14" x14ac:dyDescent="0.3">
      <c r="A59" s="110" t="s">
        <v>468</v>
      </c>
      <c r="B59" t="s">
        <v>469</v>
      </c>
      <c r="C59">
        <v>450</v>
      </c>
      <c r="D59" t="s">
        <v>1525</v>
      </c>
      <c r="E59" t="s">
        <v>1525</v>
      </c>
      <c r="F59" s="235">
        <f>VLOOKUP($A59,'[1]T_10.03'!$A:$N,F$4,FALSE)</f>
        <v>16</v>
      </c>
      <c r="G59" s="3">
        <f>VLOOKUP($A59,'[1]T_10.03'!$A:$N,G$4,FALSE)</f>
        <v>192.52</v>
      </c>
      <c r="H59" s="3">
        <f>VLOOKUP($A59,'[1]T_10.03'!$A:$N,H$4,FALSE)</f>
        <v>14.42</v>
      </c>
      <c r="I59" s="78">
        <f t="shared" si="0"/>
        <v>13.350901525658808</v>
      </c>
      <c r="J59" s="3">
        <f>VLOOKUP($A59,'[1]T_10.04'!$A:$N,J$4,FALSE)</f>
        <v>13</v>
      </c>
      <c r="K59" s="3">
        <f>VLOOKUP($A59,'[1]T_10.04'!$A:$N,K$4,FALSE)</f>
        <v>188.97</v>
      </c>
      <c r="L59" s="3">
        <f>VLOOKUP($A59,'[1]T_10.04'!$A:$N,L$4,FALSE)</f>
        <v>12.97</v>
      </c>
      <c r="M59" s="60">
        <f t="shared" si="1"/>
        <v>14.569776407093292</v>
      </c>
      <c r="N59" s="78">
        <f t="shared" si="2"/>
        <v>-1.2188748814344841</v>
      </c>
    </row>
    <row r="60" spans="1:14" x14ac:dyDescent="0.3">
      <c r="A60" s="110" t="s">
        <v>274</v>
      </c>
      <c r="B60" t="s">
        <v>275</v>
      </c>
      <c r="C60">
        <v>501</v>
      </c>
      <c r="D60" t="s">
        <v>1525</v>
      </c>
      <c r="E60" t="s">
        <v>1525</v>
      </c>
      <c r="F60" s="235">
        <f>VLOOKUP($A60,'[1]T_10.03'!$A:$N,F$4,FALSE)</f>
        <v>22</v>
      </c>
      <c r="G60" s="3">
        <f>VLOOKUP($A60,'[1]T_10.03'!$A:$N,G$4,FALSE)</f>
        <v>160.32</v>
      </c>
      <c r="H60" s="3">
        <f>VLOOKUP($A60,'[1]T_10.03'!$A:$N,H$4,FALSE)</f>
        <v>12.77</v>
      </c>
      <c r="I60" s="78">
        <f t="shared" si="0"/>
        <v>12.554424432263117</v>
      </c>
      <c r="J60" s="3">
        <f>VLOOKUP($A60,'[1]T_10.04'!$A:$N,J$4,FALSE)</f>
        <v>2</v>
      </c>
      <c r="K60" s="3">
        <f>VLOOKUP($A60,'[1]T_10.04'!$A:$N,K$4,FALSE)</f>
        <v>17.559999999999999</v>
      </c>
      <c r="L60" s="3">
        <f>VLOOKUP($A60,'[1]T_10.04'!$A:$N,L$4,FALSE)</f>
        <v>1.28</v>
      </c>
      <c r="M60" s="60">
        <f t="shared" si="1"/>
        <v>13.718749999999998</v>
      </c>
      <c r="N60" s="78">
        <f t="shared" si="2"/>
        <v>-1.1643255677368813</v>
      </c>
    </row>
    <row r="61" spans="1:14" x14ac:dyDescent="0.3">
      <c r="A61" s="110" t="s">
        <v>278</v>
      </c>
      <c r="B61" t="s">
        <v>279</v>
      </c>
      <c r="C61">
        <v>504</v>
      </c>
      <c r="D61" t="s">
        <v>1525</v>
      </c>
      <c r="E61" t="s">
        <v>1525</v>
      </c>
      <c r="F61" s="235">
        <f>VLOOKUP($A61,'[1]T_10.03'!$A:$N,F$4,FALSE)</f>
        <v>23</v>
      </c>
      <c r="G61" s="3">
        <f>VLOOKUP($A61,'[1]T_10.03'!$A:$N,G$4,FALSE)</f>
        <v>170.61</v>
      </c>
      <c r="H61" s="3">
        <f>VLOOKUP($A61,'[1]T_10.03'!$A:$N,H$4,FALSE)</f>
        <v>11.47</v>
      </c>
      <c r="I61" s="78">
        <f t="shared" si="0"/>
        <v>14.874455100261553</v>
      </c>
      <c r="J61" s="3">
        <f>VLOOKUP($A61,'[1]T_10.04'!$A:$N,J$4,FALSE)</f>
        <v>15</v>
      </c>
      <c r="K61" s="3">
        <f>VLOOKUP($A61,'[1]T_10.04'!$A:$N,K$4,FALSE)</f>
        <v>111.23</v>
      </c>
      <c r="L61" s="3">
        <f>VLOOKUP($A61,'[1]T_10.04'!$A:$N,L$4,FALSE)</f>
        <v>7.13</v>
      </c>
      <c r="M61" s="60">
        <f t="shared" si="1"/>
        <v>15.600280504908836</v>
      </c>
      <c r="N61" s="78">
        <f t="shared" si="2"/>
        <v>-0.72582540464728318</v>
      </c>
    </row>
    <row r="62" spans="1:14" ht="15" thickBot="1" x14ac:dyDescent="0.35">
      <c r="A62" s="114" t="s">
        <v>282</v>
      </c>
      <c r="B62" s="20" t="s">
        <v>283</v>
      </c>
      <c r="C62" s="20">
        <v>505</v>
      </c>
      <c r="D62" s="20" t="s">
        <v>1525</v>
      </c>
      <c r="E62" s="20" t="s">
        <v>1525</v>
      </c>
      <c r="F62" s="251">
        <f>VLOOKUP($A62,'[1]T_10.03'!$A:$N,F$4,FALSE)</f>
        <v>17</v>
      </c>
      <c r="G62" s="66">
        <f>VLOOKUP($A62,'[1]T_10.03'!$A:$N,G$4,FALSE)</f>
        <v>218.73</v>
      </c>
      <c r="H62" s="66">
        <f>VLOOKUP($A62,'[1]T_10.03'!$A:$N,H$4,FALSE)</f>
        <v>12.2</v>
      </c>
      <c r="I62" s="252">
        <f t="shared" si="0"/>
        <v>17.928688524590164</v>
      </c>
      <c r="J62" s="66">
        <f>VLOOKUP($A62,'[1]T_10.04'!$A:$N,J$4,FALSE)</f>
        <v>1</v>
      </c>
      <c r="K62" s="66">
        <f>VLOOKUP($A62,'[1]T_10.04'!$A:$N,K$4,FALSE)</f>
        <v>12.96</v>
      </c>
      <c r="L62" s="66">
        <f>VLOOKUP($A62,'[1]T_10.04'!$A:$N,L$4,FALSE)</f>
        <v>0.7</v>
      </c>
      <c r="M62" s="253">
        <f t="shared" si="1"/>
        <v>18.514285714285716</v>
      </c>
      <c r="N62" s="252">
        <f t="shared" si="2"/>
        <v>-0.58559718969555163</v>
      </c>
    </row>
    <row r="63" spans="1:14" x14ac:dyDescent="0.3">
      <c r="A63" s="110" t="s">
        <v>195</v>
      </c>
      <c r="B63" t="s">
        <v>196</v>
      </c>
      <c r="C63">
        <v>4</v>
      </c>
      <c r="D63" t="s">
        <v>53</v>
      </c>
      <c r="E63" t="s">
        <v>53</v>
      </c>
      <c r="F63" s="235">
        <f>VLOOKUP($A63,'[1]T_10.03'!$A:$N,F$4,FALSE)</f>
        <v>18</v>
      </c>
      <c r="G63" s="3">
        <f>VLOOKUP($A63,'[1]T_10.03'!$A:$N,G$4,FALSE)</f>
        <v>46.55</v>
      </c>
      <c r="H63" s="3">
        <f>VLOOKUP($A63,'[1]T_10.03'!$A:$N,H$4,FALSE)</f>
        <v>6.27</v>
      </c>
      <c r="I63" s="78">
        <f t="shared" si="0"/>
        <v>7.4242424242424239</v>
      </c>
      <c r="J63" s="3">
        <f>VLOOKUP($A63,'[1]T_10.04'!$A:$N,J$4,FALSE)</f>
        <v>0</v>
      </c>
      <c r="K63" s="3">
        <f>VLOOKUP($A63,'[1]T_10.04'!$A:$N,K$4,FALSE)</f>
        <v>0</v>
      </c>
      <c r="L63" s="3">
        <f>VLOOKUP($A63,'[1]T_10.04'!$A:$N,L$4,FALSE)</f>
        <v>0</v>
      </c>
      <c r="M63" s="60" t="str">
        <f t="shared" si="1"/>
        <v/>
      </c>
      <c r="N63" s="78" t="str">
        <f t="shared" si="2"/>
        <v/>
      </c>
    </row>
    <row r="64" spans="1:14" x14ac:dyDescent="0.3">
      <c r="A64" s="110" t="s">
        <v>199</v>
      </c>
      <c r="B64" t="s">
        <v>200</v>
      </c>
      <c r="C64">
        <v>7</v>
      </c>
      <c r="D64" t="s">
        <v>53</v>
      </c>
      <c r="E64" t="s">
        <v>53</v>
      </c>
      <c r="F64" s="235">
        <f>VLOOKUP($A64,'[1]T_10.03'!$A:$N,F$4,FALSE)</f>
        <v>49</v>
      </c>
      <c r="G64" s="3">
        <f>VLOOKUP($A64,'[1]T_10.03'!$A:$N,G$4,FALSE)</f>
        <v>113.29</v>
      </c>
      <c r="H64" s="3">
        <f>VLOOKUP($A64,'[1]T_10.03'!$A:$N,H$4,FALSE)</f>
        <v>15.37</v>
      </c>
      <c r="I64" s="78">
        <f t="shared" si="0"/>
        <v>7.37085230969421</v>
      </c>
      <c r="J64" s="3">
        <f>VLOOKUP($A64,'[1]T_10.04'!$A:$N,J$4,FALSE)</f>
        <v>17</v>
      </c>
      <c r="K64" s="3">
        <f>VLOOKUP($A64,'[1]T_10.04'!$A:$N,K$4,FALSE)</f>
        <v>46.29</v>
      </c>
      <c r="L64" s="3">
        <f>VLOOKUP($A64,'[1]T_10.04'!$A:$N,L$4,FALSE)</f>
        <v>5.18</v>
      </c>
      <c r="M64" s="60">
        <f t="shared" si="1"/>
        <v>8.9362934362934361</v>
      </c>
      <c r="N64" s="78">
        <f t="shared" si="2"/>
        <v>-1.5654411265992261</v>
      </c>
    </row>
    <row r="65" spans="1:14" x14ac:dyDescent="0.3">
      <c r="A65" s="110" t="s">
        <v>203</v>
      </c>
      <c r="B65" t="s">
        <v>204</v>
      </c>
      <c r="C65">
        <v>8</v>
      </c>
      <c r="D65" t="s">
        <v>53</v>
      </c>
      <c r="E65" t="s">
        <v>53</v>
      </c>
      <c r="F65" s="235">
        <f>VLOOKUP($A65,'[1]T_10.03'!$A:$N,F$4,FALSE)</f>
        <v>26</v>
      </c>
      <c r="G65" s="3">
        <f>VLOOKUP($A65,'[1]T_10.03'!$A:$N,G$4,FALSE)</f>
        <v>155.04</v>
      </c>
      <c r="H65" s="3">
        <f>VLOOKUP($A65,'[1]T_10.03'!$A:$N,H$4,FALSE)</f>
        <v>22.15</v>
      </c>
      <c r="I65" s="78">
        <f t="shared" si="0"/>
        <v>6.9995485327313771</v>
      </c>
      <c r="J65" s="3">
        <f>VLOOKUP($A65,'[1]T_10.04'!$A:$N,J$4,FALSE)</f>
        <v>15</v>
      </c>
      <c r="K65" s="3">
        <f>VLOOKUP($A65,'[1]T_10.04'!$A:$N,K$4,FALSE)</f>
        <v>101.18</v>
      </c>
      <c r="L65" s="3">
        <f>VLOOKUP($A65,'[1]T_10.04'!$A:$N,L$4,FALSE)</f>
        <v>16.57</v>
      </c>
      <c r="M65" s="60">
        <f t="shared" si="1"/>
        <v>6.1062160531080272</v>
      </c>
      <c r="N65" s="78">
        <f t="shared" si="2"/>
        <v>0.89333247962334994</v>
      </c>
    </row>
    <row r="66" spans="1:14" x14ac:dyDescent="0.3">
      <c r="A66" s="110" t="s">
        <v>207</v>
      </c>
      <c r="B66" t="s">
        <v>208</v>
      </c>
      <c r="C66">
        <v>9</v>
      </c>
      <c r="D66" t="s">
        <v>53</v>
      </c>
      <c r="E66" t="s">
        <v>53</v>
      </c>
      <c r="F66" s="235">
        <f>VLOOKUP($A66,'[1]T_10.03'!$A:$N,F$4,FALSE)</f>
        <v>55</v>
      </c>
      <c r="G66" s="3">
        <f>VLOOKUP($A66,'[1]T_10.03'!$A:$N,G$4,FALSE)</f>
        <v>191.89</v>
      </c>
      <c r="H66" s="3">
        <f>VLOOKUP($A66,'[1]T_10.03'!$A:$N,H$4,FALSE)</f>
        <v>27.75</v>
      </c>
      <c r="I66" s="78">
        <f t="shared" si="0"/>
        <v>6.914954954954954</v>
      </c>
      <c r="J66" s="3">
        <f>VLOOKUP($A66,'[1]T_10.04'!$A:$N,J$4,FALSE)</f>
        <v>34</v>
      </c>
      <c r="K66" s="3">
        <f>VLOOKUP($A66,'[1]T_10.04'!$A:$N,K$4,FALSE)</f>
        <v>125.55</v>
      </c>
      <c r="L66" s="3">
        <f>VLOOKUP($A66,'[1]T_10.04'!$A:$N,L$4,FALSE)</f>
        <v>18.02</v>
      </c>
      <c r="M66" s="60">
        <f t="shared" si="1"/>
        <v>6.9672586015538291</v>
      </c>
      <c r="N66" s="78">
        <f t="shared" si="2"/>
        <v>-5.2303646598875098E-2</v>
      </c>
    </row>
    <row r="67" spans="1:14" x14ac:dyDescent="0.3">
      <c r="A67" s="110" t="s">
        <v>211</v>
      </c>
      <c r="B67" t="s">
        <v>208</v>
      </c>
      <c r="C67">
        <v>10</v>
      </c>
      <c r="D67" t="s">
        <v>53</v>
      </c>
      <c r="E67" t="s">
        <v>53</v>
      </c>
      <c r="F67" s="235">
        <f>VLOOKUP($A67,'[1]T_10.03'!$A:$N,F$4,FALSE)</f>
        <v>22</v>
      </c>
      <c r="G67" s="3">
        <f>VLOOKUP($A67,'[1]T_10.03'!$A:$N,G$4,FALSE)</f>
        <v>103.15</v>
      </c>
      <c r="H67" s="3">
        <f>VLOOKUP($A67,'[1]T_10.03'!$A:$N,H$4,FALSE)</f>
        <v>13.82</v>
      </c>
      <c r="I67" s="78">
        <f t="shared" si="0"/>
        <v>7.4638205499276413</v>
      </c>
      <c r="J67" s="3">
        <f>VLOOKUP($A67,'[1]T_10.04'!$A:$N,J$4,FALSE)</f>
        <v>18</v>
      </c>
      <c r="K67" s="3">
        <f>VLOOKUP($A67,'[1]T_10.04'!$A:$N,K$4,FALSE)</f>
        <v>86.28</v>
      </c>
      <c r="L67" s="3">
        <f>VLOOKUP($A67,'[1]T_10.04'!$A:$N,L$4,FALSE)</f>
        <v>13.68</v>
      </c>
      <c r="M67" s="60">
        <f t="shared" si="1"/>
        <v>6.307017543859649</v>
      </c>
      <c r="N67" s="78">
        <f t="shared" si="2"/>
        <v>1.1568030060679924</v>
      </c>
    </row>
    <row r="68" spans="1:14" x14ac:dyDescent="0.3">
      <c r="A68" s="110" t="s">
        <v>214</v>
      </c>
      <c r="B68" t="s">
        <v>215</v>
      </c>
      <c r="C68">
        <v>11</v>
      </c>
      <c r="D68" t="s">
        <v>53</v>
      </c>
      <c r="E68" t="s">
        <v>53</v>
      </c>
      <c r="F68" s="235">
        <f>VLOOKUP($A68,'[1]T_10.03'!$A:$N,F$4,FALSE)</f>
        <v>30</v>
      </c>
      <c r="G68" s="3">
        <f>VLOOKUP($A68,'[1]T_10.03'!$A:$N,G$4,FALSE)</f>
        <v>122.73</v>
      </c>
      <c r="H68" s="3">
        <f>VLOOKUP($A68,'[1]T_10.03'!$A:$N,H$4,FALSE)</f>
        <v>14.07</v>
      </c>
      <c r="I68" s="78">
        <f t="shared" si="0"/>
        <v>8.7228144989339018</v>
      </c>
      <c r="J68" s="3">
        <f>VLOOKUP($A68,'[1]T_10.04'!$A:$N,J$4,FALSE)</f>
        <v>16</v>
      </c>
      <c r="K68" s="3">
        <f>VLOOKUP($A68,'[1]T_10.04'!$A:$N,K$4,FALSE)</f>
        <v>65.5</v>
      </c>
      <c r="L68" s="3">
        <f>VLOOKUP($A68,'[1]T_10.04'!$A:$N,L$4,FALSE)</f>
        <v>8.2200000000000006</v>
      </c>
      <c r="M68" s="60">
        <f t="shared" si="1"/>
        <v>7.9683698296836978</v>
      </c>
      <c r="N68" s="78">
        <f t="shared" si="2"/>
        <v>0.75444466925020404</v>
      </c>
    </row>
    <row r="69" spans="1:14" x14ac:dyDescent="0.3">
      <c r="A69" s="110" t="s">
        <v>218</v>
      </c>
      <c r="B69" t="s">
        <v>219</v>
      </c>
      <c r="C69">
        <v>14</v>
      </c>
      <c r="D69" t="s">
        <v>53</v>
      </c>
      <c r="E69" t="s">
        <v>53</v>
      </c>
      <c r="F69" s="235">
        <f>VLOOKUP($A69,'[1]T_10.03'!$A:$N,F$4,FALSE)</f>
        <v>12</v>
      </c>
      <c r="G69" s="3">
        <f>VLOOKUP($A69,'[1]T_10.03'!$A:$N,G$4,FALSE)</f>
        <v>94.8</v>
      </c>
      <c r="H69" s="3">
        <f>VLOOKUP($A69,'[1]T_10.03'!$A:$N,H$4,FALSE)</f>
        <v>9.67</v>
      </c>
      <c r="I69" s="78">
        <f t="shared" si="0"/>
        <v>9.8035160289555332</v>
      </c>
      <c r="J69" s="3">
        <f>VLOOKUP($A69,'[1]T_10.04'!$A:$N,J$4,FALSE)</f>
        <v>12</v>
      </c>
      <c r="K69" s="3">
        <f>VLOOKUP($A69,'[1]T_10.04'!$A:$N,K$4,FALSE)</f>
        <v>94.65</v>
      </c>
      <c r="L69" s="3">
        <f>VLOOKUP($A69,'[1]T_10.04'!$A:$N,L$4,FALSE)</f>
        <v>10.9</v>
      </c>
      <c r="M69" s="60">
        <f t="shared" si="1"/>
        <v>8.6834862385321099</v>
      </c>
      <c r="N69" s="78">
        <f t="shared" si="2"/>
        <v>1.1200297904234233</v>
      </c>
    </row>
    <row r="70" spans="1:14" x14ac:dyDescent="0.3">
      <c r="A70" s="110" t="s">
        <v>223</v>
      </c>
      <c r="B70" t="s">
        <v>224</v>
      </c>
      <c r="C70">
        <v>16</v>
      </c>
      <c r="D70" t="s">
        <v>53</v>
      </c>
      <c r="E70" t="s">
        <v>53</v>
      </c>
      <c r="F70" s="235">
        <f>VLOOKUP($A70,'[1]T_10.03'!$A:$N,F$4,FALSE)</f>
        <v>47</v>
      </c>
      <c r="G70" s="3">
        <f>VLOOKUP($A70,'[1]T_10.03'!$A:$N,G$4,FALSE)</f>
        <v>233.59</v>
      </c>
      <c r="H70" s="3">
        <f>VLOOKUP($A70,'[1]T_10.03'!$A:$N,H$4,FALSE)</f>
        <v>27.68</v>
      </c>
      <c r="I70" s="78">
        <f t="shared" si="0"/>
        <v>8.4389450867052034</v>
      </c>
      <c r="J70" s="3">
        <f>VLOOKUP($A70,'[1]T_10.04'!$A:$N,J$4,FALSE)</f>
        <v>45</v>
      </c>
      <c r="K70" s="3">
        <f>VLOOKUP($A70,'[1]T_10.04'!$A:$N,K$4,FALSE)</f>
        <v>212.26</v>
      </c>
      <c r="L70" s="3">
        <f>VLOOKUP($A70,'[1]T_10.04'!$A:$N,L$4,FALSE)</f>
        <v>27.27</v>
      </c>
      <c r="M70" s="60">
        <f t="shared" si="1"/>
        <v>7.7836450311697831</v>
      </c>
      <c r="N70" s="78">
        <f t="shared" si="2"/>
        <v>0.65530005553542026</v>
      </c>
    </row>
    <row r="71" spans="1:14" x14ac:dyDescent="0.3">
      <c r="A71" s="110" t="s">
        <v>227</v>
      </c>
      <c r="B71" t="s">
        <v>228</v>
      </c>
      <c r="C71">
        <v>17</v>
      </c>
      <c r="D71" t="s">
        <v>53</v>
      </c>
      <c r="E71" t="s">
        <v>53</v>
      </c>
      <c r="F71" s="235">
        <f>VLOOKUP($A71,'[1]T_10.03'!$A:$N,F$4,FALSE)</f>
        <v>21</v>
      </c>
      <c r="G71" s="3">
        <f>VLOOKUP($A71,'[1]T_10.03'!$A:$N,G$4,FALSE)</f>
        <v>57.32</v>
      </c>
      <c r="H71" s="3">
        <f>VLOOKUP($A71,'[1]T_10.03'!$A:$N,H$4,FALSE)</f>
        <v>5.82</v>
      </c>
      <c r="I71" s="78">
        <f t="shared" si="0"/>
        <v>9.8487972508591053</v>
      </c>
      <c r="J71" s="3">
        <f>VLOOKUP($A71,'[1]T_10.04'!$A:$N,J$4,FALSE)</f>
        <v>20</v>
      </c>
      <c r="K71" s="3">
        <f>VLOOKUP($A71,'[1]T_10.04'!$A:$N,K$4,FALSE)</f>
        <v>54.61</v>
      </c>
      <c r="L71" s="3">
        <f>VLOOKUP($A71,'[1]T_10.04'!$A:$N,L$4,FALSE)</f>
        <v>6.73</v>
      </c>
      <c r="M71" s="60">
        <f t="shared" si="1"/>
        <v>8.1144130757800887</v>
      </c>
      <c r="N71" s="78">
        <f t="shared" si="2"/>
        <v>1.7343841750790165</v>
      </c>
    </row>
    <row r="72" spans="1:14" x14ac:dyDescent="0.3">
      <c r="A72" s="110" t="s">
        <v>231</v>
      </c>
      <c r="B72" t="s">
        <v>232</v>
      </c>
      <c r="C72">
        <v>18</v>
      </c>
      <c r="D72" t="s">
        <v>53</v>
      </c>
      <c r="E72" t="s">
        <v>53</v>
      </c>
      <c r="F72" s="235">
        <f>VLOOKUP($A72,'[1]T_10.03'!$A:$N,F$4,FALSE)</f>
        <v>4</v>
      </c>
      <c r="G72" s="3">
        <f>VLOOKUP($A72,'[1]T_10.03'!$A:$N,G$4,FALSE)</f>
        <v>14.58</v>
      </c>
      <c r="H72" s="3">
        <f>VLOOKUP($A72,'[1]T_10.03'!$A:$N,H$4,FALSE)</f>
        <v>2.42</v>
      </c>
      <c r="I72" s="78">
        <f t="shared" si="0"/>
        <v>6.0247933884297522</v>
      </c>
      <c r="J72" s="3">
        <f>VLOOKUP($A72,'[1]T_10.04'!$A:$N,J$4,FALSE)</f>
        <v>7</v>
      </c>
      <c r="K72" s="3">
        <f>VLOOKUP($A72,'[1]T_10.04'!$A:$N,K$4,FALSE)</f>
        <v>25.32</v>
      </c>
      <c r="L72" s="3">
        <f>VLOOKUP($A72,'[1]T_10.04'!$A:$N,L$4,FALSE)</f>
        <v>3.98</v>
      </c>
      <c r="M72" s="60">
        <f t="shared" si="1"/>
        <v>6.3618090452261304</v>
      </c>
      <c r="N72" s="78">
        <f t="shared" si="2"/>
        <v>-0.33701565679637824</v>
      </c>
    </row>
    <row r="73" spans="1:14" x14ac:dyDescent="0.3">
      <c r="A73" s="110" t="s">
        <v>235</v>
      </c>
      <c r="B73" t="s">
        <v>236</v>
      </c>
      <c r="C73">
        <v>19</v>
      </c>
      <c r="D73" t="s">
        <v>53</v>
      </c>
      <c r="E73" t="s">
        <v>53</v>
      </c>
      <c r="F73" s="235">
        <f>VLOOKUP($A73,'[1]T_10.03'!$A:$N,F$4,FALSE)</f>
        <v>23</v>
      </c>
      <c r="G73" s="3">
        <f>VLOOKUP($A73,'[1]T_10.03'!$A:$N,G$4,FALSE)</f>
        <v>115.65</v>
      </c>
      <c r="H73" s="3">
        <f>VLOOKUP($A73,'[1]T_10.03'!$A:$N,H$4,FALSE)</f>
        <v>17.02</v>
      </c>
      <c r="I73" s="78">
        <f t="shared" ref="I73:I136" si="3">IF(H73&gt;0,G73/H73,"")</f>
        <v>6.7949471210340784</v>
      </c>
      <c r="J73" s="3">
        <f>VLOOKUP($A73,'[1]T_10.04'!$A:$N,J$4,FALSE)</f>
        <v>16</v>
      </c>
      <c r="K73" s="3">
        <f>VLOOKUP($A73,'[1]T_10.04'!$A:$N,K$4,FALSE)</f>
        <v>56.84</v>
      </c>
      <c r="L73" s="3">
        <f>VLOOKUP($A73,'[1]T_10.04'!$A:$N,L$4,FALSE)</f>
        <v>8.9499999999999993</v>
      </c>
      <c r="M73" s="60">
        <f t="shared" ref="M73:M136" si="4">IF(L73&gt;0,K73/L73,"")</f>
        <v>6.3508379888268163</v>
      </c>
      <c r="N73" s="78">
        <f t="shared" ref="N73:N136" si="5">IF(AND(H73&gt;0,L73&gt;0),I73-M73,"")</f>
        <v>0.44410913220726211</v>
      </c>
    </row>
    <row r="74" spans="1:14" x14ac:dyDescent="0.3">
      <c r="A74" s="110" t="s">
        <v>239</v>
      </c>
      <c r="B74" t="s">
        <v>240</v>
      </c>
      <c r="C74">
        <v>21</v>
      </c>
      <c r="D74" t="s">
        <v>53</v>
      </c>
      <c r="E74" t="s">
        <v>53</v>
      </c>
      <c r="F74" s="235">
        <f>VLOOKUP($A74,'[1]T_10.03'!$A:$N,F$4,FALSE)</f>
        <v>44</v>
      </c>
      <c r="G74" s="3">
        <f>VLOOKUP($A74,'[1]T_10.03'!$A:$N,G$4,FALSE)</f>
        <v>156.91</v>
      </c>
      <c r="H74" s="3">
        <f>VLOOKUP($A74,'[1]T_10.03'!$A:$N,H$4,FALSE)</f>
        <v>14.4</v>
      </c>
      <c r="I74" s="78">
        <f t="shared" si="3"/>
        <v>10.896527777777777</v>
      </c>
      <c r="J74" s="3">
        <f>VLOOKUP($A74,'[1]T_10.04'!$A:$N,J$4,FALSE)</f>
        <v>26</v>
      </c>
      <c r="K74" s="3">
        <f>VLOOKUP($A74,'[1]T_10.04'!$A:$N,K$4,FALSE)</f>
        <v>92.67</v>
      </c>
      <c r="L74" s="3">
        <f>VLOOKUP($A74,'[1]T_10.04'!$A:$N,L$4,FALSE)</f>
        <v>7.58</v>
      </c>
      <c r="M74" s="60">
        <f t="shared" si="4"/>
        <v>12.225593667546175</v>
      </c>
      <c r="N74" s="78">
        <f t="shared" si="5"/>
        <v>-1.3290658897683976</v>
      </c>
    </row>
    <row r="75" spans="1:14" x14ac:dyDescent="0.3">
      <c r="A75" s="110" t="s">
        <v>245</v>
      </c>
      <c r="B75" t="s">
        <v>246</v>
      </c>
      <c r="C75">
        <v>24</v>
      </c>
      <c r="D75" t="s">
        <v>53</v>
      </c>
      <c r="E75" t="s">
        <v>53</v>
      </c>
      <c r="F75" s="235">
        <f>VLOOKUP($A75,'[1]T_10.03'!$A:$N,F$4,FALSE)</f>
        <v>17</v>
      </c>
      <c r="G75" s="3">
        <f>VLOOKUP($A75,'[1]T_10.03'!$A:$N,G$4,FALSE)</f>
        <v>94.27</v>
      </c>
      <c r="H75" s="3">
        <f>VLOOKUP($A75,'[1]T_10.03'!$A:$N,H$4,FALSE)</f>
        <v>8.6</v>
      </c>
      <c r="I75" s="78">
        <f t="shared" si="3"/>
        <v>10.961627906976744</v>
      </c>
      <c r="J75" s="3">
        <f>VLOOKUP($A75,'[1]T_10.04'!$A:$N,J$4,FALSE)</f>
        <v>17</v>
      </c>
      <c r="K75" s="3">
        <f>VLOOKUP($A75,'[1]T_10.04'!$A:$N,K$4,FALSE)</f>
        <v>95.39</v>
      </c>
      <c r="L75" s="3">
        <f>VLOOKUP($A75,'[1]T_10.04'!$A:$N,L$4,FALSE)</f>
        <v>9.32</v>
      </c>
      <c r="M75" s="60">
        <f t="shared" si="4"/>
        <v>10.234978540772532</v>
      </c>
      <c r="N75" s="78">
        <f t="shared" si="5"/>
        <v>0.72664936620421194</v>
      </c>
    </row>
    <row r="76" spans="1:14" x14ac:dyDescent="0.3">
      <c r="A76" s="110" t="s">
        <v>249</v>
      </c>
      <c r="B76" t="s">
        <v>250</v>
      </c>
      <c r="C76">
        <v>26</v>
      </c>
      <c r="D76" t="s">
        <v>53</v>
      </c>
      <c r="E76" t="s">
        <v>53</v>
      </c>
      <c r="F76" s="235">
        <f>VLOOKUP($A76,'[1]T_10.03'!$A:$N,F$4,FALSE)</f>
        <v>19</v>
      </c>
      <c r="G76" s="3">
        <f>VLOOKUP($A76,'[1]T_10.03'!$A:$N,G$4,FALSE)</f>
        <v>37.36</v>
      </c>
      <c r="H76" s="3">
        <f>VLOOKUP($A76,'[1]T_10.03'!$A:$N,H$4,FALSE)</f>
        <v>3.5</v>
      </c>
      <c r="I76" s="78">
        <f t="shared" si="3"/>
        <v>10.674285714285714</v>
      </c>
      <c r="J76" s="3">
        <f>VLOOKUP($A76,'[1]T_10.04'!$A:$N,J$4,FALSE)</f>
        <v>17</v>
      </c>
      <c r="K76" s="3">
        <f>VLOOKUP($A76,'[1]T_10.04'!$A:$N,K$4,FALSE)</f>
        <v>33.159999999999997</v>
      </c>
      <c r="L76" s="3">
        <f>VLOOKUP($A76,'[1]T_10.04'!$A:$N,L$4,FALSE)</f>
        <v>3.2</v>
      </c>
      <c r="M76" s="60">
        <f t="shared" si="4"/>
        <v>10.362499999999999</v>
      </c>
      <c r="N76" s="78">
        <f t="shared" si="5"/>
        <v>0.31178571428571544</v>
      </c>
    </row>
    <row r="77" spans="1:14" x14ac:dyDescent="0.3">
      <c r="A77" s="110" t="s">
        <v>255</v>
      </c>
      <c r="B77" t="s">
        <v>256</v>
      </c>
      <c r="C77">
        <v>29</v>
      </c>
      <c r="D77" t="s">
        <v>53</v>
      </c>
      <c r="E77" t="s">
        <v>53</v>
      </c>
      <c r="F77" s="235">
        <f>VLOOKUP($A77,'[1]T_10.03'!$A:$N,F$4,FALSE)</f>
        <v>8</v>
      </c>
      <c r="G77" s="3">
        <f>VLOOKUP($A77,'[1]T_10.03'!$A:$N,G$4,FALSE)</f>
        <v>34.61</v>
      </c>
      <c r="H77" s="3">
        <f>VLOOKUP($A77,'[1]T_10.03'!$A:$N,H$4,FALSE)</f>
        <v>4.6500000000000004</v>
      </c>
      <c r="I77" s="78">
        <f t="shared" si="3"/>
        <v>7.4430107526881715</v>
      </c>
      <c r="J77" s="3">
        <f>VLOOKUP($A77,'[1]T_10.04'!$A:$N,J$4,FALSE)</f>
        <v>8</v>
      </c>
      <c r="K77" s="3">
        <f>VLOOKUP($A77,'[1]T_10.04'!$A:$N,K$4,FALSE)</f>
        <v>38.520000000000003</v>
      </c>
      <c r="L77" s="3">
        <f>VLOOKUP($A77,'[1]T_10.04'!$A:$N,L$4,FALSE)</f>
        <v>4.5999999999999996</v>
      </c>
      <c r="M77" s="60">
        <f t="shared" si="4"/>
        <v>8.3739130434782627</v>
      </c>
      <c r="N77" s="78">
        <f t="shared" si="5"/>
        <v>-0.93090229079009124</v>
      </c>
    </row>
    <row r="78" spans="1:14" x14ac:dyDescent="0.3">
      <c r="A78" s="110" t="s">
        <v>259</v>
      </c>
      <c r="B78" t="s">
        <v>260</v>
      </c>
      <c r="C78">
        <v>30</v>
      </c>
      <c r="D78" t="s">
        <v>53</v>
      </c>
      <c r="E78" t="s">
        <v>53</v>
      </c>
      <c r="F78" s="235">
        <f>VLOOKUP($A78,'[1]T_10.03'!$A:$N,F$4,FALSE)</f>
        <v>21</v>
      </c>
      <c r="G78" s="3">
        <f>VLOOKUP($A78,'[1]T_10.03'!$A:$N,G$4,FALSE)</f>
        <v>74.37</v>
      </c>
      <c r="H78" s="3">
        <f>VLOOKUP($A78,'[1]T_10.03'!$A:$N,H$4,FALSE)</f>
        <v>7.07</v>
      </c>
      <c r="I78" s="78">
        <f t="shared" si="3"/>
        <v>10.519094766619519</v>
      </c>
      <c r="J78" s="3">
        <f>VLOOKUP($A78,'[1]T_10.04'!$A:$N,J$4,FALSE)</f>
        <v>14</v>
      </c>
      <c r="K78" s="3">
        <f>VLOOKUP($A78,'[1]T_10.04'!$A:$N,K$4,FALSE)</f>
        <v>49.63</v>
      </c>
      <c r="L78" s="3">
        <f>VLOOKUP($A78,'[1]T_10.04'!$A:$N,L$4,FALSE)</f>
        <v>5.13</v>
      </c>
      <c r="M78" s="60">
        <f t="shared" si="4"/>
        <v>9.6744639376218338</v>
      </c>
      <c r="N78" s="78">
        <f t="shared" si="5"/>
        <v>0.84463082899768516</v>
      </c>
    </row>
    <row r="79" spans="1:14" x14ac:dyDescent="0.3">
      <c r="A79" s="110" t="s">
        <v>263</v>
      </c>
      <c r="B79" t="s">
        <v>264</v>
      </c>
      <c r="C79">
        <v>31</v>
      </c>
      <c r="D79" t="s">
        <v>53</v>
      </c>
      <c r="E79" t="s">
        <v>53</v>
      </c>
      <c r="F79" s="235">
        <f>VLOOKUP($A79,'[1]T_10.03'!$A:$N,F$4,FALSE)</f>
        <v>51</v>
      </c>
      <c r="G79" s="3">
        <f>VLOOKUP($A79,'[1]T_10.03'!$A:$N,G$4,FALSE)</f>
        <v>155.86000000000001</v>
      </c>
      <c r="H79" s="3">
        <f>VLOOKUP($A79,'[1]T_10.03'!$A:$N,H$4,FALSE)</f>
        <v>14.48</v>
      </c>
      <c r="I79" s="78">
        <f t="shared" si="3"/>
        <v>10.763812154696133</v>
      </c>
      <c r="J79" s="3">
        <f>VLOOKUP($A79,'[1]T_10.04'!$A:$N,J$4,FALSE)</f>
        <v>38</v>
      </c>
      <c r="K79" s="3">
        <f>VLOOKUP($A79,'[1]T_10.04'!$A:$N,K$4,FALSE)</f>
        <v>116.28</v>
      </c>
      <c r="L79" s="3">
        <f>VLOOKUP($A79,'[1]T_10.04'!$A:$N,L$4,FALSE)</f>
        <v>10.9</v>
      </c>
      <c r="M79" s="60">
        <f t="shared" si="4"/>
        <v>10.66788990825688</v>
      </c>
      <c r="N79" s="78">
        <f t="shared" si="5"/>
        <v>9.5922246439252845E-2</v>
      </c>
    </row>
    <row r="80" spans="1:14" x14ac:dyDescent="0.3">
      <c r="A80" s="110" t="s">
        <v>269</v>
      </c>
      <c r="B80" t="s">
        <v>270</v>
      </c>
      <c r="C80">
        <v>3233</v>
      </c>
      <c r="D80" t="s">
        <v>53</v>
      </c>
      <c r="E80" t="s">
        <v>53</v>
      </c>
      <c r="F80" s="235">
        <f>VLOOKUP($A80,'[1]T_10.03'!$A:$N,F$4,FALSE)</f>
        <v>2</v>
      </c>
      <c r="G80" s="3">
        <f>VLOOKUP($A80,'[1]T_10.03'!$A:$N,G$4,FALSE)</f>
        <v>10.96</v>
      </c>
      <c r="H80" s="3">
        <f>VLOOKUP($A80,'[1]T_10.03'!$A:$N,H$4,FALSE)</f>
        <v>0.63</v>
      </c>
      <c r="I80" s="78">
        <f t="shared" si="3"/>
        <v>17.396825396825399</v>
      </c>
      <c r="J80" s="3">
        <f>VLOOKUP($A80,'[1]T_10.04'!$A:$N,J$4,FALSE)</f>
        <v>0</v>
      </c>
      <c r="K80" s="3">
        <f>VLOOKUP($A80,'[1]T_10.04'!$A:$N,K$4,FALSE)</f>
        <v>0</v>
      </c>
      <c r="L80" s="3">
        <f>VLOOKUP($A80,'[1]T_10.04'!$A:$N,L$4,FALSE)</f>
        <v>0</v>
      </c>
      <c r="M80" s="60" t="str">
        <f t="shared" si="4"/>
        <v/>
      </c>
      <c r="N80" s="78" t="str">
        <f t="shared" si="5"/>
        <v/>
      </c>
    </row>
    <row r="81" spans="1:14" x14ac:dyDescent="0.3">
      <c r="A81" s="110" t="s">
        <v>273</v>
      </c>
      <c r="B81" t="s">
        <v>270</v>
      </c>
      <c r="C81">
        <v>33</v>
      </c>
      <c r="D81" t="s">
        <v>53</v>
      </c>
      <c r="E81" t="s">
        <v>53</v>
      </c>
      <c r="F81" s="235">
        <f>VLOOKUP($A81,'[1]T_10.03'!$A:$N,F$4,FALSE)</f>
        <v>13</v>
      </c>
      <c r="G81" s="3">
        <f>VLOOKUP($A81,'[1]T_10.03'!$A:$N,G$4,FALSE)</f>
        <v>64.75</v>
      </c>
      <c r="H81" s="3">
        <f>VLOOKUP($A81,'[1]T_10.03'!$A:$N,H$4,FALSE)</f>
        <v>5.68</v>
      </c>
      <c r="I81" s="78">
        <f t="shared" si="3"/>
        <v>11.399647887323944</v>
      </c>
      <c r="J81" s="3">
        <f>VLOOKUP($A81,'[1]T_10.04'!$A:$N,J$4,FALSE)</f>
        <v>9</v>
      </c>
      <c r="K81" s="3">
        <f>VLOOKUP($A81,'[1]T_10.04'!$A:$N,K$4,FALSE)</f>
        <v>41.97</v>
      </c>
      <c r="L81" s="3">
        <f>VLOOKUP($A81,'[1]T_10.04'!$A:$N,L$4,FALSE)</f>
        <v>3.92</v>
      </c>
      <c r="M81" s="60">
        <f t="shared" si="4"/>
        <v>10.706632653061224</v>
      </c>
      <c r="N81" s="78">
        <f t="shared" si="5"/>
        <v>0.69301523426272027</v>
      </c>
    </row>
    <row r="82" spans="1:14" x14ac:dyDescent="0.3">
      <c r="A82" s="110" t="s">
        <v>276</v>
      </c>
      <c r="B82" t="s">
        <v>277</v>
      </c>
      <c r="C82">
        <v>34</v>
      </c>
      <c r="D82" t="s">
        <v>53</v>
      </c>
      <c r="E82" t="s">
        <v>53</v>
      </c>
      <c r="F82" s="235">
        <f>VLOOKUP($A82,'[1]T_10.03'!$A:$N,F$4,FALSE)</f>
        <v>28</v>
      </c>
      <c r="G82" s="3">
        <f>VLOOKUP($A82,'[1]T_10.03'!$A:$N,G$4,FALSE)</f>
        <v>132.18</v>
      </c>
      <c r="H82" s="3">
        <f>VLOOKUP($A82,'[1]T_10.03'!$A:$N,H$4,FALSE)</f>
        <v>9.3800000000000008</v>
      </c>
      <c r="I82" s="78">
        <f t="shared" si="3"/>
        <v>14.091684434968016</v>
      </c>
      <c r="J82" s="3">
        <f>VLOOKUP($A82,'[1]T_10.04'!$A:$N,J$4,FALSE)</f>
        <v>17</v>
      </c>
      <c r="K82" s="3">
        <f>VLOOKUP($A82,'[1]T_10.04'!$A:$N,K$4,FALSE)</f>
        <v>83.1</v>
      </c>
      <c r="L82" s="3">
        <f>VLOOKUP($A82,'[1]T_10.04'!$A:$N,L$4,FALSE)</f>
        <v>7.15</v>
      </c>
      <c r="M82" s="60">
        <f t="shared" si="4"/>
        <v>11.622377622377622</v>
      </c>
      <c r="N82" s="78">
        <f t="shared" si="5"/>
        <v>2.4693068125903945</v>
      </c>
    </row>
    <row r="83" spans="1:14" x14ac:dyDescent="0.3">
      <c r="A83" s="110" t="s">
        <v>280</v>
      </c>
      <c r="B83" t="s">
        <v>281</v>
      </c>
      <c r="C83" t="s">
        <v>331</v>
      </c>
      <c r="D83" t="s">
        <v>53</v>
      </c>
      <c r="E83" t="s">
        <v>53</v>
      </c>
      <c r="F83" s="235">
        <f>VLOOKUP($A83,'[1]T_10.03'!$A:$N,F$4,FALSE)</f>
        <v>22</v>
      </c>
      <c r="G83" s="3">
        <f>VLOOKUP($A83,'[1]T_10.03'!$A:$N,G$4,FALSE)</f>
        <v>300.07</v>
      </c>
      <c r="H83" s="3">
        <f>VLOOKUP($A83,'[1]T_10.03'!$A:$N,H$4,FALSE)</f>
        <v>19.690000000000001</v>
      </c>
      <c r="I83" s="78">
        <f t="shared" si="3"/>
        <v>15.239715591670898</v>
      </c>
      <c r="J83" s="3">
        <f>VLOOKUP($A83,'[1]T_10.04'!$A:$N,J$4,FALSE)</f>
        <v>19</v>
      </c>
      <c r="K83" s="3">
        <f>VLOOKUP($A83,'[1]T_10.04'!$A:$N,K$4,FALSE)</f>
        <v>259.16000000000003</v>
      </c>
      <c r="L83" s="3">
        <f>VLOOKUP($A83,'[1]T_10.04'!$A:$N,L$4,FALSE)</f>
        <v>18.53</v>
      </c>
      <c r="M83" s="60">
        <f t="shared" si="4"/>
        <v>13.985968699406369</v>
      </c>
      <c r="N83" s="78">
        <f t="shared" si="5"/>
        <v>1.2537468922645285</v>
      </c>
    </row>
    <row r="84" spans="1:14" x14ac:dyDescent="0.3">
      <c r="A84" s="110" t="s">
        <v>284</v>
      </c>
      <c r="B84" t="s">
        <v>285</v>
      </c>
      <c r="C84">
        <v>35</v>
      </c>
      <c r="D84" t="s">
        <v>53</v>
      </c>
      <c r="E84" t="s">
        <v>53</v>
      </c>
      <c r="F84" s="235">
        <f>VLOOKUP($A84,'[1]T_10.03'!$A:$N,F$4,FALSE)</f>
        <v>17</v>
      </c>
      <c r="G84" s="3">
        <f>VLOOKUP($A84,'[1]T_10.03'!$A:$N,G$4,FALSE)</f>
        <v>82.6</v>
      </c>
      <c r="H84" s="3">
        <f>VLOOKUP($A84,'[1]T_10.03'!$A:$N,H$4,FALSE)</f>
        <v>5.63</v>
      </c>
      <c r="I84" s="78">
        <f t="shared" si="3"/>
        <v>14.671403197158082</v>
      </c>
      <c r="J84" s="3">
        <f>VLOOKUP($A84,'[1]T_10.04'!$A:$N,J$4,FALSE)</f>
        <v>16</v>
      </c>
      <c r="K84" s="3">
        <f>VLOOKUP($A84,'[1]T_10.04'!$A:$N,K$4,FALSE)</f>
        <v>92.34</v>
      </c>
      <c r="L84" s="3">
        <f>VLOOKUP($A84,'[1]T_10.04'!$A:$N,L$4,FALSE)</f>
        <v>7.32</v>
      </c>
      <c r="M84" s="60">
        <f t="shared" si="4"/>
        <v>12.614754098360656</v>
      </c>
      <c r="N84" s="78">
        <f t="shared" si="5"/>
        <v>2.0566490987974255</v>
      </c>
    </row>
    <row r="85" spans="1:14" x14ac:dyDescent="0.3">
      <c r="A85" s="110" t="s">
        <v>288</v>
      </c>
      <c r="B85" t="s">
        <v>289</v>
      </c>
      <c r="C85">
        <v>36</v>
      </c>
      <c r="D85" t="s">
        <v>53</v>
      </c>
      <c r="E85" t="s">
        <v>53</v>
      </c>
      <c r="F85" s="235">
        <f>VLOOKUP($A85,'[1]T_10.03'!$A:$N,F$4,FALSE)</f>
        <v>30</v>
      </c>
      <c r="G85" s="3">
        <f>VLOOKUP($A85,'[1]T_10.03'!$A:$N,G$4,FALSE)</f>
        <v>130.78</v>
      </c>
      <c r="H85" s="3">
        <f>VLOOKUP($A85,'[1]T_10.03'!$A:$N,H$4,FALSE)</f>
        <v>10.17</v>
      </c>
      <c r="I85" s="78">
        <f t="shared" si="3"/>
        <v>12.859390363815143</v>
      </c>
      <c r="J85" s="3">
        <f>VLOOKUP($A85,'[1]T_10.04'!$A:$N,J$4,FALSE)</f>
        <v>14</v>
      </c>
      <c r="K85" s="3">
        <f>VLOOKUP($A85,'[1]T_10.04'!$A:$N,K$4,FALSE)</f>
        <v>63.32</v>
      </c>
      <c r="L85" s="3">
        <f>VLOOKUP($A85,'[1]T_10.04'!$A:$N,L$4,FALSE)</f>
        <v>6.2</v>
      </c>
      <c r="M85" s="60">
        <f t="shared" si="4"/>
        <v>10.212903225806452</v>
      </c>
      <c r="N85" s="78">
        <f t="shared" si="5"/>
        <v>2.6464871380086912</v>
      </c>
    </row>
    <row r="86" spans="1:14" x14ac:dyDescent="0.3">
      <c r="A86" s="110" t="s">
        <v>292</v>
      </c>
      <c r="B86" t="s">
        <v>293</v>
      </c>
      <c r="C86">
        <v>37</v>
      </c>
      <c r="D86" t="s">
        <v>53</v>
      </c>
      <c r="E86" t="s">
        <v>53</v>
      </c>
      <c r="F86" s="246">
        <f>VLOOKUP($A86,'[1]T_10.03'!$A:$N,F$4,FALSE)</f>
        <v>15</v>
      </c>
      <c r="G86" s="43">
        <f>VLOOKUP($A86,'[1]T_10.03'!$A:$N,G$4,FALSE)</f>
        <v>61.37</v>
      </c>
      <c r="H86" s="43">
        <f>VLOOKUP($A86,'[1]T_10.03'!$A:$N,H$4,FALSE)</f>
        <v>4.12</v>
      </c>
      <c r="I86" s="78">
        <f t="shared" si="3"/>
        <v>14.895631067961164</v>
      </c>
      <c r="J86" s="3">
        <f>VLOOKUP($A86,'[1]T_10.04'!$A:$N,J$4,FALSE)</f>
        <v>12</v>
      </c>
      <c r="K86" s="3">
        <f>VLOOKUP($A86,'[1]T_10.04'!$A:$N,K$4,FALSE)</f>
        <v>47.98</v>
      </c>
      <c r="L86" s="3">
        <f>VLOOKUP($A86,'[1]T_10.04'!$A:$N,L$4,FALSE)</f>
        <v>3.75</v>
      </c>
      <c r="M86" s="60">
        <f t="shared" si="4"/>
        <v>12.794666666666666</v>
      </c>
      <c r="N86" s="78">
        <f t="shared" si="5"/>
        <v>2.1009644012944975</v>
      </c>
    </row>
    <row r="87" spans="1:14" x14ac:dyDescent="0.3">
      <c r="A87" s="110" t="s">
        <v>294</v>
      </c>
      <c r="B87" t="s">
        <v>295</v>
      </c>
      <c r="C87">
        <v>38</v>
      </c>
      <c r="D87" t="s">
        <v>53</v>
      </c>
      <c r="E87" t="s">
        <v>53</v>
      </c>
      <c r="F87" s="235">
        <f>VLOOKUP($A87,'[1]T_10.03'!$A:$N,F$4,FALSE)</f>
        <v>22</v>
      </c>
      <c r="G87" s="3">
        <f>VLOOKUP($A87,'[1]T_10.03'!$A:$N,G$4,FALSE)</f>
        <v>81.86</v>
      </c>
      <c r="H87" s="3">
        <f>VLOOKUP($A87,'[1]T_10.03'!$A:$N,H$4,FALSE)</f>
        <v>6.13</v>
      </c>
      <c r="I87" s="78">
        <f t="shared" si="3"/>
        <v>13.35399673735726</v>
      </c>
      <c r="J87" s="3">
        <f>VLOOKUP($A87,'[1]T_10.04'!$A:$N,J$4,FALSE)</f>
        <v>12</v>
      </c>
      <c r="K87" s="3">
        <f>VLOOKUP($A87,'[1]T_10.04'!$A:$N,K$4,FALSE)</f>
        <v>51.43</v>
      </c>
      <c r="L87" s="3">
        <f>VLOOKUP($A87,'[1]T_10.04'!$A:$N,L$4,FALSE)</f>
        <v>5.03</v>
      </c>
      <c r="M87" s="60">
        <f t="shared" si="4"/>
        <v>10.224652087475148</v>
      </c>
      <c r="N87" s="78">
        <f t="shared" si="5"/>
        <v>3.1293446498821123</v>
      </c>
    </row>
    <row r="88" spans="1:14" x14ac:dyDescent="0.3">
      <c r="A88" s="110" t="s">
        <v>296</v>
      </c>
      <c r="B88" t="s">
        <v>297</v>
      </c>
      <c r="C88">
        <v>40</v>
      </c>
      <c r="D88" t="s">
        <v>53</v>
      </c>
      <c r="E88" t="s">
        <v>53</v>
      </c>
      <c r="F88" s="235">
        <f>VLOOKUP($A88,'[1]T_10.03'!$A:$N,F$4,FALSE)</f>
        <v>17</v>
      </c>
      <c r="G88" s="3">
        <f>VLOOKUP($A88,'[1]T_10.03'!$A:$N,G$4,FALSE)</f>
        <v>71.02</v>
      </c>
      <c r="H88" s="3">
        <f>VLOOKUP($A88,'[1]T_10.03'!$A:$N,H$4,FALSE)</f>
        <v>6.2</v>
      </c>
      <c r="I88" s="78">
        <f t="shared" si="3"/>
        <v>11.454838709677418</v>
      </c>
      <c r="J88" s="3">
        <f>VLOOKUP($A88,'[1]T_10.04'!$A:$N,J$4,FALSE)</f>
        <v>10</v>
      </c>
      <c r="K88" s="3">
        <f>VLOOKUP($A88,'[1]T_10.04'!$A:$N,K$4,FALSE)</f>
        <v>42.62</v>
      </c>
      <c r="L88" s="3">
        <f>VLOOKUP($A88,'[1]T_10.04'!$A:$N,L$4,FALSE)</f>
        <v>4.17</v>
      </c>
      <c r="M88" s="60">
        <f t="shared" si="4"/>
        <v>10.220623501199041</v>
      </c>
      <c r="N88" s="78">
        <f t="shared" si="5"/>
        <v>1.2342152084783766</v>
      </c>
    </row>
    <row r="89" spans="1:14" x14ac:dyDescent="0.3">
      <c r="A89" s="110" t="s">
        <v>298</v>
      </c>
      <c r="B89" t="s">
        <v>297</v>
      </c>
      <c r="C89">
        <v>4050</v>
      </c>
      <c r="D89" t="s">
        <v>53</v>
      </c>
      <c r="E89" t="s">
        <v>53</v>
      </c>
      <c r="F89" s="235">
        <f>VLOOKUP($A89,'[1]T_10.03'!$A:$N,F$4,FALSE)</f>
        <v>0</v>
      </c>
      <c r="G89" s="3">
        <f>VLOOKUP($A89,'[1]T_10.03'!$A:$N,G$4,FALSE)</f>
        <v>0</v>
      </c>
      <c r="H89" s="3">
        <f>VLOOKUP($A89,'[1]T_10.03'!$A:$N,H$4,FALSE)</f>
        <v>0</v>
      </c>
      <c r="I89" s="78" t="str">
        <f t="shared" si="3"/>
        <v/>
      </c>
      <c r="J89" s="3">
        <f>VLOOKUP($A89,'[1]T_10.04'!$A:$N,J$4,FALSE)</f>
        <v>0</v>
      </c>
      <c r="K89" s="3">
        <f>VLOOKUP($A89,'[1]T_10.04'!$A:$N,K$4,FALSE)</f>
        <v>0</v>
      </c>
      <c r="L89" s="3">
        <f>VLOOKUP($A89,'[1]T_10.04'!$A:$N,L$4,FALSE)</f>
        <v>0</v>
      </c>
      <c r="M89" s="60" t="str">
        <f t="shared" si="4"/>
        <v/>
      </c>
      <c r="N89" s="78" t="str">
        <f t="shared" si="5"/>
        <v/>
      </c>
    </row>
    <row r="90" spans="1:14" x14ac:dyDescent="0.3">
      <c r="A90" s="110" t="s">
        <v>299</v>
      </c>
      <c r="B90" t="s">
        <v>300</v>
      </c>
      <c r="C90">
        <v>41</v>
      </c>
      <c r="D90" t="s">
        <v>53</v>
      </c>
      <c r="E90" t="s">
        <v>53</v>
      </c>
      <c r="F90" s="235">
        <f>VLOOKUP($A90,'[1]T_10.03'!$A:$N,F$4,FALSE)</f>
        <v>17</v>
      </c>
      <c r="G90" s="3">
        <f>VLOOKUP($A90,'[1]T_10.03'!$A:$N,G$4,FALSE)</f>
        <v>78.709999999999994</v>
      </c>
      <c r="H90" s="3">
        <f>VLOOKUP($A90,'[1]T_10.03'!$A:$N,H$4,FALSE)</f>
        <v>10.17</v>
      </c>
      <c r="I90" s="78">
        <f t="shared" si="3"/>
        <v>7.739429695181907</v>
      </c>
      <c r="J90" s="3">
        <f>VLOOKUP($A90,'[1]T_10.04'!$A:$N,J$4,FALSE)</f>
        <v>13</v>
      </c>
      <c r="K90" s="3">
        <f>VLOOKUP($A90,'[1]T_10.04'!$A:$N,K$4,FALSE)</f>
        <v>60.17</v>
      </c>
      <c r="L90" s="3">
        <f>VLOOKUP($A90,'[1]T_10.04'!$A:$N,L$4,FALSE)</f>
        <v>8.9499999999999993</v>
      </c>
      <c r="M90" s="60">
        <f t="shared" si="4"/>
        <v>6.7229050279329616</v>
      </c>
      <c r="N90" s="78">
        <f t="shared" si="5"/>
        <v>1.0165246672489454</v>
      </c>
    </row>
    <row r="91" spans="1:14" x14ac:dyDescent="0.3">
      <c r="A91" s="110" t="s">
        <v>301</v>
      </c>
      <c r="B91" t="s">
        <v>302</v>
      </c>
      <c r="C91">
        <v>42</v>
      </c>
      <c r="D91" t="s">
        <v>53</v>
      </c>
      <c r="E91" t="s">
        <v>53</v>
      </c>
      <c r="F91" s="235">
        <f>VLOOKUP($A91,'[1]T_10.03'!$A:$N,F$4,FALSE)</f>
        <v>31</v>
      </c>
      <c r="G91" s="3">
        <f>VLOOKUP($A91,'[1]T_10.03'!$A:$N,G$4,FALSE)</f>
        <v>78.900000000000006</v>
      </c>
      <c r="H91" s="3">
        <f>VLOOKUP($A91,'[1]T_10.03'!$A:$N,H$4,FALSE)</f>
        <v>8.2799999999999994</v>
      </c>
      <c r="I91" s="78">
        <f t="shared" si="3"/>
        <v>9.5289855072463787</v>
      </c>
      <c r="J91" s="3">
        <f>VLOOKUP($A91,'[1]T_10.04'!$A:$N,J$4,FALSE)</f>
        <v>24</v>
      </c>
      <c r="K91" s="3">
        <f>VLOOKUP($A91,'[1]T_10.04'!$A:$N,K$4,FALSE)</f>
        <v>61.09</v>
      </c>
      <c r="L91" s="3">
        <f>VLOOKUP($A91,'[1]T_10.04'!$A:$N,L$4,FALSE)</f>
        <v>7.32</v>
      </c>
      <c r="M91" s="60">
        <f t="shared" si="4"/>
        <v>8.3456284153005473</v>
      </c>
      <c r="N91" s="78">
        <f t="shared" si="5"/>
        <v>1.1833570919458314</v>
      </c>
    </row>
    <row r="92" spans="1:14" x14ac:dyDescent="0.3">
      <c r="A92" s="110" t="s">
        <v>303</v>
      </c>
      <c r="B92" t="s">
        <v>304</v>
      </c>
      <c r="C92">
        <v>43</v>
      </c>
      <c r="D92" t="s">
        <v>53</v>
      </c>
      <c r="E92" t="s">
        <v>53</v>
      </c>
      <c r="F92" s="235">
        <f>VLOOKUP($A92,'[1]T_10.03'!$A:$N,F$4,FALSE)</f>
        <v>14</v>
      </c>
      <c r="G92" s="3">
        <f>VLOOKUP($A92,'[1]T_10.03'!$A:$N,G$4,FALSE)</f>
        <v>31.51</v>
      </c>
      <c r="H92" s="3">
        <f>VLOOKUP($A92,'[1]T_10.03'!$A:$N,H$4,FALSE)</f>
        <v>3.3</v>
      </c>
      <c r="I92" s="78">
        <f t="shared" si="3"/>
        <v>9.5484848484848488</v>
      </c>
      <c r="J92" s="3">
        <f>VLOOKUP($A92,'[1]T_10.04'!$A:$N,J$4,FALSE)</f>
        <v>12</v>
      </c>
      <c r="K92" s="3">
        <f>VLOOKUP($A92,'[1]T_10.04'!$A:$N,K$4,FALSE)</f>
        <v>27.01</v>
      </c>
      <c r="L92" s="3">
        <f>VLOOKUP($A92,'[1]T_10.04'!$A:$N,L$4,FALSE)</f>
        <v>3.77</v>
      </c>
      <c r="M92" s="60">
        <f t="shared" si="4"/>
        <v>7.1644562334217508</v>
      </c>
      <c r="N92" s="78">
        <f t="shared" si="5"/>
        <v>2.384028615063098</v>
      </c>
    </row>
    <row r="93" spans="1:14" x14ac:dyDescent="0.3">
      <c r="A93" s="110" t="s">
        <v>305</v>
      </c>
      <c r="B93" t="s">
        <v>306</v>
      </c>
      <c r="C93">
        <v>44</v>
      </c>
      <c r="D93" t="s">
        <v>53</v>
      </c>
      <c r="E93" t="s">
        <v>53</v>
      </c>
      <c r="F93" s="235">
        <f>VLOOKUP($A93,'[1]T_10.03'!$A:$N,F$4,FALSE)</f>
        <v>25</v>
      </c>
      <c r="G93" s="3">
        <f>VLOOKUP($A93,'[1]T_10.03'!$A:$N,G$4,FALSE)</f>
        <v>83.59</v>
      </c>
      <c r="H93" s="3">
        <f>VLOOKUP($A93,'[1]T_10.03'!$A:$N,H$4,FALSE)</f>
        <v>9.9</v>
      </c>
      <c r="I93" s="78">
        <f t="shared" si="3"/>
        <v>8.443434343434344</v>
      </c>
      <c r="J93" s="3">
        <f>VLOOKUP($A93,'[1]T_10.04'!$A:$N,J$4,FALSE)</f>
        <v>20</v>
      </c>
      <c r="K93" s="3">
        <f>VLOOKUP($A93,'[1]T_10.04'!$A:$N,K$4,FALSE)</f>
        <v>65.069999999999993</v>
      </c>
      <c r="L93" s="3">
        <f>VLOOKUP($A93,'[1]T_10.04'!$A:$N,L$4,FALSE)</f>
        <v>8.8800000000000008</v>
      </c>
      <c r="M93" s="60">
        <f t="shared" si="4"/>
        <v>7.3277027027027009</v>
      </c>
      <c r="N93" s="78">
        <f t="shared" si="5"/>
        <v>1.1157316407316431</v>
      </c>
    </row>
    <row r="94" spans="1:14" x14ac:dyDescent="0.3">
      <c r="A94" s="110" t="s">
        <v>307</v>
      </c>
      <c r="B94" t="s">
        <v>308</v>
      </c>
      <c r="C94">
        <v>45</v>
      </c>
      <c r="D94" t="s">
        <v>53</v>
      </c>
      <c r="E94" t="s">
        <v>53</v>
      </c>
      <c r="F94" s="235">
        <f>VLOOKUP($A94,'[1]T_10.03'!$A:$N,F$4,FALSE)</f>
        <v>27</v>
      </c>
      <c r="G94" s="3">
        <f>VLOOKUP($A94,'[1]T_10.03'!$A:$N,G$4,FALSE)</f>
        <v>85.6</v>
      </c>
      <c r="H94" s="3">
        <f>VLOOKUP($A94,'[1]T_10.03'!$A:$N,H$4,FALSE)</f>
        <v>11.02</v>
      </c>
      <c r="I94" s="78">
        <f t="shared" si="3"/>
        <v>7.7676950998185115</v>
      </c>
      <c r="J94" s="3">
        <f>VLOOKUP($A94,'[1]T_10.04'!$A:$N,J$4,FALSE)</f>
        <v>18</v>
      </c>
      <c r="K94" s="3">
        <f>VLOOKUP($A94,'[1]T_10.04'!$A:$N,K$4,FALSE)</f>
        <v>57.52</v>
      </c>
      <c r="L94" s="3">
        <f>VLOOKUP($A94,'[1]T_10.04'!$A:$N,L$4,FALSE)</f>
        <v>8.3800000000000008</v>
      </c>
      <c r="M94" s="60">
        <f t="shared" si="4"/>
        <v>6.8639618138424821</v>
      </c>
      <c r="N94" s="78">
        <f t="shared" si="5"/>
        <v>0.90373328597602942</v>
      </c>
    </row>
    <row r="95" spans="1:14" x14ac:dyDescent="0.3">
      <c r="A95" s="110" t="s">
        <v>309</v>
      </c>
      <c r="B95" t="s">
        <v>310</v>
      </c>
      <c r="C95">
        <v>47</v>
      </c>
      <c r="D95" t="s">
        <v>53</v>
      </c>
      <c r="E95" t="s">
        <v>53</v>
      </c>
      <c r="F95" s="235">
        <f>VLOOKUP($A95,'[1]T_10.03'!$A:$N,F$4,FALSE)</f>
        <v>29</v>
      </c>
      <c r="G95" s="3">
        <f>VLOOKUP($A95,'[1]T_10.03'!$A:$N,G$4,FALSE)</f>
        <v>163.22999999999999</v>
      </c>
      <c r="H95" s="3">
        <f>VLOOKUP($A95,'[1]T_10.03'!$A:$N,H$4,FALSE)</f>
        <v>23.73</v>
      </c>
      <c r="I95" s="78">
        <f t="shared" si="3"/>
        <v>6.8786346396965863</v>
      </c>
      <c r="J95" s="3">
        <f>VLOOKUP($A95,'[1]T_10.04'!$A:$N,J$4,FALSE)</f>
        <v>25</v>
      </c>
      <c r="K95" s="3">
        <f>VLOOKUP($A95,'[1]T_10.04'!$A:$N,K$4,FALSE)</f>
        <v>140.59</v>
      </c>
      <c r="L95" s="3">
        <f>VLOOKUP($A95,'[1]T_10.04'!$A:$N,L$4,FALSE)</f>
        <v>21.63</v>
      </c>
      <c r="M95" s="60">
        <f t="shared" si="4"/>
        <v>6.4997688395746653</v>
      </c>
      <c r="N95" s="78">
        <f t="shared" si="5"/>
        <v>0.37886580012192095</v>
      </c>
    </row>
    <row r="96" spans="1:14" x14ac:dyDescent="0.3">
      <c r="A96" s="110" t="s">
        <v>311</v>
      </c>
      <c r="B96" t="s">
        <v>312</v>
      </c>
      <c r="C96">
        <v>50</v>
      </c>
      <c r="D96" t="s">
        <v>53</v>
      </c>
      <c r="E96" t="s">
        <v>53</v>
      </c>
      <c r="F96" s="235">
        <f>VLOOKUP($A96,'[1]T_10.03'!$A:$N,F$4,FALSE)</f>
        <v>16</v>
      </c>
      <c r="G96" s="3">
        <f>VLOOKUP($A96,'[1]T_10.03'!$A:$N,G$4,FALSE)</f>
        <v>62.96</v>
      </c>
      <c r="H96" s="3">
        <f>VLOOKUP($A96,'[1]T_10.03'!$A:$N,H$4,FALSE)</f>
        <v>4.95</v>
      </c>
      <c r="I96" s="78">
        <f t="shared" si="3"/>
        <v>12.719191919191919</v>
      </c>
      <c r="J96" s="3">
        <f>VLOOKUP($A96,'[1]T_10.04'!$A:$N,J$4,FALSE)</f>
        <v>10</v>
      </c>
      <c r="K96" s="3">
        <f>VLOOKUP($A96,'[1]T_10.04'!$A:$N,K$4,FALSE)</f>
        <v>39.35</v>
      </c>
      <c r="L96" s="3">
        <f>VLOOKUP($A96,'[1]T_10.04'!$A:$N,L$4,FALSE)</f>
        <v>3.02</v>
      </c>
      <c r="M96" s="60">
        <f t="shared" si="4"/>
        <v>13.029801324503312</v>
      </c>
      <c r="N96" s="78">
        <f t="shared" si="5"/>
        <v>-0.31060940531139281</v>
      </c>
    </row>
    <row r="97" spans="1:14" x14ac:dyDescent="0.3">
      <c r="A97" s="110" t="s">
        <v>313</v>
      </c>
      <c r="B97" t="s">
        <v>314</v>
      </c>
      <c r="C97">
        <v>51</v>
      </c>
      <c r="D97" t="s">
        <v>53</v>
      </c>
      <c r="E97" t="s">
        <v>53</v>
      </c>
      <c r="F97" s="235">
        <f>VLOOKUP($A97,'[1]T_10.03'!$A:$N,F$4,FALSE)</f>
        <v>14</v>
      </c>
      <c r="G97" s="3">
        <f>VLOOKUP($A97,'[1]T_10.03'!$A:$N,G$4,FALSE)</f>
        <v>102</v>
      </c>
      <c r="H97" s="3">
        <f>VLOOKUP($A97,'[1]T_10.03'!$A:$N,H$4,FALSE)</f>
        <v>7.23</v>
      </c>
      <c r="I97" s="78">
        <f t="shared" si="3"/>
        <v>14.107883817427386</v>
      </c>
      <c r="J97" s="3">
        <f>VLOOKUP($A97,'[1]T_10.04'!$A:$N,J$4,FALSE)</f>
        <v>11</v>
      </c>
      <c r="K97" s="3">
        <f>VLOOKUP($A97,'[1]T_10.04'!$A:$N,K$4,FALSE)</f>
        <v>80.17</v>
      </c>
      <c r="L97" s="3">
        <f>VLOOKUP($A97,'[1]T_10.04'!$A:$N,L$4,FALSE)</f>
        <v>5.32</v>
      </c>
      <c r="M97" s="60">
        <f t="shared" si="4"/>
        <v>15.06954887218045</v>
      </c>
      <c r="N97" s="78">
        <f t="shared" si="5"/>
        <v>-0.9616650547530643</v>
      </c>
    </row>
    <row r="98" spans="1:14" x14ac:dyDescent="0.3">
      <c r="A98" s="110" t="s">
        <v>315</v>
      </c>
      <c r="B98" t="s">
        <v>316</v>
      </c>
      <c r="C98">
        <v>52</v>
      </c>
      <c r="D98" t="s">
        <v>53</v>
      </c>
      <c r="E98" t="s">
        <v>53</v>
      </c>
      <c r="F98" s="235">
        <f>VLOOKUP($A98,'[1]T_10.03'!$A:$N,F$4,FALSE)</f>
        <v>7</v>
      </c>
      <c r="G98" s="3">
        <f>VLOOKUP($A98,'[1]T_10.03'!$A:$N,G$4,FALSE)</f>
        <v>59.55</v>
      </c>
      <c r="H98" s="3">
        <f>VLOOKUP($A98,'[1]T_10.03'!$A:$N,H$4,FALSE)</f>
        <v>4.1500000000000004</v>
      </c>
      <c r="I98" s="78">
        <f t="shared" si="3"/>
        <v>14.349397590361443</v>
      </c>
      <c r="J98" s="3">
        <f>VLOOKUP($A98,'[1]T_10.04'!$A:$N,J$4,FALSE)</f>
        <v>10</v>
      </c>
      <c r="K98" s="3">
        <f>VLOOKUP($A98,'[1]T_10.04'!$A:$N,K$4,FALSE)</f>
        <v>99.35</v>
      </c>
      <c r="L98" s="3">
        <f>VLOOKUP($A98,'[1]T_10.04'!$A:$N,L$4,FALSE)</f>
        <v>6.25</v>
      </c>
      <c r="M98" s="60">
        <f t="shared" si="4"/>
        <v>15.895999999999999</v>
      </c>
      <c r="N98" s="78">
        <f t="shared" si="5"/>
        <v>-1.546602409638556</v>
      </c>
    </row>
    <row r="99" spans="1:14" x14ac:dyDescent="0.3">
      <c r="A99" s="110" t="s">
        <v>317</v>
      </c>
      <c r="B99" t="s">
        <v>318</v>
      </c>
      <c r="C99">
        <v>55</v>
      </c>
      <c r="D99" t="s">
        <v>53</v>
      </c>
      <c r="E99" t="s">
        <v>53</v>
      </c>
      <c r="F99" s="246">
        <f>VLOOKUP($A99,'[1]T_10.03'!$A:$N,F$4,FALSE)</f>
        <v>0</v>
      </c>
      <c r="G99" s="43">
        <f>VLOOKUP($A99,'[1]T_10.03'!$A:$N,G$4,FALSE)</f>
        <v>0</v>
      </c>
      <c r="H99" s="43">
        <f>VLOOKUP($A99,'[1]T_10.03'!$A:$N,H$4,FALSE)</f>
        <v>0</v>
      </c>
      <c r="I99" s="78" t="str">
        <f t="shared" si="3"/>
        <v/>
      </c>
      <c r="J99" s="3">
        <f>VLOOKUP($A99,'[1]T_10.04'!$A:$N,J$4,FALSE)</f>
        <v>14</v>
      </c>
      <c r="K99" s="3">
        <f>VLOOKUP($A99,'[1]T_10.04'!$A:$N,K$4,FALSE)</f>
        <v>21.87</v>
      </c>
      <c r="L99" s="3">
        <f>VLOOKUP($A99,'[1]T_10.04'!$A:$N,L$4,FALSE)</f>
        <v>3.97</v>
      </c>
      <c r="M99" s="60">
        <f t="shared" si="4"/>
        <v>5.5088161209068014</v>
      </c>
      <c r="N99" s="78" t="str">
        <f t="shared" si="5"/>
        <v/>
      </c>
    </row>
    <row r="100" spans="1:14" x14ac:dyDescent="0.3">
      <c r="A100" s="110" t="s">
        <v>319</v>
      </c>
      <c r="B100" t="s">
        <v>320</v>
      </c>
      <c r="C100">
        <v>59</v>
      </c>
      <c r="D100" t="s">
        <v>53</v>
      </c>
      <c r="E100" t="s">
        <v>53</v>
      </c>
      <c r="F100" s="246">
        <f>VLOOKUP($A100,'[1]T_10.03'!$A:$N,F$4,FALSE)</f>
        <v>12</v>
      </c>
      <c r="G100" s="43">
        <f>VLOOKUP($A100,'[1]T_10.03'!$A:$N,G$4,FALSE)</f>
        <v>103.71</v>
      </c>
      <c r="H100" s="43">
        <f>VLOOKUP($A100,'[1]T_10.03'!$A:$N,H$4,FALSE)</f>
        <v>7.73</v>
      </c>
      <c r="I100" s="78">
        <f t="shared" si="3"/>
        <v>13.416558861578265</v>
      </c>
      <c r="J100" s="3">
        <f>VLOOKUP($A100,'[1]T_10.04'!$A:$N,J$4,FALSE)</f>
        <v>14</v>
      </c>
      <c r="K100" s="3">
        <f>VLOOKUP($A100,'[1]T_10.04'!$A:$N,K$4,FALSE)</f>
        <v>120.89</v>
      </c>
      <c r="L100" s="3">
        <f>VLOOKUP($A100,'[1]T_10.04'!$A:$N,L$4,FALSE)</f>
        <v>8.6999999999999993</v>
      </c>
      <c r="M100" s="60">
        <f t="shared" si="4"/>
        <v>13.895402298850575</v>
      </c>
      <c r="N100" s="78">
        <f t="shared" si="5"/>
        <v>-0.47884343727231027</v>
      </c>
    </row>
    <row r="101" spans="1:14" x14ac:dyDescent="0.3">
      <c r="A101" s="110" t="s">
        <v>321</v>
      </c>
      <c r="B101" t="s">
        <v>322</v>
      </c>
      <c r="C101">
        <v>60</v>
      </c>
      <c r="D101" t="s">
        <v>53</v>
      </c>
      <c r="E101" t="s">
        <v>53</v>
      </c>
      <c r="F101" s="246">
        <f>VLOOKUP($A101,'[1]T_10.03'!$A:$N,F$4,FALSE)</f>
        <v>19</v>
      </c>
      <c r="G101" s="43">
        <f>VLOOKUP($A101,'[1]T_10.03'!$A:$N,G$4,FALSE)</f>
        <v>104.23</v>
      </c>
      <c r="H101" s="43">
        <f>VLOOKUP($A101,'[1]T_10.03'!$A:$N,H$4,FALSE)</f>
        <v>9.52</v>
      </c>
      <c r="I101" s="78">
        <f t="shared" si="3"/>
        <v>10.948529411764707</v>
      </c>
      <c r="J101" s="3">
        <f>VLOOKUP($A101,'[1]T_10.04'!$A:$N,J$4,FALSE)</f>
        <v>13</v>
      </c>
      <c r="K101" s="3">
        <f>VLOOKUP($A101,'[1]T_10.04'!$A:$N,K$4,FALSE)</f>
        <v>70.64</v>
      </c>
      <c r="L101" s="3">
        <f>VLOOKUP($A101,'[1]T_10.04'!$A:$N,L$4,FALSE)</f>
        <v>7.18</v>
      </c>
      <c r="M101" s="60">
        <f t="shared" si="4"/>
        <v>9.8384401114206135</v>
      </c>
      <c r="N101" s="78">
        <f t="shared" si="5"/>
        <v>1.110089300344093</v>
      </c>
    </row>
    <row r="102" spans="1:14" x14ac:dyDescent="0.3">
      <c r="A102" s="110" t="s">
        <v>323</v>
      </c>
      <c r="B102" t="s">
        <v>324</v>
      </c>
      <c r="C102">
        <v>61</v>
      </c>
      <c r="D102" t="s">
        <v>53</v>
      </c>
      <c r="E102" t="s">
        <v>53</v>
      </c>
      <c r="F102" s="235">
        <f>VLOOKUP($A102,'[1]T_10.03'!$A:$N,F$4,FALSE)</f>
        <v>7</v>
      </c>
      <c r="G102" s="3">
        <f>VLOOKUP($A102,'[1]T_10.03'!$A:$N,G$4,FALSE)</f>
        <v>33.21</v>
      </c>
      <c r="H102" s="3">
        <f>VLOOKUP($A102,'[1]T_10.03'!$A:$N,H$4,FALSE)</f>
        <v>2.2000000000000002</v>
      </c>
      <c r="I102" s="78">
        <f t="shared" si="3"/>
        <v>15.095454545454544</v>
      </c>
      <c r="J102" s="3">
        <f>VLOOKUP($A102,'[1]T_10.04'!$A:$N,J$4,FALSE)</f>
        <v>10</v>
      </c>
      <c r="K102" s="3">
        <f>VLOOKUP($A102,'[1]T_10.04'!$A:$N,K$4,FALSE)</f>
        <v>49.16</v>
      </c>
      <c r="L102" s="3">
        <f>VLOOKUP($A102,'[1]T_10.04'!$A:$N,L$4,FALSE)</f>
        <v>3.25</v>
      </c>
      <c r="M102" s="60">
        <f t="shared" si="4"/>
        <v>15.126153846153844</v>
      </c>
      <c r="N102" s="78">
        <f t="shared" si="5"/>
        <v>-3.069930069930038E-2</v>
      </c>
    </row>
    <row r="103" spans="1:14" x14ac:dyDescent="0.3">
      <c r="A103" s="110" t="s">
        <v>325</v>
      </c>
      <c r="B103" t="s">
        <v>326</v>
      </c>
      <c r="C103">
        <v>62</v>
      </c>
      <c r="D103" t="s">
        <v>53</v>
      </c>
      <c r="E103" t="s">
        <v>53</v>
      </c>
      <c r="F103" s="235">
        <f>VLOOKUP($A103,'[1]T_10.03'!$A:$N,F$4,FALSE)</f>
        <v>9</v>
      </c>
      <c r="G103" s="3">
        <f>VLOOKUP($A103,'[1]T_10.03'!$A:$N,G$4,FALSE)</f>
        <v>106.77</v>
      </c>
      <c r="H103" s="3">
        <f>VLOOKUP($A103,'[1]T_10.03'!$A:$N,H$4,FALSE)</f>
        <v>5.55</v>
      </c>
      <c r="I103" s="78">
        <f t="shared" si="3"/>
        <v>19.237837837837837</v>
      </c>
      <c r="J103" s="3">
        <f>VLOOKUP($A103,'[1]T_10.04'!$A:$N,J$4,FALSE)</f>
        <v>1</v>
      </c>
      <c r="K103" s="3">
        <f>VLOOKUP($A103,'[1]T_10.04'!$A:$N,K$4,FALSE)</f>
        <v>11.93</v>
      </c>
      <c r="L103" s="3">
        <f>VLOOKUP($A103,'[1]T_10.04'!$A:$N,L$4,FALSE)</f>
        <v>0.56999999999999995</v>
      </c>
      <c r="M103" s="60">
        <f t="shared" si="4"/>
        <v>20.92982456140351</v>
      </c>
      <c r="N103" s="78">
        <f t="shared" si="5"/>
        <v>-1.6919867235656731</v>
      </c>
    </row>
    <row r="104" spans="1:14" x14ac:dyDescent="0.3">
      <c r="A104" s="110" t="s">
        <v>327</v>
      </c>
      <c r="B104" t="s">
        <v>328</v>
      </c>
      <c r="C104">
        <v>627</v>
      </c>
      <c r="D104" t="s">
        <v>53</v>
      </c>
      <c r="E104" t="s">
        <v>53</v>
      </c>
      <c r="F104" s="235">
        <f>VLOOKUP($A104,'[1]T_10.03'!$A:$N,F$4,FALSE)</f>
        <v>3</v>
      </c>
      <c r="G104" s="3">
        <f>VLOOKUP($A104,'[1]T_10.03'!$A:$N,G$4,FALSE)</f>
        <v>53.29</v>
      </c>
      <c r="H104" s="3">
        <f>VLOOKUP($A104,'[1]T_10.03'!$A:$N,H$4,FALSE)</f>
        <v>2.4300000000000002</v>
      </c>
      <c r="I104" s="78">
        <f t="shared" si="3"/>
        <v>21.930041152263371</v>
      </c>
      <c r="J104" s="3">
        <f>VLOOKUP($A104,'[1]T_10.04'!$A:$N,J$4,FALSE)</f>
        <v>11</v>
      </c>
      <c r="K104" s="3">
        <f>VLOOKUP($A104,'[1]T_10.04'!$A:$N,K$4,FALSE)</f>
        <v>186.87</v>
      </c>
      <c r="L104" s="3">
        <f>VLOOKUP($A104,'[1]T_10.04'!$A:$N,L$4,FALSE)</f>
        <v>9.43</v>
      </c>
      <c r="M104" s="60">
        <f t="shared" si="4"/>
        <v>19.816542948038176</v>
      </c>
      <c r="N104" s="78">
        <f t="shared" si="5"/>
        <v>2.1134982042251949</v>
      </c>
    </row>
    <row r="105" spans="1:14" x14ac:dyDescent="0.3">
      <c r="A105" s="110" t="s">
        <v>329</v>
      </c>
      <c r="B105" t="s">
        <v>330</v>
      </c>
      <c r="C105">
        <v>64</v>
      </c>
      <c r="D105" t="s">
        <v>53</v>
      </c>
      <c r="E105" t="s">
        <v>53</v>
      </c>
      <c r="F105" s="235">
        <f>VLOOKUP($A105,'[1]T_10.03'!$A:$N,F$4,FALSE)</f>
        <v>20</v>
      </c>
      <c r="G105" s="3">
        <f>VLOOKUP($A105,'[1]T_10.03'!$A:$N,G$4,FALSE)</f>
        <v>101.14</v>
      </c>
      <c r="H105" s="3">
        <f>VLOOKUP($A105,'[1]T_10.03'!$A:$N,H$4,FALSE)</f>
        <v>12.2</v>
      </c>
      <c r="I105" s="78">
        <f t="shared" si="3"/>
        <v>8.2901639344262303</v>
      </c>
      <c r="J105" s="3">
        <f>VLOOKUP($A105,'[1]T_10.04'!$A:$N,J$4,FALSE)</f>
        <v>14</v>
      </c>
      <c r="K105" s="3">
        <f>VLOOKUP($A105,'[1]T_10.04'!$A:$N,K$4,FALSE)</f>
        <v>70.790000000000006</v>
      </c>
      <c r="L105" s="3">
        <f>VLOOKUP($A105,'[1]T_10.04'!$A:$N,L$4,FALSE)</f>
        <v>8.6300000000000008</v>
      </c>
      <c r="M105" s="60">
        <f t="shared" si="4"/>
        <v>8.2027809965237548</v>
      </c>
      <c r="N105" s="78">
        <f t="shared" si="5"/>
        <v>8.7382937902475533E-2</v>
      </c>
    </row>
    <row r="106" spans="1:14" x14ac:dyDescent="0.3">
      <c r="A106" s="110" t="s">
        <v>332</v>
      </c>
      <c r="B106" t="s">
        <v>333</v>
      </c>
      <c r="C106">
        <v>65</v>
      </c>
      <c r="D106" t="s">
        <v>53</v>
      </c>
      <c r="E106" t="s">
        <v>53</v>
      </c>
      <c r="F106" s="235">
        <f>VLOOKUP($A106,'[1]T_10.03'!$A:$N,F$4,FALSE)</f>
        <v>33</v>
      </c>
      <c r="G106" s="3">
        <f>VLOOKUP($A106,'[1]T_10.03'!$A:$N,G$4,FALSE)</f>
        <v>132.75</v>
      </c>
      <c r="H106" s="3">
        <f>VLOOKUP($A106,'[1]T_10.03'!$A:$N,H$4,FALSE)</f>
        <v>16.77</v>
      </c>
      <c r="I106" s="78">
        <f t="shared" si="3"/>
        <v>7.9159212880143111</v>
      </c>
      <c r="J106" s="3">
        <f>VLOOKUP($A106,'[1]T_10.04'!$A:$N,J$4,FALSE)</f>
        <v>10</v>
      </c>
      <c r="K106" s="3">
        <f>VLOOKUP($A106,'[1]T_10.04'!$A:$N,K$4,FALSE)</f>
        <v>40.590000000000003</v>
      </c>
      <c r="L106" s="3">
        <f>VLOOKUP($A106,'[1]T_10.04'!$A:$N,L$4,FALSE)</f>
        <v>5.2</v>
      </c>
      <c r="M106" s="60">
        <f t="shared" si="4"/>
        <v>7.805769230769231</v>
      </c>
      <c r="N106" s="78">
        <f t="shared" si="5"/>
        <v>0.11015205724508004</v>
      </c>
    </row>
    <row r="107" spans="1:14" x14ac:dyDescent="0.3">
      <c r="A107" s="110" t="s">
        <v>334</v>
      </c>
      <c r="B107" t="s">
        <v>335</v>
      </c>
      <c r="C107">
        <v>67</v>
      </c>
      <c r="D107" t="s">
        <v>53</v>
      </c>
      <c r="E107" t="s">
        <v>53</v>
      </c>
      <c r="F107" s="235">
        <f>VLOOKUP($A107,'[1]T_10.03'!$A:$N,F$4,FALSE)</f>
        <v>13</v>
      </c>
      <c r="G107" s="3">
        <f>VLOOKUP($A107,'[1]T_10.03'!$A:$N,G$4,FALSE)</f>
        <v>54.97</v>
      </c>
      <c r="H107" s="3">
        <f>VLOOKUP($A107,'[1]T_10.03'!$A:$N,H$4,FALSE)</f>
        <v>4.37</v>
      </c>
      <c r="I107" s="78">
        <f t="shared" si="3"/>
        <v>12.578947368421051</v>
      </c>
      <c r="J107" s="3">
        <f>VLOOKUP($A107,'[1]T_10.04'!$A:$N,J$4,FALSE)</f>
        <v>11</v>
      </c>
      <c r="K107" s="3">
        <f>VLOOKUP($A107,'[1]T_10.04'!$A:$N,K$4,FALSE)</f>
        <v>45.97</v>
      </c>
      <c r="L107" s="3">
        <f>VLOOKUP($A107,'[1]T_10.04'!$A:$N,L$4,FALSE)</f>
        <v>3.18</v>
      </c>
      <c r="M107" s="60">
        <f t="shared" si="4"/>
        <v>14.455974842767295</v>
      </c>
      <c r="N107" s="78">
        <f t="shared" si="5"/>
        <v>-1.8770274743462441</v>
      </c>
    </row>
    <row r="108" spans="1:14" x14ac:dyDescent="0.3">
      <c r="A108" s="110" t="s">
        <v>336</v>
      </c>
      <c r="B108" t="s">
        <v>337</v>
      </c>
      <c r="C108">
        <v>68</v>
      </c>
      <c r="D108" t="s">
        <v>53</v>
      </c>
      <c r="E108" t="s">
        <v>53</v>
      </c>
      <c r="F108" s="235">
        <f>VLOOKUP($A108,'[1]T_10.03'!$A:$N,F$4,FALSE)</f>
        <v>8</v>
      </c>
      <c r="G108" s="3">
        <f>VLOOKUP($A108,'[1]T_10.03'!$A:$N,G$4,FALSE)</f>
        <v>16.059999999999999</v>
      </c>
      <c r="H108" s="3">
        <f>VLOOKUP($A108,'[1]T_10.03'!$A:$N,H$4,FALSE)</f>
        <v>2.17</v>
      </c>
      <c r="I108" s="78">
        <f t="shared" si="3"/>
        <v>7.4009216589861744</v>
      </c>
      <c r="J108" s="3">
        <f>VLOOKUP($A108,'[1]T_10.04'!$A:$N,J$4,FALSE)</f>
        <v>14</v>
      </c>
      <c r="K108" s="3">
        <f>VLOOKUP($A108,'[1]T_10.04'!$A:$N,K$4,FALSE)</f>
        <v>28.11</v>
      </c>
      <c r="L108" s="3">
        <f>VLOOKUP($A108,'[1]T_10.04'!$A:$N,L$4,FALSE)</f>
        <v>3.38</v>
      </c>
      <c r="M108" s="60">
        <f t="shared" si="4"/>
        <v>8.3165680473372774</v>
      </c>
      <c r="N108" s="78">
        <f t="shared" si="5"/>
        <v>-0.91564638835110301</v>
      </c>
    </row>
    <row r="109" spans="1:14" x14ac:dyDescent="0.3">
      <c r="A109" s="110" t="s">
        <v>338</v>
      </c>
      <c r="B109" t="s">
        <v>339</v>
      </c>
      <c r="C109">
        <v>69</v>
      </c>
      <c r="D109" t="s">
        <v>53</v>
      </c>
      <c r="E109" t="s">
        <v>53</v>
      </c>
      <c r="F109" s="235">
        <f>VLOOKUP($A109,'[1]T_10.03'!$A:$N,F$4,FALSE)</f>
        <v>24</v>
      </c>
      <c r="G109" s="3">
        <f>VLOOKUP($A109,'[1]T_10.03'!$A:$N,G$4,FALSE)</f>
        <v>53.91</v>
      </c>
      <c r="H109" s="3">
        <f>VLOOKUP($A109,'[1]T_10.03'!$A:$N,H$4,FALSE)</f>
        <v>7.25</v>
      </c>
      <c r="I109" s="78">
        <f t="shared" si="3"/>
        <v>7.435862068965517</v>
      </c>
      <c r="J109" s="3">
        <f>VLOOKUP($A109,'[1]T_10.04'!$A:$N,J$4,FALSE)</f>
        <v>23</v>
      </c>
      <c r="K109" s="3">
        <f>VLOOKUP($A109,'[1]T_10.04'!$A:$N,K$4,FALSE)</f>
        <v>51.64</v>
      </c>
      <c r="L109" s="3">
        <f>VLOOKUP($A109,'[1]T_10.04'!$A:$N,L$4,FALSE)</f>
        <v>7.37</v>
      </c>
      <c r="M109" s="60">
        <f t="shared" si="4"/>
        <v>7.0067842605156034</v>
      </c>
      <c r="N109" s="78">
        <f t="shared" si="5"/>
        <v>0.42907780844991361</v>
      </c>
    </row>
    <row r="110" spans="1:14" x14ac:dyDescent="0.3">
      <c r="A110" s="110" t="s">
        <v>340</v>
      </c>
      <c r="B110" t="s">
        <v>341</v>
      </c>
      <c r="C110">
        <v>70</v>
      </c>
      <c r="D110" t="s">
        <v>53</v>
      </c>
      <c r="E110" t="s">
        <v>53</v>
      </c>
      <c r="F110" s="235">
        <f>VLOOKUP($A110,'[1]T_10.03'!$A:$N,F$4,FALSE)</f>
        <v>44</v>
      </c>
      <c r="G110" s="3">
        <f>VLOOKUP($A110,'[1]T_10.03'!$A:$N,G$4,FALSE)</f>
        <v>374.64</v>
      </c>
      <c r="H110" s="3">
        <f>VLOOKUP($A110,'[1]T_10.03'!$A:$N,H$4,FALSE)</f>
        <v>34.17</v>
      </c>
      <c r="I110" s="78">
        <f t="shared" si="3"/>
        <v>10.964003511852502</v>
      </c>
      <c r="J110" s="3">
        <f>VLOOKUP($A110,'[1]T_10.04'!$A:$N,J$4,FALSE)</f>
        <v>38</v>
      </c>
      <c r="K110" s="3">
        <f>VLOOKUP($A110,'[1]T_10.04'!$A:$N,K$4,FALSE)</f>
        <v>336.95</v>
      </c>
      <c r="L110" s="3">
        <f>VLOOKUP($A110,'[1]T_10.04'!$A:$N,L$4,FALSE)</f>
        <v>33.47</v>
      </c>
      <c r="M110" s="60">
        <f t="shared" si="4"/>
        <v>10.067224380041829</v>
      </c>
      <c r="N110" s="78">
        <f t="shared" si="5"/>
        <v>0.89677913181067304</v>
      </c>
    </row>
    <row r="111" spans="1:14" x14ac:dyDescent="0.3">
      <c r="A111" s="110" t="s">
        <v>342</v>
      </c>
      <c r="B111" t="s">
        <v>343</v>
      </c>
      <c r="C111">
        <v>74</v>
      </c>
      <c r="D111" t="s">
        <v>53</v>
      </c>
      <c r="E111" t="s">
        <v>53</v>
      </c>
      <c r="F111" s="235">
        <f>VLOOKUP($A111,'[1]T_10.03'!$A:$N,F$4,FALSE)</f>
        <v>17</v>
      </c>
      <c r="G111" s="3">
        <f>VLOOKUP($A111,'[1]T_10.03'!$A:$N,G$4,FALSE)</f>
        <v>57.62</v>
      </c>
      <c r="H111" s="3">
        <f>VLOOKUP($A111,'[1]T_10.03'!$A:$N,H$4,FALSE)</f>
        <v>4.4800000000000004</v>
      </c>
      <c r="I111" s="78">
        <f t="shared" si="3"/>
        <v>12.861607142857141</v>
      </c>
      <c r="J111" s="3">
        <f>VLOOKUP($A111,'[1]T_10.04'!$A:$N,J$4,FALSE)</f>
        <v>19</v>
      </c>
      <c r="K111" s="3">
        <f>VLOOKUP($A111,'[1]T_10.04'!$A:$N,K$4,FALSE)</f>
        <v>64.16</v>
      </c>
      <c r="L111" s="3">
        <f>VLOOKUP($A111,'[1]T_10.04'!$A:$N,L$4,FALSE)</f>
        <v>4.92</v>
      </c>
      <c r="M111" s="60">
        <f t="shared" si="4"/>
        <v>13.040650406504065</v>
      </c>
      <c r="N111" s="78">
        <f t="shared" si="5"/>
        <v>-0.1790432636469248</v>
      </c>
    </row>
    <row r="112" spans="1:14" x14ac:dyDescent="0.3">
      <c r="A112" s="110" t="s">
        <v>344</v>
      </c>
      <c r="B112" t="s">
        <v>345</v>
      </c>
      <c r="C112">
        <v>75</v>
      </c>
      <c r="D112" t="s">
        <v>53</v>
      </c>
      <c r="E112" t="s">
        <v>53</v>
      </c>
      <c r="F112" s="235">
        <f>VLOOKUP($A112,'[1]T_10.03'!$A:$N,F$4,FALSE)</f>
        <v>21</v>
      </c>
      <c r="G112" s="3">
        <f>VLOOKUP($A112,'[1]T_10.03'!$A:$N,G$4,FALSE)</f>
        <v>73.67</v>
      </c>
      <c r="H112" s="3">
        <f>VLOOKUP($A112,'[1]T_10.03'!$A:$N,H$4,FALSE)</f>
        <v>6.03</v>
      </c>
      <c r="I112" s="78">
        <f t="shared" si="3"/>
        <v>12.217247097844112</v>
      </c>
      <c r="J112" s="3">
        <f>VLOOKUP($A112,'[1]T_10.04'!$A:$N,J$4,FALSE)</f>
        <v>17</v>
      </c>
      <c r="K112" s="3">
        <f>VLOOKUP($A112,'[1]T_10.04'!$A:$N,K$4,FALSE)</f>
        <v>65.12</v>
      </c>
      <c r="L112" s="3">
        <f>VLOOKUP($A112,'[1]T_10.04'!$A:$N,L$4,FALSE)</f>
        <v>4.67</v>
      </c>
      <c r="M112" s="60">
        <f t="shared" si="4"/>
        <v>13.944325481798716</v>
      </c>
      <c r="N112" s="78">
        <f t="shared" si="5"/>
        <v>-1.7270783839546038</v>
      </c>
    </row>
    <row r="113" spans="1:14" x14ac:dyDescent="0.3">
      <c r="A113" s="110" t="s">
        <v>346</v>
      </c>
      <c r="B113" t="s">
        <v>347</v>
      </c>
      <c r="C113">
        <v>76</v>
      </c>
      <c r="D113" t="s">
        <v>53</v>
      </c>
      <c r="E113" t="s">
        <v>53</v>
      </c>
      <c r="F113" s="235">
        <f>VLOOKUP($A113,'[1]T_10.03'!$A:$N,F$4,FALSE)</f>
        <v>8</v>
      </c>
      <c r="G113" s="3">
        <f>VLOOKUP($A113,'[1]T_10.03'!$A:$N,G$4,FALSE)</f>
        <v>98.89</v>
      </c>
      <c r="H113" s="3">
        <f>VLOOKUP($A113,'[1]T_10.03'!$A:$N,H$4,FALSE)</f>
        <v>4.7300000000000004</v>
      </c>
      <c r="I113" s="78">
        <f t="shared" si="3"/>
        <v>20.906976744186046</v>
      </c>
      <c r="J113" s="3">
        <f>VLOOKUP($A113,'[1]T_10.04'!$A:$N,J$4,FALSE)</f>
        <v>0</v>
      </c>
      <c r="K113" s="3">
        <f>VLOOKUP($A113,'[1]T_10.04'!$A:$N,K$4,FALSE)</f>
        <v>0</v>
      </c>
      <c r="L113" s="3">
        <f>VLOOKUP($A113,'[1]T_10.04'!$A:$N,L$4,FALSE)</f>
        <v>0</v>
      </c>
      <c r="M113" s="60" t="str">
        <f t="shared" si="4"/>
        <v/>
      </c>
      <c r="N113" s="78" t="str">
        <f t="shared" si="5"/>
        <v/>
      </c>
    </row>
    <row r="114" spans="1:14" x14ac:dyDescent="0.3">
      <c r="A114" s="110" t="s">
        <v>348</v>
      </c>
      <c r="B114" t="s">
        <v>349</v>
      </c>
      <c r="C114">
        <v>78</v>
      </c>
      <c r="D114" t="s">
        <v>53</v>
      </c>
      <c r="E114" t="s">
        <v>53</v>
      </c>
      <c r="F114" s="235">
        <f>VLOOKUP($A114,'[1]T_10.03'!$A:$N,F$4,FALSE)</f>
        <v>18</v>
      </c>
      <c r="G114" s="3">
        <f>VLOOKUP($A114,'[1]T_10.03'!$A:$N,G$4,FALSE)</f>
        <v>122.93</v>
      </c>
      <c r="H114" s="3">
        <f>VLOOKUP($A114,'[1]T_10.03'!$A:$N,H$4,FALSE)</f>
        <v>8.5500000000000007</v>
      </c>
      <c r="I114" s="78">
        <f t="shared" si="3"/>
        <v>14.377777777777778</v>
      </c>
      <c r="J114" s="3">
        <f>VLOOKUP($A114,'[1]T_10.04'!$A:$N,J$4,FALSE)</f>
        <v>18</v>
      </c>
      <c r="K114" s="3">
        <f>VLOOKUP($A114,'[1]T_10.04'!$A:$N,K$4,FALSE)</f>
        <v>122.93</v>
      </c>
      <c r="L114" s="3">
        <f>VLOOKUP($A114,'[1]T_10.04'!$A:$N,L$4,FALSE)</f>
        <v>7.83</v>
      </c>
      <c r="M114" s="60">
        <f t="shared" si="4"/>
        <v>15.699872286079183</v>
      </c>
      <c r="N114" s="78">
        <f t="shared" si="5"/>
        <v>-1.3220945083014044</v>
      </c>
    </row>
    <row r="115" spans="1:14" x14ac:dyDescent="0.3">
      <c r="A115" s="110" t="s">
        <v>350</v>
      </c>
      <c r="B115" t="s">
        <v>351</v>
      </c>
      <c r="C115">
        <v>80</v>
      </c>
      <c r="D115" t="s">
        <v>53</v>
      </c>
      <c r="E115" t="s">
        <v>53</v>
      </c>
      <c r="F115" s="235">
        <f>VLOOKUP($A115,'[1]T_10.03'!$A:$N,F$4,FALSE)</f>
        <v>13</v>
      </c>
      <c r="G115" s="3">
        <f>VLOOKUP($A115,'[1]T_10.03'!$A:$N,G$4,FALSE)</f>
        <v>75.760000000000005</v>
      </c>
      <c r="H115" s="3">
        <f>VLOOKUP($A115,'[1]T_10.03'!$A:$N,H$4,FALSE)</f>
        <v>6.83</v>
      </c>
      <c r="I115" s="78">
        <f t="shared" si="3"/>
        <v>11.092240117130308</v>
      </c>
      <c r="J115" s="3">
        <f>VLOOKUP($A115,'[1]T_10.04'!$A:$N,J$4,FALSE)</f>
        <v>16</v>
      </c>
      <c r="K115" s="3">
        <f>VLOOKUP($A115,'[1]T_10.04'!$A:$N,K$4,FALSE)</f>
        <v>93.31</v>
      </c>
      <c r="L115" s="3">
        <f>VLOOKUP($A115,'[1]T_10.04'!$A:$N,L$4,FALSE)</f>
        <v>8.57</v>
      </c>
      <c r="M115" s="60">
        <f t="shared" si="4"/>
        <v>10.887981330221704</v>
      </c>
      <c r="N115" s="78">
        <f t="shared" si="5"/>
        <v>0.20425878690860344</v>
      </c>
    </row>
    <row r="116" spans="1:14" x14ac:dyDescent="0.3">
      <c r="A116" s="110" t="s">
        <v>352</v>
      </c>
      <c r="B116" t="s">
        <v>353</v>
      </c>
      <c r="C116">
        <v>83</v>
      </c>
      <c r="D116" t="s">
        <v>53</v>
      </c>
      <c r="E116" t="s">
        <v>53</v>
      </c>
      <c r="F116" s="235">
        <f>VLOOKUP($A116,'[1]T_10.03'!$A:$N,F$4,FALSE)</f>
        <v>19</v>
      </c>
      <c r="G116" s="3">
        <f>VLOOKUP($A116,'[1]T_10.03'!$A:$N,G$4,FALSE)</f>
        <v>63.43</v>
      </c>
      <c r="H116" s="3">
        <f>VLOOKUP($A116,'[1]T_10.03'!$A:$N,H$4,FALSE)</f>
        <v>6.75</v>
      </c>
      <c r="I116" s="78">
        <f t="shared" si="3"/>
        <v>9.3970370370370375</v>
      </c>
      <c r="J116" s="3">
        <f>VLOOKUP($A116,'[1]T_10.04'!$A:$N,J$4,FALSE)</f>
        <v>18</v>
      </c>
      <c r="K116" s="3">
        <f>VLOOKUP($A116,'[1]T_10.04'!$A:$N,K$4,FALSE)</f>
        <v>60.1</v>
      </c>
      <c r="L116" s="3">
        <f>VLOOKUP($A116,'[1]T_10.04'!$A:$N,L$4,FALSE)</f>
        <v>7.38</v>
      </c>
      <c r="M116" s="60">
        <f t="shared" si="4"/>
        <v>8.1436314363143634</v>
      </c>
      <c r="N116" s="78">
        <f t="shared" si="5"/>
        <v>1.2534056007226742</v>
      </c>
    </row>
    <row r="117" spans="1:14" x14ac:dyDescent="0.3">
      <c r="A117" s="110" t="s">
        <v>354</v>
      </c>
      <c r="B117" t="s">
        <v>355</v>
      </c>
      <c r="C117">
        <v>85</v>
      </c>
      <c r="D117" t="s">
        <v>53</v>
      </c>
      <c r="E117" t="s">
        <v>53</v>
      </c>
      <c r="F117" s="235">
        <f>VLOOKUP($A117,'[1]T_10.03'!$A:$N,F$4,FALSE)</f>
        <v>11</v>
      </c>
      <c r="G117" s="3">
        <f>VLOOKUP($A117,'[1]T_10.03'!$A:$N,G$4,FALSE)</f>
        <v>17.399999999999999</v>
      </c>
      <c r="H117" s="3">
        <f>VLOOKUP($A117,'[1]T_10.03'!$A:$N,H$4,FALSE)</f>
        <v>2.67</v>
      </c>
      <c r="I117" s="78">
        <f t="shared" si="3"/>
        <v>6.5168539325842696</v>
      </c>
      <c r="J117" s="3">
        <f>VLOOKUP($A117,'[1]T_10.04'!$A:$N,J$4,FALSE)</f>
        <v>0</v>
      </c>
      <c r="K117" s="3">
        <f>VLOOKUP($A117,'[1]T_10.04'!$A:$N,K$4,FALSE)</f>
        <v>0</v>
      </c>
      <c r="L117" s="3">
        <f>VLOOKUP($A117,'[1]T_10.04'!$A:$N,L$4,FALSE)</f>
        <v>0</v>
      </c>
      <c r="M117" s="60" t="str">
        <f t="shared" si="4"/>
        <v/>
      </c>
      <c r="N117" s="78" t="str">
        <f t="shared" si="5"/>
        <v/>
      </c>
    </row>
    <row r="118" spans="1:14" x14ac:dyDescent="0.3">
      <c r="A118" s="110" t="s">
        <v>356</v>
      </c>
      <c r="B118" t="s">
        <v>357</v>
      </c>
      <c r="C118">
        <v>86</v>
      </c>
      <c r="D118" t="s">
        <v>53</v>
      </c>
      <c r="E118" t="s">
        <v>53</v>
      </c>
      <c r="F118" s="235">
        <f>VLOOKUP($A118,'[1]T_10.03'!$A:$N,F$4,FALSE)</f>
        <v>37</v>
      </c>
      <c r="G118" s="3">
        <f>VLOOKUP($A118,'[1]T_10.03'!$A:$N,G$4,FALSE)</f>
        <v>227.67</v>
      </c>
      <c r="H118" s="3">
        <f>VLOOKUP($A118,'[1]T_10.03'!$A:$N,H$4,FALSE)</f>
        <v>27.88</v>
      </c>
      <c r="I118" s="78">
        <f t="shared" si="3"/>
        <v>8.1660688665710186</v>
      </c>
      <c r="J118" s="3">
        <f>VLOOKUP($A118,'[1]T_10.04'!$A:$N,J$4,FALSE)</f>
        <v>25</v>
      </c>
      <c r="K118" s="3">
        <f>VLOOKUP($A118,'[1]T_10.04'!$A:$N,K$4,FALSE)</f>
        <v>153.81</v>
      </c>
      <c r="L118" s="3">
        <f>VLOOKUP($A118,'[1]T_10.04'!$A:$N,L$4,FALSE)</f>
        <v>20.399999999999999</v>
      </c>
      <c r="M118" s="60">
        <f t="shared" si="4"/>
        <v>7.5397058823529415</v>
      </c>
      <c r="N118" s="78">
        <f t="shared" si="5"/>
        <v>0.62636298421807712</v>
      </c>
    </row>
    <row r="119" spans="1:14" x14ac:dyDescent="0.3">
      <c r="A119" s="110" t="s">
        <v>358</v>
      </c>
      <c r="B119" t="s">
        <v>359</v>
      </c>
      <c r="C119">
        <v>87</v>
      </c>
      <c r="D119" t="s">
        <v>53</v>
      </c>
      <c r="E119" t="s">
        <v>53</v>
      </c>
      <c r="F119" s="235">
        <f>VLOOKUP($A119,'[1]T_10.03'!$A:$N,F$4,FALSE)</f>
        <v>25</v>
      </c>
      <c r="G119" s="3">
        <f>VLOOKUP($A119,'[1]T_10.03'!$A:$N,G$4,FALSE)</f>
        <v>118.71</v>
      </c>
      <c r="H119" s="3">
        <f>VLOOKUP($A119,'[1]T_10.03'!$A:$N,H$4,FALSE)</f>
        <v>12.9</v>
      </c>
      <c r="I119" s="78">
        <f t="shared" si="3"/>
        <v>9.202325581395348</v>
      </c>
      <c r="J119" s="3">
        <f>VLOOKUP($A119,'[1]T_10.04'!$A:$N,J$4,FALSE)</f>
        <v>21</v>
      </c>
      <c r="K119" s="3">
        <f>VLOOKUP($A119,'[1]T_10.04'!$A:$N,K$4,FALSE)</f>
        <v>103.46</v>
      </c>
      <c r="L119" s="3">
        <f>VLOOKUP($A119,'[1]T_10.04'!$A:$N,L$4,FALSE)</f>
        <v>11.57</v>
      </c>
      <c r="M119" s="60">
        <f t="shared" si="4"/>
        <v>8.9420916162489181</v>
      </c>
      <c r="N119" s="78">
        <f t="shared" si="5"/>
        <v>0.26023396514642982</v>
      </c>
    </row>
    <row r="120" spans="1:14" x14ac:dyDescent="0.3">
      <c r="A120" s="110" t="s">
        <v>360</v>
      </c>
      <c r="B120" t="s">
        <v>361</v>
      </c>
      <c r="C120">
        <v>88</v>
      </c>
      <c r="D120" t="s">
        <v>53</v>
      </c>
      <c r="E120" t="s">
        <v>53</v>
      </c>
      <c r="F120" s="235">
        <f>VLOOKUP($A120,'[1]T_10.03'!$A:$N,F$4,FALSE)</f>
        <v>25</v>
      </c>
      <c r="G120" s="3">
        <f>VLOOKUP($A120,'[1]T_10.03'!$A:$N,G$4,FALSE)</f>
        <v>95.56</v>
      </c>
      <c r="H120" s="3">
        <f>VLOOKUP($A120,'[1]T_10.03'!$A:$N,H$4,FALSE)</f>
        <v>10.73</v>
      </c>
      <c r="I120" s="78">
        <f t="shared" si="3"/>
        <v>8.9058713886300094</v>
      </c>
      <c r="J120" s="3">
        <f>VLOOKUP($A120,'[1]T_10.04'!$A:$N,J$4,FALSE)</f>
        <v>21</v>
      </c>
      <c r="K120" s="3">
        <f>VLOOKUP($A120,'[1]T_10.04'!$A:$N,K$4,FALSE)</f>
        <v>80.23</v>
      </c>
      <c r="L120" s="3">
        <f>VLOOKUP($A120,'[1]T_10.04'!$A:$N,L$4,FALSE)</f>
        <v>9.23</v>
      </c>
      <c r="M120" s="60">
        <f t="shared" si="4"/>
        <v>8.6923076923076916</v>
      </c>
      <c r="N120" s="78">
        <f t="shared" si="5"/>
        <v>0.21356369632231775</v>
      </c>
    </row>
    <row r="121" spans="1:14" x14ac:dyDescent="0.3">
      <c r="A121" s="110" t="s">
        <v>362</v>
      </c>
      <c r="B121" t="s">
        <v>363</v>
      </c>
      <c r="C121">
        <v>89</v>
      </c>
      <c r="D121" t="s">
        <v>53</v>
      </c>
      <c r="E121" t="s">
        <v>53</v>
      </c>
      <c r="F121" s="235">
        <f>VLOOKUP($A121,'[1]T_10.03'!$A:$N,F$4,FALSE)</f>
        <v>41</v>
      </c>
      <c r="G121" s="3">
        <f>VLOOKUP($A121,'[1]T_10.03'!$A:$N,G$4,FALSE)</f>
        <v>123.83</v>
      </c>
      <c r="H121" s="3">
        <f>VLOOKUP($A121,'[1]T_10.03'!$A:$N,H$4,FALSE)</f>
        <v>12.08</v>
      </c>
      <c r="I121" s="78">
        <f t="shared" si="3"/>
        <v>10.250827814569536</v>
      </c>
      <c r="J121" s="3">
        <f>VLOOKUP($A121,'[1]T_10.04'!$A:$N,J$4,FALSE)</f>
        <v>22</v>
      </c>
      <c r="K121" s="3">
        <f>VLOOKUP($A121,'[1]T_10.04'!$A:$N,K$4,FALSE)</f>
        <v>64.72</v>
      </c>
      <c r="L121" s="3">
        <f>VLOOKUP($A121,'[1]T_10.04'!$A:$N,L$4,FALSE)</f>
        <v>7.08</v>
      </c>
      <c r="M121" s="60">
        <f t="shared" si="4"/>
        <v>9.1412429378531073</v>
      </c>
      <c r="N121" s="78">
        <f t="shared" si="5"/>
        <v>1.1095848767164291</v>
      </c>
    </row>
    <row r="122" spans="1:14" x14ac:dyDescent="0.3">
      <c r="A122" s="110" t="s">
        <v>364</v>
      </c>
      <c r="B122" t="s">
        <v>365</v>
      </c>
      <c r="C122">
        <v>8993</v>
      </c>
      <c r="D122" t="s">
        <v>53</v>
      </c>
      <c r="E122" t="s">
        <v>53</v>
      </c>
      <c r="F122" s="235">
        <f>VLOOKUP($A122,'[1]T_10.03'!$A:$N,F$4,FALSE)</f>
        <v>1</v>
      </c>
      <c r="G122" s="3">
        <f>VLOOKUP($A122,'[1]T_10.03'!$A:$N,G$4,FALSE)</f>
        <v>5.63</v>
      </c>
      <c r="H122" s="3">
        <f>VLOOKUP($A122,'[1]T_10.03'!$A:$N,H$4,FALSE)</f>
        <v>0.52</v>
      </c>
      <c r="I122" s="78">
        <f t="shared" si="3"/>
        <v>10.826923076923077</v>
      </c>
      <c r="J122" s="3">
        <f>VLOOKUP($A122,'[1]T_10.04'!$A:$N,J$4,FALSE)</f>
        <v>0</v>
      </c>
      <c r="K122" s="3">
        <f>VLOOKUP($A122,'[1]T_10.04'!$A:$N,K$4,FALSE)</f>
        <v>0</v>
      </c>
      <c r="L122" s="3">
        <f>VLOOKUP($A122,'[1]T_10.04'!$A:$N,L$4,FALSE)</f>
        <v>0</v>
      </c>
      <c r="M122" s="60" t="str">
        <f t="shared" si="4"/>
        <v/>
      </c>
      <c r="N122" s="78" t="str">
        <f t="shared" si="5"/>
        <v/>
      </c>
    </row>
    <row r="123" spans="1:14" x14ac:dyDescent="0.3">
      <c r="A123" s="110" t="s">
        <v>366</v>
      </c>
      <c r="B123" t="s">
        <v>367</v>
      </c>
      <c r="C123">
        <v>90</v>
      </c>
      <c r="D123" t="s">
        <v>53</v>
      </c>
      <c r="E123" t="s">
        <v>53</v>
      </c>
      <c r="F123" s="235">
        <f>VLOOKUP($A123,'[1]T_10.03'!$A:$N,F$4,FALSE)</f>
        <v>11</v>
      </c>
      <c r="G123" s="3">
        <f>VLOOKUP($A123,'[1]T_10.03'!$A:$N,G$4,FALSE)</f>
        <v>43.81</v>
      </c>
      <c r="H123" s="3">
        <f>VLOOKUP($A123,'[1]T_10.03'!$A:$N,H$4,FALSE)</f>
        <v>6.22</v>
      </c>
      <c r="I123" s="78">
        <f t="shared" si="3"/>
        <v>7.0434083601286179</v>
      </c>
      <c r="J123" s="3">
        <f>VLOOKUP($A123,'[1]T_10.04'!$A:$N,J$4,FALSE)</f>
        <v>8</v>
      </c>
      <c r="K123" s="3">
        <f>VLOOKUP($A123,'[1]T_10.04'!$A:$N,K$4,FALSE)</f>
        <v>31.87</v>
      </c>
      <c r="L123" s="3">
        <f>VLOOKUP($A123,'[1]T_10.04'!$A:$N,L$4,FALSE)</f>
        <v>4.47</v>
      </c>
      <c r="M123" s="60">
        <f t="shared" si="4"/>
        <v>7.1297539149888145</v>
      </c>
      <c r="N123" s="78">
        <f t="shared" si="5"/>
        <v>-8.6345554860196572E-2</v>
      </c>
    </row>
    <row r="124" spans="1:14" x14ac:dyDescent="0.3">
      <c r="A124" s="110" t="s">
        <v>368</v>
      </c>
      <c r="B124" t="s">
        <v>369</v>
      </c>
      <c r="C124">
        <v>91</v>
      </c>
      <c r="D124" t="s">
        <v>53</v>
      </c>
      <c r="E124" t="s">
        <v>53</v>
      </c>
      <c r="F124" s="235">
        <f>VLOOKUP($A124,'[1]T_10.03'!$A:$N,F$4,FALSE)</f>
        <v>14</v>
      </c>
      <c r="G124" s="3">
        <f>VLOOKUP($A124,'[1]T_10.03'!$A:$N,G$4,FALSE)</f>
        <v>30.13</v>
      </c>
      <c r="H124" s="3">
        <f>VLOOKUP($A124,'[1]T_10.03'!$A:$N,H$4,FALSE)</f>
        <v>3.98</v>
      </c>
      <c r="I124" s="78">
        <f t="shared" si="3"/>
        <v>7.5703517587939695</v>
      </c>
      <c r="J124" s="3">
        <f>VLOOKUP($A124,'[1]T_10.04'!$A:$N,J$4,FALSE)</f>
        <v>12</v>
      </c>
      <c r="K124" s="3">
        <f>VLOOKUP($A124,'[1]T_10.04'!$A:$N,K$4,FALSE)</f>
        <v>25.83</v>
      </c>
      <c r="L124" s="3">
        <f>VLOOKUP($A124,'[1]T_10.04'!$A:$N,L$4,FALSE)</f>
        <v>3.77</v>
      </c>
      <c r="M124" s="60">
        <f t="shared" si="4"/>
        <v>6.8514588859416437</v>
      </c>
      <c r="N124" s="78">
        <f t="shared" si="5"/>
        <v>0.71889287285232584</v>
      </c>
    </row>
    <row r="125" spans="1:14" x14ac:dyDescent="0.3">
      <c r="A125" s="110" t="s">
        <v>370</v>
      </c>
      <c r="B125" t="s">
        <v>371</v>
      </c>
      <c r="C125">
        <v>92</v>
      </c>
      <c r="D125" t="s">
        <v>53</v>
      </c>
      <c r="E125" t="s">
        <v>53</v>
      </c>
      <c r="F125" s="235">
        <f>VLOOKUP($A125,'[1]T_10.03'!$A:$N,F$4,FALSE)</f>
        <v>17</v>
      </c>
      <c r="G125" s="3">
        <f>VLOOKUP($A125,'[1]T_10.03'!$A:$N,G$4,FALSE)</f>
        <v>39.53</v>
      </c>
      <c r="H125" s="3">
        <f>VLOOKUP($A125,'[1]T_10.03'!$A:$N,H$4,FALSE)</f>
        <v>5.25</v>
      </c>
      <c r="I125" s="78">
        <f t="shared" si="3"/>
        <v>7.52952380952381</v>
      </c>
      <c r="J125" s="3">
        <f>VLOOKUP($A125,'[1]T_10.04'!$A:$N,J$4,FALSE)</f>
        <v>11</v>
      </c>
      <c r="K125" s="3">
        <f>VLOOKUP($A125,'[1]T_10.04'!$A:$N,K$4,FALSE)</f>
        <v>25.64</v>
      </c>
      <c r="L125" s="3">
        <f>VLOOKUP($A125,'[1]T_10.04'!$A:$N,L$4,FALSE)</f>
        <v>3.72</v>
      </c>
      <c r="M125" s="60">
        <f t="shared" si="4"/>
        <v>6.89247311827957</v>
      </c>
      <c r="N125" s="78">
        <f t="shared" si="5"/>
        <v>0.63705069124423996</v>
      </c>
    </row>
    <row r="126" spans="1:14" x14ac:dyDescent="0.3">
      <c r="A126" s="110" t="s">
        <v>372</v>
      </c>
      <c r="B126" t="s">
        <v>373</v>
      </c>
      <c r="C126">
        <v>93</v>
      </c>
      <c r="D126" t="s">
        <v>53</v>
      </c>
      <c r="E126" t="s">
        <v>53</v>
      </c>
      <c r="F126" s="235">
        <f>VLOOKUP($A126,'[1]T_10.03'!$A:$N,F$4,FALSE)</f>
        <v>19</v>
      </c>
      <c r="G126" s="3">
        <f>VLOOKUP($A126,'[1]T_10.03'!$A:$N,G$4,FALSE)</f>
        <v>56.19</v>
      </c>
      <c r="H126" s="3">
        <f>VLOOKUP($A126,'[1]T_10.03'!$A:$N,H$4,FALSE)</f>
        <v>7.9</v>
      </c>
      <c r="I126" s="78">
        <f t="shared" si="3"/>
        <v>7.112658227848101</v>
      </c>
      <c r="J126" s="3">
        <f>VLOOKUP($A126,'[1]T_10.04'!$A:$N,J$4,FALSE)</f>
        <v>21</v>
      </c>
      <c r="K126" s="3">
        <f>VLOOKUP($A126,'[1]T_10.04'!$A:$N,K$4,FALSE)</f>
        <v>60.06</v>
      </c>
      <c r="L126" s="3">
        <f>VLOOKUP($A126,'[1]T_10.04'!$A:$N,L$4,FALSE)</f>
        <v>8.8800000000000008</v>
      </c>
      <c r="M126" s="60">
        <f t="shared" si="4"/>
        <v>6.7635135135135132</v>
      </c>
      <c r="N126" s="78">
        <f t="shared" si="5"/>
        <v>0.34914471433458782</v>
      </c>
    </row>
    <row r="127" spans="1:14" x14ac:dyDescent="0.3">
      <c r="A127" s="110" t="s">
        <v>374</v>
      </c>
      <c r="B127" t="s">
        <v>375</v>
      </c>
      <c r="C127">
        <v>94</v>
      </c>
      <c r="D127" t="s">
        <v>53</v>
      </c>
      <c r="E127" t="s">
        <v>53</v>
      </c>
      <c r="F127" s="235">
        <f>VLOOKUP($A127,'[1]T_10.03'!$A:$N,F$4,FALSE)</f>
        <v>14</v>
      </c>
      <c r="G127" s="3">
        <f>VLOOKUP($A127,'[1]T_10.03'!$A:$N,G$4,FALSE)</f>
        <v>58.85</v>
      </c>
      <c r="H127" s="3">
        <f>VLOOKUP($A127,'[1]T_10.03'!$A:$N,H$4,FALSE)</f>
        <v>6.12</v>
      </c>
      <c r="I127" s="78">
        <f t="shared" si="3"/>
        <v>9.6160130718954253</v>
      </c>
      <c r="J127" s="3">
        <f>VLOOKUP($A127,'[1]T_10.04'!$A:$N,J$4,FALSE)</f>
        <v>16</v>
      </c>
      <c r="K127" s="3">
        <f>VLOOKUP($A127,'[1]T_10.04'!$A:$N,K$4,FALSE)</f>
        <v>65.739999999999995</v>
      </c>
      <c r="L127" s="3">
        <f>VLOOKUP($A127,'[1]T_10.04'!$A:$N,L$4,FALSE)</f>
        <v>7.13</v>
      </c>
      <c r="M127" s="60">
        <f t="shared" si="4"/>
        <v>9.2201963534361848</v>
      </c>
      <c r="N127" s="78">
        <f t="shared" si="5"/>
        <v>0.39581671845924049</v>
      </c>
    </row>
    <row r="128" spans="1:14" x14ac:dyDescent="0.3">
      <c r="A128" s="110" t="s">
        <v>376</v>
      </c>
      <c r="B128" t="s">
        <v>377</v>
      </c>
      <c r="C128">
        <v>95</v>
      </c>
      <c r="D128" t="s">
        <v>53</v>
      </c>
      <c r="E128" t="s">
        <v>53</v>
      </c>
      <c r="F128" s="235">
        <f>VLOOKUP($A128,'[1]T_10.03'!$A:$N,F$4,FALSE)</f>
        <v>27</v>
      </c>
      <c r="G128" s="3">
        <f>VLOOKUP($A128,'[1]T_10.03'!$A:$N,G$4,FALSE)</f>
        <v>135.55000000000001</v>
      </c>
      <c r="H128" s="3">
        <f>VLOOKUP($A128,'[1]T_10.03'!$A:$N,H$4,FALSE)</f>
        <v>10.62</v>
      </c>
      <c r="I128" s="78">
        <f t="shared" si="3"/>
        <v>12.763653483992469</v>
      </c>
      <c r="J128" s="3">
        <f>VLOOKUP($A128,'[1]T_10.04'!$A:$N,J$4,FALSE)</f>
        <v>16</v>
      </c>
      <c r="K128" s="3">
        <f>VLOOKUP($A128,'[1]T_10.04'!$A:$N,K$4,FALSE)</f>
        <v>85.63</v>
      </c>
      <c r="L128" s="3">
        <f>VLOOKUP($A128,'[1]T_10.04'!$A:$N,L$4,FALSE)</f>
        <v>7.08</v>
      </c>
      <c r="M128" s="60">
        <f t="shared" si="4"/>
        <v>12.094632768361581</v>
      </c>
      <c r="N128" s="78">
        <f t="shared" si="5"/>
        <v>0.66902071563088761</v>
      </c>
    </row>
    <row r="129" spans="1:14" x14ac:dyDescent="0.3">
      <c r="A129" s="110" t="s">
        <v>378</v>
      </c>
      <c r="B129" t="s">
        <v>379</v>
      </c>
      <c r="C129">
        <v>96</v>
      </c>
      <c r="D129" t="s">
        <v>53</v>
      </c>
      <c r="E129" t="s">
        <v>53</v>
      </c>
      <c r="F129" s="235">
        <f>VLOOKUP($A129,'[1]T_10.03'!$A:$N,F$4,FALSE)</f>
        <v>12</v>
      </c>
      <c r="G129" s="3">
        <f>VLOOKUP($A129,'[1]T_10.03'!$A:$N,G$4,FALSE)</f>
        <v>51.96</v>
      </c>
      <c r="H129" s="3">
        <f>VLOOKUP($A129,'[1]T_10.03'!$A:$N,H$4,FALSE)</f>
        <v>6.3</v>
      </c>
      <c r="I129" s="78">
        <f t="shared" si="3"/>
        <v>8.2476190476190485</v>
      </c>
      <c r="J129" s="3">
        <f>VLOOKUP($A129,'[1]T_10.04'!$A:$N,J$4,FALSE)</f>
        <v>14</v>
      </c>
      <c r="K129" s="3">
        <f>VLOOKUP($A129,'[1]T_10.04'!$A:$N,K$4,FALSE)</f>
        <v>60.46</v>
      </c>
      <c r="L129" s="3">
        <f>VLOOKUP($A129,'[1]T_10.04'!$A:$N,L$4,FALSE)</f>
        <v>6.9</v>
      </c>
      <c r="M129" s="60">
        <f t="shared" si="4"/>
        <v>8.7623188405797094</v>
      </c>
      <c r="N129" s="78">
        <f t="shared" si="5"/>
        <v>-0.51469979296066093</v>
      </c>
    </row>
    <row r="130" spans="1:14" x14ac:dyDescent="0.3">
      <c r="A130" s="110" t="s">
        <v>380</v>
      </c>
      <c r="B130" t="s">
        <v>381</v>
      </c>
      <c r="C130">
        <v>97</v>
      </c>
      <c r="D130" t="s">
        <v>53</v>
      </c>
      <c r="E130" t="s">
        <v>53</v>
      </c>
      <c r="F130" s="246">
        <f>VLOOKUP($A130,'[1]T_10.03'!$A:$N,F$4,FALSE)</f>
        <v>9</v>
      </c>
      <c r="G130" s="43">
        <f>VLOOKUP($A130,'[1]T_10.03'!$A:$N,G$4,FALSE)</f>
        <v>35.49</v>
      </c>
      <c r="H130" s="43">
        <f>VLOOKUP($A130,'[1]T_10.03'!$A:$N,H$4,FALSE)</f>
        <v>4</v>
      </c>
      <c r="I130" s="78">
        <f t="shared" si="3"/>
        <v>8.8725000000000005</v>
      </c>
      <c r="J130" s="3">
        <f>VLOOKUP($A130,'[1]T_10.04'!$A:$N,J$4,FALSE)</f>
        <v>8</v>
      </c>
      <c r="K130" s="3">
        <f>VLOOKUP($A130,'[1]T_10.04'!$A:$N,K$4,FALSE)</f>
        <v>31.44</v>
      </c>
      <c r="L130" s="3">
        <f>VLOOKUP($A130,'[1]T_10.04'!$A:$N,L$4,FALSE)</f>
        <v>3.33</v>
      </c>
      <c r="M130" s="60">
        <f t="shared" si="4"/>
        <v>9.4414414414414409</v>
      </c>
      <c r="N130" s="78">
        <f t="shared" si="5"/>
        <v>-0.56894144144144043</v>
      </c>
    </row>
    <row r="131" spans="1:14" x14ac:dyDescent="0.3">
      <c r="A131" s="110" t="s">
        <v>382</v>
      </c>
      <c r="B131" t="s">
        <v>383</v>
      </c>
      <c r="C131">
        <v>99</v>
      </c>
      <c r="D131" t="s">
        <v>53</v>
      </c>
      <c r="E131" t="s">
        <v>53</v>
      </c>
      <c r="F131" s="235">
        <f>VLOOKUP($A131,'[1]T_10.03'!$A:$N,F$4,FALSE)</f>
        <v>9</v>
      </c>
      <c r="G131" s="3">
        <f>VLOOKUP($A131,'[1]T_10.03'!$A:$N,G$4,FALSE)</f>
        <v>53.94</v>
      </c>
      <c r="H131" s="3">
        <f>VLOOKUP($A131,'[1]T_10.03'!$A:$N,H$4,FALSE)</f>
        <v>5.92</v>
      </c>
      <c r="I131" s="78">
        <f t="shared" si="3"/>
        <v>9.111486486486486</v>
      </c>
      <c r="J131" s="3">
        <f>VLOOKUP($A131,'[1]T_10.04'!$A:$N,J$4,FALSE)</f>
        <v>8</v>
      </c>
      <c r="K131" s="3">
        <f>VLOOKUP($A131,'[1]T_10.04'!$A:$N,K$4,FALSE)</f>
        <v>48.05</v>
      </c>
      <c r="L131" s="3">
        <f>VLOOKUP($A131,'[1]T_10.04'!$A:$N,L$4,FALSE)</f>
        <v>3.93</v>
      </c>
      <c r="M131" s="60">
        <f t="shared" si="4"/>
        <v>12.226463104325699</v>
      </c>
      <c r="N131" s="78">
        <f t="shared" si="5"/>
        <v>-3.1149766178392131</v>
      </c>
    </row>
    <row r="132" spans="1:14" x14ac:dyDescent="0.3">
      <c r="A132" s="110" t="s">
        <v>384</v>
      </c>
      <c r="B132" t="s">
        <v>385</v>
      </c>
      <c r="C132">
        <v>100</v>
      </c>
      <c r="D132" t="s">
        <v>53</v>
      </c>
      <c r="E132" t="s">
        <v>53</v>
      </c>
      <c r="F132" s="235">
        <f>VLOOKUP($A132,'[1]T_10.03'!$A:$N,F$4,FALSE)</f>
        <v>23</v>
      </c>
      <c r="G132" s="3">
        <f>VLOOKUP($A132,'[1]T_10.03'!$A:$N,G$4,FALSE)</f>
        <v>72.83</v>
      </c>
      <c r="H132" s="3">
        <f>VLOOKUP($A132,'[1]T_10.03'!$A:$N,H$4,FALSE)</f>
        <v>5.37</v>
      </c>
      <c r="I132" s="78">
        <f t="shared" si="3"/>
        <v>13.562383612662941</v>
      </c>
      <c r="J132" s="3">
        <f>VLOOKUP($A132,'[1]T_10.04'!$A:$N,J$4,FALSE)</f>
        <v>16</v>
      </c>
      <c r="K132" s="3">
        <f>VLOOKUP($A132,'[1]T_10.04'!$A:$N,K$4,FALSE)</f>
        <v>50.69</v>
      </c>
      <c r="L132" s="3">
        <f>VLOOKUP($A132,'[1]T_10.04'!$A:$N,L$4,FALSE)</f>
        <v>3.48</v>
      </c>
      <c r="M132" s="60">
        <f t="shared" si="4"/>
        <v>14.566091954022989</v>
      </c>
      <c r="N132" s="78">
        <f t="shared" si="5"/>
        <v>-1.0037083413600474</v>
      </c>
    </row>
    <row r="133" spans="1:14" x14ac:dyDescent="0.3">
      <c r="A133" s="110" t="s">
        <v>386</v>
      </c>
      <c r="B133" t="s">
        <v>387</v>
      </c>
      <c r="C133">
        <v>101</v>
      </c>
      <c r="D133" t="s">
        <v>53</v>
      </c>
      <c r="E133" t="s">
        <v>53</v>
      </c>
      <c r="F133" s="235">
        <f>VLOOKUP($A133,'[1]T_10.03'!$A:$N,F$4,FALSE)</f>
        <v>28</v>
      </c>
      <c r="G133" s="3">
        <f>VLOOKUP($A133,'[1]T_10.03'!$A:$N,G$4,FALSE)</f>
        <v>136.05000000000001</v>
      </c>
      <c r="H133" s="3">
        <f>VLOOKUP($A133,'[1]T_10.03'!$A:$N,H$4,FALSE)</f>
        <v>13.05</v>
      </c>
      <c r="I133" s="78">
        <f t="shared" si="3"/>
        <v>10.425287356321839</v>
      </c>
      <c r="J133" s="3">
        <f>VLOOKUP($A133,'[1]T_10.04'!$A:$N,J$4,FALSE)</f>
        <v>24</v>
      </c>
      <c r="K133" s="3">
        <f>VLOOKUP($A133,'[1]T_10.04'!$A:$N,K$4,FALSE)</f>
        <v>122.95</v>
      </c>
      <c r="L133" s="3">
        <f>VLOOKUP($A133,'[1]T_10.04'!$A:$N,L$4,FALSE)</f>
        <v>11.95</v>
      </c>
      <c r="M133" s="60">
        <f t="shared" si="4"/>
        <v>10.288702928870293</v>
      </c>
      <c r="N133" s="78">
        <f t="shared" si="5"/>
        <v>0.13658442745154531</v>
      </c>
    </row>
    <row r="134" spans="1:14" x14ac:dyDescent="0.3">
      <c r="A134" s="110" t="s">
        <v>388</v>
      </c>
      <c r="B134" t="s">
        <v>389</v>
      </c>
      <c r="C134">
        <v>104</v>
      </c>
      <c r="D134" t="s">
        <v>53</v>
      </c>
      <c r="E134" t="s">
        <v>53</v>
      </c>
      <c r="F134" s="235">
        <f>VLOOKUP($A134,'[1]T_10.03'!$A:$N,F$4,FALSE)</f>
        <v>29</v>
      </c>
      <c r="G134" s="3">
        <f>VLOOKUP($A134,'[1]T_10.03'!$A:$N,G$4,FALSE)</f>
        <v>127.38</v>
      </c>
      <c r="H134" s="3">
        <f>VLOOKUP($A134,'[1]T_10.03'!$A:$N,H$4,FALSE)</f>
        <v>14.58</v>
      </c>
      <c r="I134" s="78">
        <f t="shared" si="3"/>
        <v>8.7366255144032916</v>
      </c>
      <c r="J134" s="3">
        <f>VLOOKUP($A134,'[1]T_10.04'!$A:$N,J$4,FALSE)</f>
        <v>31</v>
      </c>
      <c r="K134" s="3">
        <f>VLOOKUP($A134,'[1]T_10.04'!$A:$N,K$4,FALSE)</f>
        <v>136.16999999999999</v>
      </c>
      <c r="L134" s="3">
        <f>VLOOKUP($A134,'[1]T_10.04'!$A:$N,L$4,FALSE)</f>
        <v>16.97</v>
      </c>
      <c r="M134" s="60">
        <f t="shared" si="4"/>
        <v>8.0241602828520922</v>
      </c>
      <c r="N134" s="78">
        <f t="shared" si="5"/>
        <v>0.71246523155119945</v>
      </c>
    </row>
    <row r="135" spans="1:14" x14ac:dyDescent="0.3">
      <c r="A135" s="110" t="s">
        <v>390</v>
      </c>
      <c r="B135" t="s">
        <v>391</v>
      </c>
      <c r="C135">
        <v>105</v>
      </c>
      <c r="D135" t="s">
        <v>53</v>
      </c>
      <c r="E135" t="s">
        <v>53</v>
      </c>
      <c r="F135" s="235">
        <f>VLOOKUP($A135,'[1]T_10.03'!$A:$N,F$4,FALSE)</f>
        <v>11</v>
      </c>
      <c r="G135" s="3">
        <f>VLOOKUP($A135,'[1]T_10.03'!$A:$N,G$4,FALSE)</f>
        <v>62.33</v>
      </c>
      <c r="H135" s="3">
        <f>VLOOKUP($A135,'[1]T_10.03'!$A:$N,H$4,FALSE)</f>
        <v>6.77</v>
      </c>
      <c r="I135" s="78">
        <f t="shared" si="3"/>
        <v>9.2067946824224531</v>
      </c>
      <c r="J135" s="3">
        <f>VLOOKUP($A135,'[1]T_10.04'!$A:$N,J$4,FALSE)</f>
        <v>8</v>
      </c>
      <c r="K135" s="3">
        <f>VLOOKUP($A135,'[1]T_10.04'!$A:$N,K$4,FALSE)</f>
        <v>45.46</v>
      </c>
      <c r="L135" s="3">
        <f>VLOOKUP($A135,'[1]T_10.04'!$A:$N,L$4,FALSE)</f>
        <v>4.28</v>
      </c>
      <c r="M135" s="60">
        <f t="shared" si="4"/>
        <v>10.621495327102803</v>
      </c>
      <c r="N135" s="78">
        <f t="shared" si="5"/>
        <v>-1.4147006446803498</v>
      </c>
    </row>
    <row r="136" spans="1:14" x14ac:dyDescent="0.3">
      <c r="A136" s="110" t="s">
        <v>392</v>
      </c>
      <c r="B136" t="s">
        <v>393</v>
      </c>
      <c r="C136">
        <v>106</v>
      </c>
      <c r="D136" t="s">
        <v>53</v>
      </c>
      <c r="E136" t="s">
        <v>53</v>
      </c>
      <c r="F136" s="235">
        <f>VLOOKUP($A136,'[1]T_10.03'!$A:$N,F$4,FALSE)</f>
        <v>17</v>
      </c>
      <c r="G136" s="3">
        <f>VLOOKUP($A136,'[1]T_10.03'!$A:$N,G$4,FALSE)</f>
        <v>89.78</v>
      </c>
      <c r="H136" s="3">
        <f>VLOOKUP($A136,'[1]T_10.03'!$A:$N,H$4,FALSE)</f>
        <v>10.32</v>
      </c>
      <c r="I136" s="78">
        <f t="shared" si="3"/>
        <v>8.6996124031007742</v>
      </c>
      <c r="J136" s="3">
        <f>VLOOKUP($A136,'[1]T_10.04'!$A:$N,J$4,FALSE)</f>
        <v>14</v>
      </c>
      <c r="K136" s="3">
        <f>VLOOKUP($A136,'[1]T_10.04'!$A:$N,K$4,FALSE)</f>
        <v>72.930000000000007</v>
      </c>
      <c r="L136" s="3">
        <f>VLOOKUP($A136,'[1]T_10.04'!$A:$N,L$4,FALSE)</f>
        <v>7.85</v>
      </c>
      <c r="M136" s="60">
        <f t="shared" si="4"/>
        <v>9.2904458598726123</v>
      </c>
      <c r="N136" s="78">
        <f t="shared" si="5"/>
        <v>-0.59083345677183807</v>
      </c>
    </row>
    <row r="137" spans="1:14" x14ac:dyDescent="0.3">
      <c r="A137" s="110" t="s">
        <v>394</v>
      </c>
      <c r="B137" t="s">
        <v>395</v>
      </c>
      <c r="C137">
        <v>108</v>
      </c>
      <c r="D137" t="s">
        <v>53</v>
      </c>
      <c r="E137" t="s">
        <v>53</v>
      </c>
      <c r="F137" s="235">
        <f>VLOOKUP($A137,'[1]T_10.03'!$A:$N,F$4,FALSE)</f>
        <v>22</v>
      </c>
      <c r="G137" s="3">
        <f>VLOOKUP($A137,'[1]T_10.03'!$A:$N,G$4,FALSE)</f>
        <v>112.24</v>
      </c>
      <c r="H137" s="3">
        <f>VLOOKUP($A137,'[1]T_10.03'!$A:$N,H$4,FALSE)</f>
        <v>11.68</v>
      </c>
      <c r="I137" s="78">
        <f t="shared" ref="I137:I148" si="6">IF(H137&gt;0,G137/H137,"")</f>
        <v>9.6095890410958908</v>
      </c>
      <c r="J137" s="3">
        <f>VLOOKUP($A137,'[1]T_10.04'!$A:$N,J$4,FALSE)</f>
        <v>16</v>
      </c>
      <c r="K137" s="3">
        <f>VLOOKUP($A137,'[1]T_10.04'!$A:$N,K$4,FALSE)</f>
        <v>87.33</v>
      </c>
      <c r="L137" s="3">
        <f>VLOOKUP($A137,'[1]T_10.04'!$A:$N,L$4,FALSE)</f>
        <v>8.7200000000000006</v>
      </c>
      <c r="M137" s="60">
        <f t="shared" ref="M137:M148" si="7">IF(L137&gt;0,K137/L137,"")</f>
        <v>10.014908256880734</v>
      </c>
      <c r="N137" s="78">
        <f t="shared" ref="N137:N148" si="8">IF(AND(H137&gt;0,L137&gt;0),I137-M137,"")</f>
        <v>-0.40531921578484287</v>
      </c>
    </row>
    <row r="138" spans="1:14" x14ac:dyDescent="0.3">
      <c r="A138" s="110" t="s">
        <v>396</v>
      </c>
      <c r="B138" t="s">
        <v>397</v>
      </c>
      <c r="C138">
        <v>109</v>
      </c>
      <c r="D138" t="s">
        <v>53</v>
      </c>
      <c r="E138" t="s">
        <v>53</v>
      </c>
      <c r="F138" s="235">
        <f>VLOOKUP($A138,'[1]T_10.03'!$A:$N,F$4,FALSE)</f>
        <v>28</v>
      </c>
      <c r="G138" s="3">
        <f>VLOOKUP($A138,'[1]T_10.03'!$A:$N,G$4,FALSE)</f>
        <v>127.09</v>
      </c>
      <c r="H138" s="3">
        <f>VLOOKUP($A138,'[1]T_10.03'!$A:$N,H$4,FALSE)</f>
        <v>13.02</v>
      </c>
      <c r="I138" s="78">
        <f t="shared" si="6"/>
        <v>9.7611367127496163</v>
      </c>
      <c r="J138" s="3">
        <f>VLOOKUP($A138,'[1]T_10.04'!$A:$N,J$4,FALSE)</f>
        <v>29</v>
      </c>
      <c r="K138" s="3">
        <f>VLOOKUP($A138,'[1]T_10.04'!$A:$N,K$4,FALSE)</f>
        <v>131.68</v>
      </c>
      <c r="L138" s="3">
        <f>VLOOKUP($A138,'[1]T_10.04'!$A:$N,L$4,FALSE)</f>
        <v>14.35</v>
      </c>
      <c r="M138" s="60">
        <f t="shared" si="7"/>
        <v>9.1763066202090595</v>
      </c>
      <c r="N138" s="78">
        <f t="shared" si="8"/>
        <v>0.58483009254055673</v>
      </c>
    </row>
    <row r="139" spans="1:14" x14ac:dyDescent="0.3">
      <c r="A139" s="110" t="s">
        <v>398</v>
      </c>
      <c r="B139" t="s">
        <v>399</v>
      </c>
      <c r="C139">
        <v>110</v>
      </c>
      <c r="D139" t="s">
        <v>53</v>
      </c>
      <c r="E139" t="s">
        <v>53</v>
      </c>
      <c r="F139" s="235">
        <f>VLOOKUP($A139,'[1]T_10.03'!$A:$N,F$4,FALSE)</f>
        <v>33</v>
      </c>
      <c r="G139" s="3">
        <f>VLOOKUP($A139,'[1]T_10.03'!$A:$N,G$4,FALSE)</f>
        <v>158.78</v>
      </c>
      <c r="H139" s="3">
        <f>VLOOKUP($A139,'[1]T_10.03'!$A:$N,H$4,FALSE)</f>
        <v>15.42</v>
      </c>
      <c r="I139" s="78">
        <f t="shared" si="6"/>
        <v>10.297016861219197</v>
      </c>
      <c r="J139" s="3">
        <f>VLOOKUP($A139,'[1]T_10.04'!$A:$N,J$4,FALSE)</f>
        <v>18</v>
      </c>
      <c r="K139" s="3">
        <f>VLOOKUP($A139,'[1]T_10.04'!$A:$N,K$4,FALSE)</f>
        <v>95.77</v>
      </c>
      <c r="L139" s="3">
        <f>VLOOKUP($A139,'[1]T_10.04'!$A:$N,L$4,FALSE)</f>
        <v>9.3699999999999992</v>
      </c>
      <c r="M139" s="60">
        <f t="shared" si="7"/>
        <v>10.220917822838848</v>
      </c>
      <c r="N139" s="78">
        <f t="shared" si="8"/>
        <v>7.6099038380348816E-2</v>
      </c>
    </row>
    <row r="140" spans="1:14" x14ac:dyDescent="0.3">
      <c r="A140" s="110" t="s">
        <v>400</v>
      </c>
      <c r="B140" t="s">
        <v>401</v>
      </c>
      <c r="C140">
        <v>112</v>
      </c>
      <c r="D140" t="s">
        <v>53</v>
      </c>
      <c r="E140" t="s">
        <v>53</v>
      </c>
      <c r="F140" s="235">
        <f>VLOOKUP($A140,'[1]T_10.03'!$A:$N,F$4,FALSE)</f>
        <v>9</v>
      </c>
      <c r="G140" s="3">
        <f>VLOOKUP($A140,'[1]T_10.03'!$A:$N,G$4,FALSE)</f>
        <v>65.650000000000006</v>
      </c>
      <c r="H140" s="3">
        <f>VLOOKUP($A140,'[1]T_10.03'!$A:$N,H$4,FALSE)</f>
        <v>8.2799999999999994</v>
      </c>
      <c r="I140" s="78">
        <f t="shared" si="6"/>
        <v>7.9287439613526587</v>
      </c>
      <c r="J140" s="3">
        <f>VLOOKUP($A140,'[1]T_10.04'!$A:$N,J$4,FALSE)</f>
        <v>14</v>
      </c>
      <c r="K140" s="3">
        <f>VLOOKUP($A140,'[1]T_10.04'!$A:$N,K$4,FALSE)</f>
        <v>102.01</v>
      </c>
      <c r="L140" s="3">
        <f>VLOOKUP($A140,'[1]T_10.04'!$A:$N,L$4,FALSE)</f>
        <v>12.67</v>
      </c>
      <c r="M140" s="60">
        <f t="shared" si="7"/>
        <v>8.0513022888713497</v>
      </c>
      <c r="N140" s="78">
        <f t="shared" si="8"/>
        <v>-0.122558327518691</v>
      </c>
    </row>
    <row r="141" spans="1:14" x14ac:dyDescent="0.3">
      <c r="A141" s="110" t="s">
        <v>402</v>
      </c>
      <c r="B141" t="s">
        <v>403</v>
      </c>
      <c r="C141">
        <v>114</v>
      </c>
      <c r="D141" t="s">
        <v>53</v>
      </c>
      <c r="E141" t="s">
        <v>53</v>
      </c>
      <c r="F141" s="235">
        <f>VLOOKUP($A141,'[1]T_10.03'!$A:$N,F$4,FALSE)</f>
        <v>1</v>
      </c>
      <c r="G141" s="3">
        <f>VLOOKUP($A141,'[1]T_10.03'!$A:$N,G$4,FALSE)</f>
        <v>2.33</v>
      </c>
      <c r="H141" s="3">
        <f>VLOOKUP($A141,'[1]T_10.03'!$A:$N,H$4,FALSE)</f>
        <v>0.27</v>
      </c>
      <c r="I141" s="78">
        <f t="shared" si="6"/>
        <v>8.6296296296296298</v>
      </c>
      <c r="J141" s="3">
        <f>VLOOKUP($A141,'[1]T_10.04'!$A:$N,J$4,FALSE)</f>
        <v>11</v>
      </c>
      <c r="K141" s="3">
        <f>VLOOKUP($A141,'[1]T_10.04'!$A:$N,K$4,FALSE)</f>
        <v>25.63</v>
      </c>
      <c r="L141" s="3">
        <f>VLOOKUP($A141,'[1]T_10.04'!$A:$N,L$4,FALSE)</f>
        <v>3.18</v>
      </c>
      <c r="M141" s="60">
        <f t="shared" si="7"/>
        <v>8.0597484276729556</v>
      </c>
      <c r="N141" s="78">
        <f t="shared" si="8"/>
        <v>0.56988120195667413</v>
      </c>
    </row>
    <row r="142" spans="1:14" x14ac:dyDescent="0.3">
      <c r="A142" s="110" t="s">
        <v>404</v>
      </c>
      <c r="B142" t="s">
        <v>405</v>
      </c>
      <c r="C142">
        <v>119</v>
      </c>
      <c r="D142" t="s">
        <v>53</v>
      </c>
      <c r="E142" t="s">
        <v>53</v>
      </c>
      <c r="F142" s="235">
        <f>VLOOKUP($A142,'[1]T_10.03'!$A:$N,F$4,FALSE)</f>
        <v>11</v>
      </c>
      <c r="G142" s="3">
        <f>VLOOKUP($A142,'[1]T_10.03'!$A:$N,G$4,FALSE)</f>
        <v>59.58</v>
      </c>
      <c r="H142" s="3">
        <f>VLOOKUP($A142,'[1]T_10.03'!$A:$N,H$4,FALSE)</f>
        <v>5.67</v>
      </c>
      <c r="I142" s="78">
        <f t="shared" si="6"/>
        <v>10.507936507936508</v>
      </c>
      <c r="J142" s="3">
        <f>VLOOKUP($A142,'[1]T_10.04'!$A:$N,J$4,FALSE)</f>
        <v>8</v>
      </c>
      <c r="K142" s="3">
        <f>VLOOKUP($A142,'[1]T_10.04'!$A:$N,K$4,FALSE)</f>
        <v>43.51</v>
      </c>
      <c r="L142" s="3">
        <f>VLOOKUP($A142,'[1]T_10.04'!$A:$N,L$4,FALSE)</f>
        <v>4.37</v>
      </c>
      <c r="M142" s="60">
        <f t="shared" si="7"/>
        <v>9.9565217391304337</v>
      </c>
      <c r="N142" s="78">
        <f t="shared" si="8"/>
        <v>0.55141476880607421</v>
      </c>
    </row>
    <row r="143" spans="1:14" x14ac:dyDescent="0.3">
      <c r="A143" s="110" t="s">
        <v>406</v>
      </c>
      <c r="B143" t="s">
        <v>407</v>
      </c>
      <c r="C143">
        <v>120</v>
      </c>
      <c r="D143" t="s">
        <v>53</v>
      </c>
      <c r="E143" t="s">
        <v>53</v>
      </c>
      <c r="F143" s="235">
        <f>VLOOKUP($A143,'[1]T_10.03'!$A:$N,F$4,FALSE)</f>
        <v>16</v>
      </c>
      <c r="G143" s="3">
        <f>VLOOKUP($A143,'[1]T_10.03'!$A:$N,G$4,FALSE)</f>
        <v>65.08</v>
      </c>
      <c r="H143" s="3">
        <f>VLOOKUP($A143,'[1]T_10.03'!$A:$N,H$4,FALSE)</f>
        <v>7.58</v>
      </c>
      <c r="I143" s="78">
        <f t="shared" si="6"/>
        <v>8.5857519788918211</v>
      </c>
      <c r="J143" s="3">
        <f>VLOOKUP($A143,'[1]T_10.04'!$A:$N,J$4,FALSE)</f>
        <v>19</v>
      </c>
      <c r="K143" s="3">
        <f>VLOOKUP($A143,'[1]T_10.04'!$A:$N,K$4,FALSE)</f>
        <v>79.05</v>
      </c>
      <c r="L143" s="3">
        <f>VLOOKUP($A143,'[1]T_10.04'!$A:$N,L$4,FALSE)</f>
        <v>9.19</v>
      </c>
      <c r="M143" s="60">
        <f t="shared" si="7"/>
        <v>8.6017410228509252</v>
      </c>
      <c r="N143" s="78">
        <f t="shared" si="8"/>
        <v>-1.5989043959104166E-2</v>
      </c>
    </row>
    <row r="144" spans="1:14" x14ac:dyDescent="0.3">
      <c r="A144" s="110" t="s">
        <v>243</v>
      </c>
      <c r="B144" t="s">
        <v>244</v>
      </c>
      <c r="C144">
        <v>121</v>
      </c>
      <c r="D144" t="s">
        <v>53</v>
      </c>
      <c r="E144" t="s">
        <v>53</v>
      </c>
      <c r="F144" s="235">
        <f>VLOOKUP($A144,'[1]T_10.03'!$A:$N,F$4,FALSE)</f>
        <v>10</v>
      </c>
      <c r="G144" s="3">
        <f>VLOOKUP($A144,'[1]T_10.03'!$A:$N,G$4,FALSE)</f>
        <v>15</v>
      </c>
      <c r="H144" s="3">
        <f>VLOOKUP($A144,'[1]T_10.03'!$A:$N,H$4,FALSE)</f>
        <v>1.9</v>
      </c>
      <c r="I144" s="78">
        <f t="shared" si="6"/>
        <v>7.8947368421052637</v>
      </c>
      <c r="J144" s="3">
        <f>VLOOKUP($A144,'[1]T_10.04'!$A:$N,J$4,FALSE)</f>
        <v>0</v>
      </c>
      <c r="K144" s="3">
        <f>VLOOKUP($A144,'[1]T_10.04'!$A:$N,K$4,FALSE)</f>
        <v>0</v>
      </c>
      <c r="L144" s="3">
        <f>VLOOKUP($A144,'[1]T_10.04'!$A:$N,L$4,FALSE)</f>
        <v>0</v>
      </c>
      <c r="M144" s="60" t="str">
        <f t="shared" si="7"/>
        <v/>
      </c>
      <c r="N144" s="78" t="str">
        <f t="shared" si="8"/>
        <v/>
      </c>
    </row>
    <row r="145" spans="1:14" x14ac:dyDescent="0.3">
      <c r="A145" s="110" t="s">
        <v>247</v>
      </c>
      <c r="B145" t="s">
        <v>248</v>
      </c>
      <c r="C145">
        <v>131</v>
      </c>
      <c r="D145" t="s">
        <v>53</v>
      </c>
      <c r="E145" t="s">
        <v>53</v>
      </c>
      <c r="F145" s="235">
        <f>VLOOKUP($A145,'[1]T_10.03'!$A:$N,F$4,FALSE)</f>
        <v>8</v>
      </c>
      <c r="G145" s="3">
        <f>VLOOKUP($A145,'[1]T_10.03'!$A:$N,G$4,FALSE)</f>
        <v>52.22</v>
      </c>
      <c r="H145" s="3">
        <f>VLOOKUP($A145,'[1]T_10.03'!$A:$N,H$4,FALSE)</f>
        <v>4.2300000000000004</v>
      </c>
      <c r="I145" s="78">
        <f t="shared" si="6"/>
        <v>12.345153664302599</v>
      </c>
      <c r="J145" s="3">
        <f>VLOOKUP($A145,'[1]T_10.04'!$A:$N,J$4,FALSE)</f>
        <v>0</v>
      </c>
      <c r="K145" s="3">
        <f>VLOOKUP($A145,'[1]T_10.04'!$A:$N,K$4,FALSE)</f>
        <v>0</v>
      </c>
      <c r="L145" s="3">
        <f>VLOOKUP($A145,'[1]T_10.04'!$A:$N,L$4,FALSE)</f>
        <v>0</v>
      </c>
      <c r="M145" s="60" t="str">
        <f t="shared" si="7"/>
        <v/>
      </c>
      <c r="N145" s="78" t="str">
        <f t="shared" si="8"/>
        <v/>
      </c>
    </row>
    <row r="146" spans="1:14" x14ac:dyDescent="0.3">
      <c r="A146" s="110" t="s">
        <v>408</v>
      </c>
      <c r="B146" t="s">
        <v>409</v>
      </c>
      <c r="C146">
        <v>132</v>
      </c>
      <c r="D146" t="s">
        <v>53</v>
      </c>
      <c r="E146" t="s">
        <v>53</v>
      </c>
      <c r="F146" s="235">
        <f>VLOOKUP($A146,'[1]T_10.03'!$A:$N,F$4,FALSE)</f>
        <v>14</v>
      </c>
      <c r="G146" s="3">
        <f>VLOOKUP($A146,'[1]T_10.03'!$A:$N,G$4,FALSE)</f>
        <v>81.17</v>
      </c>
      <c r="H146" s="3">
        <f>VLOOKUP($A146,'[1]T_10.03'!$A:$N,H$4,FALSE)</f>
        <v>5.8</v>
      </c>
      <c r="I146" s="78">
        <f t="shared" si="6"/>
        <v>13.994827586206897</v>
      </c>
      <c r="J146" s="3">
        <f>VLOOKUP($A146,'[1]T_10.04'!$A:$N,J$4,FALSE)</f>
        <v>10</v>
      </c>
      <c r="K146" s="3">
        <f>VLOOKUP($A146,'[1]T_10.04'!$A:$N,K$4,FALSE)</f>
        <v>58.04</v>
      </c>
      <c r="L146" s="3">
        <f>VLOOKUP($A146,'[1]T_10.04'!$A:$N,L$4,FALSE)</f>
        <v>3.9</v>
      </c>
      <c r="M146" s="60">
        <f t="shared" si="7"/>
        <v>14.882051282051282</v>
      </c>
      <c r="N146" s="78">
        <f t="shared" si="8"/>
        <v>-0.88722369584438532</v>
      </c>
    </row>
    <row r="147" spans="1:14" x14ac:dyDescent="0.3">
      <c r="A147" s="110" t="s">
        <v>410</v>
      </c>
      <c r="B147" t="s">
        <v>411</v>
      </c>
      <c r="C147">
        <v>134</v>
      </c>
      <c r="D147" t="s">
        <v>53</v>
      </c>
      <c r="E147" t="s">
        <v>53</v>
      </c>
      <c r="F147" s="235">
        <f>VLOOKUP($A147,'[1]T_10.03'!$A:$N,F$4,FALSE)</f>
        <v>14</v>
      </c>
      <c r="G147" s="3">
        <f>VLOOKUP($A147,'[1]T_10.03'!$A:$N,G$4,FALSE)</f>
        <v>121.82</v>
      </c>
      <c r="H147" s="3">
        <f>VLOOKUP($A147,'[1]T_10.03'!$A:$N,H$4,FALSE)</f>
        <v>9.67</v>
      </c>
      <c r="I147" s="78">
        <f t="shared" si="6"/>
        <v>12.597724922440538</v>
      </c>
      <c r="J147" s="3">
        <f>VLOOKUP($A147,'[1]T_10.04'!$A:$N,J$4,FALSE)</f>
        <v>10</v>
      </c>
      <c r="K147" s="3">
        <f>VLOOKUP($A147,'[1]T_10.04'!$A:$N,K$4,FALSE)</f>
        <v>114.25</v>
      </c>
      <c r="L147" s="3">
        <f>VLOOKUP($A147,'[1]T_10.04'!$A:$N,L$4,FALSE)</f>
        <v>8.77</v>
      </c>
      <c r="M147" s="60">
        <f t="shared" si="7"/>
        <v>13.027366020524516</v>
      </c>
      <c r="N147" s="78">
        <f t="shared" si="8"/>
        <v>-0.42964109808397843</v>
      </c>
    </row>
    <row r="148" spans="1:14" x14ac:dyDescent="0.3">
      <c r="A148" s="110" t="s">
        <v>412</v>
      </c>
      <c r="B148" t="s">
        <v>413</v>
      </c>
      <c r="C148">
        <v>137</v>
      </c>
      <c r="D148" t="s">
        <v>53</v>
      </c>
      <c r="E148" t="s">
        <v>53</v>
      </c>
      <c r="F148" s="235">
        <f>VLOOKUP($A148,'[1]T_10.03'!$A:$N,F$4,FALSE)</f>
        <v>17</v>
      </c>
      <c r="G148" s="3">
        <f>VLOOKUP($A148,'[1]T_10.03'!$A:$N,G$4,FALSE)</f>
        <v>152.4</v>
      </c>
      <c r="H148" s="3">
        <f>VLOOKUP($A148,'[1]T_10.03'!$A:$N,H$4,FALSE)</f>
        <v>11.3</v>
      </c>
      <c r="I148" s="78">
        <f t="shared" si="6"/>
        <v>13.486725663716815</v>
      </c>
      <c r="J148" s="3">
        <f>VLOOKUP($A148,'[1]T_10.04'!$A:$N,J$4,FALSE)</f>
        <v>16</v>
      </c>
      <c r="K148" s="3">
        <f>VLOOKUP($A148,'[1]T_10.04'!$A:$N,K$4,FALSE)</f>
        <v>158.26</v>
      </c>
      <c r="L148" s="3">
        <f>VLOOKUP($A148,'[1]T_10.04'!$A:$N,L$4,FALSE)</f>
        <v>12.5</v>
      </c>
      <c r="M148" s="60">
        <f t="shared" si="7"/>
        <v>12.6608</v>
      </c>
      <c r="N148" s="78">
        <f t="shared" si="8"/>
        <v>0.82592566371681464</v>
      </c>
    </row>
    <row r="149" spans="1:14" x14ac:dyDescent="0.3">
      <c r="A149" s="110" t="s">
        <v>414</v>
      </c>
      <c r="B149" t="s">
        <v>415</v>
      </c>
      <c r="C149">
        <v>171</v>
      </c>
      <c r="D149" t="s">
        <v>53</v>
      </c>
      <c r="E149" t="s">
        <v>53</v>
      </c>
      <c r="F149" s="235">
        <f>VLOOKUP($A149,'[1]T_10.03'!$A:$N,F$4,FALSE)</f>
        <v>0</v>
      </c>
      <c r="G149" s="3">
        <f>VLOOKUP($A149,'[1]T_10.03'!$A:$N,G$4,FALSE)</f>
        <v>0</v>
      </c>
      <c r="H149" s="3">
        <f>VLOOKUP($A149,'[1]T_10.03'!$A:$N,H$4,FALSE)</f>
        <v>0</v>
      </c>
      <c r="I149" s="78" t="str">
        <f t="shared" ref="I149:I212" si="9">IF(H149&gt;0,G149/H149,"")</f>
        <v/>
      </c>
      <c r="J149" s="3">
        <f>VLOOKUP($A149,'[1]T_10.04'!$A:$N,J$4,FALSE)</f>
        <v>0</v>
      </c>
      <c r="K149" s="3">
        <f>VLOOKUP($A149,'[1]T_10.04'!$A:$N,K$4,FALSE)</f>
        <v>0</v>
      </c>
      <c r="L149" s="3">
        <f>VLOOKUP($A149,'[1]T_10.04'!$A:$N,L$4,FALSE)</f>
        <v>0</v>
      </c>
      <c r="M149" s="60" t="str">
        <f t="shared" ref="M149:M212" si="10">IF(L149&gt;0,K149/L149,"")</f>
        <v/>
      </c>
      <c r="N149" s="78" t="str">
        <f t="shared" ref="N149:N212" si="11">IF(AND(H149&gt;0,L149&gt;0),I149-M149,"")</f>
        <v/>
      </c>
    </row>
    <row r="150" spans="1:14" x14ac:dyDescent="0.3">
      <c r="A150" s="110" t="s">
        <v>416</v>
      </c>
      <c r="B150" t="s">
        <v>417</v>
      </c>
      <c r="C150">
        <v>195</v>
      </c>
      <c r="D150" t="s">
        <v>53</v>
      </c>
      <c r="E150" t="s">
        <v>53</v>
      </c>
      <c r="F150" s="235" t="e">
        <f>VLOOKUP($A150,'[1]T_10.03'!$A:$N,F$4,FALSE)</f>
        <v>#N/A</v>
      </c>
      <c r="G150" s="3" t="e">
        <f>VLOOKUP($A150,'[1]T_10.03'!$A:$N,G$4,FALSE)</f>
        <v>#N/A</v>
      </c>
      <c r="H150" s="3" t="e">
        <f>VLOOKUP($A150,'[1]T_10.03'!$A:$N,H$4,FALSE)</f>
        <v>#N/A</v>
      </c>
      <c r="I150" s="78" t="e">
        <f t="shared" si="9"/>
        <v>#N/A</v>
      </c>
      <c r="J150" s="3" t="e">
        <f>VLOOKUP($A150,'[1]T_10.04'!$A:$N,J$4,FALSE)</f>
        <v>#N/A</v>
      </c>
      <c r="K150" s="3" t="e">
        <f>VLOOKUP($A150,'[1]T_10.04'!$A:$N,K$4,FALSE)</f>
        <v>#N/A</v>
      </c>
      <c r="L150" s="3" t="e">
        <f>VLOOKUP($A150,'[1]T_10.04'!$A:$N,L$4,FALSE)</f>
        <v>#N/A</v>
      </c>
      <c r="M150" s="60" t="e">
        <f t="shared" si="10"/>
        <v>#N/A</v>
      </c>
      <c r="N150" s="78" t="e">
        <f t="shared" si="11"/>
        <v>#N/A</v>
      </c>
    </row>
    <row r="151" spans="1:14" x14ac:dyDescent="0.3">
      <c r="A151" s="110" t="s">
        <v>418</v>
      </c>
      <c r="B151" t="s">
        <v>419</v>
      </c>
      <c r="C151">
        <v>201</v>
      </c>
      <c r="D151" t="s">
        <v>53</v>
      </c>
      <c r="E151" t="s">
        <v>53</v>
      </c>
      <c r="F151" s="235">
        <f>VLOOKUP($A151,'[1]T_10.03'!$A:$N,F$4,FALSE)</f>
        <v>18</v>
      </c>
      <c r="G151" s="3">
        <f>VLOOKUP($A151,'[1]T_10.03'!$A:$N,G$4,FALSE)</f>
        <v>34.28</v>
      </c>
      <c r="H151" s="3">
        <f>VLOOKUP($A151,'[1]T_10.03'!$A:$N,H$4,FALSE)</f>
        <v>3.4</v>
      </c>
      <c r="I151" s="78">
        <f t="shared" si="9"/>
        <v>10.082352941176472</v>
      </c>
      <c r="J151" s="3">
        <f>VLOOKUP($A151,'[1]T_10.04'!$A:$N,J$4,FALSE)</f>
        <v>15</v>
      </c>
      <c r="K151" s="3">
        <f>VLOOKUP($A151,'[1]T_10.04'!$A:$N,K$4,FALSE)</f>
        <v>33.82</v>
      </c>
      <c r="L151" s="3">
        <f>VLOOKUP($A151,'[1]T_10.04'!$A:$N,L$4,FALSE)</f>
        <v>3.82</v>
      </c>
      <c r="M151" s="60">
        <f t="shared" si="10"/>
        <v>8.8534031413612571</v>
      </c>
      <c r="N151" s="78">
        <f t="shared" si="11"/>
        <v>1.228949799815215</v>
      </c>
    </row>
    <row r="152" spans="1:14" x14ac:dyDescent="0.3">
      <c r="A152" s="110" t="s">
        <v>420</v>
      </c>
      <c r="B152" t="s">
        <v>421</v>
      </c>
      <c r="C152">
        <v>202</v>
      </c>
      <c r="D152" t="s">
        <v>53</v>
      </c>
      <c r="E152" t="s">
        <v>53</v>
      </c>
      <c r="F152" s="235">
        <f>VLOOKUP($A152,'[1]T_10.03'!$A:$N,F$4,FALSE)</f>
        <v>7</v>
      </c>
      <c r="G152" s="3">
        <f>VLOOKUP($A152,'[1]T_10.03'!$A:$N,G$4,FALSE)</f>
        <v>15.99</v>
      </c>
      <c r="H152" s="3">
        <f>VLOOKUP($A152,'[1]T_10.03'!$A:$N,H$4,FALSE)</f>
        <v>1.75</v>
      </c>
      <c r="I152" s="78">
        <f t="shared" si="9"/>
        <v>9.137142857142857</v>
      </c>
      <c r="J152" s="3">
        <f>VLOOKUP($A152,'[1]T_10.04'!$A:$N,J$4,FALSE)</f>
        <v>0</v>
      </c>
      <c r="K152" s="3">
        <f>VLOOKUP($A152,'[1]T_10.04'!$A:$N,K$4,FALSE)</f>
        <v>0</v>
      </c>
      <c r="L152" s="3">
        <f>VLOOKUP($A152,'[1]T_10.04'!$A:$N,L$4,FALSE)</f>
        <v>0</v>
      </c>
      <c r="M152" s="60" t="str">
        <f t="shared" si="10"/>
        <v/>
      </c>
      <c r="N152" s="78" t="str">
        <f t="shared" si="11"/>
        <v/>
      </c>
    </row>
    <row r="153" spans="1:14" x14ac:dyDescent="0.3">
      <c r="A153" s="110" t="s">
        <v>422</v>
      </c>
      <c r="B153" t="s">
        <v>423</v>
      </c>
      <c r="C153">
        <v>210</v>
      </c>
      <c r="D153" t="s">
        <v>53</v>
      </c>
      <c r="E153" t="s">
        <v>53</v>
      </c>
      <c r="F153" s="235">
        <f>VLOOKUP($A153,'[1]T_10.03'!$A:$N,F$4,FALSE)</f>
        <v>14</v>
      </c>
      <c r="G153" s="3">
        <f>VLOOKUP($A153,'[1]T_10.03'!$A:$N,G$4,FALSE)</f>
        <v>66.930000000000007</v>
      </c>
      <c r="H153" s="3">
        <f>VLOOKUP($A153,'[1]T_10.03'!$A:$N,H$4,FALSE)</f>
        <v>6.85</v>
      </c>
      <c r="I153" s="78">
        <f t="shared" si="9"/>
        <v>9.7708029197080304</v>
      </c>
      <c r="J153" s="3">
        <f>VLOOKUP($A153,'[1]T_10.04'!$A:$N,J$4,FALSE)</f>
        <v>13</v>
      </c>
      <c r="K153" s="3">
        <f>VLOOKUP($A153,'[1]T_10.04'!$A:$N,K$4,FALSE)</f>
        <v>62.15</v>
      </c>
      <c r="L153" s="3">
        <f>VLOOKUP($A153,'[1]T_10.04'!$A:$N,L$4,FALSE)</f>
        <v>6.17</v>
      </c>
      <c r="M153" s="60">
        <f t="shared" si="10"/>
        <v>10.072933549432738</v>
      </c>
      <c r="N153" s="78">
        <f t="shared" si="11"/>
        <v>-0.30213062972470794</v>
      </c>
    </row>
    <row r="154" spans="1:14" x14ac:dyDescent="0.3">
      <c r="A154" s="110" t="s">
        <v>424</v>
      </c>
      <c r="B154" t="s">
        <v>425</v>
      </c>
      <c r="C154">
        <v>211</v>
      </c>
      <c r="D154" t="s">
        <v>53</v>
      </c>
      <c r="E154" t="s">
        <v>53</v>
      </c>
      <c r="F154" s="235">
        <f>VLOOKUP($A154,'[1]T_10.03'!$A:$N,F$4,FALSE)</f>
        <v>14</v>
      </c>
      <c r="G154" s="3">
        <f>VLOOKUP($A154,'[1]T_10.03'!$A:$N,G$4,FALSE)</f>
        <v>77.25</v>
      </c>
      <c r="H154" s="3">
        <f>VLOOKUP($A154,'[1]T_10.03'!$A:$N,H$4,FALSE)</f>
        <v>5.45</v>
      </c>
      <c r="I154" s="78">
        <f t="shared" si="9"/>
        <v>14.174311926605505</v>
      </c>
      <c r="J154" s="3">
        <f>VLOOKUP($A154,'[1]T_10.04'!$A:$N,J$4,FALSE)</f>
        <v>10</v>
      </c>
      <c r="K154" s="3">
        <f>VLOOKUP($A154,'[1]T_10.04'!$A:$N,K$4,FALSE)</f>
        <v>55.18</v>
      </c>
      <c r="L154" s="3">
        <f>VLOOKUP($A154,'[1]T_10.04'!$A:$N,L$4,FALSE)</f>
        <v>3.97</v>
      </c>
      <c r="M154" s="60">
        <f t="shared" si="10"/>
        <v>13.899244332493701</v>
      </c>
      <c r="N154" s="78">
        <f t="shared" si="11"/>
        <v>0.27506759411180326</v>
      </c>
    </row>
    <row r="155" spans="1:14" x14ac:dyDescent="0.3">
      <c r="A155" s="110" t="s">
        <v>426</v>
      </c>
      <c r="B155" t="s">
        <v>427</v>
      </c>
      <c r="C155">
        <v>215</v>
      </c>
      <c r="D155" t="s">
        <v>53</v>
      </c>
      <c r="E155" t="s">
        <v>53</v>
      </c>
      <c r="F155" s="235">
        <f>VLOOKUP($A155,'[1]T_10.03'!$A:$N,F$4,FALSE)</f>
        <v>17</v>
      </c>
      <c r="G155" s="3">
        <f>VLOOKUP($A155,'[1]T_10.03'!$A:$N,G$4,FALSE)</f>
        <v>102.46</v>
      </c>
      <c r="H155" s="3">
        <f>VLOOKUP($A155,'[1]T_10.03'!$A:$N,H$4,FALSE)</f>
        <v>8.92</v>
      </c>
      <c r="I155" s="78">
        <f t="shared" si="9"/>
        <v>11.486547085201794</v>
      </c>
      <c r="J155" s="3">
        <f>VLOOKUP($A155,'[1]T_10.04'!$A:$N,J$4,FALSE)</f>
        <v>15</v>
      </c>
      <c r="K155" s="3">
        <f>VLOOKUP($A155,'[1]T_10.04'!$A:$N,K$4,FALSE)</f>
        <v>95.15</v>
      </c>
      <c r="L155" s="3">
        <f>VLOOKUP($A155,'[1]T_10.04'!$A:$N,L$4,FALSE)</f>
        <v>8.2200000000000006</v>
      </c>
      <c r="M155" s="60">
        <f t="shared" si="10"/>
        <v>11.575425790754258</v>
      </c>
      <c r="N155" s="78">
        <f t="shared" si="11"/>
        <v>-8.8878705552463799E-2</v>
      </c>
    </row>
    <row r="156" spans="1:14" x14ac:dyDescent="0.3">
      <c r="A156" s="110" t="s">
        <v>428</v>
      </c>
      <c r="B156" t="s">
        <v>429</v>
      </c>
      <c r="C156">
        <v>216</v>
      </c>
      <c r="D156" t="s">
        <v>53</v>
      </c>
      <c r="E156" t="s">
        <v>53</v>
      </c>
      <c r="F156" s="235">
        <f>VLOOKUP($A156,'[1]T_10.03'!$A:$N,F$4,FALSE)</f>
        <v>35</v>
      </c>
      <c r="G156" s="3">
        <f>VLOOKUP($A156,'[1]T_10.03'!$A:$N,G$4,FALSE)</f>
        <v>166.58</v>
      </c>
      <c r="H156" s="3">
        <f>VLOOKUP($A156,'[1]T_10.03'!$A:$N,H$4,FALSE)</f>
        <v>9.82</v>
      </c>
      <c r="I156" s="78">
        <f t="shared" si="9"/>
        <v>16.963340122199593</v>
      </c>
      <c r="J156" s="3">
        <f>VLOOKUP($A156,'[1]T_10.04'!$A:$N,J$4,FALSE)</f>
        <v>22</v>
      </c>
      <c r="K156" s="3">
        <f>VLOOKUP($A156,'[1]T_10.04'!$A:$N,K$4,FALSE)</f>
        <v>105.48</v>
      </c>
      <c r="L156" s="3">
        <f>VLOOKUP($A156,'[1]T_10.04'!$A:$N,L$4,FALSE)</f>
        <v>6.57</v>
      </c>
      <c r="M156" s="60">
        <f t="shared" si="10"/>
        <v>16.054794520547944</v>
      </c>
      <c r="N156" s="78">
        <f t="shared" si="11"/>
        <v>0.90854560165164955</v>
      </c>
    </row>
    <row r="157" spans="1:14" x14ac:dyDescent="0.3">
      <c r="A157" s="110" t="s">
        <v>251</v>
      </c>
      <c r="B157" t="s">
        <v>252</v>
      </c>
      <c r="C157">
        <v>217</v>
      </c>
      <c r="D157" t="s">
        <v>53</v>
      </c>
      <c r="E157" t="s">
        <v>53</v>
      </c>
      <c r="F157" s="235">
        <f>VLOOKUP($A157,'[1]T_10.03'!$A:$N,F$4,FALSE)</f>
        <v>4</v>
      </c>
      <c r="G157" s="3">
        <f>VLOOKUP($A157,'[1]T_10.03'!$A:$N,G$4,FALSE)</f>
        <v>37.340000000000003</v>
      </c>
      <c r="H157" s="3">
        <f>VLOOKUP($A157,'[1]T_10.03'!$A:$N,H$4,FALSE)</f>
        <v>2.73</v>
      </c>
      <c r="I157" s="78">
        <f t="shared" si="9"/>
        <v>13.677655677655679</v>
      </c>
      <c r="J157" s="3">
        <f>VLOOKUP($A157,'[1]T_10.04'!$A:$N,J$4,FALSE)</f>
        <v>0</v>
      </c>
      <c r="K157" s="3">
        <f>VLOOKUP($A157,'[1]T_10.04'!$A:$N,K$4,FALSE)</f>
        <v>0</v>
      </c>
      <c r="L157" s="3">
        <f>VLOOKUP($A157,'[1]T_10.04'!$A:$N,L$4,FALSE)</f>
        <v>0</v>
      </c>
      <c r="M157" s="60" t="str">
        <f t="shared" si="10"/>
        <v/>
      </c>
      <c r="N157" s="78" t="str">
        <f t="shared" si="11"/>
        <v/>
      </c>
    </row>
    <row r="158" spans="1:14" x14ac:dyDescent="0.3">
      <c r="A158" s="110" t="s">
        <v>430</v>
      </c>
      <c r="B158" t="s">
        <v>431</v>
      </c>
      <c r="C158">
        <v>220</v>
      </c>
      <c r="D158" t="s">
        <v>53</v>
      </c>
      <c r="E158" t="s">
        <v>53</v>
      </c>
      <c r="F158" s="235">
        <f>VLOOKUP($A158,'[1]T_10.03'!$A:$N,F$4,FALSE)</f>
        <v>17</v>
      </c>
      <c r="G158" s="3">
        <f>VLOOKUP($A158,'[1]T_10.03'!$A:$N,G$4,FALSE)</f>
        <v>125.32</v>
      </c>
      <c r="H158" s="3">
        <f>VLOOKUP($A158,'[1]T_10.03'!$A:$N,H$4,FALSE)</f>
        <v>6.72</v>
      </c>
      <c r="I158" s="78">
        <f t="shared" si="9"/>
        <v>18.648809523809522</v>
      </c>
      <c r="J158" s="3">
        <f>VLOOKUP($A158,'[1]T_10.04'!$A:$N,J$4,FALSE)</f>
        <v>20</v>
      </c>
      <c r="K158" s="3">
        <f>VLOOKUP($A158,'[1]T_10.04'!$A:$N,K$4,FALSE)</f>
        <v>144.29</v>
      </c>
      <c r="L158" s="3">
        <f>VLOOKUP($A158,'[1]T_10.04'!$A:$N,L$4,FALSE)</f>
        <v>8.6300000000000008</v>
      </c>
      <c r="M158" s="60">
        <f t="shared" si="10"/>
        <v>16.719582850521434</v>
      </c>
      <c r="N158" s="78">
        <f t="shared" si="11"/>
        <v>1.9292266732880883</v>
      </c>
    </row>
    <row r="159" spans="1:14" x14ac:dyDescent="0.3">
      <c r="A159" s="110" t="s">
        <v>432</v>
      </c>
      <c r="B159" t="s">
        <v>433</v>
      </c>
      <c r="C159">
        <v>222</v>
      </c>
      <c r="D159" t="s">
        <v>53</v>
      </c>
      <c r="E159" t="s">
        <v>53</v>
      </c>
      <c r="F159" s="235">
        <f>VLOOKUP($A159,'[1]T_10.03'!$A:$N,F$4,FALSE)</f>
        <v>17</v>
      </c>
      <c r="G159" s="3">
        <f>VLOOKUP($A159,'[1]T_10.03'!$A:$N,G$4,FALSE)</f>
        <v>115</v>
      </c>
      <c r="H159" s="3">
        <f>VLOOKUP($A159,'[1]T_10.03'!$A:$N,H$4,FALSE)</f>
        <v>6.48</v>
      </c>
      <c r="I159" s="78">
        <f t="shared" si="9"/>
        <v>17.746913580246911</v>
      </c>
      <c r="J159" s="3">
        <f>VLOOKUP($A159,'[1]T_10.04'!$A:$N,J$4,FALSE)</f>
        <v>18</v>
      </c>
      <c r="K159" s="3">
        <f>VLOOKUP($A159,'[1]T_10.04'!$A:$N,K$4,FALSE)</f>
        <v>121.87</v>
      </c>
      <c r="L159" s="3">
        <f>VLOOKUP($A159,'[1]T_10.04'!$A:$N,L$4,FALSE)</f>
        <v>7.25</v>
      </c>
      <c r="M159" s="60">
        <f t="shared" si="10"/>
        <v>16.809655172413795</v>
      </c>
      <c r="N159" s="78">
        <f t="shared" si="11"/>
        <v>0.93725840783311654</v>
      </c>
    </row>
    <row r="160" spans="1:14" x14ac:dyDescent="0.3">
      <c r="A160" s="110" t="s">
        <v>434</v>
      </c>
      <c r="B160" t="s">
        <v>435</v>
      </c>
      <c r="C160">
        <v>225</v>
      </c>
      <c r="D160" t="s">
        <v>53</v>
      </c>
      <c r="E160" t="s">
        <v>53</v>
      </c>
      <c r="F160" s="235">
        <f>VLOOKUP($A160,'[1]T_10.03'!$A:$N,F$4,FALSE)</f>
        <v>21</v>
      </c>
      <c r="G160" s="3">
        <f>VLOOKUP($A160,'[1]T_10.03'!$A:$N,G$4,FALSE)</f>
        <v>93.07</v>
      </c>
      <c r="H160" s="3">
        <f>VLOOKUP($A160,'[1]T_10.03'!$A:$N,H$4,FALSE)</f>
        <v>8.02</v>
      </c>
      <c r="I160" s="78">
        <f t="shared" si="9"/>
        <v>11.604738154613466</v>
      </c>
      <c r="J160" s="3">
        <f>VLOOKUP($A160,'[1]T_10.04'!$A:$N,J$4,FALSE)</f>
        <v>22</v>
      </c>
      <c r="K160" s="3">
        <f>VLOOKUP($A160,'[1]T_10.04'!$A:$N,K$4,FALSE)</f>
        <v>96.91</v>
      </c>
      <c r="L160" s="3">
        <f>VLOOKUP($A160,'[1]T_10.04'!$A:$N,L$4,FALSE)</f>
        <v>8.3800000000000008</v>
      </c>
      <c r="M160" s="60">
        <f t="shared" si="10"/>
        <v>11.564439140811455</v>
      </c>
      <c r="N160" s="78">
        <f t="shared" si="11"/>
        <v>4.0299013802011174E-2</v>
      </c>
    </row>
    <row r="161" spans="1:14" x14ac:dyDescent="0.3">
      <c r="A161" s="110" t="s">
        <v>436</v>
      </c>
      <c r="B161" t="s">
        <v>437</v>
      </c>
      <c r="C161">
        <v>226</v>
      </c>
      <c r="D161" t="s">
        <v>53</v>
      </c>
      <c r="E161" t="s">
        <v>53</v>
      </c>
      <c r="F161" s="235">
        <f>VLOOKUP($A161,'[1]T_10.03'!$A:$N,F$4,FALSE)</f>
        <v>13</v>
      </c>
      <c r="G161" s="3">
        <f>VLOOKUP($A161,'[1]T_10.03'!$A:$N,G$4,FALSE)</f>
        <v>77.92</v>
      </c>
      <c r="H161" s="3">
        <f>VLOOKUP($A161,'[1]T_10.03'!$A:$N,H$4,FALSE)</f>
        <v>4.78</v>
      </c>
      <c r="I161" s="78">
        <f t="shared" si="9"/>
        <v>16.301255230125523</v>
      </c>
      <c r="J161" s="3">
        <f>VLOOKUP($A161,'[1]T_10.04'!$A:$N,J$4,FALSE)</f>
        <v>9</v>
      </c>
      <c r="K161" s="3">
        <f>VLOOKUP($A161,'[1]T_10.04'!$A:$N,K$4,FALSE)</f>
        <v>54.4</v>
      </c>
      <c r="L161" s="3">
        <f>VLOOKUP($A161,'[1]T_10.04'!$A:$N,L$4,FALSE)</f>
        <v>3.65</v>
      </c>
      <c r="M161" s="60">
        <f t="shared" si="10"/>
        <v>14.904109589041095</v>
      </c>
      <c r="N161" s="78">
        <f t="shared" si="11"/>
        <v>1.3971456410844283</v>
      </c>
    </row>
    <row r="162" spans="1:14" x14ac:dyDescent="0.3">
      <c r="A162" s="110" t="s">
        <v>438</v>
      </c>
      <c r="B162" t="s">
        <v>439</v>
      </c>
      <c r="C162">
        <v>230</v>
      </c>
      <c r="D162" t="s">
        <v>53</v>
      </c>
      <c r="E162" t="s">
        <v>53</v>
      </c>
      <c r="F162" s="235">
        <f>VLOOKUP($A162,'[1]T_10.03'!$A:$N,F$4,FALSE)</f>
        <v>22</v>
      </c>
      <c r="G162" s="3">
        <f>VLOOKUP($A162,'[1]T_10.03'!$A:$N,G$4,FALSE)</f>
        <v>238.96</v>
      </c>
      <c r="H162" s="3">
        <f>VLOOKUP($A162,'[1]T_10.03'!$A:$N,H$4,FALSE)</f>
        <v>15.28</v>
      </c>
      <c r="I162" s="78">
        <f t="shared" si="9"/>
        <v>15.638743455497384</v>
      </c>
      <c r="J162" s="3">
        <f>VLOOKUP($A162,'[1]T_10.04'!$A:$N,J$4,FALSE)</f>
        <v>10</v>
      </c>
      <c r="K162" s="3">
        <f>VLOOKUP($A162,'[1]T_10.04'!$A:$N,K$4,FALSE)</f>
        <v>109.59</v>
      </c>
      <c r="L162" s="3">
        <f>VLOOKUP($A162,'[1]T_10.04'!$A:$N,L$4,FALSE)</f>
        <v>7.63</v>
      </c>
      <c r="M162" s="60">
        <f t="shared" si="10"/>
        <v>14.363040629095675</v>
      </c>
      <c r="N162" s="78">
        <f t="shared" si="11"/>
        <v>1.2757028264017087</v>
      </c>
    </row>
    <row r="163" spans="1:14" x14ac:dyDescent="0.3">
      <c r="A163" s="110" t="s">
        <v>440</v>
      </c>
      <c r="B163" t="s">
        <v>441</v>
      </c>
      <c r="C163">
        <v>236</v>
      </c>
      <c r="D163" t="s">
        <v>53</v>
      </c>
      <c r="E163" t="s">
        <v>53</v>
      </c>
      <c r="F163" s="235">
        <f>VLOOKUP($A163,'[1]T_10.03'!$A:$N,F$4,FALSE)</f>
        <v>8</v>
      </c>
      <c r="G163" s="3">
        <f>VLOOKUP($A163,'[1]T_10.03'!$A:$N,G$4,FALSE)</f>
        <v>44.04</v>
      </c>
      <c r="H163" s="3">
        <f>VLOOKUP($A163,'[1]T_10.03'!$A:$N,H$4,FALSE)</f>
        <v>3.32</v>
      </c>
      <c r="I163" s="78">
        <f t="shared" si="9"/>
        <v>13.265060240963855</v>
      </c>
      <c r="J163" s="3">
        <f>VLOOKUP($A163,'[1]T_10.04'!$A:$N,J$4,FALSE)</f>
        <v>9</v>
      </c>
      <c r="K163" s="3">
        <f>VLOOKUP($A163,'[1]T_10.04'!$A:$N,K$4,FALSE)</f>
        <v>59.72</v>
      </c>
      <c r="L163" s="3">
        <f>VLOOKUP($A163,'[1]T_10.04'!$A:$N,L$4,FALSE)</f>
        <v>4.7300000000000004</v>
      </c>
      <c r="M163" s="60">
        <f t="shared" si="10"/>
        <v>12.625792811839322</v>
      </c>
      <c r="N163" s="78">
        <f t="shared" si="11"/>
        <v>0.63926742912453349</v>
      </c>
    </row>
    <row r="164" spans="1:14" x14ac:dyDescent="0.3">
      <c r="A164" s="110" t="s">
        <v>442</v>
      </c>
      <c r="B164" t="s">
        <v>443</v>
      </c>
      <c r="C164">
        <v>238</v>
      </c>
      <c r="D164" t="s">
        <v>53</v>
      </c>
      <c r="E164" t="s">
        <v>53</v>
      </c>
      <c r="F164" s="235">
        <f>VLOOKUP($A164,'[1]T_10.03'!$A:$N,F$4,FALSE)</f>
        <v>19</v>
      </c>
      <c r="G164" s="3">
        <f>VLOOKUP($A164,'[1]T_10.03'!$A:$N,G$4,FALSE)</f>
        <v>200.46</v>
      </c>
      <c r="H164" s="3">
        <f>VLOOKUP($A164,'[1]T_10.03'!$A:$N,H$4,FALSE)</f>
        <v>14.77</v>
      </c>
      <c r="I164" s="78">
        <f t="shared" si="9"/>
        <v>13.572105619498986</v>
      </c>
      <c r="J164" s="3">
        <f>VLOOKUP($A164,'[1]T_10.04'!$A:$N,J$4,FALSE)</f>
        <v>10</v>
      </c>
      <c r="K164" s="3">
        <f>VLOOKUP($A164,'[1]T_10.04'!$A:$N,K$4,FALSE)</f>
        <v>104.92</v>
      </c>
      <c r="L164" s="3">
        <f>VLOOKUP($A164,'[1]T_10.04'!$A:$N,L$4,FALSE)</f>
        <v>7.53</v>
      </c>
      <c r="M164" s="60">
        <f t="shared" si="10"/>
        <v>13.933598937583001</v>
      </c>
      <c r="N164" s="78">
        <f t="shared" si="11"/>
        <v>-0.36149331808401541</v>
      </c>
    </row>
    <row r="165" spans="1:14" x14ac:dyDescent="0.3">
      <c r="A165" s="110" t="s">
        <v>444</v>
      </c>
      <c r="B165" t="s">
        <v>445</v>
      </c>
      <c r="C165">
        <v>240</v>
      </c>
      <c r="D165" t="s">
        <v>53</v>
      </c>
      <c r="E165" t="s">
        <v>53</v>
      </c>
      <c r="F165" s="235">
        <f>VLOOKUP($A165,'[1]T_10.03'!$A:$N,F$4,FALSE)</f>
        <v>21</v>
      </c>
      <c r="G165" s="3">
        <f>VLOOKUP($A165,'[1]T_10.03'!$A:$N,G$4,FALSE)</f>
        <v>219.97</v>
      </c>
      <c r="H165" s="3">
        <f>VLOOKUP($A165,'[1]T_10.03'!$A:$N,H$4,FALSE)</f>
        <v>14.38</v>
      </c>
      <c r="I165" s="78">
        <f t="shared" si="9"/>
        <v>15.296940194714882</v>
      </c>
      <c r="J165" s="3">
        <f>VLOOKUP($A165,'[1]T_10.04'!$A:$N,J$4,FALSE)</f>
        <v>20</v>
      </c>
      <c r="K165" s="3">
        <f>VLOOKUP($A165,'[1]T_10.04'!$A:$N,K$4,FALSE)</f>
        <v>209.32</v>
      </c>
      <c r="L165" s="3">
        <f>VLOOKUP($A165,'[1]T_10.04'!$A:$N,L$4,FALSE)</f>
        <v>12</v>
      </c>
      <c r="M165" s="60">
        <f t="shared" si="10"/>
        <v>17.443333333333332</v>
      </c>
      <c r="N165" s="78">
        <f t="shared" si="11"/>
        <v>-2.1463931386184498</v>
      </c>
    </row>
    <row r="166" spans="1:14" x14ac:dyDescent="0.3">
      <c r="A166" s="110" t="s">
        <v>446</v>
      </c>
      <c r="B166" t="s">
        <v>447</v>
      </c>
      <c r="C166">
        <v>245</v>
      </c>
      <c r="D166" t="s">
        <v>53</v>
      </c>
      <c r="E166" t="s">
        <v>53</v>
      </c>
      <c r="F166" s="235">
        <f>VLOOKUP($A166,'[1]T_10.03'!$A:$N,F$4,FALSE)</f>
        <v>4</v>
      </c>
      <c r="G166" s="3">
        <f>VLOOKUP($A166,'[1]T_10.03'!$A:$N,G$4,FALSE)</f>
        <v>30.62</v>
      </c>
      <c r="H166" s="3">
        <f>VLOOKUP($A166,'[1]T_10.03'!$A:$N,H$4,FALSE)</f>
        <v>2.0299999999999998</v>
      </c>
      <c r="I166" s="78">
        <f t="shared" si="9"/>
        <v>15.083743842364534</v>
      </c>
      <c r="J166" s="3">
        <f>VLOOKUP($A166,'[1]T_10.04'!$A:$N,J$4,FALSE)</f>
        <v>0</v>
      </c>
      <c r="K166" s="3">
        <f>VLOOKUP($A166,'[1]T_10.04'!$A:$N,K$4,FALSE)</f>
        <v>0</v>
      </c>
      <c r="L166" s="3">
        <f>VLOOKUP($A166,'[1]T_10.04'!$A:$N,L$4,FALSE)</f>
        <v>0</v>
      </c>
      <c r="M166" s="60" t="str">
        <f t="shared" si="10"/>
        <v/>
      </c>
      <c r="N166" s="78" t="str">
        <f t="shared" si="11"/>
        <v/>
      </c>
    </row>
    <row r="167" spans="1:14" x14ac:dyDescent="0.3">
      <c r="A167" s="110" t="s">
        <v>448</v>
      </c>
      <c r="B167" t="s">
        <v>449</v>
      </c>
      <c r="C167">
        <v>350</v>
      </c>
      <c r="D167" t="s">
        <v>53</v>
      </c>
      <c r="E167" t="s">
        <v>53</v>
      </c>
      <c r="F167" s="235">
        <f>VLOOKUP($A167,'[1]T_10.03'!$A:$N,F$4,FALSE)</f>
        <v>17</v>
      </c>
      <c r="G167" s="3">
        <f>VLOOKUP($A167,'[1]T_10.03'!$A:$N,G$4,FALSE)</f>
        <v>229.41</v>
      </c>
      <c r="H167" s="3">
        <f>VLOOKUP($A167,'[1]T_10.03'!$A:$N,H$4,FALSE)</f>
        <v>15.02</v>
      </c>
      <c r="I167" s="78">
        <f t="shared" si="9"/>
        <v>15.273635153129161</v>
      </c>
      <c r="J167" s="3">
        <f>VLOOKUP($A167,'[1]T_10.04'!$A:$N,J$4,FALSE)</f>
        <v>10</v>
      </c>
      <c r="K167" s="3">
        <f>VLOOKUP($A167,'[1]T_10.04'!$A:$N,K$4,FALSE)</f>
        <v>137.65</v>
      </c>
      <c r="L167" s="3">
        <f>VLOOKUP($A167,'[1]T_10.04'!$A:$N,L$4,FALSE)</f>
        <v>8.2799999999999994</v>
      </c>
      <c r="M167" s="60">
        <f t="shared" si="10"/>
        <v>16.624396135265702</v>
      </c>
      <c r="N167" s="78">
        <f t="shared" si="11"/>
        <v>-1.3507609821365403</v>
      </c>
    </row>
    <row r="168" spans="1:14" x14ac:dyDescent="0.3">
      <c r="A168" s="110" t="s">
        <v>253</v>
      </c>
      <c r="B168" t="s">
        <v>254</v>
      </c>
      <c r="C168">
        <v>351</v>
      </c>
      <c r="D168" t="s">
        <v>53</v>
      </c>
      <c r="E168" t="s">
        <v>53</v>
      </c>
      <c r="F168" s="235">
        <f>VLOOKUP($A168,'[1]T_10.03'!$A:$N,F$4,FALSE)</f>
        <v>7</v>
      </c>
      <c r="G168" s="3">
        <f>VLOOKUP($A168,'[1]T_10.03'!$A:$N,G$4,FALSE)</f>
        <v>20.65</v>
      </c>
      <c r="H168" s="3">
        <f>VLOOKUP($A168,'[1]T_10.03'!$A:$N,H$4,FALSE)</f>
        <v>1.92</v>
      </c>
      <c r="I168" s="78">
        <f t="shared" si="9"/>
        <v>10.755208333333332</v>
      </c>
      <c r="J168" s="3">
        <f>VLOOKUP($A168,'[1]T_10.04'!$A:$N,J$4,FALSE)</f>
        <v>0</v>
      </c>
      <c r="K168" s="3">
        <f>VLOOKUP($A168,'[1]T_10.04'!$A:$N,K$4,FALSE)</f>
        <v>0</v>
      </c>
      <c r="L168" s="3">
        <f>VLOOKUP($A168,'[1]T_10.04'!$A:$N,L$4,FALSE)</f>
        <v>0</v>
      </c>
      <c r="M168" s="60" t="str">
        <f t="shared" si="10"/>
        <v/>
      </c>
      <c r="N168" s="78" t="str">
        <f t="shared" si="11"/>
        <v/>
      </c>
    </row>
    <row r="169" spans="1:14" x14ac:dyDescent="0.3">
      <c r="A169" s="110" t="s">
        <v>450</v>
      </c>
      <c r="B169" t="s">
        <v>451</v>
      </c>
      <c r="C169">
        <v>411</v>
      </c>
      <c r="D169" t="s">
        <v>53</v>
      </c>
      <c r="E169" t="s">
        <v>53</v>
      </c>
      <c r="F169" s="235">
        <f>VLOOKUP($A169,'[1]T_10.03'!$A:$N,F$4,FALSE)</f>
        <v>11</v>
      </c>
      <c r="G169" s="3">
        <f>VLOOKUP($A169,'[1]T_10.03'!$A:$N,G$4,FALSE)</f>
        <v>33.72</v>
      </c>
      <c r="H169" s="3">
        <f>VLOOKUP($A169,'[1]T_10.03'!$A:$N,H$4,FALSE)</f>
        <v>3.55</v>
      </c>
      <c r="I169" s="78">
        <f t="shared" si="9"/>
        <v>9.4985915492957744</v>
      </c>
      <c r="J169" s="3">
        <f>VLOOKUP($A169,'[1]T_10.04'!$A:$N,J$4,FALSE)</f>
        <v>8</v>
      </c>
      <c r="K169" s="3">
        <f>VLOOKUP($A169,'[1]T_10.04'!$A:$N,K$4,FALSE)</f>
        <v>76.239999999999995</v>
      </c>
      <c r="L169" s="3">
        <f>VLOOKUP($A169,'[1]T_10.04'!$A:$N,L$4,FALSE)</f>
        <v>7.37</v>
      </c>
      <c r="M169" s="60">
        <f t="shared" si="10"/>
        <v>10.344640434192673</v>
      </c>
      <c r="N169" s="78">
        <f t="shared" si="11"/>
        <v>-0.84604888489689856</v>
      </c>
    </row>
    <row r="170" spans="1:14" x14ac:dyDescent="0.3">
      <c r="A170" s="110" t="s">
        <v>261</v>
      </c>
      <c r="B170" t="s">
        <v>262</v>
      </c>
      <c r="C170">
        <v>424</v>
      </c>
      <c r="D170" t="s">
        <v>53</v>
      </c>
      <c r="E170" t="s">
        <v>53</v>
      </c>
      <c r="F170" s="235">
        <f>VLOOKUP($A170,'[1]T_10.03'!$A:$N,F$4,FALSE)</f>
        <v>4</v>
      </c>
      <c r="G170" s="3">
        <f>VLOOKUP($A170,'[1]T_10.03'!$A:$N,G$4,FALSE)</f>
        <v>30.26</v>
      </c>
      <c r="H170" s="3">
        <f>VLOOKUP($A170,'[1]T_10.03'!$A:$N,H$4,FALSE)</f>
        <v>2.63</v>
      </c>
      <c r="I170" s="78">
        <f t="shared" si="9"/>
        <v>11.505703422053234</v>
      </c>
      <c r="J170" s="3">
        <f>VLOOKUP($A170,'[1]T_10.04'!$A:$N,J$4,FALSE)</f>
        <v>0</v>
      </c>
      <c r="K170" s="3">
        <f>VLOOKUP($A170,'[1]T_10.04'!$A:$N,K$4,FALSE)</f>
        <v>0</v>
      </c>
      <c r="L170" s="3">
        <f>VLOOKUP($A170,'[1]T_10.04'!$A:$N,L$4,FALSE)</f>
        <v>0</v>
      </c>
      <c r="M170" s="60" t="str">
        <f t="shared" si="10"/>
        <v/>
      </c>
      <c r="N170" s="78" t="str">
        <f t="shared" si="11"/>
        <v/>
      </c>
    </row>
    <row r="171" spans="1:14" x14ac:dyDescent="0.3">
      <c r="A171" s="110" t="s">
        <v>454</v>
      </c>
      <c r="B171" t="s">
        <v>455</v>
      </c>
      <c r="C171">
        <v>429</v>
      </c>
      <c r="D171" t="s">
        <v>53</v>
      </c>
      <c r="E171" t="s">
        <v>53</v>
      </c>
      <c r="F171" s="235">
        <f>VLOOKUP($A171,'[1]T_10.03'!$A:$N,F$4,FALSE)</f>
        <v>13</v>
      </c>
      <c r="G171" s="3">
        <f>VLOOKUP($A171,'[1]T_10.03'!$A:$N,G$4,FALSE)</f>
        <v>110.98</v>
      </c>
      <c r="H171" s="3">
        <f>VLOOKUP($A171,'[1]T_10.03'!$A:$N,H$4,FALSE)</f>
        <v>8.8800000000000008</v>
      </c>
      <c r="I171" s="78">
        <f t="shared" si="9"/>
        <v>12.497747747747747</v>
      </c>
      <c r="J171" s="3">
        <f>VLOOKUP($A171,'[1]T_10.04'!$A:$N,J$4,FALSE)</f>
        <v>10</v>
      </c>
      <c r="K171" s="3">
        <f>VLOOKUP($A171,'[1]T_10.04'!$A:$N,K$4,FALSE)</f>
        <v>112.09</v>
      </c>
      <c r="L171" s="3">
        <f>VLOOKUP($A171,'[1]T_10.04'!$A:$N,L$4,FALSE)</f>
        <v>8.6300000000000008</v>
      </c>
      <c r="M171" s="60">
        <f t="shared" si="10"/>
        <v>12.988412514484356</v>
      </c>
      <c r="N171" s="78">
        <f t="shared" si="11"/>
        <v>-0.49066476673660908</v>
      </c>
    </row>
    <row r="172" spans="1:14" x14ac:dyDescent="0.3">
      <c r="A172" s="110" t="s">
        <v>456</v>
      </c>
      <c r="B172" t="s">
        <v>457</v>
      </c>
      <c r="C172">
        <v>430</v>
      </c>
      <c r="D172" t="s">
        <v>53</v>
      </c>
      <c r="E172" t="s">
        <v>53</v>
      </c>
      <c r="F172" s="235">
        <f>VLOOKUP($A172,'[1]T_10.03'!$A:$N,F$4,FALSE)</f>
        <v>11</v>
      </c>
      <c r="G172" s="3">
        <f>VLOOKUP($A172,'[1]T_10.03'!$A:$N,G$4,FALSE)</f>
        <v>84.78</v>
      </c>
      <c r="H172" s="3">
        <f>VLOOKUP($A172,'[1]T_10.03'!$A:$N,H$4,FALSE)</f>
        <v>6.7</v>
      </c>
      <c r="I172" s="78">
        <f t="shared" si="9"/>
        <v>12.653731343283582</v>
      </c>
      <c r="J172" s="3">
        <f>VLOOKUP($A172,'[1]T_10.04'!$A:$N,J$4,FALSE)</f>
        <v>9</v>
      </c>
      <c r="K172" s="3">
        <f>VLOOKUP($A172,'[1]T_10.04'!$A:$N,K$4,FALSE)</f>
        <v>70.44</v>
      </c>
      <c r="L172" s="3">
        <f>VLOOKUP($A172,'[1]T_10.04'!$A:$N,L$4,FALSE)</f>
        <v>5.62</v>
      </c>
      <c r="M172" s="60">
        <f t="shared" si="10"/>
        <v>12.533807829181494</v>
      </c>
      <c r="N172" s="78">
        <f t="shared" si="11"/>
        <v>0.11992351410208713</v>
      </c>
    </row>
    <row r="173" spans="1:14" x14ac:dyDescent="0.3">
      <c r="A173" s="110" t="s">
        <v>458</v>
      </c>
      <c r="B173" t="s">
        <v>459</v>
      </c>
      <c r="C173">
        <v>435</v>
      </c>
      <c r="D173" t="s">
        <v>53</v>
      </c>
      <c r="E173" t="s">
        <v>53</v>
      </c>
      <c r="F173" s="235">
        <f>VLOOKUP($A173,'[1]T_10.03'!$A:$N,F$4,FALSE)</f>
        <v>7</v>
      </c>
      <c r="G173" s="3">
        <f>VLOOKUP($A173,'[1]T_10.03'!$A:$N,G$4,FALSE)</f>
        <v>95.85</v>
      </c>
      <c r="H173" s="3">
        <f>VLOOKUP($A173,'[1]T_10.03'!$A:$N,H$4,FALSE)</f>
        <v>8.85</v>
      </c>
      <c r="I173" s="78">
        <f t="shared" si="9"/>
        <v>10.830508474576272</v>
      </c>
      <c r="J173" s="3">
        <f>VLOOKUP($A173,'[1]T_10.04'!$A:$N,J$4,FALSE)</f>
        <v>11</v>
      </c>
      <c r="K173" s="3">
        <f>VLOOKUP($A173,'[1]T_10.04'!$A:$N,K$4,FALSE)</f>
        <v>150.72</v>
      </c>
      <c r="L173" s="3">
        <f>VLOOKUP($A173,'[1]T_10.04'!$A:$N,L$4,FALSE)</f>
        <v>14.03</v>
      </c>
      <c r="M173" s="60">
        <f t="shared" si="10"/>
        <v>10.742694226657164</v>
      </c>
      <c r="N173" s="78">
        <f t="shared" si="11"/>
        <v>8.7814247919107302E-2</v>
      </c>
    </row>
    <row r="174" spans="1:14" x14ac:dyDescent="0.3">
      <c r="A174" s="110" t="s">
        <v>460</v>
      </c>
      <c r="B174" t="s">
        <v>461</v>
      </c>
      <c r="C174">
        <v>436</v>
      </c>
      <c r="D174" t="s">
        <v>53</v>
      </c>
      <c r="E174" t="s">
        <v>53</v>
      </c>
      <c r="F174" s="235">
        <f>VLOOKUP($A174,'[1]T_10.03'!$A:$N,F$4,FALSE)</f>
        <v>10</v>
      </c>
      <c r="G174" s="3">
        <f>VLOOKUP($A174,'[1]T_10.03'!$A:$N,G$4,FALSE)</f>
        <v>85.57</v>
      </c>
      <c r="H174" s="3">
        <f>VLOOKUP($A174,'[1]T_10.03'!$A:$N,H$4,FALSE)</f>
        <v>7.12</v>
      </c>
      <c r="I174" s="78">
        <f t="shared" si="9"/>
        <v>12.018258426966291</v>
      </c>
      <c r="J174" s="3">
        <f>VLOOKUP($A174,'[1]T_10.04'!$A:$N,J$4,FALSE)</f>
        <v>10</v>
      </c>
      <c r="K174" s="3">
        <f>VLOOKUP($A174,'[1]T_10.04'!$A:$N,K$4,FALSE)</f>
        <v>96.99</v>
      </c>
      <c r="L174" s="3">
        <f>VLOOKUP($A174,'[1]T_10.04'!$A:$N,L$4,FALSE)</f>
        <v>8.33</v>
      </c>
      <c r="M174" s="60">
        <f t="shared" si="10"/>
        <v>11.64345738295318</v>
      </c>
      <c r="N174" s="78">
        <f t="shared" si="11"/>
        <v>0.3748010440131111</v>
      </c>
    </row>
    <row r="175" spans="1:14" x14ac:dyDescent="0.3">
      <c r="A175" s="110" t="s">
        <v>267</v>
      </c>
      <c r="B175" t="s">
        <v>268</v>
      </c>
      <c r="C175">
        <v>439</v>
      </c>
      <c r="D175" t="s">
        <v>53</v>
      </c>
      <c r="E175" t="s">
        <v>53</v>
      </c>
      <c r="F175" s="235">
        <f>VLOOKUP($A175,'[1]T_10.03'!$A:$N,F$4,FALSE)</f>
        <v>4</v>
      </c>
      <c r="G175" s="3">
        <f>VLOOKUP($A175,'[1]T_10.03'!$A:$N,G$4,FALSE)</f>
        <v>20.88</v>
      </c>
      <c r="H175" s="3">
        <f>VLOOKUP($A175,'[1]T_10.03'!$A:$N,H$4,FALSE)</f>
        <v>1.33</v>
      </c>
      <c r="I175" s="78">
        <f t="shared" si="9"/>
        <v>15.69924812030075</v>
      </c>
      <c r="J175" s="3">
        <f>VLOOKUP($A175,'[1]T_10.04'!$A:$N,J$4,FALSE)</f>
        <v>1</v>
      </c>
      <c r="K175" s="3">
        <f>VLOOKUP($A175,'[1]T_10.04'!$A:$N,K$4,FALSE)</f>
        <v>2.92</v>
      </c>
      <c r="L175" s="3">
        <f>VLOOKUP($A175,'[1]T_10.04'!$A:$N,L$4,FALSE)</f>
        <v>0.15</v>
      </c>
      <c r="M175" s="60">
        <f t="shared" si="10"/>
        <v>19.466666666666669</v>
      </c>
      <c r="N175" s="78">
        <f t="shared" si="11"/>
        <v>-3.7674185463659189</v>
      </c>
    </row>
    <row r="176" spans="1:14" x14ac:dyDescent="0.3">
      <c r="A176" s="110" t="s">
        <v>462</v>
      </c>
      <c r="B176" t="s">
        <v>463</v>
      </c>
      <c r="C176">
        <v>441</v>
      </c>
      <c r="D176" t="s">
        <v>53</v>
      </c>
      <c r="E176" t="s">
        <v>53</v>
      </c>
      <c r="F176" s="235">
        <f>VLOOKUP($A176,'[1]T_10.03'!$A:$N,F$4,FALSE)</f>
        <v>10</v>
      </c>
      <c r="G176" s="3">
        <f>VLOOKUP($A176,'[1]T_10.03'!$A:$N,G$4,FALSE)</f>
        <v>110.18</v>
      </c>
      <c r="H176" s="3">
        <f>VLOOKUP($A176,'[1]T_10.03'!$A:$N,H$4,FALSE)</f>
        <v>6.95</v>
      </c>
      <c r="I176" s="78">
        <f t="shared" si="9"/>
        <v>15.853237410071943</v>
      </c>
      <c r="J176" s="3">
        <f>VLOOKUP($A176,'[1]T_10.04'!$A:$N,J$4,FALSE)</f>
        <v>10</v>
      </c>
      <c r="K176" s="3">
        <f>VLOOKUP($A176,'[1]T_10.04'!$A:$N,K$4,FALSE)</f>
        <v>112.85</v>
      </c>
      <c r="L176" s="3">
        <f>VLOOKUP($A176,'[1]T_10.04'!$A:$N,L$4,FALSE)</f>
        <v>7.5</v>
      </c>
      <c r="M176" s="60">
        <f t="shared" si="10"/>
        <v>15.046666666666665</v>
      </c>
      <c r="N176" s="78">
        <f t="shared" si="11"/>
        <v>0.80657074340527757</v>
      </c>
    </row>
    <row r="177" spans="1:14" x14ac:dyDescent="0.3">
      <c r="A177" s="110" t="s">
        <v>464</v>
      </c>
      <c r="B177" t="s">
        <v>465</v>
      </c>
      <c r="C177">
        <v>441442</v>
      </c>
      <c r="D177" t="s">
        <v>53</v>
      </c>
      <c r="E177" t="s">
        <v>53</v>
      </c>
      <c r="F177" s="235">
        <f>VLOOKUP($A177,'[1]T_10.03'!$A:$N,F$4,FALSE)</f>
        <v>9</v>
      </c>
      <c r="G177" s="3">
        <f>VLOOKUP($A177,'[1]T_10.03'!$A:$N,G$4,FALSE)</f>
        <v>49.12</v>
      </c>
      <c r="H177" s="3">
        <f>VLOOKUP($A177,'[1]T_10.03'!$A:$N,H$4,FALSE)</f>
        <v>3.57</v>
      </c>
      <c r="I177" s="78">
        <f t="shared" si="9"/>
        <v>13.759103641456582</v>
      </c>
      <c r="J177" s="3">
        <f>VLOOKUP($A177,'[1]T_10.04'!$A:$N,J$4,FALSE)</f>
        <v>4</v>
      </c>
      <c r="K177" s="3">
        <f>VLOOKUP($A177,'[1]T_10.04'!$A:$N,K$4,FALSE)</f>
        <v>21.89</v>
      </c>
      <c r="L177" s="3">
        <f>VLOOKUP($A177,'[1]T_10.04'!$A:$N,L$4,FALSE)</f>
        <v>1.73</v>
      </c>
      <c r="M177" s="60">
        <f t="shared" si="10"/>
        <v>12.653179190751446</v>
      </c>
      <c r="N177" s="78">
        <f t="shared" si="11"/>
        <v>1.1059244507051353</v>
      </c>
    </row>
    <row r="178" spans="1:14" x14ac:dyDescent="0.3">
      <c r="A178" s="110" t="s">
        <v>466</v>
      </c>
      <c r="B178" t="s">
        <v>467</v>
      </c>
      <c r="C178">
        <v>442</v>
      </c>
      <c r="D178" t="s">
        <v>53</v>
      </c>
      <c r="E178" t="s">
        <v>53</v>
      </c>
      <c r="F178" s="235">
        <f>VLOOKUP($A178,'[1]T_10.03'!$A:$N,F$4,FALSE)</f>
        <v>11</v>
      </c>
      <c r="G178" s="3">
        <f>VLOOKUP($A178,'[1]T_10.03'!$A:$N,G$4,FALSE)</f>
        <v>117.28</v>
      </c>
      <c r="H178" s="3">
        <f>VLOOKUP($A178,'[1]T_10.03'!$A:$N,H$4,FALSE)</f>
        <v>7.08</v>
      </c>
      <c r="I178" s="78">
        <f t="shared" si="9"/>
        <v>16.564971751412429</v>
      </c>
      <c r="J178" s="3">
        <f>VLOOKUP($A178,'[1]T_10.04'!$A:$N,J$4,FALSE)</f>
        <v>10</v>
      </c>
      <c r="K178" s="3">
        <f>VLOOKUP($A178,'[1]T_10.04'!$A:$N,K$4,FALSE)</f>
        <v>109.01</v>
      </c>
      <c r="L178" s="3">
        <f>VLOOKUP($A178,'[1]T_10.04'!$A:$N,L$4,FALSE)</f>
        <v>7.2</v>
      </c>
      <c r="M178" s="60">
        <f t="shared" si="10"/>
        <v>15.140277777777778</v>
      </c>
      <c r="N178" s="78">
        <f t="shared" si="11"/>
        <v>1.4246939736346516</v>
      </c>
    </row>
    <row r="179" spans="1:14" x14ac:dyDescent="0.3">
      <c r="A179" s="110" t="s">
        <v>271</v>
      </c>
      <c r="B179" t="s">
        <v>272</v>
      </c>
      <c r="C179">
        <v>451</v>
      </c>
      <c r="D179" t="s">
        <v>53</v>
      </c>
      <c r="E179" t="s">
        <v>53</v>
      </c>
      <c r="F179" s="235">
        <f>VLOOKUP($A179,'[1]T_10.03'!$A:$N,F$4,FALSE)</f>
        <v>5</v>
      </c>
      <c r="G179" s="3">
        <f>VLOOKUP($A179,'[1]T_10.03'!$A:$N,G$4,FALSE)</f>
        <v>32.590000000000003</v>
      </c>
      <c r="H179" s="3">
        <f>VLOOKUP($A179,'[1]T_10.03'!$A:$N,H$4,FALSE)</f>
        <v>3.02</v>
      </c>
      <c r="I179" s="78">
        <f t="shared" si="9"/>
        <v>10.791390728476822</v>
      </c>
      <c r="J179" s="3">
        <f>VLOOKUP($A179,'[1]T_10.04'!$A:$N,J$4,FALSE)</f>
        <v>1</v>
      </c>
      <c r="K179" s="3">
        <f>VLOOKUP($A179,'[1]T_10.04'!$A:$N,K$4,FALSE)</f>
        <v>6.19</v>
      </c>
      <c r="L179" s="3">
        <f>VLOOKUP($A179,'[1]T_10.04'!$A:$N,L$4,FALSE)</f>
        <v>0.53</v>
      </c>
      <c r="M179" s="60">
        <f t="shared" si="10"/>
        <v>11.679245283018869</v>
      </c>
      <c r="N179" s="78">
        <f t="shared" si="11"/>
        <v>-0.88785455454204687</v>
      </c>
    </row>
    <row r="180" spans="1:14" x14ac:dyDescent="0.3">
      <c r="A180" s="110" t="s">
        <v>470</v>
      </c>
      <c r="B180" t="s">
        <v>471</v>
      </c>
      <c r="C180">
        <v>455</v>
      </c>
      <c r="D180" t="s">
        <v>53</v>
      </c>
      <c r="E180" t="s">
        <v>53</v>
      </c>
      <c r="F180" s="235">
        <f>VLOOKUP($A180,'[1]T_10.03'!$A:$N,F$4,FALSE)</f>
        <v>21</v>
      </c>
      <c r="G180" s="3">
        <f>VLOOKUP($A180,'[1]T_10.03'!$A:$N,G$4,FALSE)</f>
        <v>215.45</v>
      </c>
      <c r="H180" s="3">
        <f>VLOOKUP($A180,'[1]T_10.03'!$A:$N,H$4,FALSE)</f>
        <v>17.32</v>
      </c>
      <c r="I180" s="78">
        <f t="shared" si="9"/>
        <v>12.439376443418013</v>
      </c>
      <c r="J180" s="3">
        <f>VLOOKUP($A180,'[1]T_10.04'!$A:$N,J$4,FALSE)</f>
        <v>19</v>
      </c>
      <c r="K180" s="3">
        <f>VLOOKUP($A180,'[1]T_10.04'!$A:$N,K$4,FALSE)</f>
        <v>224.33</v>
      </c>
      <c r="L180" s="3">
        <f>VLOOKUP($A180,'[1]T_10.04'!$A:$N,L$4,FALSE)</f>
        <v>19.75</v>
      </c>
      <c r="M180" s="60">
        <f t="shared" si="10"/>
        <v>11.358481012658228</v>
      </c>
      <c r="N180" s="78">
        <f t="shared" si="11"/>
        <v>1.0808954307597851</v>
      </c>
    </row>
    <row r="181" spans="1:14" x14ac:dyDescent="0.3">
      <c r="A181" s="110" t="s">
        <v>472</v>
      </c>
      <c r="B181" t="s">
        <v>473</v>
      </c>
      <c r="C181">
        <v>456</v>
      </c>
      <c r="D181" t="s">
        <v>53</v>
      </c>
      <c r="E181" t="s">
        <v>53</v>
      </c>
      <c r="F181" s="235">
        <f>VLOOKUP($A181,'[1]T_10.03'!$A:$N,F$4,FALSE)</f>
        <v>0</v>
      </c>
      <c r="G181" s="3">
        <f>VLOOKUP($A181,'[1]T_10.03'!$A:$N,G$4,FALSE)</f>
        <v>0</v>
      </c>
      <c r="H181" s="3">
        <f>VLOOKUP($A181,'[1]T_10.03'!$A:$N,H$4,FALSE)</f>
        <v>0</v>
      </c>
      <c r="I181" s="78" t="str">
        <f t="shared" si="9"/>
        <v/>
      </c>
      <c r="J181" s="3">
        <f>VLOOKUP($A181,'[1]T_10.04'!$A:$N,J$4,FALSE)</f>
        <v>8</v>
      </c>
      <c r="K181" s="3">
        <f>VLOOKUP($A181,'[1]T_10.04'!$A:$N,K$4,FALSE)</f>
        <v>49.07</v>
      </c>
      <c r="L181" s="3">
        <f>VLOOKUP($A181,'[1]T_10.04'!$A:$N,L$4,FALSE)</f>
        <v>4.17</v>
      </c>
      <c r="M181" s="60">
        <f t="shared" si="10"/>
        <v>11.767386091127099</v>
      </c>
      <c r="N181" s="78" t="str">
        <f t="shared" si="11"/>
        <v/>
      </c>
    </row>
    <row r="182" spans="1:14" x14ac:dyDescent="0.3">
      <c r="A182" s="110" t="s">
        <v>474</v>
      </c>
      <c r="B182" t="s">
        <v>475</v>
      </c>
      <c r="C182">
        <v>553</v>
      </c>
      <c r="D182" t="s">
        <v>53</v>
      </c>
      <c r="E182" t="s">
        <v>53</v>
      </c>
      <c r="F182" s="235">
        <f>VLOOKUP($A182,'[1]T_10.03'!$A:$N,F$4,FALSE)</f>
        <v>8</v>
      </c>
      <c r="G182" s="3">
        <f>VLOOKUP($A182,'[1]T_10.03'!$A:$N,G$4,FALSE)</f>
        <v>56.31</v>
      </c>
      <c r="H182" s="3">
        <f>VLOOKUP($A182,'[1]T_10.03'!$A:$N,H$4,FALSE)</f>
        <v>4.63</v>
      </c>
      <c r="I182" s="78">
        <f t="shared" si="9"/>
        <v>12.161987041036717</v>
      </c>
      <c r="J182" s="3">
        <f>VLOOKUP($A182,'[1]T_10.04'!$A:$N,J$4,FALSE)</f>
        <v>13</v>
      </c>
      <c r="K182" s="3">
        <f>VLOOKUP($A182,'[1]T_10.04'!$A:$N,K$4,FALSE)</f>
        <v>91.6</v>
      </c>
      <c r="L182" s="3">
        <f>VLOOKUP($A182,'[1]T_10.04'!$A:$N,L$4,FALSE)</f>
        <v>7.72</v>
      </c>
      <c r="M182" s="60">
        <f t="shared" si="10"/>
        <v>11.865284974093264</v>
      </c>
      <c r="N182" s="78">
        <f t="shared" si="11"/>
        <v>0.29670206694345325</v>
      </c>
    </row>
    <row r="183" spans="1:14" x14ac:dyDescent="0.3">
      <c r="A183" s="110" t="s">
        <v>476</v>
      </c>
      <c r="B183" t="s">
        <v>477</v>
      </c>
      <c r="C183">
        <v>554</v>
      </c>
      <c r="D183" t="s">
        <v>53</v>
      </c>
      <c r="E183" t="s">
        <v>53</v>
      </c>
      <c r="F183" s="235">
        <f>VLOOKUP($A183,'[1]T_10.03'!$A:$N,F$4,FALSE)</f>
        <v>5</v>
      </c>
      <c r="G183" s="3">
        <f>VLOOKUP($A183,'[1]T_10.03'!$A:$N,G$4,FALSE)</f>
        <v>40.79</v>
      </c>
      <c r="H183" s="3">
        <f>VLOOKUP($A183,'[1]T_10.03'!$A:$N,H$4,FALSE)</f>
        <v>2.62</v>
      </c>
      <c r="I183" s="78">
        <f t="shared" si="9"/>
        <v>15.568702290076335</v>
      </c>
      <c r="J183" s="3">
        <f>VLOOKUP($A183,'[1]T_10.04'!$A:$N,J$4,FALSE)</f>
        <v>1</v>
      </c>
      <c r="K183" s="3">
        <f>VLOOKUP($A183,'[1]T_10.04'!$A:$N,K$4,FALSE)</f>
        <v>8.43</v>
      </c>
      <c r="L183" s="3">
        <f>VLOOKUP($A183,'[1]T_10.04'!$A:$N,L$4,FALSE)</f>
        <v>0.56999999999999995</v>
      </c>
      <c r="M183" s="60">
        <f t="shared" si="10"/>
        <v>14.789473684210527</v>
      </c>
      <c r="N183" s="78">
        <f t="shared" si="11"/>
        <v>0.77922860586580711</v>
      </c>
    </row>
    <row r="184" spans="1:14" x14ac:dyDescent="0.3">
      <c r="A184" s="110" t="s">
        <v>286</v>
      </c>
      <c r="B184" t="s">
        <v>287</v>
      </c>
      <c r="C184">
        <v>556</v>
      </c>
      <c r="D184" t="s">
        <v>53</v>
      </c>
      <c r="E184" t="s">
        <v>53</v>
      </c>
      <c r="F184" s="235">
        <f>VLOOKUP($A184,'[1]T_10.03'!$A:$N,F$4,FALSE)</f>
        <v>7</v>
      </c>
      <c r="G184" s="3">
        <f>VLOOKUP($A184,'[1]T_10.03'!$A:$N,G$4,FALSE)</f>
        <v>37.770000000000003</v>
      </c>
      <c r="H184" s="3">
        <f>VLOOKUP($A184,'[1]T_10.03'!$A:$N,H$4,FALSE)</f>
        <v>2.25</v>
      </c>
      <c r="I184" s="78">
        <f t="shared" si="9"/>
        <v>16.786666666666669</v>
      </c>
      <c r="J184" s="3">
        <f>VLOOKUP($A184,'[1]T_10.04'!$A:$N,J$4,FALSE)</f>
        <v>0</v>
      </c>
      <c r="K184" s="3">
        <f>VLOOKUP($A184,'[1]T_10.04'!$A:$N,K$4,FALSE)</f>
        <v>0</v>
      </c>
      <c r="L184" s="3">
        <f>VLOOKUP($A184,'[1]T_10.04'!$A:$N,L$4,FALSE)</f>
        <v>0</v>
      </c>
      <c r="M184" s="60" t="str">
        <f t="shared" si="10"/>
        <v/>
      </c>
      <c r="N184" s="78" t="str">
        <f t="shared" si="11"/>
        <v/>
      </c>
    </row>
    <row r="185" spans="1:14" x14ac:dyDescent="0.3">
      <c r="A185" s="110" t="s">
        <v>290</v>
      </c>
      <c r="B185" t="s">
        <v>291</v>
      </c>
      <c r="C185">
        <v>558</v>
      </c>
      <c r="D185" t="s">
        <v>53</v>
      </c>
      <c r="E185" t="s">
        <v>53</v>
      </c>
      <c r="F185" s="235">
        <f>VLOOKUP($A185,'[1]T_10.03'!$A:$N,F$4,FALSE)</f>
        <v>5</v>
      </c>
      <c r="G185" s="3">
        <f>VLOOKUP($A185,'[1]T_10.03'!$A:$N,G$4,FALSE)</f>
        <v>34.090000000000003</v>
      </c>
      <c r="H185" s="3">
        <f>VLOOKUP($A185,'[1]T_10.03'!$A:$N,H$4,FALSE)</f>
        <v>2.5499999999999998</v>
      </c>
      <c r="I185" s="78">
        <f t="shared" si="9"/>
        <v>13.368627450980394</v>
      </c>
      <c r="J185" s="3">
        <f>VLOOKUP($A185,'[1]T_10.04'!$A:$N,J$4,FALSE)</f>
        <v>1</v>
      </c>
      <c r="K185" s="3">
        <f>VLOOKUP($A185,'[1]T_10.04'!$A:$N,K$4,FALSE)</f>
        <v>6.79</v>
      </c>
      <c r="L185" s="3">
        <f>VLOOKUP($A185,'[1]T_10.04'!$A:$N,L$4,FALSE)</f>
        <v>0.47</v>
      </c>
      <c r="M185" s="60">
        <f t="shared" si="10"/>
        <v>14.446808510638299</v>
      </c>
      <c r="N185" s="78">
        <f t="shared" si="11"/>
        <v>-1.0781810596579042</v>
      </c>
    </row>
    <row r="186" spans="1:14" x14ac:dyDescent="0.3">
      <c r="A186" s="110" t="s">
        <v>189</v>
      </c>
      <c r="B186" t="s">
        <v>190</v>
      </c>
      <c r="C186">
        <v>708</v>
      </c>
      <c r="D186" t="s">
        <v>53</v>
      </c>
      <c r="E186" t="s">
        <v>53</v>
      </c>
      <c r="F186" s="235">
        <f>VLOOKUP($A186,'[1]T_10.03'!$A:$N,F$4,FALSE)</f>
        <v>18</v>
      </c>
      <c r="G186" s="3">
        <f>VLOOKUP($A186,'[1]T_10.03'!$A:$N,G$4,FALSE)</f>
        <v>55.21</v>
      </c>
      <c r="H186" s="3">
        <f>VLOOKUP($A186,'[1]T_10.03'!$A:$N,H$4,FALSE)</f>
        <v>8.2200000000000006</v>
      </c>
      <c r="I186" s="78">
        <f t="shared" si="9"/>
        <v>6.71654501216545</v>
      </c>
      <c r="J186" s="3">
        <f>VLOOKUP($A186,'[1]T_10.04'!$A:$N,J$4,FALSE)</f>
        <v>10</v>
      </c>
      <c r="K186" s="3">
        <f>VLOOKUP($A186,'[1]T_10.04'!$A:$N,K$4,FALSE)</f>
        <v>30.51</v>
      </c>
      <c r="L186" s="3">
        <f>VLOOKUP($A186,'[1]T_10.04'!$A:$N,L$4,FALSE)</f>
        <v>4.95</v>
      </c>
      <c r="M186" s="60">
        <f t="shared" si="10"/>
        <v>6.163636363636364</v>
      </c>
      <c r="N186" s="78">
        <f t="shared" si="11"/>
        <v>0.55290864852908594</v>
      </c>
    </row>
    <row r="187" spans="1:14" x14ac:dyDescent="0.3">
      <c r="A187" s="110" t="s">
        <v>478</v>
      </c>
      <c r="B187" t="s">
        <v>479</v>
      </c>
      <c r="C187">
        <v>712</v>
      </c>
      <c r="D187" t="s">
        <v>53</v>
      </c>
      <c r="E187" t="s">
        <v>53</v>
      </c>
      <c r="F187" s="235">
        <f>VLOOKUP($A187,'[1]T_10.03'!$A:$N,F$4,FALSE)</f>
        <v>24</v>
      </c>
      <c r="G187" s="3">
        <f>VLOOKUP($A187,'[1]T_10.03'!$A:$N,G$4,FALSE)</f>
        <v>71.569999999999993</v>
      </c>
      <c r="H187" s="3">
        <f>VLOOKUP($A187,'[1]T_10.03'!$A:$N,H$4,FALSE)</f>
        <v>5.7</v>
      </c>
      <c r="I187" s="78">
        <f t="shared" si="9"/>
        <v>12.556140350877191</v>
      </c>
      <c r="J187" s="3">
        <f>VLOOKUP($A187,'[1]T_10.04'!$A:$N,J$4,FALSE)</f>
        <v>20</v>
      </c>
      <c r="K187" s="3">
        <f>VLOOKUP($A187,'[1]T_10.04'!$A:$N,K$4,FALSE)</f>
        <v>62.95</v>
      </c>
      <c r="L187" s="3">
        <f>VLOOKUP($A187,'[1]T_10.04'!$A:$N,L$4,FALSE)</f>
        <v>4.3</v>
      </c>
      <c r="M187" s="60">
        <f t="shared" si="10"/>
        <v>14.639534883720932</v>
      </c>
      <c r="N187" s="78">
        <f t="shared" si="11"/>
        <v>-2.0833945328437409</v>
      </c>
    </row>
    <row r="188" spans="1:14" x14ac:dyDescent="0.3">
      <c r="A188" s="110" t="s">
        <v>480</v>
      </c>
      <c r="B188" t="s">
        <v>481</v>
      </c>
      <c r="C188">
        <v>713</v>
      </c>
      <c r="D188" t="s">
        <v>53</v>
      </c>
      <c r="E188" t="s">
        <v>53</v>
      </c>
      <c r="F188" s="235">
        <f>VLOOKUP($A188,'[1]T_10.03'!$A:$N,F$4,FALSE)</f>
        <v>22</v>
      </c>
      <c r="G188" s="3">
        <f>VLOOKUP($A188,'[1]T_10.03'!$A:$N,G$4,FALSE)</f>
        <v>65.52</v>
      </c>
      <c r="H188" s="3">
        <f>VLOOKUP($A188,'[1]T_10.03'!$A:$N,H$4,FALSE)</f>
        <v>5.68</v>
      </c>
      <c r="I188" s="78">
        <f t="shared" si="9"/>
        <v>11.535211267605634</v>
      </c>
      <c r="J188" s="3">
        <f>VLOOKUP($A188,'[1]T_10.04'!$A:$N,J$4,FALSE)</f>
        <v>21</v>
      </c>
      <c r="K188" s="3">
        <f>VLOOKUP($A188,'[1]T_10.04'!$A:$N,K$4,FALSE)</f>
        <v>65.94</v>
      </c>
      <c r="L188" s="3">
        <f>VLOOKUP($A188,'[1]T_10.04'!$A:$N,L$4,FALSE)</f>
        <v>5.13</v>
      </c>
      <c r="M188" s="60">
        <f t="shared" si="10"/>
        <v>12.853801169590643</v>
      </c>
      <c r="N188" s="78">
        <f t="shared" si="11"/>
        <v>-1.3185899019850087</v>
      </c>
    </row>
    <row r="189" spans="1:14" x14ac:dyDescent="0.3">
      <c r="A189" s="110" t="s">
        <v>482</v>
      </c>
      <c r="B189" t="s">
        <v>483</v>
      </c>
      <c r="C189">
        <v>714</v>
      </c>
      <c r="D189" t="s">
        <v>53</v>
      </c>
      <c r="E189" t="s">
        <v>53</v>
      </c>
      <c r="F189" s="235">
        <f>VLOOKUP($A189,'[1]T_10.03'!$A:$N,F$4,FALSE)</f>
        <v>9</v>
      </c>
      <c r="G189" s="3">
        <f>VLOOKUP($A189,'[1]T_10.03'!$A:$N,G$4,FALSE)</f>
        <v>71.58</v>
      </c>
      <c r="H189" s="3">
        <f>VLOOKUP($A189,'[1]T_10.03'!$A:$N,H$4,FALSE)</f>
        <v>3.75</v>
      </c>
      <c r="I189" s="78">
        <f t="shared" si="9"/>
        <v>19.088000000000001</v>
      </c>
      <c r="J189" s="3">
        <f>VLOOKUP($A189,'[1]T_10.04'!$A:$N,J$4,FALSE)</f>
        <v>9</v>
      </c>
      <c r="K189" s="3">
        <f>VLOOKUP($A189,'[1]T_10.04'!$A:$N,K$4,FALSE)</f>
        <v>71.400000000000006</v>
      </c>
      <c r="L189" s="3">
        <f>VLOOKUP($A189,'[1]T_10.04'!$A:$N,L$4,FALSE)</f>
        <v>3.75</v>
      </c>
      <c r="M189" s="60">
        <f t="shared" si="10"/>
        <v>19.040000000000003</v>
      </c>
      <c r="N189" s="78">
        <f t="shared" si="11"/>
        <v>4.7999999999998266E-2</v>
      </c>
    </row>
    <row r="190" spans="1:14" x14ac:dyDescent="0.3">
      <c r="A190" s="110" t="s">
        <v>484</v>
      </c>
      <c r="B190" t="s">
        <v>485</v>
      </c>
      <c r="C190">
        <v>716</v>
      </c>
      <c r="D190" t="s">
        <v>53</v>
      </c>
      <c r="E190" t="s">
        <v>53</v>
      </c>
      <c r="F190" s="235">
        <f>VLOOKUP($A190,'[1]T_10.03'!$A:$N,F$4,FALSE)</f>
        <v>5</v>
      </c>
      <c r="G190" s="3">
        <f>VLOOKUP($A190,'[1]T_10.03'!$A:$N,G$4,FALSE)</f>
        <v>52.32</v>
      </c>
      <c r="H190" s="3">
        <f>VLOOKUP($A190,'[1]T_10.03'!$A:$N,H$4,FALSE)</f>
        <v>2.78</v>
      </c>
      <c r="I190" s="78">
        <f t="shared" si="9"/>
        <v>18.820143884892087</v>
      </c>
      <c r="J190" s="3">
        <f>VLOOKUP($A190,'[1]T_10.04'!$A:$N,J$4,FALSE)</f>
        <v>7</v>
      </c>
      <c r="K190" s="3">
        <f>VLOOKUP($A190,'[1]T_10.04'!$A:$N,K$4,FALSE)</f>
        <v>72.95</v>
      </c>
      <c r="L190" s="3">
        <f>VLOOKUP($A190,'[1]T_10.04'!$A:$N,L$4,FALSE)</f>
        <v>4.0199999999999996</v>
      </c>
      <c r="M190" s="60">
        <f t="shared" si="10"/>
        <v>18.146766169154233</v>
      </c>
      <c r="N190" s="78">
        <f t="shared" si="11"/>
        <v>0.67337771573785332</v>
      </c>
    </row>
    <row r="191" spans="1:14" x14ac:dyDescent="0.3">
      <c r="A191" s="110" t="s">
        <v>187</v>
      </c>
      <c r="B191" t="s">
        <v>188</v>
      </c>
      <c r="C191">
        <v>747</v>
      </c>
      <c r="D191" t="s">
        <v>53</v>
      </c>
      <c r="E191" t="s">
        <v>53</v>
      </c>
      <c r="F191" s="235">
        <f>VLOOKUP($A191,'[1]T_10.03'!$A:$N,F$4,FALSE)</f>
        <v>16</v>
      </c>
      <c r="G191" s="3">
        <f>VLOOKUP($A191,'[1]T_10.03'!$A:$N,G$4,FALSE)</f>
        <v>88.37</v>
      </c>
      <c r="H191" s="3">
        <f>VLOOKUP($A191,'[1]T_10.03'!$A:$N,H$4,FALSE)</f>
        <v>12.23</v>
      </c>
      <c r="I191" s="78">
        <f t="shared" si="9"/>
        <v>7.225674570727719</v>
      </c>
      <c r="J191" s="3">
        <f>VLOOKUP($A191,'[1]T_10.04'!$A:$N,J$4,FALSE)</f>
        <v>12</v>
      </c>
      <c r="K191" s="3">
        <f>VLOOKUP($A191,'[1]T_10.04'!$A:$N,K$4,FALSE)</f>
        <v>66.28</v>
      </c>
      <c r="L191" s="3">
        <f>VLOOKUP($A191,'[1]T_10.04'!$A:$N,L$4,FALSE)</f>
        <v>9.57</v>
      </c>
      <c r="M191" s="60">
        <f t="shared" si="10"/>
        <v>6.9258098223615461</v>
      </c>
      <c r="N191" s="78">
        <f t="shared" si="11"/>
        <v>0.29986474836617294</v>
      </c>
    </row>
    <row r="192" spans="1:14" ht="15" thickBot="1" x14ac:dyDescent="0.35">
      <c r="A192" s="110" t="s">
        <v>486</v>
      </c>
      <c r="B192" t="s">
        <v>487</v>
      </c>
      <c r="C192" t="s">
        <v>490</v>
      </c>
      <c r="D192" t="s">
        <v>53</v>
      </c>
      <c r="E192" t="s">
        <v>53</v>
      </c>
      <c r="F192" s="235" t="e">
        <f>VLOOKUP($A192,'[1]T_10.03'!$A:$N,F$4,FALSE)</f>
        <v>#N/A</v>
      </c>
      <c r="G192" s="3" t="e">
        <f>VLOOKUP($A192,'[1]T_10.03'!$A:$N,G$4,FALSE)</f>
        <v>#N/A</v>
      </c>
      <c r="H192" s="3" t="e">
        <f>VLOOKUP($A192,'[1]T_10.03'!$A:$N,H$4,FALSE)</f>
        <v>#N/A</v>
      </c>
      <c r="I192" s="78" t="e">
        <f t="shared" si="9"/>
        <v>#N/A</v>
      </c>
      <c r="J192" s="3" t="e">
        <f>VLOOKUP($A192,'[1]T_10.04'!$A:$N,J$4,FALSE)</f>
        <v>#N/A</v>
      </c>
      <c r="K192" s="3" t="e">
        <f>VLOOKUP($A192,'[1]T_10.04'!$A:$N,K$4,FALSE)</f>
        <v>#N/A</v>
      </c>
      <c r="L192" s="3" t="e">
        <f>VLOOKUP($A192,'[1]T_10.04'!$A:$N,L$4,FALSE)</f>
        <v>#N/A</v>
      </c>
      <c r="M192" s="60" t="e">
        <f t="shared" si="10"/>
        <v>#N/A</v>
      </c>
      <c r="N192" s="78" t="e">
        <f t="shared" si="11"/>
        <v>#N/A</v>
      </c>
    </row>
    <row r="193" spans="1:14" x14ac:dyDescent="0.3">
      <c r="A193" s="109" t="s">
        <v>488</v>
      </c>
      <c r="B193" s="16" t="s">
        <v>489</v>
      </c>
      <c r="C193" s="16">
        <v>18741</v>
      </c>
      <c r="D193" s="16" t="s">
        <v>493</v>
      </c>
      <c r="E193" s="16" t="s">
        <v>55</v>
      </c>
      <c r="F193" s="248" t="e">
        <f>VLOOKUP($A193,'[1]T_10.03'!$A:$N,F$4,FALSE)</f>
        <v>#N/A</v>
      </c>
      <c r="G193" s="181" t="e">
        <f>VLOOKUP($A193,'[1]T_10.03'!$A:$N,G$4,FALSE)</f>
        <v>#N/A</v>
      </c>
      <c r="H193" s="181" t="e">
        <f>VLOOKUP($A193,'[1]T_10.03'!$A:$N,H$4,FALSE)</f>
        <v>#N/A</v>
      </c>
      <c r="I193" s="249" t="e">
        <f t="shared" si="9"/>
        <v>#N/A</v>
      </c>
      <c r="J193" s="181" t="e">
        <f>VLOOKUP($A193,'[1]T_10.04'!$A:$N,J$4,FALSE)</f>
        <v>#N/A</v>
      </c>
      <c r="K193" s="181" t="e">
        <f>VLOOKUP($A193,'[1]T_10.04'!$A:$N,K$4,FALSE)</f>
        <v>#N/A</v>
      </c>
      <c r="L193" s="181" t="e">
        <f>VLOOKUP($A193,'[1]T_10.04'!$A:$N,L$4,FALSE)</f>
        <v>#N/A</v>
      </c>
      <c r="M193" s="250" t="e">
        <f t="shared" si="10"/>
        <v>#N/A</v>
      </c>
      <c r="N193" s="249" t="e">
        <f t="shared" si="11"/>
        <v>#N/A</v>
      </c>
    </row>
    <row r="194" spans="1:14" x14ac:dyDescent="0.3">
      <c r="A194" s="110" t="s">
        <v>491</v>
      </c>
      <c r="B194" t="s">
        <v>492</v>
      </c>
      <c r="C194">
        <v>2848</v>
      </c>
      <c r="D194" t="s">
        <v>493</v>
      </c>
      <c r="E194" t="s">
        <v>55</v>
      </c>
      <c r="F194" s="235">
        <f>VLOOKUP($A194,'[1]T_10.03'!$A:$N,F$4,FALSE)</f>
        <v>4</v>
      </c>
      <c r="G194" s="3">
        <f>VLOOKUP($A194,'[1]T_10.03'!$A:$N,G$4,FALSE)</f>
        <v>16.46</v>
      </c>
      <c r="H194" s="3">
        <f>VLOOKUP($A194,'[1]T_10.03'!$A:$N,H$4,FALSE)</f>
        <v>1.07</v>
      </c>
      <c r="I194" s="78">
        <f t="shared" si="9"/>
        <v>15.383177570093459</v>
      </c>
      <c r="J194" s="3">
        <f>VLOOKUP($A194,'[1]T_10.04'!$A:$N,J$4,FALSE)</f>
        <v>9</v>
      </c>
      <c r="K194" s="3">
        <f>VLOOKUP($A194,'[1]T_10.04'!$A:$N,K$4,FALSE)</f>
        <v>37.049999999999997</v>
      </c>
      <c r="L194" s="3">
        <f>VLOOKUP($A194,'[1]T_10.04'!$A:$N,L$4,FALSE)</f>
        <v>2.38</v>
      </c>
      <c r="M194" s="60">
        <f t="shared" si="10"/>
        <v>15.567226890756302</v>
      </c>
      <c r="N194" s="78">
        <f t="shared" si="11"/>
        <v>-0.18404932066284374</v>
      </c>
    </row>
    <row r="195" spans="1:14" x14ac:dyDescent="0.3">
      <c r="A195" s="110" t="s">
        <v>494</v>
      </c>
      <c r="B195" t="s">
        <v>495</v>
      </c>
      <c r="C195">
        <v>18720</v>
      </c>
      <c r="D195" t="s">
        <v>493</v>
      </c>
      <c r="E195" t="s">
        <v>55</v>
      </c>
      <c r="F195" s="235">
        <f>VLOOKUP($A195,'[1]T_10.03'!$A:$N,F$4,FALSE)</f>
        <v>1</v>
      </c>
      <c r="G195" s="3">
        <f>VLOOKUP($A195,'[1]T_10.03'!$A:$N,G$4,FALSE)</f>
        <v>15.55</v>
      </c>
      <c r="H195" s="3">
        <f>VLOOKUP($A195,'[1]T_10.03'!$A:$N,H$4,FALSE)</f>
        <v>0.57999999999999996</v>
      </c>
      <c r="I195" s="78">
        <f t="shared" si="9"/>
        <v>26.81034482758621</v>
      </c>
      <c r="J195" s="3">
        <f>VLOOKUP($A195,'[1]T_10.04'!$A:$N,J$4,FALSE)</f>
        <v>0</v>
      </c>
      <c r="K195" s="3">
        <f>VLOOKUP($A195,'[1]T_10.04'!$A:$N,K$4,FALSE)</f>
        <v>0</v>
      </c>
      <c r="L195" s="3">
        <f>VLOOKUP($A195,'[1]T_10.04'!$A:$N,L$4,FALSE)</f>
        <v>0</v>
      </c>
      <c r="M195" s="60" t="str">
        <f t="shared" si="10"/>
        <v/>
      </c>
      <c r="N195" s="78" t="str">
        <f t="shared" si="11"/>
        <v/>
      </c>
    </row>
    <row r="196" spans="1:14" x14ac:dyDescent="0.3">
      <c r="A196" s="110" t="s">
        <v>496</v>
      </c>
      <c r="B196" t="s">
        <v>497</v>
      </c>
      <c r="C196">
        <v>2851</v>
      </c>
      <c r="D196" t="s">
        <v>493</v>
      </c>
      <c r="E196" t="s">
        <v>55</v>
      </c>
      <c r="F196" s="235" t="e">
        <f>VLOOKUP($A196,'[1]T_10.03'!$A:$N,F$4,FALSE)</f>
        <v>#N/A</v>
      </c>
      <c r="G196" s="3" t="e">
        <f>VLOOKUP($A196,'[1]T_10.03'!$A:$N,G$4,FALSE)</f>
        <v>#N/A</v>
      </c>
      <c r="H196" s="3" t="e">
        <f>VLOOKUP($A196,'[1]T_10.03'!$A:$N,H$4,FALSE)</f>
        <v>#N/A</v>
      </c>
      <c r="I196" s="78" t="e">
        <f t="shared" si="9"/>
        <v>#N/A</v>
      </c>
      <c r="J196" s="3" t="e">
        <f>VLOOKUP($A196,'[1]T_10.04'!$A:$N,J$4,FALSE)</f>
        <v>#N/A</v>
      </c>
      <c r="K196" s="3" t="e">
        <f>VLOOKUP($A196,'[1]T_10.04'!$A:$N,K$4,FALSE)</f>
        <v>#N/A</v>
      </c>
      <c r="L196" s="3" t="e">
        <f>VLOOKUP($A196,'[1]T_10.04'!$A:$N,L$4,FALSE)</f>
        <v>#N/A</v>
      </c>
      <c r="M196" s="60" t="e">
        <f t="shared" si="10"/>
        <v>#N/A</v>
      </c>
      <c r="N196" s="78" t="e">
        <f t="shared" si="11"/>
        <v>#N/A</v>
      </c>
    </row>
    <row r="197" spans="1:14" x14ac:dyDescent="0.3">
      <c r="A197" s="110" t="s">
        <v>498</v>
      </c>
      <c r="B197" t="s">
        <v>499</v>
      </c>
      <c r="C197">
        <v>2856</v>
      </c>
      <c r="D197" t="s">
        <v>493</v>
      </c>
      <c r="E197" t="s">
        <v>55</v>
      </c>
      <c r="F197" s="235" t="e">
        <f>VLOOKUP($A197,'[1]T_10.03'!$A:$N,F$4,FALSE)</f>
        <v>#N/A</v>
      </c>
      <c r="G197" s="3" t="e">
        <f>VLOOKUP($A197,'[1]T_10.03'!$A:$N,G$4,FALSE)</f>
        <v>#N/A</v>
      </c>
      <c r="H197" s="3" t="e">
        <f>VLOOKUP($A197,'[1]T_10.03'!$A:$N,H$4,FALSE)</f>
        <v>#N/A</v>
      </c>
      <c r="I197" s="78" t="e">
        <f t="shared" si="9"/>
        <v>#N/A</v>
      </c>
      <c r="J197" s="3" t="e">
        <f>VLOOKUP($A197,'[1]T_10.04'!$A:$N,J$4,FALSE)</f>
        <v>#N/A</v>
      </c>
      <c r="K197" s="3" t="e">
        <f>VLOOKUP($A197,'[1]T_10.04'!$A:$N,K$4,FALSE)</f>
        <v>#N/A</v>
      </c>
      <c r="L197" s="3" t="e">
        <f>VLOOKUP($A197,'[1]T_10.04'!$A:$N,L$4,FALSE)</f>
        <v>#N/A</v>
      </c>
      <c r="M197" s="60" t="e">
        <f t="shared" si="10"/>
        <v>#N/A</v>
      </c>
      <c r="N197" s="78" t="e">
        <f t="shared" si="11"/>
        <v>#N/A</v>
      </c>
    </row>
    <row r="198" spans="1:14" x14ac:dyDescent="0.3">
      <c r="A198" s="110" t="s">
        <v>500</v>
      </c>
      <c r="B198" t="s">
        <v>501</v>
      </c>
      <c r="C198">
        <v>3240</v>
      </c>
      <c r="D198" t="s">
        <v>493</v>
      </c>
      <c r="E198" t="s">
        <v>55</v>
      </c>
      <c r="F198" s="235" t="e">
        <f>VLOOKUP($A198,'[1]T_10.03'!$A:$N,F$4,FALSE)</f>
        <v>#N/A</v>
      </c>
      <c r="G198" s="3" t="e">
        <f>VLOOKUP($A198,'[1]T_10.03'!$A:$N,G$4,FALSE)</f>
        <v>#N/A</v>
      </c>
      <c r="H198" s="3" t="e">
        <f>VLOOKUP($A198,'[1]T_10.03'!$A:$N,H$4,FALSE)</f>
        <v>#N/A</v>
      </c>
      <c r="I198" s="78" t="e">
        <f t="shared" si="9"/>
        <v>#N/A</v>
      </c>
      <c r="J198" s="3" t="e">
        <f>VLOOKUP($A198,'[1]T_10.04'!$A:$N,J$4,FALSE)</f>
        <v>#N/A</v>
      </c>
      <c r="K198" s="3" t="e">
        <f>VLOOKUP($A198,'[1]T_10.04'!$A:$N,K$4,FALSE)</f>
        <v>#N/A</v>
      </c>
      <c r="L198" s="3" t="e">
        <f>VLOOKUP($A198,'[1]T_10.04'!$A:$N,L$4,FALSE)</f>
        <v>#N/A</v>
      </c>
      <c r="M198" s="60" t="e">
        <f t="shared" si="10"/>
        <v>#N/A</v>
      </c>
      <c r="N198" s="78" t="e">
        <f t="shared" si="11"/>
        <v>#N/A</v>
      </c>
    </row>
    <row r="199" spans="1:14" x14ac:dyDescent="0.3">
      <c r="A199" s="110" t="s">
        <v>502</v>
      </c>
      <c r="B199" t="s">
        <v>503</v>
      </c>
      <c r="C199">
        <v>18743</v>
      </c>
      <c r="D199" t="s">
        <v>493</v>
      </c>
      <c r="E199" t="s">
        <v>55</v>
      </c>
      <c r="F199" s="235" t="e">
        <f>VLOOKUP($A199,'[1]T_10.03'!$A:$N,F$4,FALSE)</f>
        <v>#N/A</v>
      </c>
      <c r="G199" s="3" t="e">
        <f>VLOOKUP($A199,'[1]T_10.03'!$A:$N,G$4,FALSE)</f>
        <v>#N/A</v>
      </c>
      <c r="H199" s="3" t="e">
        <f>VLOOKUP($A199,'[1]T_10.03'!$A:$N,H$4,FALSE)</f>
        <v>#N/A</v>
      </c>
      <c r="I199" s="78" t="e">
        <f t="shared" si="9"/>
        <v>#N/A</v>
      </c>
      <c r="J199" s="3" t="e">
        <f>VLOOKUP($A199,'[1]T_10.04'!$A:$N,J$4,FALSE)</f>
        <v>#N/A</v>
      </c>
      <c r="K199" s="3" t="e">
        <f>VLOOKUP($A199,'[1]T_10.04'!$A:$N,K$4,FALSE)</f>
        <v>#N/A</v>
      </c>
      <c r="L199" s="3" t="e">
        <f>VLOOKUP($A199,'[1]T_10.04'!$A:$N,L$4,FALSE)</f>
        <v>#N/A</v>
      </c>
      <c r="M199" s="60" t="e">
        <f t="shared" si="10"/>
        <v>#N/A</v>
      </c>
      <c r="N199" s="78" t="e">
        <f t="shared" si="11"/>
        <v>#N/A</v>
      </c>
    </row>
    <row r="200" spans="1:14" x14ac:dyDescent="0.3">
      <c r="A200" s="110" t="s">
        <v>504</v>
      </c>
      <c r="B200" t="s">
        <v>505</v>
      </c>
      <c r="C200">
        <v>18742</v>
      </c>
      <c r="D200" t="s">
        <v>493</v>
      </c>
      <c r="E200" t="s">
        <v>55</v>
      </c>
      <c r="F200" s="235" t="e">
        <f>VLOOKUP($A200,'[1]T_10.03'!$A:$N,F$4,FALSE)</f>
        <v>#N/A</v>
      </c>
      <c r="G200" s="3" t="e">
        <f>VLOOKUP($A200,'[1]T_10.03'!$A:$N,G$4,FALSE)</f>
        <v>#N/A</v>
      </c>
      <c r="H200" s="3" t="e">
        <f>VLOOKUP($A200,'[1]T_10.03'!$A:$N,H$4,FALSE)</f>
        <v>#N/A</v>
      </c>
      <c r="I200" s="78" t="e">
        <f t="shared" si="9"/>
        <v>#N/A</v>
      </c>
      <c r="J200" s="3" t="e">
        <f>VLOOKUP($A200,'[1]T_10.04'!$A:$N,J$4,FALSE)</f>
        <v>#N/A</v>
      </c>
      <c r="K200" s="3" t="e">
        <f>VLOOKUP($A200,'[1]T_10.04'!$A:$N,K$4,FALSE)</f>
        <v>#N/A</v>
      </c>
      <c r="L200" s="3" t="e">
        <f>VLOOKUP($A200,'[1]T_10.04'!$A:$N,L$4,FALSE)</f>
        <v>#N/A</v>
      </c>
      <c r="M200" s="60" t="e">
        <f t="shared" si="10"/>
        <v>#N/A</v>
      </c>
      <c r="N200" s="78" t="e">
        <f t="shared" si="11"/>
        <v>#N/A</v>
      </c>
    </row>
    <row r="201" spans="1:14" x14ac:dyDescent="0.3">
      <c r="A201" s="110" t="s">
        <v>506</v>
      </c>
      <c r="B201" t="s">
        <v>507</v>
      </c>
      <c r="C201">
        <v>18744</v>
      </c>
      <c r="D201" t="s">
        <v>493</v>
      </c>
      <c r="E201" t="s">
        <v>55</v>
      </c>
      <c r="F201" s="235" t="e">
        <f>VLOOKUP($A201,'[1]T_10.03'!$A:$N,F$4,FALSE)</f>
        <v>#N/A</v>
      </c>
      <c r="G201" s="3" t="e">
        <f>VLOOKUP($A201,'[1]T_10.03'!$A:$N,G$4,FALSE)</f>
        <v>#N/A</v>
      </c>
      <c r="H201" s="3" t="e">
        <f>VLOOKUP($A201,'[1]T_10.03'!$A:$N,H$4,FALSE)</f>
        <v>#N/A</v>
      </c>
      <c r="I201" s="78" t="e">
        <f t="shared" si="9"/>
        <v>#N/A</v>
      </c>
      <c r="J201" s="3" t="e">
        <f>VLOOKUP($A201,'[1]T_10.04'!$A:$N,J$4,FALSE)</f>
        <v>#N/A</v>
      </c>
      <c r="K201" s="3" t="e">
        <f>VLOOKUP($A201,'[1]T_10.04'!$A:$N,K$4,FALSE)</f>
        <v>#N/A</v>
      </c>
      <c r="L201" s="3" t="e">
        <f>VLOOKUP($A201,'[1]T_10.04'!$A:$N,L$4,FALSE)</f>
        <v>#N/A</v>
      </c>
      <c r="M201" s="60" t="e">
        <f t="shared" si="10"/>
        <v>#N/A</v>
      </c>
      <c r="N201" s="78" t="e">
        <f t="shared" si="11"/>
        <v>#N/A</v>
      </c>
    </row>
    <row r="202" spans="1:14" x14ac:dyDescent="0.3">
      <c r="A202" s="110" t="s">
        <v>508</v>
      </c>
      <c r="B202" t="s">
        <v>509</v>
      </c>
      <c r="C202">
        <v>18745</v>
      </c>
      <c r="D202" t="s">
        <v>493</v>
      </c>
      <c r="E202" t="s">
        <v>55</v>
      </c>
      <c r="F202" s="235" t="e">
        <f>VLOOKUP($A202,'[1]T_10.03'!$A:$N,F$4,FALSE)</f>
        <v>#N/A</v>
      </c>
      <c r="G202" s="3" t="e">
        <f>VLOOKUP($A202,'[1]T_10.03'!$A:$N,G$4,FALSE)</f>
        <v>#N/A</v>
      </c>
      <c r="H202" s="3" t="e">
        <f>VLOOKUP($A202,'[1]T_10.03'!$A:$N,H$4,FALSE)</f>
        <v>#N/A</v>
      </c>
      <c r="I202" s="78" t="e">
        <f t="shared" si="9"/>
        <v>#N/A</v>
      </c>
      <c r="J202" s="3" t="e">
        <f>VLOOKUP($A202,'[1]T_10.04'!$A:$N,J$4,FALSE)</f>
        <v>#N/A</v>
      </c>
      <c r="K202" s="3" t="e">
        <f>VLOOKUP($A202,'[1]T_10.04'!$A:$N,K$4,FALSE)</f>
        <v>#N/A</v>
      </c>
      <c r="L202" s="3" t="e">
        <f>VLOOKUP($A202,'[1]T_10.04'!$A:$N,L$4,FALSE)</f>
        <v>#N/A</v>
      </c>
      <c r="M202" s="60" t="e">
        <f t="shared" si="10"/>
        <v>#N/A</v>
      </c>
      <c r="N202" s="78" t="e">
        <f t="shared" si="11"/>
        <v>#N/A</v>
      </c>
    </row>
    <row r="203" spans="1:14" x14ac:dyDescent="0.3">
      <c r="A203" s="110" t="s">
        <v>510</v>
      </c>
      <c r="B203" t="s">
        <v>511</v>
      </c>
      <c r="C203">
        <v>18746</v>
      </c>
      <c r="D203" t="s">
        <v>493</v>
      </c>
      <c r="E203" t="s">
        <v>55</v>
      </c>
      <c r="F203" s="235" t="e">
        <f>VLOOKUP($A203,'[1]T_10.03'!$A:$N,F$4,FALSE)</f>
        <v>#N/A</v>
      </c>
      <c r="G203" s="3" t="e">
        <f>VLOOKUP($A203,'[1]T_10.03'!$A:$N,G$4,FALSE)</f>
        <v>#N/A</v>
      </c>
      <c r="H203" s="3" t="e">
        <f>VLOOKUP($A203,'[1]T_10.03'!$A:$N,H$4,FALSE)</f>
        <v>#N/A</v>
      </c>
      <c r="I203" s="78" t="e">
        <f t="shared" si="9"/>
        <v>#N/A</v>
      </c>
      <c r="J203" s="3" t="e">
        <f>VLOOKUP($A203,'[1]T_10.04'!$A:$N,J$4,FALSE)</f>
        <v>#N/A</v>
      </c>
      <c r="K203" s="3" t="e">
        <f>VLOOKUP($A203,'[1]T_10.04'!$A:$N,K$4,FALSE)</f>
        <v>#N/A</v>
      </c>
      <c r="L203" s="3" t="e">
        <f>VLOOKUP($A203,'[1]T_10.04'!$A:$N,L$4,FALSE)</f>
        <v>#N/A</v>
      </c>
      <c r="M203" s="60" t="e">
        <f t="shared" si="10"/>
        <v>#N/A</v>
      </c>
      <c r="N203" s="78" t="e">
        <f t="shared" si="11"/>
        <v>#N/A</v>
      </c>
    </row>
    <row r="204" spans="1:14" x14ac:dyDescent="0.3">
      <c r="A204" s="110" t="s">
        <v>512</v>
      </c>
      <c r="B204" t="s">
        <v>513</v>
      </c>
      <c r="C204">
        <v>18747</v>
      </c>
      <c r="D204" t="s">
        <v>493</v>
      </c>
      <c r="E204" t="s">
        <v>55</v>
      </c>
      <c r="F204" s="235" t="e">
        <f>VLOOKUP($A204,'[1]T_10.03'!$A:$N,F$4,FALSE)</f>
        <v>#N/A</v>
      </c>
      <c r="G204" s="3" t="e">
        <f>VLOOKUP($A204,'[1]T_10.03'!$A:$N,G$4,FALSE)</f>
        <v>#N/A</v>
      </c>
      <c r="H204" s="3" t="e">
        <f>VLOOKUP($A204,'[1]T_10.03'!$A:$N,H$4,FALSE)</f>
        <v>#N/A</v>
      </c>
      <c r="I204" s="78" t="e">
        <f t="shared" si="9"/>
        <v>#N/A</v>
      </c>
      <c r="J204" s="3" t="e">
        <f>VLOOKUP($A204,'[1]T_10.04'!$A:$N,J$4,FALSE)</f>
        <v>#N/A</v>
      </c>
      <c r="K204" s="3" t="e">
        <f>VLOOKUP($A204,'[1]T_10.04'!$A:$N,K$4,FALSE)</f>
        <v>#N/A</v>
      </c>
      <c r="L204" s="3" t="e">
        <f>VLOOKUP($A204,'[1]T_10.04'!$A:$N,L$4,FALSE)</f>
        <v>#N/A</v>
      </c>
      <c r="M204" s="60" t="e">
        <f t="shared" si="10"/>
        <v>#N/A</v>
      </c>
      <c r="N204" s="78" t="e">
        <f t="shared" si="11"/>
        <v>#N/A</v>
      </c>
    </row>
    <row r="205" spans="1:14" x14ac:dyDescent="0.3">
      <c r="A205" s="110" t="s">
        <v>514</v>
      </c>
      <c r="B205" t="s">
        <v>515</v>
      </c>
      <c r="C205">
        <v>2843</v>
      </c>
      <c r="D205" t="s">
        <v>493</v>
      </c>
      <c r="E205" t="s">
        <v>55</v>
      </c>
      <c r="F205" s="235">
        <f>VLOOKUP($A205,'[1]T_10.03'!$A:$N,F$4,FALSE)</f>
        <v>4</v>
      </c>
      <c r="G205" s="3">
        <f>VLOOKUP($A205,'[1]T_10.03'!$A:$N,G$4,FALSE)</f>
        <v>21.74</v>
      </c>
      <c r="H205" s="3">
        <f>VLOOKUP($A205,'[1]T_10.03'!$A:$N,H$4,FALSE)</f>
        <v>2.97</v>
      </c>
      <c r="I205" s="78">
        <f t="shared" si="9"/>
        <v>7.3198653198653192</v>
      </c>
      <c r="J205" s="3">
        <f>VLOOKUP($A205,'[1]T_10.04'!$A:$N,J$4,FALSE)</f>
        <v>5</v>
      </c>
      <c r="K205" s="3">
        <f>VLOOKUP($A205,'[1]T_10.04'!$A:$N,K$4,FALSE)</f>
        <v>29.78</v>
      </c>
      <c r="L205" s="3">
        <f>VLOOKUP($A205,'[1]T_10.04'!$A:$N,L$4,FALSE)</f>
        <v>4.17</v>
      </c>
      <c r="M205" s="60">
        <f t="shared" si="10"/>
        <v>7.1414868105515588</v>
      </c>
      <c r="N205" s="78">
        <f t="shared" si="11"/>
        <v>0.17837850931376042</v>
      </c>
    </row>
    <row r="206" spans="1:14" x14ac:dyDescent="0.3">
      <c r="A206" s="110" t="s">
        <v>516</v>
      </c>
      <c r="B206" t="s">
        <v>517</v>
      </c>
      <c r="C206">
        <v>18748</v>
      </c>
      <c r="D206" t="s">
        <v>493</v>
      </c>
      <c r="E206" t="s">
        <v>55</v>
      </c>
      <c r="F206" s="235" t="e">
        <f>VLOOKUP($A206,'[1]T_10.03'!$A:$N,F$4,FALSE)</f>
        <v>#N/A</v>
      </c>
      <c r="G206" s="3" t="e">
        <f>VLOOKUP($A206,'[1]T_10.03'!$A:$N,G$4,FALSE)</f>
        <v>#N/A</v>
      </c>
      <c r="H206" s="3" t="e">
        <f>VLOOKUP($A206,'[1]T_10.03'!$A:$N,H$4,FALSE)</f>
        <v>#N/A</v>
      </c>
      <c r="I206" s="78" t="e">
        <f t="shared" si="9"/>
        <v>#N/A</v>
      </c>
      <c r="J206" s="3" t="e">
        <f>VLOOKUP($A206,'[1]T_10.04'!$A:$N,J$4,FALSE)</f>
        <v>#N/A</v>
      </c>
      <c r="K206" s="3" t="e">
        <f>VLOOKUP($A206,'[1]T_10.04'!$A:$N,K$4,FALSE)</f>
        <v>#N/A</v>
      </c>
      <c r="L206" s="3" t="e">
        <f>VLOOKUP($A206,'[1]T_10.04'!$A:$N,L$4,FALSE)</f>
        <v>#N/A</v>
      </c>
      <c r="M206" s="60" t="e">
        <f t="shared" si="10"/>
        <v>#N/A</v>
      </c>
      <c r="N206" s="78" t="e">
        <f t="shared" si="11"/>
        <v>#N/A</v>
      </c>
    </row>
    <row r="207" spans="1:14" x14ac:dyDescent="0.3">
      <c r="A207" s="110" t="s">
        <v>518</v>
      </c>
      <c r="B207" t="s">
        <v>519</v>
      </c>
      <c r="C207">
        <v>77118</v>
      </c>
      <c r="D207" t="s">
        <v>493</v>
      </c>
      <c r="E207" t="s">
        <v>55</v>
      </c>
      <c r="F207" s="235">
        <f>VLOOKUP($A207,'[1]T_10.03'!$A:$N,F$4,FALSE)</f>
        <v>2</v>
      </c>
      <c r="G207" s="3">
        <f>VLOOKUP($A207,'[1]T_10.03'!$A:$N,G$4,FALSE)</f>
        <v>8.2100000000000009</v>
      </c>
      <c r="H207" s="3">
        <f>VLOOKUP($A207,'[1]T_10.03'!$A:$N,H$4,FALSE)</f>
        <v>1.1000000000000001</v>
      </c>
      <c r="I207" s="78">
        <f t="shared" si="9"/>
        <v>7.4636363636363638</v>
      </c>
      <c r="J207" s="3">
        <f>VLOOKUP($A207,'[1]T_10.04'!$A:$N,J$4,FALSE)</f>
        <v>2</v>
      </c>
      <c r="K207" s="3">
        <f>VLOOKUP($A207,'[1]T_10.04'!$A:$N,K$4,FALSE)</f>
        <v>8.2100000000000009</v>
      </c>
      <c r="L207" s="3">
        <f>VLOOKUP($A207,'[1]T_10.04'!$A:$N,L$4,FALSE)</f>
        <v>1.1000000000000001</v>
      </c>
      <c r="M207" s="60">
        <f t="shared" si="10"/>
        <v>7.4636363636363638</v>
      </c>
      <c r="N207" s="78">
        <f t="shared" si="11"/>
        <v>0</v>
      </c>
    </row>
    <row r="208" spans="1:14" x14ac:dyDescent="0.3">
      <c r="A208" s="110" t="s">
        <v>520</v>
      </c>
      <c r="B208" t="s">
        <v>521</v>
      </c>
      <c r="C208">
        <v>2844</v>
      </c>
      <c r="D208" t="s">
        <v>493</v>
      </c>
      <c r="E208" t="s">
        <v>55</v>
      </c>
      <c r="F208" s="235">
        <f>VLOOKUP($A208,'[1]T_10.03'!$A:$N,F$4,FALSE)</f>
        <v>4</v>
      </c>
      <c r="G208" s="3">
        <f>VLOOKUP($A208,'[1]T_10.03'!$A:$N,G$4,FALSE)</f>
        <v>36.869999999999997</v>
      </c>
      <c r="H208" s="3">
        <f>VLOOKUP($A208,'[1]T_10.03'!$A:$N,H$4,FALSE)</f>
        <v>2.17</v>
      </c>
      <c r="I208" s="78">
        <f t="shared" si="9"/>
        <v>16.990783410138249</v>
      </c>
      <c r="J208" s="3">
        <f>VLOOKUP($A208,'[1]T_10.04'!$A:$N,J$4,FALSE)</f>
        <v>5</v>
      </c>
      <c r="K208" s="3">
        <f>VLOOKUP($A208,'[1]T_10.04'!$A:$N,K$4,FALSE)</f>
        <v>46.56</v>
      </c>
      <c r="L208" s="3">
        <f>VLOOKUP($A208,'[1]T_10.04'!$A:$N,L$4,FALSE)</f>
        <v>2.5</v>
      </c>
      <c r="M208" s="60">
        <f t="shared" si="10"/>
        <v>18.624000000000002</v>
      </c>
      <c r="N208" s="78">
        <f t="shared" si="11"/>
        <v>-1.6332165898617532</v>
      </c>
    </row>
    <row r="209" spans="1:14" x14ac:dyDescent="0.3">
      <c r="A209" s="110" t="s">
        <v>522</v>
      </c>
      <c r="B209" t="s">
        <v>523</v>
      </c>
      <c r="C209">
        <v>2842</v>
      </c>
      <c r="D209" t="s">
        <v>493</v>
      </c>
      <c r="E209" t="s">
        <v>55</v>
      </c>
      <c r="F209" s="235">
        <f>VLOOKUP($A209,'[1]T_10.03'!$A:$N,F$4,FALSE)</f>
        <v>3</v>
      </c>
      <c r="G209" s="3">
        <f>VLOOKUP($A209,'[1]T_10.03'!$A:$N,G$4,FALSE)</f>
        <v>23.09</v>
      </c>
      <c r="H209" s="3">
        <f>VLOOKUP($A209,'[1]T_10.03'!$A:$N,H$4,FALSE)</f>
        <v>1.62</v>
      </c>
      <c r="I209" s="78">
        <f t="shared" si="9"/>
        <v>14.253086419753085</v>
      </c>
      <c r="J209" s="3">
        <f>VLOOKUP($A209,'[1]T_10.04'!$A:$N,J$4,FALSE)</f>
        <v>4</v>
      </c>
      <c r="K209" s="3">
        <f>VLOOKUP($A209,'[1]T_10.04'!$A:$N,K$4,FALSE)</f>
        <v>29.7</v>
      </c>
      <c r="L209" s="3">
        <f>VLOOKUP($A209,'[1]T_10.04'!$A:$N,L$4,FALSE)</f>
        <v>2.0699999999999998</v>
      </c>
      <c r="M209" s="60">
        <f t="shared" si="10"/>
        <v>14.347826086956523</v>
      </c>
      <c r="N209" s="78">
        <f t="shared" si="11"/>
        <v>-9.4739667203437961E-2</v>
      </c>
    </row>
    <row r="210" spans="1:14" x14ac:dyDescent="0.3">
      <c r="A210" s="110" t="s">
        <v>524</v>
      </c>
      <c r="B210" t="s">
        <v>525</v>
      </c>
      <c r="C210">
        <v>2847</v>
      </c>
      <c r="D210" t="s">
        <v>493</v>
      </c>
      <c r="E210" t="s">
        <v>55</v>
      </c>
      <c r="F210" s="235">
        <f>VLOOKUP($A210,'[1]T_10.03'!$A:$N,F$4,FALSE)</f>
        <v>2</v>
      </c>
      <c r="G210" s="3">
        <f>VLOOKUP($A210,'[1]T_10.03'!$A:$N,G$4,FALSE)</f>
        <v>14.71</v>
      </c>
      <c r="H210" s="3">
        <f>VLOOKUP($A210,'[1]T_10.03'!$A:$N,H$4,FALSE)</f>
        <v>0.7</v>
      </c>
      <c r="I210" s="78">
        <f t="shared" si="9"/>
        <v>21.014285714285716</v>
      </c>
      <c r="J210" s="3">
        <f>VLOOKUP($A210,'[1]T_10.04'!$A:$N,J$4,FALSE)</f>
        <v>5</v>
      </c>
      <c r="K210" s="3">
        <f>VLOOKUP($A210,'[1]T_10.04'!$A:$N,K$4,FALSE)</f>
        <v>36.799999999999997</v>
      </c>
      <c r="L210" s="3">
        <f>VLOOKUP($A210,'[1]T_10.04'!$A:$N,L$4,FALSE)</f>
        <v>1.73</v>
      </c>
      <c r="M210" s="60">
        <f t="shared" si="10"/>
        <v>21.271676300578033</v>
      </c>
      <c r="N210" s="78">
        <f t="shared" si="11"/>
        <v>-0.25739058629231693</v>
      </c>
    </row>
    <row r="211" spans="1:14" x14ac:dyDescent="0.3">
      <c r="A211" s="110" t="s">
        <v>526</v>
      </c>
      <c r="B211" t="s">
        <v>527</v>
      </c>
      <c r="C211">
        <v>2845</v>
      </c>
      <c r="D211" t="s">
        <v>493</v>
      </c>
      <c r="E211" t="s">
        <v>55</v>
      </c>
      <c r="F211" s="235">
        <f>VLOOKUP($A211,'[1]T_10.03'!$A:$N,F$4,FALSE)</f>
        <v>4</v>
      </c>
      <c r="G211" s="3">
        <f>VLOOKUP($A211,'[1]T_10.03'!$A:$N,G$4,FALSE)</f>
        <v>16.940000000000001</v>
      </c>
      <c r="H211" s="3">
        <f>VLOOKUP($A211,'[1]T_10.03'!$A:$N,H$4,FALSE)</f>
        <v>0.9</v>
      </c>
      <c r="I211" s="78">
        <f t="shared" si="9"/>
        <v>18.822222222222223</v>
      </c>
      <c r="J211" s="3">
        <f>VLOOKUP($A211,'[1]T_10.04'!$A:$N,J$4,FALSE)</f>
        <v>4</v>
      </c>
      <c r="K211" s="3">
        <f>VLOOKUP($A211,'[1]T_10.04'!$A:$N,K$4,FALSE)</f>
        <v>16.77</v>
      </c>
      <c r="L211" s="3">
        <f>VLOOKUP($A211,'[1]T_10.04'!$A:$N,L$4,FALSE)</f>
        <v>0.87</v>
      </c>
      <c r="M211" s="60">
        <f t="shared" si="10"/>
        <v>19.275862068965516</v>
      </c>
      <c r="N211" s="78">
        <f t="shared" si="11"/>
        <v>-0.45363984674329316</v>
      </c>
    </row>
    <row r="212" spans="1:14" x14ac:dyDescent="0.3">
      <c r="A212" s="110" t="s">
        <v>528</v>
      </c>
      <c r="B212" t="s">
        <v>529</v>
      </c>
      <c r="C212">
        <v>2846</v>
      </c>
      <c r="D212" t="s">
        <v>493</v>
      </c>
      <c r="E212" t="s">
        <v>55</v>
      </c>
      <c r="F212" s="235" t="e">
        <f>VLOOKUP($A212,'[1]T_10.03'!$A:$N,F$4,FALSE)</f>
        <v>#N/A</v>
      </c>
      <c r="G212" s="3" t="e">
        <f>VLOOKUP($A212,'[1]T_10.03'!$A:$N,G$4,FALSE)</f>
        <v>#N/A</v>
      </c>
      <c r="H212" s="3" t="e">
        <f>VLOOKUP($A212,'[1]T_10.03'!$A:$N,H$4,FALSE)</f>
        <v>#N/A</v>
      </c>
      <c r="I212" s="78" t="e">
        <f t="shared" si="9"/>
        <v>#N/A</v>
      </c>
      <c r="J212" s="3" t="e">
        <f>VLOOKUP($A212,'[1]T_10.04'!$A:$N,J$4,FALSE)</f>
        <v>#N/A</v>
      </c>
      <c r="K212" s="3" t="e">
        <f>VLOOKUP($A212,'[1]T_10.04'!$A:$N,K$4,FALSE)</f>
        <v>#N/A</v>
      </c>
      <c r="L212" s="3" t="e">
        <f>VLOOKUP($A212,'[1]T_10.04'!$A:$N,L$4,FALSE)</f>
        <v>#N/A</v>
      </c>
      <c r="M212" s="60" t="e">
        <f t="shared" si="10"/>
        <v>#N/A</v>
      </c>
      <c r="N212" s="78" t="e">
        <f t="shared" si="11"/>
        <v>#N/A</v>
      </c>
    </row>
    <row r="213" spans="1:14" ht="15" thickBot="1" x14ac:dyDescent="0.35">
      <c r="A213" s="114" t="s">
        <v>530</v>
      </c>
      <c r="B213" s="20" t="s">
        <v>531</v>
      </c>
      <c r="C213" s="20">
        <v>3241</v>
      </c>
      <c r="D213" s="20" t="s">
        <v>493</v>
      </c>
      <c r="E213" s="20" t="s">
        <v>55</v>
      </c>
      <c r="F213" s="251">
        <f>VLOOKUP($A213,'[1]T_10.03'!$A:$N,F$4,FALSE)</f>
        <v>2</v>
      </c>
      <c r="G213" s="66">
        <f>VLOOKUP($A213,'[1]T_10.03'!$A:$N,G$4,FALSE)</f>
        <v>21.92</v>
      </c>
      <c r="H213" s="66">
        <f>VLOOKUP($A213,'[1]T_10.03'!$A:$N,H$4,FALSE)</f>
        <v>3.07</v>
      </c>
      <c r="I213" s="252">
        <f t="shared" ref="I213:I232" si="12">IF(H213&gt;0,G213/H213,"")</f>
        <v>7.1400651465798051</v>
      </c>
      <c r="J213" s="66">
        <f>VLOOKUP($A213,'[1]T_10.04'!$A:$N,J$4,FALSE)</f>
        <v>3</v>
      </c>
      <c r="K213" s="66">
        <f>VLOOKUP($A213,'[1]T_10.04'!$A:$N,K$4,FALSE)</f>
        <v>54.61</v>
      </c>
      <c r="L213" s="66">
        <f>VLOOKUP($A213,'[1]T_10.04'!$A:$N,L$4,FALSE)</f>
        <v>6.5</v>
      </c>
      <c r="M213" s="253">
        <f t="shared" ref="M213:M232" si="13">IF(L213&gt;0,K213/L213,"")</f>
        <v>8.4015384615384612</v>
      </c>
      <c r="N213" s="252">
        <f t="shared" ref="N213:N232" si="14">IF(AND(H213&gt;0,L213&gt;0),I213-M213,"")</f>
        <v>-1.2614733149586561</v>
      </c>
    </row>
    <row r="214" spans="1:14" x14ac:dyDescent="0.3">
      <c r="A214" s="110" t="s">
        <v>532</v>
      </c>
      <c r="B214" t="s">
        <v>533</v>
      </c>
      <c r="C214">
        <v>14</v>
      </c>
      <c r="D214" t="s">
        <v>536</v>
      </c>
      <c r="E214" t="s">
        <v>56</v>
      </c>
      <c r="F214" s="235">
        <f>VLOOKUP($A214,'[1]T_10.03'!$A:$N,F$4,FALSE)</f>
        <v>5</v>
      </c>
      <c r="G214" s="3">
        <f>VLOOKUP($A214,'[1]T_10.03'!$A:$N,G$4,FALSE)</f>
        <v>29.62</v>
      </c>
      <c r="H214" s="3">
        <f>VLOOKUP($A214,'[1]T_10.03'!$A:$N,H$4,FALSE)</f>
        <v>2.2999999999999998</v>
      </c>
      <c r="I214" s="78">
        <f t="shared" si="12"/>
        <v>12.878260869565219</v>
      </c>
      <c r="J214" s="3">
        <f>VLOOKUP($A214,'[1]T_10.04'!$A:$N,J$4,FALSE)</f>
        <v>11</v>
      </c>
      <c r="K214" s="3">
        <f>VLOOKUP($A214,'[1]T_10.04'!$A:$N,K$4,FALSE)</f>
        <v>64.77</v>
      </c>
      <c r="L214" s="3">
        <f>VLOOKUP($A214,'[1]T_10.04'!$A:$N,L$4,FALSE)</f>
        <v>5.25</v>
      </c>
      <c r="M214" s="60">
        <f t="shared" si="13"/>
        <v>12.337142857142856</v>
      </c>
      <c r="N214" s="78">
        <f t="shared" si="14"/>
        <v>0.54111801242236268</v>
      </c>
    </row>
    <row r="215" spans="1:14" x14ac:dyDescent="0.3">
      <c r="A215" s="110" t="s">
        <v>534</v>
      </c>
      <c r="B215" t="s">
        <v>535</v>
      </c>
      <c r="C215">
        <v>1</v>
      </c>
      <c r="D215" t="s">
        <v>536</v>
      </c>
      <c r="E215" t="s">
        <v>56</v>
      </c>
      <c r="F215" s="235">
        <f>VLOOKUP($A215,'[1]T_10.03'!$A:$N,F$4,FALSE)</f>
        <v>11</v>
      </c>
      <c r="G215" s="3">
        <f>VLOOKUP($A215,'[1]T_10.03'!$A:$N,G$4,FALSE)</f>
        <v>84.86</v>
      </c>
      <c r="H215" s="3">
        <f>VLOOKUP($A215,'[1]T_10.03'!$A:$N,H$4,FALSE)</f>
        <v>6.63</v>
      </c>
      <c r="I215" s="78">
        <f t="shared" si="12"/>
        <v>12.799396681749624</v>
      </c>
      <c r="J215" s="3">
        <f>VLOOKUP($A215,'[1]T_10.04'!$A:$N,J$4,FALSE)</f>
        <v>12</v>
      </c>
      <c r="K215" s="3">
        <f>VLOOKUP($A215,'[1]T_10.04'!$A:$N,K$4,FALSE)</f>
        <v>87.04</v>
      </c>
      <c r="L215" s="3">
        <f>VLOOKUP($A215,'[1]T_10.04'!$A:$N,L$4,FALSE)</f>
        <v>6.75</v>
      </c>
      <c r="M215" s="60">
        <f t="shared" si="13"/>
        <v>12.894814814814815</v>
      </c>
      <c r="N215" s="78">
        <f t="shared" si="14"/>
        <v>-9.5418133065191313E-2</v>
      </c>
    </row>
    <row r="216" spans="1:14" x14ac:dyDescent="0.3">
      <c r="A216" s="110" t="s">
        <v>537</v>
      </c>
      <c r="B216" t="s">
        <v>538</v>
      </c>
      <c r="C216">
        <v>7</v>
      </c>
      <c r="D216" t="s">
        <v>536</v>
      </c>
      <c r="E216" t="s">
        <v>56</v>
      </c>
      <c r="F216" s="235">
        <f>VLOOKUP($A216,'[1]T_10.03'!$A:$N,F$4,FALSE)</f>
        <v>14</v>
      </c>
      <c r="G216" s="3">
        <f>VLOOKUP($A216,'[1]T_10.03'!$A:$N,G$4,FALSE)</f>
        <v>104.33</v>
      </c>
      <c r="H216" s="3">
        <f>VLOOKUP($A216,'[1]T_10.03'!$A:$N,H$4,FALSE)</f>
        <v>9.6300000000000008</v>
      </c>
      <c r="I216" s="78">
        <f t="shared" si="12"/>
        <v>10.833852544132917</v>
      </c>
      <c r="J216" s="3">
        <f>VLOOKUP($A216,'[1]T_10.04'!$A:$N,J$4,FALSE)</f>
        <v>18</v>
      </c>
      <c r="K216" s="3">
        <f>VLOOKUP($A216,'[1]T_10.04'!$A:$N,K$4,FALSE)</f>
        <v>124.2</v>
      </c>
      <c r="L216" s="3">
        <f>VLOOKUP($A216,'[1]T_10.04'!$A:$N,L$4,FALSE)</f>
        <v>11.4</v>
      </c>
      <c r="M216" s="60">
        <f t="shared" si="13"/>
        <v>10.894736842105264</v>
      </c>
      <c r="N216" s="78">
        <f t="shared" si="14"/>
        <v>-6.0884297972346957E-2</v>
      </c>
    </row>
    <row r="217" spans="1:14" x14ac:dyDescent="0.3">
      <c r="A217" s="110" t="s">
        <v>539</v>
      </c>
      <c r="B217" t="s">
        <v>540</v>
      </c>
      <c r="C217">
        <v>3</v>
      </c>
      <c r="D217" t="s">
        <v>536</v>
      </c>
      <c r="E217" t="s">
        <v>56</v>
      </c>
      <c r="F217" s="235">
        <f>VLOOKUP($A217,'[1]T_10.03'!$A:$N,F$4,FALSE)</f>
        <v>7</v>
      </c>
      <c r="G217" s="3">
        <f>VLOOKUP($A217,'[1]T_10.03'!$A:$N,G$4,FALSE)</f>
        <v>55.45</v>
      </c>
      <c r="H217" s="3">
        <f>VLOOKUP($A217,'[1]T_10.03'!$A:$N,H$4,FALSE)</f>
        <v>6.03</v>
      </c>
      <c r="I217" s="78">
        <f t="shared" si="12"/>
        <v>9.1956882255389711</v>
      </c>
      <c r="J217" s="3">
        <f>VLOOKUP($A217,'[1]T_10.04'!$A:$N,J$4,FALSE)</f>
        <v>13</v>
      </c>
      <c r="K217" s="3">
        <f>VLOOKUP($A217,'[1]T_10.04'!$A:$N,K$4,FALSE)</f>
        <v>100</v>
      </c>
      <c r="L217" s="3">
        <f>VLOOKUP($A217,'[1]T_10.04'!$A:$N,L$4,FALSE)</f>
        <v>10.83</v>
      </c>
      <c r="M217" s="60">
        <f t="shared" si="13"/>
        <v>9.2336103416435833</v>
      </c>
      <c r="N217" s="78">
        <f t="shared" si="14"/>
        <v>-3.7922116104612158E-2</v>
      </c>
    </row>
    <row r="218" spans="1:14" x14ac:dyDescent="0.3">
      <c r="A218" s="110" t="s">
        <v>541</v>
      </c>
      <c r="B218" t="s">
        <v>542</v>
      </c>
      <c r="C218">
        <v>10</v>
      </c>
      <c r="D218" t="s">
        <v>536</v>
      </c>
      <c r="E218" t="s">
        <v>56</v>
      </c>
      <c r="F218" s="235">
        <f>VLOOKUP($A218,'[1]T_10.03'!$A:$N,F$4,FALSE)</f>
        <v>2</v>
      </c>
      <c r="G218" s="3">
        <f>VLOOKUP($A218,'[1]T_10.03'!$A:$N,G$4,FALSE)</f>
        <v>22.13</v>
      </c>
      <c r="H218" s="3">
        <f>VLOOKUP($A218,'[1]T_10.03'!$A:$N,H$4,FALSE)</f>
        <v>2.95</v>
      </c>
      <c r="I218" s="78">
        <f t="shared" si="12"/>
        <v>7.5016949152542365</v>
      </c>
      <c r="J218" s="3">
        <f>VLOOKUP($A218,'[1]T_10.04'!$A:$N,J$4,FALSE)</f>
        <v>4</v>
      </c>
      <c r="K218" s="3">
        <f>VLOOKUP($A218,'[1]T_10.04'!$A:$N,K$4,FALSE)</f>
        <v>44.25</v>
      </c>
      <c r="L218" s="3">
        <f>VLOOKUP($A218,'[1]T_10.04'!$A:$N,L$4,FALSE)</f>
        <v>6.13</v>
      </c>
      <c r="M218" s="60">
        <f t="shared" si="13"/>
        <v>7.2185970636215337</v>
      </c>
      <c r="N218" s="78">
        <f t="shared" si="14"/>
        <v>0.28309785163270274</v>
      </c>
    </row>
    <row r="219" spans="1:14" x14ac:dyDescent="0.3">
      <c r="A219" s="110" t="s">
        <v>543</v>
      </c>
      <c r="B219" t="s">
        <v>544</v>
      </c>
      <c r="C219" t="s">
        <v>547</v>
      </c>
      <c r="D219" t="s">
        <v>536</v>
      </c>
      <c r="E219" t="s">
        <v>56</v>
      </c>
      <c r="F219" s="235">
        <f>VLOOKUP($A219,'[1]T_10.03'!$A:$N,F$4,FALSE)</f>
        <v>11</v>
      </c>
      <c r="G219" s="3">
        <f>VLOOKUP($A219,'[1]T_10.03'!$A:$N,G$4,FALSE)</f>
        <v>27.5</v>
      </c>
      <c r="H219" s="3">
        <f>VLOOKUP($A219,'[1]T_10.03'!$A:$N,H$4,FALSE)</f>
        <v>3</v>
      </c>
      <c r="I219" s="78">
        <f t="shared" si="12"/>
        <v>9.1666666666666661</v>
      </c>
      <c r="J219" s="3">
        <f>VLOOKUP($A219,'[1]T_10.04'!$A:$N,J$4,FALSE)</f>
        <v>19</v>
      </c>
      <c r="K219" s="3">
        <f>VLOOKUP($A219,'[1]T_10.04'!$A:$N,K$4,FALSE)</f>
        <v>34.74</v>
      </c>
      <c r="L219" s="3">
        <f>VLOOKUP($A219,'[1]T_10.04'!$A:$N,L$4,FALSE)</f>
        <v>4.75</v>
      </c>
      <c r="M219" s="60">
        <f t="shared" si="13"/>
        <v>7.3136842105263158</v>
      </c>
      <c r="N219" s="78">
        <f t="shared" si="14"/>
        <v>1.8529824561403503</v>
      </c>
    </row>
    <row r="220" spans="1:14" x14ac:dyDescent="0.3">
      <c r="A220" s="110" t="s">
        <v>545</v>
      </c>
      <c r="B220" t="s">
        <v>546</v>
      </c>
      <c r="C220" t="s">
        <v>550</v>
      </c>
      <c r="D220" t="s">
        <v>536</v>
      </c>
      <c r="E220" t="s">
        <v>56</v>
      </c>
      <c r="F220" s="235" t="e">
        <f>VLOOKUP($A220,'[1]T_10.03'!$A:$N,F$4,FALSE)</f>
        <v>#N/A</v>
      </c>
      <c r="G220" s="3" t="e">
        <f>VLOOKUP($A220,'[1]T_10.03'!$A:$N,G$4,FALSE)</f>
        <v>#N/A</v>
      </c>
      <c r="H220" s="3" t="e">
        <f>VLOOKUP($A220,'[1]T_10.03'!$A:$N,H$4,FALSE)</f>
        <v>#N/A</v>
      </c>
      <c r="I220" s="78" t="e">
        <f t="shared" si="12"/>
        <v>#N/A</v>
      </c>
      <c r="J220" s="3" t="e">
        <f>VLOOKUP($A220,'[1]T_10.04'!$A:$N,J$4,FALSE)</f>
        <v>#N/A</v>
      </c>
      <c r="K220" s="3" t="e">
        <f>VLOOKUP($A220,'[1]T_10.04'!$A:$N,K$4,FALSE)</f>
        <v>#N/A</v>
      </c>
      <c r="L220" s="3" t="e">
        <f>VLOOKUP($A220,'[1]T_10.04'!$A:$N,L$4,FALSE)</f>
        <v>#N/A</v>
      </c>
      <c r="M220" s="60" t="e">
        <f t="shared" si="13"/>
        <v>#N/A</v>
      </c>
      <c r="N220" s="78" t="e">
        <f t="shared" si="14"/>
        <v>#N/A</v>
      </c>
    </row>
    <row r="221" spans="1:14" x14ac:dyDescent="0.3">
      <c r="A221" s="110" t="s">
        <v>548</v>
      </c>
      <c r="B221" t="s">
        <v>549</v>
      </c>
      <c r="C221">
        <v>2</v>
      </c>
      <c r="D221" t="s">
        <v>536</v>
      </c>
      <c r="E221" t="s">
        <v>56</v>
      </c>
      <c r="F221" s="235">
        <f>VLOOKUP($A221,'[1]T_10.03'!$A:$N,F$4,FALSE)</f>
        <v>4</v>
      </c>
      <c r="G221" s="3">
        <f>VLOOKUP($A221,'[1]T_10.03'!$A:$N,G$4,FALSE)</f>
        <v>34.619999999999997</v>
      </c>
      <c r="H221" s="3">
        <f>VLOOKUP($A221,'[1]T_10.03'!$A:$N,H$4,FALSE)</f>
        <v>3.28</v>
      </c>
      <c r="I221" s="78">
        <f t="shared" si="12"/>
        <v>10.554878048780488</v>
      </c>
      <c r="J221" s="3">
        <f>VLOOKUP($A221,'[1]T_10.04'!$A:$N,J$4,FALSE)</f>
        <v>9</v>
      </c>
      <c r="K221" s="3">
        <f>VLOOKUP($A221,'[1]T_10.04'!$A:$N,K$4,FALSE)</f>
        <v>69.540000000000006</v>
      </c>
      <c r="L221" s="3">
        <f>VLOOKUP($A221,'[1]T_10.04'!$A:$N,L$4,FALSE)</f>
        <v>6.32</v>
      </c>
      <c r="M221" s="60">
        <f t="shared" si="13"/>
        <v>11.003164556962027</v>
      </c>
      <c r="N221" s="78">
        <f t="shared" si="14"/>
        <v>-0.44828650818153903</v>
      </c>
    </row>
    <row r="222" spans="1:14" x14ac:dyDescent="0.3">
      <c r="A222" s="110" t="s">
        <v>551</v>
      </c>
      <c r="B222" t="s">
        <v>552</v>
      </c>
      <c r="C222" t="s">
        <v>555</v>
      </c>
      <c r="D222" t="s">
        <v>536</v>
      </c>
      <c r="E222" t="s">
        <v>56</v>
      </c>
      <c r="F222" s="235">
        <f>VLOOKUP($A222,'[1]T_10.03'!$A:$N,F$4,FALSE)</f>
        <v>5</v>
      </c>
      <c r="G222" s="3">
        <f>VLOOKUP($A222,'[1]T_10.03'!$A:$N,G$4,FALSE)</f>
        <v>28.9</v>
      </c>
      <c r="H222" s="3">
        <f>VLOOKUP($A222,'[1]T_10.03'!$A:$N,H$4,FALSE)</f>
        <v>3</v>
      </c>
      <c r="I222" s="78">
        <f t="shared" si="12"/>
        <v>9.6333333333333329</v>
      </c>
      <c r="J222" s="3">
        <f>VLOOKUP($A222,'[1]T_10.04'!$A:$N,J$4,FALSE)</f>
        <v>9</v>
      </c>
      <c r="K222" s="3">
        <f>VLOOKUP($A222,'[1]T_10.04'!$A:$N,K$4,FALSE)</f>
        <v>63.72</v>
      </c>
      <c r="L222" s="3">
        <f>VLOOKUP($A222,'[1]T_10.04'!$A:$N,L$4,FALSE)</f>
        <v>5.58</v>
      </c>
      <c r="M222" s="60">
        <f t="shared" si="13"/>
        <v>11.419354838709678</v>
      </c>
      <c r="N222" s="78">
        <f t="shared" si="14"/>
        <v>-1.7860215053763451</v>
      </c>
    </row>
    <row r="223" spans="1:14" x14ac:dyDescent="0.3">
      <c r="A223" s="110" t="s">
        <v>553</v>
      </c>
      <c r="B223" t="s">
        <v>554</v>
      </c>
      <c r="C223" t="s">
        <v>558</v>
      </c>
      <c r="D223" t="s">
        <v>536</v>
      </c>
      <c r="E223" t="s">
        <v>56</v>
      </c>
      <c r="F223" s="235">
        <f>VLOOKUP($A223,'[1]T_10.03'!$A:$N,F$4,FALSE)</f>
        <v>13</v>
      </c>
      <c r="G223" s="3">
        <f>VLOOKUP($A223,'[1]T_10.03'!$A:$N,G$4,FALSE)</f>
        <v>54</v>
      </c>
      <c r="H223" s="3">
        <f>VLOOKUP($A223,'[1]T_10.03'!$A:$N,H$4,FALSE)</f>
        <v>3.95</v>
      </c>
      <c r="I223" s="78">
        <f t="shared" si="12"/>
        <v>13.670886075949367</v>
      </c>
      <c r="J223" s="3">
        <f>VLOOKUP($A223,'[1]T_10.04'!$A:$N,J$4,FALSE)</f>
        <v>17</v>
      </c>
      <c r="K223" s="3">
        <f>VLOOKUP($A223,'[1]T_10.04'!$A:$N,K$4,FALSE)</f>
        <v>70.2</v>
      </c>
      <c r="L223" s="3">
        <f>VLOOKUP($A223,'[1]T_10.04'!$A:$N,L$4,FALSE)</f>
        <v>5.0999999999999996</v>
      </c>
      <c r="M223" s="60">
        <f t="shared" si="13"/>
        <v>13.764705882352942</v>
      </c>
      <c r="N223" s="78">
        <f t="shared" si="14"/>
        <v>-9.3819806403574901E-2</v>
      </c>
    </row>
    <row r="224" spans="1:14" x14ac:dyDescent="0.3">
      <c r="A224" s="110" t="s">
        <v>556</v>
      </c>
      <c r="B224" t="s">
        <v>557</v>
      </c>
      <c r="C224">
        <v>6</v>
      </c>
      <c r="D224" t="s">
        <v>536</v>
      </c>
      <c r="E224" t="s">
        <v>56</v>
      </c>
      <c r="F224" s="235">
        <f>VLOOKUP($A224,'[1]T_10.03'!$A:$N,F$4,FALSE)</f>
        <v>5</v>
      </c>
      <c r="G224" s="3">
        <f>VLOOKUP($A224,'[1]T_10.03'!$A:$N,G$4,FALSE)</f>
        <v>54.61</v>
      </c>
      <c r="H224" s="3">
        <f>VLOOKUP($A224,'[1]T_10.03'!$A:$N,H$4,FALSE)</f>
        <v>2.93</v>
      </c>
      <c r="I224" s="78">
        <f t="shared" si="12"/>
        <v>18.638225255972696</v>
      </c>
      <c r="J224" s="3">
        <f>VLOOKUP($A224,'[1]T_10.04'!$A:$N,J$4,FALSE)</f>
        <v>9</v>
      </c>
      <c r="K224" s="3">
        <f>VLOOKUP($A224,'[1]T_10.04'!$A:$N,K$4,FALSE)</f>
        <v>93.08</v>
      </c>
      <c r="L224" s="3">
        <f>VLOOKUP($A224,'[1]T_10.04'!$A:$N,L$4,FALSE)</f>
        <v>4.75</v>
      </c>
      <c r="M224" s="60">
        <f t="shared" si="13"/>
        <v>19.59578947368421</v>
      </c>
      <c r="N224" s="78">
        <f t="shared" si="14"/>
        <v>-0.95756421771151423</v>
      </c>
    </row>
    <row r="225" spans="1:14" x14ac:dyDescent="0.3">
      <c r="A225" s="110" t="s">
        <v>559</v>
      </c>
      <c r="B225" t="s">
        <v>560</v>
      </c>
      <c r="C225" t="s">
        <v>563</v>
      </c>
      <c r="D225" t="s">
        <v>536</v>
      </c>
      <c r="E225" t="s">
        <v>56</v>
      </c>
      <c r="F225" s="235">
        <f>VLOOKUP($A225,'[1]T_10.03'!$A:$N,F$4,FALSE)</f>
        <v>6</v>
      </c>
      <c r="G225" s="3">
        <f>VLOOKUP($A225,'[1]T_10.03'!$A:$N,G$4,FALSE)</f>
        <v>47.83</v>
      </c>
      <c r="H225" s="3">
        <f>VLOOKUP($A225,'[1]T_10.03'!$A:$N,H$4,FALSE)</f>
        <v>3</v>
      </c>
      <c r="I225" s="78">
        <f t="shared" si="12"/>
        <v>15.943333333333333</v>
      </c>
      <c r="J225" s="3">
        <f>VLOOKUP($A225,'[1]T_10.04'!$A:$N,J$4,FALSE)</f>
        <v>10</v>
      </c>
      <c r="K225" s="3">
        <f>VLOOKUP($A225,'[1]T_10.04'!$A:$N,K$4,FALSE)</f>
        <v>91.34</v>
      </c>
      <c r="L225" s="3">
        <f>VLOOKUP($A225,'[1]T_10.04'!$A:$N,L$4,FALSE)</f>
        <v>4.42</v>
      </c>
      <c r="M225" s="60">
        <f t="shared" si="13"/>
        <v>20.665158371040725</v>
      </c>
      <c r="N225" s="78">
        <f t="shared" si="14"/>
        <v>-4.7218250377073918</v>
      </c>
    </row>
    <row r="226" spans="1:14" x14ac:dyDescent="0.3">
      <c r="A226" s="110" t="s">
        <v>561</v>
      </c>
      <c r="B226" t="s">
        <v>562</v>
      </c>
      <c r="C226">
        <v>15</v>
      </c>
      <c r="D226" t="s">
        <v>536</v>
      </c>
      <c r="E226" t="s">
        <v>56</v>
      </c>
      <c r="F226" s="235">
        <f>VLOOKUP($A226,'[1]T_10.03'!$A:$N,F$4,FALSE)</f>
        <v>8</v>
      </c>
      <c r="G226" s="3">
        <f>VLOOKUP($A226,'[1]T_10.03'!$A:$N,G$4,FALSE)</f>
        <v>48.74</v>
      </c>
      <c r="H226" s="3">
        <f>VLOOKUP($A226,'[1]T_10.03'!$A:$N,H$4,FALSE)</f>
        <v>3.37</v>
      </c>
      <c r="I226" s="78">
        <f t="shared" si="12"/>
        <v>14.462908011869436</v>
      </c>
      <c r="J226" s="3">
        <f>VLOOKUP($A226,'[1]T_10.04'!$A:$N,J$4,FALSE)</f>
        <v>11</v>
      </c>
      <c r="K226" s="3">
        <f>VLOOKUP($A226,'[1]T_10.04'!$A:$N,K$4,FALSE)</f>
        <v>57.53</v>
      </c>
      <c r="L226" s="3">
        <f>VLOOKUP($A226,'[1]T_10.04'!$A:$N,L$4,FALSE)</f>
        <v>4.25</v>
      </c>
      <c r="M226" s="60">
        <f t="shared" si="13"/>
        <v>13.536470588235295</v>
      </c>
      <c r="N226" s="78">
        <f t="shared" si="14"/>
        <v>0.92643742363414106</v>
      </c>
    </row>
    <row r="227" spans="1:14" x14ac:dyDescent="0.3">
      <c r="A227" s="110" t="s">
        <v>564</v>
      </c>
      <c r="B227" t="s">
        <v>565</v>
      </c>
      <c r="C227">
        <v>11</v>
      </c>
      <c r="D227" t="s">
        <v>536</v>
      </c>
      <c r="E227" t="s">
        <v>56</v>
      </c>
      <c r="F227" s="235">
        <f>VLOOKUP($A227,'[1]T_10.03'!$A:$N,F$4,FALSE)</f>
        <v>5</v>
      </c>
      <c r="G227" s="3">
        <f>VLOOKUP($A227,'[1]T_10.03'!$A:$N,G$4,FALSE)</f>
        <v>38.57</v>
      </c>
      <c r="H227" s="3">
        <f>VLOOKUP($A227,'[1]T_10.03'!$A:$N,H$4,FALSE)</f>
        <v>5.05</v>
      </c>
      <c r="I227" s="78">
        <f t="shared" si="12"/>
        <v>7.6376237623762382</v>
      </c>
      <c r="J227" s="3">
        <f>VLOOKUP($A227,'[1]T_10.04'!$A:$N,J$4,FALSE)</f>
        <v>7</v>
      </c>
      <c r="K227" s="3">
        <f>VLOOKUP($A227,'[1]T_10.04'!$A:$N,K$4,FALSE)</f>
        <v>61.09</v>
      </c>
      <c r="L227" s="3">
        <f>VLOOKUP($A227,'[1]T_10.04'!$A:$N,L$4,FALSE)</f>
        <v>8</v>
      </c>
      <c r="M227" s="60">
        <f t="shared" si="13"/>
        <v>7.6362500000000004</v>
      </c>
      <c r="N227" s="78">
        <f t="shared" si="14"/>
        <v>1.3737623762377638E-3</v>
      </c>
    </row>
    <row r="228" spans="1:14" x14ac:dyDescent="0.3">
      <c r="A228" s="110" t="s">
        <v>566</v>
      </c>
      <c r="B228" t="s">
        <v>567</v>
      </c>
      <c r="C228" t="s">
        <v>570</v>
      </c>
      <c r="D228" t="s">
        <v>536</v>
      </c>
      <c r="E228" t="s">
        <v>56</v>
      </c>
      <c r="F228" s="235">
        <f>VLOOKUP($A228,'[1]T_10.03'!$A:$N,F$4,FALSE)</f>
        <v>5</v>
      </c>
      <c r="G228" s="3">
        <f>VLOOKUP($A228,'[1]T_10.03'!$A:$N,G$4,FALSE)</f>
        <v>40.479999999999997</v>
      </c>
      <c r="H228" s="3">
        <f>VLOOKUP($A228,'[1]T_10.03'!$A:$N,H$4,FALSE)</f>
        <v>4.42</v>
      </c>
      <c r="I228" s="78">
        <f t="shared" si="12"/>
        <v>9.1583710407239813</v>
      </c>
      <c r="J228" s="3">
        <f>VLOOKUP($A228,'[1]T_10.04'!$A:$N,J$4,FALSE)</f>
        <v>10</v>
      </c>
      <c r="K228" s="3">
        <f>VLOOKUP($A228,'[1]T_10.04'!$A:$N,K$4,FALSE)</f>
        <v>80.97</v>
      </c>
      <c r="L228" s="3">
        <f>VLOOKUP($A228,'[1]T_10.04'!$A:$N,L$4,FALSE)</f>
        <v>8.83</v>
      </c>
      <c r="M228" s="60">
        <f t="shared" si="13"/>
        <v>9.169875424688561</v>
      </c>
      <c r="N228" s="78">
        <f t="shared" si="14"/>
        <v>-1.1504383964579645E-2</v>
      </c>
    </row>
    <row r="229" spans="1:14" x14ac:dyDescent="0.3">
      <c r="A229" s="110" t="s">
        <v>568</v>
      </c>
      <c r="B229" t="s">
        <v>569</v>
      </c>
      <c r="C229" t="s">
        <v>573</v>
      </c>
      <c r="D229" t="s">
        <v>536</v>
      </c>
      <c r="E229" t="s">
        <v>56</v>
      </c>
      <c r="F229" s="235">
        <f>VLOOKUP($A229,'[1]T_10.03'!$A:$N,F$4,FALSE)</f>
        <v>6</v>
      </c>
      <c r="G229" s="3">
        <f>VLOOKUP($A229,'[1]T_10.03'!$A:$N,G$4,FALSE)</f>
        <v>35.729999999999997</v>
      </c>
      <c r="H229" s="3">
        <f>VLOOKUP($A229,'[1]T_10.03'!$A:$N,H$4,FALSE)</f>
        <v>2.67</v>
      </c>
      <c r="I229" s="78">
        <f t="shared" si="12"/>
        <v>13.382022471910112</v>
      </c>
      <c r="J229" s="3">
        <f>VLOOKUP($A229,'[1]T_10.04'!$A:$N,J$4,FALSE)</f>
        <v>0</v>
      </c>
      <c r="K229" s="3">
        <f>VLOOKUP($A229,'[1]T_10.04'!$A:$N,K$4,FALSE)</f>
        <v>0</v>
      </c>
      <c r="L229" s="3">
        <f>VLOOKUP($A229,'[1]T_10.04'!$A:$N,L$4,FALSE)</f>
        <v>0</v>
      </c>
      <c r="M229" s="60" t="str">
        <f t="shared" si="13"/>
        <v/>
      </c>
      <c r="N229" s="78" t="str">
        <f t="shared" si="14"/>
        <v/>
      </c>
    </row>
    <row r="230" spans="1:14" x14ac:dyDescent="0.3">
      <c r="A230" s="110" t="s">
        <v>571</v>
      </c>
      <c r="B230" t="s">
        <v>572</v>
      </c>
      <c r="C230" t="s">
        <v>576</v>
      </c>
      <c r="D230" t="s">
        <v>536</v>
      </c>
      <c r="E230" t="s">
        <v>56</v>
      </c>
      <c r="F230" s="235">
        <f>VLOOKUP($A230,'[1]T_10.03'!$A:$N,F$4,FALSE)</f>
        <v>3</v>
      </c>
      <c r="G230" s="3">
        <f>VLOOKUP($A230,'[1]T_10.03'!$A:$N,G$4,FALSE)</f>
        <v>12.34</v>
      </c>
      <c r="H230" s="3">
        <f>VLOOKUP($A230,'[1]T_10.03'!$A:$N,H$4,FALSE)</f>
        <v>1.85</v>
      </c>
      <c r="I230" s="78">
        <f t="shared" si="12"/>
        <v>6.6702702702702696</v>
      </c>
      <c r="J230" s="3">
        <f>VLOOKUP($A230,'[1]T_10.04'!$A:$N,J$4,FALSE)</f>
        <v>1</v>
      </c>
      <c r="K230" s="3">
        <f>VLOOKUP($A230,'[1]T_10.04'!$A:$N,K$4,FALSE)</f>
        <v>5.24</v>
      </c>
      <c r="L230" s="3">
        <f>VLOOKUP($A230,'[1]T_10.04'!$A:$N,L$4,FALSE)</f>
        <v>0.47</v>
      </c>
      <c r="M230" s="60">
        <f t="shared" si="13"/>
        <v>11.148936170212767</v>
      </c>
      <c r="N230" s="78">
        <f t="shared" si="14"/>
        <v>-4.4786658999424978</v>
      </c>
    </row>
    <row r="231" spans="1:14" x14ac:dyDescent="0.3">
      <c r="A231" s="110" t="s">
        <v>574</v>
      </c>
      <c r="B231" t="s">
        <v>575</v>
      </c>
      <c r="C231">
        <v>5</v>
      </c>
      <c r="D231" t="s">
        <v>536</v>
      </c>
      <c r="E231" t="s">
        <v>56</v>
      </c>
      <c r="F231" s="235">
        <f>VLOOKUP($A231,'[1]T_10.03'!$A:$N,F$4,FALSE)</f>
        <v>6</v>
      </c>
      <c r="G231" s="3">
        <f>VLOOKUP($A231,'[1]T_10.03'!$A:$N,G$4,FALSE)</f>
        <v>56.69</v>
      </c>
      <c r="H231" s="3">
        <f>VLOOKUP($A231,'[1]T_10.03'!$A:$N,H$4,FALSE)</f>
        <v>3.28</v>
      </c>
      <c r="I231" s="78">
        <f t="shared" si="12"/>
        <v>17.283536585365855</v>
      </c>
      <c r="J231" s="3">
        <f>VLOOKUP($A231,'[1]T_10.04'!$A:$N,J$4,FALSE)</f>
        <v>7</v>
      </c>
      <c r="K231" s="3">
        <f>VLOOKUP($A231,'[1]T_10.04'!$A:$N,K$4,FALSE)</f>
        <v>66.150000000000006</v>
      </c>
      <c r="L231" s="3">
        <f>VLOOKUP($A231,'[1]T_10.04'!$A:$N,L$4,FALSE)</f>
        <v>3.88</v>
      </c>
      <c r="M231" s="60">
        <f t="shared" si="13"/>
        <v>17.048969072164951</v>
      </c>
      <c r="N231" s="78">
        <f t="shared" si="14"/>
        <v>0.23456751320090419</v>
      </c>
    </row>
    <row r="232" spans="1:14" ht="15" thickBot="1" x14ac:dyDescent="0.35">
      <c r="A232" s="110" t="s">
        <v>577</v>
      </c>
      <c r="B232" t="s">
        <v>578</v>
      </c>
      <c r="C232">
        <v>9</v>
      </c>
      <c r="D232" t="s">
        <v>536</v>
      </c>
      <c r="E232" t="s">
        <v>56</v>
      </c>
      <c r="F232" s="235">
        <f>VLOOKUP($A232,'[1]T_10.03'!$A:$N,F$4,FALSE)</f>
        <v>8</v>
      </c>
      <c r="G232" s="3">
        <f>VLOOKUP($A232,'[1]T_10.03'!$A:$N,G$4,FALSE)</f>
        <v>39.81</v>
      </c>
      <c r="H232" s="3">
        <f>VLOOKUP($A232,'[1]T_10.03'!$A:$N,H$4,FALSE)</f>
        <v>2.97</v>
      </c>
      <c r="I232" s="78">
        <f t="shared" si="12"/>
        <v>13.404040404040403</v>
      </c>
      <c r="J232" s="3">
        <f>VLOOKUP($A232,'[1]T_10.04'!$A:$N,J$4,FALSE)</f>
        <v>15</v>
      </c>
      <c r="K232" s="3">
        <f>VLOOKUP($A232,'[1]T_10.04'!$A:$N,K$4,FALSE)</f>
        <v>61.66</v>
      </c>
      <c r="L232" s="3">
        <f>VLOOKUP($A232,'[1]T_10.04'!$A:$N,L$4,FALSE)</f>
        <v>4</v>
      </c>
      <c r="M232" s="60">
        <f t="shared" si="13"/>
        <v>15.414999999999999</v>
      </c>
      <c r="N232" s="78">
        <f t="shared" si="14"/>
        <v>-2.0109595959595961</v>
      </c>
    </row>
    <row r="233" spans="1:14" x14ac:dyDescent="0.3">
      <c r="A233" s="109" t="s">
        <v>583</v>
      </c>
      <c r="B233" s="16" t="s">
        <v>584</v>
      </c>
      <c r="C233" s="16"/>
      <c r="D233" s="16" t="s">
        <v>585</v>
      </c>
      <c r="E233" s="16" t="s">
        <v>57</v>
      </c>
      <c r="F233" s="248">
        <f>VLOOKUP($A233,'[1]T_10.03'!$A:$N,F$4,FALSE)</f>
        <v>7</v>
      </c>
      <c r="G233" s="181">
        <f>VLOOKUP($A233,'[1]T_10.03'!$A:$N,G$4,FALSE)</f>
        <v>17.010000000000002</v>
      </c>
      <c r="H233" s="181">
        <f>VLOOKUP($A233,'[1]T_10.03'!$A:$N,H$4,FALSE)</f>
        <v>1.3</v>
      </c>
      <c r="I233" s="249">
        <f t="shared" ref="I233:I269" si="15">IF(H233&gt;0,G233/H233,"")</f>
        <v>13.084615384615386</v>
      </c>
      <c r="J233" s="181">
        <f>VLOOKUP($A233,'[1]T_10.04'!$A:$N,J$4,FALSE)</f>
        <v>8</v>
      </c>
      <c r="K233" s="181">
        <f>VLOOKUP($A233,'[1]T_10.04'!$A:$N,K$4,FALSE)</f>
        <v>19.54</v>
      </c>
      <c r="L233" s="181">
        <f>VLOOKUP($A233,'[1]T_10.04'!$A:$N,L$4,FALSE)</f>
        <v>1.47</v>
      </c>
      <c r="M233" s="250">
        <f t="shared" ref="M233:M269" si="16">IF(L233&gt;0,K233/L233,"")</f>
        <v>13.29251700680272</v>
      </c>
      <c r="N233" s="249">
        <f t="shared" ref="N233:N269" si="17">IF(AND(H233&gt;0,L233&gt;0),I233-M233,"")</f>
        <v>-0.20790162218733421</v>
      </c>
    </row>
    <row r="234" spans="1:14" x14ac:dyDescent="0.3">
      <c r="A234" s="110" t="s">
        <v>588</v>
      </c>
      <c r="B234" t="s">
        <v>589</v>
      </c>
      <c r="D234" t="s">
        <v>585</v>
      </c>
      <c r="E234" t="s">
        <v>57</v>
      </c>
      <c r="F234" s="235">
        <f>VLOOKUP($A234,'[1]T_10.03'!$A:$N,F$4,FALSE)</f>
        <v>7</v>
      </c>
      <c r="G234" s="3">
        <f>VLOOKUP($A234,'[1]T_10.03'!$A:$N,G$4,FALSE)</f>
        <v>27.6</v>
      </c>
      <c r="H234" s="3">
        <f>VLOOKUP($A234,'[1]T_10.03'!$A:$N,H$4,FALSE)</f>
        <v>2.13</v>
      </c>
      <c r="I234" s="78">
        <f t="shared" si="15"/>
        <v>12.95774647887324</v>
      </c>
      <c r="J234" s="3">
        <f>VLOOKUP($A234,'[1]T_10.04'!$A:$N,J$4,FALSE)</f>
        <v>9</v>
      </c>
      <c r="K234" s="3">
        <f>VLOOKUP($A234,'[1]T_10.04'!$A:$N,K$4,FALSE)</f>
        <v>35.549999999999997</v>
      </c>
      <c r="L234" s="3">
        <f>VLOOKUP($A234,'[1]T_10.04'!$A:$N,L$4,FALSE)</f>
        <v>2.73</v>
      </c>
      <c r="M234" s="60">
        <f t="shared" si="16"/>
        <v>13.021978021978022</v>
      </c>
      <c r="N234" s="78">
        <f t="shared" si="17"/>
        <v>-6.4231543104781963E-2</v>
      </c>
    </row>
    <row r="235" spans="1:14" x14ac:dyDescent="0.3">
      <c r="A235" s="110" t="s">
        <v>591</v>
      </c>
      <c r="B235" t="s">
        <v>592</v>
      </c>
      <c r="D235" t="s">
        <v>585</v>
      </c>
      <c r="E235" t="s">
        <v>57</v>
      </c>
      <c r="F235" s="235">
        <f>VLOOKUP($A235,'[1]T_10.03'!$A:$N,F$4,FALSE)</f>
        <v>0</v>
      </c>
      <c r="G235" s="3">
        <f>VLOOKUP($A235,'[1]T_10.03'!$A:$N,G$4,FALSE)</f>
        <v>0</v>
      </c>
      <c r="H235" s="3">
        <f>VLOOKUP($A235,'[1]T_10.03'!$A:$N,H$4,FALSE)</f>
        <v>0</v>
      </c>
      <c r="I235" s="78" t="str">
        <f t="shared" si="15"/>
        <v/>
      </c>
      <c r="J235" s="3">
        <f>VLOOKUP($A235,'[1]T_10.04'!$A:$N,J$4,FALSE)</f>
        <v>8</v>
      </c>
      <c r="K235" s="3">
        <f>VLOOKUP($A235,'[1]T_10.04'!$A:$N,K$4,FALSE)</f>
        <v>32.24</v>
      </c>
      <c r="L235" s="3">
        <f>VLOOKUP($A235,'[1]T_10.04'!$A:$N,L$4,FALSE)</f>
        <v>3.8</v>
      </c>
      <c r="M235" s="60">
        <f t="shared" si="16"/>
        <v>8.4842105263157901</v>
      </c>
      <c r="N235" s="78" t="str">
        <f t="shared" si="17"/>
        <v/>
      </c>
    </row>
    <row r="236" spans="1:14" x14ac:dyDescent="0.3">
      <c r="A236" s="110" t="s">
        <v>595</v>
      </c>
      <c r="B236" t="s">
        <v>596</v>
      </c>
      <c r="D236" t="s">
        <v>585</v>
      </c>
      <c r="E236" t="s">
        <v>57</v>
      </c>
      <c r="F236" s="235">
        <f>VLOOKUP($A236,'[1]T_10.03'!$A:$N,F$4,FALSE)</f>
        <v>11</v>
      </c>
      <c r="G236" s="3">
        <f>VLOOKUP($A236,'[1]T_10.03'!$A:$N,G$4,FALSE)</f>
        <v>49.11</v>
      </c>
      <c r="H236" s="3">
        <f>VLOOKUP($A236,'[1]T_10.03'!$A:$N,H$4,FALSE)</f>
        <v>4.08</v>
      </c>
      <c r="I236" s="78">
        <f t="shared" si="15"/>
        <v>12.036764705882353</v>
      </c>
      <c r="J236" s="3">
        <f>VLOOKUP($A236,'[1]T_10.04'!$A:$N,J$4,FALSE)</f>
        <v>18</v>
      </c>
      <c r="K236" s="3">
        <f>VLOOKUP($A236,'[1]T_10.04'!$A:$N,K$4,FALSE)</f>
        <v>80.34</v>
      </c>
      <c r="L236" s="3">
        <f>VLOOKUP($A236,'[1]T_10.04'!$A:$N,L$4,FALSE)</f>
        <v>6.58</v>
      </c>
      <c r="M236" s="60">
        <f t="shared" si="16"/>
        <v>12.209726443768997</v>
      </c>
      <c r="N236" s="78">
        <f t="shared" si="17"/>
        <v>-0.17296173788664326</v>
      </c>
    </row>
    <row r="237" spans="1:14" x14ac:dyDescent="0.3">
      <c r="A237" s="110" t="s">
        <v>599</v>
      </c>
      <c r="B237" t="s">
        <v>600</v>
      </c>
      <c r="D237" t="s">
        <v>585</v>
      </c>
      <c r="E237" t="s">
        <v>57</v>
      </c>
      <c r="F237" s="235">
        <f>VLOOKUP($A237,'[1]T_10.03'!$A:$N,F$4,FALSE)</f>
        <v>11</v>
      </c>
      <c r="G237" s="3">
        <f>VLOOKUP($A237,'[1]T_10.03'!$A:$N,G$4,FALSE)</f>
        <v>53.65</v>
      </c>
      <c r="H237" s="3">
        <f>VLOOKUP($A237,'[1]T_10.03'!$A:$N,H$4,FALSE)</f>
        <v>3.67</v>
      </c>
      <c r="I237" s="78">
        <f t="shared" si="15"/>
        <v>14.618528610354224</v>
      </c>
      <c r="J237" s="3">
        <f>VLOOKUP($A237,'[1]T_10.04'!$A:$N,J$4,FALSE)</f>
        <v>18</v>
      </c>
      <c r="K237" s="3">
        <f>VLOOKUP($A237,'[1]T_10.04'!$A:$N,K$4,FALSE)</f>
        <v>87.58</v>
      </c>
      <c r="L237" s="3">
        <f>VLOOKUP($A237,'[1]T_10.04'!$A:$N,L$4,FALSE)</f>
        <v>6</v>
      </c>
      <c r="M237" s="60">
        <f t="shared" si="16"/>
        <v>14.596666666666666</v>
      </c>
      <c r="N237" s="78">
        <f t="shared" si="17"/>
        <v>2.1861943687557783E-2</v>
      </c>
    </row>
    <row r="238" spans="1:14" x14ac:dyDescent="0.3">
      <c r="A238" s="110" t="s">
        <v>603</v>
      </c>
      <c r="B238" t="s">
        <v>604</v>
      </c>
      <c r="D238" t="s">
        <v>585</v>
      </c>
      <c r="E238" t="s">
        <v>57</v>
      </c>
      <c r="F238" s="235">
        <f>VLOOKUP($A238,'[1]T_10.03'!$A:$N,F$4,FALSE)</f>
        <v>8</v>
      </c>
      <c r="G238" s="3">
        <f>VLOOKUP($A238,'[1]T_10.03'!$A:$N,G$4,FALSE)</f>
        <v>41.98</v>
      </c>
      <c r="H238" s="3">
        <f>VLOOKUP($A238,'[1]T_10.03'!$A:$N,H$4,FALSE)</f>
        <v>3.53</v>
      </c>
      <c r="I238" s="78">
        <f t="shared" si="15"/>
        <v>11.892351274787535</v>
      </c>
      <c r="J238" s="3">
        <f>VLOOKUP($A238,'[1]T_10.04'!$A:$N,J$4,FALSE)</f>
        <v>10</v>
      </c>
      <c r="K238" s="3">
        <f>VLOOKUP($A238,'[1]T_10.04'!$A:$N,K$4,FALSE)</f>
        <v>52.47</v>
      </c>
      <c r="L238" s="3">
        <f>VLOOKUP($A238,'[1]T_10.04'!$A:$N,L$4,FALSE)</f>
        <v>4.42</v>
      </c>
      <c r="M238" s="60">
        <f t="shared" si="16"/>
        <v>11.871040723981901</v>
      </c>
      <c r="N238" s="78">
        <f t="shared" si="17"/>
        <v>2.131055080563371E-2</v>
      </c>
    </row>
    <row r="239" spans="1:14" x14ac:dyDescent="0.3">
      <c r="A239" s="110" t="s">
        <v>607</v>
      </c>
      <c r="B239" t="s">
        <v>608</v>
      </c>
      <c r="D239" t="s">
        <v>585</v>
      </c>
      <c r="E239" t="s">
        <v>57</v>
      </c>
      <c r="F239" s="235">
        <f>VLOOKUP($A239,'[1]T_10.03'!$A:$N,F$4,FALSE)</f>
        <v>5</v>
      </c>
      <c r="G239" s="3">
        <f>VLOOKUP($A239,'[1]T_10.03'!$A:$N,G$4,FALSE)</f>
        <v>15.63</v>
      </c>
      <c r="H239" s="3">
        <f>VLOOKUP($A239,'[1]T_10.03'!$A:$N,H$4,FALSE)</f>
        <v>1.67</v>
      </c>
      <c r="I239" s="78">
        <f t="shared" si="15"/>
        <v>9.35928143712575</v>
      </c>
      <c r="J239" s="3">
        <f>VLOOKUP($A239,'[1]T_10.04'!$A:$N,J$4,FALSE)</f>
        <v>9</v>
      </c>
      <c r="K239" s="3">
        <f>VLOOKUP($A239,'[1]T_10.04'!$A:$N,K$4,FALSE)</f>
        <v>28.13</v>
      </c>
      <c r="L239" s="3">
        <f>VLOOKUP($A239,'[1]T_10.04'!$A:$N,L$4,FALSE)</f>
        <v>3</v>
      </c>
      <c r="M239" s="60">
        <f t="shared" si="16"/>
        <v>9.3766666666666669</v>
      </c>
      <c r="N239" s="78">
        <f t="shared" si="17"/>
        <v>-1.7385229540916924E-2</v>
      </c>
    </row>
    <row r="240" spans="1:14" x14ac:dyDescent="0.3">
      <c r="A240" s="110" t="s">
        <v>611</v>
      </c>
      <c r="B240" t="s">
        <v>612</v>
      </c>
      <c r="D240" t="s">
        <v>585</v>
      </c>
      <c r="E240" t="s">
        <v>57</v>
      </c>
      <c r="F240" s="235">
        <f>VLOOKUP($A240,'[1]T_10.03'!$A:$N,F$4,FALSE)</f>
        <v>1</v>
      </c>
      <c r="G240" s="3">
        <f>VLOOKUP($A240,'[1]T_10.03'!$A:$N,G$4,FALSE)</f>
        <v>6.15</v>
      </c>
      <c r="H240" s="3">
        <f>VLOOKUP($A240,'[1]T_10.03'!$A:$N,H$4,FALSE)</f>
        <v>0.5</v>
      </c>
      <c r="I240" s="78">
        <f t="shared" si="15"/>
        <v>12.3</v>
      </c>
      <c r="J240" s="3">
        <f>VLOOKUP($A240,'[1]T_10.04'!$A:$N,J$4,FALSE)</f>
        <v>0</v>
      </c>
      <c r="K240" s="3">
        <f>VLOOKUP($A240,'[1]T_10.04'!$A:$N,K$4,FALSE)</f>
        <v>0</v>
      </c>
      <c r="L240" s="3">
        <f>VLOOKUP($A240,'[1]T_10.04'!$A:$N,L$4,FALSE)</f>
        <v>0</v>
      </c>
      <c r="M240" s="60" t="str">
        <f t="shared" si="16"/>
        <v/>
      </c>
      <c r="N240" s="78" t="str">
        <f t="shared" si="17"/>
        <v/>
      </c>
    </row>
    <row r="241" spans="1:14" x14ac:dyDescent="0.3">
      <c r="A241" s="110" t="s">
        <v>615</v>
      </c>
      <c r="B241" t="s">
        <v>616</v>
      </c>
      <c r="D241" t="s">
        <v>585</v>
      </c>
      <c r="E241" t="s">
        <v>57</v>
      </c>
      <c r="F241" s="235">
        <f>VLOOKUP($A241,'[1]T_10.03'!$A:$N,F$4,FALSE)</f>
        <v>1</v>
      </c>
      <c r="G241" s="3">
        <f>VLOOKUP($A241,'[1]T_10.03'!$A:$N,G$4,FALSE)</f>
        <v>2.42</v>
      </c>
      <c r="H241" s="3">
        <f>VLOOKUP($A241,'[1]T_10.03'!$A:$N,H$4,FALSE)</f>
        <v>0.33</v>
      </c>
      <c r="I241" s="78">
        <f t="shared" si="15"/>
        <v>7.333333333333333</v>
      </c>
      <c r="J241" s="3">
        <f>VLOOKUP($A241,'[1]T_10.04'!$A:$N,J$4,FALSE)</f>
        <v>0</v>
      </c>
      <c r="K241" s="3">
        <f>VLOOKUP($A241,'[1]T_10.04'!$A:$N,K$4,FALSE)</f>
        <v>0</v>
      </c>
      <c r="L241" s="3">
        <f>VLOOKUP($A241,'[1]T_10.04'!$A:$N,L$4,FALSE)</f>
        <v>0</v>
      </c>
      <c r="M241" s="60" t="str">
        <f t="shared" si="16"/>
        <v/>
      </c>
      <c r="N241" s="78" t="str">
        <f t="shared" si="17"/>
        <v/>
      </c>
    </row>
    <row r="242" spans="1:14" x14ac:dyDescent="0.3">
      <c r="A242" s="110" t="s">
        <v>619</v>
      </c>
      <c r="B242" t="s">
        <v>620</v>
      </c>
      <c r="D242" t="s">
        <v>585</v>
      </c>
      <c r="E242" t="s">
        <v>57</v>
      </c>
      <c r="F242" s="235">
        <f>VLOOKUP($A242,'[1]T_10.03'!$A:$N,F$4,FALSE)</f>
        <v>14</v>
      </c>
      <c r="G242" s="3">
        <f>VLOOKUP($A242,'[1]T_10.03'!$A:$N,G$4,FALSE)</f>
        <v>126.76</v>
      </c>
      <c r="H242" s="3">
        <f>VLOOKUP($A242,'[1]T_10.03'!$A:$N,H$4,FALSE)</f>
        <v>9.33</v>
      </c>
      <c r="I242" s="78">
        <f t="shared" si="15"/>
        <v>13.586280814576636</v>
      </c>
      <c r="J242" s="3">
        <f>VLOOKUP($A242,'[1]T_10.04'!$A:$N,J$4,FALSE)</f>
        <v>20</v>
      </c>
      <c r="K242" s="3">
        <f>VLOOKUP($A242,'[1]T_10.04'!$A:$N,K$4,FALSE)</f>
        <v>181.09</v>
      </c>
      <c r="L242" s="3">
        <f>VLOOKUP($A242,'[1]T_10.04'!$A:$N,L$4,FALSE)</f>
        <v>13.33</v>
      </c>
      <c r="M242" s="60">
        <f t="shared" si="16"/>
        <v>13.585146286571643</v>
      </c>
      <c r="N242" s="78">
        <f t="shared" si="17"/>
        <v>1.1345280049930295E-3</v>
      </c>
    </row>
    <row r="243" spans="1:14" x14ac:dyDescent="0.3">
      <c r="A243" s="110" t="s">
        <v>623</v>
      </c>
      <c r="B243" t="s">
        <v>624</v>
      </c>
      <c r="D243" t="s">
        <v>585</v>
      </c>
      <c r="E243" t="s">
        <v>57</v>
      </c>
      <c r="F243" s="235">
        <f>VLOOKUP($A243,'[1]T_10.03'!$A:$N,F$4,FALSE)</f>
        <v>18</v>
      </c>
      <c r="G243" s="3">
        <f>VLOOKUP($A243,'[1]T_10.03'!$A:$N,G$4,FALSE)</f>
        <v>196.16</v>
      </c>
      <c r="H243" s="3">
        <f>VLOOKUP($A243,'[1]T_10.03'!$A:$N,H$4,FALSE)</f>
        <v>13.5</v>
      </c>
      <c r="I243" s="78">
        <f t="shared" si="15"/>
        <v>14.53037037037037</v>
      </c>
      <c r="J243" s="3">
        <f>VLOOKUP($A243,'[1]T_10.04'!$A:$N,J$4,FALSE)</f>
        <v>20</v>
      </c>
      <c r="K243" s="3">
        <f>VLOOKUP($A243,'[1]T_10.04'!$A:$N,K$4,FALSE)</f>
        <v>217.95</v>
      </c>
      <c r="L243" s="3">
        <f>VLOOKUP($A243,'[1]T_10.04'!$A:$N,L$4,FALSE)</f>
        <v>15</v>
      </c>
      <c r="M243" s="60">
        <f t="shared" si="16"/>
        <v>14.53</v>
      </c>
      <c r="N243" s="78">
        <f t="shared" si="17"/>
        <v>3.7037037037102039E-4</v>
      </c>
    </row>
    <row r="244" spans="1:14" x14ac:dyDescent="0.3">
      <c r="A244" s="110" t="s">
        <v>627</v>
      </c>
      <c r="B244" t="s">
        <v>628</v>
      </c>
      <c r="D244" t="s">
        <v>585</v>
      </c>
      <c r="E244" t="s">
        <v>57</v>
      </c>
      <c r="F244" s="235">
        <f>VLOOKUP($A244,'[1]T_10.03'!$A:$N,F$4,FALSE)</f>
        <v>11</v>
      </c>
      <c r="G244" s="3">
        <f>VLOOKUP($A244,'[1]T_10.03'!$A:$N,G$4,FALSE)</f>
        <v>50.81</v>
      </c>
      <c r="H244" s="3">
        <f>VLOOKUP($A244,'[1]T_10.03'!$A:$N,H$4,FALSE)</f>
        <v>4</v>
      </c>
      <c r="I244" s="78">
        <f t="shared" si="15"/>
        <v>12.702500000000001</v>
      </c>
      <c r="J244" s="3">
        <f>VLOOKUP($A244,'[1]T_10.04'!$A:$N,J$4,FALSE)</f>
        <v>18</v>
      </c>
      <c r="K244" s="3">
        <f>VLOOKUP($A244,'[1]T_10.04'!$A:$N,K$4,FALSE)</f>
        <v>83.15</v>
      </c>
      <c r="L244" s="3">
        <f>VLOOKUP($A244,'[1]T_10.04'!$A:$N,L$4,FALSE)</f>
        <v>6.45</v>
      </c>
      <c r="M244" s="60">
        <f t="shared" si="16"/>
        <v>12.891472868217054</v>
      </c>
      <c r="N244" s="78">
        <f t="shared" si="17"/>
        <v>-0.1889728682170535</v>
      </c>
    </row>
    <row r="245" spans="1:14" x14ac:dyDescent="0.3">
      <c r="A245" s="110" t="s">
        <v>631</v>
      </c>
      <c r="B245" t="s">
        <v>632</v>
      </c>
      <c r="D245" t="s">
        <v>585</v>
      </c>
      <c r="E245" t="s">
        <v>57</v>
      </c>
      <c r="F245" s="235">
        <f>VLOOKUP($A245,'[1]T_10.03'!$A:$N,F$4,FALSE)</f>
        <v>12</v>
      </c>
      <c r="G245" s="3">
        <f>VLOOKUP($A245,'[1]T_10.03'!$A:$N,G$4,FALSE)</f>
        <v>83.9</v>
      </c>
      <c r="H245" s="3">
        <f>VLOOKUP($A245,'[1]T_10.03'!$A:$N,H$4,FALSE)</f>
        <v>6.17</v>
      </c>
      <c r="I245" s="78">
        <f t="shared" si="15"/>
        <v>13.598055105348461</v>
      </c>
      <c r="J245" s="3">
        <f>VLOOKUP($A245,'[1]T_10.04'!$A:$N,J$4,FALSE)</f>
        <v>19</v>
      </c>
      <c r="K245" s="3">
        <f>VLOOKUP($A245,'[1]T_10.04'!$A:$N,K$4,FALSE)</f>
        <v>132.94</v>
      </c>
      <c r="L245" s="3">
        <f>VLOOKUP($A245,'[1]T_10.04'!$A:$N,L$4,FALSE)</f>
        <v>9.58</v>
      </c>
      <c r="M245" s="60">
        <f t="shared" si="16"/>
        <v>13.876826722338205</v>
      </c>
      <c r="N245" s="78">
        <f t="shared" si="17"/>
        <v>-0.27877161698974362</v>
      </c>
    </row>
    <row r="246" spans="1:14" x14ac:dyDescent="0.3">
      <c r="A246" s="110" t="s">
        <v>635</v>
      </c>
      <c r="B246" t="s">
        <v>636</v>
      </c>
      <c r="D246" t="s">
        <v>585</v>
      </c>
      <c r="E246" t="s">
        <v>57</v>
      </c>
      <c r="F246" s="235">
        <f>VLOOKUP($A246,'[1]T_10.03'!$A:$N,F$4,FALSE)</f>
        <v>11</v>
      </c>
      <c r="G246" s="3">
        <f>VLOOKUP($A246,'[1]T_10.03'!$A:$N,G$4,FALSE)</f>
        <v>46.73</v>
      </c>
      <c r="H246" s="3">
        <f>VLOOKUP($A246,'[1]T_10.03'!$A:$N,H$4,FALSE)</f>
        <v>4.17</v>
      </c>
      <c r="I246" s="78">
        <f t="shared" si="15"/>
        <v>11.206235011990406</v>
      </c>
      <c r="J246" s="3">
        <f>VLOOKUP($A246,'[1]T_10.04'!$A:$N,J$4,FALSE)</f>
        <v>18</v>
      </c>
      <c r="K246" s="3">
        <f>VLOOKUP($A246,'[1]T_10.04'!$A:$N,K$4,FALSE)</f>
        <v>80.989999999999995</v>
      </c>
      <c r="L246" s="3">
        <f>VLOOKUP($A246,'[1]T_10.04'!$A:$N,L$4,FALSE)</f>
        <v>6.5</v>
      </c>
      <c r="M246" s="60">
        <f t="shared" si="16"/>
        <v>12.459999999999999</v>
      </c>
      <c r="N246" s="78">
        <f t="shared" si="17"/>
        <v>-1.2537649880095927</v>
      </c>
    </row>
    <row r="247" spans="1:14" x14ac:dyDescent="0.3">
      <c r="A247" s="110" t="s">
        <v>639</v>
      </c>
      <c r="B247" t="s">
        <v>640</v>
      </c>
      <c r="D247" t="s">
        <v>585</v>
      </c>
      <c r="E247" t="s">
        <v>57</v>
      </c>
      <c r="F247" s="235">
        <f>VLOOKUP($A247,'[1]T_10.03'!$A:$N,F$4,FALSE)</f>
        <v>11</v>
      </c>
      <c r="G247" s="3">
        <f>VLOOKUP($A247,'[1]T_10.03'!$A:$N,G$4,FALSE)</f>
        <v>43.98</v>
      </c>
      <c r="H247" s="3">
        <f>VLOOKUP($A247,'[1]T_10.03'!$A:$N,H$4,FALSE)</f>
        <v>4.58</v>
      </c>
      <c r="I247" s="78">
        <f t="shared" si="15"/>
        <v>9.6026200873362431</v>
      </c>
      <c r="J247" s="3">
        <f>VLOOKUP($A247,'[1]T_10.04'!$A:$N,J$4,FALSE)</f>
        <v>18</v>
      </c>
      <c r="K247" s="3">
        <f>VLOOKUP($A247,'[1]T_10.04'!$A:$N,K$4,FALSE)</f>
        <v>72.099999999999994</v>
      </c>
      <c r="L247" s="3">
        <f>VLOOKUP($A247,'[1]T_10.04'!$A:$N,L$4,FALSE)</f>
        <v>7.5</v>
      </c>
      <c r="M247" s="60">
        <f t="shared" si="16"/>
        <v>9.6133333333333333</v>
      </c>
      <c r="N247" s="78">
        <f t="shared" si="17"/>
        <v>-1.0713245997090226E-2</v>
      </c>
    </row>
    <row r="248" spans="1:14" x14ac:dyDescent="0.3">
      <c r="A248" s="110" t="s">
        <v>643</v>
      </c>
      <c r="B248" t="s">
        <v>644</v>
      </c>
      <c r="D248" t="s">
        <v>585</v>
      </c>
      <c r="E248" t="s">
        <v>57</v>
      </c>
      <c r="F248" s="235">
        <f>VLOOKUP($A248,'[1]T_10.03'!$A:$N,F$4,FALSE)</f>
        <v>11</v>
      </c>
      <c r="G248" s="3">
        <f>VLOOKUP($A248,'[1]T_10.03'!$A:$N,G$4,FALSE)</f>
        <v>61.44</v>
      </c>
      <c r="H248" s="3">
        <f>VLOOKUP($A248,'[1]T_10.03'!$A:$N,H$4,FALSE)</f>
        <v>3.67</v>
      </c>
      <c r="I248" s="78">
        <f t="shared" si="15"/>
        <v>16.741144414168936</v>
      </c>
      <c r="J248" s="3">
        <f>VLOOKUP($A248,'[1]T_10.04'!$A:$N,J$4,FALSE)</f>
        <v>19</v>
      </c>
      <c r="K248" s="3">
        <f>VLOOKUP($A248,'[1]T_10.04'!$A:$N,K$4,FALSE)</f>
        <v>106.35</v>
      </c>
      <c r="L248" s="3">
        <f>VLOOKUP($A248,'[1]T_10.04'!$A:$N,L$4,FALSE)</f>
        <v>6.33</v>
      </c>
      <c r="M248" s="60">
        <f t="shared" si="16"/>
        <v>16.800947867298579</v>
      </c>
      <c r="N248" s="78">
        <f t="shared" si="17"/>
        <v>-5.9803453129642747E-2</v>
      </c>
    </row>
    <row r="249" spans="1:14" x14ac:dyDescent="0.3">
      <c r="A249" s="110" t="s">
        <v>647</v>
      </c>
      <c r="B249" t="s">
        <v>648</v>
      </c>
      <c r="D249" t="s">
        <v>585</v>
      </c>
      <c r="E249" t="s">
        <v>57</v>
      </c>
      <c r="F249" s="235">
        <f>VLOOKUP($A249,'[1]T_10.03'!$A:$N,F$4,FALSE)</f>
        <v>11</v>
      </c>
      <c r="G249" s="3">
        <f>VLOOKUP($A249,'[1]T_10.03'!$A:$N,G$4,FALSE)</f>
        <v>25.32</v>
      </c>
      <c r="H249" s="3">
        <f>VLOOKUP($A249,'[1]T_10.03'!$A:$N,H$4,FALSE)</f>
        <v>2.75</v>
      </c>
      <c r="I249" s="78">
        <f t="shared" si="15"/>
        <v>9.2072727272727271</v>
      </c>
      <c r="J249" s="3">
        <f>VLOOKUP($A249,'[1]T_10.04'!$A:$N,J$4,FALSE)</f>
        <v>19</v>
      </c>
      <c r="K249" s="3">
        <f>VLOOKUP($A249,'[1]T_10.04'!$A:$N,K$4,FALSE)</f>
        <v>43.59</v>
      </c>
      <c r="L249" s="3">
        <f>VLOOKUP($A249,'[1]T_10.04'!$A:$N,L$4,FALSE)</f>
        <v>4.75</v>
      </c>
      <c r="M249" s="60">
        <f t="shared" si="16"/>
        <v>9.1768421052631588</v>
      </c>
      <c r="N249" s="78">
        <f t="shared" si="17"/>
        <v>3.0430622009568253E-2</v>
      </c>
    </row>
    <row r="250" spans="1:14" x14ac:dyDescent="0.3">
      <c r="A250" s="110" t="s">
        <v>651</v>
      </c>
      <c r="B250" t="s">
        <v>652</v>
      </c>
      <c r="D250" t="s">
        <v>585</v>
      </c>
      <c r="E250" t="s">
        <v>57</v>
      </c>
      <c r="F250" s="235">
        <f>VLOOKUP($A250,'[1]T_10.03'!$A:$N,F$4,FALSE)</f>
        <v>11</v>
      </c>
      <c r="G250" s="3">
        <f>VLOOKUP($A250,'[1]T_10.03'!$A:$N,G$4,FALSE)</f>
        <v>42.96</v>
      </c>
      <c r="H250" s="3">
        <f>VLOOKUP($A250,'[1]T_10.03'!$A:$N,H$4,FALSE)</f>
        <v>4.08</v>
      </c>
      <c r="I250" s="78">
        <f t="shared" si="15"/>
        <v>10.529411764705882</v>
      </c>
      <c r="J250" s="3">
        <f>VLOOKUP($A250,'[1]T_10.04'!$A:$N,J$4,FALSE)</f>
        <v>20</v>
      </c>
      <c r="K250" s="3">
        <f>VLOOKUP($A250,'[1]T_10.04'!$A:$N,K$4,FALSE)</f>
        <v>77.88</v>
      </c>
      <c r="L250" s="3">
        <f>VLOOKUP($A250,'[1]T_10.04'!$A:$N,L$4,FALSE)</f>
        <v>7.33</v>
      </c>
      <c r="M250" s="60">
        <f t="shared" si="16"/>
        <v>10.624829467939971</v>
      </c>
      <c r="N250" s="78">
        <f t="shared" si="17"/>
        <v>-9.5417703234089046E-2</v>
      </c>
    </row>
    <row r="251" spans="1:14" x14ac:dyDescent="0.3">
      <c r="A251" s="110" t="s">
        <v>654</v>
      </c>
      <c r="B251" t="s">
        <v>655</v>
      </c>
      <c r="D251" t="s">
        <v>585</v>
      </c>
      <c r="E251" t="s">
        <v>57</v>
      </c>
      <c r="F251" s="235">
        <f>VLOOKUP($A251,'[1]T_10.03'!$A:$N,F$4,FALSE)</f>
        <v>10</v>
      </c>
      <c r="G251" s="3">
        <f>VLOOKUP($A251,'[1]T_10.03'!$A:$N,G$4,FALSE)</f>
        <v>44.96</v>
      </c>
      <c r="H251" s="3">
        <f>VLOOKUP($A251,'[1]T_10.03'!$A:$N,H$4,FALSE)</f>
        <v>4.92</v>
      </c>
      <c r="I251" s="78">
        <f t="shared" si="15"/>
        <v>9.1382113821138216</v>
      </c>
      <c r="J251" s="3">
        <f>VLOOKUP($A251,'[1]T_10.04'!$A:$N,J$4,FALSE)</f>
        <v>19</v>
      </c>
      <c r="K251" s="3">
        <f>VLOOKUP($A251,'[1]T_10.04'!$A:$N,K$4,FALSE)</f>
        <v>83.8</v>
      </c>
      <c r="L251" s="3">
        <f>VLOOKUP($A251,'[1]T_10.04'!$A:$N,L$4,FALSE)</f>
        <v>9.58</v>
      </c>
      <c r="M251" s="60">
        <f t="shared" si="16"/>
        <v>8.7473903966597071</v>
      </c>
      <c r="N251" s="78">
        <f t="shared" si="17"/>
        <v>0.39082098545411448</v>
      </c>
    </row>
    <row r="252" spans="1:14" x14ac:dyDescent="0.3">
      <c r="A252" s="110" t="s">
        <v>657</v>
      </c>
      <c r="B252" t="s">
        <v>658</v>
      </c>
      <c r="D252" t="s">
        <v>585</v>
      </c>
      <c r="E252" t="s">
        <v>57</v>
      </c>
      <c r="F252" s="235">
        <f>VLOOKUP($A252,'[1]T_10.03'!$A:$N,F$4,FALSE)</f>
        <v>16</v>
      </c>
      <c r="G252" s="3">
        <f>VLOOKUP($A252,'[1]T_10.03'!$A:$N,G$4,FALSE)</f>
        <v>176.58</v>
      </c>
      <c r="H252" s="3">
        <f>VLOOKUP($A252,'[1]T_10.03'!$A:$N,H$4,FALSE)</f>
        <v>10.67</v>
      </c>
      <c r="I252" s="78">
        <f t="shared" si="15"/>
        <v>16.549203373945645</v>
      </c>
      <c r="J252" s="3">
        <f>VLOOKUP($A252,'[1]T_10.04'!$A:$N,J$4,FALSE)</f>
        <v>20</v>
      </c>
      <c r="K252" s="3">
        <f>VLOOKUP($A252,'[1]T_10.04'!$A:$N,K$4,FALSE)</f>
        <v>220.65</v>
      </c>
      <c r="L252" s="3">
        <f>VLOOKUP($A252,'[1]T_10.04'!$A:$N,L$4,FALSE)</f>
        <v>13.33</v>
      </c>
      <c r="M252" s="60">
        <f t="shared" si="16"/>
        <v>16.552888222055515</v>
      </c>
      <c r="N252" s="78">
        <f t="shared" si="17"/>
        <v>-3.6848481098701313E-3</v>
      </c>
    </row>
    <row r="253" spans="1:14" x14ac:dyDescent="0.3">
      <c r="A253" s="110" t="s">
        <v>659</v>
      </c>
      <c r="B253" t="s">
        <v>661</v>
      </c>
      <c r="D253" t="s">
        <v>585</v>
      </c>
      <c r="E253" t="s">
        <v>57</v>
      </c>
      <c r="F253" s="235">
        <f>VLOOKUP($A253,'[1]T_10.03'!$A:$N,F$4,FALSE)</f>
        <v>7</v>
      </c>
      <c r="G253" s="3">
        <f>VLOOKUP($A253,'[1]T_10.03'!$A:$N,G$4,FALSE)</f>
        <v>135.72</v>
      </c>
      <c r="H253" s="3">
        <f>VLOOKUP($A253,'[1]T_10.03'!$A:$N,H$4,FALSE)</f>
        <v>6.42</v>
      </c>
      <c r="I253" s="78">
        <f t="shared" si="15"/>
        <v>21.140186915887849</v>
      </c>
      <c r="J253" s="3">
        <f>VLOOKUP($A253,'[1]T_10.04'!$A:$N,J$4,FALSE)</f>
        <v>6</v>
      </c>
      <c r="K253" s="3">
        <f>VLOOKUP($A253,'[1]T_10.04'!$A:$N,K$4,FALSE)</f>
        <v>61.23</v>
      </c>
      <c r="L253" s="3">
        <f>VLOOKUP($A253,'[1]T_10.04'!$A:$N,L$4,FALSE)</f>
        <v>2.75</v>
      </c>
      <c r="M253" s="60">
        <f t="shared" si="16"/>
        <v>22.265454545454546</v>
      </c>
      <c r="N253" s="78">
        <f t="shared" si="17"/>
        <v>-1.1252676295666966</v>
      </c>
    </row>
    <row r="254" spans="1:14" x14ac:dyDescent="0.3">
      <c r="A254" s="110" t="s">
        <v>663</v>
      </c>
      <c r="B254" t="s">
        <v>664</v>
      </c>
      <c r="D254" t="s">
        <v>585</v>
      </c>
      <c r="E254" t="s">
        <v>57</v>
      </c>
      <c r="F254" s="235">
        <f>VLOOKUP($A254,'[1]T_10.03'!$A:$N,F$4,FALSE)</f>
        <v>10</v>
      </c>
      <c r="G254" s="3">
        <f>VLOOKUP($A254,'[1]T_10.03'!$A:$N,G$4,FALSE)</f>
        <v>173.73</v>
      </c>
      <c r="H254" s="3">
        <f>VLOOKUP($A254,'[1]T_10.03'!$A:$N,H$4,FALSE)</f>
        <v>9.08</v>
      </c>
      <c r="I254" s="78">
        <f t="shared" si="15"/>
        <v>19.133259911894271</v>
      </c>
      <c r="J254" s="3">
        <f>VLOOKUP($A254,'[1]T_10.04'!$A:$N,J$4,FALSE)</f>
        <v>10</v>
      </c>
      <c r="K254" s="3">
        <f>VLOOKUP($A254,'[1]T_10.04'!$A:$N,K$4,FALSE)</f>
        <v>175.51</v>
      </c>
      <c r="L254" s="3">
        <f>VLOOKUP($A254,'[1]T_10.04'!$A:$N,L$4,FALSE)</f>
        <v>9.17</v>
      </c>
      <c r="M254" s="60">
        <f t="shared" si="16"/>
        <v>19.139585605234458</v>
      </c>
      <c r="N254" s="78">
        <f t="shared" si="17"/>
        <v>-6.3256933401873994E-3</v>
      </c>
    </row>
    <row r="255" spans="1:14" x14ac:dyDescent="0.3">
      <c r="A255" s="110" t="s">
        <v>666</v>
      </c>
      <c r="B255" t="s">
        <v>667</v>
      </c>
      <c r="D255" t="s">
        <v>585</v>
      </c>
      <c r="E255" t="s">
        <v>57</v>
      </c>
      <c r="F255" s="235">
        <f>VLOOKUP($A255,'[1]T_10.03'!$A:$N,F$4,FALSE)</f>
        <v>8</v>
      </c>
      <c r="G255" s="3">
        <f>VLOOKUP($A255,'[1]T_10.03'!$A:$N,G$4,FALSE)</f>
        <v>60.56</v>
      </c>
      <c r="H255" s="3">
        <f>VLOOKUP($A255,'[1]T_10.03'!$A:$N,H$4,FALSE)</f>
        <v>4.67</v>
      </c>
      <c r="I255" s="78">
        <f t="shared" si="15"/>
        <v>12.967880085653105</v>
      </c>
      <c r="J255" s="3">
        <f>VLOOKUP($A255,'[1]T_10.04'!$A:$N,J$4,FALSE)</f>
        <v>10</v>
      </c>
      <c r="K255" s="3">
        <f>VLOOKUP($A255,'[1]T_10.04'!$A:$N,K$4,FALSE)</f>
        <v>75.7</v>
      </c>
      <c r="L255" s="3">
        <f>VLOOKUP($A255,'[1]T_10.04'!$A:$N,L$4,FALSE)</f>
        <v>5.83</v>
      </c>
      <c r="M255" s="60">
        <f t="shared" si="16"/>
        <v>12.984562607204117</v>
      </c>
      <c r="N255" s="78">
        <f t="shared" si="17"/>
        <v>-1.6682521551011575E-2</v>
      </c>
    </row>
    <row r="256" spans="1:14" ht="15" thickBot="1" x14ac:dyDescent="0.35">
      <c r="A256" s="114" t="s">
        <v>669</v>
      </c>
      <c r="B256" s="20" t="s">
        <v>670</v>
      </c>
      <c r="C256" s="20"/>
      <c r="D256" s="20" t="s">
        <v>585</v>
      </c>
      <c r="E256" s="20" t="s">
        <v>57</v>
      </c>
      <c r="F256" s="251">
        <f>VLOOKUP($A256,'[1]T_10.03'!$A:$N,F$4,FALSE)</f>
        <v>9</v>
      </c>
      <c r="G256" s="66">
        <f>VLOOKUP($A256,'[1]T_10.03'!$A:$N,G$4,FALSE)</f>
        <v>54.71</v>
      </c>
      <c r="H256" s="66">
        <f>VLOOKUP($A256,'[1]T_10.03'!$A:$N,H$4,FALSE)</f>
        <v>3.33</v>
      </c>
      <c r="I256" s="252">
        <f t="shared" si="15"/>
        <v>16.42942942942943</v>
      </c>
      <c r="J256" s="66">
        <f>VLOOKUP($A256,'[1]T_10.04'!$A:$N,J$4,FALSE)</f>
        <v>10</v>
      </c>
      <c r="K256" s="66">
        <f>VLOOKUP($A256,'[1]T_10.04'!$A:$N,K$4,FALSE)</f>
        <v>61.08</v>
      </c>
      <c r="L256" s="66">
        <f>VLOOKUP($A256,'[1]T_10.04'!$A:$N,L$4,FALSE)</f>
        <v>3.75</v>
      </c>
      <c r="M256" s="253">
        <f t="shared" si="16"/>
        <v>16.288</v>
      </c>
      <c r="N256" s="252">
        <f t="shared" si="17"/>
        <v>0.14142942942942938</v>
      </c>
    </row>
    <row r="257" spans="1:14" x14ac:dyDescent="0.3">
      <c r="A257" s="110" t="s">
        <v>649</v>
      </c>
      <c r="B257" t="s">
        <v>672</v>
      </c>
      <c r="D257" t="s">
        <v>673</v>
      </c>
      <c r="E257" t="s">
        <v>58</v>
      </c>
      <c r="F257" s="235">
        <f>VLOOKUP($A257,'[1]T_10.03'!$A:$N,F$4,FALSE)</f>
        <v>13</v>
      </c>
      <c r="G257" s="3">
        <f>VLOOKUP($A257,'[1]T_10.03'!$A:$N,G$4,FALSE)</f>
        <v>66.349999999999994</v>
      </c>
      <c r="H257" s="3">
        <f>VLOOKUP($A257,'[1]T_10.03'!$A:$N,H$4,FALSE)</f>
        <v>6</v>
      </c>
      <c r="I257" s="78">
        <f t="shared" si="15"/>
        <v>11.058333333333332</v>
      </c>
      <c r="J257" s="3">
        <f>VLOOKUP($A257,'[1]T_10.04'!$A:$N,J$4,FALSE)</f>
        <v>20</v>
      </c>
      <c r="K257" s="3">
        <f>VLOOKUP($A257,'[1]T_10.04'!$A:$N,K$4,FALSE)</f>
        <v>103.53</v>
      </c>
      <c r="L257" s="3">
        <f>VLOOKUP($A257,'[1]T_10.04'!$A:$N,L$4,FALSE)</f>
        <v>10</v>
      </c>
      <c r="M257" s="60">
        <f t="shared" si="16"/>
        <v>10.353</v>
      </c>
      <c r="N257" s="78">
        <f t="shared" si="17"/>
        <v>0.70533333333333204</v>
      </c>
    </row>
    <row r="258" spans="1:14" x14ac:dyDescent="0.3">
      <c r="A258" s="110" t="s">
        <v>579</v>
      </c>
      <c r="B258" t="s">
        <v>675</v>
      </c>
      <c r="D258" t="s">
        <v>673</v>
      </c>
      <c r="E258" t="s">
        <v>58</v>
      </c>
      <c r="F258" s="235">
        <f>VLOOKUP($A258,'[1]T_10.03'!$A:$N,F$4,FALSE)</f>
        <v>13</v>
      </c>
      <c r="G258" s="3">
        <f>VLOOKUP($A258,'[1]T_10.03'!$A:$N,G$4,FALSE)</f>
        <v>45.07</v>
      </c>
      <c r="H258" s="3">
        <f>VLOOKUP($A258,'[1]T_10.03'!$A:$N,H$4,FALSE)</f>
        <v>5</v>
      </c>
      <c r="I258" s="78">
        <f t="shared" si="15"/>
        <v>9.0139999999999993</v>
      </c>
      <c r="J258" s="3">
        <f>VLOOKUP($A258,'[1]T_10.04'!$A:$N,J$4,FALSE)</f>
        <v>18</v>
      </c>
      <c r="K258" s="3">
        <f>VLOOKUP($A258,'[1]T_10.04'!$A:$N,K$4,FALSE)</f>
        <v>62.63</v>
      </c>
      <c r="L258" s="3">
        <f>VLOOKUP($A258,'[1]T_10.04'!$A:$N,L$4,FALSE)</f>
        <v>7.5</v>
      </c>
      <c r="M258" s="60">
        <f t="shared" si="16"/>
        <v>8.3506666666666671</v>
      </c>
      <c r="N258" s="78">
        <f t="shared" si="17"/>
        <v>0.66333333333333222</v>
      </c>
    </row>
    <row r="259" spans="1:14" x14ac:dyDescent="0.3">
      <c r="A259" s="110" t="s">
        <v>581</v>
      </c>
      <c r="B259" t="s">
        <v>677</v>
      </c>
      <c r="D259" t="s">
        <v>673</v>
      </c>
      <c r="E259" t="s">
        <v>58</v>
      </c>
      <c r="F259" s="235">
        <f>VLOOKUP($A259,'[1]T_10.03'!$A:$N,F$4,FALSE)</f>
        <v>13</v>
      </c>
      <c r="G259" s="3">
        <f>VLOOKUP($A259,'[1]T_10.03'!$A:$N,G$4,FALSE)</f>
        <v>39.229999999999997</v>
      </c>
      <c r="H259" s="3">
        <f>VLOOKUP($A259,'[1]T_10.03'!$A:$N,H$4,FALSE)</f>
        <v>5</v>
      </c>
      <c r="I259" s="78">
        <f t="shared" si="15"/>
        <v>7.8459999999999992</v>
      </c>
      <c r="J259" s="3">
        <f>VLOOKUP($A259,'[1]T_10.04'!$A:$N,J$4,FALSE)</f>
        <v>18</v>
      </c>
      <c r="K259" s="3">
        <f>VLOOKUP($A259,'[1]T_10.04'!$A:$N,K$4,FALSE)</f>
        <v>54.21</v>
      </c>
      <c r="L259" s="3">
        <f>VLOOKUP($A259,'[1]T_10.04'!$A:$N,L$4,FALSE)</f>
        <v>7.5</v>
      </c>
      <c r="M259" s="60">
        <f t="shared" si="16"/>
        <v>7.2279999999999998</v>
      </c>
      <c r="N259" s="78">
        <f t="shared" si="17"/>
        <v>0.61799999999999944</v>
      </c>
    </row>
    <row r="260" spans="1:14" x14ac:dyDescent="0.3">
      <c r="A260" s="110" t="s">
        <v>621</v>
      </c>
      <c r="B260" t="s">
        <v>679</v>
      </c>
      <c r="D260" t="s">
        <v>673</v>
      </c>
      <c r="E260" t="s">
        <v>58</v>
      </c>
      <c r="F260" s="235">
        <f>VLOOKUP($A260,'[1]T_10.03'!$A:$N,F$4,FALSE)</f>
        <v>13</v>
      </c>
      <c r="G260" s="3">
        <f>VLOOKUP($A260,'[1]T_10.03'!$A:$N,G$4,FALSE)</f>
        <v>36.479999999999997</v>
      </c>
      <c r="H260" s="3">
        <f>VLOOKUP($A260,'[1]T_10.03'!$A:$N,H$4,FALSE)</f>
        <v>5.17</v>
      </c>
      <c r="I260" s="78">
        <f t="shared" si="15"/>
        <v>7.0560928433268852</v>
      </c>
      <c r="J260" s="3">
        <f>VLOOKUP($A260,'[1]T_10.04'!$A:$N,J$4,FALSE)</f>
        <v>18</v>
      </c>
      <c r="K260" s="3">
        <f>VLOOKUP($A260,'[1]T_10.04'!$A:$N,K$4,FALSE)</f>
        <v>50.46</v>
      </c>
      <c r="L260" s="3">
        <f>VLOOKUP($A260,'[1]T_10.04'!$A:$N,L$4,FALSE)</f>
        <v>7.5</v>
      </c>
      <c r="M260" s="60">
        <f t="shared" si="16"/>
        <v>6.7279999999999998</v>
      </c>
      <c r="N260" s="78">
        <f t="shared" si="17"/>
        <v>0.32809284332688549</v>
      </c>
    </row>
    <row r="261" spans="1:14" x14ac:dyDescent="0.3">
      <c r="A261" s="110" t="s">
        <v>625</v>
      </c>
      <c r="B261" t="s">
        <v>681</v>
      </c>
      <c r="D261" t="s">
        <v>673</v>
      </c>
      <c r="E261" t="s">
        <v>58</v>
      </c>
      <c r="F261" s="235">
        <f>VLOOKUP($A261,'[1]T_10.03'!$A:$N,F$4,FALSE)</f>
        <v>13</v>
      </c>
      <c r="G261" s="3">
        <f>VLOOKUP($A261,'[1]T_10.03'!$A:$N,G$4,FALSE)</f>
        <v>48.52</v>
      </c>
      <c r="H261" s="3">
        <f>VLOOKUP($A261,'[1]T_10.03'!$A:$N,H$4,FALSE)</f>
        <v>5</v>
      </c>
      <c r="I261" s="78">
        <f t="shared" si="15"/>
        <v>9.7040000000000006</v>
      </c>
      <c r="J261" s="3">
        <f>VLOOKUP($A261,'[1]T_10.04'!$A:$N,J$4,FALSE)</f>
        <v>18</v>
      </c>
      <c r="K261" s="3">
        <f>VLOOKUP($A261,'[1]T_10.04'!$A:$N,K$4,FALSE)</f>
        <v>66.28</v>
      </c>
      <c r="L261" s="3">
        <f>VLOOKUP($A261,'[1]T_10.04'!$A:$N,L$4,FALSE)</f>
        <v>7.5</v>
      </c>
      <c r="M261" s="60">
        <f t="shared" si="16"/>
        <v>8.8373333333333335</v>
      </c>
      <c r="N261" s="78">
        <f t="shared" si="17"/>
        <v>0.86666666666666714</v>
      </c>
    </row>
    <row r="262" spans="1:14" x14ac:dyDescent="0.3">
      <c r="A262" s="110" t="s">
        <v>629</v>
      </c>
      <c r="B262" t="s">
        <v>683</v>
      </c>
      <c r="D262" t="s">
        <v>673</v>
      </c>
      <c r="E262" t="s">
        <v>58</v>
      </c>
      <c r="F262" s="235">
        <f>VLOOKUP($A262,'[1]T_10.03'!$A:$N,F$4,FALSE)</f>
        <v>13</v>
      </c>
      <c r="G262" s="3">
        <f>VLOOKUP($A262,'[1]T_10.03'!$A:$N,G$4,FALSE)</f>
        <v>41.13</v>
      </c>
      <c r="H262" s="3">
        <f>VLOOKUP($A262,'[1]T_10.03'!$A:$N,H$4,FALSE)</f>
        <v>5.17</v>
      </c>
      <c r="I262" s="78">
        <f t="shared" si="15"/>
        <v>7.9555125725338494</v>
      </c>
      <c r="J262" s="3">
        <f>VLOOKUP($A262,'[1]T_10.04'!$A:$N,J$4,FALSE)</f>
        <v>18</v>
      </c>
      <c r="K262" s="3">
        <f>VLOOKUP($A262,'[1]T_10.04'!$A:$N,K$4,FALSE)</f>
        <v>56.85</v>
      </c>
      <c r="L262" s="3">
        <f>VLOOKUP($A262,'[1]T_10.04'!$A:$N,L$4,FALSE)</f>
        <v>7.5</v>
      </c>
      <c r="M262" s="60">
        <f t="shared" si="16"/>
        <v>7.58</v>
      </c>
      <c r="N262" s="78">
        <f t="shared" si="17"/>
        <v>0.37551257253384929</v>
      </c>
    </row>
    <row r="263" spans="1:14" x14ac:dyDescent="0.3">
      <c r="A263" s="110" t="s">
        <v>633</v>
      </c>
      <c r="B263" t="s">
        <v>685</v>
      </c>
      <c r="D263" t="s">
        <v>673</v>
      </c>
      <c r="E263" t="s">
        <v>58</v>
      </c>
      <c r="F263" s="235">
        <f>VLOOKUP($A263,'[1]T_10.03'!$A:$N,F$4,FALSE)</f>
        <v>13</v>
      </c>
      <c r="G263" s="3">
        <f>VLOOKUP($A263,'[1]T_10.03'!$A:$N,G$4,FALSE)</f>
        <v>42.46</v>
      </c>
      <c r="H263" s="3">
        <f>VLOOKUP($A263,'[1]T_10.03'!$A:$N,H$4,FALSE)</f>
        <v>5.17</v>
      </c>
      <c r="I263" s="78">
        <f t="shared" si="15"/>
        <v>8.212765957446809</v>
      </c>
      <c r="J263" s="3">
        <f>VLOOKUP($A263,'[1]T_10.04'!$A:$N,J$4,FALSE)</f>
        <v>18</v>
      </c>
      <c r="K263" s="3">
        <f>VLOOKUP($A263,'[1]T_10.04'!$A:$N,K$4,FALSE)</f>
        <v>58.99</v>
      </c>
      <c r="L263" s="3">
        <f>VLOOKUP($A263,'[1]T_10.04'!$A:$N,L$4,FALSE)</f>
        <v>7.5</v>
      </c>
      <c r="M263" s="60">
        <f t="shared" si="16"/>
        <v>7.865333333333334</v>
      </c>
      <c r="N263" s="78">
        <f t="shared" si="17"/>
        <v>0.34743262411347509</v>
      </c>
    </row>
    <row r="264" spans="1:14" x14ac:dyDescent="0.3">
      <c r="A264" s="110" t="s">
        <v>637</v>
      </c>
      <c r="B264" t="s">
        <v>687</v>
      </c>
      <c r="D264" t="s">
        <v>673</v>
      </c>
      <c r="E264" t="s">
        <v>58</v>
      </c>
      <c r="F264" s="235">
        <f>VLOOKUP($A264,'[1]T_10.03'!$A:$N,F$4,FALSE)</f>
        <v>13</v>
      </c>
      <c r="G264" s="3">
        <f>VLOOKUP($A264,'[1]T_10.03'!$A:$N,G$4,FALSE)</f>
        <v>28.77</v>
      </c>
      <c r="H264" s="3">
        <f>VLOOKUP($A264,'[1]T_10.03'!$A:$N,H$4,FALSE)</f>
        <v>5.17</v>
      </c>
      <c r="I264" s="78">
        <f t="shared" si="15"/>
        <v>5.5647969052224369</v>
      </c>
      <c r="J264" s="3">
        <f>VLOOKUP($A264,'[1]T_10.04'!$A:$N,J$4,FALSE)</f>
        <v>18</v>
      </c>
      <c r="K264" s="3">
        <f>VLOOKUP($A264,'[1]T_10.04'!$A:$N,K$4,FALSE)</f>
        <v>39.630000000000003</v>
      </c>
      <c r="L264" s="3">
        <f>VLOOKUP($A264,'[1]T_10.04'!$A:$N,L$4,FALSE)</f>
        <v>7.5</v>
      </c>
      <c r="M264" s="60">
        <f t="shared" si="16"/>
        <v>5.2840000000000007</v>
      </c>
      <c r="N264" s="78">
        <f t="shared" si="17"/>
        <v>0.28079690522243617</v>
      </c>
    </row>
    <row r="265" spans="1:14" x14ac:dyDescent="0.3">
      <c r="A265" s="110" t="s">
        <v>641</v>
      </c>
      <c r="B265" t="s">
        <v>690</v>
      </c>
      <c r="D265" t="s">
        <v>673</v>
      </c>
      <c r="E265" t="s">
        <v>58</v>
      </c>
      <c r="F265" s="235">
        <f>VLOOKUP($A265,'[1]T_10.03'!$A:$N,F$4,FALSE)</f>
        <v>13</v>
      </c>
      <c r="G265" s="3">
        <f>VLOOKUP($A265,'[1]T_10.03'!$A:$N,G$4,FALSE)</f>
        <v>57.57</v>
      </c>
      <c r="H265" s="3">
        <f>VLOOKUP($A265,'[1]T_10.03'!$A:$N,H$4,FALSE)</f>
        <v>5.17</v>
      </c>
      <c r="I265" s="78">
        <f t="shared" si="15"/>
        <v>11.135396518375241</v>
      </c>
      <c r="J265" s="3">
        <f>VLOOKUP($A265,'[1]T_10.04'!$A:$N,J$4,FALSE)</f>
        <v>18</v>
      </c>
      <c r="K265" s="3">
        <f>VLOOKUP($A265,'[1]T_10.04'!$A:$N,K$4,FALSE)</f>
        <v>81.14</v>
      </c>
      <c r="L265" s="3">
        <f>VLOOKUP($A265,'[1]T_10.04'!$A:$N,L$4,FALSE)</f>
        <v>7.5</v>
      </c>
      <c r="M265" s="60">
        <f t="shared" si="16"/>
        <v>10.818666666666667</v>
      </c>
      <c r="N265" s="78">
        <f t="shared" si="17"/>
        <v>0.31672985170857437</v>
      </c>
    </row>
    <row r="266" spans="1:14" x14ac:dyDescent="0.3">
      <c r="A266" s="110" t="s">
        <v>645</v>
      </c>
      <c r="B266" t="s">
        <v>693</v>
      </c>
      <c r="D266" t="s">
        <v>673</v>
      </c>
      <c r="E266" t="s">
        <v>58</v>
      </c>
      <c r="F266" s="235">
        <f>VLOOKUP($A266,'[1]T_10.03'!$A:$N,F$4,FALSE)</f>
        <v>13</v>
      </c>
      <c r="G266" s="3">
        <f>VLOOKUP($A266,'[1]T_10.03'!$A:$N,G$4,FALSE)</f>
        <v>67.650000000000006</v>
      </c>
      <c r="H266" s="3">
        <f>VLOOKUP($A266,'[1]T_10.03'!$A:$N,H$4,FALSE)</f>
        <v>5.17</v>
      </c>
      <c r="I266" s="78">
        <f t="shared" si="15"/>
        <v>13.085106382978724</v>
      </c>
      <c r="J266" s="3">
        <f>VLOOKUP($A266,'[1]T_10.04'!$A:$N,J$4,FALSE)</f>
        <v>18</v>
      </c>
      <c r="K266" s="3">
        <f>VLOOKUP($A266,'[1]T_10.04'!$A:$N,K$4,FALSE)</f>
        <v>95.47</v>
      </c>
      <c r="L266" s="3">
        <f>VLOOKUP($A266,'[1]T_10.04'!$A:$N,L$4,FALSE)</f>
        <v>7.5</v>
      </c>
      <c r="M266" s="60">
        <f t="shared" si="16"/>
        <v>12.729333333333333</v>
      </c>
      <c r="N266" s="78">
        <f t="shared" si="17"/>
        <v>0.35577304964539103</v>
      </c>
    </row>
    <row r="267" spans="1:14" x14ac:dyDescent="0.3">
      <c r="A267" s="110" t="s">
        <v>593</v>
      </c>
      <c r="B267" t="s">
        <v>695</v>
      </c>
      <c r="D267" t="s">
        <v>673</v>
      </c>
      <c r="E267" t="s">
        <v>58</v>
      </c>
      <c r="F267" s="235">
        <f>VLOOKUP($A267,'[1]T_10.03'!$A:$N,F$4,FALSE)</f>
        <v>7</v>
      </c>
      <c r="G267" s="3">
        <f>VLOOKUP($A267,'[1]T_10.03'!$A:$N,G$4,FALSE)</f>
        <v>74.67</v>
      </c>
      <c r="H267" s="3">
        <f>VLOOKUP($A267,'[1]T_10.03'!$A:$N,H$4,FALSE)</f>
        <v>7</v>
      </c>
      <c r="I267" s="78">
        <f t="shared" si="15"/>
        <v>10.667142857142858</v>
      </c>
      <c r="J267" s="3">
        <f>VLOOKUP($A267,'[1]T_10.04'!$A:$N,J$4,FALSE)</f>
        <v>21</v>
      </c>
      <c r="K267" s="3">
        <f>VLOOKUP($A267,'[1]T_10.04'!$A:$N,K$4,FALSE)</f>
        <v>224.18</v>
      </c>
      <c r="L267" s="3">
        <f>VLOOKUP($A267,'[1]T_10.04'!$A:$N,L$4,FALSE)</f>
        <v>21</v>
      </c>
      <c r="M267" s="60">
        <f t="shared" si="16"/>
        <v>10.675238095238095</v>
      </c>
      <c r="N267" s="78">
        <f t="shared" si="17"/>
        <v>-8.095238095236823E-3</v>
      </c>
    </row>
    <row r="268" spans="1:14" x14ac:dyDescent="0.3">
      <c r="A268" s="110" t="s">
        <v>597</v>
      </c>
      <c r="B268" t="s">
        <v>697</v>
      </c>
      <c r="D268" t="s">
        <v>673</v>
      </c>
      <c r="E268" t="s">
        <v>58</v>
      </c>
      <c r="F268" s="235">
        <f>VLOOKUP($A268,'[1]T_10.03'!$A:$N,F$4,FALSE)</f>
        <v>1</v>
      </c>
      <c r="G268" s="3">
        <f>VLOOKUP($A268,'[1]T_10.03'!$A:$N,G$4,FALSE)</f>
        <v>5.86</v>
      </c>
      <c r="H268" s="3">
        <f>VLOOKUP($A268,'[1]T_10.03'!$A:$N,H$4,FALSE)</f>
        <v>0.57999999999999996</v>
      </c>
      <c r="I268" s="78">
        <f t="shared" si="15"/>
        <v>10.103448275862069</v>
      </c>
      <c r="J268" s="3">
        <f>VLOOKUP($A268,'[1]T_10.04'!$A:$N,J$4,FALSE)</f>
        <v>8</v>
      </c>
      <c r="K268" s="3">
        <f>VLOOKUP($A268,'[1]T_10.04'!$A:$N,K$4,FALSE)</f>
        <v>48.02</v>
      </c>
      <c r="L268" s="3">
        <f>VLOOKUP($A268,'[1]T_10.04'!$A:$N,L$4,FALSE)</f>
        <v>5</v>
      </c>
      <c r="M268" s="60">
        <f t="shared" si="16"/>
        <v>9.604000000000001</v>
      </c>
      <c r="N268" s="78">
        <f t="shared" si="17"/>
        <v>0.49944827586206841</v>
      </c>
    </row>
    <row r="269" spans="1:14" ht="15" thickBot="1" x14ac:dyDescent="0.35">
      <c r="A269" s="110" t="s">
        <v>586</v>
      </c>
      <c r="B269" t="s">
        <v>699</v>
      </c>
      <c r="C269" s="20"/>
      <c r="D269" t="s">
        <v>673</v>
      </c>
      <c r="E269" t="s">
        <v>58</v>
      </c>
      <c r="F269" s="235">
        <f>VLOOKUP($A269,'[1]T_10.03'!$A:$N,F$4,FALSE)</f>
        <v>28</v>
      </c>
      <c r="G269" s="3">
        <f>VLOOKUP($A269,'[1]T_10.03'!$A:$N,G$4,FALSE)</f>
        <v>435.89</v>
      </c>
      <c r="H269" s="3">
        <f>VLOOKUP($A269,'[1]T_10.03'!$A:$N,H$4,FALSE)</f>
        <v>21.42</v>
      </c>
      <c r="I269" s="78">
        <f t="shared" si="15"/>
        <v>20.349673202614376</v>
      </c>
      <c r="J269" s="3">
        <f>VLOOKUP($A269,'[1]T_10.04'!$A:$N,J$4,FALSE)</f>
        <v>26</v>
      </c>
      <c r="K269" s="3">
        <f>VLOOKUP($A269,'[1]T_10.04'!$A:$N,K$4,FALSE)</f>
        <v>398.64</v>
      </c>
      <c r="L269" s="3">
        <f>VLOOKUP($A269,'[1]T_10.04'!$A:$N,L$4,FALSE)</f>
        <v>19.25</v>
      </c>
      <c r="M269" s="60">
        <f t="shared" si="16"/>
        <v>20.708571428571428</v>
      </c>
      <c r="N269" s="78">
        <f t="shared" si="17"/>
        <v>-0.35889822595705212</v>
      </c>
    </row>
    <row r="270" spans="1:14" ht="15" thickBot="1" x14ac:dyDescent="0.35">
      <c r="A270" s="49" t="s">
        <v>35</v>
      </c>
      <c r="B270" s="50"/>
      <c r="C270" s="52"/>
      <c r="D270" s="52"/>
      <c r="E270" s="52"/>
      <c r="F270" s="247">
        <f>SUMIF(F8:F269,"&gt;0",F8:F269)</f>
        <v>4785</v>
      </c>
      <c r="G270" s="46">
        <f>SUMIF(G8:G269,"&gt;0",G8:G269)</f>
        <v>30022.009999999991</v>
      </c>
      <c r="H270" s="46">
        <f>SUMIF(H8:H269,"&gt;0",H8:H269)</f>
        <v>2443.0200000000018</v>
      </c>
      <c r="I270" s="80">
        <f>G270/H270</f>
        <v>12.288892436410659</v>
      </c>
      <c r="J270" s="46">
        <f>SUMIF(J8:J269,"&gt;0",J8:J269)</f>
        <v>4298</v>
      </c>
      <c r="K270" s="46">
        <f>SUMIF(K8:K269,"&gt;0",K8:K269)</f>
        <v>28113.98000000001</v>
      </c>
      <c r="L270" s="46">
        <f>SUMIF(L8:L269,"&gt;0",L8:L269)</f>
        <v>2376.0800000000013</v>
      </c>
      <c r="M270" s="79">
        <f>K270/L270</f>
        <v>11.832084778290291</v>
      </c>
      <c r="N270" s="80">
        <f t="shared" ref="N270" si="18">I270-M270</f>
        <v>0.45680765812036839</v>
      </c>
    </row>
    <row r="271" spans="1:14" ht="15" thickBot="1" x14ac:dyDescent="0.35">
      <c r="A271" s="7"/>
      <c r="B271" s="8"/>
      <c r="C271" s="8"/>
      <c r="D271" s="8"/>
      <c r="E271" s="8"/>
      <c r="F271" s="44"/>
      <c r="G271" s="44"/>
      <c r="H271" s="44"/>
      <c r="I271" s="44"/>
      <c r="J271" s="44"/>
      <c r="K271" s="44"/>
      <c r="L271" s="44"/>
      <c r="M271" s="44"/>
      <c r="N271" s="44"/>
    </row>
    <row r="272" spans="1:14" ht="15" thickBot="1" x14ac:dyDescent="0.35">
      <c r="B272" s="7" t="s">
        <v>703</v>
      </c>
      <c r="C272" s="8"/>
      <c r="E272" s="239"/>
      <c r="F272" s="399" t="s">
        <v>1434</v>
      </c>
      <c r="G272" s="400"/>
      <c r="H272" s="400"/>
      <c r="I272" s="401"/>
      <c r="J272" s="399" t="s">
        <v>1435</v>
      </c>
      <c r="K272" s="400"/>
      <c r="L272" s="400"/>
      <c r="M272" s="401"/>
      <c r="N272" s="233" t="s">
        <v>88</v>
      </c>
    </row>
    <row r="273" spans="1:14" ht="15" thickBot="1" x14ac:dyDescent="0.35">
      <c r="B273" s="8"/>
      <c r="C273" s="11"/>
      <c r="D273" s="9"/>
      <c r="E273" s="265" t="s">
        <v>83</v>
      </c>
      <c r="F273" s="231" t="s">
        <v>1436</v>
      </c>
      <c r="G273" s="232" t="s">
        <v>1437</v>
      </c>
      <c r="H273" s="232" t="s">
        <v>1438</v>
      </c>
      <c r="I273" s="234" t="s">
        <v>1439</v>
      </c>
      <c r="J273" s="231" t="s">
        <v>1436</v>
      </c>
      <c r="K273" s="232" t="s">
        <v>1437</v>
      </c>
      <c r="L273" s="232" t="s">
        <v>1438</v>
      </c>
      <c r="M273" s="234" t="s">
        <v>1439</v>
      </c>
      <c r="N273" s="205" t="s">
        <v>1439</v>
      </c>
    </row>
    <row r="274" spans="1:14" x14ac:dyDescent="0.3">
      <c r="A274" s="2"/>
      <c r="E274" s="240" t="s">
        <v>48</v>
      </c>
      <c r="F274" s="235">
        <f t="shared" ref="F274:H285" si="19">SUMIFS(F$6:F$270,$E$6:$E$270,$E274,F$6:F$270,"&gt;0")</f>
        <v>267</v>
      </c>
      <c r="G274" s="3">
        <f t="shared" si="19"/>
        <v>2644.57</v>
      </c>
      <c r="H274" s="3">
        <f t="shared" si="19"/>
        <v>157.34</v>
      </c>
      <c r="I274" s="78">
        <f>IF(H274&gt;0,G274/H274,"")</f>
        <v>16.807995423922716</v>
      </c>
      <c r="J274" s="235">
        <f t="shared" ref="J274:L285" si="20">SUMIFS(J$6:J$270,$E$6:$E$270,$E274,J$6:J$270,"&gt;0")</f>
        <v>270</v>
      </c>
      <c r="K274" s="3">
        <f t="shared" si="20"/>
        <v>2869</v>
      </c>
      <c r="L274" s="3">
        <f t="shared" si="20"/>
        <v>169.97000000000003</v>
      </c>
      <c r="M274" s="78">
        <f t="shared" ref="M274:M275" si="21">IF(L274&gt;0,K274/L274,"")</f>
        <v>16.879449314584924</v>
      </c>
      <c r="N274" s="78">
        <f t="shared" ref="N274:N275" si="22">IF(AND(H274&gt;0,L274&gt;0),I274-M274,"")</f>
        <v>-7.1453890662208863E-2</v>
      </c>
    </row>
    <row r="275" spans="1:14" x14ac:dyDescent="0.3">
      <c r="A275" s="2"/>
      <c r="E275" s="240" t="s">
        <v>49</v>
      </c>
      <c r="F275" s="235">
        <f t="shared" si="19"/>
        <v>338</v>
      </c>
      <c r="G275" s="3">
        <f t="shared" si="19"/>
        <v>2374.44</v>
      </c>
      <c r="H275" s="3">
        <f t="shared" si="19"/>
        <v>223.31</v>
      </c>
      <c r="I275" s="78">
        <f t="shared" ref="I275" si="23">IF(H275&gt;0,G275/H275,"")</f>
        <v>10.632931798844655</v>
      </c>
      <c r="J275" s="235">
        <f t="shared" si="20"/>
        <v>379</v>
      </c>
      <c r="K275" s="3">
        <f t="shared" si="20"/>
        <v>2783.04</v>
      </c>
      <c r="L275" s="3">
        <f t="shared" si="20"/>
        <v>271.11</v>
      </c>
      <c r="M275" s="78">
        <f t="shared" si="21"/>
        <v>10.265353546530928</v>
      </c>
      <c r="N275" s="78">
        <f t="shared" si="22"/>
        <v>0.36757825231372721</v>
      </c>
    </row>
    <row r="276" spans="1:14" x14ac:dyDescent="0.3">
      <c r="A276" s="2"/>
      <c r="E276" s="240" t="s">
        <v>50</v>
      </c>
      <c r="F276" s="235">
        <f t="shared" si="19"/>
        <v>143</v>
      </c>
      <c r="G276" s="3">
        <f t="shared" si="19"/>
        <v>4087.13</v>
      </c>
      <c r="H276" s="3">
        <f t="shared" si="19"/>
        <v>149.26</v>
      </c>
      <c r="I276" s="78">
        <f t="shared" ref="I276:I282" si="24">IF(H276&gt;0,G276/H276,"")</f>
        <v>27.382620929920947</v>
      </c>
      <c r="J276" s="235">
        <f t="shared" si="20"/>
        <v>141</v>
      </c>
      <c r="K276" s="3">
        <f t="shared" si="20"/>
        <v>3874.1299999999997</v>
      </c>
      <c r="L276" s="3">
        <f t="shared" si="20"/>
        <v>141.56</v>
      </c>
      <c r="M276" s="78">
        <f t="shared" ref="M276:M282" si="25">IF(L276&gt;0,K276/L276,"")</f>
        <v>27.367406046905902</v>
      </c>
      <c r="N276" s="78">
        <f t="shared" ref="N276:N282" si="26">IF(AND(H276&gt;0,L276&gt;0),I276-M276,"")</f>
        <v>1.5214883015044478E-2</v>
      </c>
    </row>
    <row r="277" spans="1:14" x14ac:dyDescent="0.3">
      <c r="A277" s="2"/>
      <c r="E277" s="240" t="s">
        <v>51</v>
      </c>
      <c r="F277" s="235">
        <f t="shared" si="19"/>
        <v>65</v>
      </c>
      <c r="G277" s="3">
        <f t="shared" si="19"/>
        <v>314.90000000000003</v>
      </c>
      <c r="H277" s="3">
        <f t="shared" si="19"/>
        <v>24.939999999999998</v>
      </c>
      <c r="I277" s="78">
        <f t="shared" si="24"/>
        <v>12.626303127506016</v>
      </c>
      <c r="J277" s="235">
        <f t="shared" si="20"/>
        <v>43</v>
      </c>
      <c r="K277" s="3">
        <f t="shared" si="20"/>
        <v>162.32999999999998</v>
      </c>
      <c r="L277" s="3">
        <f t="shared" si="20"/>
        <v>15.26</v>
      </c>
      <c r="M277" s="78">
        <f t="shared" si="25"/>
        <v>10.637614678899082</v>
      </c>
      <c r="N277" s="78">
        <f t="shared" si="26"/>
        <v>1.9886884486069345</v>
      </c>
    </row>
    <row r="278" spans="1:14" x14ac:dyDescent="0.3">
      <c r="A278" s="2"/>
      <c r="E278" s="240" t="s">
        <v>52</v>
      </c>
      <c r="F278" s="235">
        <f t="shared" si="19"/>
        <v>286</v>
      </c>
      <c r="G278" s="3">
        <f t="shared" si="19"/>
        <v>771.45</v>
      </c>
      <c r="H278" s="3">
        <f t="shared" si="19"/>
        <v>83.52</v>
      </c>
      <c r="I278" s="78">
        <f t="shared" si="24"/>
        <v>9.2367097701149437</v>
      </c>
      <c r="J278" s="235">
        <f t="shared" si="20"/>
        <v>250</v>
      </c>
      <c r="K278" s="3">
        <f t="shared" si="20"/>
        <v>744.73</v>
      </c>
      <c r="L278" s="3">
        <f t="shared" si="20"/>
        <v>84.63</v>
      </c>
      <c r="M278" s="78">
        <f t="shared" si="25"/>
        <v>8.7998345740281234</v>
      </c>
      <c r="N278" s="78">
        <f t="shared" si="26"/>
        <v>0.43687519608682024</v>
      </c>
    </row>
    <row r="279" spans="1:14" x14ac:dyDescent="0.3">
      <c r="A279" s="2"/>
      <c r="E279" s="240" t="s">
        <v>53</v>
      </c>
      <c r="F279" s="235">
        <f t="shared" si="19"/>
        <v>2174</v>
      </c>
      <c r="G279" s="3">
        <f t="shared" si="19"/>
        <v>11163.010000000002</v>
      </c>
      <c r="H279" s="3">
        <f t="shared" si="19"/>
        <v>1033.8799999999999</v>
      </c>
      <c r="I279" s="78">
        <f t="shared" si="24"/>
        <v>10.79720083568693</v>
      </c>
      <c r="J279" s="235">
        <f t="shared" si="20"/>
        <v>1678</v>
      </c>
      <c r="K279" s="3">
        <f t="shared" si="20"/>
        <v>9108.1100000000024</v>
      </c>
      <c r="L279" s="3">
        <f t="shared" si="20"/>
        <v>868.88000000000011</v>
      </c>
      <c r="M279" s="78">
        <f t="shared" si="25"/>
        <v>10.482586778381366</v>
      </c>
      <c r="N279" s="78">
        <f t="shared" si="26"/>
        <v>0.31461405730556358</v>
      </c>
    </row>
    <row r="280" spans="1:14" x14ac:dyDescent="0.3">
      <c r="A280" s="2"/>
      <c r="E280" s="240" t="s">
        <v>54</v>
      </c>
      <c r="F280" s="235">
        <f t="shared" si="19"/>
        <v>864</v>
      </c>
      <c r="G280" s="3">
        <f t="shared" si="19"/>
        <v>3942.2599999999998</v>
      </c>
      <c r="H280" s="3">
        <f t="shared" si="19"/>
        <v>416.75</v>
      </c>
      <c r="I280" s="78">
        <f t="shared" si="24"/>
        <v>9.4595320935812826</v>
      </c>
      <c r="J280" s="235">
        <f t="shared" si="20"/>
        <v>712</v>
      </c>
      <c r="K280" s="3">
        <f t="shared" si="20"/>
        <v>3314.3</v>
      </c>
      <c r="L280" s="3">
        <f t="shared" si="20"/>
        <v>399.35</v>
      </c>
      <c r="M280" s="78">
        <f t="shared" si="25"/>
        <v>8.2992362589207467</v>
      </c>
      <c r="N280" s="78">
        <f t="shared" si="26"/>
        <v>1.1602958346605359</v>
      </c>
    </row>
    <row r="281" spans="1:14" x14ac:dyDescent="0.3">
      <c r="A281" s="2"/>
      <c r="E281" s="240" t="s">
        <v>1525</v>
      </c>
      <c r="F281" s="235">
        <f t="shared" si="19"/>
        <v>111</v>
      </c>
      <c r="G281" s="3">
        <f t="shared" si="19"/>
        <v>1205.03</v>
      </c>
      <c r="H281" s="3">
        <f t="shared" si="19"/>
        <v>79.960000000000008</v>
      </c>
      <c r="I281" s="78">
        <f t="shared" si="24"/>
        <v>15.070410205102549</v>
      </c>
      <c r="J281" s="235">
        <f t="shared" si="20"/>
        <v>43</v>
      </c>
      <c r="K281" s="3">
        <f t="shared" si="20"/>
        <v>473.45000000000005</v>
      </c>
      <c r="L281" s="3">
        <f t="shared" si="20"/>
        <v>31.36</v>
      </c>
      <c r="M281" s="78">
        <f t="shared" si="25"/>
        <v>15.097257653061225</v>
      </c>
      <c r="N281" s="78">
        <f t="shared" si="26"/>
        <v>-2.684744795867644E-2</v>
      </c>
    </row>
    <row r="282" spans="1:14" x14ac:dyDescent="0.3">
      <c r="A282" s="2"/>
      <c r="E282" s="240" t="s">
        <v>55</v>
      </c>
      <c r="F282" s="235">
        <f t="shared" si="19"/>
        <v>26</v>
      </c>
      <c r="G282" s="3">
        <f t="shared" si="19"/>
        <v>175.49</v>
      </c>
      <c r="H282" s="3">
        <f t="shared" si="19"/>
        <v>14.180000000000001</v>
      </c>
      <c r="I282" s="78">
        <f t="shared" si="24"/>
        <v>12.375881523272215</v>
      </c>
      <c r="J282" s="235">
        <f t="shared" si="20"/>
        <v>37</v>
      </c>
      <c r="K282" s="3">
        <f t="shared" si="20"/>
        <v>259.47999999999996</v>
      </c>
      <c r="L282" s="3">
        <f t="shared" si="20"/>
        <v>21.32</v>
      </c>
      <c r="M282" s="78">
        <f t="shared" si="25"/>
        <v>12.170731707317071</v>
      </c>
      <c r="N282" s="78">
        <f t="shared" si="26"/>
        <v>0.20514981595514392</v>
      </c>
    </row>
    <row r="283" spans="1:14" x14ac:dyDescent="0.3">
      <c r="A283" s="2"/>
      <c r="E283" s="240" t="s">
        <v>56</v>
      </c>
      <c r="F283" s="235">
        <f t="shared" si="19"/>
        <v>124</v>
      </c>
      <c r="G283" s="3">
        <f t="shared" si="19"/>
        <v>816.21</v>
      </c>
      <c r="H283" s="3">
        <f t="shared" si="19"/>
        <v>70.31</v>
      </c>
      <c r="I283" s="78">
        <f t="shared" ref="I283:I285" si="27">IF(H283&gt;0,G283/H283,"")</f>
        <v>11.608732754942398</v>
      </c>
      <c r="J283" s="235">
        <f t="shared" si="20"/>
        <v>182</v>
      </c>
      <c r="K283" s="3">
        <f t="shared" si="20"/>
        <v>1175.5200000000002</v>
      </c>
      <c r="L283" s="3">
        <f t="shared" si="20"/>
        <v>100.71</v>
      </c>
      <c r="M283" s="78">
        <f t="shared" ref="M283:M285" si="28">IF(L283&gt;0,K283/L283,"")</f>
        <v>11.67232648197796</v>
      </c>
      <c r="N283" s="78">
        <f t="shared" ref="N283:N285" si="29">IF(AND(H283&gt;0,L283&gt;0),I283-M283,"")</f>
        <v>-6.3593727035561542E-2</v>
      </c>
    </row>
    <row r="284" spans="1:14" x14ac:dyDescent="0.3">
      <c r="A284" s="2"/>
      <c r="E284" s="240" t="s">
        <v>57</v>
      </c>
      <c r="F284" s="235">
        <f t="shared" si="19"/>
        <v>221</v>
      </c>
      <c r="G284" s="3">
        <f t="shared" si="19"/>
        <v>1537.8700000000001</v>
      </c>
      <c r="H284" s="3">
        <f t="shared" si="19"/>
        <v>108.55</v>
      </c>
      <c r="I284" s="78">
        <f t="shared" si="27"/>
        <v>14.167388300322434</v>
      </c>
      <c r="J284" s="235">
        <f t="shared" si="20"/>
        <v>326</v>
      </c>
      <c r="K284" s="3">
        <f t="shared" si="20"/>
        <v>2009.86</v>
      </c>
      <c r="L284" s="3">
        <f t="shared" si="20"/>
        <v>149.18</v>
      </c>
      <c r="M284" s="78">
        <f t="shared" si="28"/>
        <v>13.472717522456092</v>
      </c>
      <c r="N284" s="78">
        <f t="shared" si="29"/>
        <v>0.69467077786634235</v>
      </c>
    </row>
    <row r="285" spans="1:14" ht="15" thickBot="1" x14ac:dyDescent="0.35">
      <c r="A285" s="2"/>
      <c r="C285" s="6"/>
      <c r="D285" s="6"/>
      <c r="E285" s="240" t="s">
        <v>58</v>
      </c>
      <c r="F285" s="235">
        <f t="shared" si="19"/>
        <v>166</v>
      </c>
      <c r="G285" s="3">
        <f t="shared" si="19"/>
        <v>989.64999999999986</v>
      </c>
      <c r="H285" s="3">
        <f t="shared" si="19"/>
        <v>81.02000000000001</v>
      </c>
      <c r="I285" s="78">
        <f t="shared" si="27"/>
        <v>12.214885213527522</v>
      </c>
      <c r="J285" s="235">
        <f t="shared" si="20"/>
        <v>237</v>
      </c>
      <c r="K285" s="3">
        <f t="shared" si="20"/>
        <v>1340.0300000000002</v>
      </c>
      <c r="L285" s="3">
        <f t="shared" si="20"/>
        <v>122.75</v>
      </c>
      <c r="M285" s="78">
        <f t="shared" si="28"/>
        <v>10.91674134419552</v>
      </c>
      <c r="N285" s="78">
        <f t="shared" si="29"/>
        <v>1.2981438693320015</v>
      </c>
    </row>
    <row r="286" spans="1:14" ht="15" thickBot="1" x14ac:dyDescent="0.35">
      <c r="A286" s="7"/>
      <c r="B286" s="8"/>
      <c r="C286" s="8"/>
      <c r="D286" s="8"/>
      <c r="E286" s="264" t="s">
        <v>35</v>
      </c>
      <c r="F286" s="247">
        <f>SUM(F274:F285)</f>
        <v>4785</v>
      </c>
      <c r="G286" s="46">
        <f>SUM(G274:G285)</f>
        <v>30022.01</v>
      </c>
      <c r="H286" s="46">
        <f>SUM(H274:H285)</f>
        <v>2443.02</v>
      </c>
      <c r="I286" s="80">
        <f t="shared" ref="I286" si="30">G286/H286</f>
        <v>12.288892436410672</v>
      </c>
      <c r="J286" s="247">
        <f>SUM(J274:J285)</f>
        <v>4298</v>
      </c>
      <c r="K286" s="46">
        <f>SUM(K274:K285)</f>
        <v>28113.980000000003</v>
      </c>
      <c r="L286" s="46">
        <f>SUM(L274:L285)</f>
        <v>2376.08</v>
      </c>
      <c r="M286" s="80">
        <f t="shared" ref="M286" si="31">K286/L286</f>
        <v>11.832084778290294</v>
      </c>
      <c r="N286" s="80">
        <f t="shared" ref="N286" si="32">I286-M286</f>
        <v>0.45680765812037727</v>
      </c>
    </row>
    <row r="287" spans="1:14" ht="15" thickBot="1" x14ac:dyDescent="0.35">
      <c r="A287" s="7"/>
      <c r="B287" s="8"/>
      <c r="C287" s="8"/>
      <c r="D287" s="8"/>
      <c r="E287" s="8"/>
      <c r="F287" s="44"/>
      <c r="G287" s="44"/>
      <c r="H287" s="44"/>
      <c r="I287" s="44"/>
      <c r="J287" s="44"/>
      <c r="K287" s="44"/>
      <c r="L287" s="44"/>
      <c r="M287" s="44"/>
      <c r="N287" s="44"/>
    </row>
    <row r="288" spans="1:14" ht="15" thickBot="1" x14ac:dyDescent="0.35">
      <c r="B288" s="7" t="s">
        <v>709</v>
      </c>
      <c r="C288" s="8"/>
      <c r="D288" s="269"/>
      <c r="E288" s="52"/>
      <c r="F288" s="399" t="s">
        <v>1434</v>
      </c>
      <c r="G288" s="400"/>
      <c r="H288" s="400"/>
      <c r="I288" s="401"/>
      <c r="J288" s="400" t="s">
        <v>1435</v>
      </c>
      <c r="K288" s="400"/>
      <c r="L288" s="400"/>
      <c r="M288" s="401"/>
      <c r="N288" s="233" t="s">
        <v>88</v>
      </c>
    </row>
    <row r="289" spans="1:14" ht="15" thickBot="1" x14ac:dyDescent="0.35">
      <c r="B289" s="8"/>
      <c r="C289" s="11"/>
      <c r="D289" s="266" t="s">
        <v>82</v>
      </c>
      <c r="E289" s="268"/>
      <c r="F289" s="231" t="s">
        <v>1436</v>
      </c>
      <c r="G289" s="232" t="s">
        <v>1437</v>
      </c>
      <c r="H289" s="232" t="s">
        <v>1438</v>
      </c>
      <c r="I289" s="234" t="s">
        <v>1439</v>
      </c>
      <c r="J289" s="232" t="s">
        <v>1436</v>
      </c>
      <c r="K289" s="232" t="s">
        <v>1437</v>
      </c>
      <c r="L289" s="232" t="s">
        <v>1438</v>
      </c>
      <c r="M289" s="234" t="s">
        <v>1439</v>
      </c>
      <c r="N289" s="205" t="s">
        <v>1439</v>
      </c>
    </row>
    <row r="290" spans="1:14" x14ac:dyDescent="0.3">
      <c r="A290" s="2"/>
      <c r="D290" s="110" t="s">
        <v>710</v>
      </c>
      <c r="F290" s="235">
        <f>SUM(F274:F281)</f>
        <v>4248</v>
      </c>
      <c r="G290" s="3">
        <f>SUM(G274:G281)</f>
        <v>26502.789999999997</v>
      </c>
      <c r="H290" s="3">
        <f>SUM(H274:H281)</f>
        <v>2168.96</v>
      </c>
      <c r="I290" s="78">
        <f t="shared" ref="I290:I298" si="33">G290/H290</f>
        <v>12.219123450870462</v>
      </c>
      <c r="J290" s="3">
        <f>SUM(J274:J281)</f>
        <v>3516</v>
      </c>
      <c r="K290" s="3">
        <f>SUM(K274:K281)</f>
        <v>23329.090000000004</v>
      </c>
      <c r="L290" s="3">
        <f>SUM(L274:L281)</f>
        <v>1982.1200000000001</v>
      </c>
      <c r="M290" s="78">
        <f t="shared" ref="M290:M298" si="34">K290/L290</f>
        <v>11.769766714426979</v>
      </c>
      <c r="N290" s="78">
        <f t="shared" ref="N290:N298" si="35">I290-M290</f>
        <v>0.44935673644348384</v>
      </c>
    </row>
    <row r="291" spans="1:14" x14ac:dyDescent="0.3">
      <c r="A291" s="2"/>
      <c r="D291" s="110" t="s">
        <v>493</v>
      </c>
      <c r="F291" s="235">
        <f>SUMIFS(F$6:F$269,$D$6:$D$269,$D291,F$6:F$269,"&gt;0")</f>
        <v>26</v>
      </c>
      <c r="G291" s="3">
        <f t="shared" ref="G291:H294" si="36">SUMIFS(G$6:G$269,$D$6:$D$269,$D291,G$6:G$269,"&gt;0")</f>
        <v>175.49</v>
      </c>
      <c r="H291" s="3">
        <f t="shared" si="36"/>
        <v>14.180000000000001</v>
      </c>
      <c r="I291" s="78">
        <f t="shared" si="33"/>
        <v>12.375881523272215</v>
      </c>
      <c r="J291" s="3">
        <f>SUMIFS(J$6:J$269,$D$6:$D$269,$D291,J$6:J$269,"&gt;0")</f>
        <v>37</v>
      </c>
      <c r="K291" s="3">
        <f t="shared" ref="K291:L294" si="37">SUMIFS(K$6:K$269,$D$6:$D$269,$D291,K$6:K$269,"&gt;0")</f>
        <v>259.47999999999996</v>
      </c>
      <c r="L291" s="3">
        <f t="shared" si="37"/>
        <v>21.32</v>
      </c>
      <c r="M291" s="78">
        <f t="shared" si="34"/>
        <v>12.170731707317071</v>
      </c>
      <c r="N291" s="78">
        <f t="shared" si="35"/>
        <v>0.20514981595514392</v>
      </c>
    </row>
    <row r="292" spans="1:14" x14ac:dyDescent="0.3">
      <c r="A292" s="2"/>
      <c r="D292" s="110" t="s">
        <v>536</v>
      </c>
      <c r="F292" s="235">
        <f t="shared" ref="F292:F294" si="38">SUMIFS(F$6:F$269,$D$6:$D$269,$D292,F$6:F$269,"&gt;0")</f>
        <v>124</v>
      </c>
      <c r="G292" s="3">
        <f t="shared" si="36"/>
        <v>816.21</v>
      </c>
      <c r="H292" s="3">
        <f t="shared" si="36"/>
        <v>70.31</v>
      </c>
      <c r="I292" s="78">
        <f t="shared" si="33"/>
        <v>11.608732754942398</v>
      </c>
      <c r="J292" s="3">
        <f>SUMIFS(J$6:J$269,$D$6:$D$269,$D292,J$6:J$269,"&gt;0")</f>
        <v>182</v>
      </c>
      <c r="K292" s="3">
        <f t="shared" si="37"/>
        <v>1175.5200000000002</v>
      </c>
      <c r="L292" s="3">
        <f t="shared" si="37"/>
        <v>100.71</v>
      </c>
      <c r="M292" s="78">
        <f t="shared" si="34"/>
        <v>11.67232648197796</v>
      </c>
      <c r="N292" s="78">
        <f t="shared" si="35"/>
        <v>-6.3593727035561542E-2</v>
      </c>
    </row>
    <row r="293" spans="1:14" x14ac:dyDescent="0.3">
      <c r="A293" s="2"/>
      <c r="D293" s="110" t="s">
        <v>585</v>
      </c>
      <c r="F293" s="235">
        <f t="shared" si="38"/>
        <v>221</v>
      </c>
      <c r="G293" s="3">
        <f t="shared" si="36"/>
        <v>1537.8700000000001</v>
      </c>
      <c r="H293" s="3">
        <f t="shared" si="36"/>
        <v>108.55</v>
      </c>
      <c r="I293" s="78">
        <f t="shared" si="33"/>
        <v>14.167388300322434</v>
      </c>
      <c r="J293" s="3">
        <f>SUMIFS(J$6:J$269,$D$6:$D$269,$D293,J$6:J$269,"&gt;0")</f>
        <v>326</v>
      </c>
      <c r="K293" s="3">
        <f t="shared" si="37"/>
        <v>2009.86</v>
      </c>
      <c r="L293" s="3">
        <f t="shared" si="37"/>
        <v>149.18</v>
      </c>
      <c r="M293" s="78">
        <f t="shared" ref="M293:M294" si="39">K293/L293</f>
        <v>13.472717522456092</v>
      </c>
      <c r="N293" s="78">
        <f t="shared" ref="N293:N294" si="40">I293-M293</f>
        <v>0.69467077786634235</v>
      </c>
    </row>
    <row r="294" spans="1:14" x14ac:dyDescent="0.3">
      <c r="A294" s="2"/>
      <c r="D294" s="110" t="s">
        <v>673</v>
      </c>
      <c r="F294" s="235">
        <f t="shared" si="38"/>
        <v>166</v>
      </c>
      <c r="G294" s="3">
        <f t="shared" si="36"/>
        <v>989.64999999999986</v>
      </c>
      <c r="H294" s="3">
        <f t="shared" si="36"/>
        <v>81.02000000000001</v>
      </c>
      <c r="I294" s="78">
        <f t="shared" si="33"/>
        <v>12.214885213527522</v>
      </c>
      <c r="J294" s="3">
        <f>SUMIFS(J$6:J$269,$D$6:$D$269,$D294,J$6:J$269,"&gt;0")</f>
        <v>237</v>
      </c>
      <c r="K294" s="3">
        <f t="shared" si="37"/>
        <v>1340.0300000000002</v>
      </c>
      <c r="L294" s="3">
        <f t="shared" si="37"/>
        <v>122.75</v>
      </c>
      <c r="M294" s="78">
        <f t="shared" si="39"/>
        <v>10.91674134419552</v>
      </c>
      <c r="N294" s="78">
        <f t="shared" si="40"/>
        <v>1.2981438693320015</v>
      </c>
    </row>
    <row r="295" spans="1:14" x14ac:dyDescent="0.3">
      <c r="A295" s="2"/>
      <c r="D295" s="110"/>
      <c r="F295" s="235"/>
      <c r="G295" s="3"/>
      <c r="H295" s="3"/>
      <c r="I295" s="78"/>
      <c r="J295" s="3"/>
      <c r="K295" s="3"/>
      <c r="L295" s="3"/>
      <c r="M295" s="78"/>
      <c r="N295" s="78"/>
    </row>
    <row r="296" spans="1:14" x14ac:dyDescent="0.3">
      <c r="A296" s="2"/>
      <c r="D296" s="110"/>
      <c r="F296" s="235"/>
      <c r="G296" s="3"/>
      <c r="H296" s="3"/>
      <c r="I296" s="78"/>
      <c r="J296" s="3"/>
      <c r="K296" s="3"/>
      <c r="L296" s="3"/>
      <c r="M296" s="78"/>
      <c r="N296" s="78"/>
    </row>
    <row r="297" spans="1:14" ht="15" thickBot="1" x14ac:dyDescent="0.35">
      <c r="A297" s="2"/>
      <c r="D297" s="114"/>
      <c r="E297" s="20"/>
      <c r="F297" s="251"/>
      <c r="G297" s="66"/>
      <c r="H297" s="66"/>
      <c r="I297" s="252"/>
      <c r="J297" s="66"/>
      <c r="K297" s="66"/>
      <c r="L297" s="66"/>
      <c r="M297" s="252"/>
      <c r="N297" s="252"/>
    </row>
    <row r="298" spans="1:14" ht="15" thickBot="1" x14ac:dyDescent="0.35">
      <c r="A298" s="7"/>
      <c r="B298" s="8"/>
      <c r="C298" s="8"/>
      <c r="D298" s="266"/>
      <c r="E298" s="267" t="s">
        <v>35</v>
      </c>
      <c r="F298" s="236">
        <f>SUM(F290:F297)</f>
        <v>4785</v>
      </c>
      <c r="G298" s="237">
        <f>SUM(G290:G297)</f>
        <v>30022.01</v>
      </c>
      <c r="H298" s="237">
        <f>SUM(H290:H297)</f>
        <v>2443.02</v>
      </c>
      <c r="I298" s="238">
        <f t="shared" si="33"/>
        <v>12.288892436410672</v>
      </c>
      <c r="J298" s="237">
        <f>SUM(J290:J297)</f>
        <v>4298</v>
      </c>
      <c r="K298" s="237">
        <f>SUM(K290:K297)</f>
        <v>28113.980000000003</v>
      </c>
      <c r="L298" s="237">
        <f>SUM(L290:L297)</f>
        <v>2376.08</v>
      </c>
      <c r="M298" s="238">
        <f t="shared" si="34"/>
        <v>11.832084778290294</v>
      </c>
      <c r="N298" s="238">
        <f t="shared" si="35"/>
        <v>0.45680765812037727</v>
      </c>
    </row>
    <row r="299" spans="1:14" x14ac:dyDescent="0.3">
      <c r="A299" s="7"/>
      <c r="B299" s="8"/>
      <c r="C299" s="8"/>
      <c r="D299" s="8"/>
      <c r="E299" s="8"/>
      <c r="F299" s="44"/>
      <c r="G299" s="44"/>
      <c r="H299" s="44"/>
      <c r="I299" s="44"/>
      <c r="J299" s="44"/>
      <c r="K299" s="44"/>
      <c r="L299" s="44"/>
      <c r="M299" s="44"/>
      <c r="N299" s="44"/>
    </row>
  </sheetData>
  <mergeCells count="6">
    <mergeCell ref="F288:I288"/>
    <mergeCell ref="J288:M288"/>
    <mergeCell ref="F5:I5"/>
    <mergeCell ref="J5:M5"/>
    <mergeCell ref="F272:I272"/>
    <mergeCell ref="J272:M272"/>
  </mergeCells>
  <conditionalFormatting sqref="N8:N269">
    <cfRule type="top10" dxfId="11" priority="261" bottom="1" rank="10"/>
    <cfRule type="top10" dxfId="10" priority="262" rank="10"/>
  </conditionalFormatting>
  <pageMargins left="0.45" right="0.45" top="0.5" bottom="0.25" header="0.3" footer="0.3"/>
  <pageSetup scale="43" fitToHeight="3" orientation="portrait" r:id="rId1"/>
  <rowBreaks count="1" manualBreakCount="1">
    <brk id="109" max="17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428D-F289-4183-BC07-A3662AD3F411}">
  <sheetPr codeName="Sheet1">
    <tabColor rgb="FF92D050"/>
    <pageSetUpPr fitToPage="1"/>
  </sheetPr>
  <dimension ref="A2:Y88"/>
  <sheetViews>
    <sheetView view="pageBreakPreview" zoomScale="70" zoomScaleNormal="70" zoomScaleSheetLayoutView="70" workbookViewId="0">
      <pane xSplit="3" ySplit="8" topLeftCell="D36" activePane="bottomRight" state="frozen"/>
      <selection pane="topRight" activeCell="E4" sqref="E4:F4"/>
      <selection pane="bottomLeft" activeCell="E4" sqref="E4:F4"/>
      <selection pane="bottomRight" activeCell="L72" sqref="L72"/>
    </sheetView>
  </sheetViews>
  <sheetFormatPr defaultColWidth="9.109375" defaultRowHeight="14.4" x14ac:dyDescent="0.3"/>
  <cols>
    <col min="2" max="2" width="26.5546875" bestFit="1" customWidth="1"/>
    <col min="3" max="3" width="17.6640625" bestFit="1" customWidth="1"/>
    <col min="4" max="4" width="12.109375" customWidth="1"/>
    <col min="5" max="5" width="12.109375" style="3" customWidth="1"/>
    <col min="6" max="8" width="12.109375" customWidth="1"/>
    <col min="9" max="9" width="12.109375" style="3" customWidth="1"/>
    <col min="10" max="12" width="12.109375" customWidth="1"/>
    <col min="13" max="13" width="12.109375" style="3" customWidth="1"/>
    <col min="14" max="15" width="12.109375" customWidth="1"/>
    <col min="16" max="16" width="13.33203125" bestFit="1" customWidth="1"/>
    <col min="17" max="17" width="12.109375" style="3" customWidth="1"/>
    <col min="18" max="18" width="12.109375" customWidth="1"/>
    <col min="19" max="19" width="13.44140625" style="64" bestFit="1" customWidth="1"/>
  </cols>
  <sheetData>
    <row r="2" spans="1:25" ht="21" x14ac:dyDescent="0.4">
      <c r="A2" s="13" t="s">
        <v>1440</v>
      </c>
      <c r="M2" s="67" t="s">
        <v>1441</v>
      </c>
      <c r="N2" s="5" t="s">
        <v>1442</v>
      </c>
      <c r="O2" s="5" t="s">
        <v>1443</v>
      </c>
      <c r="S2"/>
    </row>
    <row r="3" spans="1:25" x14ac:dyDescent="0.3">
      <c r="A3" s="2" t="s">
        <v>2</v>
      </c>
      <c r="M3" s="67">
        <v>8</v>
      </c>
      <c r="N3" s="67">
        <v>8</v>
      </c>
      <c r="O3" s="67">
        <v>8</v>
      </c>
      <c r="S3"/>
      <c r="Y3" s="5"/>
    </row>
    <row r="4" spans="1:25" x14ac:dyDescent="0.3">
      <c r="A4" s="2"/>
      <c r="M4" s="67">
        <v>1</v>
      </c>
      <c r="N4" s="67">
        <v>5</v>
      </c>
      <c r="O4" s="67">
        <v>9</v>
      </c>
      <c r="S4"/>
      <c r="Y4" s="5"/>
    </row>
    <row r="5" spans="1:25" ht="15" thickBot="1" x14ac:dyDescent="0.35">
      <c r="A5" s="2"/>
      <c r="S5"/>
      <c r="Y5" s="5"/>
    </row>
    <row r="6" spans="1:25" ht="15" thickBot="1" x14ac:dyDescent="0.35">
      <c r="A6" s="15"/>
      <c r="B6" s="16"/>
      <c r="C6" s="16"/>
      <c r="D6" s="423" t="s">
        <v>43</v>
      </c>
      <c r="E6" s="424"/>
      <c r="F6" s="424"/>
      <c r="G6" s="424"/>
      <c r="H6" s="425" t="s">
        <v>44</v>
      </c>
      <c r="I6" s="424"/>
      <c r="J6" s="424"/>
      <c r="K6" s="424"/>
      <c r="L6" s="425" t="s">
        <v>45</v>
      </c>
      <c r="M6" s="424"/>
      <c r="N6" s="424"/>
      <c r="O6" s="424"/>
      <c r="P6" s="425" t="s">
        <v>35</v>
      </c>
      <c r="Q6" s="424"/>
      <c r="R6" s="424"/>
      <c r="S6" s="426"/>
    </row>
    <row r="7" spans="1:25" x14ac:dyDescent="0.3">
      <c r="A7" s="17" t="s">
        <v>1444</v>
      </c>
      <c r="B7" t="s">
        <v>1445</v>
      </c>
      <c r="C7" t="s">
        <v>1446</v>
      </c>
      <c r="D7" s="14" t="s">
        <v>1447</v>
      </c>
      <c r="E7" s="3" t="s">
        <v>1448</v>
      </c>
      <c r="F7" t="s">
        <v>23</v>
      </c>
      <c r="G7" t="s">
        <v>1449</v>
      </c>
      <c r="H7" s="14" t="s">
        <v>1447</v>
      </c>
      <c r="I7" s="3" t="s">
        <v>1448</v>
      </c>
      <c r="J7" t="s">
        <v>23</v>
      </c>
      <c r="K7" t="s">
        <v>1449</v>
      </c>
      <c r="L7" s="14" t="s">
        <v>1447</v>
      </c>
      <c r="M7" s="3" t="s">
        <v>1448</v>
      </c>
      <c r="N7" t="s">
        <v>23</v>
      </c>
      <c r="O7" t="s">
        <v>1449</v>
      </c>
      <c r="P7" s="14" t="s">
        <v>1447</v>
      </c>
      <c r="Q7" s="3" t="s">
        <v>1448</v>
      </c>
      <c r="R7" t="s">
        <v>23</v>
      </c>
      <c r="S7" s="18" t="s">
        <v>1449</v>
      </c>
    </row>
    <row r="8" spans="1:25" ht="15" thickBot="1" x14ac:dyDescent="0.35">
      <c r="A8" s="19" t="s">
        <v>1450</v>
      </c>
      <c r="B8" s="20" t="s">
        <v>1451</v>
      </c>
      <c r="C8" s="20" t="s">
        <v>1452</v>
      </c>
      <c r="D8" s="21" t="s">
        <v>1450</v>
      </c>
      <c r="E8" s="66" t="s">
        <v>1450</v>
      </c>
      <c r="F8" s="20" t="s">
        <v>1450</v>
      </c>
      <c r="G8" s="20" t="s">
        <v>1452</v>
      </c>
      <c r="H8" s="21" t="s">
        <v>1450</v>
      </c>
      <c r="I8" s="66" t="s">
        <v>1450</v>
      </c>
      <c r="J8" s="20" t="s">
        <v>1450</v>
      </c>
      <c r="K8" s="20" t="s">
        <v>1452</v>
      </c>
      <c r="L8" s="21" t="s">
        <v>1450</v>
      </c>
      <c r="M8" s="66" t="s">
        <v>1450</v>
      </c>
      <c r="N8" s="20" t="s">
        <v>1450</v>
      </c>
      <c r="O8" s="20" t="s">
        <v>1452</v>
      </c>
      <c r="P8" s="21" t="s">
        <v>1450</v>
      </c>
      <c r="Q8" s="66" t="s">
        <v>1450</v>
      </c>
      <c r="R8" s="20" t="s">
        <v>1450</v>
      </c>
      <c r="S8" s="23" t="s">
        <v>1453</v>
      </c>
    </row>
    <row r="9" spans="1:25" x14ac:dyDescent="0.3">
      <c r="A9" s="15" t="s">
        <v>1454</v>
      </c>
      <c r="B9" s="16" t="s">
        <v>1455</v>
      </c>
      <c r="C9" s="16" t="s">
        <v>1456</v>
      </c>
      <c r="D9" s="24" t="e">
        <f ca="1">OFFSET('[1]T_11.01'!$A$1,ROW()-$M$3,COLUMN()-$M$4)</f>
        <v>#VALUE!</v>
      </c>
      <c r="F9" s="25" t="e">
        <f ca="1">IF(D9&gt;0,D9-E9,"")</f>
        <v>#VALUE!</v>
      </c>
      <c r="G9" s="32" t="e">
        <f ca="1">IF(D9&gt;0,F9/D9,"")</f>
        <v>#VALUE!</v>
      </c>
      <c r="H9" s="24" t="e">
        <f ca="1">OFFSET('[1]T_11.02'!$A$1,ROW()-$N$3,COLUMN()-$N$4)</f>
        <v>#VALUE!</v>
      </c>
      <c r="J9" s="25" t="e">
        <f ca="1">IF(H9&gt;0,H9-I9,"")</f>
        <v>#VALUE!</v>
      </c>
      <c r="K9" s="32" t="e">
        <f ca="1">IF(H9&gt;0,J9/H9,"")</f>
        <v>#VALUE!</v>
      </c>
      <c r="L9" s="24" t="e">
        <f ca="1">OFFSET('[1]T_11.03'!$A$1,ROW()-$O$3,COLUMN()-$O$4)</f>
        <v>#VALUE!</v>
      </c>
      <c r="N9" s="25" t="e">
        <f ca="1">IF(L9&gt;0,L9-M9,"")</f>
        <v>#VALUE!</v>
      </c>
      <c r="O9" s="32" t="e">
        <f ca="1">IF(L9&gt;0,N9/L9,"")</f>
        <v>#VALUE!</v>
      </c>
      <c r="P9" s="24" t="e">
        <f ca="1">D9+H9+L9</f>
        <v>#VALUE!</v>
      </c>
      <c r="Q9" s="61">
        <f>E9+I9+M9</f>
        <v>0</v>
      </c>
      <c r="R9" s="25" t="e">
        <f ca="1">IF(P9&gt;0,P9-Q9,"")</f>
        <v>#VALUE!</v>
      </c>
      <c r="S9" s="71" t="e">
        <f ca="1">IF(P9&gt;0,R9/P9,"")</f>
        <v>#VALUE!</v>
      </c>
    </row>
    <row r="10" spans="1:25" x14ac:dyDescent="0.3">
      <c r="A10" s="17" t="s">
        <v>1454</v>
      </c>
      <c r="B10" t="s">
        <v>1455</v>
      </c>
      <c r="C10" t="s">
        <v>1457</v>
      </c>
      <c r="D10" s="26" t="e">
        <f ca="1">OFFSET('[1]T_11.01'!$A$1,ROW()-$M$3,COLUMN()-$M$4)</f>
        <v>#VALUE!</v>
      </c>
      <c r="F10" s="27" t="e">
        <f t="shared" ref="F10:F60" ca="1" si="0">IF(D10&gt;0,D10-E10,"")</f>
        <v>#VALUE!</v>
      </c>
      <c r="G10" s="33" t="e">
        <f t="shared" ref="G10:G60" ca="1" si="1">IF(D10&gt;0,F10/D10,"")</f>
        <v>#VALUE!</v>
      </c>
      <c r="H10" s="26" t="e">
        <f ca="1">OFFSET('[1]T_11.02'!$A$1,ROW()-$N$3,COLUMN()-$N$4)</f>
        <v>#VALUE!</v>
      </c>
      <c r="J10" s="27" t="e">
        <f t="shared" ref="J10:J60" ca="1" si="2">IF(H10&gt;0,H10-I10,"")</f>
        <v>#VALUE!</v>
      </c>
      <c r="K10" s="33" t="e">
        <f t="shared" ref="K10:K60" ca="1" si="3">IF(H10&gt;0,J10/H10,"")</f>
        <v>#VALUE!</v>
      </c>
      <c r="L10" s="26" t="e">
        <f ca="1">OFFSET('[1]T_11.03'!$A$1,ROW()-$O$3,COLUMN()-$O$4)</f>
        <v>#VALUE!</v>
      </c>
      <c r="N10" s="27" t="e">
        <f t="shared" ref="N10:N60" ca="1" si="4">IF(L10&gt;0,L10-M10,"")</f>
        <v>#VALUE!</v>
      </c>
      <c r="O10" s="33" t="e">
        <f t="shared" ref="O10:O60" ca="1" si="5">IF(L10&gt;0,N10/L10,"")</f>
        <v>#VALUE!</v>
      </c>
      <c r="P10" s="26" t="e">
        <f t="shared" ref="P10:P12" ca="1" si="6">D10+H10+L10</f>
        <v>#VALUE!</v>
      </c>
      <c r="Q10" s="63">
        <f t="shared" ref="Q10:Q34" si="7">E10+I10+M10</f>
        <v>0</v>
      </c>
      <c r="R10" s="27" t="e">
        <f t="shared" ref="R10:R60" ca="1" si="8">IF(P10&gt;0,P10-Q10,"")</f>
        <v>#VALUE!</v>
      </c>
      <c r="S10" s="72" t="e">
        <f t="shared" ref="S10:S60" ca="1" si="9">IF(P10&gt;0,R10/P10,"")</f>
        <v>#VALUE!</v>
      </c>
    </row>
    <row r="11" spans="1:25" x14ac:dyDescent="0.3">
      <c r="A11" s="17" t="s">
        <v>1454</v>
      </c>
      <c r="B11" t="s">
        <v>1455</v>
      </c>
      <c r="C11" t="s">
        <v>1458</v>
      </c>
      <c r="D11" s="26" t="e">
        <f ca="1">OFFSET('[1]T_11.01'!$A$1,ROW()-$M$3,COLUMN()-$M$4)</f>
        <v>#VALUE!</v>
      </c>
      <c r="F11" s="27" t="e">
        <f t="shared" ca="1" si="0"/>
        <v>#VALUE!</v>
      </c>
      <c r="G11" s="33" t="e">
        <f t="shared" ca="1" si="1"/>
        <v>#VALUE!</v>
      </c>
      <c r="H11" s="26" t="e">
        <f ca="1">OFFSET('[1]T_11.02'!$A$1,ROW()-$N$3,COLUMN()-$N$4)</f>
        <v>#VALUE!</v>
      </c>
      <c r="J11" s="27" t="e">
        <f t="shared" ca="1" si="2"/>
        <v>#VALUE!</v>
      </c>
      <c r="K11" s="33" t="e">
        <f t="shared" ca="1" si="3"/>
        <v>#VALUE!</v>
      </c>
      <c r="L11" s="26" t="e">
        <f ca="1">OFFSET('[1]T_11.03'!$A$1,ROW()-$O$3,COLUMN()-$O$4)</f>
        <v>#VALUE!</v>
      </c>
      <c r="N11" s="27" t="e">
        <f t="shared" ca="1" si="4"/>
        <v>#VALUE!</v>
      </c>
      <c r="O11" s="33" t="e">
        <f t="shared" ca="1" si="5"/>
        <v>#VALUE!</v>
      </c>
      <c r="P11" s="26" t="e">
        <f t="shared" ca="1" si="6"/>
        <v>#VALUE!</v>
      </c>
      <c r="Q11" s="63">
        <f t="shared" si="7"/>
        <v>0</v>
      </c>
      <c r="R11" s="27" t="e">
        <f t="shared" ca="1" si="8"/>
        <v>#VALUE!</v>
      </c>
      <c r="S11" s="72" t="e">
        <f t="shared" ca="1" si="9"/>
        <v>#VALUE!</v>
      </c>
    </row>
    <row r="12" spans="1:25" x14ac:dyDescent="0.3">
      <c r="A12" s="17" t="s">
        <v>1454</v>
      </c>
      <c r="B12" t="s">
        <v>1455</v>
      </c>
      <c r="C12" t="s">
        <v>1459</v>
      </c>
      <c r="D12" s="26" t="e">
        <f ca="1">OFFSET('[1]T_11.01'!$A$1,ROW()-$M$3,COLUMN()-$M$4)</f>
        <v>#VALUE!</v>
      </c>
      <c r="F12" s="27" t="e">
        <f t="shared" ca="1" si="0"/>
        <v>#VALUE!</v>
      </c>
      <c r="G12" s="33" t="e">
        <f t="shared" ca="1" si="1"/>
        <v>#VALUE!</v>
      </c>
      <c r="H12" s="26" t="e">
        <f ca="1">OFFSET('[1]T_11.02'!$A$1,ROW()-$N$3,COLUMN()-$N$4)</f>
        <v>#VALUE!</v>
      </c>
      <c r="I12" s="63"/>
      <c r="J12" s="27" t="e">
        <f t="shared" ca="1" si="2"/>
        <v>#VALUE!</v>
      </c>
      <c r="K12" s="33" t="e">
        <f t="shared" ca="1" si="3"/>
        <v>#VALUE!</v>
      </c>
      <c r="L12" s="26" t="e">
        <f ca="1">OFFSET('[1]T_11.03'!$A$1,ROW()-$O$3,COLUMN()-$O$4)</f>
        <v>#VALUE!</v>
      </c>
      <c r="M12" s="63"/>
      <c r="N12" s="27" t="e">
        <f t="shared" ca="1" si="4"/>
        <v>#VALUE!</v>
      </c>
      <c r="O12" s="33" t="e">
        <f t="shared" ca="1" si="5"/>
        <v>#VALUE!</v>
      </c>
      <c r="P12" s="26" t="e">
        <f t="shared" ca="1" si="6"/>
        <v>#VALUE!</v>
      </c>
      <c r="Q12" s="63">
        <f t="shared" si="7"/>
        <v>0</v>
      </c>
      <c r="R12" s="27" t="e">
        <f t="shared" ca="1" si="8"/>
        <v>#VALUE!</v>
      </c>
      <c r="S12" s="72" t="e">
        <f t="shared" ca="1" si="9"/>
        <v>#VALUE!</v>
      </c>
    </row>
    <row r="13" spans="1:25" x14ac:dyDescent="0.3">
      <c r="A13" s="17" t="s">
        <v>1454</v>
      </c>
      <c r="B13" t="s">
        <v>1460</v>
      </c>
      <c r="C13" t="s">
        <v>1456</v>
      </c>
      <c r="D13" s="26" t="e">
        <f ca="1">OFFSET('[1]T_11.01'!$A$1,ROW()-$M$3,COLUMN()-$M$4)</f>
        <v>#VALUE!</v>
      </c>
      <c r="F13" s="27" t="e">
        <f t="shared" ca="1" si="0"/>
        <v>#VALUE!</v>
      </c>
      <c r="G13" s="33" t="e">
        <f t="shared" ca="1" si="1"/>
        <v>#VALUE!</v>
      </c>
      <c r="H13" s="26" t="e">
        <f ca="1">OFFSET('[1]T_11.02'!$A$1,ROW()-$N$3,COLUMN()-$N$4)</f>
        <v>#VALUE!</v>
      </c>
      <c r="J13" s="27" t="e">
        <f t="shared" ca="1" si="2"/>
        <v>#VALUE!</v>
      </c>
      <c r="K13" s="33" t="e">
        <f t="shared" ca="1" si="3"/>
        <v>#VALUE!</v>
      </c>
      <c r="L13" s="26" t="e">
        <f ca="1">OFFSET('[1]T_11.03'!$A$1,ROW()-$O$3,COLUMN()-$O$4)</f>
        <v>#VALUE!</v>
      </c>
      <c r="N13" s="27" t="e">
        <f t="shared" ca="1" si="4"/>
        <v>#VALUE!</v>
      </c>
      <c r="O13" s="33" t="e">
        <f t="shared" ca="1" si="5"/>
        <v>#VALUE!</v>
      </c>
      <c r="P13" s="26" t="e">
        <f ca="1">D13+H13+L13</f>
        <v>#VALUE!</v>
      </c>
      <c r="Q13" s="63">
        <f t="shared" si="7"/>
        <v>0</v>
      </c>
      <c r="R13" s="27" t="e">
        <f t="shared" ca="1" si="8"/>
        <v>#VALUE!</v>
      </c>
      <c r="S13" s="72" t="e">
        <f t="shared" ca="1" si="9"/>
        <v>#VALUE!</v>
      </c>
    </row>
    <row r="14" spans="1:25" x14ac:dyDescent="0.3">
      <c r="A14" s="17" t="s">
        <v>1454</v>
      </c>
      <c r="B14" t="s">
        <v>1460</v>
      </c>
      <c r="C14" t="s">
        <v>1457</v>
      </c>
      <c r="D14" s="26" t="e">
        <f ca="1">OFFSET('[1]T_11.01'!$A$1,ROW()-$M$3,COLUMN()-$M$4)</f>
        <v>#VALUE!</v>
      </c>
      <c r="F14" s="27" t="e">
        <f t="shared" ca="1" si="0"/>
        <v>#VALUE!</v>
      </c>
      <c r="G14" s="33" t="e">
        <f t="shared" ca="1" si="1"/>
        <v>#VALUE!</v>
      </c>
      <c r="H14" s="26" t="e">
        <f ca="1">OFFSET('[1]T_11.02'!$A$1,ROW()-$N$3,COLUMN()-$N$4)</f>
        <v>#VALUE!</v>
      </c>
      <c r="J14" s="27" t="e">
        <f t="shared" ca="1" si="2"/>
        <v>#VALUE!</v>
      </c>
      <c r="K14" s="33" t="e">
        <f t="shared" ca="1" si="3"/>
        <v>#VALUE!</v>
      </c>
      <c r="L14" s="26" t="e">
        <f ca="1">OFFSET('[1]T_11.03'!$A$1,ROW()-$O$3,COLUMN()-$O$4)</f>
        <v>#VALUE!</v>
      </c>
      <c r="N14" s="27" t="e">
        <f t="shared" ca="1" si="4"/>
        <v>#VALUE!</v>
      </c>
      <c r="O14" s="33" t="e">
        <f t="shared" ca="1" si="5"/>
        <v>#VALUE!</v>
      </c>
      <c r="P14" s="26" t="e">
        <f t="shared" ref="P14:P16" ca="1" si="10">D14+H14+L14</f>
        <v>#VALUE!</v>
      </c>
      <c r="Q14" s="63">
        <f t="shared" si="7"/>
        <v>0</v>
      </c>
      <c r="R14" s="27" t="e">
        <f t="shared" ca="1" si="8"/>
        <v>#VALUE!</v>
      </c>
      <c r="S14" s="72" t="e">
        <f t="shared" ca="1" si="9"/>
        <v>#VALUE!</v>
      </c>
    </row>
    <row r="15" spans="1:25" x14ac:dyDescent="0.3">
      <c r="A15" s="17" t="s">
        <v>1454</v>
      </c>
      <c r="B15" t="s">
        <v>1460</v>
      </c>
      <c r="C15" t="s">
        <v>1458</v>
      </c>
      <c r="D15" s="26" t="e">
        <f ca="1">OFFSET('[1]T_11.01'!$A$1,ROW()-$M$3,COLUMN()-$M$4)</f>
        <v>#VALUE!</v>
      </c>
      <c r="F15" s="27" t="e">
        <f t="shared" ca="1" si="0"/>
        <v>#VALUE!</v>
      </c>
      <c r="G15" s="33" t="e">
        <f t="shared" ca="1" si="1"/>
        <v>#VALUE!</v>
      </c>
      <c r="H15" s="26" t="e">
        <f ca="1">OFFSET('[1]T_11.02'!$A$1,ROW()-$N$3,COLUMN()-$N$4)</f>
        <v>#VALUE!</v>
      </c>
      <c r="J15" s="27" t="e">
        <f t="shared" ca="1" si="2"/>
        <v>#VALUE!</v>
      </c>
      <c r="K15" s="33" t="e">
        <f t="shared" ca="1" si="3"/>
        <v>#VALUE!</v>
      </c>
      <c r="L15" s="26" t="e">
        <f ca="1">OFFSET('[1]T_11.03'!$A$1,ROW()-$O$3,COLUMN()-$O$4)</f>
        <v>#VALUE!</v>
      </c>
      <c r="M15" s="63"/>
      <c r="N15" s="27" t="e">
        <f t="shared" ca="1" si="4"/>
        <v>#VALUE!</v>
      </c>
      <c r="O15" s="33" t="e">
        <f t="shared" ca="1" si="5"/>
        <v>#VALUE!</v>
      </c>
      <c r="P15" s="26" t="e">
        <f t="shared" ca="1" si="10"/>
        <v>#VALUE!</v>
      </c>
      <c r="Q15" s="63">
        <f t="shared" si="7"/>
        <v>0</v>
      </c>
      <c r="R15" s="27" t="e">
        <f t="shared" ca="1" si="8"/>
        <v>#VALUE!</v>
      </c>
      <c r="S15" s="72" t="e">
        <f t="shared" ca="1" si="9"/>
        <v>#VALUE!</v>
      </c>
    </row>
    <row r="16" spans="1:25" x14ac:dyDescent="0.3">
      <c r="A16" s="17" t="s">
        <v>1454</v>
      </c>
      <c r="B16" t="s">
        <v>1460</v>
      </c>
      <c r="C16" t="s">
        <v>1459</v>
      </c>
      <c r="D16" s="26" t="e">
        <f ca="1">OFFSET('[1]T_11.01'!$A$1,ROW()-$M$3,COLUMN()-$M$4)</f>
        <v>#VALUE!</v>
      </c>
      <c r="E16" s="63"/>
      <c r="F16" s="27" t="e">
        <f t="shared" ca="1" si="0"/>
        <v>#VALUE!</v>
      </c>
      <c r="G16" s="33" t="e">
        <f t="shared" ca="1" si="1"/>
        <v>#VALUE!</v>
      </c>
      <c r="H16" s="26" t="e">
        <f ca="1">OFFSET('[1]T_11.02'!$A$1,ROW()-$N$3,COLUMN()-$N$4)</f>
        <v>#VALUE!</v>
      </c>
      <c r="I16" s="63"/>
      <c r="J16" s="27" t="e">
        <f t="shared" ca="1" si="2"/>
        <v>#VALUE!</v>
      </c>
      <c r="K16" s="33" t="e">
        <f t="shared" ca="1" si="3"/>
        <v>#VALUE!</v>
      </c>
      <c r="L16" s="26" t="e">
        <f ca="1">OFFSET('[1]T_11.03'!$A$1,ROW()-$O$3,COLUMN()-$O$4)</f>
        <v>#VALUE!</v>
      </c>
      <c r="M16" s="63"/>
      <c r="N16" s="27" t="e">
        <f t="shared" ca="1" si="4"/>
        <v>#VALUE!</v>
      </c>
      <c r="O16" s="33" t="e">
        <f t="shared" ca="1" si="5"/>
        <v>#VALUE!</v>
      </c>
      <c r="P16" s="26" t="e">
        <f t="shared" ca="1" si="10"/>
        <v>#VALUE!</v>
      </c>
      <c r="Q16" s="63">
        <f t="shared" si="7"/>
        <v>0</v>
      </c>
      <c r="R16" s="27" t="e">
        <f t="shared" ca="1" si="8"/>
        <v>#VALUE!</v>
      </c>
      <c r="S16" s="72" t="e">
        <f t="shared" ca="1" si="9"/>
        <v>#VALUE!</v>
      </c>
    </row>
    <row r="17" spans="1:19" x14ac:dyDescent="0.3">
      <c r="A17" s="17" t="s">
        <v>1454</v>
      </c>
      <c r="B17" t="s">
        <v>63</v>
      </c>
      <c r="C17" t="s">
        <v>1456</v>
      </c>
      <c r="D17" s="26" t="e">
        <f ca="1">OFFSET('[1]T_11.01'!$A$1,ROW()-$M$3,COLUMN()-$M$4)</f>
        <v>#VALUE!</v>
      </c>
      <c r="F17" s="27" t="e">
        <f t="shared" ca="1" si="0"/>
        <v>#VALUE!</v>
      </c>
      <c r="G17" s="33" t="e">
        <f t="shared" ca="1" si="1"/>
        <v>#VALUE!</v>
      </c>
      <c r="H17" s="26" t="e">
        <f ca="1">OFFSET('[1]T_11.02'!$A$1,ROW()-$N$3,COLUMN()-$N$4)</f>
        <v>#VALUE!</v>
      </c>
      <c r="J17" s="27" t="e">
        <f t="shared" ca="1" si="2"/>
        <v>#VALUE!</v>
      </c>
      <c r="K17" s="33" t="e">
        <f t="shared" ca="1" si="3"/>
        <v>#VALUE!</v>
      </c>
      <c r="L17" s="26" t="e">
        <f ca="1">OFFSET('[1]T_11.03'!$A$1,ROW()-$O$3,COLUMN()-$O$4)</f>
        <v>#VALUE!</v>
      </c>
      <c r="N17" s="27" t="e">
        <f t="shared" ca="1" si="4"/>
        <v>#VALUE!</v>
      </c>
      <c r="O17" s="33" t="e">
        <f t="shared" ca="1" si="5"/>
        <v>#VALUE!</v>
      </c>
      <c r="P17" s="26" t="e">
        <f ca="1">D17+H17+L17</f>
        <v>#VALUE!</v>
      </c>
      <c r="Q17" s="63">
        <f t="shared" si="7"/>
        <v>0</v>
      </c>
      <c r="R17" s="27" t="e">
        <f t="shared" ca="1" si="8"/>
        <v>#VALUE!</v>
      </c>
      <c r="S17" s="72" t="e">
        <f t="shared" ca="1" si="9"/>
        <v>#VALUE!</v>
      </c>
    </row>
    <row r="18" spans="1:19" x14ac:dyDescent="0.3">
      <c r="A18" s="17" t="s">
        <v>1454</v>
      </c>
      <c r="B18" t="s">
        <v>63</v>
      </c>
      <c r="C18" t="s">
        <v>1457</v>
      </c>
      <c r="D18" s="26" t="e">
        <f ca="1">OFFSET('[1]T_11.01'!$A$1,ROW()-$M$3,COLUMN()-$M$4)</f>
        <v>#VALUE!</v>
      </c>
      <c r="F18" s="27" t="e">
        <f t="shared" ca="1" si="0"/>
        <v>#VALUE!</v>
      </c>
      <c r="G18" s="33" t="e">
        <f t="shared" ca="1" si="1"/>
        <v>#VALUE!</v>
      </c>
      <c r="H18" s="26" t="e">
        <f ca="1">OFFSET('[1]T_11.02'!$A$1,ROW()-$N$3,COLUMN()-$N$4)</f>
        <v>#VALUE!</v>
      </c>
      <c r="J18" s="27" t="e">
        <f t="shared" ca="1" si="2"/>
        <v>#VALUE!</v>
      </c>
      <c r="K18" s="33" t="e">
        <f t="shared" ca="1" si="3"/>
        <v>#VALUE!</v>
      </c>
      <c r="L18" s="26" t="e">
        <f ca="1">OFFSET('[1]T_11.03'!$A$1,ROW()-$O$3,COLUMN()-$O$4)</f>
        <v>#VALUE!</v>
      </c>
      <c r="N18" s="27" t="e">
        <f t="shared" ca="1" si="4"/>
        <v>#VALUE!</v>
      </c>
      <c r="O18" s="33" t="e">
        <f t="shared" ca="1" si="5"/>
        <v>#VALUE!</v>
      </c>
      <c r="P18" s="26" t="e">
        <f t="shared" ref="P18:P20" ca="1" si="11">D18+H18+L18</f>
        <v>#VALUE!</v>
      </c>
      <c r="Q18" s="63">
        <f t="shared" si="7"/>
        <v>0</v>
      </c>
      <c r="R18" s="27" t="e">
        <f t="shared" ca="1" si="8"/>
        <v>#VALUE!</v>
      </c>
      <c r="S18" s="72" t="e">
        <f t="shared" ca="1" si="9"/>
        <v>#VALUE!</v>
      </c>
    </row>
    <row r="19" spans="1:19" x14ac:dyDescent="0.3">
      <c r="A19" s="17" t="s">
        <v>1454</v>
      </c>
      <c r="B19" t="s">
        <v>63</v>
      </c>
      <c r="C19" t="s">
        <v>1458</v>
      </c>
      <c r="D19" s="26" t="e">
        <f ca="1">OFFSET('[1]T_11.01'!$A$1,ROW()-$M$3,COLUMN()-$M$4)</f>
        <v>#VALUE!</v>
      </c>
      <c r="F19" s="27" t="e">
        <f t="shared" ca="1" si="0"/>
        <v>#VALUE!</v>
      </c>
      <c r="G19" s="33" t="e">
        <f t="shared" ca="1" si="1"/>
        <v>#VALUE!</v>
      </c>
      <c r="H19" s="26" t="e">
        <f ca="1">OFFSET('[1]T_11.02'!$A$1,ROW()-$N$3,COLUMN()-$N$4)</f>
        <v>#VALUE!</v>
      </c>
      <c r="J19" s="27" t="e">
        <f t="shared" ca="1" si="2"/>
        <v>#VALUE!</v>
      </c>
      <c r="K19" s="33" t="e">
        <f t="shared" ca="1" si="3"/>
        <v>#VALUE!</v>
      </c>
      <c r="L19" s="26" t="e">
        <f ca="1">OFFSET('[1]T_11.03'!$A$1,ROW()-$O$3,COLUMN()-$O$4)</f>
        <v>#VALUE!</v>
      </c>
      <c r="N19" s="27" t="e">
        <f t="shared" ca="1" si="4"/>
        <v>#VALUE!</v>
      </c>
      <c r="O19" s="33" t="e">
        <f t="shared" ca="1" si="5"/>
        <v>#VALUE!</v>
      </c>
      <c r="P19" s="26" t="e">
        <f t="shared" ca="1" si="11"/>
        <v>#VALUE!</v>
      </c>
      <c r="Q19" s="63">
        <f t="shared" si="7"/>
        <v>0</v>
      </c>
      <c r="R19" s="27" t="e">
        <f t="shared" ca="1" si="8"/>
        <v>#VALUE!</v>
      </c>
      <c r="S19" s="72" t="e">
        <f t="shared" ca="1" si="9"/>
        <v>#VALUE!</v>
      </c>
    </row>
    <row r="20" spans="1:19" x14ac:dyDescent="0.3">
      <c r="A20" s="17" t="s">
        <v>1454</v>
      </c>
      <c r="B20" t="s">
        <v>63</v>
      </c>
      <c r="C20" t="s">
        <v>1459</v>
      </c>
      <c r="D20" s="26" t="e">
        <f ca="1">OFFSET('[1]T_11.01'!$A$1,ROW()-$M$3,COLUMN()-$M$4)</f>
        <v>#VALUE!</v>
      </c>
      <c r="E20" s="63"/>
      <c r="F20" s="27" t="e">
        <f t="shared" ca="1" si="0"/>
        <v>#VALUE!</v>
      </c>
      <c r="G20" s="33" t="e">
        <f t="shared" ca="1" si="1"/>
        <v>#VALUE!</v>
      </c>
      <c r="H20" s="26" t="e">
        <f ca="1">OFFSET('[1]T_11.02'!$A$1,ROW()-$N$3,COLUMN()-$N$4)</f>
        <v>#VALUE!</v>
      </c>
      <c r="I20" s="63"/>
      <c r="J20" s="27" t="e">
        <f t="shared" ca="1" si="2"/>
        <v>#VALUE!</v>
      </c>
      <c r="K20" s="33" t="e">
        <f t="shared" ca="1" si="3"/>
        <v>#VALUE!</v>
      </c>
      <c r="L20" s="26" t="e">
        <f ca="1">OFFSET('[1]T_11.03'!$A$1,ROW()-$O$3,COLUMN()-$O$4)</f>
        <v>#VALUE!</v>
      </c>
      <c r="M20" s="63"/>
      <c r="N20" s="27" t="e">
        <f t="shared" ca="1" si="4"/>
        <v>#VALUE!</v>
      </c>
      <c r="O20" s="33" t="e">
        <f t="shared" ca="1" si="5"/>
        <v>#VALUE!</v>
      </c>
      <c r="P20" s="26" t="e">
        <f t="shared" ca="1" si="11"/>
        <v>#VALUE!</v>
      </c>
      <c r="Q20" s="63">
        <f t="shared" si="7"/>
        <v>0</v>
      </c>
      <c r="R20" s="27" t="e">
        <f t="shared" ca="1" si="8"/>
        <v>#VALUE!</v>
      </c>
      <c r="S20" s="72" t="e">
        <f t="shared" ca="1" si="9"/>
        <v>#VALUE!</v>
      </c>
    </row>
    <row r="21" spans="1:19" x14ac:dyDescent="0.3">
      <c r="A21" s="17" t="s">
        <v>1454</v>
      </c>
      <c r="B21" t="s">
        <v>1461</v>
      </c>
      <c r="C21" t="s">
        <v>1456</v>
      </c>
      <c r="D21" s="26" t="e">
        <f ca="1">OFFSET('[1]T_11.01'!$A$1,ROW()-$M$3,COLUMN()-$M$4)</f>
        <v>#VALUE!</v>
      </c>
      <c r="E21" s="63"/>
      <c r="F21" s="27" t="e">
        <f t="shared" ca="1" si="0"/>
        <v>#VALUE!</v>
      </c>
      <c r="G21" s="33" t="e">
        <f t="shared" ca="1" si="1"/>
        <v>#VALUE!</v>
      </c>
      <c r="H21" s="26" t="e">
        <f ca="1">OFFSET('[1]T_11.02'!$A$1,ROW()-$N$3,COLUMN()-$N$4)</f>
        <v>#VALUE!</v>
      </c>
      <c r="I21" s="63"/>
      <c r="J21" s="27" t="e">
        <f t="shared" ca="1" si="2"/>
        <v>#VALUE!</v>
      </c>
      <c r="K21" s="33" t="e">
        <f t="shared" ca="1" si="3"/>
        <v>#VALUE!</v>
      </c>
      <c r="L21" s="26" t="e">
        <f ca="1">OFFSET('[1]T_11.03'!$A$1,ROW()-$O$3,COLUMN()-$O$4)</f>
        <v>#VALUE!</v>
      </c>
      <c r="M21" s="63"/>
      <c r="N21" s="27" t="e">
        <f t="shared" ca="1" si="4"/>
        <v>#VALUE!</v>
      </c>
      <c r="O21" s="33" t="e">
        <f t="shared" ca="1" si="5"/>
        <v>#VALUE!</v>
      </c>
      <c r="P21" s="26" t="e">
        <f ca="1">D21+H21+L21</f>
        <v>#VALUE!</v>
      </c>
      <c r="Q21" s="63">
        <f t="shared" si="7"/>
        <v>0</v>
      </c>
      <c r="R21" s="27" t="e">
        <f t="shared" ca="1" si="8"/>
        <v>#VALUE!</v>
      </c>
      <c r="S21" s="72" t="e">
        <f t="shared" ca="1" si="9"/>
        <v>#VALUE!</v>
      </c>
    </row>
    <row r="22" spans="1:19" x14ac:dyDescent="0.3">
      <c r="A22" s="17" t="s">
        <v>1454</v>
      </c>
      <c r="B22" t="s">
        <v>1461</v>
      </c>
      <c r="C22" t="s">
        <v>1457</v>
      </c>
      <c r="D22" s="26" t="e">
        <f ca="1">OFFSET('[1]T_11.01'!$A$1,ROW()-$M$3,COLUMN()-$M$4)</f>
        <v>#VALUE!</v>
      </c>
      <c r="E22" s="63"/>
      <c r="F22" s="27" t="e">
        <f t="shared" ca="1" si="0"/>
        <v>#VALUE!</v>
      </c>
      <c r="G22" s="33" t="e">
        <f t="shared" ca="1" si="1"/>
        <v>#VALUE!</v>
      </c>
      <c r="H22" s="26" t="e">
        <f ca="1">OFFSET('[1]T_11.02'!$A$1,ROW()-$N$3,COLUMN()-$N$4)</f>
        <v>#VALUE!</v>
      </c>
      <c r="I22" s="63"/>
      <c r="J22" s="27" t="e">
        <f t="shared" ca="1" si="2"/>
        <v>#VALUE!</v>
      </c>
      <c r="K22" s="33" t="e">
        <f t="shared" ca="1" si="3"/>
        <v>#VALUE!</v>
      </c>
      <c r="L22" s="26" t="e">
        <f ca="1">OFFSET('[1]T_11.03'!$A$1,ROW()-$O$3,COLUMN()-$O$4)</f>
        <v>#VALUE!</v>
      </c>
      <c r="M22" s="63"/>
      <c r="N22" s="27" t="e">
        <f t="shared" ca="1" si="4"/>
        <v>#VALUE!</v>
      </c>
      <c r="O22" s="33" t="e">
        <f t="shared" ca="1" si="5"/>
        <v>#VALUE!</v>
      </c>
      <c r="P22" s="26" t="e">
        <f t="shared" ref="P22:P24" ca="1" si="12">D22+H22+L22</f>
        <v>#VALUE!</v>
      </c>
      <c r="Q22" s="63">
        <f t="shared" si="7"/>
        <v>0</v>
      </c>
      <c r="R22" s="27" t="e">
        <f t="shared" ca="1" si="8"/>
        <v>#VALUE!</v>
      </c>
      <c r="S22" s="72" t="e">
        <f t="shared" ca="1" si="9"/>
        <v>#VALUE!</v>
      </c>
    </row>
    <row r="23" spans="1:19" x14ac:dyDescent="0.3">
      <c r="A23" s="17" t="s">
        <v>1454</v>
      </c>
      <c r="B23" t="s">
        <v>1461</v>
      </c>
      <c r="C23" t="s">
        <v>1458</v>
      </c>
      <c r="D23" s="26" t="e">
        <f ca="1">OFFSET('[1]T_11.01'!$A$1,ROW()-$M$3,COLUMN()-$M$4)</f>
        <v>#VALUE!</v>
      </c>
      <c r="E23" s="63"/>
      <c r="F23" s="27" t="e">
        <f t="shared" ca="1" si="0"/>
        <v>#VALUE!</v>
      </c>
      <c r="G23" s="33" t="e">
        <f t="shared" ca="1" si="1"/>
        <v>#VALUE!</v>
      </c>
      <c r="H23" s="26" t="e">
        <f ca="1">OFFSET('[1]T_11.02'!$A$1,ROW()-$N$3,COLUMN()-$N$4)</f>
        <v>#VALUE!</v>
      </c>
      <c r="I23" s="63"/>
      <c r="J23" s="27" t="e">
        <f t="shared" ca="1" si="2"/>
        <v>#VALUE!</v>
      </c>
      <c r="K23" s="33" t="e">
        <f t="shared" ca="1" si="3"/>
        <v>#VALUE!</v>
      </c>
      <c r="L23" s="26" t="e">
        <f ca="1">OFFSET('[1]T_11.03'!$A$1,ROW()-$O$3,COLUMN()-$O$4)</f>
        <v>#VALUE!</v>
      </c>
      <c r="M23" s="63"/>
      <c r="N23" s="27" t="e">
        <f t="shared" ca="1" si="4"/>
        <v>#VALUE!</v>
      </c>
      <c r="O23" s="33" t="e">
        <f t="shared" ca="1" si="5"/>
        <v>#VALUE!</v>
      </c>
      <c r="P23" s="26" t="e">
        <f t="shared" ca="1" si="12"/>
        <v>#VALUE!</v>
      </c>
      <c r="Q23" s="63">
        <f t="shared" si="7"/>
        <v>0</v>
      </c>
      <c r="R23" s="27" t="e">
        <f t="shared" ca="1" si="8"/>
        <v>#VALUE!</v>
      </c>
      <c r="S23" s="72" t="e">
        <f t="shared" ca="1" si="9"/>
        <v>#VALUE!</v>
      </c>
    </row>
    <row r="24" spans="1:19" x14ac:dyDescent="0.3">
      <c r="A24" s="17" t="s">
        <v>1454</v>
      </c>
      <c r="B24" t="s">
        <v>1461</v>
      </c>
      <c r="C24" t="s">
        <v>1459</v>
      </c>
      <c r="D24" s="26" t="e">
        <f ca="1">OFFSET('[1]T_11.01'!$A$1,ROW()-$M$3,COLUMN()-$M$4)</f>
        <v>#VALUE!</v>
      </c>
      <c r="E24" s="63"/>
      <c r="F24" s="27" t="e">
        <f t="shared" ca="1" si="0"/>
        <v>#VALUE!</v>
      </c>
      <c r="G24" s="33" t="e">
        <f t="shared" ca="1" si="1"/>
        <v>#VALUE!</v>
      </c>
      <c r="H24" s="26" t="e">
        <f ca="1">OFFSET('[1]T_11.02'!$A$1,ROW()-$N$3,COLUMN()-$N$4)</f>
        <v>#VALUE!</v>
      </c>
      <c r="I24" s="63"/>
      <c r="J24" s="27" t="e">
        <f t="shared" ca="1" si="2"/>
        <v>#VALUE!</v>
      </c>
      <c r="K24" s="33" t="e">
        <f t="shared" ca="1" si="3"/>
        <v>#VALUE!</v>
      </c>
      <c r="L24" s="26" t="e">
        <f ca="1">OFFSET('[1]T_11.03'!$A$1,ROW()-$O$3,COLUMN()-$O$4)</f>
        <v>#VALUE!</v>
      </c>
      <c r="M24" s="63"/>
      <c r="N24" s="27" t="e">
        <f t="shared" ca="1" si="4"/>
        <v>#VALUE!</v>
      </c>
      <c r="O24" s="33" t="e">
        <f t="shared" ca="1" si="5"/>
        <v>#VALUE!</v>
      </c>
      <c r="P24" s="26" t="e">
        <f t="shared" ca="1" si="12"/>
        <v>#VALUE!</v>
      </c>
      <c r="Q24" s="63">
        <f t="shared" si="7"/>
        <v>0</v>
      </c>
      <c r="R24" s="27" t="e">
        <f t="shared" ca="1" si="8"/>
        <v>#VALUE!</v>
      </c>
      <c r="S24" s="72" t="e">
        <f t="shared" ca="1" si="9"/>
        <v>#VALUE!</v>
      </c>
    </row>
    <row r="25" spans="1:19" x14ac:dyDescent="0.3">
      <c r="A25" s="17" t="s">
        <v>1454</v>
      </c>
      <c r="B25" t="s">
        <v>1462</v>
      </c>
      <c r="C25" t="s">
        <v>1456</v>
      </c>
      <c r="D25" s="26" t="e">
        <f ca="1">OFFSET('[1]T_11.01'!$A$1,ROW()-$M$3,COLUMN()-$M$4)</f>
        <v>#VALUE!</v>
      </c>
      <c r="E25" s="63"/>
      <c r="F25" s="27" t="e">
        <f t="shared" ca="1" si="0"/>
        <v>#VALUE!</v>
      </c>
      <c r="G25" s="33" t="e">
        <f t="shared" ca="1" si="1"/>
        <v>#VALUE!</v>
      </c>
      <c r="H25" s="26" t="e">
        <f ca="1">OFFSET('[1]T_11.02'!$A$1,ROW()-$N$3,COLUMN()-$N$4)</f>
        <v>#VALUE!</v>
      </c>
      <c r="I25" s="63"/>
      <c r="J25" s="27" t="e">
        <f t="shared" ca="1" si="2"/>
        <v>#VALUE!</v>
      </c>
      <c r="K25" s="33" t="e">
        <f t="shared" ca="1" si="3"/>
        <v>#VALUE!</v>
      </c>
      <c r="L25" s="26" t="e">
        <f ca="1">OFFSET('[1]T_11.03'!$A$1,ROW()-$O$3,COLUMN()-$O$4)</f>
        <v>#VALUE!</v>
      </c>
      <c r="M25" s="63"/>
      <c r="N25" s="27" t="e">
        <f t="shared" ca="1" si="4"/>
        <v>#VALUE!</v>
      </c>
      <c r="O25" s="33" t="e">
        <f t="shared" ca="1" si="5"/>
        <v>#VALUE!</v>
      </c>
      <c r="P25" s="26" t="e">
        <f ca="1">D25+H25+L25</f>
        <v>#VALUE!</v>
      </c>
      <c r="Q25" s="63">
        <f t="shared" si="7"/>
        <v>0</v>
      </c>
      <c r="R25" s="27" t="e">
        <f t="shared" ca="1" si="8"/>
        <v>#VALUE!</v>
      </c>
      <c r="S25" s="72" t="e">
        <f t="shared" ca="1" si="9"/>
        <v>#VALUE!</v>
      </c>
    </row>
    <row r="26" spans="1:19" x14ac:dyDescent="0.3">
      <c r="A26" s="17" t="s">
        <v>1454</v>
      </c>
      <c r="B26" t="s">
        <v>1462</v>
      </c>
      <c r="C26" t="s">
        <v>1457</v>
      </c>
      <c r="D26" s="26" t="e">
        <f ca="1">OFFSET('[1]T_11.01'!$A$1,ROW()-$M$3,COLUMN()-$M$4)</f>
        <v>#VALUE!</v>
      </c>
      <c r="E26" s="63"/>
      <c r="F26" s="27" t="e">
        <f t="shared" ca="1" si="0"/>
        <v>#VALUE!</v>
      </c>
      <c r="G26" s="33" t="e">
        <f t="shared" ca="1" si="1"/>
        <v>#VALUE!</v>
      </c>
      <c r="H26" s="26" t="e">
        <f ca="1">OFFSET('[1]T_11.02'!$A$1,ROW()-$N$3,COLUMN()-$N$4)</f>
        <v>#VALUE!</v>
      </c>
      <c r="I26" s="63"/>
      <c r="J26" s="27" t="e">
        <f t="shared" ca="1" si="2"/>
        <v>#VALUE!</v>
      </c>
      <c r="K26" s="33" t="e">
        <f t="shared" ca="1" si="3"/>
        <v>#VALUE!</v>
      </c>
      <c r="L26" s="26" t="e">
        <f ca="1">OFFSET('[1]T_11.03'!$A$1,ROW()-$O$3,COLUMN()-$O$4)</f>
        <v>#VALUE!</v>
      </c>
      <c r="M26" s="63"/>
      <c r="N26" s="27" t="e">
        <f t="shared" ca="1" si="4"/>
        <v>#VALUE!</v>
      </c>
      <c r="O26" s="33" t="e">
        <f t="shared" ca="1" si="5"/>
        <v>#VALUE!</v>
      </c>
      <c r="P26" s="26" t="e">
        <f t="shared" ref="P26:P28" ca="1" si="13">D26+H26+L26</f>
        <v>#VALUE!</v>
      </c>
      <c r="Q26" s="63">
        <f t="shared" si="7"/>
        <v>0</v>
      </c>
      <c r="R26" s="27" t="e">
        <f t="shared" ca="1" si="8"/>
        <v>#VALUE!</v>
      </c>
      <c r="S26" s="72" t="e">
        <f t="shared" ca="1" si="9"/>
        <v>#VALUE!</v>
      </c>
    </row>
    <row r="27" spans="1:19" x14ac:dyDescent="0.3">
      <c r="A27" s="17" t="s">
        <v>1454</v>
      </c>
      <c r="B27" t="s">
        <v>1462</v>
      </c>
      <c r="C27" t="s">
        <v>1458</v>
      </c>
      <c r="D27" s="26" t="e">
        <f ca="1">OFFSET('[1]T_11.01'!$A$1,ROW()-$M$3,COLUMN()-$M$4)</f>
        <v>#VALUE!</v>
      </c>
      <c r="E27" s="63"/>
      <c r="F27" s="27" t="e">
        <f t="shared" ca="1" si="0"/>
        <v>#VALUE!</v>
      </c>
      <c r="G27" s="33" t="e">
        <f t="shared" ca="1" si="1"/>
        <v>#VALUE!</v>
      </c>
      <c r="H27" s="26" t="e">
        <f ca="1">OFFSET('[1]T_11.02'!$A$1,ROW()-$N$3,COLUMN()-$N$4)</f>
        <v>#VALUE!</v>
      </c>
      <c r="I27" s="63"/>
      <c r="J27" s="27" t="e">
        <f t="shared" ca="1" si="2"/>
        <v>#VALUE!</v>
      </c>
      <c r="K27" s="33" t="e">
        <f t="shared" ca="1" si="3"/>
        <v>#VALUE!</v>
      </c>
      <c r="L27" s="26" t="e">
        <f ca="1">OFFSET('[1]T_11.03'!$A$1,ROW()-$O$3,COLUMN()-$O$4)</f>
        <v>#VALUE!</v>
      </c>
      <c r="M27" s="63"/>
      <c r="N27" s="27" t="e">
        <f t="shared" ca="1" si="4"/>
        <v>#VALUE!</v>
      </c>
      <c r="O27" s="33" t="e">
        <f t="shared" ca="1" si="5"/>
        <v>#VALUE!</v>
      </c>
      <c r="P27" s="26" t="e">
        <f t="shared" ca="1" si="13"/>
        <v>#VALUE!</v>
      </c>
      <c r="Q27" s="63">
        <f t="shared" si="7"/>
        <v>0</v>
      </c>
      <c r="R27" s="27" t="e">
        <f t="shared" ca="1" si="8"/>
        <v>#VALUE!</v>
      </c>
      <c r="S27" s="72" t="e">
        <f t="shared" ca="1" si="9"/>
        <v>#VALUE!</v>
      </c>
    </row>
    <row r="28" spans="1:19" x14ac:dyDescent="0.3">
      <c r="A28" s="22" t="s">
        <v>1454</v>
      </c>
      <c r="B28" s="6" t="s">
        <v>1462</v>
      </c>
      <c r="C28" s="6" t="s">
        <v>1459</v>
      </c>
      <c r="D28" s="28" t="e">
        <f ca="1">OFFSET('[1]T_11.01'!$A$1,ROW()-$M$3,COLUMN()-$M$4)</f>
        <v>#VALUE!</v>
      </c>
      <c r="E28" s="62"/>
      <c r="F28" s="29" t="e">
        <f t="shared" ca="1" si="0"/>
        <v>#VALUE!</v>
      </c>
      <c r="G28" s="34" t="e">
        <f t="shared" ca="1" si="1"/>
        <v>#VALUE!</v>
      </c>
      <c r="H28" s="28" t="e">
        <f ca="1">OFFSET('[1]T_11.02'!$A$1,ROW()-$N$3,COLUMN()-$N$4)</f>
        <v>#VALUE!</v>
      </c>
      <c r="I28" s="62"/>
      <c r="J28" s="29" t="e">
        <f t="shared" ca="1" si="2"/>
        <v>#VALUE!</v>
      </c>
      <c r="K28" s="34" t="e">
        <f t="shared" ca="1" si="3"/>
        <v>#VALUE!</v>
      </c>
      <c r="L28" s="28" t="e">
        <f ca="1">OFFSET('[1]T_11.03'!$A$1,ROW()-$O$3,COLUMN()-$O$4)</f>
        <v>#VALUE!</v>
      </c>
      <c r="M28" s="62"/>
      <c r="N28" s="29" t="e">
        <f t="shared" ca="1" si="4"/>
        <v>#VALUE!</v>
      </c>
      <c r="O28" s="34" t="e">
        <f t="shared" ca="1" si="5"/>
        <v>#VALUE!</v>
      </c>
      <c r="P28" s="28" t="e">
        <f t="shared" ca="1" si="13"/>
        <v>#VALUE!</v>
      </c>
      <c r="Q28" s="62">
        <f t="shared" si="7"/>
        <v>0</v>
      </c>
      <c r="R28" s="29" t="e">
        <f t="shared" ca="1" si="8"/>
        <v>#VALUE!</v>
      </c>
      <c r="S28" s="73" t="e">
        <f t="shared" ca="1" si="9"/>
        <v>#VALUE!</v>
      </c>
    </row>
    <row r="29" spans="1:19" x14ac:dyDescent="0.3">
      <c r="A29" s="17" t="s">
        <v>1463</v>
      </c>
      <c r="B29" t="s">
        <v>1455</v>
      </c>
      <c r="C29" t="s">
        <v>1456</v>
      </c>
      <c r="D29" s="26" t="e">
        <f ca="1">OFFSET('[1]T_11.01'!$A$1,ROW()-$M$3,COLUMN()-$M$4)</f>
        <v>#VALUE!</v>
      </c>
      <c r="F29" s="27" t="e">
        <f t="shared" ca="1" si="0"/>
        <v>#VALUE!</v>
      </c>
      <c r="G29" s="33" t="e">
        <f t="shared" ca="1" si="1"/>
        <v>#VALUE!</v>
      </c>
      <c r="H29" s="26" t="e">
        <f ca="1">OFFSET('[1]T_11.02'!$A$1,ROW()-$N$3,COLUMN()-$N$4)</f>
        <v>#VALUE!</v>
      </c>
      <c r="J29" s="27" t="e">
        <f t="shared" ca="1" si="2"/>
        <v>#VALUE!</v>
      </c>
      <c r="K29" s="33" t="e">
        <f t="shared" ca="1" si="3"/>
        <v>#VALUE!</v>
      </c>
      <c r="L29" s="26" t="e">
        <f ca="1">OFFSET('[1]T_11.03'!$A$1,ROW()-$O$3,COLUMN()-$O$4)</f>
        <v>#VALUE!</v>
      </c>
      <c r="N29" s="27" t="e">
        <f t="shared" ca="1" si="4"/>
        <v>#VALUE!</v>
      </c>
      <c r="O29" s="33" t="e">
        <f t="shared" ca="1" si="5"/>
        <v>#VALUE!</v>
      </c>
      <c r="P29" s="26" t="e">
        <f ca="1">D29+H29+L29</f>
        <v>#VALUE!</v>
      </c>
      <c r="Q29" s="63">
        <f t="shared" si="7"/>
        <v>0</v>
      </c>
      <c r="R29" s="27" t="e">
        <f t="shared" ca="1" si="8"/>
        <v>#VALUE!</v>
      </c>
      <c r="S29" s="72" t="e">
        <f t="shared" ca="1" si="9"/>
        <v>#VALUE!</v>
      </c>
    </row>
    <row r="30" spans="1:19" x14ac:dyDescent="0.3">
      <c r="A30" s="17" t="s">
        <v>1463</v>
      </c>
      <c r="B30" t="s">
        <v>1455</v>
      </c>
      <c r="C30" t="s">
        <v>1457</v>
      </c>
      <c r="D30" s="26" t="e">
        <f ca="1">OFFSET('[1]T_11.01'!$A$1,ROW()-$M$3,COLUMN()-$M$4)</f>
        <v>#VALUE!</v>
      </c>
      <c r="F30" s="27" t="e">
        <f t="shared" ca="1" si="0"/>
        <v>#VALUE!</v>
      </c>
      <c r="G30" s="33" t="e">
        <f t="shared" ca="1" si="1"/>
        <v>#VALUE!</v>
      </c>
      <c r="H30" s="26" t="e">
        <f ca="1">OFFSET('[1]T_11.02'!$A$1,ROW()-$N$3,COLUMN()-$N$4)</f>
        <v>#VALUE!</v>
      </c>
      <c r="J30" s="27" t="e">
        <f t="shared" ca="1" si="2"/>
        <v>#VALUE!</v>
      </c>
      <c r="K30" s="33" t="e">
        <f t="shared" ca="1" si="3"/>
        <v>#VALUE!</v>
      </c>
      <c r="L30" s="26" t="e">
        <f ca="1">OFFSET('[1]T_11.03'!$A$1,ROW()-$O$3,COLUMN()-$O$4)</f>
        <v>#VALUE!</v>
      </c>
      <c r="N30" s="27" t="e">
        <f t="shared" ca="1" si="4"/>
        <v>#VALUE!</v>
      </c>
      <c r="O30" s="33" t="e">
        <f t="shared" ca="1" si="5"/>
        <v>#VALUE!</v>
      </c>
      <c r="P30" s="26" t="e">
        <f t="shared" ref="P30:P32" ca="1" si="14">D30+H30+L30</f>
        <v>#VALUE!</v>
      </c>
      <c r="Q30" s="63">
        <f t="shared" si="7"/>
        <v>0</v>
      </c>
      <c r="R30" s="27" t="e">
        <f t="shared" ca="1" si="8"/>
        <v>#VALUE!</v>
      </c>
      <c r="S30" s="72" t="e">
        <f t="shared" ca="1" si="9"/>
        <v>#VALUE!</v>
      </c>
    </row>
    <row r="31" spans="1:19" x14ac:dyDescent="0.3">
      <c r="A31" s="17" t="s">
        <v>1463</v>
      </c>
      <c r="B31" t="s">
        <v>1455</v>
      </c>
      <c r="C31" t="s">
        <v>1458</v>
      </c>
      <c r="D31" s="26" t="e">
        <f ca="1">OFFSET('[1]T_11.01'!$A$1,ROW()-$M$3,COLUMN()-$M$4)</f>
        <v>#VALUE!</v>
      </c>
      <c r="F31" s="27" t="e">
        <f t="shared" ca="1" si="0"/>
        <v>#VALUE!</v>
      </c>
      <c r="G31" s="33" t="e">
        <f t="shared" ca="1" si="1"/>
        <v>#VALUE!</v>
      </c>
      <c r="H31" s="26" t="e">
        <f ca="1">OFFSET('[1]T_11.02'!$A$1,ROW()-$N$3,COLUMN()-$N$4)</f>
        <v>#VALUE!</v>
      </c>
      <c r="J31" s="27" t="e">
        <f t="shared" ca="1" si="2"/>
        <v>#VALUE!</v>
      </c>
      <c r="K31" s="33" t="e">
        <f t="shared" ca="1" si="3"/>
        <v>#VALUE!</v>
      </c>
      <c r="L31" s="26" t="e">
        <f ca="1">OFFSET('[1]T_11.03'!$A$1,ROW()-$O$3,COLUMN()-$O$4)</f>
        <v>#VALUE!</v>
      </c>
      <c r="N31" s="27" t="e">
        <f t="shared" ca="1" si="4"/>
        <v>#VALUE!</v>
      </c>
      <c r="O31" s="33" t="e">
        <f t="shared" ca="1" si="5"/>
        <v>#VALUE!</v>
      </c>
      <c r="P31" s="26" t="e">
        <f t="shared" ca="1" si="14"/>
        <v>#VALUE!</v>
      </c>
      <c r="Q31" s="63">
        <f t="shared" si="7"/>
        <v>0</v>
      </c>
      <c r="R31" s="27" t="e">
        <f t="shared" ca="1" si="8"/>
        <v>#VALUE!</v>
      </c>
      <c r="S31" s="72" t="e">
        <f t="shared" ca="1" si="9"/>
        <v>#VALUE!</v>
      </c>
    </row>
    <row r="32" spans="1:19" x14ac:dyDescent="0.3">
      <c r="A32" s="17" t="s">
        <v>1463</v>
      </c>
      <c r="B32" t="s">
        <v>1455</v>
      </c>
      <c r="C32" t="s">
        <v>1459</v>
      </c>
      <c r="D32" s="26" t="e">
        <f ca="1">OFFSET('[1]T_11.01'!$A$1,ROW()-$M$3,COLUMN()-$M$4)</f>
        <v>#VALUE!</v>
      </c>
      <c r="E32" s="63"/>
      <c r="F32" s="27" t="e">
        <f t="shared" ca="1" si="0"/>
        <v>#VALUE!</v>
      </c>
      <c r="G32" s="33" t="e">
        <f t="shared" ca="1" si="1"/>
        <v>#VALUE!</v>
      </c>
      <c r="H32" s="26" t="e">
        <f ca="1">OFFSET('[1]T_11.02'!$A$1,ROW()-$N$3,COLUMN()-$N$4)</f>
        <v>#VALUE!</v>
      </c>
      <c r="I32" s="63"/>
      <c r="J32" s="27" t="e">
        <f t="shared" ca="1" si="2"/>
        <v>#VALUE!</v>
      </c>
      <c r="K32" s="33" t="e">
        <f t="shared" ca="1" si="3"/>
        <v>#VALUE!</v>
      </c>
      <c r="L32" s="26" t="e">
        <f ca="1">OFFSET('[1]T_11.03'!$A$1,ROW()-$O$3,COLUMN()-$O$4)</f>
        <v>#VALUE!</v>
      </c>
      <c r="M32" s="63"/>
      <c r="N32" s="27" t="e">
        <f t="shared" ca="1" si="4"/>
        <v>#VALUE!</v>
      </c>
      <c r="O32" s="33" t="e">
        <f t="shared" ca="1" si="5"/>
        <v>#VALUE!</v>
      </c>
      <c r="P32" s="26" t="e">
        <f t="shared" ca="1" si="14"/>
        <v>#VALUE!</v>
      </c>
      <c r="Q32" s="63">
        <f t="shared" si="7"/>
        <v>0</v>
      </c>
      <c r="R32" s="27" t="e">
        <f t="shared" ca="1" si="8"/>
        <v>#VALUE!</v>
      </c>
      <c r="S32" s="72" t="e">
        <f t="shared" ca="1" si="9"/>
        <v>#VALUE!</v>
      </c>
    </row>
    <row r="33" spans="1:19" x14ac:dyDescent="0.3">
      <c r="A33" s="17" t="s">
        <v>1463</v>
      </c>
      <c r="B33" t="s">
        <v>1460</v>
      </c>
      <c r="C33" t="s">
        <v>1456</v>
      </c>
      <c r="D33" s="26" t="e">
        <f ca="1">OFFSET('[1]T_11.01'!$A$1,ROW()-$M$3,COLUMN()-$M$4)</f>
        <v>#VALUE!</v>
      </c>
      <c r="F33" s="27" t="e">
        <f t="shared" ca="1" si="0"/>
        <v>#VALUE!</v>
      </c>
      <c r="G33" s="33" t="e">
        <f t="shared" ca="1" si="1"/>
        <v>#VALUE!</v>
      </c>
      <c r="H33" s="26" t="e">
        <f ca="1">OFFSET('[1]T_11.02'!$A$1,ROW()-$N$3,COLUMN()-$N$4)</f>
        <v>#VALUE!</v>
      </c>
      <c r="J33" s="27" t="e">
        <f t="shared" ca="1" si="2"/>
        <v>#VALUE!</v>
      </c>
      <c r="K33" s="33" t="e">
        <f t="shared" ca="1" si="3"/>
        <v>#VALUE!</v>
      </c>
      <c r="L33" s="26" t="e">
        <f ca="1">OFFSET('[1]T_11.03'!$A$1,ROW()-$O$3,COLUMN()-$O$4)</f>
        <v>#VALUE!</v>
      </c>
      <c r="N33" s="27" t="e">
        <f t="shared" ca="1" si="4"/>
        <v>#VALUE!</v>
      </c>
      <c r="O33" s="33" t="e">
        <f t="shared" ca="1" si="5"/>
        <v>#VALUE!</v>
      </c>
      <c r="P33" s="26" t="e">
        <f ca="1">D33+H33+L33</f>
        <v>#VALUE!</v>
      </c>
      <c r="Q33" s="63">
        <f t="shared" si="7"/>
        <v>0</v>
      </c>
      <c r="R33" s="27" t="e">
        <f t="shared" ca="1" si="8"/>
        <v>#VALUE!</v>
      </c>
      <c r="S33" s="72" t="e">
        <f t="shared" ca="1" si="9"/>
        <v>#VALUE!</v>
      </c>
    </row>
    <row r="34" spans="1:19" x14ac:dyDescent="0.3">
      <c r="A34" s="17" t="s">
        <v>1463</v>
      </c>
      <c r="B34" t="s">
        <v>1460</v>
      </c>
      <c r="C34" t="s">
        <v>1457</v>
      </c>
      <c r="D34" s="26" t="e">
        <f ca="1">OFFSET('[1]T_11.01'!$A$1,ROW()-$M$3,COLUMN()-$M$4)</f>
        <v>#VALUE!</v>
      </c>
      <c r="F34" s="27" t="e">
        <f t="shared" ca="1" si="0"/>
        <v>#VALUE!</v>
      </c>
      <c r="G34" s="33" t="e">
        <f t="shared" ca="1" si="1"/>
        <v>#VALUE!</v>
      </c>
      <c r="H34" s="26" t="e">
        <f ca="1">OFFSET('[1]T_11.02'!$A$1,ROW()-$N$3,COLUMN()-$N$4)</f>
        <v>#VALUE!</v>
      </c>
      <c r="J34" s="27" t="e">
        <f t="shared" ca="1" si="2"/>
        <v>#VALUE!</v>
      </c>
      <c r="K34" s="33" t="e">
        <f t="shared" ca="1" si="3"/>
        <v>#VALUE!</v>
      </c>
      <c r="L34" s="26" t="e">
        <f ca="1">OFFSET('[1]T_11.03'!$A$1,ROW()-$O$3,COLUMN()-$O$4)</f>
        <v>#VALUE!</v>
      </c>
      <c r="N34" s="27" t="e">
        <f t="shared" ca="1" si="4"/>
        <v>#VALUE!</v>
      </c>
      <c r="O34" s="33" t="e">
        <f t="shared" ca="1" si="5"/>
        <v>#VALUE!</v>
      </c>
      <c r="P34" s="26" t="e">
        <f t="shared" ref="P34:P35" ca="1" si="15">D34+H34+L34</f>
        <v>#VALUE!</v>
      </c>
      <c r="Q34" s="63">
        <f t="shared" si="7"/>
        <v>0</v>
      </c>
      <c r="R34" s="27" t="e">
        <f t="shared" ca="1" si="8"/>
        <v>#VALUE!</v>
      </c>
      <c r="S34" s="72" t="e">
        <f t="shared" ca="1" si="9"/>
        <v>#VALUE!</v>
      </c>
    </row>
    <row r="35" spans="1:19" x14ac:dyDescent="0.3">
      <c r="A35" s="17" t="s">
        <v>1463</v>
      </c>
      <c r="B35" t="s">
        <v>1460</v>
      </c>
      <c r="C35" t="s">
        <v>1458</v>
      </c>
      <c r="D35" s="26" t="e">
        <f ca="1">OFFSET('[1]T_11.01'!$A$1,ROW()-$M$3,COLUMN()-$M$4)</f>
        <v>#VALUE!</v>
      </c>
      <c r="F35" s="27" t="e">
        <f t="shared" ca="1" si="0"/>
        <v>#VALUE!</v>
      </c>
      <c r="G35" s="33" t="e">
        <f t="shared" ca="1" si="1"/>
        <v>#VALUE!</v>
      </c>
      <c r="H35" s="26" t="e">
        <f ca="1">OFFSET('[1]T_11.02'!$A$1,ROW()-$N$3,COLUMN()-$N$4)</f>
        <v>#VALUE!</v>
      </c>
      <c r="J35" s="27" t="e">
        <f t="shared" ca="1" si="2"/>
        <v>#VALUE!</v>
      </c>
      <c r="K35" s="33" t="e">
        <f t="shared" ca="1" si="3"/>
        <v>#VALUE!</v>
      </c>
      <c r="L35" s="26" t="e">
        <f ca="1">OFFSET('[1]T_11.03'!$A$1,ROW()-$O$3,COLUMN()-$O$4)</f>
        <v>#VALUE!</v>
      </c>
      <c r="N35" s="27" t="e">
        <f t="shared" ca="1" si="4"/>
        <v>#VALUE!</v>
      </c>
      <c r="O35" s="33" t="e">
        <f t="shared" ca="1" si="5"/>
        <v>#VALUE!</v>
      </c>
      <c r="P35" s="26" t="e">
        <f t="shared" ca="1" si="15"/>
        <v>#VALUE!</v>
      </c>
      <c r="Q35" s="63">
        <v>0</v>
      </c>
      <c r="R35" s="27" t="e">
        <f t="shared" ca="1" si="8"/>
        <v>#VALUE!</v>
      </c>
      <c r="S35" s="72" t="e">
        <f t="shared" ca="1" si="9"/>
        <v>#VALUE!</v>
      </c>
    </row>
    <row r="36" spans="1:19" x14ac:dyDescent="0.3">
      <c r="A36" s="17" t="s">
        <v>1463</v>
      </c>
      <c r="B36" t="s">
        <v>1460</v>
      </c>
      <c r="C36" t="s">
        <v>1459</v>
      </c>
      <c r="D36" s="26" t="e">
        <f ca="1">OFFSET('[1]T_11.01'!$A$1,ROW()-$M$3,COLUMN()-$M$4)</f>
        <v>#VALUE!</v>
      </c>
      <c r="E36" s="63"/>
      <c r="F36" s="27" t="e">
        <f t="shared" ca="1" si="0"/>
        <v>#VALUE!</v>
      </c>
      <c r="G36" s="33" t="e">
        <f t="shared" ca="1" si="1"/>
        <v>#VALUE!</v>
      </c>
      <c r="H36" s="26" t="e">
        <f ca="1">OFFSET('[1]T_11.02'!$A$1,ROW()-$N$3,COLUMN()-$N$4)</f>
        <v>#VALUE!</v>
      </c>
      <c r="I36" s="63"/>
      <c r="J36" s="27" t="e">
        <f t="shared" ca="1" si="2"/>
        <v>#VALUE!</v>
      </c>
      <c r="K36" s="33" t="e">
        <f t="shared" ca="1" si="3"/>
        <v>#VALUE!</v>
      </c>
      <c r="L36" s="26" t="e">
        <f ca="1">OFFSET('[1]T_11.03'!$A$1,ROW()-$O$3,COLUMN()-$O$4)</f>
        <v>#VALUE!</v>
      </c>
      <c r="M36" s="63"/>
      <c r="N36" s="27" t="e">
        <f t="shared" ca="1" si="4"/>
        <v>#VALUE!</v>
      </c>
      <c r="O36" s="33" t="e">
        <f t="shared" ca="1" si="5"/>
        <v>#VALUE!</v>
      </c>
      <c r="P36" s="26" t="e">
        <f ca="1">D36+H36+L36</f>
        <v>#VALUE!</v>
      </c>
      <c r="Q36" s="63">
        <f>E36+I36+M36</f>
        <v>0</v>
      </c>
      <c r="R36" s="27" t="e">
        <f t="shared" ca="1" si="8"/>
        <v>#VALUE!</v>
      </c>
      <c r="S36" s="72" t="e">
        <f t="shared" ca="1" si="9"/>
        <v>#VALUE!</v>
      </c>
    </row>
    <row r="37" spans="1:19" x14ac:dyDescent="0.3">
      <c r="A37" s="17" t="s">
        <v>1463</v>
      </c>
      <c r="B37" t="s">
        <v>63</v>
      </c>
      <c r="C37" t="s">
        <v>1456</v>
      </c>
      <c r="D37" s="26" t="e">
        <f ca="1">OFFSET('[1]T_11.01'!$A$1,ROW()-$M$3,COLUMN()-$M$4)</f>
        <v>#VALUE!</v>
      </c>
      <c r="F37" s="27" t="e">
        <f t="shared" ca="1" si="0"/>
        <v>#VALUE!</v>
      </c>
      <c r="G37" s="33" t="e">
        <f t="shared" ca="1" si="1"/>
        <v>#VALUE!</v>
      </c>
      <c r="H37" s="26" t="e">
        <f ca="1">OFFSET('[1]T_11.02'!$A$1,ROW()-$N$3,COLUMN()-$N$4)</f>
        <v>#VALUE!</v>
      </c>
      <c r="J37" s="27" t="e">
        <f t="shared" ca="1" si="2"/>
        <v>#VALUE!</v>
      </c>
      <c r="K37" s="33" t="e">
        <f t="shared" ca="1" si="3"/>
        <v>#VALUE!</v>
      </c>
      <c r="L37" s="26" t="e">
        <f ca="1">OFFSET('[1]T_11.03'!$A$1,ROW()-$O$3,COLUMN()-$O$4)</f>
        <v>#VALUE!</v>
      </c>
      <c r="N37" s="27" t="e">
        <f t="shared" ca="1" si="4"/>
        <v>#VALUE!</v>
      </c>
      <c r="O37" s="33" t="e">
        <f t="shared" ca="1" si="5"/>
        <v>#VALUE!</v>
      </c>
      <c r="P37" s="26" t="e">
        <f ca="1">D37+H37+L37</f>
        <v>#VALUE!</v>
      </c>
      <c r="Q37" s="63">
        <f>E37+I37+M37</f>
        <v>0</v>
      </c>
      <c r="R37" s="27" t="e">
        <f t="shared" ca="1" si="8"/>
        <v>#VALUE!</v>
      </c>
      <c r="S37" s="72" t="e">
        <f t="shared" ca="1" si="9"/>
        <v>#VALUE!</v>
      </c>
    </row>
    <row r="38" spans="1:19" x14ac:dyDescent="0.3">
      <c r="A38" s="17" t="s">
        <v>1463</v>
      </c>
      <c r="B38" t="s">
        <v>63</v>
      </c>
      <c r="C38" t="s">
        <v>1457</v>
      </c>
      <c r="D38" s="26" t="e">
        <f ca="1">OFFSET('[1]T_11.01'!$A$1,ROW()-$M$3,COLUMN()-$M$4)</f>
        <v>#VALUE!</v>
      </c>
      <c r="F38" s="27" t="e">
        <f t="shared" ca="1" si="0"/>
        <v>#VALUE!</v>
      </c>
      <c r="G38" s="33" t="e">
        <f t="shared" ca="1" si="1"/>
        <v>#VALUE!</v>
      </c>
      <c r="H38" s="26" t="e">
        <f ca="1">OFFSET('[1]T_11.02'!$A$1,ROW()-$N$3,COLUMN()-$N$4)</f>
        <v>#VALUE!</v>
      </c>
      <c r="J38" s="27" t="e">
        <f t="shared" ca="1" si="2"/>
        <v>#VALUE!</v>
      </c>
      <c r="K38" s="33" t="e">
        <f t="shared" ca="1" si="3"/>
        <v>#VALUE!</v>
      </c>
      <c r="L38" s="26" t="e">
        <f ca="1">OFFSET('[1]T_11.03'!$A$1,ROW()-$O$3,COLUMN()-$O$4)</f>
        <v>#VALUE!</v>
      </c>
      <c r="N38" s="27" t="e">
        <f t="shared" ca="1" si="4"/>
        <v>#VALUE!</v>
      </c>
      <c r="O38" s="33" t="e">
        <f t="shared" ca="1" si="5"/>
        <v>#VALUE!</v>
      </c>
      <c r="P38" s="26" t="e">
        <f t="shared" ref="P38:P40" ca="1" si="16">D38+H38+L38</f>
        <v>#VALUE!</v>
      </c>
      <c r="Q38" s="63">
        <f t="shared" ref="Q38:Q69" si="17">E38+I38+M38</f>
        <v>0</v>
      </c>
      <c r="R38" s="27" t="e">
        <f t="shared" ca="1" si="8"/>
        <v>#VALUE!</v>
      </c>
      <c r="S38" s="72" t="e">
        <f t="shared" ca="1" si="9"/>
        <v>#VALUE!</v>
      </c>
    </row>
    <row r="39" spans="1:19" x14ac:dyDescent="0.3">
      <c r="A39" s="17" t="s">
        <v>1463</v>
      </c>
      <c r="B39" t="s">
        <v>63</v>
      </c>
      <c r="C39" t="s">
        <v>1458</v>
      </c>
      <c r="D39" s="26" t="e">
        <f ca="1">OFFSET('[1]T_11.01'!$A$1,ROW()-$M$3,COLUMN()-$M$4)</f>
        <v>#VALUE!</v>
      </c>
      <c r="F39" s="27" t="e">
        <f t="shared" ca="1" si="0"/>
        <v>#VALUE!</v>
      </c>
      <c r="G39" s="33" t="e">
        <f t="shared" ca="1" si="1"/>
        <v>#VALUE!</v>
      </c>
      <c r="H39" s="26" t="e">
        <f ca="1">OFFSET('[1]T_11.02'!$A$1,ROW()-$N$3,COLUMN()-$N$4)</f>
        <v>#VALUE!</v>
      </c>
      <c r="J39" s="27" t="e">
        <f t="shared" ca="1" si="2"/>
        <v>#VALUE!</v>
      </c>
      <c r="K39" s="33" t="e">
        <f t="shared" ca="1" si="3"/>
        <v>#VALUE!</v>
      </c>
      <c r="L39" s="26" t="e">
        <f ca="1">OFFSET('[1]T_11.03'!$A$1,ROW()-$O$3,COLUMN()-$O$4)</f>
        <v>#VALUE!</v>
      </c>
      <c r="N39" s="27" t="e">
        <f t="shared" ca="1" si="4"/>
        <v>#VALUE!</v>
      </c>
      <c r="O39" s="33" t="e">
        <f t="shared" ca="1" si="5"/>
        <v>#VALUE!</v>
      </c>
      <c r="P39" s="26" t="e">
        <f t="shared" ca="1" si="16"/>
        <v>#VALUE!</v>
      </c>
      <c r="Q39" s="63">
        <f t="shared" si="17"/>
        <v>0</v>
      </c>
      <c r="R39" s="27" t="e">
        <f t="shared" ca="1" si="8"/>
        <v>#VALUE!</v>
      </c>
      <c r="S39" s="72" t="e">
        <f t="shared" ca="1" si="9"/>
        <v>#VALUE!</v>
      </c>
    </row>
    <row r="40" spans="1:19" x14ac:dyDescent="0.3">
      <c r="A40" s="17" t="s">
        <v>1463</v>
      </c>
      <c r="B40" t="s">
        <v>63</v>
      </c>
      <c r="C40" t="s">
        <v>1459</v>
      </c>
      <c r="D40" s="26" t="e">
        <f ca="1">OFFSET('[1]T_11.01'!$A$1,ROW()-$M$3,COLUMN()-$M$4)</f>
        <v>#VALUE!</v>
      </c>
      <c r="E40" s="63"/>
      <c r="F40" s="27" t="e">
        <f t="shared" ca="1" si="0"/>
        <v>#VALUE!</v>
      </c>
      <c r="G40" s="33" t="e">
        <f t="shared" ca="1" si="1"/>
        <v>#VALUE!</v>
      </c>
      <c r="H40" s="26" t="e">
        <f ca="1">OFFSET('[1]T_11.02'!$A$1,ROW()-$N$3,COLUMN()-$N$4)</f>
        <v>#VALUE!</v>
      </c>
      <c r="I40" s="63"/>
      <c r="J40" s="27" t="e">
        <f t="shared" ca="1" si="2"/>
        <v>#VALUE!</v>
      </c>
      <c r="K40" s="33" t="e">
        <f t="shared" ca="1" si="3"/>
        <v>#VALUE!</v>
      </c>
      <c r="L40" s="26" t="e">
        <f ca="1">OFFSET('[1]T_11.03'!$A$1,ROW()-$O$3,COLUMN()-$O$4)</f>
        <v>#VALUE!</v>
      </c>
      <c r="M40" s="63"/>
      <c r="N40" s="27" t="e">
        <f t="shared" ca="1" si="4"/>
        <v>#VALUE!</v>
      </c>
      <c r="O40" s="33" t="e">
        <f t="shared" ca="1" si="5"/>
        <v>#VALUE!</v>
      </c>
      <c r="P40" s="26" t="e">
        <f t="shared" ca="1" si="16"/>
        <v>#VALUE!</v>
      </c>
      <c r="Q40" s="63">
        <f t="shared" si="17"/>
        <v>0</v>
      </c>
      <c r="R40" s="27" t="e">
        <f t="shared" ca="1" si="8"/>
        <v>#VALUE!</v>
      </c>
      <c r="S40" s="72" t="e">
        <f t="shared" ca="1" si="9"/>
        <v>#VALUE!</v>
      </c>
    </row>
    <row r="41" spans="1:19" x14ac:dyDescent="0.3">
      <c r="A41" s="17" t="s">
        <v>1463</v>
      </c>
      <c r="B41" t="s">
        <v>1461</v>
      </c>
      <c r="C41" t="s">
        <v>1456</v>
      </c>
      <c r="D41" s="26" t="e">
        <f ca="1">OFFSET('[1]T_11.01'!$A$1,ROW()-$M$3,COLUMN()-$M$4)</f>
        <v>#VALUE!</v>
      </c>
      <c r="E41" s="63"/>
      <c r="F41" s="27" t="e">
        <f t="shared" ca="1" si="0"/>
        <v>#VALUE!</v>
      </c>
      <c r="G41" s="33" t="e">
        <f t="shared" ca="1" si="1"/>
        <v>#VALUE!</v>
      </c>
      <c r="H41" s="26" t="e">
        <f ca="1">OFFSET('[1]T_11.02'!$A$1,ROW()-$N$3,COLUMN()-$N$4)</f>
        <v>#VALUE!</v>
      </c>
      <c r="I41" s="63"/>
      <c r="J41" s="27" t="e">
        <f t="shared" ca="1" si="2"/>
        <v>#VALUE!</v>
      </c>
      <c r="K41" s="33" t="e">
        <f t="shared" ca="1" si="3"/>
        <v>#VALUE!</v>
      </c>
      <c r="L41" s="26" t="e">
        <f ca="1">OFFSET('[1]T_11.03'!$A$1,ROW()-$O$3,COLUMN()-$O$4)</f>
        <v>#VALUE!</v>
      </c>
      <c r="M41" s="63"/>
      <c r="N41" s="27" t="e">
        <f t="shared" ca="1" si="4"/>
        <v>#VALUE!</v>
      </c>
      <c r="O41" s="33" t="e">
        <f t="shared" ca="1" si="5"/>
        <v>#VALUE!</v>
      </c>
      <c r="P41" s="26" t="e">
        <f ca="1">D41+H41+L41</f>
        <v>#VALUE!</v>
      </c>
      <c r="Q41" s="63">
        <f t="shared" si="17"/>
        <v>0</v>
      </c>
      <c r="R41" s="27" t="e">
        <f t="shared" ca="1" si="8"/>
        <v>#VALUE!</v>
      </c>
      <c r="S41" s="72" t="e">
        <f t="shared" ca="1" si="9"/>
        <v>#VALUE!</v>
      </c>
    </row>
    <row r="42" spans="1:19" x14ac:dyDescent="0.3">
      <c r="A42" s="17" t="s">
        <v>1463</v>
      </c>
      <c r="B42" t="s">
        <v>1461</v>
      </c>
      <c r="C42" t="s">
        <v>1457</v>
      </c>
      <c r="D42" s="26" t="e">
        <f ca="1">OFFSET('[1]T_11.01'!$A$1,ROW()-$M$3,COLUMN()-$M$4)</f>
        <v>#VALUE!</v>
      </c>
      <c r="E42" s="63"/>
      <c r="F42" s="27" t="e">
        <f t="shared" ca="1" si="0"/>
        <v>#VALUE!</v>
      </c>
      <c r="G42" s="33" t="e">
        <f t="shared" ca="1" si="1"/>
        <v>#VALUE!</v>
      </c>
      <c r="H42" s="26" t="e">
        <f ca="1">OFFSET('[1]T_11.02'!$A$1,ROW()-$N$3,COLUMN()-$N$4)</f>
        <v>#VALUE!</v>
      </c>
      <c r="I42" s="63"/>
      <c r="J42" s="27" t="e">
        <f t="shared" ca="1" si="2"/>
        <v>#VALUE!</v>
      </c>
      <c r="K42" s="33" t="e">
        <f t="shared" ca="1" si="3"/>
        <v>#VALUE!</v>
      </c>
      <c r="L42" s="26" t="e">
        <f ca="1">OFFSET('[1]T_11.03'!$A$1,ROW()-$O$3,COLUMN()-$O$4)</f>
        <v>#VALUE!</v>
      </c>
      <c r="M42" s="63"/>
      <c r="N42" s="27" t="e">
        <f t="shared" ca="1" si="4"/>
        <v>#VALUE!</v>
      </c>
      <c r="O42" s="33" t="e">
        <f t="shared" ca="1" si="5"/>
        <v>#VALUE!</v>
      </c>
      <c r="P42" s="26" t="e">
        <f t="shared" ref="P42:P44" ca="1" si="18">D42+H42+L42</f>
        <v>#VALUE!</v>
      </c>
      <c r="Q42" s="63">
        <f t="shared" si="17"/>
        <v>0</v>
      </c>
      <c r="R42" s="27" t="e">
        <f t="shared" ca="1" si="8"/>
        <v>#VALUE!</v>
      </c>
      <c r="S42" s="72" t="e">
        <f t="shared" ca="1" si="9"/>
        <v>#VALUE!</v>
      </c>
    </row>
    <row r="43" spans="1:19" x14ac:dyDescent="0.3">
      <c r="A43" s="17" t="s">
        <v>1463</v>
      </c>
      <c r="B43" t="s">
        <v>1461</v>
      </c>
      <c r="C43" t="s">
        <v>1458</v>
      </c>
      <c r="D43" s="26" t="e">
        <f ca="1">OFFSET('[1]T_11.01'!$A$1,ROW()-$M$3,COLUMN()-$M$4)</f>
        <v>#VALUE!</v>
      </c>
      <c r="E43" s="63"/>
      <c r="F43" s="27" t="e">
        <f t="shared" ca="1" si="0"/>
        <v>#VALUE!</v>
      </c>
      <c r="G43" s="33" t="e">
        <f t="shared" ca="1" si="1"/>
        <v>#VALUE!</v>
      </c>
      <c r="H43" s="26" t="e">
        <f ca="1">OFFSET('[1]T_11.02'!$A$1,ROW()-$N$3,COLUMN()-$N$4)</f>
        <v>#VALUE!</v>
      </c>
      <c r="I43" s="63"/>
      <c r="J43" s="27" t="e">
        <f t="shared" ca="1" si="2"/>
        <v>#VALUE!</v>
      </c>
      <c r="K43" s="33" t="e">
        <f t="shared" ca="1" si="3"/>
        <v>#VALUE!</v>
      </c>
      <c r="L43" s="26" t="e">
        <f ca="1">OFFSET('[1]T_11.03'!$A$1,ROW()-$O$3,COLUMN()-$O$4)</f>
        <v>#VALUE!</v>
      </c>
      <c r="M43" s="63"/>
      <c r="N43" s="27" t="e">
        <f t="shared" ca="1" si="4"/>
        <v>#VALUE!</v>
      </c>
      <c r="O43" s="33" t="e">
        <f t="shared" ca="1" si="5"/>
        <v>#VALUE!</v>
      </c>
      <c r="P43" s="26" t="e">
        <f t="shared" ca="1" si="18"/>
        <v>#VALUE!</v>
      </c>
      <c r="Q43" s="63">
        <f t="shared" si="17"/>
        <v>0</v>
      </c>
      <c r="R43" s="27" t="e">
        <f t="shared" ca="1" si="8"/>
        <v>#VALUE!</v>
      </c>
      <c r="S43" s="72" t="e">
        <f t="shared" ca="1" si="9"/>
        <v>#VALUE!</v>
      </c>
    </row>
    <row r="44" spans="1:19" x14ac:dyDescent="0.3">
      <c r="A44" s="17" t="s">
        <v>1463</v>
      </c>
      <c r="B44" t="s">
        <v>1461</v>
      </c>
      <c r="C44" t="s">
        <v>1459</v>
      </c>
      <c r="D44" s="26" t="e">
        <f ca="1">OFFSET('[1]T_11.01'!$A$1,ROW()-$M$3,COLUMN()-$M$4)</f>
        <v>#VALUE!</v>
      </c>
      <c r="E44" s="63"/>
      <c r="F44" s="27" t="e">
        <f t="shared" ca="1" si="0"/>
        <v>#VALUE!</v>
      </c>
      <c r="G44" s="33" t="e">
        <f t="shared" ca="1" si="1"/>
        <v>#VALUE!</v>
      </c>
      <c r="H44" s="26" t="e">
        <f ca="1">OFFSET('[1]T_11.02'!$A$1,ROW()-$N$3,COLUMN()-$N$4)</f>
        <v>#VALUE!</v>
      </c>
      <c r="I44" s="63"/>
      <c r="J44" s="27" t="e">
        <f t="shared" ca="1" si="2"/>
        <v>#VALUE!</v>
      </c>
      <c r="K44" s="33" t="e">
        <f t="shared" ca="1" si="3"/>
        <v>#VALUE!</v>
      </c>
      <c r="L44" s="26" t="e">
        <f ca="1">OFFSET('[1]T_11.03'!$A$1,ROW()-$O$3,COLUMN()-$O$4)</f>
        <v>#VALUE!</v>
      </c>
      <c r="M44" s="63"/>
      <c r="N44" s="27" t="e">
        <f t="shared" ca="1" si="4"/>
        <v>#VALUE!</v>
      </c>
      <c r="O44" s="33" t="e">
        <f t="shared" ca="1" si="5"/>
        <v>#VALUE!</v>
      </c>
      <c r="P44" s="26" t="e">
        <f t="shared" ca="1" si="18"/>
        <v>#VALUE!</v>
      </c>
      <c r="Q44" s="63">
        <f t="shared" si="17"/>
        <v>0</v>
      </c>
      <c r="R44" s="27" t="e">
        <f t="shared" ca="1" si="8"/>
        <v>#VALUE!</v>
      </c>
      <c r="S44" s="72" t="e">
        <f t="shared" ca="1" si="9"/>
        <v>#VALUE!</v>
      </c>
    </row>
    <row r="45" spans="1:19" x14ac:dyDescent="0.3">
      <c r="A45" s="17" t="s">
        <v>1463</v>
      </c>
      <c r="B45" t="s">
        <v>1462</v>
      </c>
      <c r="C45" t="s">
        <v>1456</v>
      </c>
      <c r="D45" s="26" t="e">
        <f ca="1">OFFSET('[1]T_11.01'!$A$1,ROW()-$M$3,COLUMN()-$M$4)</f>
        <v>#VALUE!</v>
      </c>
      <c r="E45" s="63"/>
      <c r="F45" s="27" t="e">
        <f t="shared" ca="1" si="0"/>
        <v>#VALUE!</v>
      </c>
      <c r="G45" s="33" t="e">
        <f t="shared" ca="1" si="1"/>
        <v>#VALUE!</v>
      </c>
      <c r="H45" s="26" t="e">
        <f ca="1">OFFSET('[1]T_11.02'!$A$1,ROW()-$N$3,COLUMN()-$N$4)</f>
        <v>#VALUE!</v>
      </c>
      <c r="I45" s="63"/>
      <c r="J45" s="27" t="e">
        <f t="shared" ca="1" si="2"/>
        <v>#VALUE!</v>
      </c>
      <c r="K45" s="33" t="e">
        <f t="shared" ca="1" si="3"/>
        <v>#VALUE!</v>
      </c>
      <c r="L45" s="26" t="e">
        <f ca="1">OFFSET('[1]T_11.03'!$A$1,ROW()-$O$3,COLUMN()-$O$4)</f>
        <v>#VALUE!</v>
      </c>
      <c r="M45" s="63"/>
      <c r="N45" s="27" t="e">
        <f t="shared" ca="1" si="4"/>
        <v>#VALUE!</v>
      </c>
      <c r="O45" s="33" t="e">
        <f t="shared" ca="1" si="5"/>
        <v>#VALUE!</v>
      </c>
      <c r="P45" s="26" t="e">
        <f ca="1">D45+H45+L45</f>
        <v>#VALUE!</v>
      </c>
      <c r="Q45" s="63">
        <f t="shared" si="17"/>
        <v>0</v>
      </c>
      <c r="R45" s="27" t="e">
        <f t="shared" ca="1" si="8"/>
        <v>#VALUE!</v>
      </c>
      <c r="S45" s="72" t="e">
        <f t="shared" ca="1" si="9"/>
        <v>#VALUE!</v>
      </c>
    </row>
    <row r="46" spans="1:19" x14ac:dyDescent="0.3">
      <c r="A46" s="17" t="s">
        <v>1463</v>
      </c>
      <c r="B46" t="s">
        <v>1462</v>
      </c>
      <c r="C46" t="s">
        <v>1457</v>
      </c>
      <c r="D46" s="26" t="e">
        <f ca="1">OFFSET('[1]T_11.01'!$A$1,ROW()-$M$3,COLUMN()-$M$4)</f>
        <v>#VALUE!</v>
      </c>
      <c r="E46" s="63"/>
      <c r="F46" s="27" t="e">
        <f t="shared" ca="1" si="0"/>
        <v>#VALUE!</v>
      </c>
      <c r="G46" s="33" t="e">
        <f t="shared" ca="1" si="1"/>
        <v>#VALUE!</v>
      </c>
      <c r="H46" s="26" t="e">
        <f ca="1">OFFSET('[1]T_11.02'!$A$1,ROW()-$N$3,COLUMN()-$N$4)</f>
        <v>#VALUE!</v>
      </c>
      <c r="I46" s="63"/>
      <c r="J46" s="27" t="e">
        <f t="shared" ca="1" si="2"/>
        <v>#VALUE!</v>
      </c>
      <c r="K46" s="33" t="e">
        <f t="shared" ca="1" si="3"/>
        <v>#VALUE!</v>
      </c>
      <c r="L46" s="26" t="e">
        <f ca="1">OFFSET('[1]T_11.03'!$A$1,ROW()-$O$3,COLUMN()-$O$4)</f>
        <v>#VALUE!</v>
      </c>
      <c r="M46" s="63"/>
      <c r="N46" s="27" t="e">
        <f t="shared" ca="1" si="4"/>
        <v>#VALUE!</v>
      </c>
      <c r="O46" s="33" t="e">
        <f t="shared" ca="1" si="5"/>
        <v>#VALUE!</v>
      </c>
      <c r="P46" s="26" t="e">
        <f t="shared" ref="P46:P48" ca="1" si="19">D46+H46+L46</f>
        <v>#VALUE!</v>
      </c>
      <c r="Q46" s="63">
        <f t="shared" si="17"/>
        <v>0</v>
      </c>
      <c r="R46" s="27" t="e">
        <f t="shared" ca="1" si="8"/>
        <v>#VALUE!</v>
      </c>
      <c r="S46" s="72" t="e">
        <f t="shared" ca="1" si="9"/>
        <v>#VALUE!</v>
      </c>
    </row>
    <row r="47" spans="1:19" x14ac:dyDescent="0.3">
      <c r="A47" s="17" t="s">
        <v>1463</v>
      </c>
      <c r="B47" t="s">
        <v>1462</v>
      </c>
      <c r="C47" t="s">
        <v>1458</v>
      </c>
      <c r="D47" s="26" t="e">
        <f ca="1">OFFSET('[1]T_11.01'!$A$1,ROW()-$M$3,COLUMN()-$M$4)</f>
        <v>#VALUE!</v>
      </c>
      <c r="E47" s="63"/>
      <c r="F47" s="27" t="e">
        <f t="shared" ca="1" si="0"/>
        <v>#VALUE!</v>
      </c>
      <c r="G47" s="33" t="e">
        <f t="shared" ca="1" si="1"/>
        <v>#VALUE!</v>
      </c>
      <c r="H47" s="26" t="e">
        <f ca="1">OFFSET('[1]T_11.02'!$A$1,ROW()-$N$3,COLUMN()-$N$4)</f>
        <v>#VALUE!</v>
      </c>
      <c r="I47" s="63"/>
      <c r="J47" s="27" t="e">
        <f t="shared" ca="1" si="2"/>
        <v>#VALUE!</v>
      </c>
      <c r="K47" s="33" t="e">
        <f t="shared" ca="1" si="3"/>
        <v>#VALUE!</v>
      </c>
      <c r="L47" s="26" t="e">
        <f ca="1">OFFSET('[1]T_11.03'!$A$1,ROW()-$O$3,COLUMN()-$O$4)</f>
        <v>#VALUE!</v>
      </c>
      <c r="M47" s="63"/>
      <c r="N47" s="27" t="e">
        <f t="shared" ca="1" si="4"/>
        <v>#VALUE!</v>
      </c>
      <c r="O47" s="33" t="e">
        <f t="shared" ca="1" si="5"/>
        <v>#VALUE!</v>
      </c>
      <c r="P47" s="26" t="e">
        <f t="shared" ca="1" si="19"/>
        <v>#VALUE!</v>
      </c>
      <c r="Q47" s="63">
        <f t="shared" si="17"/>
        <v>0</v>
      </c>
      <c r="R47" s="27" t="e">
        <f t="shared" ca="1" si="8"/>
        <v>#VALUE!</v>
      </c>
      <c r="S47" s="72" t="e">
        <f t="shared" ca="1" si="9"/>
        <v>#VALUE!</v>
      </c>
    </row>
    <row r="48" spans="1:19" x14ac:dyDescent="0.3">
      <c r="A48" s="22" t="s">
        <v>1463</v>
      </c>
      <c r="B48" s="6" t="s">
        <v>1462</v>
      </c>
      <c r="C48" s="6" t="s">
        <v>1459</v>
      </c>
      <c r="D48" s="28" t="e">
        <f ca="1">OFFSET('[1]T_11.01'!$A$1,ROW()-$M$3,COLUMN()-$M$4)</f>
        <v>#VALUE!</v>
      </c>
      <c r="E48" s="62"/>
      <c r="F48" s="29" t="e">
        <f t="shared" ca="1" si="0"/>
        <v>#VALUE!</v>
      </c>
      <c r="G48" s="34" t="e">
        <f t="shared" ca="1" si="1"/>
        <v>#VALUE!</v>
      </c>
      <c r="H48" s="28" t="e">
        <f ca="1">OFFSET('[1]T_11.02'!$A$1,ROW()-$N$3,COLUMN()-$N$4)</f>
        <v>#VALUE!</v>
      </c>
      <c r="I48" s="62"/>
      <c r="J48" s="29" t="e">
        <f t="shared" ca="1" si="2"/>
        <v>#VALUE!</v>
      </c>
      <c r="K48" s="34" t="e">
        <f t="shared" ca="1" si="3"/>
        <v>#VALUE!</v>
      </c>
      <c r="L48" s="28" t="e">
        <f ca="1">OFFSET('[1]T_11.03'!$A$1,ROW()-$O$3,COLUMN()-$O$4)</f>
        <v>#VALUE!</v>
      </c>
      <c r="M48" s="62"/>
      <c r="N48" s="29" t="e">
        <f t="shared" ca="1" si="4"/>
        <v>#VALUE!</v>
      </c>
      <c r="O48" s="34" t="e">
        <f t="shared" ca="1" si="5"/>
        <v>#VALUE!</v>
      </c>
      <c r="P48" s="28" t="e">
        <f t="shared" ca="1" si="19"/>
        <v>#VALUE!</v>
      </c>
      <c r="Q48" s="62">
        <f t="shared" si="17"/>
        <v>0</v>
      </c>
      <c r="R48" s="29" t="e">
        <f t="shared" ca="1" si="8"/>
        <v>#VALUE!</v>
      </c>
      <c r="S48" s="73" t="e">
        <f t="shared" ca="1" si="9"/>
        <v>#VALUE!</v>
      </c>
    </row>
    <row r="49" spans="1:19" x14ac:dyDescent="0.3">
      <c r="A49" s="17" t="s">
        <v>1464</v>
      </c>
      <c r="B49" t="s">
        <v>1455</v>
      </c>
      <c r="C49" t="s">
        <v>1456</v>
      </c>
      <c r="D49" s="26" t="e">
        <f ca="1">OFFSET('[1]T_11.01'!$A$1,ROW()-$M$3,COLUMN()-$M$4)</f>
        <v>#VALUE!</v>
      </c>
      <c r="F49" s="27" t="e">
        <f t="shared" ca="1" si="0"/>
        <v>#VALUE!</v>
      </c>
      <c r="G49" s="33" t="e">
        <f t="shared" ca="1" si="1"/>
        <v>#VALUE!</v>
      </c>
      <c r="H49" s="26" t="e">
        <f ca="1">OFFSET('[1]T_11.02'!$A$1,ROW()-$N$3,COLUMN()-$N$4)</f>
        <v>#VALUE!</v>
      </c>
      <c r="J49" s="27" t="e">
        <f t="shared" ca="1" si="2"/>
        <v>#VALUE!</v>
      </c>
      <c r="K49" s="33" t="e">
        <f t="shared" ca="1" si="3"/>
        <v>#VALUE!</v>
      </c>
      <c r="L49" s="26" t="e">
        <f ca="1">OFFSET('[1]T_11.03'!$A$1,ROW()-$O$3,COLUMN()-$O$4)</f>
        <v>#VALUE!</v>
      </c>
      <c r="N49" s="27" t="e">
        <f t="shared" ca="1" si="4"/>
        <v>#VALUE!</v>
      </c>
      <c r="O49" s="33" t="e">
        <f t="shared" ca="1" si="5"/>
        <v>#VALUE!</v>
      </c>
      <c r="P49" s="26" t="e">
        <f ca="1">D49+H49+L49</f>
        <v>#VALUE!</v>
      </c>
      <c r="Q49" s="63">
        <f t="shared" si="17"/>
        <v>0</v>
      </c>
      <c r="R49" s="27" t="e">
        <f t="shared" ca="1" si="8"/>
        <v>#VALUE!</v>
      </c>
      <c r="S49" s="72" t="e">
        <f t="shared" ca="1" si="9"/>
        <v>#VALUE!</v>
      </c>
    </row>
    <row r="50" spans="1:19" x14ac:dyDescent="0.3">
      <c r="A50" s="17" t="s">
        <v>1464</v>
      </c>
      <c r="B50" t="s">
        <v>1455</v>
      </c>
      <c r="C50" t="s">
        <v>1457</v>
      </c>
      <c r="D50" s="26" t="e">
        <f ca="1">OFFSET('[1]T_11.01'!$A$1,ROW()-$M$3,COLUMN()-$M$4)</f>
        <v>#VALUE!</v>
      </c>
      <c r="F50" s="27" t="e">
        <f t="shared" ca="1" si="0"/>
        <v>#VALUE!</v>
      </c>
      <c r="G50" s="33" t="e">
        <f t="shared" ca="1" si="1"/>
        <v>#VALUE!</v>
      </c>
      <c r="H50" s="26" t="e">
        <f ca="1">OFFSET('[1]T_11.02'!$A$1,ROW()-$N$3,COLUMN()-$N$4)</f>
        <v>#VALUE!</v>
      </c>
      <c r="J50" s="27" t="e">
        <f t="shared" ca="1" si="2"/>
        <v>#VALUE!</v>
      </c>
      <c r="K50" s="33" t="e">
        <f t="shared" ca="1" si="3"/>
        <v>#VALUE!</v>
      </c>
      <c r="L50" s="26" t="e">
        <f ca="1">OFFSET('[1]T_11.03'!$A$1,ROW()-$O$3,COLUMN()-$O$4)</f>
        <v>#VALUE!</v>
      </c>
      <c r="N50" s="27" t="e">
        <f t="shared" ca="1" si="4"/>
        <v>#VALUE!</v>
      </c>
      <c r="O50" s="33" t="e">
        <f t="shared" ca="1" si="5"/>
        <v>#VALUE!</v>
      </c>
      <c r="P50" s="26" t="e">
        <f t="shared" ref="P50:P52" ca="1" si="20">D50+H50+L50</f>
        <v>#VALUE!</v>
      </c>
      <c r="Q50" s="63">
        <f t="shared" si="17"/>
        <v>0</v>
      </c>
      <c r="R50" s="27" t="e">
        <f t="shared" ca="1" si="8"/>
        <v>#VALUE!</v>
      </c>
      <c r="S50" s="72" t="e">
        <f t="shared" ca="1" si="9"/>
        <v>#VALUE!</v>
      </c>
    </row>
    <row r="51" spans="1:19" x14ac:dyDescent="0.3">
      <c r="A51" s="17" t="s">
        <v>1464</v>
      </c>
      <c r="B51" t="s">
        <v>1455</v>
      </c>
      <c r="C51" t="s">
        <v>1458</v>
      </c>
      <c r="D51" s="26" t="e">
        <f ca="1">OFFSET('[1]T_11.01'!$A$1,ROW()-$M$3,COLUMN()-$M$4)</f>
        <v>#VALUE!</v>
      </c>
      <c r="F51" s="27" t="e">
        <f t="shared" ca="1" si="0"/>
        <v>#VALUE!</v>
      </c>
      <c r="G51" s="33" t="e">
        <f t="shared" ca="1" si="1"/>
        <v>#VALUE!</v>
      </c>
      <c r="H51" s="26" t="e">
        <f ca="1">OFFSET('[1]T_11.02'!$A$1,ROW()-$N$3,COLUMN()-$N$4)</f>
        <v>#VALUE!</v>
      </c>
      <c r="J51" s="27" t="e">
        <f t="shared" ca="1" si="2"/>
        <v>#VALUE!</v>
      </c>
      <c r="K51" s="33" t="e">
        <f t="shared" ca="1" si="3"/>
        <v>#VALUE!</v>
      </c>
      <c r="L51" s="26" t="e">
        <f ca="1">OFFSET('[1]T_11.03'!$A$1,ROW()-$O$3,COLUMN()-$O$4)</f>
        <v>#VALUE!</v>
      </c>
      <c r="N51" s="27" t="e">
        <f t="shared" ca="1" si="4"/>
        <v>#VALUE!</v>
      </c>
      <c r="O51" s="33" t="e">
        <f t="shared" ca="1" si="5"/>
        <v>#VALUE!</v>
      </c>
      <c r="P51" s="26" t="e">
        <f t="shared" ca="1" si="20"/>
        <v>#VALUE!</v>
      </c>
      <c r="Q51" s="63">
        <f t="shared" si="17"/>
        <v>0</v>
      </c>
      <c r="R51" s="27" t="e">
        <f t="shared" ca="1" si="8"/>
        <v>#VALUE!</v>
      </c>
      <c r="S51" s="72" t="e">
        <f t="shared" ca="1" si="9"/>
        <v>#VALUE!</v>
      </c>
    </row>
    <row r="52" spans="1:19" x14ac:dyDescent="0.3">
      <c r="A52" s="17" t="s">
        <v>1464</v>
      </c>
      <c r="B52" t="s">
        <v>1455</v>
      </c>
      <c r="C52" t="s">
        <v>1459</v>
      </c>
      <c r="D52" s="26" t="e">
        <f ca="1">OFFSET('[1]T_11.01'!$A$1,ROW()-$M$3,COLUMN()-$M$4)</f>
        <v>#VALUE!</v>
      </c>
      <c r="E52" s="63"/>
      <c r="F52" s="27" t="e">
        <f t="shared" ca="1" si="0"/>
        <v>#VALUE!</v>
      </c>
      <c r="G52" s="33" t="e">
        <f t="shared" ca="1" si="1"/>
        <v>#VALUE!</v>
      </c>
      <c r="H52" s="26" t="e">
        <f ca="1">OFFSET('[1]T_11.02'!$A$1,ROW()-$N$3,COLUMN()-$N$4)</f>
        <v>#VALUE!</v>
      </c>
      <c r="I52" s="63"/>
      <c r="J52" s="27" t="e">
        <f t="shared" ca="1" si="2"/>
        <v>#VALUE!</v>
      </c>
      <c r="K52" s="33" t="e">
        <f t="shared" ca="1" si="3"/>
        <v>#VALUE!</v>
      </c>
      <c r="L52" s="26" t="e">
        <f ca="1">OFFSET('[1]T_11.03'!$A$1,ROW()-$O$3,COLUMN()-$O$4)</f>
        <v>#VALUE!</v>
      </c>
      <c r="M52" s="63"/>
      <c r="N52" s="27" t="e">
        <f t="shared" ca="1" si="4"/>
        <v>#VALUE!</v>
      </c>
      <c r="O52" s="33" t="e">
        <f t="shared" ca="1" si="5"/>
        <v>#VALUE!</v>
      </c>
      <c r="P52" s="26" t="e">
        <f t="shared" ca="1" si="20"/>
        <v>#VALUE!</v>
      </c>
      <c r="Q52" s="63">
        <f t="shared" si="17"/>
        <v>0</v>
      </c>
      <c r="R52" s="27" t="e">
        <f t="shared" ca="1" si="8"/>
        <v>#VALUE!</v>
      </c>
      <c r="S52" s="72" t="e">
        <f t="shared" ca="1" si="9"/>
        <v>#VALUE!</v>
      </c>
    </row>
    <row r="53" spans="1:19" x14ac:dyDescent="0.3">
      <c r="A53" s="17" t="s">
        <v>1464</v>
      </c>
      <c r="B53" t="s">
        <v>1460</v>
      </c>
      <c r="C53" t="s">
        <v>1456</v>
      </c>
      <c r="D53" s="26" t="e">
        <f ca="1">OFFSET('[1]T_11.01'!$A$1,ROW()-$M$3,COLUMN()-$M$4)</f>
        <v>#VALUE!</v>
      </c>
      <c r="F53" s="27" t="e">
        <f t="shared" ca="1" si="0"/>
        <v>#VALUE!</v>
      </c>
      <c r="G53" s="33" t="e">
        <f t="shared" ca="1" si="1"/>
        <v>#VALUE!</v>
      </c>
      <c r="H53" s="26" t="e">
        <f ca="1">OFFSET('[1]T_11.02'!$A$1,ROW()-$N$3,COLUMN()-$N$4)</f>
        <v>#VALUE!</v>
      </c>
      <c r="J53" s="27" t="e">
        <f t="shared" ca="1" si="2"/>
        <v>#VALUE!</v>
      </c>
      <c r="K53" s="33" t="e">
        <f t="shared" ca="1" si="3"/>
        <v>#VALUE!</v>
      </c>
      <c r="L53" s="26" t="e">
        <f ca="1">OFFSET('[1]T_11.03'!$A$1,ROW()-$O$3,COLUMN()-$O$4)</f>
        <v>#VALUE!</v>
      </c>
      <c r="N53" s="27" t="e">
        <f t="shared" ca="1" si="4"/>
        <v>#VALUE!</v>
      </c>
      <c r="O53" s="33" t="e">
        <f t="shared" ca="1" si="5"/>
        <v>#VALUE!</v>
      </c>
      <c r="P53" s="26" t="e">
        <f ca="1">D53+H53+L53</f>
        <v>#VALUE!</v>
      </c>
      <c r="Q53" s="63">
        <f t="shared" si="17"/>
        <v>0</v>
      </c>
      <c r="R53" s="27" t="e">
        <f t="shared" ca="1" si="8"/>
        <v>#VALUE!</v>
      </c>
      <c r="S53" s="72" t="e">
        <f t="shared" ca="1" si="9"/>
        <v>#VALUE!</v>
      </c>
    </row>
    <row r="54" spans="1:19" x14ac:dyDescent="0.3">
      <c r="A54" s="17" t="s">
        <v>1464</v>
      </c>
      <c r="B54" t="s">
        <v>1460</v>
      </c>
      <c r="C54" t="s">
        <v>1457</v>
      </c>
      <c r="D54" s="26" t="e">
        <f ca="1">OFFSET('[1]T_11.01'!$A$1,ROW()-$M$3,COLUMN()-$M$4)</f>
        <v>#VALUE!</v>
      </c>
      <c r="F54" s="27" t="e">
        <f t="shared" ca="1" si="0"/>
        <v>#VALUE!</v>
      </c>
      <c r="G54" s="33" t="e">
        <f t="shared" ca="1" si="1"/>
        <v>#VALUE!</v>
      </c>
      <c r="H54" s="26" t="e">
        <f ca="1">OFFSET('[1]T_11.02'!$A$1,ROW()-$N$3,COLUMN()-$N$4)</f>
        <v>#VALUE!</v>
      </c>
      <c r="J54" s="27" t="e">
        <f t="shared" ca="1" si="2"/>
        <v>#VALUE!</v>
      </c>
      <c r="K54" s="33" t="e">
        <f t="shared" ca="1" si="3"/>
        <v>#VALUE!</v>
      </c>
      <c r="L54" s="26" t="e">
        <f ca="1">OFFSET('[1]T_11.03'!$A$1,ROW()-$O$3,COLUMN()-$O$4)</f>
        <v>#VALUE!</v>
      </c>
      <c r="N54" s="27" t="e">
        <f t="shared" ca="1" si="4"/>
        <v>#VALUE!</v>
      </c>
      <c r="O54" s="33" t="e">
        <f t="shared" ca="1" si="5"/>
        <v>#VALUE!</v>
      </c>
      <c r="P54" s="26" t="e">
        <f t="shared" ref="P54:P56" ca="1" si="21">D54+H54+L54</f>
        <v>#VALUE!</v>
      </c>
      <c r="Q54" s="63">
        <f t="shared" si="17"/>
        <v>0</v>
      </c>
      <c r="R54" s="27" t="e">
        <f t="shared" ca="1" si="8"/>
        <v>#VALUE!</v>
      </c>
      <c r="S54" s="72" t="e">
        <f t="shared" ca="1" si="9"/>
        <v>#VALUE!</v>
      </c>
    </row>
    <row r="55" spans="1:19" x14ac:dyDescent="0.3">
      <c r="A55" s="17" t="s">
        <v>1464</v>
      </c>
      <c r="B55" t="s">
        <v>1460</v>
      </c>
      <c r="C55" t="s">
        <v>1458</v>
      </c>
      <c r="D55" s="26" t="e">
        <f ca="1">OFFSET('[1]T_11.01'!$A$1,ROW()-$M$3,COLUMN()-$M$4)</f>
        <v>#VALUE!</v>
      </c>
      <c r="F55" s="27" t="e">
        <f t="shared" ca="1" si="0"/>
        <v>#VALUE!</v>
      </c>
      <c r="G55" s="33" t="e">
        <f t="shared" ca="1" si="1"/>
        <v>#VALUE!</v>
      </c>
      <c r="H55" s="26" t="e">
        <f ca="1">OFFSET('[1]T_11.02'!$A$1,ROW()-$N$3,COLUMN()-$N$4)</f>
        <v>#VALUE!</v>
      </c>
      <c r="J55" s="27" t="e">
        <f t="shared" ca="1" si="2"/>
        <v>#VALUE!</v>
      </c>
      <c r="K55" s="33" t="e">
        <f t="shared" ca="1" si="3"/>
        <v>#VALUE!</v>
      </c>
      <c r="L55" s="26" t="e">
        <f ca="1">OFFSET('[1]T_11.03'!$A$1,ROW()-$O$3,COLUMN()-$O$4)</f>
        <v>#VALUE!</v>
      </c>
      <c r="N55" s="27" t="e">
        <f t="shared" ca="1" si="4"/>
        <v>#VALUE!</v>
      </c>
      <c r="O55" s="33" t="e">
        <f t="shared" ca="1" si="5"/>
        <v>#VALUE!</v>
      </c>
      <c r="P55" s="26" t="e">
        <f t="shared" ca="1" si="21"/>
        <v>#VALUE!</v>
      </c>
      <c r="Q55" s="63">
        <f t="shared" si="17"/>
        <v>0</v>
      </c>
      <c r="R55" s="27" t="e">
        <f t="shared" ca="1" si="8"/>
        <v>#VALUE!</v>
      </c>
      <c r="S55" s="72" t="e">
        <f t="shared" ca="1" si="9"/>
        <v>#VALUE!</v>
      </c>
    </row>
    <row r="56" spans="1:19" x14ac:dyDescent="0.3">
      <c r="A56" s="17" t="s">
        <v>1464</v>
      </c>
      <c r="B56" t="s">
        <v>1460</v>
      </c>
      <c r="C56" t="s">
        <v>1459</v>
      </c>
      <c r="D56" s="26" t="e">
        <f ca="1">OFFSET('[1]T_11.01'!$A$1,ROW()-$M$3,COLUMN()-$M$4)</f>
        <v>#VALUE!</v>
      </c>
      <c r="E56" s="63"/>
      <c r="F56" s="27" t="e">
        <f t="shared" ca="1" si="0"/>
        <v>#VALUE!</v>
      </c>
      <c r="G56" s="33" t="e">
        <f t="shared" ca="1" si="1"/>
        <v>#VALUE!</v>
      </c>
      <c r="H56" s="26" t="e">
        <f ca="1">OFFSET('[1]T_11.02'!$A$1,ROW()-$N$3,COLUMN()-$N$4)</f>
        <v>#VALUE!</v>
      </c>
      <c r="I56" s="63"/>
      <c r="J56" s="27" t="e">
        <f t="shared" ca="1" si="2"/>
        <v>#VALUE!</v>
      </c>
      <c r="K56" s="33" t="e">
        <f t="shared" ca="1" si="3"/>
        <v>#VALUE!</v>
      </c>
      <c r="L56" s="26" t="e">
        <f ca="1">OFFSET('[1]T_11.03'!$A$1,ROW()-$O$3,COLUMN()-$O$4)</f>
        <v>#VALUE!</v>
      </c>
      <c r="M56" s="63"/>
      <c r="N56" s="27" t="e">
        <f t="shared" ca="1" si="4"/>
        <v>#VALUE!</v>
      </c>
      <c r="O56" s="33" t="e">
        <f t="shared" ca="1" si="5"/>
        <v>#VALUE!</v>
      </c>
      <c r="P56" s="26" t="e">
        <f t="shared" ca="1" si="21"/>
        <v>#VALUE!</v>
      </c>
      <c r="Q56" s="63">
        <f t="shared" si="17"/>
        <v>0</v>
      </c>
      <c r="R56" s="27" t="e">
        <f t="shared" ca="1" si="8"/>
        <v>#VALUE!</v>
      </c>
      <c r="S56" s="72" t="e">
        <f t="shared" ca="1" si="9"/>
        <v>#VALUE!</v>
      </c>
    </row>
    <row r="57" spans="1:19" x14ac:dyDescent="0.3">
      <c r="A57" s="17" t="s">
        <v>1464</v>
      </c>
      <c r="B57" t="s">
        <v>63</v>
      </c>
      <c r="C57" t="s">
        <v>1456</v>
      </c>
      <c r="D57" s="26" t="e">
        <f ca="1">OFFSET('[1]T_11.01'!$A$1,ROW()-$M$3,COLUMN()-$M$4)</f>
        <v>#VALUE!</v>
      </c>
      <c r="F57" s="27" t="e">
        <f t="shared" ca="1" si="0"/>
        <v>#VALUE!</v>
      </c>
      <c r="G57" s="33" t="e">
        <f t="shared" ca="1" si="1"/>
        <v>#VALUE!</v>
      </c>
      <c r="H57" s="26" t="e">
        <f ca="1">OFFSET('[1]T_11.02'!$A$1,ROW()-$N$3,COLUMN()-$N$4)</f>
        <v>#VALUE!</v>
      </c>
      <c r="J57" s="27" t="e">
        <f t="shared" ca="1" si="2"/>
        <v>#VALUE!</v>
      </c>
      <c r="K57" s="33" t="e">
        <f t="shared" ca="1" si="3"/>
        <v>#VALUE!</v>
      </c>
      <c r="L57" s="26" t="e">
        <f ca="1">OFFSET('[1]T_11.03'!$A$1,ROW()-$O$3,COLUMN()-$O$4)</f>
        <v>#VALUE!</v>
      </c>
      <c r="N57" s="27" t="e">
        <f t="shared" ca="1" si="4"/>
        <v>#VALUE!</v>
      </c>
      <c r="O57" s="33" t="e">
        <f t="shared" ca="1" si="5"/>
        <v>#VALUE!</v>
      </c>
      <c r="P57" s="26" t="e">
        <f ca="1">D57+H57+L57</f>
        <v>#VALUE!</v>
      </c>
      <c r="Q57" s="63">
        <f t="shared" si="17"/>
        <v>0</v>
      </c>
      <c r="R57" s="27" t="e">
        <f t="shared" ca="1" si="8"/>
        <v>#VALUE!</v>
      </c>
      <c r="S57" s="72" t="e">
        <f t="shared" ca="1" si="9"/>
        <v>#VALUE!</v>
      </c>
    </row>
    <row r="58" spans="1:19" x14ac:dyDescent="0.3">
      <c r="A58" s="17" t="s">
        <v>1464</v>
      </c>
      <c r="B58" t="s">
        <v>63</v>
      </c>
      <c r="C58" t="s">
        <v>1457</v>
      </c>
      <c r="D58" s="26" t="e">
        <f ca="1">OFFSET('[1]T_11.01'!$A$1,ROW()-$M$3,COLUMN()-$M$4)</f>
        <v>#VALUE!</v>
      </c>
      <c r="F58" s="27" t="e">
        <f t="shared" ca="1" si="0"/>
        <v>#VALUE!</v>
      </c>
      <c r="G58" s="33" t="e">
        <f t="shared" ca="1" si="1"/>
        <v>#VALUE!</v>
      </c>
      <c r="H58" s="26" t="e">
        <f ca="1">OFFSET('[1]T_11.02'!$A$1,ROW()-$N$3,COLUMN()-$N$4)</f>
        <v>#VALUE!</v>
      </c>
      <c r="J58" s="27" t="e">
        <f t="shared" ca="1" si="2"/>
        <v>#VALUE!</v>
      </c>
      <c r="K58" s="33" t="e">
        <f t="shared" ca="1" si="3"/>
        <v>#VALUE!</v>
      </c>
      <c r="L58" s="26" t="e">
        <f ca="1">OFFSET('[1]T_11.03'!$A$1,ROW()-$O$3,COLUMN()-$O$4)</f>
        <v>#VALUE!</v>
      </c>
      <c r="N58" s="27" t="e">
        <f t="shared" ca="1" si="4"/>
        <v>#VALUE!</v>
      </c>
      <c r="O58" s="33" t="e">
        <f t="shared" ca="1" si="5"/>
        <v>#VALUE!</v>
      </c>
      <c r="P58" s="26" t="e">
        <f t="shared" ref="P58:P60" ca="1" si="22">D58+H58+L58</f>
        <v>#VALUE!</v>
      </c>
      <c r="Q58" s="63">
        <f t="shared" si="17"/>
        <v>0</v>
      </c>
      <c r="R58" s="27" t="e">
        <f t="shared" ca="1" si="8"/>
        <v>#VALUE!</v>
      </c>
      <c r="S58" s="72" t="e">
        <f t="shared" ca="1" si="9"/>
        <v>#VALUE!</v>
      </c>
    </row>
    <row r="59" spans="1:19" x14ac:dyDescent="0.3">
      <c r="A59" s="17" t="s">
        <v>1464</v>
      </c>
      <c r="B59" t="s">
        <v>63</v>
      </c>
      <c r="C59" t="s">
        <v>1458</v>
      </c>
      <c r="D59" s="26" t="e">
        <f ca="1">OFFSET('[1]T_11.01'!$A$1,ROW()-$M$3,COLUMN()-$M$4)</f>
        <v>#VALUE!</v>
      </c>
      <c r="F59" s="27" t="e">
        <f t="shared" ca="1" si="0"/>
        <v>#VALUE!</v>
      </c>
      <c r="G59" s="33" t="e">
        <f t="shared" ca="1" si="1"/>
        <v>#VALUE!</v>
      </c>
      <c r="H59" s="26" t="e">
        <f ca="1">OFFSET('[1]T_11.02'!$A$1,ROW()-$N$3,COLUMN()-$N$4)</f>
        <v>#VALUE!</v>
      </c>
      <c r="J59" s="27" t="e">
        <f t="shared" ca="1" si="2"/>
        <v>#VALUE!</v>
      </c>
      <c r="K59" s="33" t="e">
        <f t="shared" ca="1" si="3"/>
        <v>#VALUE!</v>
      </c>
      <c r="L59" s="26" t="e">
        <f ca="1">OFFSET('[1]T_11.03'!$A$1,ROW()-$O$3,COLUMN()-$O$4)</f>
        <v>#VALUE!</v>
      </c>
      <c r="N59" s="27" t="e">
        <f t="shared" ca="1" si="4"/>
        <v>#VALUE!</v>
      </c>
      <c r="O59" s="33" t="e">
        <f t="shared" ca="1" si="5"/>
        <v>#VALUE!</v>
      </c>
      <c r="P59" s="26" t="e">
        <f t="shared" ca="1" si="22"/>
        <v>#VALUE!</v>
      </c>
      <c r="Q59" s="63">
        <f t="shared" si="17"/>
        <v>0</v>
      </c>
      <c r="R59" s="27" t="e">
        <f t="shared" ca="1" si="8"/>
        <v>#VALUE!</v>
      </c>
      <c r="S59" s="72" t="e">
        <f t="shared" ca="1" si="9"/>
        <v>#VALUE!</v>
      </c>
    </row>
    <row r="60" spans="1:19" x14ac:dyDescent="0.3">
      <c r="A60" s="17" t="s">
        <v>1464</v>
      </c>
      <c r="B60" t="s">
        <v>63</v>
      </c>
      <c r="C60" t="s">
        <v>1459</v>
      </c>
      <c r="D60" s="26" t="e">
        <f ca="1">OFFSET('[1]T_11.01'!$A$1,ROW()-$M$3,COLUMN()-$M$4)</f>
        <v>#VALUE!</v>
      </c>
      <c r="E60" s="63"/>
      <c r="F60" s="27" t="e">
        <f t="shared" ca="1" si="0"/>
        <v>#VALUE!</v>
      </c>
      <c r="G60" s="33" t="e">
        <f t="shared" ca="1" si="1"/>
        <v>#VALUE!</v>
      </c>
      <c r="H60" s="26" t="e">
        <f ca="1">OFFSET('[1]T_11.02'!$A$1,ROW()-$N$3,COLUMN()-$N$4)</f>
        <v>#VALUE!</v>
      </c>
      <c r="I60" s="63"/>
      <c r="J60" s="27" t="e">
        <f t="shared" ca="1" si="2"/>
        <v>#VALUE!</v>
      </c>
      <c r="K60" s="33" t="e">
        <f t="shared" ca="1" si="3"/>
        <v>#VALUE!</v>
      </c>
      <c r="L60" s="26" t="e">
        <f ca="1">OFFSET('[1]T_11.03'!$A$1,ROW()-$O$3,COLUMN()-$O$4)</f>
        <v>#VALUE!</v>
      </c>
      <c r="M60" s="63"/>
      <c r="N60" s="27" t="e">
        <f t="shared" ca="1" si="4"/>
        <v>#VALUE!</v>
      </c>
      <c r="O60" s="33" t="e">
        <f t="shared" ca="1" si="5"/>
        <v>#VALUE!</v>
      </c>
      <c r="P60" s="26" t="e">
        <f t="shared" ca="1" si="22"/>
        <v>#VALUE!</v>
      </c>
      <c r="Q60" s="63">
        <f t="shared" si="17"/>
        <v>0</v>
      </c>
      <c r="R60" s="27" t="e">
        <f t="shared" ca="1" si="8"/>
        <v>#VALUE!</v>
      </c>
      <c r="S60" s="72" t="e">
        <f t="shared" ca="1" si="9"/>
        <v>#VALUE!</v>
      </c>
    </row>
    <row r="61" spans="1:19" x14ac:dyDescent="0.3">
      <c r="A61" s="17" t="s">
        <v>1464</v>
      </c>
      <c r="B61" t="s">
        <v>1461</v>
      </c>
      <c r="C61" t="s">
        <v>1456</v>
      </c>
      <c r="D61" s="26" t="e">
        <f ca="1">OFFSET('[1]T_11.01'!$A$1,ROW()-$M$3,COLUMN()-$M$4)</f>
        <v>#VALUE!</v>
      </c>
      <c r="E61" s="63"/>
      <c r="F61" s="27" t="e">
        <f t="shared" ref="F61:F88" ca="1" si="23">IF(D61&gt;0,D61-E61,"")</f>
        <v>#VALUE!</v>
      </c>
      <c r="G61" s="33" t="e">
        <f t="shared" ref="G61:G88" ca="1" si="24">IF(D61&gt;0,F61/D61,"")</f>
        <v>#VALUE!</v>
      </c>
      <c r="H61" s="26" t="e">
        <f ca="1">OFFSET('[1]T_11.02'!$A$1,ROW()-$N$3,COLUMN()-$N$4)</f>
        <v>#VALUE!</v>
      </c>
      <c r="I61" s="63"/>
      <c r="J61" s="27" t="e">
        <f t="shared" ref="J61:J88" ca="1" si="25">IF(H61&gt;0,H61-I61,"")</f>
        <v>#VALUE!</v>
      </c>
      <c r="K61" s="33" t="e">
        <f t="shared" ref="K61:K88" ca="1" si="26">IF(H61&gt;0,J61/H61,"")</f>
        <v>#VALUE!</v>
      </c>
      <c r="L61" s="26" t="e">
        <f ca="1">OFFSET('[1]T_11.03'!$A$1,ROW()-$O$3,COLUMN()-$O$4)</f>
        <v>#VALUE!</v>
      </c>
      <c r="M61" s="63"/>
      <c r="N61" s="27" t="e">
        <f t="shared" ref="N61:N88" ca="1" si="27">IF(L61&gt;0,L61-M61,"")</f>
        <v>#VALUE!</v>
      </c>
      <c r="O61" s="33" t="e">
        <f t="shared" ref="O61:O88" ca="1" si="28">IF(L61&gt;0,N61/L61,"")</f>
        <v>#VALUE!</v>
      </c>
      <c r="P61" s="26" t="e">
        <f ca="1">D61+H61+L61</f>
        <v>#VALUE!</v>
      </c>
      <c r="Q61" s="63">
        <f t="shared" si="17"/>
        <v>0</v>
      </c>
      <c r="R61" s="27" t="e">
        <f t="shared" ref="R61:R88" ca="1" si="29">IF(P61&gt;0,P61-Q61,"")</f>
        <v>#VALUE!</v>
      </c>
      <c r="S61" s="72" t="e">
        <f t="shared" ref="S61:S88" ca="1" si="30">IF(P61&gt;0,R61/P61,"")</f>
        <v>#VALUE!</v>
      </c>
    </row>
    <row r="62" spans="1:19" x14ac:dyDescent="0.3">
      <c r="A62" s="17" t="s">
        <v>1464</v>
      </c>
      <c r="B62" t="s">
        <v>1461</v>
      </c>
      <c r="C62" t="s">
        <v>1457</v>
      </c>
      <c r="D62" s="26" t="e">
        <f ca="1">OFFSET('[1]T_11.01'!$A$1,ROW()-$M$3,COLUMN()-$M$4)</f>
        <v>#VALUE!</v>
      </c>
      <c r="E62" s="63"/>
      <c r="F62" s="27" t="e">
        <f t="shared" ca="1" si="23"/>
        <v>#VALUE!</v>
      </c>
      <c r="G62" s="33" t="e">
        <f t="shared" ca="1" si="24"/>
        <v>#VALUE!</v>
      </c>
      <c r="H62" s="26" t="e">
        <f ca="1">OFFSET('[1]T_11.02'!$A$1,ROW()-$N$3,COLUMN()-$N$4)</f>
        <v>#VALUE!</v>
      </c>
      <c r="I62" s="63"/>
      <c r="J62" s="27" t="e">
        <f t="shared" ca="1" si="25"/>
        <v>#VALUE!</v>
      </c>
      <c r="K62" s="33" t="e">
        <f t="shared" ca="1" si="26"/>
        <v>#VALUE!</v>
      </c>
      <c r="L62" s="26" t="e">
        <f ca="1">OFFSET('[1]T_11.03'!$A$1,ROW()-$O$3,COLUMN()-$O$4)</f>
        <v>#VALUE!</v>
      </c>
      <c r="M62" s="63"/>
      <c r="N62" s="27" t="e">
        <f t="shared" ca="1" si="27"/>
        <v>#VALUE!</v>
      </c>
      <c r="O62" s="33" t="e">
        <f t="shared" ca="1" si="28"/>
        <v>#VALUE!</v>
      </c>
      <c r="P62" s="26" t="e">
        <f t="shared" ref="P62:P64" ca="1" si="31">D62+H62+L62</f>
        <v>#VALUE!</v>
      </c>
      <c r="Q62" s="63">
        <f t="shared" si="17"/>
        <v>0</v>
      </c>
      <c r="R62" s="27" t="e">
        <f t="shared" ca="1" si="29"/>
        <v>#VALUE!</v>
      </c>
      <c r="S62" s="72" t="e">
        <f t="shared" ca="1" si="30"/>
        <v>#VALUE!</v>
      </c>
    </row>
    <row r="63" spans="1:19" x14ac:dyDescent="0.3">
      <c r="A63" s="17" t="s">
        <v>1464</v>
      </c>
      <c r="B63" t="s">
        <v>1461</v>
      </c>
      <c r="C63" t="s">
        <v>1458</v>
      </c>
      <c r="D63" s="26" t="e">
        <f ca="1">OFFSET('[1]T_11.01'!$A$1,ROW()-$M$3,COLUMN()-$M$4)</f>
        <v>#VALUE!</v>
      </c>
      <c r="E63" s="63"/>
      <c r="F63" s="27" t="e">
        <f t="shared" ca="1" si="23"/>
        <v>#VALUE!</v>
      </c>
      <c r="G63" s="33" t="e">
        <f t="shared" ca="1" si="24"/>
        <v>#VALUE!</v>
      </c>
      <c r="H63" s="26" t="e">
        <f ca="1">OFFSET('[1]T_11.02'!$A$1,ROW()-$N$3,COLUMN()-$N$4)</f>
        <v>#VALUE!</v>
      </c>
      <c r="I63" s="63"/>
      <c r="J63" s="27" t="e">
        <f t="shared" ca="1" si="25"/>
        <v>#VALUE!</v>
      </c>
      <c r="K63" s="33" t="e">
        <f t="shared" ca="1" si="26"/>
        <v>#VALUE!</v>
      </c>
      <c r="L63" s="26" t="e">
        <f ca="1">OFFSET('[1]T_11.03'!$A$1,ROW()-$O$3,COLUMN()-$O$4)</f>
        <v>#VALUE!</v>
      </c>
      <c r="M63" s="63"/>
      <c r="N63" s="27" t="e">
        <f t="shared" ca="1" si="27"/>
        <v>#VALUE!</v>
      </c>
      <c r="O63" s="33" t="e">
        <f t="shared" ca="1" si="28"/>
        <v>#VALUE!</v>
      </c>
      <c r="P63" s="26" t="e">
        <f t="shared" ca="1" si="31"/>
        <v>#VALUE!</v>
      </c>
      <c r="Q63" s="63">
        <f t="shared" si="17"/>
        <v>0</v>
      </c>
      <c r="R63" s="27" t="e">
        <f t="shared" ca="1" si="29"/>
        <v>#VALUE!</v>
      </c>
      <c r="S63" s="72" t="e">
        <f t="shared" ca="1" si="30"/>
        <v>#VALUE!</v>
      </c>
    </row>
    <row r="64" spans="1:19" x14ac:dyDescent="0.3">
      <c r="A64" s="17" t="s">
        <v>1464</v>
      </c>
      <c r="B64" t="s">
        <v>1461</v>
      </c>
      <c r="C64" t="s">
        <v>1459</v>
      </c>
      <c r="D64" s="26" t="e">
        <f ca="1">OFFSET('[1]T_11.01'!$A$1,ROW()-$M$3,COLUMN()-$M$4)</f>
        <v>#VALUE!</v>
      </c>
      <c r="E64" s="63"/>
      <c r="F64" s="27" t="e">
        <f t="shared" ca="1" si="23"/>
        <v>#VALUE!</v>
      </c>
      <c r="G64" s="33" t="e">
        <f t="shared" ca="1" si="24"/>
        <v>#VALUE!</v>
      </c>
      <c r="H64" s="26" t="e">
        <f ca="1">OFFSET('[1]T_11.02'!$A$1,ROW()-$N$3,COLUMN()-$N$4)</f>
        <v>#VALUE!</v>
      </c>
      <c r="I64" s="63"/>
      <c r="J64" s="27" t="e">
        <f t="shared" ca="1" si="25"/>
        <v>#VALUE!</v>
      </c>
      <c r="K64" s="33" t="e">
        <f t="shared" ca="1" si="26"/>
        <v>#VALUE!</v>
      </c>
      <c r="L64" s="26" t="e">
        <f ca="1">OFFSET('[1]T_11.03'!$A$1,ROW()-$O$3,COLUMN()-$O$4)</f>
        <v>#VALUE!</v>
      </c>
      <c r="M64" s="63"/>
      <c r="N64" s="27" t="e">
        <f t="shared" ca="1" si="27"/>
        <v>#VALUE!</v>
      </c>
      <c r="O64" s="33" t="e">
        <f t="shared" ca="1" si="28"/>
        <v>#VALUE!</v>
      </c>
      <c r="P64" s="26" t="e">
        <f t="shared" ca="1" si="31"/>
        <v>#VALUE!</v>
      </c>
      <c r="Q64" s="63">
        <f t="shared" si="17"/>
        <v>0</v>
      </c>
      <c r="R64" s="27" t="e">
        <f t="shared" ca="1" si="29"/>
        <v>#VALUE!</v>
      </c>
      <c r="S64" s="72" t="e">
        <f t="shared" ca="1" si="30"/>
        <v>#VALUE!</v>
      </c>
    </row>
    <row r="65" spans="1:19" x14ac:dyDescent="0.3">
      <c r="A65" s="17" t="s">
        <v>1464</v>
      </c>
      <c r="B65" t="s">
        <v>1462</v>
      </c>
      <c r="C65" t="s">
        <v>1456</v>
      </c>
      <c r="D65" s="26" t="e">
        <f ca="1">OFFSET('[1]T_11.01'!$A$1,ROW()-$M$3,COLUMN()-$M$4)</f>
        <v>#VALUE!</v>
      </c>
      <c r="E65" s="63"/>
      <c r="F65" s="27" t="e">
        <f t="shared" ca="1" si="23"/>
        <v>#VALUE!</v>
      </c>
      <c r="G65" s="33" t="e">
        <f t="shared" ca="1" si="24"/>
        <v>#VALUE!</v>
      </c>
      <c r="H65" s="26" t="e">
        <f ca="1">OFFSET('[1]T_11.02'!$A$1,ROW()-$N$3,COLUMN()-$N$4)</f>
        <v>#VALUE!</v>
      </c>
      <c r="I65" s="63"/>
      <c r="J65" s="27" t="e">
        <f t="shared" ca="1" si="25"/>
        <v>#VALUE!</v>
      </c>
      <c r="K65" s="33" t="e">
        <f t="shared" ca="1" si="26"/>
        <v>#VALUE!</v>
      </c>
      <c r="L65" s="26" t="e">
        <f ca="1">OFFSET('[1]T_11.03'!$A$1,ROW()-$O$3,COLUMN()-$O$4)</f>
        <v>#VALUE!</v>
      </c>
      <c r="M65" s="63"/>
      <c r="N65" s="27" t="e">
        <f t="shared" ca="1" si="27"/>
        <v>#VALUE!</v>
      </c>
      <c r="O65" s="33" t="e">
        <f t="shared" ca="1" si="28"/>
        <v>#VALUE!</v>
      </c>
      <c r="P65" s="26" t="e">
        <f ca="1">D65+H65+L65</f>
        <v>#VALUE!</v>
      </c>
      <c r="Q65" s="63">
        <f t="shared" si="17"/>
        <v>0</v>
      </c>
      <c r="R65" s="27" t="e">
        <f t="shared" ca="1" si="29"/>
        <v>#VALUE!</v>
      </c>
      <c r="S65" s="72" t="e">
        <f t="shared" ca="1" si="30"/>
        <v>#VALUE!</v>
      </c>
    </row>
    <row r="66" spans="1:19" x14ac:dyDescent="0.3">
      <c r="A66" s="17" t="s">
        <v>1464</v>
      </c>
      <c r="B66" t="s">
        <v>1462</v>
      </c>
      <c r="C66" t="s">
        <v>1457</v>
      </c>
      <c r="D66" s="26" t="e">
        <f ca="1">OFFSET('[1]T_11.01'!$A$1,ROW()-$M$3,COLUMN()-$M$4)</f>
        <v>#VALUE!</v>
      </c>
      <c r="E66" s="63"/>
      <c r="F66" s="27" t="e">
        <f t="shared" ca="1" si="23"/>
        <v>#VALUE!</v>
      </c>
      <c r="G66" s="33" t="e">
        <f t="shared" ca="1" si="24"/>
        <v>#VALUE!</v>
      </c>
      <c r="H66" s="26" t="e">
        <f ca="1">OFFSET('[1]T_11.02'!$A$1,ROW()-$N$3,COLUMN()-$N$4)</f>
        <v>#VALUE!</v>
      </c>
      <c r="I66" s="63"/>
      <c r="J66" s="27" t="e">
        <f t="shared" ca="1" si="25"/>
        <v>#VALUE!</v>
      </c>
      <c r="K66" s="33" t="e">
        <f t="shared" ca="1" si="26"/>
        <v>#VALUE!</v>
      </c>
      <c r="L66" s="26" t="e">
        <f ca="1">OFFSET('[1]T_11.03'!$A$1,ROW()-$O$3,COLUMN()-$O$4)</f>
        <v>#VALUE!</v>
      </c>
      <c r="M66" s="63"/>
      <c r="N66" s="27" t="e">
        <f t="shared" ca="1" si="27"/>
        <v>#VALUE!</v>
      </c>
      <c r="O66" s="33" t="e">
        <f t="shared" ca="1" si="28"/>
        <v>#VALUE!</v>
      </c>
      <c r="P66" s="26" t="e">
        <f t="shared" ref="P66:P68" ca="1" si="32">D66+H66+L66</f>
        <v>#VALUE!</v>
      </c>
      <c r="Q66" s="63">
        <f t="shared" si="17"/>
        <v>0</v>
      </c>
      <c r="R66" s="27" t="e">
        <f t="shared" ca="1" si="29"/>
        <v>#VALUE!</v>
      </c>
      <c r="S66" s="72" t="e">
        <f t="shared" ca="1" si="30"/>
        <v>#VALUE!</v>
      </c>
    </row>
    <row r="67" spans="1:19" x14ac:dyDescent="0.3">
      <c r="A67" s="17" t="s">
        <v>1464</v>
      </c>
      <c r="B67" t="s">
        <v>1462</v>
      </c>
      <c r="C67" t="s">
        <v>1458</v>
      </c>
      <c r="D67" s="26" t="e">
        <f ca="1">OFFSET('[1]T_11.01'!$A$1,ROW()-$M$3,COLUMN()-$M$4)</f>
        <v>#VALUE!</v>
      </c>
      <c r="E67" s="63"/>
      <c r="F67" s="27" t="e">
        <f t="shared" ca="1" si="23"/>
        <v>#VALUE!</v>
      </c>
      <c r="G67" s="33" t="e">
        <f t="shared" ca="1" si="24"/>
        <v>#VALUE!</v>
      </c>
      <c r="H67" s="26" t="e">
        <f ca="1">OFFSET('[1]T_11.02'!$A$1,ROW()-$N$3,COLUMN()-$N$4)</f>
        <v>#VALUE!</v>
      </c>
      <c r="I67" s="63"/>
      <c r="J67" s="27" t="e">
        <f t="shared" ca="1" si="25"/>
        <v>#VALUE!</v>
      </c>
      <c r="K67" s="33" t="e">
        <f t="shared" ca="1" si="26"/>
        <v>#VALUE!</v>
      </c>
      <c r="L67" s="26" t="e">
        <f ca="1">OFFSET('[1]T_11.03'!$A$1,ROW()-$O$3,COLUMN()-$O$4)</f>
        <v>#VALUE!</v>
      </c>
      <c r="M67" s="63"/>
      <c r="N67" s="27" t="e">
        <f t="shared" ca="1" si="27"/>
        <v>#VALUE!</v>
      </c>
      <c r="O67" s="33" t="e">
        <f t="shared" ca="1" si="28"/>
        <v>#VALUE!</v>
      </c>
      <c r="P67" s="26" t="e">
        <f t="shared" ca="1" si="32"/>
        <v>#VALUE!</v>
      </c>
      <c r="Q67" s="63">
        <f t="shared" si="17"/>
        <v>0</v>
      </c>
      <c r="R67" s="27" t="e">
        <f t="shared" ca="1" si="29"/>
        <v>#VALUE!</v>
      </c>
      <c r="S67" s="72" t="e">
        <f t="shared" ca="1" si="30"/>
        <v>#VALUE!</v>
      </c>
    </row>
    <row r="68" spans="1:19" x14ac:dyDescent="0.3">
      <c r="A68" s="22" t="s">
        <v>1464</v>
      </c>
      <c r="B68" s="6" t="s">
        <v>1462</v>
      </c>
      <c r="C68" s="6" t="s">
        <v>1459</v>
      </c>
      <c r="D68" s="28" t="e">
        <f ca="1">OFFSET('[1]T_11.01'!$A$1,ROW()-$M$3,COLUMN()-$M$4)</f>
        <v>#VALUE!</v>
      </c>
      <c r="E68" s="62"/>
      <c r="F68" s="29" t="e">
        <f t="shared" ca="1" si="23"/>
        <v>#VALUE!</v>
      </c>
      <c r="G68" s="34" t="e">
        <f t="shared" ca="1" si="24"/>
        <v>#VALUE!</v>
      </c>
      <c r="H68" s="28" t="e">
        <f ca="1">OFFSET('[1]T_11.02'!$A$1,ROW()-$N$3,COLUMN()-$N$4)</f>
        <v>#VALUE!</v>
      </c>
      <c r="I68" s="62"/>
      <c r="J68" s="29" t="e">
        <f t="shared" ca="1" si="25"/>
        <v>#VALUE!</v>
      </c>
      <c r="K68" s="34" t="e">
        <f t="shared" ca="1" si="26"/>
        <v>#VALUE!</v>
      </c>
      <c r="L68" s="28" t="e">
        <f ca="1">OFFSET('[1]T_11.03'!$A$1,ROW()-$O$3,COLUMN()-$O$4)</f>
        <v>#VALUE!</v>
      </c>
      <c r="M68" s="62"/>
      <c r="N68" s="29" t="e">
        <f t="shared" ca="1" si="27"/>
        <v>#VALUE!</v>
      </c>
      <c r="O68" s="34" t="e">
        <f t="shared" ca="1" si="28"/>
        <v>#VALUE!</v>
      </c>
      <c r="P68" s="28" t="e">
        <f t="shared" ca="1" si="32"/>
        <v>#VALUE!</v>
      </c>
      <c r="Q68" s="62">
        <f t="shared" si="17"/>
        <v>0</v>
      </c>
      <c r="R68" s="29" t="e">
        <f t="shared" ca="1" si="29"/>
        <v>#VALUE!</v>
      </c>
      <c r="S68" s="73" t="e">
        <f t="shared" ca="1" si="30"/>
        <v>#VALUE!</v>
      </c>
    </row>
    <row r="69" spans="1:19" x14ac:dyDescent="0.3">
      <c r="A69" s="17" t="s">
        <v>1465</v>
      </c>
      <c r="B69" t="s">
        <v>1455</v>
      </c>
      <c r="C69" t="s">
        <v>1456</v>
      </c>
      <c r="D69" s="26" t="e">
        <f ca="1">OFFSET('[1]T_11.01'!$A$1,ROW()-$M$3,COLUMN()-$M$4)</f>
        <v>#VALUE!</v>
      </c>
      <c r="E69" s="63"/>
      <c r="F69" s="27" t="e">
        <f t="shared" ca="1" si="23"/>
        <v>#VALUE!</v>
      </c>
      <c r="G69" s="33" t="e">
        <f t="shared" ca="1" si="24"/>
        <v>#VALUE!</v>
      </c>
      <c r="H69" s="26" t="e">
        <f ca="1">OFFSET('[1]T_11.02'!$A$1,ROW()-$N$3,COLUMN()-$N$4)</f>
        <v>#VALUE!</v>
      </c>
      <c r="I69" s="63"/>
      <c r="J69" s="27" t="e">
        <f t="shared" ca="1" si="25"/>
        <v>#VALUE!</v>
      </c>
      <c r="K69" s="33" t="e">
        <f t="shared" ca="1" si="26"/>
        <v>#VALUE!</v>
      </c>
      <c r="L69" s="26" t="e">
        <f ca="1">OFFSET('[1]T_11.03'!$A$1,ROW()-$O$3,COLUMN()-$O$4)</f>
        <v>#VALUE!</v>
      </c>
      <c r="M69" s="63"/>
      <c r="N69" s="27" t="e">
        <f t="shared" ca="1" si="27"/>
        <v>#VALUE!</v>
      </c>
      <c r="O69" s="33" t="e">
        <f t="shared" ca="1" si="28"/>
        <v>#VALUE!</v>
      </c>
      <c r="P69" s="26" t="e">
        <f ca="1">D69+H69+L69</f>
        <v>#VALUE!</v>
      </c>
      <c r="Q69" s="63">
        <f t="shared" si="17"/>
        <v>0</v>
      </c>
      <c r="R69" s="27" t="e">
        <f t="shared" ca="1" si="29"/>
        <v>#VALUE!</v>
      </c>
      <c r="S69" s="72" t="e">
        <f t="shared" ca="1" si="30"/>
        <v>#VALUE!</v>
      </c>
    </row>
    <row r="70" spans="1:19" x14ac:dyDescent="0.3">
      <c r="A70" s="17" t="s">
        <v>1465</v>
      </c>
      <c r="B70" t="s">
        <v>1455</v>
      </c>
      <c r="C70" t="s">
        <v>1457</v>
      </c>
      <c r="D70" s="26" t="e">
        <f ca="1">OFFSET('[1]T_11.01'!$A$1,ROW()-$M$3,COLUMN()-$M$4)</f>
        <v>#VALUE!</v>
      </c>
      <c r="E70" s="63"/>
      <c r="F70" s="27" t="e">
        <f t="shared" ca="1" si="23"/>
        <v>#VALUE!</v>
      </c>
      <c r="G70" s="33" t="e">
        <f t="shared" ca="1" si="24"/>
        <v>#VALUE!</v>
      </c>
      <c r="H70" s="26" t="e">
        <f ca="1">OFFSET('[1]T_11.02'!$A$1,ROW()-$N$3,COLUMN()-$N$4)</f>
        <v>#VALUE!</v>
      </c>
      <c r="I70" s="63"/>
      <c r="J70" s="27" t="e">
        <f t="shared" ca="1" si="25"/>
        <v>#VALUE!</v>
      </c>
      <c r="K70" s="33" t="e">
        <f t="shared" ca="1" si="26"/>
        <v>#VALUE!</v>
      </c>
      <c r="L70" s="26" t="e">
        <f ca="1">OFFSET('[1]T_11.03'!$A$1,ROW()-$O$3,COLUMN()-$O$4)</f>
        <v>#VALUE!</v>
      </c>
      <c r="M70" s="63"/>
      <c r="N70" s="27" t="e">
        <f t="shared" ca="1" si="27"/>
        <v>#VALUE!</v>
      </c>
      <c r="O70" s="33" t="e">
        <f t="shared" ca="1" si="28"/>
        <v>#VALUE!</v>
      </c>
      <c r="P70" s="26" t="e">
        <f t="shared" ref="P70:P72" ca="1" si="33">D70+H70+L70</f>
        <v>#VALUE!</v>
      </c>
      <c r="Q70" s="63">
        <f t="shared" ref="Q70:Q88" si="34">E70+I70+M70</f>
        <v>0</v>
      </c>
      <c r="R70" s="27" t="e">
        <f t="shared" ca="1" si="29"/>
        <v>#VALUE!</v>
      </c>
      <c r="S70" s="72" t="e">
        <f t="shared" ca="1" si="30"/>
        <v>#VALUE!</v>
      </c>
    </row>
    <row r="71" spans="1:19" x14ac:dyDescent="0.3">
      <c r="A71" s="17" t="s">
        <v>1465</v>
      </c>
      <c r="B71" t="s">
        <v>1455</v>
      </c>
      <c r="C71" t="s">
        <v>1458</v>
      </c>
      <c r="D71" s="26" t="e">
        <f ca="1">OFFSET('[1]T_11.01'!$A$1,ROW()-$M$3,COLUMN()-$M$4)</f>
        <v>#VALUE!</v>
      </c>
      <c r="E71" s="63"/>
      <c r="F71" s="27" t="e">
        <f t="shared" ca="1" si="23"/>
        <v>#VALUE!</v>
      </c>
      <c r="G71" s="33" t="e">
        <f t="shared" ca="1" si="24"/>
        <v>#VALUE!</v>
      </c>
      <c r="H71" s="26" t="e">
        <f ca="1">OFFSET('[1]T_11.02'!$A$1,ROW()-$N$3,COLUMN()-$N$4)</f>
        <v>#VALUE!</v>
      </c>
      <c r="I71" s="63"/>
      <c r="J71" s="27" t="e">
        <f t="shared" ca="1" si="25"/>
        <v>#VALUE!</v>
      </c>
      <c r="K71" s="33" t="e">
        <f t="shared" ca="1" si="26"/>
        <v>#VALUE!</v>
      </c>
      <c r="L71" s="26" t="e">
        <f ca="1">OFFSET('[1]T_11.03'!$A$1,ROW()-$O$3,COLUMN()-$O$4)</f>
        <v>#VALUE!</v>
      </c>
      <c r="M71" s="63"/>
      <c r="N71" s="27" t="e">
        <f t="shared" ca="1" si="27"/>
        <v>#VALUE!</v>
      </c>
      <c r="O71" s="33" t="e">
        <f t="shared" ca="1" si="28"/>
        <v>#VALUE!</v>
      </c>
      <c r="P71" s="26" t="e">
        <f t="shared" ca="1" si="33"/>
        <v>#VALUE!</v>
      </c>
      <c r="Q71" s="63">
        <f t="shared" si="34"/>
        <v>0</v>
      </c>
      <c r="R71" s="27" t="e">
        <f t="shared" ca="1" si="29"/>
        <v>#VALUE!</v>
      </c>
      <c r="S71" s="72" t="e">
        <f t="shared" ca="1" si="30"/>
        <v>#VALUE!</v>
      </c>
    </row>
    <row r="72" spans="1:19" x14ac:dyDescent="0.3">
      <c r="A72" s="17" t="s">
        <v>1465</v>
      </c>
      <c r="B72" t="s">
        <v>1455</v>
      </c>
      <c r="C72" t="s">
        <v>1459</v>
      </c>
      <c r="D72" s="26" t="e">
        <f ca="1">OFFSET('[1]T_11.01'!$A$1,ROW()-$M$3,COLUMN()-$M$4)</f>
        <v>#VALUE!</v>
      </c>
      <c r="E72" s="63"/>
      <c r="F72" s="27" t="e">
        <f t="shared" ca="1" si="23"/>
        <v>#VALUE!</v>
      </c>
      <c r="G72" s="33" t="e">
        <f t="shared" ca="1" si="24"/>
        <v>#VALUE!</v>
      </c>
      <c r="H72" s="26" t="e">
        <f ca="1">OFFSET('[1]T_11.02'!$A$1,ROW()-$N$3,COLUMN()-$N$4)</f>
        <v>#VALUE!</v>
      </c>
      <c r="I72" s="63"/>
      <c r="J72" s="27" t="e">
        <f t="shared" ca="1" si="25"/>
        <v>#VALUE!</v>
      </c>
      <c r="K72" s="33" t="e">
        <f t="shared" ca="1" si="26"/>
        <v>#VALUE!</v>
      </c>
      <c r="L72" s="26" t="e">
        <f ca="1">OFFSET('[1]T_11.03'!$A$1,ROW()-$O$3,COLUMN()-$O$4)</f>
        <v>#VALUE!</v>
      </c>
      <c r="M72" s="63"/>
      <c r="N72" s="27" t="e">
        <f t="shared" ca="1" si="27"/>
        <v>#VALUE!</v>
      </c>
      <c r="O72" s="33" t="e">
        <f t="shared" ca="1" si="28"/>
        <v>#VALUE!</v>
      </c>
      <c r="P72" s="26" t="e">
        <f t="shared" ca="1" si="33"/>
        <v>#VALUE!</v>
      </c>
      <c r="Q72" s="63">
        <f t="shared" si="34"/>
        <v>0</v>
      </c>
      <c r="R72" s="27" t="e">
        <f t="shared" ca="1" si="29"/>
        <v>#VALUE!</v>
      </c>
      <c r="S72" s="72" t="e">
        <f t="shared" ca="1" si="30"/>
        <v>#VALUE!</v>
      </c>
    </row>
    <row r="73" spans="1:19" x14ac:dyDescent="0.3">
      <c r="A73" s="17" t="s">
        <v>1465</v>
      </c>
      <c r="B73" t="s">
        <v>1460</v>
      </c>
      <c r="C73" t="s">
        <v>1456</v>
      </c>
      <c r="D73" s="26" t="e">
        <f ca="1">OFFSET('[1]T_11.01'!$A$1,ROW()-$M$3,COLUMN()-$M$4)</f>
        <v>#VALUE!</v>
      </c>
      <c r="E73" s="63"/>
      <c r="F73" s="27" t="e">
        <f t="shared" ca="1" si="23"/>
        <v>#VALUE!</v>
      </c>
      <c r="G73" s="33" t="e">
        <f t="shared" ca="1" si="24"/>
        <v>#VALUE!</v>
      </c>
      <c r="H73" s="26" t="e">
        <f ca="1">OFFSET('[1]T_11.02'!$A$1,ROW()-$N$3,COLUMN()-$N$4)</f>
        <v>#VALUE!</v>
      </c>
      <c r="I73" s="63"/>
      <c r="J73" s="27" t="e">
        <f t="shared" ca="1" si="25"/>
        <v>#VALUE!</v>
      </c>
      <c r="K73" s="33" t="e">
        <f t="shared" ca="1" si="26"/>
        <v>#VALUE!</v>
      </c>
      <c r="L73" s="26" t="e">
        <f ca="1">OFFSET('[1]T_11.03'!$A$1,ROW()-$O$3,COLUMN()-$O$4)</f>
        <v>#VALUE!</v>
      </c>
      <c r="M73" s="63"/>
      <c r="N73" s="27" t="e">
        <f t="shared" ca="1" si="27"/>
        <v>#VALUE!</v>
      </c>
      <c r="O73" s="33" t="e">
        <f t="shared" ca="1" si="28"/>
        <v>#VALUE!</v>
      </c>
      <c r="P73" s="26" t="e">
        <f ca="1">D73+H73+L73</f>
        <v>#VALUE!</v>
      </c>
      <c r="Q73" s="63">
        <f t="shared" si="34"/>
        <v>0</v>
      </c>
      <c r="R73" s="27" t="e">
        <f t="shared" ca="1" si="29"/>
        <v>#VALUE!</v>
      </c>
      <c r="S73" s="72" t="e">
        <f t="shared" ca="1" si="30"/>
        <v>#VALUE!</v>
      </c>
    </row>
    <row r="74" spans="1:19" x14ac:dyDescent="0.3">
      <c r="A74" s="17" t="s">
        <v>1465</v>
      </c>
      <c r="B74" t="s">
        <v>1460</v>
      </c>
      <c r="C74" t="s">
        <v>1457</v>
      </c>
      <c r="D74" s="26" t="e">
        <f ca="1">OFFSET('[1]T_11.01'!$A$1,ROW()-$M$3,COLUMN()-$M$4)</f>
        <v>#VALUE!</v>
      </c>
      <c r="E74" s="63"/>
      <c r="F74" s="27" t="e">
        <f t="shared" ca="1" si="23"/>
        <v>#VALUE!</v>
      </c>
      <c r="G74" s="33" t="e">
        <f t="shared" ca="1" si="24"/>
        <v>#VALUE!</v>
      </c>
      <c r="H74" s="26" t="e">
        <f ca="1">OFFSET('[1]T_11.02'!$A$1,ROW()-$N$3,COLUMN()-$N$4)</f>
        <v>#VALUE!</v>
      </c>
      <c r="I74" s="63"/>
      <c r="J74" s="27" t="e">
        <f t="shared" ca="1" si="25"/>
        <v>#VALUE!</v>
      </c>
      <c r="K74" s="33" t="e">
        <f t="shared" ca="1" si="26"/>
        <v>#VALUE!</v>
      </c>
      <c r="L74" s="26" t="e">
        <f ca="1">OFFSET('[1]T_11.03'!$A$1,ROW()-$O$3,COLUMN()-$O$4)</f>
        <v>#VALUE!</v>
      </c>
      <c r="M74" s="63"/>
      <c r="N74" s="27" t="e">
        <f t="shared" ca="1" si="27"/>
        <v>#VALUE!</v>
      </c>
      <c r="O74" s="33" t="e">
        <f t="shared" ca="1" si="28"/>
        <v>#VALUE!</v>
      </c>
      <c r="P74" s="26" t="e">
        <f t="shared" ref="P74:P76" ca="1" si="35">D74+H74+L74</f>
        <v>#VALUE!</v>
      </c>
      <c r="Q74" s="63">
        <f t="shared" si="34"/>
        <v>0</v>
      </c>
      <c r="R74" s="27" t="e">
        <f t="shared" ca="1" si="29"/>
        <v>#VALUE!</v>
      </c>
      <c r="S74" s="72" t="e">
        <f t="shared" ca="1" si="30"/>
        <v>#VALUE!</v>
      </c>
    </row>
    <row r="75" spans="1:19" x14ac:dyDescent="0.3">
      <c r="A75" s="17" t="s">
        <v>1465</v>
      </c>
      <c r="B75" t="s">
        <v>1460</v>
      </c>
      <c r="C75" t="s">
        <v>1458</v>
      </c>
      <c r="D75" s="26" t="e">
        <f ca="1">OFFSET('[1]T_11.01'!$A$1,ROW()-$M$3,COLUMN()-$M$4)</f>
        <v>#VALUE!</v>
      </c>
      <c r="E75" s="63"/>
      <c r="F75" s="27" t="e">
        <f t="shared" ca="1" si="23"/>
        <v>#VALUE!</v>
      </c>
      <c r="G75" s="33" t="e">
        <f t="shared" ca="1" si="24"/>
        <v>#VALUE!</v>
      </c>
      <c r="H75" s="26" t="e">
        <f ca="1">OFFSET('[1]T_11.02'!$A$1,ROW()-$N$3,COLUMN()-$N$4)</f>
        <v>#VALUE!</v>
      </c>
      <c r="I75" s="63"/>
      <c r="J75" s="27" t="e">
        <f t="shared" ca="1" si="25"/>
        <v>#VALUE!</v>
      </c>
      <c r="K75" s="33" t="e">
        <f t="shared" ca="1" si="26"/>
        <v>#VALUE!</v>
      </c>
      <c r="L75" s="26" t="e">
        <f ca="1">OFFSET('[1]T_11.03'!$A$1,ROW()-$O$3,COLUMN()-$O$4)</f>
        <v>#VALUE!</v>
      </c>
      <c r="M75" s="63"/>
      <c r="N75" s="27" t="e">
        <f t="shared" ca="1" si="27"/>
        <v>#VALUE!</v>
      </c>
      <c r="O75" s="33" t="e">
        <f t="shared" ca="1" si="28"/>
        <v>#VALUE!</v>
      </c>
      <c r="P75" s="26" t="e">
        <f t="shared" ca="1" si="35"/>
        <v>#VALUE!</v>
      </c>
      <c r="Q75" s="63">
        <f t="shared" si="34"/>
        <v>0</v>
      </c>
      <c r="R75" s="27" t="e">
        <f t="shared" ca="1" si="29"/>
        <v>#VALUE!</v>
      </c>
      <c r="S75" s="72" t="e">
        <f t="shared" ca="1" si="30"/>
        <v>#VALUE!</v>
      </c>
    </row>
    <row r="76" spans="1:19" x14ac:dyDescent="0.3">
      <c r="A76" s="17" t="s">
        <v>1465</v>
      </c>
      <c r="B76" t="s">
        <v>1460</v>
      </c>
      <c r="C76" t="s">
        <v>1459</v>
      </c>
      <c r="D76" s="26" t="e">
        <f ca="1">OFFSET('[1]T_11.01'!$A$1,ROW()-$M$3,COLUMN()-$M$4)</f>
        <v>#VALUE!</v>
      </c>
      <c r="E76" s="63"/>
      <c r="F76" s="27" t="e">
        <f t="shared" ca="1" si="23"/>
        <v>#VALUE!</v>
      </c>
      <c r="G76" s="33" t="e">
        <f t="shared" ca="1" si="24"/>
        <v>#VALUE!</v>
      </c>
      <c r="H76" s="26" t="e">
        <f ca="1">OFFSET('[1]T_11.02'!$A$1,ROW()-$N$3,COLUMN()-$N$4)</f>
        <v>#VALUE!</v>
      </c>
      <c r="I76" s="63"/>
      <c r="J76" s="27" t="e">
        <f t="shared" ca="1" si="25"/>
        <v>#VALUE!</v>
      </c>
      <c r="K76" s="33" t="e">
        <f t="shared" ca="1" si="26"/>
        <v>#VALUE!</v>
      </c>
      <c r="L76" s="26" t="e">
        <f ca="1">OFFSET('[1]T_11.03'!$A$1,ROW()-$O$3,COLUMN()-$O$4)</f>
        <v>#VALUE!</v>
      </c>
      <c r="M76" s="63"/>
      <c r="N76" s="27" t="e">
        <f t="shared" ca="1" si="27"/>
        <v>#VALUE!</v>
      </c>
      <c r="O76" s="33" t="e">
        <f t="shared" ca="1" si="28"/>
        <v>#VALUE!</v>
      </c>
      <c r="P76" s="26" t="e">
        <f t="shared" ca="1" si="35"/>
        <v>#VALUE!</v>
      </c>
      <c r="Q76" s="63">
        <f t="shared" si="34"/>
        <v>0</v>
      </c>
      <c r="R76" s="27" t="e">
        <f t="shared" ca="1" si="29"/>
        <v>#VALUE!</v>
      </c>
      <c r="S76" s="72" t="e">
        <f ca="1">IF(P76&gt;0,R76/P76,"")</f>
        <v>#VALUE!</v>
      </c>
    </row>
    <row r="77" spans="1:19" x14ac:dyDescent="0.3">
      <c r="A77" s="17" t="s">
        <v>1465</v>
      </c>
      <c r="B77" t="s">
        <v>63</v>
      </c>
      <c r="C77" t="s">
        <v>1456</v>
      </c>
      <c r="D77" s="26" t="e">
        <f ca="1">OFFSET('[1]T_11.01'!$A$1,ROW()-$M$3,COLUMN()-$M$4)</f>
        <v>#VALUE!</v>
      </c>
      <c r="E77" s="63"/>
      <c r="F77" s="27" t="e">
        <f t="shared" ca="1" si="23"/>
        <v>#VALUE!</v>
      </c>
      <c r="G77" s="33" t="e">
        <f t="shared" ca="1" si="24"/>
        <v>#VALUE!</v>
      </c>
      <c r="H77" s="26" t="e">
        <f ca="1">OFFSET('[1]T_11.02'!$A$1,ROW()-$N$3,COLUMN()-$N$4)</f>
        <v>#VALUE!</v>
      </c>
      <c r="I77" s="63"/>
      <c r="J77" s="27" t="e">
        <f t="shared" ca="1" si="25"/>
        <v>#VALUE!</v>
      </c>
      <c r="K77" s="33" t="e">
        <f t="shared" ca="1" si="26"/>
        <v>#VALUE!</v>
      </c>
      <c r="L77" s="26" t="e">
        <f ca="1">OFFSET('[1]T_11.03'!$A$1,ROW()-$O$3,COLUMN()-$O$4)</f>
        <v>#VALUE!</v>
      </c>
      <c r="M77" s="63"/>
      <c r="N77" s="27" t="e">
        <f t="shared" ca="1" si="27"/>
        <v>#VALUE!</v>
      </c>
      <c r="O77" s="33" t="e">
        <f t="shared" ca="1" si="28"/>
        <v>#VALUE!</v>
      </c>
      <c r="P77" s="26" t="e">
        <f ca="1">D77+H77+L77</f>
        <v>#VALUE!</v>
      </c>
      <c r="Q77" s="63">
        <f t="shared" si="34"/>
        <v>0</v>
      </c>
      <c r="R77" s="27" t="e">
        <f t="shared" ca="1" si="29"/>
        <v>#VALUE!</v>
      </c>
      <c r="S77" s="72" t="e">
        <f t="shared" ca="1" si="30"/>
        <v>#VALUE!</v>
      </c>
    </row>
    <row r="78" spans="1:19" x14ac:dyDescent="0.3">
      <c r="A78" s="17" t="s">
        <v>1465</v>
      </c>
      <c r="B78" t="s">
        <v>63</v>
      </c>
      <c r="C78" t="s">
        <v>1457</v>
      </c>
      <c r="D78" s="26" t="e">
        <f ca="1">OFFSET('[1]T_11.01'!$A$1,ROW()-$M$3,COLUMN()-$M$4)</f>
        <v>#VALUE!</v>
      </c>
      <c r="E78" s="63"/>
      <c r="F78" s="27" t="e">
        <f t="shared" ca="1" si="23"/>
        <v>#VALUE!</v>
      </c>
      <c r="G78" s="33" t="e">
        <f t="shared" ca="1" si="24"/>
        <v>#VALUE!</v>
      </c>
      <c r="H78" s="26" t="e">
        <f ca="1">OFFSET('[1]T_11.02'!$A$1,ROW()-$N$3,COLUMN()-$N$4)</f>
        <v>#VALUE!</v>
      </c>
      <c r="I78" s="63"/>
      <c r="J78" s="27" t="e">
        <f t="shared" ca="1" si="25"/>
        <v>#VALUE!</v>
      </c>
      <c r="K78" s="33" t="e">
        <f t="shared" ca="1" si="26"/>
        <v>#VALUE!</v>
      </c>
      <c r="L78" s="26" t="e">
        <f ca="1">OFFSET('[1]T_11.03'!$A$1,ROW()-$O$3,COLUMN()-$O$4)</f>
        <v>#VALUE!</v>
      </c>
      <c r="M78" s="63"/>
      <c r="N78" s="27" t="e">
        <f t="shared" ca="1" si="27"/>
        <v>#VALUE!</v>
      </c>
      <c r="O78" s="33" t="e">
        <f t="shared" ca="1" si="28"/>
        <v>#VALUE!</v>
      </c>
      <c r="P78" s="26" t="e">
        <f t="shared" ref="P78:P80" ca="1" si="36">D78+H78+L78</f>
        <v>#VALUE!</v>
      </c>
      <c r="Q78" s="63">
        <f t="shared" si="34"/>
        <v>0</v>
      </c>
      <c r="R78" s="27" t="e">
        <f t="shared" ca="1" si="29"/>
        <v>#VALUE!</v>
      </c>
      <c r="S78" s="72" t="e">
        <f t="shared" ca="1" si="30"/>
        <v>#VALUE!</v>
      </c>
    </row>
    <row r="79" spans="1:19" x14ac:dyDescent="0.3">
      <c r="A79" s="17" t="s">
        <v>1465</v>
      </c>
      <c r="B79" t="s">
        <v>63</v>
      </c>
      <c r="C79" t="s">
        <v>1458</v>
      </c>
      <c r="D79" s="26" t="e">
        <f ca="1">OFFSET('[1]T_11.01'!$A$1,ROW()-$M$3,COLUMN()-$M$4)</f>
        <v>#VALUE!</v>
      </c>
      <c r="E79" s="63"/>
      <c r="F79" s="27" t="e">
        <f t="shared" ca="1" si="23"/>
        <v>#VALUE!</v>
      </c>
      <c r="G79" s="33" t="e">
        <f t="shared" ca="1" si="24"/>
        <v>#VALUE!</v>
      </c>
      <c r="H79" s="26" t="e">
        <f ca="1">OFFSET('[1]T_11.02'!$A$1,ROW()-$N$3,COLUMN()-$N$4)</f>
        <v>#VALUE!</v>
      </c>
      <c r="I79" s="63"/>
      <c r="J79" s="27" t="e">
        <f t="shared" ca="1" si="25"/>
        <v>#VALUE!</v>
      </c>
      <c r="K79" s="33" t="e">
        <f t="shared" ca="1" si="26"/>
        <v>#VALUE!</v>
      </c>
      <c r="L79" s="26" t="e">
        <f ca="1">OFFSET('[1]T_11.03'!$A$1,ROW()-$O$3,COLUMN()-$O$4)</f>
        <v>#VALUE!</v>
      </c>
      <c r="M79" s="63"/>
      <c r="N79" s="27" t="e">
        <f t="shared" ca="1" si="27"/>
        <v>#VALUE!</v>
      </c>
      <c r="O79" s="33" t="e">
        <f t="shared" ca="1" si="28"/>
        <v>#VALUE!</v>
      </c>
      <c r="P79" s="26" t="e">
        <f t="shared" ca="1" si="36"/>
        <v>#VALUE!</v>
      </c>
      <c r="Q79" s="63">
        <f t="shared" si="34"/>
        <v>0</v>
      </c>
      <c r="R79" s="27" t="e">
        <f t="shared" ca="1" si="29"/>
        <v>#VALUE!</v>
      </c>
      <c r="S79" s="72" t="e">
        <f t="shared" ca="1" si="30"/>
        <v>#VALUE!</v>
      </c>
    </row>
    <row r="80" spans="1:19" x14ac:dyDescent="0.3">
      <c r="A80" s="17" t="s">
        <v>1465</v>
      </c>
      <c r="B80" t="s">
        <v>63</v>
      </c>
      <c r="C80" t="s">
        <v>1459</v>
      </c>
      <c r="D80" s="26" t="e">
        <f ca="1">OFFSET('[1]T_11.01'!$A$1,ROW()-$M$3,COLUMN()-$M$4)</f>
        <v>#VALUE!</v>
      </c>
      <c r="E80" s="63"/>
      <c r="F80" s="27" t="e">
        <f t="shared" ca="1" si="23"/>
        <v>#VALUE!</v>
      </c>
      <c r="G80" s="33" t="e">
        <f t="shared" ca="1" si="24"/>
        <v>#VALUE!</v>
      </c>
      <c r="H80" s="26" t="e">
        <f ca="1">OFFSET('[1]T_11.02'!$A$1,ROW()-$N$3,COLUMN()-$N$4)</f>
        <v>#VALUE!</v>
      </c>
      <c r="I80" s="63"/>
      <c r="J80" s="27" t="e">
        <f t="shared" ca="1" si="25"/>
        <v>#VALUE!</v>
      </c>
      <c r="K80" s="33" t="e">
        <f t="shared" ca="1" si="26"/>
        <v>#VALUE!</v>
      </c>
      <c r="L80" s="26" t="e">
        <f ca="1">OFFSET('[1]T_11.03'!$A$1,ROW()-$O$3,COLUMN()-$O$4)</f>
        <v>#VALUE!</v>
      </c>
      <c r="M80" s="63"/>
      <c r="N80" s="27" t="e">
        <f t="shared" ca="1" si="27"/>
        <v>#VALUE!</v>
      </c>
      <c r="O80" s="33" t="e">
        <f t="shared" ca="1" si="28"/>
        <v>#VALUE!</v>
      </c>
      <c r="P80" s="26" t="e">
        <f t="shared" ca="1" si="36"/>
        <v>#VALUE!</v>
      </c>
      <c r="Q80" s="63">
        <f t="shared" si="34"/>
        <v>0</v>
      </c>
      <c r="R80" s="27" t="e">
        <f t="shared" ca="1" si="29"/>
        <v>#VALUE!</v>
      </c>
      <c r="S80" s="72" t="e">
        <f t="shared" ca="1" si="30"/>
        <v>#VALUE!</v>
      </c>
    </row>
    <row r="81" spans="1:19" s="8" customFormat="1" x14ac:dyDescent="0.3">
      <c r="A81" s="217" t="s">
        <v>1465</v>
      </c>
      <c r="B81" s="218" t="s">
        <v>1461</v>
      </c>
      <c r="C81" s="218" t="s">
        <v>1456</v>
      </c>
      <c r="D81" s="219" t="e">
        <f ca="1">OFFSET('[1]T_11.01'!$A$1,ROW()-$M$3,COLUMN()-$M$4)</f>
        <v>#VALUE!</v>
      </c>
      <c r="E81" s="220"/>
      <c r="F81" s="221" t="e">
        <f t="shared" ca="1" si="23"/>
        <v>#VALUE!</v>
      </c>
      <c r="G81" s="222" t="e">
        <f t="shared" ca="1" si="24"/>
        <v>#VALUE!</v>
      </c>
      <c r="H81" s="219" t="e">
        <f ca="1">OFFSET('[1]T_11.02'!$A$1,ROW()-$N$3,COLUMN()-$N$4)</f>
        <v>#VALUE!</v>
      </c>
      <c r="I81" s="220"/>
      <c r="J81" s="221" t="e">
        <f t="shared" ca="1" si="25"/>
        <v>#VALUE!</v>
      </c>
      <c r="K81" s="222" t="e">
        <f t="shared" ca="1" si="26"/>
        <v>#VALUE!</v>
      </c>
      <c r="L81" s="219" t="e">
        <f ca="1">OFFSET('[1]T_11.03'!$A$1,ROW()-$O$3,COLUMN()-$O$4)</f>
        <v>#VALUE!</v>
      </c>
      <c r="M81" s="220"/>
      <c r="N81" s="221" t="e">
        <f t="shared" ca="1" si="27"/>
        <v>#VALUE!</v>
      </c>
      <c r="O81" s="222" t="e">
        <f t="shared" ca="1" si="28"/>
        <v>#VALUE!</v>
      </c>
      <c r="P81" s="219" t="e">
        <f ca="1">D81+H81+L81</f>
        <v>#VALUE!</v>
      </c>
      <c r="Q81" s="220">
        <f t="shared" si="34"/>
        <v>0</v>
      </c>
      <c r="R81" s="221" t="e">
        <f t="shared" ca="1" si="29"/>
        <v>#VALUE!</v>
      </c>
      <c r="S81" s="223" t="e">
        <f t="shared" ca="1" si="30"/>
        <v>#VALUE!</v>
      </c>
    </row>
    <row r="82" spans="1:19" s="8" customFormat="1" x14ac:dyDescent="0.3">
      <c r="A82" s="217" t="s">
        <v>1465</v>
      </c>
      <c r="B82" s="218" t="s">
        <v>1461</v>
      </c>
      <c r="C82" s="218" t="s">
        <v>1457</v>
      </c>
      <c r="D82" s="219" t="e">
        <f ca="1">OFFSET('[1]T_11.01'!$A$1,ROW()-$M$3,COLUMN()-$M$4)</f>
        <v>#VALUE!</v>
      </c>
      <c r="E82" s="220"/>
      <c r="F82" s="221" t="e">
        <f t="shared" ca="1" si="23"/>
        <v>#VALUE!</v>
      </c>
      <c r="G82" s="222" t="e">
        <f t="shared" ca="1" si="24"/>
        <v>#VALUE!</v>
      </c>
      <c r="H82" s="219" t="e">
        <f ca="1">OFFSET('[1]T_11.02'!$A$1,ROW()-$N$3,COLUMN()-$N$4)</f>
        <v>#VALUE!</v>
      </c>
      <c r="I82" s="220"/>
      <c r="J82" s="221" t="e">
        <f t="shared" ca="1" si="25"/>
        <v>#VALUE!</v>
      </c>
      <c r="K82" s="222" t="e">
        <f t="shared" ca="1" si="26"/>
        <v>#VALUE!</v>
      </c>
      <c r="L82" s="219" t="e">
        <f ca="1">OFFSET('[1]T_11.03'!$A$1,ROW()-$O$3,COLUMN()-$O$4)</f>
        <v>#VALUE!</v>
      </c>
      <c r="M82" s="220"/>
      <c r="N82" s="221" t="e">
        <f t="shared" ca="1" si="27"/>
        <v>#VALUE!</v>
      </c>
      <c r="O82" s="222" t="e">
        <f t="shared" ca="1" si="28"/>
        <v>#VALUE!</v>
      </c>
      <c r="P82" s="219" t="e">
        <f t="shared" ref="P82:P83" ca="1" si="37">D82+H82+L82</f>
        <v>#VALUE!</v>
      </c>
      <c r="Q82" s="220">
        <f t="shared" si="34"/>
        <v>0</v>
      </c>
      <c r="R82" s="221" t="e">
        <f t="shared" ca="1" si="29"/>
        <v>#VALUE!</v>
      </c>
      <c r="S82" s="223" t="e">
        <f t="shared" ca="1" si="30"/>
        <v>#VALUE!</v>
      </c>
    </row>
    <row r="83" spans="1:19" s="8" customFormat="1" x14ac:dyDescent="0.3">
      <c r="A83" s="217" t="s">
        <v>1465</v>
      </c>
      <c r="B83" s="218" t="s">
        <v>1461</v>
      </c>
      <c r="C83" s="218" t="s">
        <v>1458</v>
      </c>
      <c r="D83" s="219" t="e">
        <f ca="1">OFFSET('[1]T_11.01'!$A$1,ROW()-$M$3,COLUMN()-$M$4)</f>
        <v>#VALUE!</v>
      </c>
      <c r="E83" s="220"/>
      <c r="F83" s="221" t="e">
        <f t="shared" ca="1" si="23"/>
        <v>#VALUE!</v>
      </c>
      <c r="G83" s="222" t="e">
        <f t="shared" ca="1" si="24"/>
        <v>#VALUE!</v>
      </c>
      <c r="H83" s="219" t="e">
        <f ca="1">OFFSET('[1]T_11.02'!$A$1,ROW()-$N$3,COLUMN()-$N$4)</f>
        <v>#VALUE!</v>
      </c>
      <c r="I83" s="220"/>
      <c r="J83" s="221" t="e">
        <f t="shared" ca="1" si="25"/>
        <v>#VALUE!</v>
      </c>
      <c r="K83" s="222" t="e">
        <f t="shared" ca="1" si="26"/>
        <v>#VALUE!</v>
      </c>
      <c r="L83" s="219" t="e">
        <f ca="1">OFFSET('[1]T_11.03'!$A$1,ROW()-$O$3,COLUMN()-$O$4)</f>
        <v>#VALUE!</v>
      </c>
      <c r="M83" s="220"/>
      <c r="N83" s="221" t="e">
        <f t="shared" ca="1" si="27"/>
        <v>#VALUE!</v>
      </c>
      <c r="O83" s="222" t="e">
        <f t="shared" ca="1" si="28"/>
        <v>#VALUE!</v>
      </c>
      <c r="P83" s="219" t="e">
        <f t="shared" ca="1" si="37"/>
        <v>#VALUE!</v>
      </c>
      <c r="Q83" s="220">
        <f t="shared" si="34"/>
        <v>0</v>
      </c>
      <c r="R83" s="221" t="e">
        <f t="shared" ca="1" si="29"/>
        <v>#VALUE!</v>
      </c>
      <c r="S83" s="223" t="e">
        <f t="shared" ca="1" si="30"/>
        <v>#VALUE!</v>
      </c>
    </row>
    <row r="84" spans="1:19" s="8" customFormat="1" x14ac:dyDescent="0.3">
      <c r="A84" s="224" t="s">
        <v>1465</v>
      </c>
      <c r="B84" s="225" t="s">
        <v>1461</v>
      </c>
      <c r="C84" s="225" t="s">
        <v>1459</v>
      </c>
      <c r="D84" s="226" t="e">
        <f ca="1">OFFSET('[1]T_11.01'!$A$1,ROW()-$M$3,COLUMN()-$M$4)</f>
        <v>#VALUE!</v>
      </c>
      <c r="E84" s="227"/>
      <c r="F84" s="228" t="e">
        <f t="shared" ca="1" si="23"/>
        <v>#VALUE!</v>
      </c>
      <c r="G84" s="229" t="e">
        <f t="shared" ca="1" si="24"/>
        <v>#VALUE!</v>
      </c>
      <c r="H84" s="226" t="e">
        <f ca="1">OFFSET('[1]T_11.02'!$A$1,ROW()-$N$3,COLUMN()-$N$4)</f>
        <v>#VALUE!</v>
      </c>
      <c r="I84" s="227"/>
      <c r="J84" s="228" t="e">
        <f t="shared" ca="1" si="25"/>
        <v>#VALUE!</v>
      </c>
      <c r="K84" s="229" t="e">
        <f t="shared" ca="1" si="26"/>
        <v>#VALUE!</v>
      </c>
      <c r="L84" s="226" t="e">
        <f ca="1">OFFSET('[1]T_11.03'!$A$1,ROW()-$O$3,COLUMN()-$O$4)</f>
        <v>#VALUE!</v>
      </c>
      <c r="M84" s="227"/>
      <c r="N84" s="228" t="e">
        <f t="shared" ca="1" si="27"/>
        <v>#VALUE!</v>
      </c>
      <c r="O84" s="229" t="e">
        <f t="shared" ca="1" si="28"/>
        <v>#VALUE!</v>
      </c>
      <c r="P84" s="226" t="e">
        <f ca="1">D84+H84+L84</f>
        <v>#VALUE!</v>
      </c>
      <c r="Q84" s="227">
        <f t="shared" si="34"/>
        <v>0</v>
      </c>
      <c r="R84" s="228" t="e">
        <f t="shared" ca="1" si="29"/>
        <v>#VALUE!</v>
      </c>
      <c r="S84" s="230" t="e">
        <f t="shared" ca="1" si="30"/>
        <v>#VALUE!</v>
      </c>
    </row>
    <row r="85" spans="1:19" x14ac:dyDescent="0.3">
      <c r="A85" s="17" t="s">
        <v>1465</v>
      </c>
      <c r="B85" t="s">
        <v>1462</v>
      </c>
      <c r="C85" t="s">
        <v>1456</v>
      </c>
      <c r="D85" s="26" t="e">
        <f ca="1">OFFSET('[1]T_11.01'!$A$1,ROW()-$M$3,COLUMN()-$M$4)</f>
        <v>#VALUE!</v>
      </c>
      <c r="E85" s="63"/>
      <c r="F85" s="27" t="e">
        <f t="shared" ca="1" si="23"/>
        <v>#VALUE!</v>
      </c>
      <c r="G85" s="33" t="e">
        <f t="shared" ca="1" si="24"/>
        <v>#VALUE!</v>
      </c>
      <c r="H85" s="26" t="e">
        <f ca="1">OFFSET('[1]T_11.02'!$A$1,ROW()-$N$3,COLUMN()-$N$4)</f>
        <v>#VALUE!</v>
      </c>
      <c r="I85" s="63"/>
      <c r="J85" s="27" t="e">
        <f t="shared" ca="1" si="25"/>
        <v>#VALUE!</v>
      </c>
      <c r="K85" s="33" t="e">
        <f t="shared" ca="1" si="26"/>
        <v>#VALUE!</v>
      </c>
      <c r="L85" s="26" t="e">
        <f ca="1">OFFSET('[1]T_11.03'!$A$1,ROW()-$O$3,COLUMN()-$O$4)</f>
        <v>#VALUE!</v>
      </c>
      <c r="M85" s="63"/>
      <c r="N85" s="27" t="e">
        <f t="shared" ca="1" si="27"/>
        <v>#VALUE!</v>
      </c>
      <c r="O85" s="33" t="e">
        <f t="shared" ca="1" si="28"/>
        <v>#VALUE!</v>
      </c>
      <c r="P85" s="26" t="e">
        <f ca="1">D85+H85+L85</f>
        <v>#VALUE!</v>
      </c>
      <c r="Q85" s="63">
        <f t="shared" si="34"/>
        <v>0</v>
      </c>
      <c r="R85" s="27" t="e">
        <f t="shared" ca="1" si="29"/>
        <v>#VALUE!</v>
      </c>
      <c r="S85" s="72" t="e">
        <f t="shared" ca="1" si="30"/>
        <v>#VALUE!</v>
      </c>
    </row>
    <row r="86" spans="1:19" x14ac:dyDescent="0.3">
      <c r="A86" s="17" t="s">
        <v>1465</v>
      </c>
      <c r="B86" t="s">
        <v>1462</v>
      </c>
      <c r="C86" t="s">
        <v>1457</v>
      </c>
      <c r="D86" s="26" t="e">
        <f ca="1">OFFSET('[1]T_11.01'!$A$1,ROW()-$M$3,COLUMN()-$M$4)</f>
        <v>#VALUE!</v>
      </c>
      <c r="E86" s="63"/>
      <c r="F86" s="27" t="e">
        <f t="shared" ca="1" si="23"/>
        <v>#VALUE!</v>
      </c>
      <c r="G86" s="33" t="e">
        <f t="shared" ca="1" si="24"/>
        <v>#VALUE!</v>
      </c>
      <c r="H86" s="26" t="e">
        <f ca="1">OFFSET('[1]T_11.02'!$A$1,ROW()-$N$3,COLUMN()-$N$4)</f>
        <v>#VALUE!</v>
      </c>
      <c r="I86" s="63"/>
      <c r="J86" s="27" t="e">
        <f t="shared" ca="1" si="25"/>
        <v>#VALUE!</v>
      </c>
      <c r="K86" s="33" t="e">
        <f t="shared" ca="1" si="26"/>
        <v>#VALUE!</v>
      </c>
      <c r="L86" s="26" t="e">
        <f ca="1">OFFSET('[1]T_11.03'!$A$1,ROW()-$O$3,COLUMN()-$O$4)</f>
        <v>#VALUE!</v>
      </c>
      <c r="M86" s="63"/>
      <c r="N86" s="27" t="e">
        <f t="shared" ca="1" si="27"/>
        <v>#VALUE!</v>
      </c>
      <c r="O86" s="33" t="e">
        <f t="shared" ca="1" si="28"/>
        <v>#VALUE!</v>
      </c>
      <c r="P86" s="26" t="e">
        <f t="shared" ref="P86:P88" ca="1" si="38">D86+H86+L86</f>
        <v>#VALUE!</v>
      </c>
      <c r="Q86" s="63">
        <f t="shared" si="34"/>
        <v>0</v>
      </c>
      <c r="R86" s="27" t="e">
        <f t="shared" ca="1" si="29"/>
        <v>#VALUE!</v>
      </c>
      <c r="S86" s="72" t="e">
        <f t="shared" ca="1" si="30"/>
        <v>#VALUE!</v>
      </c>
    </row>
    <row r="87" spans="1:19" x14ac:dyDescent="0.3">
      <c r="A87" s="17" t="s">
        <v>1465</v>
      </c>
      <c r="B87" t="s">
        <v>1462</v>
      </c>
      <c r="C87" t="s">
        <v>1458</v>
      </c>
      <c r="D87" s="26" t="e">
        <f ca="1">OFFSET('[1]T_11.01'!$A$1,ROW()-$M$3,COLUMN()-$M$4)</f>
        <v>#VALUE!</v>
      </c>
      <c r="E87" s="63"/>
      <c r="F87" s="27" t="e">
        <f t="shared" ca="1" si="23"/>
        <v>#VALUE!</v>
      </c>
      <c r="G87" s="33" t="e">
        <f t="shared" ca="1" si="24"/>
        <v>#VALUE!</v>
      </c>
      <c r="H87" s="26" t="e">
        <f ca="1">OFFSET('[1]T_11.02'!$A$1,ROW()-$N$3,COLUMN()-$N$4)</f>
        <v>#VALUE!</v>
      </c>
      <c r="I87" s="63"/>
      <c r="J87" s="27" t="e">
        <f t="shared" ca="1" si="25"/>
        <v>#VALUE!</v>
      </c>
      <c r="K87" s="33" t="e">
        <f t="shared" ca="1" si="26"/>
        <v>#VALUE!</v>
      </c>
      <c r="L87" s="26" t="e">
        <f ca="1">OFFSET('[1]T_11.03'!$A$1,ROW()-$O$3,COLUMN()-$O$4)</f>
        <v>#VALUE!</v>
      </c>
      <c r="M87" s="63"/>
      <c r="N87" s="27" t="e">
        <f t="shared" ca="1" si="27"/>
        <v>#VALUE!</v>
      </c>
      <c r="O87" s="33" t="e">
        <f t="shared" ca="1" si="28"/>
        <v>#VALUE!</v>
      </c>
      <c r="P87" s="26" t="e">
        <f t="shared" ca="1" si="38"/>
        <v>#VALUE!</v>
      </c>
      <c r="Q87" s="63">
        <f t="shared" si="34"/>
        <v>0</v>
      </c>
      <c r="R87" s="27" t="e">
        <f t="shared" ca="1" si="29"/>
        <v>#VALUE!</v>
      </c>
      <c r="S87" s="72" t="e">
        <f t="shared" ca="1" si="30"/>
        <v>#VALUE!</v>
      </c>
    </row>
    <row r="88" spans="1:19" ht="15" thickBot="1" x14ac:dyDescent="0.35">
      <c r="A88" s="19" t="s">
        <v>1465</v>
      </c>
      <c r="B88" s="20" t="s">
        <v>1462</v>
      </c>
      <c r="C88" s="20" t="s">
        <v>1459</v>
      </c>
      <c r="D88" s="30" t="e">
        <f ca="1">OFFSET('[1]T_11.01'!$A$1,ROW()-$M$3,COLUMN()-$M$4)</f>
        <v>#VALUE!</v>
      </c>
      <c r="E88" s="74"/>
      <c r="F88" s="31" t="e">
        <f t="shared" ca="1" si="23"/>
        <v>#VALUE!</v>
      </c>
      <c r="G88" s="35" t="e">
        <f t="shared" ca="1" si="24"/>
        <v>#VALUE!</v>
      </c>
      <c r="H88" s="30" t="e">
        <f ca="1">OFFSET('[1]T_11.02'!$A$1,ROW()-$N$3,COLUMN()-$N$4)</f>
        <v>#VALUE!</v>
      </c>
      <c r="I88" s="74"/>
      <c r="J88" s="31" t="e">
        <f t="shared" ca="1" si="25"/>
        <v>#VALUE!</v>
      </c>
      <c r="K88" s="35" t="e">
        <f t="shared" ca="1" si="26"/>
        <v>#VALUE!</v>
      </c>
      <c r="L88" s="30" t="e">
        <f ca="1">OFFSET('[1]T_11.03'!$A$1,ROW()-$O$3,COLUMN()-$O$4)</f>
        <v>#VALUE!</v>
      </c>
      <c r="M88" s="74"/>
      <c r="N88" s="31" t="e">
        <f t="shared" ca="1" si="27"/>
        <v>#VALUE!</v>
      </c>
      <c r="O88" s="35" t="e">
        <f t="shared" ca="1" si="28"/>
        <v>#VALUE!</v>
      </c>
      <c r="P88" s="30" t="e">
        <f t="shared" ca="1" si="38"/>
        <v>#VALUE!</v>
      </c>
      <c r="Q88" s="74">
        <f t="shared" si="34"/>
        <v>0</v>
      </c>
      <c r="R88" s="31" t="e">
        <f t="shared" ca="1" si="29"/>
        <v>#VALUE!</v>
      </c>
      <c r="S88" s="75" t="e">
        <f t="shared" ca="1" si="30"/>
        <v>#VALUE!</v>
      </c>
    </row>
  </sheetData>
  <mergeCells count="4">
    <mergeCell ref="D6:G6"/>
    <mergeCell ref="P6:S6"/>
    <mergeCell ref="L6:O6"/>
    <mergeCell ref="H6:K6"/>
  </mergeCells>
  <pageMargins left="0.2" right="0.2" top="0.75" bottom="0.75" header="0.3" footer="0.3"/>
  <pageSetup scale="54" fitToHeight="0" orientation="landscape" r:id="rId1"/>
  <rowBreaks count="1" manualBreakCount="1">
    <brk id="48" max="18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C0583-D47D-47BB-8818-D739FE4DE8FD}">
  <sheetPr codeName="Sheet7">
    <tabColor rgb="FF92D050"/>
    <pageSetUpPr fitToPage="1"/>
  </sheetPr>
  <dimension ref="A1:M47"/>
  <sheetViews>
    <sheetView view="pageBreakPreview" zoomScale="85" zoomScaleNormal="85" zoomScaleSheetLayoutView="85" workbookViewId="0">
      <selection activeCell="K6" sqref="K6:M6"/>
    </sheetView>
  </sheetViews>
  <sheetFormatPr defaultColWidth="9.109375" defaultRowHeight="14.4" x14ac:dyDescent="0.3"/>
  <cols>
    <col min="1" max="1" width="12.33203125" customWidth="1"/>
    <col min="2" max="7" width="15" customWidth="1"/>
    <col min="8" max="8" width="19.6640625" customWidth="1"/>
    <col min="9" max="12" width="15" customWidth="1"/>
    <col min="13" max="13" width="17.6640625" customWidth="1"/>
  </cols>
  <sheetData>
    <row r="1" spans="1:13" x14ac:dyDescent="0.3">
      <c r="A1" s="7" t="s">
        <v>1466</v>
      </c>
      <c r="K1" s="67" t="s">
        <v>1467</v>
      </c>
    </row>
    <row r="2" spans="1:13" x14ac:dyDescent="0.3">
      <c r="A2" s="2" t="s">
        <v>2</v>
      </c>
      <c r="K2" s="67">
        <v>6</v>
      </c>
      <c r="L2" s="67">
        <v>6</v>
      </c>
    </row>
    <row r="3" spans="1:13" x14ac:dyDescent="0.3">
      <c r="A3" s="2"/>
      <c r="K3" s="67">
        <v>1</v>
      </c>
      <c r="L3" s="67">
        <v>2</v>
      </c>
    </row>
    <row r="4" spans="1:13" ht="15" thickBot="1" x14ac:dyDescent="0.35">
      <c r="A4" s="2"/>
    </row>
    <row r="5" spans="1:13" x14ac:dyDescent="0.3">
      <c r="A5" s="93"/>
      <c r="B5" s="16"/>
      <c r="C5" s="16"/>
      <c r="D5" s="427" t="s">
        <v>1468</v>
      </c>
      <c r="E5" s="420"/>
      <c r="F5" s="420"/>
      <c r="G5" s="420"/>
      <c r="H5" s="422"/>
      <c r="I5" s="420" t="s">
        <v>1469</v>
      </c>
      <c r="J5" s="420"/>
      <c r="K5" s="420"/>
      <c r="L5" s="420"/>
      <c r="M5" s="421"/>
    </row>
    <row r="6" spans="1:13" s="10" customFormat="1" ht="36.6" customHeight="1" x14ac:dyDescent="0.3">
      <c r="A6" s="94" t="s">
        <v>1470</v>
      </c>
      <c r="B6" s="87" t="s">
        <v>1471</v>
      </c>
      <c r="C6" s="87" t="s">
        <v>1472</v>
      </c>
      <c r="D6" s="88" t="s">
        <v>1473</v>
      </c>
      <c r="E6" s="87" t="s">
        <v>1474</v>
      </c>
      <c r="F6" s="87" t="s">
        <v>1627</v>
      </c>
      <c r="G6" s="87" t="s">
        <v>1475</v>
      </c>
      <c r="H6" s="216" t="s">
        <v>1476</v>
      </c>
      <c r="I6" s="88" t="s">
        <v>1473</v>
      </c>
      <c r="J6" s="87" t="s">
        <v>1474</v>
      </c>
      <c r="K6" s="87" t="s">
        <v>1627</v>
      </c>
      <c r="L6" s="87" t="s">
        <v>1475</v>
      </c>
      <c r="M6" s="216" t="s">
        <v>1476</v>
      </c>
    </row>
    <row r="7" spans="1:13" x14ac:dyDescent="0.3">
      <c r="A7" s="136" t="s">
        <v>1571</v>
      </c>
      <c r="B7" s="139" t="e">
        <f ca="1">OFFSET('[1]T_12.01'!$A$1,ROW()-$K$2,COLUMN()-$K$3)</f>
        <v>#VALUE!</v>
      </c>
      <c r="C7" s="140" t="e">
        <f ca="1">OFFSET('[1]T_12.01'!$A$1,ROW()-$K$2,COLUMN()-$K$3)</f>
        <v>#VALUE!</v>
      </c>
      <c r="D7" s="139" t="e">
        <f ca="1">OFFSET('[1]T_12.01'!$A$1,ROW()-$K$2,COLUMN()-$K$3)</f>
        <v>#VALUE!</v>
      </c>
      <c r="E7" s="143" t="e">
        <f ca="1">OFFSET('[1]T_12.01'!$A$1,ROW()-$K$2,COLUMN()-$K$3)</f>
        <v>#VALUE!</v>
      </c>
      <c r="F7" s="143" t="e">
        <f ca="1">OFFSET('[1]T_12.01'!$A$1,ROW()-$K$2,COLUMN()-$K$3)</f>
        <v>#VALUE!</v>
      </c>
      <c r="G7" s="143" t="e">
        <f ca="1">F7-E7</f>
        <v>#VALUE!</v>
      </c>
      <c r="H7" s="144" t="e">
        <f ca="1">G7/E7</f>
        <v>#VALUE!</v>
      </c>
      <c r="I7" s="139" t="e">
        <f ca="1">OFFSET('[1]T_12.01'!$A$1,ROW()-$L$2,COLUMN()-$L$3)</f>
        <v>#VALUE!</v>
      </c>
      <c r="J7" s="143" t="e">
        <f ca="1">OFFSET('[1]T_12.01'!$A$1,ROW()-$L$2,COLUMN()-$L$3)</f>
        <v>#VALUE!</v>
      </c>
      <c r="K7" s="143" t="e">
        <f ca="1">OFFSET('[1]T_12.01'!$A$1,ROW()-$L$2,COLUMN()-$L$3)</f>
        <v>#VALUE!</v>
      </c>
      <c r="L7" s="143" t="e">
        <f ca="1">K7-J7</f>
        <v>#VALUE!</v>
      </c>
      <c r="M7" s="144" t="e">
        <f ca="1">L7/J7</f>
        <v>#VALUE!</v>
      </c>
    </row>
    <row r="8" spans="1:13" x14ac:dyDescent="0.3">
      <c r="A8" s="137" t="s">
        <v>1572</v>
      </c>
      <c r="B8" s="26" t="e">
        <f ca="1">OFFSET('[1]T_12.01'!$A$1,ROW()-$K$2,COLUMN()-$K$3)</f>
        <v>#VALUE!</v>
      </c>
      <c r="C8" s="141" t="e">
        <f ca="1">OFFSET('[1]T_12.01'!$A$1,ROW()-$K$2,COLUMN()-$K$3)</f>
        <v>#VALUE!</v>
      </c>
      <c r="D8" s="26" t="e">
        <f ca="1">OFFSET('[1]T_12.01'!$A$1,ROW()-$K$2,COLUMN()-$K$3)</f>
        <v>#VALUE!</v>
      </c>
      <c r="E8" s="27" t="e">
        <f ca="1">OFFSET('[1]T_12.01'!$A$1,ROW()-$K$2,COLUMN()-$K$3)</f>
        <v>#VALUE!</v>
      </c>
      <c r="F8" s="27" t="e">
        <f ca="1">OFFSET('[1]T_12.01'!$A$1,ROW()-$K$2,COLUMN()-$K$3)</f>
        <v>#VALUE!</v>
      </c>
      <c r="G8" s="27" t="e">
        <f ca="1">F8-E8</f>
        <v>#VALUE!</v>
      </c>
      <c r="H8" s="83" t="e">
        <f ca="1">G8/E8</f>
        <v>#VALUE!</v>
      </c>
      <c r="I8" s="26" t="e">
        <f ca="1">OFFSET('[1]T_12.01'!$A$1,ROW()-$L$2,COLUMN()-$L$3)</f>
        <v>#VALUE!</v>
      </c>
      <c r="J8" s="27" t="e">
        <f ca="1">OFFSET('[1]T_12.01'!$A$1,ROW()-$L$2,COLUMN()-$L$3)</f>
        <v>#VALUE!</v>
      </c>
      <c r="K8" s="27" t="e">
        <f ca="1">OFFSET('[1]T_12.01'!$A$1,ROW()-$L$2,COLUMN()-$L$3)</f>
        <v>#VALUE!</v>
      </c>
      <c r="L8" s="27" t="e">
        <f ca="1">K8-J8</f>
        <v>#VALUE!</v>
      </c>
      <c r="M8" s="83" t="e">
        <f t="shared" ref="M8:M42" ca="1" si="0">L8/J8</f>
        <v>#VALUE!</v>
      </c>
    </row>
    <row r="9" spans="1:13" x14ac:dyDescent="0.3">
      <c r="A9" s="137" t="s">
        <v>1573</v>
      </c>
      <c r="B9" s="26" t="e">
        <f ca="1">OFFSET('[1]T_12.01'!$A$1,ROW()-$K$2,COLUMN()-$K$3)</f>
        <v>#VALUE!</v>
      </c>
      <c r="C9" s="141" t="e">
        <f ca="1">OFFSET('[1]T_12.01'!$A$1,ROW()-$K$2,COLUMN()-$K$3)</f>
        <v>#VALUE!</v>
      </c>
      <c r="D9" s="26" t="e">
        <f ca="1">OFFSET('[1]T_12.01'!$A$1,ROW()-$K$2,COLUMN()-$K$3)</f>
        <v>#VALUE!</v>
      </c>
      <c r="E9" s="27" t="e">
        <f ca="1">OFFSET('[1]T_12.01'!$A$1,ROW()-$K$2,COLUMN()-$K$3)</f>
        <v>#VALUE!</v>
      </c>
      <c r="F9" s="27" t="e">
        <f ca="1">OFFSET('[1]T_12.01'!$A$1,ROW()-$K$2,COLUMN()-$K$3)</f>
        <v>#VALUE!</v>
      </c>
      <c r="G9" s="27" t="e">
        <f t="shared" ref="G9:G42" ca="1" si="1">F9-E9</f>
        <v>#VALUE!</v>
      </c>
      <c r="H9" s="83" t="e">
        <f t="shared" ref="H9:H42" ca="1" si="2">G9/E9</f>
        <v>#VALUE!</v>
      </c>
      <c r="I9" s="26" t="e">
        <f ca="1">OFFSET('[1]T_12.01'!$A$1,ROW()-$L$2,COLUMN()-$L$3)</f>
        <v>#VALUE!</v>
      </c>
      <c r="J9" s="27" t="e">
        <f ca="1">OFFSET('[1]T_12.01'!$A$1,ROW()-$L$2,COLUMN()-$L$3)</f>
        <v>#VALUE!</v>
      </c>
      <c r="K9" s="27" t="e">
        <f ca="1">OFFSET('[1]T_12.01'!$A$1,ROW()-$L$2,COLUMN()-$L$3)</f>
        <v>#VALUE!</v>
      </c>
      <c r="L9" s="27" t="e">
        <f t="shared" ref="L9:L41" ca="1" si="3">K9-J9</f>
        <v>#VALUE!</v>
      </c>
      <c r="M9" s="83" t="e">
        <f t="shared" ca="1" si="0"/>
        <v>#VALUE!</v>
      </c>
    </row>
    <row r="10" spans="1:13" x14ac:dyDescent="0.3">
      <c r="A10" s="137" t="s">
        <v>1574</v>
      </c>
      <c r="B10" s="26" t="e">
        <f ca="1">OFFSET('[1]T_12.01'!$A$1,ROW()-$K$2,COLUMN()-$K$3)</f>
        <v>#VALUE!</v>
      </c>
      <c r="C10" s="141" t="e">
        <f ca="1">OFFSET('[1]T_12.01'!$A$1,ROW()-$K$2,COLUMN()-$K$3)</f>
        <v>#VALUE!</v>
      </c>
      <c r="D10" s="26" t="e">
        <f ca="1">OFFSET('[1]T_12.01'!$A$1,ROW()-$K$2,COLUMN()-$K$3)</f>
        <v>#VALUE!</v>
      </c>
      <c r="E10" s="27" t="e">
        <f ca="1">OFFSET('[1]T_12.01'!$A$1,ROW()-$K$2,COLUMN()-$K$3)</f>
        <v>#VALUE!</v>
      </c>
      <c r="F10" s="27" t="e">
        <f ca="1">OFFSET('[1]T_12.01'!$A$1,ROW()-$K$2,COLUMN()-$K$3)</f>
        <v>#VALUE!</v>
      </c>
      <c r="G10" s="27" t="e">
        <f t="shared" ca="1" si="1"/>
        <v>#VALUE!</v>
      </c>
      <c r="H10" s="83" t="e">
        <f t="shared" ca="1" si="2"/>
        <v>#VALUE!</v>
      </c>
      <c r="I10" s="26" t="e">
        <f ca="1">OFFSET('[1]T_12.01'!$A$1,ROW()-$L$2,COLUMN()-$L$3)</f>
        <v>#VALUE!</v>
      </c>
      <c r="J10" s="27" t="e">
        <f ca="1">OFFSET('[1]T_12.01'!$A$1,ROW()-$L$2,COLUMN()-$L$3)</f>
        <v>#VALUE!</v>
      </c>
      <c r="K10" s="27" t="e">
        <f ca="1">OFFSET('[1]T_12.01'!$A$1,ROW()-$L$2,COLUMN()-$L$3)</f>
        <v>#VALUE!</v>
      </c>
      <c r="L10" s="27" t="e">
        <f t="shared" ca="1" si="3"/>
        <v>#VALUE!</v>
      </c>
      <c r="M10" s="83" t="e">
        <f t="shared" ca="1" si="0"/>
        <v>#VALUE!</v>
      </c>
    </row>
    <row r="11" spans="1:13" x14ac:dyDescent="0.3">
      <c r="A11" s="137" t="s">
        <v>1575</v>
      </c>
      <c r="B11" s="26" t="e">
        <f ca="1">OFFSET('[1]T_12.01'!$A$1,ROW()-$K$2,COLUMN()-$K$3)</f>
        <v>#VALUE!</v>
      </c>
      <c r="C11" s="141" t="e">
        <f ca="1">OFFSET('[1]T_12.01'!$A$1,ROW()-$K$2,COLUMN()-$K$3)</f>
        <v>#VALUE!</v>
      </c>
      <c r="D11" s="26" t="e">
        <f ca="1">OFFSET('[1]T_12.01'!$A$1,ROW()-$K$2,COLUMN()-$K$3)</f>
        <v>#VALUE!</v>
      </c>
      <c r="E11" s="27" t="e">
        <f ca="1">OFFSET('[1]T_12.01'!$A$1,ROW()-$K$2,COLUMN()-$K$3)</f>
        <v>#VALUE!</v>
      </c>
      <c r="F11" s="27" t="e">
        <f ca="1">OFFSET('[1]T_12.01'!$A$1,ROW()-$K$2,COLUMN()-$K$3)</f>
        <v>#VALUE!</v>
      </c>
      <c r="G11" s="27" t="e">
        <f t="shared" ca="1" si="1"/>
        <v>#VALUE!</v>
      </c>
      <c r="H11" s="83" t="e">
        <f t="shared" ca="1" si="2"/>
        <v>#VALUE!</v>
      </c>
      <c r="I11" s="26" t="e">
        <f ca="1">OFFSET('[1]T_12.01'!$A$1,ROW()-$L$2,COLUMN()-$L$3)</f>
        <v>#VALUE!</v>
      </c>
      <c r="J11" s="27" t="e">
        <f ca="1">OFFSET('[1]T_12.01'!$A$1,ROW()-$L$2,COLUMN()-$L$3)</f>
        <v>#VALUE!</v>
      </c>
      <c r="K11" s="27" t="e">
        <f ca="1">OFFSET('[1]T_12.01'!$A$1,ROW()-$L$2,COLUMN()-$L$3)</f>
        <v>#VALUE!</v>
      </c>
      <c r="L11" s="27" t="e">
        <f t="shared" ca="1" si="3"/>
        <v>#VALUE!</v>
      </c>
      <c r="M11" s="83" t="e">
        <f t="shared" ca="1" si="0"/>
        <v>#VALUE!</v>
      </c>
    </row>
    <row r="12" spans="1:13" x14ac:dyDescent="0.3">
      <c r="A12" s="137" t="s">
        <v>1576</v>
      </c>
      <c r="B12" s="26" t="e">
        <f ca="1">OFFSET('[1]T_12.01'!$A$1,ROW()-$K$2,COLUMN()-$K$3)</f>
        <v>#VALUE!</v>
      </c>
      <c r="C12" s="141" t="e">
        <f ca="1">OFFSET('[1]T_12.01'!$A$1,ROW()-$K$2,COLUMN()-$K$3)</f>
        <v>#VALUE!</v>
      </c>
      <c r="D12" s="26" t="e">
        <f ca="1">OFFSET('[1]T_12.01'!$A$1,ROW()-$K$2,COLUMN()-$K$3)</f>
        <v>#VALUE!</v>
      </c>
      <c r="E12" s="27" t="e">
        <f ca="1">OFFSET('[1]T_12.01'!$A$1,ROW()-$K$2,COLUMN()-$K$3)</f>
        <v>#VALUE!</v>
      </c>
      <c r="F12" s="27" t="e">
        <f ca="1">OFFSET('[1]T_12.01'!$A$1,ROW()-$K$2,COLUMN()-$K$3)</f>
        <v>#VALUE!</v>
      </c>
      <c r="G12" s="27" t="e">
        <f t="shared" ca="1" si="1"/>
        <v>#VALUE!</v>
      </c>
      <c r="H12" s="83" t="e">
        <f t="shared" ca="1" si="2"/>
        <v>#VALUE!</v>
      </c>
      <c r="I12" s="26" t="e">
        <f ca="1">OFFSET('[1]T_12.01'!$A$1,ROW()-$L$2,COLUMN()-$L$3)</f>
        <v>#VALUE!</v>
      </c>
      <c r="J12" s="27" t="e">
        <f ca="1">OFFSET('[1]T_12.01'!$A$1,ROW()-$L$2,COLUMN()-$L$3)</f>
        <v>#VALUE!</v>
      </c>
      <c r="K12" s="27" t="e">
        <f ca="1">OFFSET('[1]T_12.01'!$A$1,ROW()-$L$2,COLUMN()-$L$3)</f>
        <v>#VALUE!</v>
      </c>
      <c r="L12" s="27" t="e">
        <f t="shared" ca="1" si="3"/>
        <v>#VALUE!</v>
      </c>
      <c r="M12" s="83" t="e">
        <f t="shared" ca="1" si="0"/>
        <v>#VALUE!</v>
      </c>
    </row>
    <row r="13" spans="1:13" x14ac:dyDescent="0.3">
      <c r="A13" s="137" t="s">
        <v>1577</v>
      </c>
      <c r="B13" s="26" t="e">
        <f ca="1">OFFSET('[1]T_12.01'!$A$1,ROW()-$K$2,COLUMN()-$K$3)</f>
        <v>#VALUE!</v>
      </c>
      <c r="C13" s="141" t="e">
        <f ca="1">OFFSET('[1]T_12.01'!$A$1,ROW()-$K$2,COLUMN()-$K$3)</f>
        <v>#VALUE!</v>
      </c>
      <c r="D13" s="26" t="e">
        <f ca="1">OFFSET('[1]T_12.01'!$A$1,ROW()-$K$2,COLUMN()-$K$3)</f>
        <v>#VALUE!</v>
      </c>
      <c r="E13" s="27" t="e">
        <f ca="1">OFFSET('[1]T_12.01'!$A$1,ROW()-$K$2,COLUMN()-$K$3)</f>
        <v>#VALUE!</v>
      </c>
      <c r="F13" s="27" t="e">
        <f ca="1">OFFSET('[1]T_12.01'!$A$1,ROW()-$K$2,COLUMN()-$K$3)</f>
        <v>#VALUE!</v>
      </c>
      <c r="G13" s="27" t="e">
        <f t="shared" ca="1" si="1"/>
        <v>#VALUE!</v>
      </c>
      <c r="H13" s="83" t="e">
        <f t="shared" ca="1" si="2"/>
        <v>#VALUE!</v>
      </c>
      <c r="I13" s="26" t="e">
        <f ca="1">OFFSET('[1]T_12.01'!$A$1,ROW()-$L$2,COLUMN()-$L$3)</f>
        <v>#VALUE!</v>
      </c>
      <c r="J13" s="27" t="e">
        <f ca="1">OFFSET('[1]T_12.01'!$A$1,ROW()-$L$2,COLUMN()-$L$3)</f>
        <v>#VALUE!</v>
      </c>
      <c r="K13" s="27" t="e">
        <f ca="1">OFFSET('[1]T_12.01'!$A$1,ROW()-$L$2,COLUMN()-$L$3)</f>
        <v>#VALUE!</v>
      </c>
      <c r="L13" s="27" t="e">
        <f t="shared" ca="1" si="3"/>
        <v>#VALUE!</v>
      </c>
      <c r="M13" s="83" t="e">
        <f t="shared" ca="1" si="0"/>
        <v>#VALUE!</v>
      </c>
    </row>
    <row r="14" spans="1:13" x14ac:dyDescent="0.3">
      <c r="A14" s="137" t="s">
        <v>1578</v>
      </c>
      <c r="B14" s="26" t="e">
        <f ca="1">OFFSET('[1]T_12.01'!$A$1,ROW()-$K$2,COLUMN()-$K$3)</f>
        <v>#VALUE!</v>
      </c>
      <c r="C14" s="141" t="e">
        <f ca="1">OFFSET('[1]T_12.01'!$A$1,ROW()-$K$2,COLUMN()-$K$3)</f>
        <v>#VALUE!</v>
      </c>
      <c r="D14" s="26" t="e">
        <f ca="1">OFFSET('[1]T_12.01'!$A$1,ROW()-$K$2,COLUMN()-$K$3)</f>
        <v>#VALUE!</v>
      </c>
      <c r="E14" s="27" t="e">
        <f ca="1">OFFSET('[1]T_12.01'!$A$1,ROW()-$K$2,COLUMN()-$K$3)</f>
        <v>#VALUE!</v>
      </c>
      <c r="F14" s="27" t="e">
        <f ca="1">OFFSET('[1]T_12.01'!$A$1,ROW()-$K$2,COLUMN()-$K$3)</f>
        <v>#VALUE!</v>
      </c>
      <c r="G14" s="27" t="e">
        <f t="shared" ca="1" si="1"/>
        <v>#VALUE!</v>
      </c>
      <c r="H14" s="83" t="e">
        <f t="shared" ca="1" si="2"/>
        <v>#VALUE!</v>
      </c>
      <c r="I14" s="26" t="e">
        <f ca="1">OFFSET('[1]T_12.01'!$A$1,ROW()-$L$2,COLUMN()-$L$3)</f>
        <v>#VALUE!</v>
      </c>
      <c r="J14" s="27" t="e">
        <f ca="1">OFFSET('[1]T_12.01'!$A$1,ROW()-$L$2,COLUMN()-$L$3)</f>
        <v>#VALUE!</v>
      </c>
      <c r="K14" s="27" t="e">
        <f ca="1">OFFSET('[1]T_12.01'!$A$1,ROW()-$L$2,COLUMN()-$L$3)</f>
        <v>#VALUE!</v>
      </c>
      <c r="L14" s="27" t="e">
        <f t="shared" ca="1" si="3"/>
        <v>#VALUE!</v>
      </c>
      <c r="M14" s="83" t="e">
        <f t="shared" ca="1" si="0"/>
        <v>#VALUE!</v>
      </c>
    </row>
    <row r="15" spans="1:13" x14ac:dyDescent="0.3">
      <c r="A15" s="137" t="s">
        <v>1579</v>
      </c>
      <c r="B15" s="26" t="e">
        <f ca="1">OFFSET('[1]T_12.01'!$A$1,ROW()-$K$2,COLUMN()-$K$3)</f>
        <v>#VALUE!</v>
      </c>
      <c r="C15" s="141" t="e">
        <f ca="1">OFFSET('[1]T_12.01'!$A$1,ROW()-$K$2,COLUMN()-$K$3)</f>
        <v>#VALUE!</v>
      </c>
      <c r="D15" s="26" t="e">
        <f ca="1">OFFSET('[1]T_12.01'!$A$1,ROW()-$K$2,COLUMN()-$K$3)</f>
        <v>#VALUE!</v>
      </c>
      <c r="E15" s="27" t="e">
        <f ca="1">OFFSET('[1]T_12.01'!$A$1,ROW()-$K$2,COLUMN()-$K$3)</f>
        <v>#VALUE!</v>
      </c>
      <c r="F15" s="27" t="e">
        <f ca="1">OFFSET('[1]T_12.01'!$A$1,ROW()-$K$2,COLUMN()-$K$3)</f>
        <v>#VALUE!</v>
      </c>
      <c r="G15" s="27" t="e">
        <f t="shared" ca="1" si="1"/>
        <v>#VALUE!</v>
      </c>
      <c r="H15" s="83" t="e">
        <f t="shared" ca="1" si="2"/>
        <v>#VALUE!</v>
      </c>
      <c r="I15" s="26" t="e">
        <f ca="1">OFFSET('[1]T_12.01'!$A$1,ROW()-$L$2,COLUMN()-$L$3)</f>
        <v>#VALUE!</v>
      </c>
      <c r="J15" s="27" t="e">
        <f ca="1">OFFSET('[1]T_12.01'!$A$1,ROW()-$L$2,COLUMN()-$L$3)</f>
        <v>#VALUE!</v>
      </c>
      <c r="K15" s="27" t="e">
        <f ca="1">OFFSET('[1]T_12.01'!$A$1,ROW()-$L$2,COLUMN()-$L$3)</f>
        <v>#VALUE!</v>
      </c>
      <c r="L15" s="27" t="e">
        <f t="shared" ca="1" si="3"/>
        <v>#VALUE!</v>
      </c>
      <c r="M15" s="83" t="e">
        <f t="shared" ca="1" si="0"/>
        <v>#VALUE!</v>
      </c>
    </row>
    <row r="16" spans="1:13" x14ac:dyDescent="0.3">
      <c r="A16" s="137" t="s">
        <v>1547</v>
      </c>
      <c r="B16" s="26" t="e">
        <f ca="1">OFFSET('[1]T_12.01'!$A$1,ROW()-$K$2,COLUMN()-$K$3)</f>
        <v>#VALUE!</v>
      </c>
      <c r="C16" s="141" t="e">
        <f ca="1">OFFSET('[1]T_12.01'!$A$1,ROW()-$K$2,COLUMN()-$K$3)</f>
        <v>#VALUE!</v>
      </c>
      <c r="D16" s="26" t="e">
        <f ca="1">OFFSET('[1]T_12.01'!$A$1,ROW()-$K$2,COLUMN()-$K$3)</f>
        <v>#VALUE!</v>
      </c>
      <c r="E16" s="27" t="e">
        <f ca="1">OFFSET('[1]T_12.01'!$A$1,ROW()-$K$2,COLUMN()-$K$3)</f>
        <v>#VALUE!</v>
      </c>
      <c r="F16" s="27" t="e">
        <f ca="1">OFFSET('[1]T_12.01'!$A$1,ROW()-$K$2,COLUMN()-$K$3)</f>
        <v>#VALUE!</v>
      </c>
      <c r="G16" s="27" t="e">
        <f t="shared" ca="1" si="1"/>
        <v>#VALUE!</v>
      </c>
      <c r="H16" s="83" t="e">
        <f t="shared" ca="1" si="2"/>
        <v>#VALUE!</v>
      </c>
      <c r="I16" s="26" t="e">
        <f ca="1">OFFSET('[1]T_12.01'!$A$1,ROW()-$L$2,COLUMN()-$L$3)</f>
        <v>#VALUE!</v>
      </c>
      <c r="J16" s="27" t="e">
        <f ca="1">OFFSET('[1]T_12.01'!$A$1,ROW()-$L$2,COLUMN()-$L$3)</f>
        <v>#VALUE!</v>
      </c>
      <c r="K16" s="27" t="e">
        <f ca="1">OFFSET('[1]T_12.01'!$A$1,ROW()-$L$2,COLUMN()-$L$3)</f>
        <v>#VALUE!</v>
      </c>
      <c r="L16" s="27" t="e">
        <f t="shared" ca="1" si="3"/>
        <v>#VALUE!</v>
      </c>
      <c r="M16" s="83" t="e">
        <f t="shared" ca="1" si="0"/>
        <v>#VALUE!</v>
      </c>
    </row>
    <row r="17" spans="1:13" x14ac:dyDescent="0.3">
      <c r="A17" s="137" t="s">
        <v>1548</v>
      </c>
      <c r="B17" s="26" t="e">
        <f ca="1">OFFSET('[1]T_12.01'!$A$1,ROW()-$K$2,COLUMN()-$K$3)</f>
        <v>#VALUE!</v>
      </c>
      <c r="C17" s="141" t="e">
        <f ca="1">OFFSET('[1]T_12.01'!$A$1,ROW()-$K$2,COLUMN()-$K$3)</f>
        <v>#VALUE!</v>
      </c>
      <c r="D17" s="26" t="e">
        <f ca="1">OFFSET('[1]T_12.01'!$A$1,ROW()-$K$2,COLUMN()-$K$3)</f>
        <v>#VALUE!</v>
      </c>
      <c r="E17" s="27" t="e">
        <f ca="1">OFFSET('[1]T_12.01'!$A$1,ROW()-$K$2,COLUMN()-$K$3)</f>
        <v>#VALUE!</v>
      </c>
      <c r="F17" s="27" t="e">
        <f ca="1">OFFSET('[1]T_12.01'!$A$1,ROW()-$K$2,COLUMN()-$K$3)</f>
        <v>#VALUE!</v>
      </c>
      <c r="G17" s="27" t="e">
        <f t="shared" ca="1" si="1"/>
        <v>#VALUE!</v>
      </c>
      <c r="H17" s="83" t="e">
        <f t="shared" ca="1" si="2"/>
        <v>#VALUE!</v>
      </c>
      <c r="I17" s="26" t="e">
        <f ca="1">OFFSET('[1]T_12.01'!$A$1,ROW()-$L$2,COLUMN()-$L$3)</f>
        <v>#VALUE!</v>
      </c>
      <c r="J17" s="27" t="e">
        <f ca="1">OFFSET('[1]T_12.01'!$A$1,ROW()-$L$2,COLUMN()-$L$3)</f>
        <v>#VALUE!</v>
      </c>
      <c r="K17" s="27" t="e">
        <f ca="1">OFFSET('[1]T_12.01'!$A$1,ROW()-$L$2,COLUMN()-$L$3)</f>
        <v>#VALUE!</v>
      </c>
      <c r="L17" s="27" t="e">
        <f t="shared" ca="1" si="3"/>
        <v>#VALUE!</v>
      </c>
      <c r="M17" s="83" t="e">
        <f t="shared" ca="1" si="0"/>
        <v>#VALUE!</v>
      </c>
    </row>
    <row r="18" spans="1:13" x14ac:dyDescent="0.3">
      <c r="A18" s="137" t="s">
        <v>1549</v>
      </c>
      <c r="B18" s="26" t="e">
        <f ca="1">OFFSET('[1]T_12.01'!$A$1,ROW()-$K$2,COLUMN()-$K$3)</f>
        <v>#VALUE!</v>
      </c>
      <c r="C18" s="141" t="e">
        <f ca="1">OFFSET('[1]T_12.01'!$A$1,ROW()-$K$2,COLUMN()-$K$3)</f>
        <v>#VALUE!</v>
      </c>
      <c r="D18" s="26" t="e">
        <f ca="1">OFFSET('[1]T_12.01'!$A$1,ROW()-$K$2,COLUMN()-$K$3)</f>
        <v>#VALUE!</v>
      </c>
      <c r="E18" s="27" t="e">
        <f ca="1">OFFSET('[1]T_12.01'!$A$1,ROW()-$K$2,COLUMN()-$K$3)</f>
        <v>#VALUE!</v>
      </c>
      <c r="F18" s="27" t="e">
        <f ca="1">OFFSET('[1]T_12.01'!$A$1,ROW()-$K$2,COLUMN()-$K$3)</f>
        <v>#VALUE!</v>
      </c>
      <c r="G18" s="27" t="e">
        <f t="shared" ca="1" si="1"/>
        <v>#VALUE!</v>
      </c>
      <c r="H18" s="83" t="e">
        <f t="shared" ca="1" si="2"/>
        <v>#VALUE!</v>
      </c>
      <c r="I18" s="26" t="e">
        <f ca="1">OFFSET('[1]T_12.01'!$A$1,ROW()-$L$2,COLUMN()-$L$3)</f>
        <v>#VALUE!</v>
      </c>
      <c r="J18" s="27" t="e">
        <f ca="1">OFFSET('[1]T_12.01'!$A$1,ROW()-$L$2,COLUMN()-$L$3)</f>
        <v>#VALUE!</v>
      </c>
      <c r="K18" s="27" t="e">
        <f ca="1">OFFSET('[1]T_12.01'!$A$1,ROW()-$L$2,COLUMN()-$L$3)</f>
        <v>#VALUE!</v>
      </c>
      <c r="L18" s="27" t="e">
        <f t="shared" ca="1" si="3"/>
        <v>#VALUE!</v>
      </c>
      <c r="M18" s="83" t="e">
        <f t="shared" ca="1" si="0"/>
        <v>#VALUE!</v>
      </c>
    </row>
    <row r="19" spans="1:13" x14ac:dyDescent="0.3">
      <c r="A19" s="137" t="s">
        <v>1550</v>
      </c>
      <c r="B19" s="26" t="e">
        <f ca="1">OFFSET('[1]T_12.01'!$A$1,ROW()-$K$2,COLUMN()-$K$3)</f>
        <v>#VALUE!</v>
      </c>
      <c r="C19" s="141" t="e">
        <f ca="1">OFFSET('[1]T_12.01'!$A$1,ROW()-$K$2,COLUMN()-$K$3)</f>
        <v>#VALUE!</v>
      </c>
      <c r="D19" s="26" t="e">
        <f ca="1">OFFSET('[1]T_12.01'!$A$1,ROW()-$K$2,COLUMN()-$K$3)</f>
        <v>#VALUE!</v>
      </c>
      <c r="E19" s="27" t="e">
        <f ca="1">OFFSET('[1]T_12.01'!$A$1,ROW()-$K$2,COLUMN()-$K$3)</f>
        <v>#VALUE!</v>
      </c>
      <c r="F19" s="27" t="e">
        <f ca="1">OFFSET('[1]T_12.01'!$A$1,ROW()-$K$2,COLUMN()-$K$3)</f>
        <v>#VALUE!</v>
      </c>
      <c r="G19" s="27" t="e">
        <f t="shared" ca="1" si="1"/>
        <v>#VALUE!</v>
      </c>
      <c r="H19" s="83" t="e">
        <f t="shared" ca="1" si="2"/>
        <v>#VALUE!</v>
      </c>
      <c r="I19" s="26" t="e">
        <f ca="1">OFFSET('[1]T_12.01'!$A$1,ROW()-$L$2,COLUMN()-$L$3)</f>
        <v>#VALUE!</v>
      </c>
      <c r="J19" s="27" t="e">
        <f ca="1">OFFSET('[1]T_12.01'!$A$1,ROW()-$L$2,COLUMN()-$L$3)</f>
        <v>#VALUE!</v>
      </c>
      <c r="K19" s="27" t="e">
        <f ca="1">OFFSET('[1]T_12.01'!$A$1,ROW()-$L$2,COLUMN()-$L$3)</f>
        <v>#VALUE!</v>
      </c>
      <c r="L19" s="27" t="e">
        <f t="shared" ca="1" si="3"/>
        <v>#VALUE!</v>
      </c>
      <c r="M19" s="83" t="e">
        <f t="shared" ca="1" si="0"/>
        <v>#VALUE!</v>
      </c>
    </row>
    <row r="20" spans="1:13" x14ac:dyDescent="0.3">
      <c r="A20" s="137" t="s">
        <v>1551</v>
      </c>
      <c r="B20" s="26" t="e">
        <f ca="1">OFFSET('[1]T_12.01'!$A$1,ROW()-$K$2,COLUMN()-$K$3)</f>
        <v>#VALUE!</v>
      </c>
      <c r="C20" s="141" t="e">
        <f ca="1">OFFSET('[1]T_12.01'!$A$1,ROW()-$K$2,COLUMN()-$K$3)</f>
        <v>#VALUE!</v>
      </c>
      <c r="D20" s="26" t="e">
        <f ca="1">OFFSET('[1]T_12.01'!$A$1,ROW()-$K$2,COLUMN()-$K$3)</f>
        <v>#VALUE!</v>
      </c>
      <c r="E20" s="27" t="e">
        <f ca="1">OFFSET('[1]T_12.01'!$A$1,ROW()-$K$2,COLUMN()-$K$3)</f>
        <v>#VALUE!</v>
      </c>
      <c r="F20" s="27" t="e">
        <f ca="1">OFFSET('[1]T_12.01'!$A$1,ROW()-$K$2,COLUMN()-$K$3)</f>
        <v>#VALUE!</v>
      </c>
      <c r="G20" s="27" t="e">
        <f t="shared" ca="1" si="1"/>
        <v>#VALUE!</v>
      </c>
      <c r="H20" s="83" t="e">
        <f t="shared" ca="1" si="2"/>
        <v>#VALUE!</v>
      </c>
      <c r="I20" s="26" t="e">
        <f ca="1">OFFSET('[1]T_12.01'!$A$1,ROW()-$L$2,COLUMN()-$L$3)</f>
        <v>#VALUE!</v>
      </c>
      <c r="J20" s="27" t="e">
        <f ca="1">OFFSET('[1]T_12.01'!$A$1,ROW()-$L$2,COLUMN()-$L$3)</f>
        <v>#VALUE!</v>
      </c>
      <c r="K20" s="27" t="e">
        <f ca="1">OFFSET('[1]T_12.01'!$A$1,ROW()-$L$2,COLUMN()-$L$3)</f>
        <v>#VALUE!</v>
      </c>
      <c r="L20" s="27" t="e">
        <f t="shared" ca="1" si="3"/>
        <v>#VALUE!</v>
      </c>
      <c r="M20" s="83" t="e">
        <f t="shared" ca="1" si="0"/>
        <v>#VALUE!</v>
      </c>
    </row>
    <row r="21" spans="1:13" x14ac:dyDescent="0.3">
      <c r="A21" s="137" t="s">
        <v>1552</v>
      </c>
      <c r="B21" s="26" t="e">
        <f ca="1">OFFSET('[1]T_12.01'!$A$1,ROW()-$K$2,COLUMN()-$K$3)</f>
        <v>#VALUE!</v>
      </c>
      <c r="C21" s="141" t="e">
        <f ca="1">OFFSET('[1]T_12.01'!$A$1,ROW()-$K$2,COLUMN()-$K$3)</f>
        <v>#VALUE!</v>
      </c>
      <c r="D21" s="26" t="e">
        <f ca="1">OFFSET('[1]T_12.01'!$A$1,ROW()-$K$2,COLUMN()-$K$3)</f>
        <v>#VALUE!</v>
      </c>
      <c r="E21" s="27" t="e">
        <f ca="1">OFFSET('[1]T_12.01'!$A$1,ROW()-$K$2,COLUMN()-$K$3)</f>
        <v>#VALUE!</v>
      </c>
      <c r="F21" s="27" t="e">
        <f ca="1">OFFSET('[1]T_12.01'!$A$1,ROW()-$K$2,COLUMN()-$K$3)</f>
        <v>#VALUE!</v>
      </c>
      <c r="G21" s="27" t="e">
        <f t="shared" ca="1" si="1"/>
        <v>#VALUE!</v>
      </c>
      <c r="H21" s="83" t="e">
        <f t="shared" ca="1" si="2"/>
        <v>#VALUE!</v>
      </c>
      <c r="I21" s="26" t="e">
        <f ca="1">OFFSET('[1]T_12.01'!$A$1,ROW()-$L$2,COLUMN()-$L$3)</f>
        <v>#VALUE!</v>
      </c>
      <c r="J21" s="27" t="e">
        <f ca="1">OFFSET('[1]T_12.01'!$A$1,ROW()-$L$2,COLUMN()-$L$3)</f>
        <v>#VALUE!</v>
      </c>
      <c r="K21" s="27" t="e">
        <f ca="1">OFFSET('[1]T_12.01'!$A$1,ROW()-$L$2,COLUMN()-$L$3)</f>
        <v>#VALUE!</v>
      </c>
      <c r="L21" s="27" t="e">
        <f t="shared" ca="1" si="3"/>
        <v>#VALUE!</v>
      </c>
      <c r="M21" s="83" t="e">
        <f t="shared" ca="1" si="0"/>
        <v>#VALUE!</v>
      </c>
    </row>
    <row r="22" spans="1:13" x14ac:dyDescent="0.3">
      <c r="A22" s="137" t="s">
        <v>1553</v>
      </c>
      <c r="B22" s="26" t="e">
        <f ca="1">OFFSET('[1]T_12.01'!$A$1,ROW()-$K$2,COLUMN()-$K$3)</f>
        <v>#VALUE!</v>
      </c>
      <c r="C22" s="141" t="e">
        <f ca="1">OFFSET('[1]T_12.01'!$A$1,ROW()-$K$2,COLUMN()-$K$3)</f>
        <v>#VALUE!</v>
      </c>
      <c r="D22" s="26" t="e">
        <f ca="1">OFFSET('[1]T_12.01'!$A$1,ROW()-$K$2,COLUMN()-$K$3)</f>
        <v>#VALUE!</v>
      </c>
      <c r="E22" s="27" t="e">
        <f ca="1">OFFSET('[1]T_12.01'!$A$1,ROW()-$K$2,COLUMN()-$K$3)</f>
        <v>#VALUE!</v>
      </c>
      <c r="F22" s="27" t="e">
        <f ca="1">OFFSET('[1]T_12.01'!$A$1,ROW()-$K$2,COLUMN()-$K$3)</f>
        <v>#VALUE!</v>
      </c>
      <c r="G22" s="27" t="e">
        <f t="shared" ca="1" si="1"/>
        <v>#VALUE!</v>
      </c>
      <c r="H22" s="83" t="e">
        <f t="shared" ca="1" si="2"/>
        <v>#VALUE!</v>
      </c>
      <c r="I22" s="26" t="e">
        <f ca="1">OFFSET('[1]T_12.01'!$A$1,ROW()-$L$2,COLUMN()-$L$3)</f>
        <v>#VALUE!</v>
      </c>
      <c r="J22" s="27" t="e">
        <f ca="1">OFFSET('[1]T_12.01'!$A$1,ROW()-$L$2,COLUMN()-$L$3)</f>
        <v>#VALUE!</v>
      </c>
      <c r="K22" s="27" t="e">
        <f ca="1">OFFSET('[1]T_12.01'!$A$1,ROW()-$L$2,COLUMN()-$L$3)</f>
        <v>#VALUE!</v>
      </c>
      <c r="L22" s="27" t="e">
        <f t="shared" ca="1" si="3"/>
        <v>#VALUE!</v>
      </c>
      <c r="M22" s="83" t="e">
        <f t="shared" ca="1" si="0"/>
        <v>#VALUE!</v>
      </c>
    </row>
    <row r="23" spans="1:13" x14ac:dyDescent="0.3">
      <c r="A23" s="137" t="s">
        <v>1554</v>
      </c>
      <c r="B23" s="26" t="e">
        <f ca="1">OFFSET('[1]T_12.01'!$A$1,ROW()-$K$2,COLUMN()-$K$3)</f>
        <v>#VALUE!</v>
      </c>
      <c r="C23" s="141" t="e">
        <f ca="1">OFFSET('[1]T_12.01'!$A$1,ROW()-$K$2,COLUMN()-$K$3)</f>
        <v>#VALUE!</v>
      </c>
      <c r="D23" s="26" t="e">
        <f ca="1">OFFSET('[1]T_12.01'!$A$1,ROW()-$K$2,COLUMN()-$K$3)</f>
        <v>#VALUE!</v>
      </c>
      <c r="E23" s="27" t="e">
        <f ca="1">OFFSET('[1]T_12.01'!$A$1,ROW()-$K$2,COLUMN()-$K$3)</f>
        <v>#VALUE!</v>
      </c>
      <c r="F23" s="27" t="e">
        <f ca="1">OFFSET('[1]T_12.01'!$A$1,ROW()-$K$2,COLUMN()-$K$3)</f>
        <v>#VALUE!</v>
      </c>
      <c r="G23" s="27" t="e">
        <f t="shared" ca="1" si="1"/>
        <v>#VALUE!</v>
      </c>
      <c r="H23" s="83" t="e">
        <f t="shared" ca="1" si="2"/>
        <v>#VALUE!</v>
      </c>
      <c r="I23" s="26" t="e">
        <f ca="1">OFFSET('[1]T_12.01'!$A$1,ROW()-$L$2,COLUMN()-$L$3)</f>
        <v>#VALUE!</v>
      </c>
      <c r="J23" s="27" t="e">
        <f ca="1">OFFSET('[1]T_12.01'!$A$1,ROW()-$L$2,COLUMN()-$L$3)</f>
        <v>#VALUE!</v>
      </c>
      <c r="K23" s="27" t="e">
        <f ca="1">OFFSET('[1]T_12.01'!$A$1,ROW()-$L$2,COLUMN()-$L$3)</f>
        <v>#VALUE!</v>
      </c>
      <c r="L23" s="27" t="e">
        <f t="shared" ca="1" si="3"/>
        <v>#VALUE!</v>
      </c>
      <c r="M23" s="83" t="e">
        <f t="shared" ca="1" si="0"/>
        <v>#VALUE!</v>
      </c>
    </row>
    <row r="24" spans="1:13" x14ac:dyDescent="0.3">
      <c r="A24" s="137" t="s">
        <v>1555</v>
      </c>
      <c r="B24" s="26" t="e">
        <f ca="1">OFFSET('[1]T_12.01'!$A$1,ROW()-$K$2,COLUMN()-$K$3)</f>
        <v>#VALUE!</v>
      </c>
      <c r="C24" s="141" t="e">
        <f ca="1">OFFSET('[1]T_12.01'!$A$1,ROW()-$K$2,COLUMN()-$K$3)</f>
        <v>#VALUE!</v>
      </c>
      <c r="D24" s="26" t="e">
        <f ca="1">OFFSET('[1]T_12.01'!$A$1,ROW()-$K$2,COLUMN()-$K$3)</f>
        <v>#VALUE!</v>
      </c>
      <c r="E24" s="27" t="e">
        <f ca="1">OFFSET('[1]T_12.01'!$A$1,ROW()-$K$2,COLUMN()-$K$3)</f>
        <v>#VALUE!</v>
      </c>
      <c r="F24" s="27" t="e">
        <f ca="1">OFFSET('[1]T_12.01'!$A$1,ROW()-$K$2,COLUMN()-$K$3)</f>
        <v>#VALUE!</v>
      </c>
      <c r="G24" s="27" t="e">
        <f t="shared" ca="1" si="1"/>
        <v>#VALUE!</v>
      </c>
      <c r="H24" s="83" t="e">
        <f t="shared" ca="1" si="2"/>
        <v>#VALUE!</v>
      </c>
      <c r="I24" s="26" t="e">
        <f ca="1">OFFSET('[1]T_12.01'!$A$1,ROW()-$L$2,COLUMN()-$L$3)</f>
        <v>#VALUE!</v>
      </c>
      <c r="J24" s="27" t="e">
        <f ca="1">OFFSET('[1]T_12.01'!$A$1,ROW()-$L$2,COLUMN()-$L$3)</f>
        <v>#VALUE!</v>
      </c>
      <c r="K24" s="27" t="e">
        <f ca="1">OFFSET('[1]T_12.01'!$A$1,ROW()-$L$2,COLUMN()-$L$3)</f>
        <v>#VALUE!</v>
      </c>
      <c r="L24" s="27" t="e">
        <f t="shared" ca="1" si="3"/>
        <v>#VALUE!</v>
      </c>
      <c r="M24" s="83" t="e">
        <f t="shared" ca="1" si="0"/>
        <v>#VALUE!</v>
      </c>
    </row>
    <row r="25" spans="1:13" x14ac:dyDescent="0.3">
      <c r="A25" s="137" t="s">
        <v>1556</v>
      </c>
      <c r="B25" s="26" t="e">
        <f ca="1">OFFSET('[1]T_12.01'!$A$1,ROW()-$K$2,COLUMN()-$K$3)</f>
        <v>#VALUE!</v>
      </c>
      <c r="C25" s="141" t="e">
        <f ca="1">OFFSET('[1]T_12.01'!$A$1,ROW()-$K$2,COLUMN()-$K$3)</f>
        <v>#VALUE!</v>
      </c>
      <c r="D25" s="26" t="e">
        <f ca="1">OFFSET('[1]T_12.01'!$A$1,ROW()-$K$2,COLUMN()-$K$3)</f>
        <v>#VALUE!</v>
      </c>
      <c r="E25" s="27" t="e">
        <f ca="1">OFFSET('[1]T_12.01'!$A$1,ROW()-$K$2,COLUMN()-$K$3)</f>
        <v>#VALUE!</v>
      </c>
      <c r="F25" s="27" t="e">
        <f ca="1">OFFSET('[1]T_12.01'!$A$1,ROW()-$K$2,COLUMN()-$K$3)</f>
        <v>#VALUE!</v>
      </c>
      <c r="G25" s="27" t="e">
        <f t="shared" ca="1" si="1"/>
        <v>#VALUE!</v>
      </c>
      <c r="H25" s="83" t="e">
        <f t="shared" ca="1" si="2"/>
        <v>#VALUE!</v>
      </c>
      <c r="I25" s="26" t="e">
        <f ca="1">OFFSET('[1]T_12.01'!$A$1,ROW()-$L$2,COLUMN()-$L$3)</f>
        <v>#VALUE!</v>
      </c>
      <c r="J25" s="27" t="e">
        <f ca="1">OFFSET('[1]T_12.01'!$A$1,ROW()-$L$2,COLUMN()-$L$3)</f>
        <v>#VALUE!</v>
      </c>
      <c r="K25" s="27" t="e">
        <f ca="1">OFFSET('[1]T_12.01'!$A$1,ROW()-$L$2,COLUMN()-$L$3)</f>
        <v>#VALUE!</v>
      </c>
      <c r="L25" s="27" t="e">
        <f t="shared" ca="1" si="3"/>
        <v>#VALUE!</v>
      </c>
      <c r="M25" s="83" t="e">
        <f t="shared" ca="1" si="0"/>
        <v>#VALUE!</v>
      </c>
    </row>
    <row r="26" spans="1:13" x14ac:dyDescent="0.3">
      <c r="A26" s="137" t="s">
        <v>1557</v>
      </c>
      <c r="B26" s="26" t="e">
        <f ca="1">OFFSET('[1]T_12.01'!$A$1,ROW()-$K$2,COLUMN()-$K$3)</f>
        <v>#VALUE!</v>
      </c>
      <c r="C26" s="141" t="e">
        <f ca="1">OFFSET('[1]T_12.01'!$A$1,ROW()-$K$2,COLUMN()-$K$3)</f>
        <v>#VALUE!</v>
      </c>
      <c r="D26" s="26" t="e">
        <f ca="1">OFFSET('[1]T_12.01'!$A$1,ROW()-$K$2,COLUMN()-$K$3)</f>
        <v>#VALUE!</v>
      </c>
      <c r="E26" s="27" t="e">
        <f ca="1">OFFSET('[1]T_12.01'!$A$1,ROW()-$K$2,COLUMN()-$K$3)</f>
        <v>#VALUE!</v>
      </c>
      <c r="F26" s="27" t="e">
        <f ca="1">OFFSET('[1]T_12.01'!$A$1,ROW()-$K$2,COLUMN()-$K$3)</f>
        <v>#VALUE!</v>
      </c>
      <c r="G26" s="27" t="e">
        <f t="shared" ca="1" si="1"/>
        <v>#VALUE!</v>
      </c>
      <c r="H26" s="83" t="e">
        <f t="shared" ca="1" si="2"/>
        <v>#VALUE!</v>
      </c>
      <c r="I26" s="26" t="e">
        <f ca="1">OFFSET('[1]T_12.01'!$A$1,ROW()-$L$2,COLUMN()-$L$3)</f>
        <v>#VALUE!</v>
      </c>
      <c r="J26" s="27" t="e">
        <f ca="1">OFFSET('[1]T_12.01'!$A$1,ROW()-$L$2,COLUMN()-$L$3)</f>
        <v>#VALUE!</v>
      </c>
      <c r="K26" s="27" t="e">
        <f ca="1">OFFSET('[1]T_12.01'!$A$1,ROW()-$L$2,COLUMN()-$L$3)</f>
        <v>#VALUE!</v>
      </c>
      <c r="L26" s="27" t="e">
        <f t="shared" ca="1" si="3"/>
        <v>#VALUE!</v>
      </c>
      <c r="M26" s="83" t="e">
        <f t="shared" ca="1" si="0"/>
        <v>#VALUE!</v>
      </c>
    </row>
    <row r="27" spans="1:13" x14ac:dyDescent="0.3">
      <c r="A27" s="137" t="s">
        <v>1558</v>
      </c>
      <c r="B27" s="26" t="e">
        <f ca="1">OFFSET('[1]T_12.01'!$A$1,ROW()-$K$2,COLUMN()-$K$3)</f>
        <v>#VALUE!</v>
      </c>
      <c r="C27" s="141" t="e">
        <f ca="1">OFFSET('[1]T_12.01'!$A$1,ROW()-$K$2,COLUMN()-$K$3)</f>
        <v>#VALUE!</v>
      </c>
      <c r="D27" s="26" t="e">
        <f ca="1">OFFSET('[1]T_12.01'!$A$1,ROW()-$K$2,COLUMN()-$K$3)</f>
        <v>#VALUE!</v>
      </c>
      <c r="E27" s="27" t="e">
        <f ca="1">OFFSET('[1]T_12.01'!$A$1,ROW()-$K$2,COLUMN()-$K$3)</f>
        <v>#VALUE!</v>
      </c>
      <c r="F27" s="27" t="e">
        <f ca="1">OFFSET('[1]T_12.01'!$A$1,ROW()-$K$2,COLUMN()-$K$3)</f>
        <v>#VALUE!</v>
      </c>
      <c r="G27" s="27" t="e">
        <f t="shared" ca="1" si="1"/>
        <v>#VALUE!</v>
      </c>
      <c r="H27" s="83" t="e">
        <f t="shared" ca="1" si="2"/>
        <v>#VALUE!</v>
      </c>
      <c r="I27" s="26" t="e">
        <f ca="1">OFFSET('[1]T_12.01'!$A$1,ROW()-$L$2,COLUMN()-$L$3)</f>
        <v>#VALUE!</v>
      </c>
      <c r="J27" s="27" t="e">
        <f ca="1">OFFSET('[1]T_12.01'!$A$1,ROW()-$L$2,COLUMN()-$L$3)</f>
        <v>#VALUE!</v>
      </c>
      <c r="K27" s="27" t="e">
        <f ca="1">OFFSET('[1]T_12.01'!$A$1,ROW()-$L$2,COLUMN()-$L$3)</f>
        <v>#VALUE!</v>
      </c>
      <c r="L27" s="27" t="e">
        <f t="shared" ca="1" si="3"/>
        <v>#VALUE!</v>
      </c>
      <c r="M27" s="83" t="e">
        <f t="shared" ca="1" si="0"/>
        <v>#VALUE!</v>
      </c>
    </row>
    <row r="28" spans="1:13" x14ac:dyDescent="0.3">
      <c r="A28" s="137" t="s">
        <v>1580</v>
      </c>
      <c r="B28" s="26" t="e">
        <f ca="1">OFFSET('[1]T_12.01'!$A$1,ROW()-$K$2,COLUMN()-$K$3)</f>
        <v>#VALUE!</v>
      </c>
      <c r="C28" s="141" t="e">
        <f ca="1">OFFSET('[1]T_12.01'!$A$1,ROW()-$K$2,COLUMN()-$K$3)</f>
        <v>#VALUE!</v>
      </c>
      <c r="D28" s="26" t="e">
        <f ca="1">OFFSET('[1]T_12.01'!$A$1,ROW()-$K$2,COLUMN()-$K$3)</f>
        <v>#VALUE!</v>
      </c>
      <c r="E28" s="27" t="e">
        <f ca="1">OFFSET('[1]T_12.01'!$A$1,ROW()-$K$2,COLUMN()-$K$3)</f>
        <v>#VALUE!</v>
      </c>
      <c r="F28" s="27" t="e">
        <f ca="1">OFFSET('[1]T_12.01'!$A$1,ROW()-$K$2,COLUMN()-$K$3)</f>
        <v>#VALUE!</v>
      </c>
      <c r="G28" s="27" t="e">
        <f t="shared" ca="1" si="1"/>
        <v>#VALUE!</v>
      </c>
      <c r="H28" s="83" t="e">
        <f t="shared" ca="1" si="2"/>
        <v>#VALUE!</v>
      </c>
      <c r="I28" s="26" t="e">
        <f ca="1">OFFSET('[1]T_12.01'!$A$1,ROW()-$L$2,COLUMN()-$L$3)</f>
        <v>#VALUE!</v>
      </c>
      <c r="J28" s="27" t="e">
        <f ca="1">OFFSET('[1]T_12.01'!$A$1,ROW()-$L$2,COLUMN()-$L$3)</f>
        <v>#VALUE!</v>
      </c>
      <c r="K28" s="27" t="e">
        <f ca="1">OFFSET('[1]T_12.01'!$A$1,ROW()-$L$2,COLUMN()-$L$3)</f>
        <v>#VALUE!</v>
      </c>
      <c r="L28" s="27" t="e">
        <f t="shared" ca="1" si="3"/>
        <v>#VALUE!</v>
      </c>
      <c r="M28" s="83" t="e">
        <f t="shared" ca="1" si="0"/>
        <v>#VALUE!</v>
      </c>
    </row>
    <row r="29" spans="1:13" x14ac:dyDescent="0.3">
      <c r="A29" s="137" t="s">
        <v>1559</v>
      </c>
      <c r="B29" s="26" t="e">
        <f ca="1">OFFSET('[1]T_12.01'!$A$1,ROW()-$K$2,COLUMN()-$K$3)</f>
        <v>#VALUE!</v>
      </c>
      <c r="C29" s="141" t="e">
        <f ca="1">OFFSET('[1]T_12.01'!$A$1,ROW()-$K$2,COLUMN()-$K$3)</f>
        <v>#VALUE!</v>
      </c>
      <c r="D29" s="26" t="e">
        <f ca="1">OFFSET('[1]T_12.01'!$A$1,ROW()-$K$2,COLUMN()-$K$3)</f>
        <v>#VALUE!</v>
      </c>
      <c r="E29" s="27" t="e">
        <f ca="1">OFFSET('[1]T_12.01'!$A$1,ROW()-$K$2,COLUMN()-$K$3)</f>
        <v>#VALUE!</v>
      </c>
      <c r="F29" s="27" t="e">
        <f ca="1">OFFSET('[1]T_12.01'!$A$1,ROW()-$K$2,COLUMN()-$K$3)</f>
        <v>#VALUE!</v>
      </c>
      <c r="G29" s="27" t="e">
        <f t="shared" ca="1" si="1"/>
        <v>#VALUE!</v>
      </c>
      <c r="H29" s="83" t="e">
        <f t="shared" ca="1" si="2"/>
        <v>#VALUE!</v>
      </c>
      <c r="I29" s="26" t="e">
        <f ca="1">OFFSET('[1]T_12.01'!$A$1,ROW()-$L$2,COLUMN()-$L$3)</f>
        <v>#VALUE!</v>
      </c>
      <c r="J29" s="27" t="e">
        <f ca="1">OFFSET('[1]T_12.01'!$A$1,ROW()-$L$2,COLUMN()-$L$3)</f>
        <v>#VALUE!</v>
      </c>
      <c r="K29" s="27" t="e">
        <f ca="1">OFFSET('[1]T_12.01'!$A$1,ROW()-$L$2,COLUMN()-$L$3)</f>
        <v>#VALUE!</v>
      </c>
      <c r="L29" s="27" t="e">
        <f t="shared" ca="1" si="3"/>
        <v>#VALUE!</v>
      </c>
      <c r="M29" s="83" t="e">
        <f t="shared" ca="1" si="0"/>
        <v>#VALUE!</v>
      </c>
    </row>
    <row r="30" spans="1:13" x14ac:dyDescent="0.3">
      <c r="A30" s="137" t="s">
        <v>1560</v>
      </c>
      <c r="B30" s="26" t="e">
        <f ca="1">OFFSET('[1]T_12.01'!$A$1,ROW()-$K$2,COLUMN()-$K$3)</f>
        <v>#VALUE!</v>
      </c>
      <c r="C30" s="141" t="e">
        <f ca="1">OFFSET('[1]T_12.01'!$A$1,ROW()-$K$2,COLUMN()-$K$3)</f>
        <v>#VALUE!</v>
      </c>
      <c r="D30" s="26" t="e">
        <f ca="1">OFFSET('[1]T_12.01'!$A$1,ROW()-$K$2,COLUMN()-$K$3)</f>
        <v>#VALUE!</v>
      </c>
      <c r="E30" s="27" t="e">
        <f ca="1">OFFSET('[1]T_12.01'!$A$1,ROW()-$K$2,COLUMN()-$K$3)</f>
        <v>#VALUE!</v>
      </c>
      <c r="F30" s="27" t="e">
        <f ca="1">OFFSET('[1]T_12.01'!$A$1,ROW()-$K$2,COLUMN()-$K$3)</f>
        <v>#VALUE!</v>
      </c>
      <c r="G30" s="27" t="e">
        <f t="shared" ca="1" si="1"/>
        <v>#VALUE!</v>
      </c>
      <c r="H30" s="83" t="e">
        <f t="shared" ca="1" si="2"/>
        <v>#VALUE!</v>
      </c>
      <c r="I30" s="26" t="e">
        <f ca="1">OFFSET('[1]T_12.01'!$A$1,ROW()-$L$2,COLUMN()-$L$3)</f>
        <v>#VALUE!</v>
      </c>
      <c r="J30" s="27" t="e">
        <f ca="1">OFFSET('[1]T_12.01'!$A$1,ROW()-$L$2,COLUMN()-$L$3)</f>
        <v>#VALUE!</v>
      </c>
      <c r="K30" s="27" t="e">
        <f ca="1">OFFSET('[1]T_12.01'!$A$1,ROW()-$L$2,COLUMN()-$L$3)</f>
        <v>#VALUE!</v>
      </c>
      <c r="L30" s="27" t="e">
        <f t="shared" ca="1" si="3"/>
        <v>#VALUE!</v>
      </c>
      <c r="M30" s="83" t="e">
        <f t="shared" ca="1" si="0"/>
        <v>#VALUE!</v>
      </c>
    </row>
    <row r="31" spans="1:13" x14ac:dyDescent="0.3">
      <c r="A31" s="137" t="s">
        <v>1561</v>
      </c>
      <c r="B31" s="26" t="e">
        <f ca="1">OFFSET('[1]T_12.01'!$A$1,ROW()-$K$2,COLUMN()-$K$3)</f>
        <v>#VALUE!</v>
      </c>
      <c r="C31" s="141" t="e">
        <f ca="1">OFFSET('[1]T_12.01'!$A$1,ROW()-$K$2,COLUMN()-$K$3)</f>
        <v>#VALUE!</v>
      </c>
      <c r="D31" s="26" t="e">
        <f ca="1">OFFSET('[1]T_12.01'!$A$1,ROW()-$K$2,COLUMN()-$K$3)</f>
        <v>#VALUE!</v>
      </c>
      <c r="E31" s="27" t="e">
        <f ca="1">OFFSET('[1]T_12.01'!$A$1,ROW()-$K$2,COLUMN()-$K$3)</f>
        <v>#VALUE!</v>
      </c>
      <c r="F31" s="27" t="e">
        <f ca="1">OFFSET('[1]T_12.01'!$A$1,ROW()-$K$2,COLUMN()-$K$3)</f>
        <v>#VALUE!</v>
      </c>
      <c r="G31" s="27" t="e">
        <f t="shared" ca="1" si="1"/>
        <v>#VALUE!</v>
      </c>
      <c r="H31" s="83" t="e">
        <f t="shared" ca="1" si="2"/>
        <v>#VALUE!</v>
      </c>
      <c r="I31" s="26" t="e">
        <f ca="1">OFFSET('[1]T_12.01'!$A$1,ROW()-$L$2,COLUMN()-$L$3)</f>
        <v>#VALUE!</v>
      </c>
      <c r="J31" s="27" t="e">
        <f ca="1">OFFSET('[1]T_12.01'!$A$1,ROW()-$L$2,COLUMN()-$L$3)</f>
        <v>#VALUE!</v>
      </c>
      <c r="K31" s="27" t="e">
        <f ca="1">OFFSET('[1]T_12.01'!$A$1,ROW()-$L$2,COLUMN()-$L$3)</f>
        <v>#VALUE!</v>
      </c>
      <c r="L31" s="27" t="e">
        <f t="shared" ca="1" si="3"/>
        <v>#VALUE!</v>
      </c>
      <c r="M31" s="83" t="e">
        <f t="shared" ca="1" si="0"/>
        <v>#VALUE!</v>
      </c>
    </row>
    <row r="32" spans="1:13" x14ac:dyDescent="0.3">
      <c r="A32" s="137" t="s">
        <v>1562</v>
      </c>
      <c r="B32" s="26" t="e">
        <f ca="1">OFFSET('[1]T_12.01'!$A$1,ROW()-$K$2,COLUMN()-$K$3)</f>
        <v>#VALUE!</v>
      </c>
      <c r="C32" s="141" t="e">
        <f ca="1">OFFSET('[1]T_12.01'!$A$1,ROW()-$K$2,COLUMN()-$K$3)</f>
        <v>#VALUE!</v>
      </c>
      <c r="D32" s="26" t="e">
        <f ca="1">OFFSET('[1]T_12.01'!$A$1,ROW()-$K$2,COLUMN()-$K$3)</f>
        <v>#VALUE!</v>
      </c>
      <c r="E32" s="27" t="e">
        <f ca="1">OFFSET('[1]T_12.01'!$A$1,ROW()-$K$2,COLUMN()-$K$3)</f>
        <v>#VALUE!</v>
      </c>
      <c r="F32" s="27" t="e">
        <f ca="1">OFFSET('[1]T_12.01'!$A$1,ROW()-$K$2,COLUMN()-$K$3)</f>
        <v>#VALUE!</v>
      </c>
      <c r="G32" s="27" t="e">
        <f t="shared" ca="1" si="1"/>
        <v>#VALUE!</v>
      </c>
      <c r="H32" s="83" t="e">
        <f t="shared" ca="1" si="2"/>
        <v>#VALUE!</v>
      </c>
      <c r="I32" s="26" t="e">
        <f ca="1">OFFSET('[1]T_12.01'!$A$1,ROW()-$L$2,COLUMN()-$L$3)</f>
        <v>#VALUE!</v>
      </c>
      <c r="J32" s="27" t="e">
        <f ca="1">OFFSET('[1]T_12.01'!$A$1,ROW()-$L$2,COLUMN()-$L$3)</f>
        <v>#VALUE!</v>
      </c>
      <c r="K32" s="27" t="e">
        <f ca="1">OFFSET('[1]T_12.01'!$A$1,ROW()-$L$2,COLUMN()-$L$3)</f>
        <v>#VALUE!</v>
      </c>
      <c r="L32" s="27" t="e">
        <f t="shared" ca="1" si="3"/>
        <v>#VALUE!</v>
      </c>
      <c r="M32" s="83" t="e">
        <f t="shared" ca="1" si="0"/>
        <v>#VALUE!</v>
      </c>
    </row>
    <row r="33" spans="1:13" x14ac:dyDescent="0.3">
      <c r="A33" s="137" t="s">
        <v>1563</v>
      </c>
      <c r="B33" s="26" t="e">
        <f ca="1">OFFSET('[1]T_12.01'!$A$1,ROW()-$K$2,COLUMN()-$K$3)</f>
        <v>#VALUE!</v>
      </c>
      <c r="C33" s="141" t="e">
        <f ca="1">OFFSET('[1]T_12.01'!$A$1,ROW()-$K$2,COLUMN()-$K$3)</f>
        <v>#VALUE!</v>
      </c>
      <c r="D33" s="26" t="e">
        <f ca="1">OFFSET('[1]T_12.01'!$A$1,ROW()-$K$2,COLUMN()-$K$3)</f>
        <v>#VALUE!</v>
      </c>
      <c r="E33" s="27" t="e">
        <f ca="1">OFFSET('[1]T_12.01'!$A$1,ROW()-$K$2,COLUMN()-$K$3)</f>
        <v>#VALUE!</v>
      </c>
      <c r="F33" s="27" t="e">
        <f ca="1">OFFSET('[1]T_12.01'!$A$1,ROW()-$K$2,COLUMN()-$K$3)</f>
        <v>#VALUE!</v>
      </c>
      <c r="G33" s="27" t="e">
        <f t="shared" ca="1" si="1"/>
        <v>#VALUE!</v>
      </c>
      <c r="H33" s="83" t="e">
        <f t="shared" ca="1" si="2"/>
        <v>#VALUE!</v>
      </c>
      <c r="I33" s="26" t="e">
        <f ca="1">OFFSET('[1]T_12.01'!$A$1,ROW()-$L$2,COLUMN()-$L$3)</f>
        <v>#VALUE!</v>
      </c>
      <c r="J33" s="27" t="e">
        <f ca="1">OFFSET('[1]T_12.01'!$A$1,ROW()-$L$2,COLUMN()-$L$3)</f>
        <v>#VALUE!</v>
      </c>
      <c r="K33" s="27" t="e">
        <f ca="1">OFFSET('[1]T_12.01'!$A$1,ROW()-$L$2,COLUMN()-$L$3)</f>
        <v>#VALUE!</v>
      </c>
      <c r="L33" s="27" t="e">
        <f t="shared" ca="1" si="3"/>
        <v>#VALUE!</v>
      </c>
      <c r="M33" s="83" t="e">
        <f t="shared" ca="1" si="0"/>
        <v>#VALUE!</v>
      </c>
    </row>
    <row r="34" spans="1:13" x14ac:dyDescent="0.3">
      <c r="A34" s="137" t="s">
        <v>1564</v>
      </c>
      <c r="B34" s="26" t="e">
        <f ca="1">OFFSET('[1]T_12.01'!$A$1,ROW()-$K$2,COLUMN()-$K$3)</f>
        <v>#VALUE!</v>
      </c>
      <c r="C34" s="141" t="e">
        <f ca="1">OFFSET('[1]T_12.01'!$A$1,ROW()-$K$2,COLUMN()-$K$3)</f>
        <v>#VALUE!</v>
      </c>
      <c r="D34" s="26" t="e">
        <f ca="1">OFFSET('[1]T_12.01'!$A$1,ROW()-$K$2,COLUMN()-$K$3)</f>
        <v>#VALUE!</v>
      </c>
      <c r="E34" s="27" t="e">
        <f ca="1">OFFSET('[1]T_12.01'!$A$1,ROW()-$K$2,COLUMN()-$K$3)</f>
        <v>#VALUE!</v>
      </c>
      <c r="F34" s="27" t="e">
        <f ca="1">OFFSET('[1]T_12.01'!$A$1,ROW()-$K$2,COLUMN()-$K$3)</f>
        <v>#VALUE!</v>
      </c>
      <c r="G34" s="27" t="e">
        <f t="shared" ca="1" si="1"/>
        <v>#VALUE!</v>
      </c>
      <c r="H34" s="83" t="e">
        <f t="shared" ca="1" si="2"/>
        <v>#VALUE!</v>
      </c>
      <c r="I34" s="26" t="e">
        <f ca="1">OFFSET('[1]T_12.01'!$A$1,ROW()-$L$2,COLUMN()-$L$3)</f>
        <v>#VALUE!</v>
      </c>
      <c r="J34" s="27" t="e">
        <f ca="1">OFFSET('[1]T_12.01'!$A$1,ROW()-$L$2,COLUMN()-$L$3)</f>
        <v>#VALUE!</v>
      </c>
      <c r="K34" s="27" t="e">
        <f ca="1">OFFSET('[1]T_12.01'!$A$1,ROW()-$L$2,COLUMN()-$L$3)</f>
        <v>#VALUE!</v>
      </c>
      <c r="L34" s="27" t="e">
        <f t="shared" ca="1" si="3"/>
        <v>#VALUE!</v>
      </c>
      <c r="M34" s="83" t="e">
        <f t="shared" ca="1" si="0"/>
        <v>#VALUE!</v>
      </c>
    </row>
    <row r="35" spans="1:13" x14ac:dyDescent="0.3">
      <c r="A35" s="137" t="s">
        <v>1565</v>
      </c>
      <c r="B35" s="26" t="e">
        <f ca="1">OFFSET('[1]T_12.01'!$A$1,ROW()-$K$2,COLUMN()-$K$3)</f>
        <v>#VALUE!</v>
      </c>
      <c r="C35" s="141" t="e">
        <f ca="1">OFFSET('[1]T_12.01'!$A$1,ROW()-$K$2,COLUMN()-$K$3)</f>
        <v>#VALUE!</v>
      </c>
      <c r="D35" s="26" t="e">
        <f ca="1">OFFSET('[1]T_12.01'!$A$1,ROW()-$K$2,COLUMN()-$K$3)</f>
        <v>#VALUE!</v>
      </c>
      <c r="E35" s="27" t="e">
        <f ca="1">OFFSET('[1]T_12.01'!$A$1,ROW()-$K$2,COLUMN()-$K$3)</f>
        <v>#VALUE!</v>
      </c>
      <c r="F35" s="27" t="e">
        <f ca="1">OFFSET('[1]T_12.01'!$A$1,ROW()-$K$2,COLUMN()-$K$3)</f>
        <v>#VALUE!</v>
      </c>
      <c r="G35" s="27" t="e">
        <f t="shared" ca="1" si="1"/>
        <v>#VALUE!</v>
      </c>
      <c r="H35" s="83" t="e">
        <f t="shared" ca="1" si="2"/>
        <v>#VALUE!</v>
      </c>
      <c r="I35" s="26" t="e">
        <f ca="1">OFFSET('[1]T_12.01'!$A$1,ROW()-$L$2,COLUMN()-$L$3)</f>
        <v>#VALUE!</v>
      </c>
      <c r="J35" s="27" t="e">
        <f ca="1">OFFSET('[1]T_12.01'!$A$1,ROW()-$L$2,COLUMN()-$L$3)</f>
        <v>#VALUE!</v>
      </c>
      <c r="K35" s="27" t="e">
        <f ca="1">OFFSET('[1]T_12.01'!$A$1,ROW()-$L$2,COLUMN()-$L$3)</f>
        <v>#VALUE!</v>
      </c>
      <c r="L35" s="27" t="e">
        <f t="shared" ca="1" si="3"/>
        <v>#VALUE!</v>
      </c>
      <c r="M35" s="83" t="e">
        <f t="shared" ca="1" si="0"/>
        <v>#VALUE!</v>
      </c>
    </row>
    <row r="36" spans="1:13" ht="16.5" customHeight="1" x14ac:dyDescent="0.3">
      <c r="A36" s="137" t="s">
        <v>1566</v>
      </c>
      <c r="B36" s="26" t="e">
        <f ca="1">OFFSET('[1]T_12.01'!$A$1,ROW()-$K$2,COLUMN()-$K$3)</f>
        <v>#VALUE!</v>
      </c>
      <c r="C36" s="141" t="e">
        <f ca="1">OFFSET('[1]T_12.01'!$A$1,ROW()-$K$2,COLUMN()-$K$3)</f>
        <v>#VALUE!</v>
      </c>
      <c r="D36" s="26" t="e">
        <f ca="1">OFFSET('[1]T_12.01'!$A$1,ROW()-$K$2,COLUMN()-$K$3)</f>
        <v>#VALUE!</v>
      </c>
      <c r="E36" s="27" t="e">
        <f ca="1">OFFSET('[1]T_12.01'!$A$1,ROW()-$K$2,COLUMN()-$K$3)</f>
        <v>#VALUE!</v>
      </c>
      <c r="F36" s="27" t="e">
        <f ca="1">OFFSET('[1]T_12.01'!$A$1,ROW()-$K$2,COLUMN()-$K$3)</f>
        <v>#VALUE!</v>
      </c>
      <c r="G36" s="27" t="e">
        <f t="shared" ca="1" si="1"/>
        <v>#VALUE!</v>
      </c>
      <c r="H36" s="83" t="e">
        <f t="shared" ca="1" si="2"/>
        <v>#VALUE!</v>
      </c>
      <c r="I36" s="26" t="e">
        <f ca="1">OFFSET('[1]T_12.01'!$A$1,ROW()-$L$2,COLUMN()-$L$3)</f>
        <v>#VALUE!</v>
      </c>
      <c r="J36" s="27" t="e">
        <f ca="1">OFFSET('[1]T_12.01'!$A$1,ROW()-$L$2,COLUMN()-$L$3)</f>
        <v>#VALUE!</v>
      </c>
      <c r="K36" s="27" t="e">
        <f ca="1">OFFSET('[1]T_12.01'!$A$1,ROW()-$L$2,COLUMN()-$L$3)</f>
        <v>#VALUE!</v>
      </c>
      <c r="L36" s="27" t="e">
        <f t="shared" ca="1" si="3"/>
        <v>#VALUE!</v>
      </c>
      <c r="M36" s="83" t="e">
        <f t="shared" ca="1" si="0"/>
        <v>#VALUE!</v>
      </c>
    </row>
    <row r="37" spans="1:13" ht="16.5" customHeight="1" x14ac:dyDescent="0.3">
      <c r="A37" s="137" t="s">
        <v>1567</v>
      </c>
      <c r="B37" s="26" t="e">
        <f ca="1">OFFSET('[1]T_12.01'!$A$1,ROW()-$K$2,COLUMN()-$K$3)</f>
        <v>#VALUE!</v>
      </c>
      <c r="C37" s="141" t="e">
        <f ca="1">OFFSET('[1]T_12.01'!$A$1,ROW()-$K$2,COLUMN()-$K$3)</f>
        <v>#VALUE!</v>
      </c>
      <c r="D37" s="26" t="e">
        <f ca="1">OFFSET('[1]T_12.01'!$A$1,ROW()-$K$2,COLUMN()-$K$3)</f>
        <v>#VALUE!</v>
      </c>
      <c r="E37" s="27" t="e">
        <f ca="1">OFFSET('[1]T_12.01'!$A$1,ROW()-$K$2,COLUMN()-$K$3)</f>
        <v>#VALUE!</v>
      </c>
      <c r="F37" s="27" t="e">
        <f ca="1">OFFSET('[1]T_12.01'!$A$1,ROW()-$K$2,COLUMN()-$K$3)</f>
        <v>#VALUE!</v>
      </c>
      <c r="G37" s="27" t="e">
        <f t="shared" ca="1" si="1"/>
        <v>#VALUE!</v>
      </c>
      <c r="H37" s="83" t="e">
        <f t="shared" ca="1" si="2"/>
        <v>#VALUE!</v>
      </c>
      <c r="I37" s="26" t="e">
        <f ca="1">OFFSET('[1]T_12.01'!$A$1,ROW()-$L$2,COLUMN()-$L$3)</f>
        <v>#VALUE!</v>
      </c>
      <c r="J37" s="27" t="e">
        <f ca="1">OFFSET('[1]T_12.01'!$A$1,ROW()-$L$2,COLUMN()-$L$3)</f>
        <v>#VALUE!</v>
      </c>
      <c r="K37" s="27" t="e">
        <f ca="1">OFFSET('[1]T_12.01'!$A$1,ROW()-$L$2,COLUMN()-$L$3)</f>
        <v>#VALUE!</v>
      </c>
      <c r="L37" s="27" t="e">
        <f t="shared" ca="1" si="3"/>
        <v>#VALUE!</v>
      </c>
      <c r="M37" s="83" t="e">
        <f t="shared" ca="1" si="0"/>
        <v>#VALUE!</v>
      </c>
    </row>
    <row r="38" spans="1:13" ht="16.5" customHeight="1" x14ac:dyDescent="0.3">
      <c r="A38" s="137" t="s">
        <v>1568</v>
      </c>
      <c r="B38" s="26" t="e">
        <f ca="1">OFFSET('[1]T_12.01'!$A$1,ROW()-$K$2,COLUMN()-$K$3)</f>
        <v>#VALUE!</v>
      </c>
      <c r="C38" s="141" t="e">
        <f ca="1">OFFSET('[1]T_12.01'!$A$1,ROW()-$K$2,COLUMN()-$K$3)</f>
        <v>#VALUE!</v>
      </c>
      <c r="D38" s="26" t="e">
        <f ca="1">OFFSET('[1]T_12.01'!$A$1,ROW()-$K$2,COLUMN()-$K$3)</f>
        <v>#VALUE!</v>
      </c>
      <c r="E38" s="27" t="e">
        <f ca="1">OFFSET('[1]T_12.01'!$A$1,ROW()-$K$2,COLUMN()-$K$3)</f>
        <v>#VALUE!</v>
      </c>
      <c r="F38" s="27" t="e">
        <f ca="1">OFFSET('[1]T_12.01'!$A$1,ROW()-$K$2,COLUMN()-$K$3)</f>
        <v>#VALUE!</v>
      </c>
      <c r="G38" s="27" t="e">
        <f t="shared" ca="1" si="1"/>
        <v>#VALUE!</v>
      </c>
      <c r="H38" s="83" t="e">
        <f t="shared" ca="1" si="2"/>
        <v>#VALUE!</v>
      </c>
      <c r="I38" s="26" t="e">
        <f ca="1">OFFSET('[1]T_12.01'!$A$1,ROW()-$L$2,COLUMN()-$L$3)</f>
        <v>#VALUE!</v>
      </c>
      <c r="J38" s="27" t="e">
        <f ca="1">OFFSET('[1]T_12.01'!$A$1,ROW()-$L$2,COLUMN()-$L$3)</f>
        <v>#VALUE!</v>
      </c>
      <c r="K38" s="27" t="e">
        <f ca="1">OFFSET('[1]T_12.01'!$A$1,ROW()-$L$2,COLUMN()-$L$3)</f>
        <v>#VALUE!</v>
      </c>
      <c r="L38" s="27" t="e">
        <f t="shared" ca="1" si="3"/>
        <v>#VALUE!</v>
      </c>
      <c r="M38" s="83" t="e">
        <f t="shared" ca="1" si="0"/>
        <v>#VALUE!</v>
      </c>
    </row>
    <row r="39" spans="1:13" ht="16.5" customHeight="1" x14ac:dyDescent="0.3">
      <c r="A39" s="137" t="s">
        <v>1569</v>
      </c>
      <c r="B39" s="26" t="e">
        <f ca="1">OFFSET('[1]T_12.01'!$A$1,ROW()-$K$2,COLUMN()-$K$3)</f>
        <v>#VALUE!</v>
      </c>
      <c r="C39" s="141" t="e">
        <f ca="1">OFFSET('[1]T_12.01'!$A$1,ROW()-$K$2,COLUMN()-$K$3)</f>
        <v>#VALUE!</v>
      </c>
      <c r="D39" s="26" t="e">
        <f ca="1">OFFSET('[1]T_12.01'!$A$1,ROW()-$K$2,COLUMN()-$K$3)</f>
        <v>#VALUE!</v>
      </c>
      <c r="E39" s="27" t="e">
        <f ca="1">OFFSET('[1]T_12.01'!$A$1,ROW()-$K$2,COLUMN()-$K$3)</f>
        <v>#VALUE!</v>
      </c>
      <c r="F39" s="27" t="e">
        <f ca="1">OFFSET('[1]T_12.01'!$A$1,ROW()-$K$2,COLUMN()-$K$3)</f>
        <v>#VALUE!</v>
      </c>
      <c r="G39" s="27" t="e">
        <f t="shared" ca="1" si="1"/>
        <v>#VALUE!</v>
      </c>
      <c r="H39" s="83" t="e">
        <f t="shared" ca="1" si="2"/>
        <v>#VALUE!</v>
      </c>
      <c r="I39" s="26" t="e">
        <f ca="1">OFFSET('[1]T_12.01'!$A$1,ROW()-$L$2,COLUMN()-$L$3)</f>
        <v>#VALUE!</v>
      </c>
      <c r="J39" s="27" t="e">
        <f ca="1">OFFSET('[1]T_12.01'!$A$1,ROW()-$L$2,COLUMN()-$L$3)</f>
        <v>#VALUE!</v>
      </c>
      <c r="K39" s="27" t="e">
        <f ca="1">OFFSET('[1]T_12.01'!$A$1,ROW()-$L$2,COLUMN()-$L$3)</f>
        <v>#VALUE!</v>
      </c>
      <c r="L39" s="27" t="e">
        <f t="shared" ca="1" si="3"/>
        <v>#VALUE!</v>
      </c>
      <c r="M39" s="83" t="e">
        <f t="shared" ca="1" si="0"/>
        <v>#VALUE!</v>
      </c>
    </row>
    <row r="40" spans="1:13" ht="16.5" customHeight="1" x14ac:dyDescent="0.3">
      <c r="A40" s="137" t="s">
        <v>1581</v>
      </c>
      <c r="B40" s="26" t="e">
        <f ca="1">OFFSET('[1]T_12.01'!$A$1,ROW()-$K$2,COLUMN()-$K$3)</f>
        <v>#VALUE!</v>
      </c>
      <c r="C40" s="141" t="e">
        <f ca="1">OFFSET('[1]T_12.01'!$A$1,ROW()-$K$2,COLUMN()-$K$3)</f>
        <v>#VALUE!</v>
      </c>
      <c r="D40" s="26" t="e">
        <f ca="1">OFFSET('[1]T_12.01'!$A$1,ROW()-$K$2,COLUMN()-$K$3)</f>
        <v>#VALUE!</v>
      </c>
      <c r="E40" s="27" t="e">
        <f ca="1">OFFSET('[1]T_12.01'!$A$1,ROW()-$K$2,COLUMN()-$K$3)</f>
        <v>#VALUE!</v>
      </c>
      <c r="F40" s="27" t="e">
        <f ca="1">OFFSET('[1]T_12.01'!$A$1,ROW()-$K$2,COLUMN()-$K$3)</f>
        <v>#VALUE!</v>
      </c>
      <c r="G40" s="27" t="e">
        <f t="shared" ca="1" si="1"/>
        <v>#VALUE!</v>
      </c>
      <c r="H40" s="83" t="e">
        <f t="shared" ca="1" si="2"/>
        <v>#VALUE!</v>
      </c>
      <c r="I40" s="26" t="e">
        <f ca="1">OFFSET('[1]T_12.01'!$A$1,ROW()-$L$2,COLUMN()-$L$3)</f>
        <v>#VALUE!</v>
      </c>
      <c r="J40" s="27" t="e">
        <f ca="1">OFFSET('[1]T_12.01'!$A$1,ROW()-$L$2,COLUMN()-$L$3)</f>
        <v>#VALUE!</v>
      </c>
      <c r="K40" s="27" t="e">
        <f ca="1">OFFSET('[1]T_12.01'!$A$1,ROW()-$L$2,COLUMN()-$L$3)</f>
        <v>#VALUE!</v>
      </c>
      <c r="L40" s="27" t="e">
        <f t="shared" ca="1" si="3"/>
        <v>#VALUE!</v>
      </c>
      <c r="M40" s="83" t="e">
        <f t="shared" ca="1" si="0"/>
        <v>#VALUE!</v>
      </c>
    </row>
    <row r="41" spans="1:13" ht="16.5" customHeight="1" x14ac:dyDescent="0.3">
      <c r="A41" s="137" t="s">
        <v>1570</v>
      </c>
      <c r="B41" s="26" t="e">
        <f ca="1">OFFSET('[1]T_12.01'!$A$1,ROW()-$K$2,COLUMN()-$K$3)</f>
        <v>#VALUE!</v>
      </c>
      <c r="C41" s="141" t="e">
        <f ca="1">OFFSET('[1]T_12.01'!$A$1,ROW()-$K$2,COLUMN()-$K$3)</f>
        <v>#VALUE!</v>
      </c>
      <c r="D41" s="26" t="e">
        <f ca="1">OFFSET('[1]T_12.01'!$A$1,ROW()-$K$2,COLUMN()-$K$3)</f>
        <v>#VALUE!</v>
      </c>
      <c r="E41" s="27" t="e">
        <f ca="1">OFFSET('[1]T_12.01'!$A$1,ROW()-$K$2,COLUMN()-$K$3)</f>
        <v>#VALUE!</v>
      </c>
      <c r="F41" s="27" t="e">
        <f ca="1">OFFSET('[1]T_12.01'!$A$1,ROW()-$K$2,COLUMN()-$K$3)</f>
        <v>#VALUE!</v>
      </c>
      <c r="G41" s="27" t="e">
        <f ca="1">F41-E41</f>
        <v>#VALUE!</v>
      </c>
      <c r="H41" s="83" t="e">
        <f t="shared" ca="1" si="2"/>
        <v>#VALUE!</v>
      </c>
      <c r="I41" s="26" t="e">
        <f ca="1">OFFSET('[1]T_12.01'!$A$1,ROW()-$L$2,COLUMN()-$L$3)</f>
        <v>#VALUE!</v>
      </c>
      <c r="J41" s="27" t="e">
        <f ca="1">OFFSET('[1]T_12.01'!$A$1,ROW()-$L$2,COLUMN()-$L$3)</f>
        <v>#VALUE!</v>
      </c>
      <c r="K41" s="27" t="e">
        <f ca="1">OFFSET('[1]T_12.01'!$A$1,ROW()-$L$2,COLUMN()-$L$3)</f>
        <v>#VALUE!</v>
      </c>
      <c r="L41" s="27" t="e">
        <f t="shared" ca="1" si="3"/>
        <v>#VALUE!</v>
      </c>
      <c r="M41" s="83" t="e">
        <f t="shared" ca="1" si="0"/>
        <v>#VALUE!</v>
      </c>
    </row>
    <row r="42" spans="1:13" ht="16.5" customHeight="1" x14ac:dyDescent="0.3">
      <c r="A42" s="138" t="s">
        <v>1477</v>
      </c>
      <c r="B42" s="28" t="e">
        <f ca="1">OFFSET('[1]T_12.01'!$A$1,ROW()-$K$2,COLUMN()-$K$3)</f>
        <v>#VALUE!</v>
      </c>
      <c r="C42" s="142" t="e">
        <f ca="1">OFFSET('[1]T_12.01'!$A$1,ROW()-$K$2,COLUMN()-$K$3)</f>
        <v>#VALUE!</v>
      </c>
      <c r="D42" s="28" t="e">
        <f ca="1">OFFSET('[1]T_12.01'!$A$1,ROW()-$K$2,COLUMN()-$K$3)</f>
        <v>#VALUE!</v>
      </c>
      <c r="E42" s="29" t="e">
        <f ca="1">OFFSET('[1]T_12.01'!$A$1,ROW()-$K$2,COLUMN()-$K$3)</f>
        <v>#VALUE!</v>
      </c>
      <c r="F42" s="29" t="e">
        <f ca="1">OFFSET('[1]T_12.01'!$A$1,ROW()-$K$2,COLUMN()-$K$3)</f>
        <v>#VALUE!</v>
      </c>
      <c r="G42" s="29" t="e">
        <f t="shared" ca="1" si="1"/>
        <v>#VALUE!</v>
      </c>
      <c r="H42" s="84" t="e">
        <f t="shared" ca="1" si="2"/>
        <v>#VALUE!</v>
      </c>
      <c r="I42" s="28" t="e">
        <f ca="1">OFFSET('[1]T_12.01'!$A$1,ROW()-$L$2,COLUMN()-$L$3)</f>
        <v>#VALUE!</v>
      </c>
      <c r="J42" s="29" t="e">
        <f ca="1">OFFSET('[1]T_12.01'!$A$1,ROW()-$L$2,COLUMN()-$L$3)</f>
        <v>#VALUE!</v>
      </c>
      <c r="K42" s="29" t="e">
        <f ca="1">OFFSET('[1]T_12.01'!$A$1,ROW()-$L$2,COLUMN()-$L$3)</f>
        <v>#VALUE!</v>
      </c>
      <c r="L42" s="29" t="e">
        <f ca="1">K42-J42</f>
        <v>#VALUE!</v>
      </c>
      <c r="M42" s="84" t="e">
        <f t="shared" ca="1" si="0"/>
        <v>#VALUE!</v>
      </c>
    </row>
    <row r="43" spans="1:13" s="8" customFormat="1" ht="15" thickBot="1" x14ac:dyDescent="0.35">
      <c r="A43" s="95" t="s">
        <v>35</v>
      </c>
      <c r="B43" s="89" t="e">
        <f ca="1">OFFSET('[1]T_12.01'!$A$1,ROW()-$K$2,COLUMN()-$K$3)</f>
        <v>#VALUE!</v>
      </c>
      <c r="C43" s="89" t="e">
        <f ca="1">OFFSET('[1]T_12.01'!$A$1,ROW()-$K$2,COLUMN()-$K$3)</f>
        <v>#VALUE!</v>
      </c>
      <c r="D43" s="90" t="e">
        <f ca="1">OFFSET('[1]T_12.01'!$A$1,ROW()-$K$2,COLUMN()-$K$3)</f>
        <v>#VALUE!</v>
      </c>
      <c r="E43" s="89" t="e">
        <f ca="1">OFFSET('[1]T_12.01'!$A$1,ROW()-$K$2,COLUMN()-$K$3)</f>
        <v>#VALUE!</v>
      </c>
      <c r="F43" s="89" t="e">
        <f ca="1">OFFSET('[1]T_12.01'!$A$1,ROW()-$K$2,COLUMN()-$K$3)</f>
        <v>#VALUE!</v>
      </c>
      <c r="G43" s="89" t="e">
        <f t="shared" ref="G43" ca="1" si="4">F43-E43</f>
        <v>#VALUE!</v>
      </c>
      <c r="H43" s="91" t="e">
        <f t="shared" ref="H43" ca="1" si="5">G43/E43</f>
        <v>#VALUE!</v>
      </c>
      <c r="I43" s="89" t="e">
        <f ca="1">OFFSET('[1]T_12.01'!$A$1,ROW()-$L$2,COLUMN()-$L$3)</f>
        <v>#VALUE!</v>
      </c>
      <c r="J43" s="89" t="e">
        <f ca="1">OFFSET('[1]T_12.01'!$A$1,ROW()-$L$2,COLUMN()-$L$3)</f>
        <v>#VALUE!</v>
      </c>
      <c r="K43" s="89" t="e">
        <f ca="1">OFFSET('[1]T_12.01'!$A$1,ROW()-$L$2,COLUMN()-$L$3)</f>
        <v>#VALUE!</v>
      </c>
      <c r="L43" s="89" t="e">
        <f ca="1">K43-J43</f>
        <v>#VALUE!</v>
      </c>
      <c r="M43" s="92"/>
    </row>
    <row r="44" spans="1:13" x14ac:dyDescent="0.3">
      <c r="A44" s="2"/>
    </row>
    <row r="45" spans="1:13" x14ac:dyDescent="0.3">
      <c r="A45" s="2"/>
    </row>
    <row r="46" spans="1:13" x14ac:dyDescent="0.3">
      <c r="B46" s="27"/>
      <c r="C46" s="27"/>
      <c r="D46" s="27"/>
      <c r="E46" s="27"/>
      <c r="F46" s="27"/>
      <c r="G46" s="27"/>
      <c r="H46" s="33"/>
      <c r="I46" s="27"/>
      <c r="J46" s="27"/>
      <c r="K46" s="27"/>
      <c r="L46" s="27"/>
      <c r="M46" s="33"/>
    </row>
    <row r="47" spans="1:13" x14ac:dyDescent="0.3">
      <c r="B47" s="27"/>
      <c r="C47" s="27"/>
      <c r="D47" s="27"/>
      <c r="E47" s="27"/>
      <c r="F47" s="27"/>
      <c r="G47" s="27"/>
      <c r="H47" s="33"/>
      <c r="I47" s="27"/>
      <c r="J47" s="27"/>
      <c r="K47" s="27"/>
      <c r="L47" s="27"/>
      <c r="M47" s="33"/>
    </row>
  </sheetData>
  <mergeCells count="2">
    <mergeCell ref="D5:H5"/>
    <mergeCell ref="I5:M5"/>
  </mergeCells>
  <pageMargins left="0.7" right="0.7" top="0.75" bottom="0.75" header="0.3" footer="0.3"/>
  <pageSetup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7166-809F-4C64-8D64-EEB5A656D388}">
  <sheetPr codeName="Sheet24">
    <tabColor rgb="FF92D050"/>
  </sheetPr>
  <dimension ref="A2:AL127"/>
  <sheetViews>
    <sheetView view="pageBreakPreview" topLeftCell="A63" zoomScale="55" zoomScaleNormal="60" zoomScaleSheetLayoutView="55" workbookViewId="0">
      <selection activeCell="B50" sqref="B50:AL86"/>
    </sheetView>
  </sheetViews>
  <sheetFormatPr defaultColWidth="9.109375" defaultRowHeight="14.4" x14ac:dyDescent="0.3"/>
  <cols>
    <col min="1" max="1" width="18.6640625" customWidth="1"/>
    <col min="5" max="5" width="10.5546875" bestFit="1" customWidth="1"/>
    <col min="37" max="37" width="10.5546875" style="8" bestFit="1" customWidth="1"/>
    <col min="38" max="38" width="8.6640625" customWidth="1"/>
  </cols>
  <sheetData>
    <row r="2" spans="1:38" ht="21" x14ac:dyDescent="0.4">
      <c r="A2" s="13" t="s">
        <v>1591</v>
      </c>
      <c r="M2" s="5" t="s">
        <v>1478</v>
      </c>
      <c r="N2" s="5" t="s">
        <v>1479</v>
      </c>
    </row>
    <row r="3" spans="1:38" x14ac:dyDescent="0.3">
      <c r="A3" s="2" t="s">
        <v>2</v>
      </c>
      <c r="M3" s="5">
        <v>7</v>
      </c>
      <c r="N3" s="5">
        <v>49</v>
      </c>
    </row>
    <row r="4" spans="1:38" x14ac:dyDescent="0.3">
      <c r="A4" s="2"/>
      <c r="M4" s="5">
        <v>1</v>
      </c>
      <c r="N4" s="5">
        <v>1</v>
      </c>
    </row>
    <row r="5" spans="1:38" x14ac:dyDescent="0.3">
      <c r="A5" s="2"/>
      <c r="B5" s="418" t="s">
        <v>1480</v>
      </c>
      <c r="C5" s="418"/>
      <c r="D5" s="418"/>
      <c r="E5" s="418"/>
      <c r="F5" s="418"/>
      <c r="G5" s="418"/>
      <c r="H5" s="418"/>
      <c r="I5" s="418"/>
      <c r="J5" s="418"/>
      <c r="K5" s="418"/>
      <c r="L5" s="418"/>
      <c r="M5" s="418"/>
      <c r="N5" s="418"/>
      <c r="O5" s="418"/>
      <c r="P5" s="418"/>
      <c r="Q5" s="418"/>
      <c r="R5" s="418"/>
      <c r="S5" s="418"/>
      <c r="T5" s="418"/>
      <c r="U5" s="418"/>
      <c r="V5" s="418"/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</row>
    <row r="6" spans="1:38" x14ac:dyDescent="0.3">
      <c r="B6" s="7" t="s">
        <v>1428</v>
      </c>
    </row>
    <row r="7" spans="1:38" ht="14.4" customHeight="1" x14ac:dyDescent="0.3">
      <c r="A7" s="131" t="s">
        <v>1429</v>
      </c>
      <c r="B7" s="132" t="str">
        <f t="array" ref="B7:AL7">TRANSPOSE(A8:A44)</f>
        <v>Bostn</v>
      </c>
      <c r="C7" s="132" t="str">
        <v>Maldn</v>
      </c>
      <c r="D7" s="132" t="str">
        <v>EBstn</v>
      </c>
      <c r="E7" s="132" t="str">
        <v>Smrvl</v>
      </c>
      <c r="F7" s="132" t="str">
        <v>SBstn</v>
      </c>
      <c r="G7" s="132" t="str">
        <v>Rxbry</v>
      </c>
      <c r="H7" s="132" t="str">
        <v>Brkln</v>
      </c>
      <c r="I7" s="132" t="str">
        <v>Mlrse</v>
      </c>
      <c r="J7" s="132" t="str">
        <v xml:space="preserve">Lynn </v>
      </c>
      <c r="K7" s="132" t="str">
        <v>Wlthm</v>
      </c>
      <c r="L7" s="132" t="str">
        <v>Quinc</v>
      </c>
      <c r="M7" s="132" t="str">
        <v>Dedam</v>
      </c>
      <c r="N7" s="132" t="str">
        <v>Newtn</v>
      </c>
      <c r="O7" s="132" t="str">
        <v>Andvr</v>
      </c>
      <c r="P7" s="132" t="str">
        <v>Salem</v>
      </c>
      <c r="Q7" s="132" t="str">
        <v>Concr</v>
      </c>
      <c r="R7" s="132" t="str">
        <v>Brktn</v>
      </c>
      <c r="S7" s="132" t="str">
        <v>Norwd</v>
      </c>
      <c r="T7" s="132" t="str">
        <v>Frmhm</v>
      </c>
      <c r="U7" s="132" t="str">
        <v>Lwrnc</v>
      </c>
      <c r="V7" s="132" t="str">
        <v>Nbprt</v>
      </c>
      <c r="W7" s="132" t="str">
        <v xml:space="preserve">Ayer </v>
      </c>
      <c r="X7" s="132" t="str">
        <v>Plymt</v>
      </c>
      <c r="Y7" s="132" t="str">
        <v>SW_MA</v>
      </c>
      <c r="Z7" s="132" t="str">
        <v>Wbrgh</v>
      </c>
      <c r="AA7" s="132" t="str">
        <v>Manch</v>
      </c>
      <c r="AB7" s="132" t="str">
        <v>Dover</v>
      </c>
      <c r="AC7" s="132" t="str">
        <v>NW_MA</v>
      </c>
      <c r="AD7" s="132" t="str">
        <v>NBedf</v>
      </c>
      <c r="AE7" s="132" t="str">
        <v>Provi</v>
      </c>
      <c r="AF7" s="132" t="str">
        <v>Worce</v>
      </c>
      <c r="AG7" s="132" t="str">
        <v>W_MA1</v>
      </c>
      <c r="AH7" s="132" t="str">
        <v>Brnst</v>
      </c>
      <c r="AI7" s="132" t="str">
        <v xml:space="preserve">S_RI </v>
      </c>
      <c r="AJ7" s="132" t="str">
        <v>W_MA2</v>
      </c>
      <c r="AK7" s="129" t="str">
        <v>Other</v>
      </c>
      <c r="AL7" s="129" t="str">
        <v>Total</v>
      </c>
    </row>
    <row r="8" spans="1:38" x14ac:dyDescent="0.3">
      <c r="A8" s="132" t="s">
        <v>1593</v>
      </c>
      <c r="B8" s="145" t="e">
        <f ca="1">OFFSET('[1]T_13.07'!$A$1,ROW()-$M$3,COLUMN()-$M$4)</f>
        <v>#VALUE!</v>
      </c>
      <c r="C8" s="145" t="e">
        <f ca="1">OFFSET('[1]T_13.07'!$A$1,ROW()-$M$3,COLUMN()-$M$4)</f>
        <v>#VALUE!</v>
      </c>
      <c r="D8" s="145" t="e">
        <f ca="1">OFFSET('[1]T_13.07'!$A$1,ROW()-$M$3,COLUMN()-$M$4)</f>
        <v>#VALUE!</v>
      </c>
      <c r="E8" s="145" t="e">
        <f ca="1">OFFSET('[1]T_13.07'!$A$1,ROW()-$M$3,COLUMN()-$M$4)</f>
        <v>#VALUE!</v>
      </c>
      <c r="F8" s="145" t="e">
        <f ca="1">OFFSET('[1]T_13.07'!$A$1,ROW()-$M$3,COLUMN()-$M$4)</f>
        <v>#VALUE!</v>
      </c>
      <c r="G8" s="145" t="e">
        <f ca="1">OFFSET('[1]T_13.07'!$A$1,ROW()-$M$3,COLUMN()-$M$4)</f>
        <v>#VALUE!</v>
      </c>
      <c r="H8" s="145" t="e">
        <f ca="1">OFFSET('[1]T_13.07'!$A$1,ROW()-$M$3,COLUMN()-$M$4)</f>
        <v>#VALUE!</v>
      </c>
      <c r="I8" s="145" t="e">
        <f ca="1">OFFSET('[1]T_13.07'!$A$1,ROW()-$M$3,COLUMN()-$M$4)</f>
        <v>#VALUE!</v>
      </c>
      <c r="J8" s="145" t="e">
        <f ca="1">OFFSET('[1]T_13.07'!$A$1,ROW()-$M$3,COLUMN()-$M$4)</f>
        <v>#VALUE!</v>
      </c>
      <c r="K8" s="145" t="e">
        <f ca="1">OFFSET('[1]T_13.07'!$A$1,ROW()-$M$3,COLUMN()-$M$4)</f>
        <v>#VALUE!</v>
      </c>
      <c r="L8" s="145" t="e">
        <f ca="1">OFFSET('[1]T_13.07'!$A$1,ROW()-$M$3,COLUMN()-$M$4)</f>
        <v>#VALUE!</v>
      </c>
      <c r="M8" s="145" t="e">
        <f ca="1">OFFSET('[1]T_13.07'!$A$1,ROW()-$M$3,COLUMN()-$M$4)</f>
        <v>#VALUE!</v>
      </c>
      <c r="N8" s="145" t="e">
        <f ca="1">OFFSET('[1]T_13.07'!$A$1,ROW()-$M$3,COLUMN()-$M$4)</f>
        <v>#VALUE!</v>
      </c>
      <c r="O8" s="145" t="e">
        <f ca="1">OFFSET('[1]T_13.07'!$A$1,ROW()-$M$3,COLUMN()-$M$4)</f>
        <v>#VALUE!</v>
      </c>
      <c r="P8" s="145" t="e">
        <f ca="1">OFFSET('[1]T_13.07'!$A$1,ROW()-$M$3,COLUMN()-$M$4)</f>
        <v>#VALUE!</v>
      </c>
      <c r="Q8" s="145" t="e">
        <f ca="1">OFFSET('[1]T_13.07'!$A$1,ROW()-$M$3,COLUMN()-$M$4)</f>
        <v>#VALUE!</v>
      </c>
      <c r="R8" s="145" t="e">
        <f ca="1">OFFSET('[1]T_13.07'!$A$1,ROW()-$M$3,COLUMN()-$M$4)</f>
        <v>#VALUE!</v>
      </c>
      <c r="S8" s="145" t="e">
        <f ca="1">OFFSET('[1]T_13.07'!$A$1,ROW()-$M$3,COLUMN()-$M$4)</f>
        <v>#VALUE!</v>
      </c>
      <c r="T8" s="145" t="e">
        <f ca="1">OFFSET('[1]T_13.07'!$A$1,ROW()-$M$3,COLUMN()-$M$4)</f>
        <v>#VALUE!</v>
      </c>
      <c r="U8" s="145" t="e">
        <f ca="1">OFFSET('[1]T_13.07'!$A$1,ROW()-$M$3,COLUMN()-$M$4)</f>
        <v>#VALUE!</v>
      </c>
      <c r="V8" s="145" t="e">
        <f ca="1">OFFSET('[1]T_13.07'!$A$1,ROW()-$M$3,COLUMN()-$M$4)</f>
        <v>#VALUE!</v>
      </c>
      <c r="W8" s="145" t="e">
        <f ca="1">OFFSET('[1]T_13.07'!$A$1,ROW()-$M$3,COLUMN()-$M$4)</f>
        <v>#VALUE!</v>
      </c>
      <c r="X8" s="145" t="e">
        <f ca="1">OFFSET('[1]T_13.07'!$A$1,ROW()-$M$3,COLUMN()-$M$4)</f>
        <v>#VALUE!</v>
      </c>
      <c r="Y8" s="145" t="e">
        <f ca="1">OFFSET('[1]T_13.07'!$A$1,ROW()-$M$3,COLUMN()-$M$4)</f>
        <v>#VALUE!</v>
      </c>
      <c r="Z8" s="145" t="e">
        <f ca="1">OFFSET('[1]T_13.07'!$A$1,ROW()-$M$3,COLUMN()-$M$4)</f>
        <v>#VALUE!</v>
      </c>
      <c r="AA8" s="145" t="e">
        <f ca="1">OFFSET('[1]T_13.07'!$A$1,ROW()-$M$3,COLUMN()-$M$4)</f>
        <v>#VALUE!</v>
      </c>
      <c r="AB8" s="145" t="e">
        <f ca="1">OFFSET('[1]T_13.07'!$A$1,ROW()-$M$3,COLUMN()-$M$4)</f>
        <v>#VALUE!</v>
      </c>
      <c r="AC8" s="145" t="e">
        <f ca="1">OFFSET('[1]T_13.07'!$A$1,ROW()-$M$3,COLUMN()-$M$4)</f>
        <v>#VALUE!</v>
      </c>
      <c r="AD8" s="145" t="e">
        <f ca="1">OFFSET('[1]T_13.07'!$A$1,ROW()-$M$3,COLUMN()-$M$4)</f>
        <v>#VALUE!</v>
      </c>
      <c r="AE8" s="145" t="e">
        <f ca="1">OFFSET('[1]T_13.07'!$A$1,ROW()-$M$3,COLUMN()-$M$4)</f>
        <v>#VALUE!</v>
      </c>
      <c r="AF8" s="145" t="e">
        <f ca="1">OFFSET('[1]T_13.07'!$A$1,ROW()-$M$3,COLUMN()-$M$4)</f>
        <v>#VALUE!</v>
      </c>
      <c r="AG8" s="145" t="e">
        <f ca="1">OFFSET('[1]T_13.07'!$A$1,ROW()-$M$3,COLUMN()-$M$4)</f>
        <v>#VALUE!</v>
      </c>
      <c r="AH8" s="145" t="e">
        <f ca="1">OFFSET('[1]T_13.07'!$A$1,ROW()-$M$3,COLUMN()-$M$4)</f>
        <v>#VALUE!</v>
      </c>
      <c r="AI8" s="145" t="e">
        <f ca="1">OFFSET('[1]T_13.07'!$A$1,ROW()-$M$3,COLUMN()-$M$4)</f>
        <v>#VALUE!</v>
      </c>
      <c r="AJ8" s="145" t="e">
        <f ca="1">OFFSET('[1]T_13.07'!$A$1,ROW()-$M$3,COLUMN()-$M$4)</f>
        <v>#VALUE!</v>
      </c>
      <c r="AK8" s="145" t="e">
        <f ca="1">OFFSET('[1]T_13.07'!$A$1,ROW()-$M$3,COLUMN()-$M$4)</f>
        <v>#VALUE!</v>
      </c>
      <c r="AL8" s="146" t="e">
        <f ca="1">OFFSET('[1]T_13.07'!$A$1,ROW()-$M$3,COLUMN()-$M$4)</f>
        <v>#VALUE!</v>
      </c>
    </row>
    <row r="9" spans="1:38" x14ac:dyDescent="0.3">
      <c r="A9" s="132" t="s">
        <v>1594</v>
      </c>
      <c r="B9" s="145" t="e">
        <f ca="1">OFFSET('[1]T_13.07'!$A$1,ROW()-$M$3,COLUMN()-$M$4)</f>
        <v>#VALUE!</v>
      </c>
      <c r="C9" s="145" t="e">
        <f ca="1">OFFSET('[1]T_13.07'!$A$1,ROW()-$M$3,COLUMN()-$M$4)</f>
        <v>#VALUE!</v>
      </c>
      <c r="D9" s="145" t="e">
        <f ca="1">OFFSET('[1]T_13.07'!$A$1,ROW()-$M$3,COLUMN()-$M$4)</f>
        <v>#VALUE!</v>
      </c>
      <c r="E9" s="145" t="e">
        <f ca="1">OFFSET('[1]T_13.07'!$A$1,ROW()-$M$3,COLUMN()-$M$4)</f>
        <v>#VALUE!</v>
      </c>
      <c r="F9" s="145" t="e">
        <f ca="1">OFFSET('[1]T_13.07'!$A$1,ROW()-$M$3,COLUMN()-$M$4)</f>
        <v>#VALUE!</v>
      </c>
      <c r="G9" s="145" t="e">
        <f ca="1">OFFSET('[1]T_13.07'!$A$1,ROW()-$M$3,COLUMN()-$M$4)</f>
        <v>#VALUE!</v>
      </c>
      <c r="H9" s="145" t="e">
        <f ca="1">OFFSET('[1]T_13.07'!$A$1,ROW()-$M$3,COLUMN()-$M$4)</f>
        <v>#VALUE!</v>
      </c>
      <c r="I9" s="145" t="e">
        <f ca="1">OFFSET('[1]T_13.07'!$A$1,ROW()-$M$3,COLUMN()-$M$4)</f>
        <v>#VALUE!</v>
      </c>
      <c r="J9" s="145" t="e">
        <f ca="1">OFFSET('[1]T_13.07'!$A$1,ROW()-$M$3,COLUMN()-$M$4)</f>
        <v>#VALUE!</v>
      </c>
      <c r="K9" s="145" t="e">
        <f ca="1">OFFSET('[1]T_13.07'!$A$1,ROW()-$M$3,COLUMN()-$M$4)</f>
        <v>#VALUE!</v>
      </c>
      <c r="L9" s="145" t="e">
        <f ca="1">OFFSET('[1]T_13.07'!$A$1,ROW()-$M$3,COLUMN()-$M$4)</f>
        <v>#VALUE!</v>
      </c>
      <c r="M9" s="145" t="e">
        <f ca="1">OFFSET('[1]T_13.07'!$A$1,ROW()-$M$3,COLUMN()-$M$4)</f>
        <v>#VALUE!</v>
      </c>
      <c r="N9" s="145" t="e">
        <f ca="1">OFFSET('[1]T_13.07'!$A$1,ROW()-$M$3,COLUMN()-$M$4)</f>
        <v>#VALUE!</v>
      </c>
      <c r="O9" s="145" t="e">
        <f ca="1">OFFSET('[1]T_13.07'!$A$1,ROW()-$M$3,COLUMN()-$M$4)</f>
        <v>#VALUE!</v>
      </c>
      <c r="P9" s="145" t="e">
        <f ca="1">OFFSET('[1]T_13.07'!$A$1,ROW()-$M$3,COLUMN()-$M$4)</f>
        <v>#VALUE!</v>
      </c>
      <c r="Q9" s="145" t="e">
        <f ca="1">OFFSET('[1]T_13.07'!$A$1,ROW()-$M$3,COLUMN()-$M$4)</f>
        <v>#VALUE!</v>
      </c>
      <c r="R9" s="145" t="e">
        <f ca="1">OFFSET('[1]T_13.07'!$A$1,ROW()-$M$3,COLUMN()-$M$4)</f>
        <v>#VALUE!</v>
      </c>
      <c r="S9" s="145" t="e">
        <f ca="1">OFFSET('[1]T_13.07'!$A$1,ROW()-$M$3,COLUMN()-$M$4)</f>
        <v>#VALUE!</v>
      </c>
      <c r="T9" s="145" t="e">
        <f ca="1">OFFSET('[1]T_13.07'!$A$1,ROW()-$M$3,COLUMN()-$M$4)</f>
        <v>#VALUE!</v>
      </c>
      <c r="U9" s="145" t="e">
        <f ca="1">OFFSET('[1]T_13.07'!$A$1,ROW()-$M$3,COLUMN()-$M$4)</f>
        <v>#VALUE!</v>
      </c>
      <c r="V9" s="145" t="e">
        <f ca="1">OFFSET('[1]T_13.07'!$A$1,ROW()-$M$3,COLUMN()-$M$4)</f>
        <v>#VALUE!</v>
      </c>
      <c r="W9" s="145" t="e">
        <f ca="1">OFFSET('[1]T_13.07'!$A$1,ROW()-$M$3,COLUMN()-$M$4)</f>
        <v>#VALUE!</v>
      </c>
      <c r="X9" s="145" t="e">
        <f ca="1">OFFSET('[1]T_13.07'!$A$1,ROW()-$M$3,COLUMN()-$M$4)</f>
        <v>#VALUE!</v>
      </c>
      <c r="Y9" s="145" t="e">
        <f ca="1">OFFSET('[1]T_13.07'!$A$1,ROW()-$M$3,COLUMN()-$M$4)</f>
        <v>#VALUE!</v>
      </c>
      <c r="Z9" s="145" t="e">
        <f ca="1">OFFSET('[1]T_13.07'!$A$1,ROW()-$M$3,COLUMN()-$M$4)</f>
        <v>#VALUE!</v>
      </c>
      <c r="AA9" s="145" t="e">
        <f ca="1">OFFSET('[1]T_13.07'!$A$1,ROW()-$M$3,COLUMN()-$M$4)</f>
        <v>#VALUE!</v>
      </c>
      <c r="AB9" s="145" t="e">
        <f ca="1">OFFSET('[1]T_13.07'!$A$1,ROW()-$M$3,COLUMN()-$M$4)</f>
        <v>#VALUE!</v>
      </c>
      <c r="AC9" s="145" t="e">
        <f ca="1">OFFSET('[1]T_13.07'!$A$1,ROW()-$M$3,COLUMN()-$M$4)</f>
        <v>#VALUE!</v>
      </c>
      <c r="AD9" s="145" t="e">
        <f ca="1">OFFSET('[1]T_13.07'!$A$1,ROW()-$M$3,COLUMN()-$M$4)</f>
        <v>#VALUE!</v>
      </c>
      <c r="AE9" s="145" t="e">
        <f ca="1">OFFSET('[1]T_13.07'!$A$1,ROW()-$M$3,COLUMN()-$M$4)</f>
        <v>#VALUE!</v>
      </c>
      <c r="AF9" s="145" t="e">
        <f ca="1">OFFSET('[1]T_13.07'!$A$1,ROW()-$M$3,COLUMN()-$M$4)</f>
        <v>#VALUE!</v>
      </c>
      <c r="AG9" s="145" t="e">
        <f ca="1">OFFSET('[1]T_13.07'!$A$1,ROW()-$M$3,COLUMN()-$M$4)</f>
        <v>#VALUE!</v>
      </c>
      <c r="AH9" s="145" t="e">
        <f ca="1">OFFSET('[1]T_13.07'!$A$1,ROW()-$M$3,COLUMN()-$M$4)</f>
        <v>#VALUE!</v>
      </c>
      <c r="AI9" s="145" t="e">
        <f ca="1">OFFSET('[1]T_13.07'!$A$1,ROW()-$M$3,COLUMN()-$M$4)</f>
        <v>#VALUE!</v>
      </c>
      <c r="AJ9" s="145" t="e">
        <f ca="1">OFFSET('[1]T_13.07'!$A$1,ROW()-$M$3,COLUMN()-$M$4)</f>
        <v>#VALUE!</v>
      </c>
      <c r="AK9" s="145" t="e">
        <f ca="1">OFFSET('[1]T_13.07'!$A$1,ROW()-$M$3,COLUMN()-$M$4)</f>
        <v>#VALUE!</v>
      </c>
      <c r="AL9" s="146" t="e">
        <f ca="1">OFFSET('[1]T_13.07'!$A$1,ROW()-$M$3,COLUMN()-$M$4)</f>
        <v>#VALUE!</v>
      </c>
    </row>
    <row r="10" spans="1:38" x14ac:dyDescent="0.3">
      <c r="A10" s="132" t="s">
        <v>1595</v>
      </c>
      <c r="B10" s="145" t="e">
        <f ca="1">OFFSET('[1]T_13.07'!$A$1,ROW()-$M$3,COLUMN()-$M$4)</f>
        <v>#VALUE!</v>
      </c>
      <c r="C10" s="145" t="e">
        <f ca="1">OFFSET('[1]T_13.07'!$A$1,ROW()-$M$3,COLUMN()-$M$4)</f>
        <v>#VALUE!</v>
      </c>
      <c r="D10" s="145" t="e">
        <f ca="1">OFFSET('[1]T_13.07'!$A$1,ROW()-$M$3,COLUMN()-$M$4)</f>
        <v>#VALUE!</v>
      </c>
      <c r="E10" s="145" t="e">
        <f ca="1">OFFSET('[1]T_13.07'!$A$1,ROW()-$M$3,COLUMN()-$M$4)</f>
        <v>#VALUE!</v>
      </c>
      <c r="F10" s="145" t="e">
        <f ca="1">OFFSET('[1]T_13.07'!$A$1,ROW()-$M$3,COLUMN()-$M$4)</f>
        <v>#VALUE!</v>
      </c>
      <c r="G10" s="145" t="e">
        <f ca="1">OFFSET('[1]T_13.07'!$A$1,ROW()-$M$3,COLUMN()-$M$4)</f>
        <v>#VALUE!</v>
      </c>
      <c r="H10" s="145" t="e">
        <f ca="1">OFFSET('[1]T_13.07'!$A$1,ROW()-$M$3,COLUMN()-$M$4)</f>
        <v>#VALUE!</v>
      </c>
      <c r="I10" s="145" t="e">
        <f ca="1">OFFSET('[1]T_13.07'!$A$1,ROW()-$M$3,COLUMN()-$M$4)</f>
        <v>#VALUE!</v>
      </c>
      <c r="J10" s="145" t="e">
        <f ca="1">OFFSET('[1]T_13.07'!$A$1,ROW()-$M$3,COLUMN()-$M$4)</f>
        <v>#VALUE!</v>
      </c>
      <c r="K10" s="145" t="e">
        <f ca="1">OFFSET('[1]T_13.07'!$A$1,ROW()-$M$3,COLUMN()-$M$4)</f>
        <v>#VALUE!</v>
      </c>
      <c r="L10" s="145" t="e">
        <f ca="1">OFFSET('[1]T_13.07'!$A$1,ROW()-$M$3,COLUMN()-$M$4)</f>
        <v>#VALUE!</v>
      </c>
      <c r="M10" s="145" t="e">
        <f ca="1">OFFSET('[1]T_13.07'!$A$1,ROW()-$M$3,COLUMN()-$M$4)</f>
        <v>#VALUE!</v>
      </c>
      <c r="N10" s="145" t="e">
        <f ca="1">OFFSET('[1]T_13.07'!$A$1,ROW()-$M$3,COLUMN()-$M$4)</f>
        <v>#VALUE!</v>
      </c>
      <c r="O10" s="145" t="e">
        <f ca="1">OFFSET('[1]T_13.07'!$A$1,ROW()-$M$3,COLUMN()-$M$4)</f>
        <v>#VALUE!</v>
      </c>
      <c r="P10" s="145" t="e">
        <f ca="1">OFFSET('[1]T_13.07'!$A$1,ROW()-$M$3,COLUMN()-$M$4)</f>
        <v>#VALUE!</v>
      </c>
      <c r="Q10" s="145" t="e">
        <f ca="1">OFFSET('[1]T_13.07'!$A$1,ROW()-$M$3,COLUMN()-$M$4)</f>
        <v>#VALUE!</v>
      </c>
      <c r="R10" s="145" t="e">
        <f ca="1">OFFSET('[1]T_13.07'!$A$1,ROW()-$M$3,COLUMN()-$M$4)</f>
        <v>#VALUE!</v>
      </c>
      <c r="S10" s="145" t="e">
        <f ca="1">OFFSET('[1]T_13.07'!$A$1,ROW()-$M$3,COLUMN()-$M$4)</f>
        <v>#VALUE!</v>
      </c>
      <c r="T10" s="145" t="e">
        <f ca="1">OFFSET('[1]T_13.07'!$A$1,ROW()-$M$3,COLUMN()-$M$4)</f>
        <v>#VALUE!</v>
      </c>
      <c r="U10" s="145" t="e">
        <f ca="1">OFFSET('[1]T_13.07'!$A$1,ROW()-$M$3,COLUMN()-$M$4)</f>
        <v>#VALUE!</v>
      </c>
      <c r="V10" s="145" t="e">
        <f ca="1">OFFSET('[1]T_13.07'!$A$1,ROW()-$M$3,COLUMN()-$M$4)</f>
        <v>#VALUE!</v>
      </c>
      <c r="W10" s="145" t="e">
        <f ca="1">OFFSET('[1]T_13.07'!$A$1,ROW()-$M$3,COLUMN()-$M$4)</f>
        <v>#VALUE!</v>
      </c>
      <c r="X10" s="145" t="e">
        <f ca="1">OFFSET('[1]T_13.07'!$A$1,ROW()-$M$3,COLUMN()-$M$4)</f>
        <v>#VALUE!</v>
      </c>
      <c r="Y10" s="145" t="e">
        <f ca="1">OFFSET('[1]T_13.07'!$A$1,ROW()-$M$3,COLUMN()-$M$4)</f>
        <v>#VALUE!</v>
      </c>
      <c r="Z10" s="145" t="e">
        <f ca="1">OFFSET('[1]T_13.07'!$A$1,ROW()-$M$3,COLUMN()-$M$4)</f>
        <v>#VALUE!</v>
      </c>
      <c r="AA10" s="145" t="e">
        <f ca="1">OFFSET('[1]T_13.07'!$A$1,ROW()-$M$3,COLUMN()-$M$4)</f>
        <v>#VALUE!</v>
      </c>
      <c r="AB10" s="145" t="e">
        <f ca="1">OFFSET('[1]T_13.07'!$A$1,ROW()-$M$3,COLUMN()-$M$4)</f>
        <v>#VALUE!</v>
      </c>
      <c r="AC10" s="145" t="e">
        <f ca="1">OFFSET('[1]T_13.07'!$A$1,ROW()-$M$3,COLUMN()-$M$4)</f>
        <v>#VALUE!</v>
      </c>
      <c r="AD10" s="145" t="e">
        <f ca="1">OFFSET('[1]T_13.07'!$A$1,ROW()-$M$3,COLUMN()-$M$4)</f>
        <v>#VALUE!</v>
      </c>
      <c r="AE10" s="145" t="e">
        <f ca="1">OFFSET('[1]T_13.07'!$A$1,ROW()-$M$3,COLUMN()-$M$4)</f>
        <v>#VALUE!</v>
      </c>
      <c r="AF10" s="145" t="e">
        <f ca="1">OFFSET('[1]T_13.07'!$A$1,ROW()-$M$3,COLUMN()-$M$4)</f>
        <v>#VALUE!</v>
      </c>
      <c r="AG10" s="145" t="e">
        <f ca="1">OFFSET('[1]T_13.07'!$A$1,ROW()-$M$3,COLUMN()-$M$4)</f>
        <v>#VALUE!</v>
      </c>
      <c r="AH10" s="145" t="e">
        <f ca="1">OFFSET('[1]T_13.07'!$A$1,ROW()-$M$3,COLUMN()-$M$4)</f>
        <v>#VALUE!</v>
      </c>
      <c r="AI10" s="145" t="e">
        <f ca="1">OFFSET('[1]T_13.07'!$A$1,ROW()-$M$3,COLUMN()-$M$4)</f>
        <v>#VALUE!</v>
      </c>
      <c r="AJ10" s="145" t="e">
        <f ca="1">OFFSET('[1]T_13.07'!$A$1,ROW()-$M$3,COLUMN()-$M$4)</f>
        <v>#VALUE!</v>
      </c>
      <c r="AK10" s="145" t="e">
        <f ca="1">OFFSET('[1]T_13.07'!$A$1,ROW()-$M$3,COLUMN()-$M$4)</f>
        <v>#VALUE!</v>
      </c>
      <c r="AL10" s="146" t="e">
        <f ca="1">OFFSET('[1]T_13.07'!$A$1,ROW()-$M$3,COLUMN()-$M$4)</f>
        <v>#VALUE!</v>
      </c>
    </row>
    <row r="11" spans="1:38" x14ac:dyDescent="0.3">
      <c r="A11" s="132" t="s">
        <v>1596</v>
      </c>
      <c r="B11" s="145" t="e">
        <f ca="1">OFFSET('[1]T_13.07'!$A$1,ROW()-$M$3,COLUMN()-$M$4)</f>
        <v>#VALUE!</v>
      </c>
      <c r="C11" s="145" t="e">
        <f ca="1">OFFSET('[1]T_13.07'!$A$1,ROW()-$M$3,COLUMN()-$M$4)</f>
        <v>#VALUE!</v>
      </c>
      <c r="D11" s="145" t="e">
        <f ca="1">OFFSET('[1]T_13.07'!$A$1,ROW()-$M$3,COLUMN()-$M$4)</f>
        <v>#VALUE!</v>
      </c>
      <c r="E11" s="145" t="e">
        <f ca="1">OFFSET('[1]T_13.07'!$A$1,ROW()-$M$3,COLUMN()-$M$4)</f>
        <v>#VALUE!</v>
      </c>
      <c r="F11" s="145" t="e">
        <f ca="1">OFFSET('[1]T_13.07'!$A$1,ROW()-$M$3,COLUMN()-$M$4)</f>
        <v>#VALUE!</v>
      </c>
      <c r="G11" s="145" t="e">
        <f ca="1">OFFSET('[1]T_13.07'!$A$1,ROW()-$M$3,COLUMN()-$M$4)</f>
        <v>#VALUE!</v>
      </c>
      <c r="H11" s="145" t="e">
        <f ca="1">OFFSET('[1]T_13.07'!$A$1,ROW()-$M$3,COLUMN()-$M$4)</f>
        <v>#VALUE!</v>
      </c>
      <c r="I11" s="145" t="e">
        <f ca="1">OFFSET('[1]T_13.07'!$A$1,ROW()-$M$3,COLUMN()-$M$4)</f>
        <v>#VALUE!</v>
      </c>
      <c r="J11" s="145" t="e">
        <f ca="1">OFFSET('[1]T_13.07'!$A$1,ROW()-$M$3,COLUMN()-$M$4)</f>
        <v>#VALUE!</v>
      </c>
      <c r="K11" s="145" t="e">
        <f ca="1">OFFSET('[1]T_13.07'!$A$1,ROW()-$M$3,COLUMN()-$M$4)</f>
        <v>#VALUE!</v>
      </c>
      <c r="L11" s="145" t="e">
        <f ca="1">OFFSET('[1]T_13.07'!$A$1,ROW()-$M$3,COLUMN()-$M$4)</f>
        <v>#VALUE!</v>
      </c>
      <c r="M11" s="145" t="e">
        <f ca="1">OFFSET('[1]T_13.07'!$A$1,ROW()-$M$3,COLUMN()-$M$4)</f>
        <v>#VALUE!</v>
      </c>
      <c r="N11" s="145" t="e">
        <f ca="1">OFFSET('[1]T_13.07'!$A$1,ROW()-$M$3,COLUMN()-$M$4)</f>
        <v>#VALUE!</v>
      </c>
      <c r="O11" s="145" t="e">
        <f ca="1">OFFSET('[1]T_13.07'!$A$1,ROW()-$M$3,COLUMN()-$M$4)</f>
        <v>#VALUE!</v>
      </c>
      <c r="P11" s="145" t="e">
        <f ca="1">OFFSET('[1]T_13.07'!$A$1,ROW()-$M$3,COLUMN()-$M$4)</f>
        <v>#VALUE!</v>
      </c>
      <c r="Q11" s="145" t="e">
        <f ca="1">OFFSET('[1]T_13.07'!$A$1,ROW()-$M$3,COLUMN()-$M$4)</f>
        <v>#VALUE!</v>
      </c>
      <c r="R11" s="145" t="e">
        <f ca="1">OFFSET('[1]T_13.07'!$A$1,ROW()-$M$3,COLUMN()-$M$4)</f>
        <v>#VALUE!</v>
      </c>
      <c r="S11" s="145" t="e">
        <f ca="1">OFFSET('[1]T_13.07'!$A$1,ROW()-$M$3,COLUMN()-$M$4)</f>
        <v>#VALUE!</v>
      </c>
      <c r="T11" s="145" t="e">
        <f ca="1">OFFSET('[1]T_13.07'!$A$1,ROW()-$M$3,COLUMN()-$M$4)</f>
        <v>#VALUE!</v>
      </c>
      <c r="U11" s="145" t="e">
        <f ca="1">OFFSET('[1]T_13.07'!$A$1,ROW()-$M$3,COLUMN()-$M$4)</f>
        <v>#VALUE!</v>
      </c>
      <c r="V11" s="145" t="e">
        <f ca="1">OFFSET('[1]T_13.07'!$A$1,ROW()-$M$3,COLUMN()-$M$4)</f>
        <v>#VALUE!</v>
      </c>
      <c r="W11" s="145" t="e">
        <f ca="1">OFFSET('[1]T_13.07'!$A$1,ROW()-$M$3,COLUMN()-$M$4)</f>
        <v>#VALUE!</v>
      </c>
      <c r="X11" s="145" t="e">
        <f ca="1">OFFSET('[1]T_13.07'!$A$1,ROW()-$M$3,COLUMN()-$M$4)</f>
        <v>#VALUE!</v>
      </c>
      <c r="Y11" s="145" t="e">
        <f ca="1">OFFSET('[1]T_13.07'!$A$1,ROW()-$M$3,COLUMN()-$M$4)</f>
        <v>#VALUE!</v>
      </c>
      <c r="Z11" s="145" t="e">
        <f ca="1">OFFSET('[1]T_13.07'!$A$1,ROW()-$M$3,COLUMN()-$M$4)</f>
        <v>#VALUE!</v>
      </c>
      <c r="AA11" s="145" t="e">
        <f ca="1">OFFSET('[1]T_13.07'!$A$1,ROW()-$M$3,COLUMN()-$M$4)</f>
        <v>#VALUE!</v>
      </c>
      <c r="AB11" s="145" t="e">
        <f ca="1">OFFSET('[1]T_13.07'!$A$1,ROW()-$M$3,COLUMN()-$M$4)</f>
        <v>#VALUE!</v>
      </c>
      <c r="AC11" s="145" t="e">
        <f ca="1">OFFSET('[1]T_13.07'!$A$1,ROW()-$M$3,COLUMN()-$M$4)</f>
        <v>#VALUE!</v>
      </c>
      <c r="AD11" s="145" t="e">
        <f ca="1">OFFSET('[1]T_13.07'!$A$1,ROW()-$M$3,COLUMN()-$M$4)</f>
        <v>#VALUE!</v>
      </c>
      <c r="AE11" s="145" t="e">
        <f ca="1">OFFSET('[1]T_13.07'!$A$1,ROW()-$M$3,COLUMN()-$M$4)</f>
        <v>#VALUE!</v>
      </c>
      <c r="AF11" s="145" t="e">
        <f ca="1">OFFSET('[1]T_13.07'!$A$1,ROW()-$M$3,COLUMN()-$M$4)</f>
        <v>#VALUE!</v>
      </c>
      <c r="AG11" s="145" t="e">
        <f ca="1">OFFSET('[1]T_13.07'!$A$1,ROW()-$M$3,COLUMN()-$M$4)</f>
        <v>#VALUE!</v>
      </c>
      <c r="AH11" s="145" t="e">
        <f ca="1">OFFSET('[1]T_13.07'!$A$1,ROW()-$M$3,COLUMN()-$M$4)</f>
        <v>#VALUE!</v>
      </c>
      <c r="AI11" s="145" t="e">
        <f ca="1">OFFSET('[1]T_13.07'!$A$1,ROW()-$M$3,COLUMN()-$M$4)</f>
        <v>#VALUE!</v>
      </c>
      <c r="AJ11" s="145" t="e">
        <f ca="1">OFFSET('[1]T_13.07'!$A$1,ROW()-$M$3,COLUMN()-$M$4)</f>
        <v>#VALUE!</v>
      </c>
      <c r="AK11" s="145" t="e">
        <f ca="1">OFFSET('[1]T_13.07'!$A$1,ROW()-$M$3,COLUMN()-$M$4)</f>
        <v>#VALUE!</v>
      </c>
      <c r="AL11" s="146" t="e">
        <f ca="1">OFFSET('[1]T_13.07'!$A$1,ROW()-$M$3,COLUMN()-$M$4)</f>
        <v>#VALUE!</v>
      </c>
    </row>
    <row r="12" spans="1:38" x14ac:dyDescent="0.3">
      <c r="A12" s="132" t="s">
        <v>1597</v>
      </c>
      <c r="B12" s="145" t="e">
        <f ca="1">OFFSET('[1]T_13.07'!$A$1,ROW()-$M$3,COLUMN()-$M$4)</f>
        <v>#VALUE!</v>
      </c>
      <c r="C12" s="145" t="e">
        <f ca="1">OFFSET('[1]T_13.07'!$A$1,ROW()-$M$3,COLUMN()-$M$4)</f>
        <v>#VALUE!</v>
      </c>
      <c r="D12" s="145" t="e">
        <f ca="1">OFFSET('[1]T_13.07'!$A$1,ROW()-$M$3,COLUMN()-$M$4)</f>
        <v>#VALUE!</v>
      </c>
      <c r="E12" s="145" t="e">
        <f ca="1">OFFSET('[1]T_13.07'!$A$1,ROW()-$M$3,COLUMN()-$M$4)</f>
        <v>#VALUE!</v>
      </c>
      <c r="F12" s="145" t="e">
        <f ca="1">OFFSET('[1]T_13.07'!$A$1,ROW()-$M$3,COLUMN()-$M$4)</f>
        <v>#VALUE!</v>
      </c>
      <c r="G12" s="145" t="e">
        <f ca="1">OFFSET('[1]T_13.07'!$A$1,ROW()-$M$3,COLUMN()-$M$4)</f>
        <v>#VALUE!</v>
      </c>
      <c r="H12" s="145" t="e">
        <f ca="1">OFFSET('[1]T_13.07'!$A$1,ROW()-$M$3,COLUMN()-$M$4)</f>
        <v>#VALUE!</v>
      </c>
      <c r="I12" s="145" t="e">
        <f ca="1">OFFSET('[1]T_13.07'!$A$1,ROW()-$M$3,COLUMN()-$M$4)</f>
        <v>#VALUE!</v>
      </c>
      <c r="J12" s="145" t="e">
        <f ca="1">OFFSET('[1]T_13.07'!$A$1,ROW()-$M$3,COLUMN()-$M$4)</f>
        <v>#VALUE!</v>
      </c>
      <c r="K12" s="145" t="e">
        <f ca="1">OFFSET('[1]T_13.07'!$A$1,ROW()-$M$3,COLUMN()-$M$4)</f>
        <v>#VALUE!</v>
      </c>
      <c r="L12" s="145" t="e">
        <f ca="1">OFFSET('[1]T_13.07'!$A$1,ROW()-$M$3,COLUMN()-$M$4)</f>
        <v>#VALUE!</v>
      </c>
      <c r="M12" s="145" t="e">
        <f ca="1">OFFSET('[1]T_13.07'!$A$1,ROW()-$M$3,COLUMN()-$M$4)</f>
        <v>#VALUE!</v>
      </c>
      <c r="N12" s="145" t="e">
        <f ca="1">OFFSET('[1]T_13.07'!$A$1,ROW()-$M$3,COLUMN()-$M$4)</f>
        <v>#VALUE!</v>
      </c>
      <c r="O12" s="145" t="e">
        <f ca="1">OFFSET('[1]T_13.07'!$A$1,ROW()-$M$3,COLUMN()-$M$4)</f>
        <v>#VALUE!</v>
      </c>
      <c r="P12" s="145" t="e">
        <f ca="1">OFFSET('[1]T_13.07'!$A$1,ROW()-$M$3,COLUMN()-$M$4)</f>
        <v>#VALUE!</v>
      </c>
      <c r="Q12" s="145" t="e">
        <f ca="1">OFFSET('[1]T_13.07'!$A$1,ROW()-$M$3,COLUMN()-$M$4)</f>
        <v>#VALUE!</v>
      </c>
      <c r="R12" s="145" t="e">
        <f ca="1">OFFSET('[1]T_13.07'!$A$1,ROW()-$M$3,COLUMN()-$M$4)</f>
        <v>#VALUE!</v>
      </c>
      <c r="S12" s="145" t="e">
        <f ca="1">OFFSET('[1]T_13.07'!$A$1,ROW()-$M$3,COLUMN()-$M$4)</f>
        <v>#VALUE!</v>
      </c>
      <c r="T12" s="145" t="e">
        <f ca="1">OFFSET('[1]T_13.07'!$A$1,ROW()-$M$3,COLUMN()-$M$4)</f>
        <v>#VALUE!</v>
      </c>
      <c r="U12" s="145" t="e">
        <f ca="1">OFFSET('[1]T_13.07'!$A$1,ROW()-$M$3,COLUMN()-$M$4)</f>
        <v>#VALUE!</v>
      </c>
      <c r="V12" s="145" t="e">
        <f ca="1">OFFSET('[1]T_13.07'!$A$1,ROW()-$M$3,COLUMN()-$M$4)</f>
        <v>#VALUE!</v>
      </c>
      <c r="W12" s="145" t="e">
        <f ca="1">OFFSET('[1]T_13.07'!$A$1,ROW()-$M$3,COLUMN()-$M$4)</f>
        <v>#VALUE!</v>
      </c>
      <c r="X12" s="145" t="e">
        <f ca="1">OFFSET('[1]T_13.07'!$A$1,ROW()-$M$3,COLUMN()-$M$4)</f>
        <v>#VALUE!</v>
      </c>
      <c r="Y12" s="145" t="e">
        <f ca="1">OFFSET('[1]T_13.07'!$A$1,ROW()-$M$3,COLUMN()-$M$4)</f>
        <v>#VALUE!</v>
      </c>
      <c r="Z12" s="145" t="e">
        <f ca="1">OFFSET('[1]T_13.07'!$A$1,ROW()-$M$3,COLUMN()-$M$4)</f>
        <v>#VALUE!</v>
      </c>
      <c r="AA12" s="145" t="e">
        <f ca="1">OFFSET('[1]T_13.07'!$A$1,ROW()-$M$3,COLUMN()-$M$4)</f>
        <v>#VALUE!</v>
      </c>
      <c r="AB12" s="145" t="e">
        <f ca="1">OFFSET('[1]T_13.07'!$A$1,ROW()-$M$3,COLUMN()-$M$4)</f>
        <v>#VALUE!</v>
      </c>
      <c r="AC12" s="145" t="e">
        <f ca="1">OFFSET('[1]T_13.07'!$A$1,ROW()-$M$3,COLUMN()-$M$4)</f>
        <v>#VALUE!</v>
      </c>
      <c r="AD12" s="145" t="e">
        <f ca="1">OFFSET('[1]T_13.07'!$A$1,ROW()-$M$3,COLUMN()-$M$4)</f>
        <v>#VALUE!</v>
      </c>
      <c r="AE12" s="145" t="e">
        <f ca="1">OFFSET('[1]T_13.07'!$A$1,ROW()-$M$3,COLUMN()-$M$4)</f>
        <v>#VALUE!</v>
      </c>
      <c r="AF12" s="145" t="e">
        <f ca="1">OFFSET('[1]T_13.07'!$A$1,ROW()-$M$3,COLUMN()-$M$4)</f>
        <v>#VALUE!</v>
      </c>
      <c r="AG12" s="145" t="e">
        <f ca="1">OFFSET('[1]T_13.07'!$A$1,ROW()-$M$3,COLUMN()-$M$4)</f>
        <v>#VALUE!</v>
      </c>
      <c r="AH12" s="145" t="e">
        <f ca="1">OFFSET('[1]T_13.07'!$A$1,ROW()-$M$3,COLUMN()-$M$4)</f>
        <v>#VALUE!</v>
      </c>
      <c r="AI12" s="145" t="e">
        <f ca="1">OFFSET('[1]T_13.07'!$A$1,ROW()-$M$3,COLUMN()-$M$4)</f>
        <v>#VALUE!</v>
      </c>
      <c r="AJ12" s="145" t="e">
        <f ca="1">OFFSET('[1]T_13.07'!$A$1,ROW()-$M$3,COLUMN()-$M$4)</f>
        <v>#VALUE!</v>
      </c>
      <c r="AK12" s="145" t="e">
        <f ca="1">OFFSET('[1]T_13.07'!$A$1,ROW()-$M$3,COLUMN()-$M$4)</f>
        <v>#VALUE!</v>
      </c>
      <c r="AL12" s="146" t="e">
        <f ca="1">OFFSET('[1]T_13.07'!$A$1,ROW()-$M$3,COLUMN()-$M$4)</f>
        <v>#VALUE!</v>
      </c>
    </row>
    <row r="13" spans="1:38" x14ac:dyDescent="0.3">
      <c r="A13" s="132" t="s">
        <v>1598</v>
      </c>
      <c r="B13" s="145" t="e">
        <f ca="1">OFFSET('[1]T_13.07'!$A$1,ROW()-$M$3,COLUMN()-$M$4)</f>
        <v>#VALUE!</v>
      </c>
      <c r="C13" s="145" t="e">
        <f ca="1">OFFSET('[1]T_13.07'!$A$1,ROW()-$M$3,COLUMN()-$M$4)</f>
        <v>#VALUE!</v>
      </c>
      <c r="D13" s="145" t="e">
        <f ca="1">OFFSET('[1]T_13.07'!$A$1,ROW()-$M$3,COLUMN()-$M$4)</f>
        <v>#VALUE!</v>
      </c>
      <c r="E13" s="145" t="e">
        <f ca="1">OFFSET('[1]T_13.07'!$A$1,ROW()-$M$3,COLUMN()-$M$4)</f>
        <v>#VALUE!</v>
      </c>
      <c r="F13" s="145" t="e">
        <f ca="1">OFFSET('[1]T_13.07'!$A$1,ROW()-$M$3,COLUMN()-$M$4)</f>
        <v>#VALUE!</v>
      </c>
      <c r="G13" s="145" t="e">
        <f ca="1">OFFSET('[1]T_13.07'!$A$1,ROW()-$M$3,COLUMN()-$M$4)</f>
        <v>#VALUE!</v>
      </c>
      <c r="H13" s="145" t="e">
        <f ca="1">OFFSET('[1]T_13.07'!$A$1,ROW()-$M$3,COLUMN()-$M$4)</f>
        <v>#VALUE!</v>
      </c>
      <c r="I13" s="145" t="e">
        <f ca="1">OFFSET('[1]T_13.07'!$A$1,ROW()-$M$3,COLUMN()-$M$4)</f>
        <v>#VALUE!</v>
      </c>
      <c r="J13" s="145" t="e">
        <f ca="1">OFFSET('[1]T_13.07'!$A$1,ROW()-$M$3,COLUMN()-$M$4)</f>
        <v>#VALUE!</v>
      </c>
      <c r="K13" s="145" t="e">
        <f ca="1">OFFSET('[1]T_13.07'!$A$1,ROW()-$M$3,COLUMN()-$M$4)</f>
        <v>#VALUE!</v>
      </c>
      <c r="L13" s="145" t="e">
        <f ca="1">OFFSET('[1]T_13.07'!$A$1,ROW()-$M$3,COLUMN()-$M$4)</f>
        <v>#VALUE!</v>
      </c>
      <c r="M13" s="145" t="e">
        <f ca="1">OFFSET('[1]T_13.07'!$A$1,ROW()-$M$3,COLUMN()-$M$4)</f>
        <v>#VALUE!</v>
      </c>
      <c r="N13" s="145" t="e">
        <f ca="1">OFFSET('[1]T_13.07'!$A$1,ROW()-$M$3,COLUMN()-$M$4)</f>
        <v>#VALUE!</v>
      </c>
      <c r="O13" s="145" t="e">
        <f ca="1">OFFSET('[1]T_13.07'!$A$1,ROW()-$M$3,COLUMN()-$M$4)</f>
        <v>#VALUE!</v>
      </c>
      <c r="P13" s="145" t="e">
        <f ca="1">OFFSET('[1]T_13.07'!$A$1,ROW()-$M$3,COLUMN()-$M$4)</f>
        <v>#VALUE!</v>
      </c>
      <c r="Q13" s="145" t="e">
        <f ca="1">OFFSET('[1]T_13.07'!$A$1,ROW()-$M$3,COLUMN()-$M$4)</f>
        <v>#VALUE!</v>
      </c>
      <c r="R13" s="145" t="e">
        <f ca="1">OFFSET('[1]T_13.07'!$A$1,ROW()-$M$3,COLUMN()-$M$4)</f>
        <v>#VALUE!</v>
      </c>
      <c r="S13" s="145" t="e">
        <f ca="1">OFFSET('[1]T_13.07'!$A$1,ROW()-$M$3,COLUMN()-$M$4)</f>
        <v>#VALUE!</v>
      </c>
      <c r="T13" s="145" t="e">
        <f ca="1">OFFSET('[1]T_13.07'!$A$1,ROW()-$M$3,COLUMN()-$M$4)</f>
        <v>#VALUE!</v>
      </c>
      <c r="U13" s="145" t="e">
        <f ca="1">OFFSET('[1]T_13.07'!$A$1,ROW()-$M$3,COLUMN()-$M$4)</f>
        <v>#VALUE!</v>
      </c>
      <c r="V13" s="145" t="e">
        <f ca="1">OFFSET('[1]T_13.07'!$A$1,ROW()-$M$3,COLUMN()-$M$4)</f>
        <v>#VALUE!</v>
      </c>
      <c r="W13" s="145" t="e">
        <f ca="1">OFFSET('[1]T_13.07'!$A$1,ROW()-$M$3,COLUMN()-$M$4)</f>
        <v>#VALUE!</v>
      </c>
      <c r="X13" s="145" t="e">
        <f ca="1">OFFSET('[1]T_13.07'!$A$1,ROW()-$M$3,COLUMN()-$M$4)</f>
        <v>#VALUE!</v>
      </c>
      <c r="Y13" s="145" t="e">
        <f ca="1">OFFSET('[1]T_13.07'!$A$1,ROW()-$M$3,COLUMN()-$M$4)</f>
        <v>#VALUE!</v>
      </c>
      <c r="Z13" s="145" t="e">
        <f ca="1">OFFSET('[1]T_13.07'!$A$1,ROW()-$M$3,COLUMN()-$M$4)</f>
        <v>#VALUE!</v>
      </c>
      <c r="AA13" s="145" t="e">
        <f ca="1">OFFSET('[1]T_13.07'!$A$1,ROW()-$M$3,COLUMN()-$M$4)</f>
        <v>#VALUE!</v>
      </c>
      <c r="AB13" s="145" t="e">
        <f ca="1">OFFSET('[1]T_13.07'!$A$1,ROW()-$M$3,COLUMN()-$M$4)</f>
        <v>#VALUE!</v>
      </c>
      <c r="AC13" s="145" t="e">
        <f ca="1">OFFSET('[1]T_13.07'!$A$1,ROW()-$M$3,COLUMN()-$M$4)</f>
        <v>#VALUE!</v>
      </c>
      <c r="AD13" s="145" t="e">
        <f ca="1">OFFSET('[1]T_13.07'!$A$1,ROW()-$M$3,COLUMN()-$M$4)</f>
        <v>#VALUE!</v>
      </c>
      <c r="AE13" s="145" t="e">
        <f ca="1">OFFSET('[1]T_13.07'!$A$1,ROW()-$M$3,COLUMN()-$M$4)</f>
        <v>#VALUE!</v>
      </c>
      <c r="AF13" s="145" t="e">
        <f ca="1">OFFSET('[1]T_13.07'!$A$1,ROW()-$M$3,COLUMN()-$M$4)</f>
        <v>#VALUE!</v>
      </c>
      <c r="AG13" s="145" t="e">
        <f ca="1">OFFSET('[1]T_13.07'!$A$1,ROW()-$M$3,COLUMN()-$M$4)</f>
        <v>#VALUE!</v>
      </c>
      <c r="AH13" s="145" t="e">
        <f ca="1">OFFSET('[1]T_13.07'!$A$1,ROW()-$M$3,COLUMN()-$M$4)</f>
        <v>#VALUE!</v>
      </c>
      <c r="AI13" s="145" t="e">
        <f ca="1">OFFSET('[1]T_13.07'!$A$1,ROW()-$M$3,COLUMN()-$M$4)</f>
        <v>#VALUE!</v>
      </c>
      <c r="AJ13" s="145" t="e">
        <f ca="1">OFFSET('[1]T_13.07'!$A$1,ROW()-$M$3,COLUMN()-$M$4)</f>
        <v>#VALUE!</v>
      </c>
      <c r="AK13" s="145" t="e">
        <f ca="1">OFFSET('[1]T_13.07'!$A$1,ROW()-$M$3,COLUMN()-$M$4)</f>
        <v>#VALUE!</v>
      </c>
      <c r="AL13" s="146" t="e">
        <f ca="1">OFFSET('[1]T_13.07'!$A$1,ROW()-$M$3,COLUMN()-$M$4)</f>
        <v>#VALUE!</v>
      </c>
    </row>
    <row r="14" spans="1:38" x14ac:dyDescent="0.3">
      <c r="A14" s="132" t="s">
        <v>1599</v>
      </c>
      <c r="B14" s="145" t="e">
        <f ca="1">OFFSET('[1]T_13.07'!$A$1,ROW()-$M$3,COLUMN()-$M$4)</f>
        <v>#VALUE!</v>
      </c>
      <c r="C14" s="145" t="e">
        <f ca="1">OFFSET('[1]T_13.07'!$A$1,ROW()-$M$3,COLUMN()-$M$4)</f>
        <v>#VALUE!</v>
      </c>
      <c r="D14" s="145" t="e">
        <f ca="1">OFFSET('[1]T_13.07'!$A$1,ROW()-$M$3,COLUMN()-$M$4)</f>
        <v>#VALUE!</v>
      </c>
      <c r="E14" s="145" t="e">
        <f ca="1">OFFSET('[1]T_13.07'!$A$1,ROW()-$M$3,COLUMN()-$M$4)</f>
        <v>#VALUE!</v>
      </c>
      <c r="F14" s="145" t="e">
        <f ca="1">OFFSET('[1]T_13.07'!$A$1,ROW()-$M$3,COLUMN()-$M$4)</f>
        <v>#VALUE!</v>
      </c>
      <c r="G14" s="145" t="e">
        <f ca="1">OFFSET('[1]T_13.07'!$A$1,ROW()-$M$3,COLUMN()-$M$4)</f>
        <v>#VALUE!</v>
      </c>
      <c r="H14" s="145" t="e">
        <f ca="1">OFFSET('[1]T_13.07'!$A$1,ROW()-$M$3,COLUMN()-$M$4)</f>
        <v>#VALUE!</v>
      </c>
      <c r="I14" s="145" t="e">
        <f ca="1">OFFSET('[1]T_13.07'!$A$1,ROW()-$M$3,COLUMN()-$M$4)</f>
        <v>#VALUE!</v>
      </c>
      <c r="J14" s="145" t="e">
        <f ca="1">OFFSET('[1]T_13.07'!$A$1,ROW()-$M$3,COLUMN()-$M$4)</f>
        <v>#VALUE!</v>
      </c>
      <c r="K14" s="145" t="e">
        <f ca="1">OFFSET('[1]T_13.07'!$A$1,ROW()-$M$3,COLUMN()-$M$4)</f>
        <v>#VALUE!</v>
      </c>
      <c r="L14" s="145" t="e">
        <f ca="1">OFFSET('[1]T_13.07'!$A$1,ROW()-$M$3,COLUMN()-$M$4)</f>
        <v>#VALUE!</v>
      </c>
      <c r="M14" s="145" t="e">
        <f ca="1">OFFSET('[1]T_13.07'!$A$1,ROW()-$M$3,COLUMN()-$M$4)</f>
        <v>#VALUE!</v>
      </c>
      <c r="N14" s="145" t="e">
        <f ca="1">OFFSET('[1]T_13.07'!$A$1,ROW()-$M$3,COLUMN()-$M$4)</f>
        <v>#VALUE!</v>
      </c>
      <c r="O14" s="145" t="e">
        <f ca="1">OFFSET('[1]T_13.07'!$A$1,ROW()-$M$3,COLUMN()-$M$4)</f>
        <v>#VALUE!</v>
      </c>
      <c r="P14" s="145" t="e">
        <f ca="1">OFFSET('[1]T_13.07'!$A$1,ROW()-$M$3,COLUMN()-$M$4)</f>
        <v>#VALUE!</v>
      </c>
      <c r="Q14" s="145" t="e">
        <f ca="1">OFFSET('[1]T_13.07'!$A$1,ROW()-$M$3,COLUMN()-$M$4)</f>
        <v>#VALUE!</v>
      </c>
      <c r="R14" s="145" t="e">
        <f ca="1">OFFSET('[1]T_13.07'!$A$1,ROW()-$M$3,COLUMN()-$M$4)</f>
        <v>#VALUE!</v>
      </c>
      <c r="S14" s="145" t="e">
        <f ca="1">OFFSET('[1]T_13.07'!$A$1,ROW()-$M$3,COLUMN()-$M$4)</f>
        <v>#VALUE!</v>
      </c>
      <c r="T14" s="145" t="e">
        <f ca="1">OFFSET('[1]T_13.07'!$A$1,ROW()-$M$3,COLUMN()-$M$4)</f>
        <v>#VALUE!</v>
      </c>
      <c r="U14" s="145" t="e">
        <f ca="1">OFFSET('[1]T_13.07'!$A$1,ROW()-$M$3,COLUMN()-$M$4)</f>
        <v>#VALUE!</v>
      </c>
      <c r="V14" s="145" t="e">
        <f ca="1">OFFSET('[1]T_13.07'!$A$1,ROW()-$M$3,COLUMN()-$M$4)</f>
        <v>#VALUE!</v>
      </c>
      <c r="W14" s="145" t="e">
        <f ca="1">OFFSET('[1]T_13.07'!$A$1,ROW()-$M$3,COLUMN()-$M$4)</f>
        <v>#VALUE!</v>
      </c>
      <c r="X14" s="145" t="e">
        <f ca="1">OFFSET('[1]T_13.07'!$A$1,ROW()-$M$3,COLUMN()-$M$4)</f>
        <v>#VALUE!</v>
      </c>
      <c r="Y14" s="145" t="e">
        <f ca="1">OFFSET('[1]T_13.07'!$A$1,ROW()-$M$3,COLUMN()-$M$4)</f>
        <v>#VALUE!</v>
      </c>
      <c r="Z14" s="145" t="e">
        <f ca="1">OFFSET('[1]T_13.07'!$A$1,ROW()-$M$3,COLUMN()-$M$4)</f>
        <v>#VALUE!</v>
      </c>
      <c r="AA14" s="145" t="e">
        <f ca="1">OFFSET('[1]T_13.07'!$A$1,ROW()-$M$3,COLUMN()-$M$4)</f>
        <v>#VALUE!</v>
      </c>
      <c r="AB14" s="145" t="e">
        <f ca="1">OFFSET('[1]T_13.07'!$A$1,ROW()-$M$3,COLUMN()-$M$4)</f>
        <v>#VALUE!</v>
      </c>
      <c r="AC14" s="145" t="e">
        <f ca="1">OFFSET('[1]T_13.07'!$A$1,ROW()-$M$3,COLUMN()-$M$4)</f>
        <v>#VALUE!</v>
      </c>
      <c r="AD14" s="145" t="e">
        <f ca="1">OFFSET('[1]T_13.07'!$A$1,ROW()-$M$3,COLUMN()-$M$4)</f>
        <v>#VALUE!</v>
      </c>
      <c r="AE14" s="145" t="e">
        <f ca="1">OFFSET('[1]T_13.07'!$A$1,ROW()-$M$3,COLUMN()-$M$4)</f>
        <v>#VALUE!</v>
      </c>
      <c r="AF14" s="145" t="e">
        <f ca="1">OFFSET('[1]T_13.07'!$A$1,ROW()-$M$3,COLUMN()-$M$4)</f>
        <v>#VALUE!</v>
      </c>
      <c r="AG14" s="145" t="e">
        <f ca="1">OFFSET('[1]T_13.07'!$A$1,ROW()-$M$3,COLUMN()-$M$4)</f>
        <v>#VALUE!</v>
      </c>
      <c r="AH14" s="145" t="e">
        <f ca="1">OFFSET('[1]T_13.07'!$A$1,ROW()-$M$3,COLUMN()-$M$4)</f>
        <v>#VALUE!</v>
      </c>
      <c r="AI14" s="145" t="e">
        <f ca="1">OFFSET('[1]T_13.07'!$A$1,ROW()-$M$3,COLUMN()-$M$4)</f>
        <v>#VALUE!</v>
      </c>
      <c r="AJ14" s="145" t="e">
        <f ca="1">OFFSET('[1]T_13.07'!$A$1,ROW()-$M$3,COLUMN()-$M$4)</f>
        <v>#VALUE!</v>
      </c>
      <c r="AK14" s="145" t="e">
        <f ca="1">OFFSET('[1]T_13.07'!$A$1,ROW()-$M$3,COLUMN()-$M$4)</f>
        <v>#VALUE!</v>
      </c>
      <c r="AL14" s="146" t="e">
        <f ca="1">OFFSET('[1]T_13.07'!$A$1,ROW()-$M$3,COLUMN()-$M$4)</f>
        <v>#VALUE!</v>
      </c>
    </row>
    <row r="15" spans="1:38" x14ac:dyDescent="0.3">
      <c r="A15" s="132" t="s">
        <v>1600</v>
      </c>
      <c r="B15" s="145" t="e">
        <f ca="1">OFFSET('[1]T_13.07'!$A$1,ROW()-$M$3,COLUMN()-$M$4)</f>
        <v>#VALUE!</v>
      </c>
      <c r="C15" s="145" t="e">
        <f ca="1">OFFSET('[1]T_13.07'!$A$1,ROW()-$M$3,COLUMN()-$M$4)</f>
        <v>#VALUE!</v>
      </c>
      <c r="D15" s="145" t="e">
        <f ca="1">OFFSET('[1]T_13.07'!$A$1,ROW()-$M$3,COLUMN()-$M$4)</f>
        <v>#VALUE!</v>
      </c>
      <c r="E15" s="145" t="e">
        <f ca="1">OFFSET('[1]T_13.07'!$A$1,ROW()-$M$3,COLUMN()-$M$4)</f>
        <v>#VALUE!</v>
      </c>
      <c r="F15" s="145" t="e">
        <f ca="1">OFFSET('[1]T_13.07'!$A$1,ROW()-$M$3,COLUMN()-$M$4)</f>
        <v>#VALUE!</v>
      </c>
      <c r="G15" s="145" t="e">
        <f ca="1">OFFSET('[1]T_13.07'!$A$1,ROW()-$M$3,COLUMN()-$M$4)</f>
        <v>#VALUE!</v>
      </c>
      <c r="H15" s="145" t="e">
        <f ca="1">OFFSET('[1]T_13.07'!$A$1,ROW()-$M$3,COLUMN()-$M$4)</f>
        <v>#VALUE!</v>
      </c>
      <c r="I15" s="145" t="e">
        <f ca="1">OFFSET('[1]T_13.07'!$A$1,ROW()-$M$3,COLUMN()-$M$4)</f>
        <v>#VALUE!</v>
      </c>
      <c r="J15" s="145" t="e">
        <f ca="1">OFFSET('[1]T_13.07'!$A$1,ROW()-$M$3,COLUMN()-$M$4)</f>
        <v>#VALUE!</v>
      </c>
      <c r="K15" s="145" t="e">
        <f ca="1">OFFSET('[1]T_13.07'!$A$1,ROW()-$M$3,COLUMN()-$M$4)</f>
        <v>#VALUE!</v>
      </c>
      <c r="L15" s="145" t="e">
        <f ca="1">OFFSET('[1]T_13.07'!$A$1,ROW()-$M$3,COLUMN()-$M$4)</f>
        <v>#VALUE!</v>
      </c>
      <c r="M15" s="145" t="e">
        <f ca="1">OFFSET('[1]T_13.07'!$A$1,ROW()-$M$3,COLUMN()-$M$4)</f>
        <v>#VALUE!</v>
      </c>
      <c r="N15" s="145" t="e">
        <f ca="1">OFFSET('[1]T_13.07'!$A$1,ROW()-$M$3,COLUMN()-$M$4)</f>
        <v>#VALUE!</v>
      </c>
      <c r="O15" s="145" t="e">
        <f ca="1">OFFSET('[1]T_13.07'!$A$1,ROW()-$M$3,COLUMN()-$M$4)</f>
        <v>#VALUE!</v>
      </c>
      <c r="P15" s="145" t="e">
        <f ca="1">OFFSET('[1]T_13.07'!$A$1,ROW()-$M$3,COLUMN()-$M$4)</f>
        <v>#VALUE!</v>
      </c>
      <c r="Q15" s="145" t="e">
        <f ca="1">OFFSET('[1]T_13.07'!$A$1,ROW()-$M$3,COLUMN()-$M$4)</f>
        <v>#VALUE!</v>
      </c>
      <c r="R15" s="145" t="e">
        <f ca="1">OFFSET('[1]T_13.07'!$A$1,ROW()-$M$3,COLUMN()-$M$4)</f>
        <v>#VALUE!</v>
      </c>
      <c r="S15" s="145" t="e">
        <f ca="1">OFFSET('[1]T_13.07'!$A$1,ROW()-$M$3,COLUMN()-$M$4)</f>
        <v>#VALUE!</v>
      </c>
      <c r="T15" s="145" t="e">
        <f ca="1">OFFSET('[1]T_13.07'!$A$1,ROW()-$M$3,COLUMN()-$M$4)</f>
        <v>#VALUE!</v>
      </c>
      <c r="U15" s="145" t="e">
        <f ca="1">OFFSET('[1]T_13.07'!$A$1,ROW()-$M$3,COLUMN()-$M$4)</f>
        <v>#VALUE!</v>
      </c>
      <c r="V15" s="145" t="e">
        <f ca="1">OFFSET('[1]T_13.07'!$A$1,ROW()-$M$3,COLUMN()-$M$4)</f>
        <v>#VALUE!</v>
      </c>
      <c r="W15" s="145" t="e">
        <f ca="1">OFFSET('[1]T_13.07'!$A$1,ROW()-$M$3,COLUMN()-$M$4)</f>
        <v>#VALUE!</v>
      </c>
      <c r="X15" s="145" t="e">
        <f ca="1">OFFSET('[1]T_13.07'!$A$1,ROW()-$M$3,COLUMN()-$M$4)</f>
        <v>#VALUE!</v>
      </c>
      <c r="Y15" s="145" t="e">
        <f ca="1">OFFSET('[1]T_13.07'!$A$1,ROW()-$M$3,COLUMN()-$M$4)</f>
        <v>#VALUE!</v>
      </c>
      <c r="Z15" s="145" t="e">
        <f ca="1">OFFSET('[1]T_13.07'!$A$1,ROW()-$M$3,COLUMN()-$M$4)</f>
        <v>#VALUE!</v>
      </c>
      <c r="AA15" s="145" t="e">
        <f ca="1">OFFSET('[1]T_13.07'!$A$1,ROW()-$M$3,COLUMN()-$M$4)</f>
        <v>#VALUE!</v>
      </c>
      <c r="AB15" s="145" t="e">
        <f ca="1">OFFSET('[1]T_13.07'!$A$1,ROW()-$M$3,COLUMN()-$M$4)</f>
        <v>#VALUE!</v>
      </c>
      <c r="AC15" s="145" t="e">
        <f ca="1">OFFSET('[1]T_13.07'!$A$1,ROW()-$M$3,COLUMN()-$M$4)</f>
        <v>#VALUE!</v>
      </c>
      <c r="AD15" s="145" t="e">
        <f ca="1">OFFSET('[1]T_13.07'!$A$1,ROW()-$M$3,COLUMN()-$M$4)</f>
        <v>#VALUE!</v>
      </c>
      <c r="AE15" s="145" t="e">
        <f ca="1">OFFSET('[1]T_13.07'!$A$1,ROW()-$M$3,COLUMN()-$M$4)</f>
        <v>#VALUE!</v>
      </c>
      <c r="AF15" s="145" t="e">
        <f ca="1">OFFSET('[1]T_13.07'!$A$1,ROW()-$M$3,COLUMN()-$M$4)</f>
        <v>#VALUE!</v>
      </c>
      <c r="AG15" s="145" t="e">
        <f ca="1">OFFSET('[1]T_13.07'!$A$1,ROW()-$M$3,COLUMN()-$M$4)</f>
        <v>#VALUE!</v>
      </c>
      <c r="AH15" s="145" t="e">
        <f ca="1">OFFSET('[1]T_13.07'!$A$1,ROW()-$M$3,COLUMN()-$M$4)</f>
        <v>#VALUE!</v>
      </c>
      <c r="AI15" s="145" t="e">
        <f ca="1">OFFSET('[1]T_13.07'!$A$1,ROW()-$M$3,COLUMN()-$M$4)</f>
        <v>#VALUE!</v>
      </c>
      <c r="AJ15" s="145" t="e">
        <f ca="1">OFFSET('[1]T_13.07'!$A$1,ROW()-$M$3,COLUMN()-$M$4)</f>
        <v>#VALUE!</v>
      </c>
      <c r="AK15" s="145" t="e">
        <f ca="1">OFFSET('[1]T_13.07'!$A$1,ROW()-$M$3,COLUMN()-$M$4)</f>
        <v>#VALUE!</v>
      </c>
      <c r="AL15" s="146" t="e">
        <f ca="1">OFFSET('[1]T_13.07'!$A$1,ROW()-$M$3,COLUMN()-$M$4)</f>
        <v>#VALUE!</v>
      </c>
    </row>
    <row r="16" spans="1:38" x14ac:dyDescent="0.3">
      <c r="A16" s="132" t="s">
        <v>1601</v>
      </c>
      <c r="B16" s="145" t="e">
        <f ca="1">OFFSET('[1]T_13.07'!$A$1,ROW()-$M$3,COLUMN()-$M$4)</f>
        <v>#VALUE!</v>
      </c>
      <c r="C16" s="145" t="e">
        <f ca="1">OFFSET('[1]T_13.07'!$A$1,ROW()-$M$3,COLUMN()-$M$4)</f>
        <v>#VALUE!</v>
      </c>
      <c r="D16" s="145" t="e">
        <f ca="1">OFFSET('[1]T_13.07'!$A$1,ROW()-$M$3,COLUMN()-$M$4)</f>
        <v>#VALUE!</v>
      </c>
      <c r="E16" s="145" t="e">
        <f ca="1">OFFSET('[1]T_13.07'!$A$1,ROW()-$M$3,COLUMN()-$M$4)</f>
        <v>#VALUE!</v>
      </c>
      <c r="F16" s="145" t="e">
        <f ca="1">OFFSET('[1]T_13.07'!$A$1,ROW()-$M$3,COLUMN()-$M$4)</f>
        <v>#VALUE!</v>
      </c>
      <c r="G16" s="145" t="e">
        <f ca="1">OFFSET('[1]T_13.07'!$A$1,ROW()-$M$3,COLUMN()-$M$4)</f>
        <v>#VALUE!</v>
      </c>
      <c r="H16" s="145" t="e">
        <f ca="1">OFFSET('[1]T_13.07'!$A$1,ROW()-$M$3,COLUMN()-$M$4)</f>
        <v>#VALUE!</v>
      </c>
      <c r="I16" s="145" t="e">
        <f ca="1">OFFSET('[1]T_13.07'!$A$1,ROW()-$M$3,COLUMN()-$M$4)</f>
        <v>#VALUE!</v>
      </c>
      <c r="J16" s="145" t="e">
        <f ca="1">OFFSET('[1]T_13.07'!$A$1,ROW()-$M$3,COLUMN()-$M$4)</f>
        <v>#VALUE!</v>
      </c>
      <c r="K16" s="145" t="e">
        <f ca="1">OFFSET('[1]T_13.07'!$A$1,ROW()-$M$3,COLUMN()-$M$4)</f>
        <v>#VALUE!</v>
      </c>
      <c r="L16" s="145" t="e">
        <f ca="1">OFFSET('[1]T_13.07'!$A$1,ROW()-$M$3,COLUMN()-$M$4)</f>
        <v>#VALUE!</v>
      </c>
      <c r="M16" s="145" t="e">
        <f ca="1">OFFSET('[1]T_13.07'!$A$1,ROW()-$M$3,COLUMN()-$M$4)</f>
        <v>#VALUE!</v>
      </c>
      <c r="N16" s="145" t="e">
        <f ca="1">OFFSET('[1]T_13.07'!$A$1,ROW()-$M$3,COLUMN()-$M$4)</f>
        <v>#VALUE!</v>
      </c>
      <c r="O16" s="145" t="e">
        <f ca="1">OFFSET('[1]T_13.07'!$A$1,ROW()-$M$3,COLUMN()-$M$4)</f>
        <v>#VALUE!</v>
      </c>
      <c r="P16" s="145" t="e">
        <f ca="1">OFFSET('[1]T_13.07'!$A$1,ROW()-$M$3,COLUMN()-$M$4)</f>
        <v>#VALUE!</v>
      </c>
      <c r="Q16" s="145" t="e">
        <f ca="1">OFFSET('[1]T_13.07'!$A$1,ROW()-$M$3,COLUMN()-$M$4)</f>
        <v>#VALUE!</v>
      </c>
      <c r="R16" s="145" t="e">
        <f ca="1">OFFSET('[1]T_13.07'!$A$1,ROW()-$M$3,COLUMN()-$M$4)</f>
        <v>#VALUE!</v>
      </c>
      <c r="S16" s="145" t="e">
        <f ca="1">OFFSET('[1]T_13.07'!$A$1,ROW()-$M$3,COLUMN()-$M$4)</f>
        <v>#VALUE!</v>
      </c>
      <c r="T16" s="145" t="e">
        <f ca="1">OFFSET('[1]T_13.07'!$A$1,ROW()-$M$3,COLUMN()-$M$4)</f>
        <v>#VALUE!</v>
      </c>
      <c r="U16" s="145" t="e">
        <f ca="1">OFFSET('[1]T_13.07'!$A$1,ROW()-$M$3,COLUMN()-$M$4)</f>
        <v>#VALUE!</v>
      </c>
      <c r="V16" s="145" t="e">
        <f ca="1">OFFSET('[1]T_13.07'!$A$1,ROW()-$M$3,COLUMN()-$M$4)</f>
        <v>#VALUE!</v>
      </c>
      <c r="W16" s="145" t="e">
        <f ca="1">OFFSET('[1]T_13.07'!$A$1,ROW()-$M$3,COLUMN()-$M$4)</f>
        <v>#VALUE!</v>
      </c>
      <c r="X16" s="145" t="e">
        <f ca="1">OFFSET('[1]T_13.07'!$A$1,ROW()-$M$3,COLUMN()-$M$4)</f>
        <v>#VALUE!</v>
      </c>
      <c r="Y16" s="145" t="e">
        <f ca="1">OFFSET('[1]T_13.07'!$A$1,ROW()-$M$3,COLUMN()-$M$4)</f>
        <v>#VALUE!</v>
      </c>
      <c r="Z16" s="145" t="e">
        <f ca="1">OFFSET('[1]T_13.07'!$A$1,ROW()-$M$3,COLUMN()-$M$4)</f>
        <v>#VALUE!</v>
      </c>
      <c r="AA16" s="145" t="e">
        <f ca="1">OFFSET('[1]T_13.07'!$A$1,ROW()-$M$3,COLUMN()-$M$4)</f>
        <v>#VALUE!</v>
      </c>
      <c r="AB16" s="145" t="e">
        <f ca="1">OFFSET('[1]T_13.07'!$A$1,ROW()-$M$3,COLUMN()-$M$4)</f>
        <v>#VALUE!</v>
      </c>
      <c r="AC16" s="145" t="e">
        <f ca="1">OFFSET('[1]T_13.07'!$A$1,ROW()-$M$3,COLUMN()-$M$4)</f>
        <v>#VALUE!</v>
      </c>
      <c r="AD16" s="145" t="e">
        <f ca="1">OFFSET('[1]T_13.07'!$A$1,ROW()-$M$3,COLUMN()-$M$4)</f>
        <v>#VALUE!</v>
      </c>
      <c r="AE16" s="145" t="e">
        <f ca="1">OFFSET('[1]T_13.07'!$A$1,ROW()-$M$3,COLUMN()-$M$4)</f>
        <v>#VALUE!</v>
      </c>
      <c r="AF16" s="145" t="e">
        <f ca="1">OFFSET('[1]T_13.07'!$A$1,ROW()-$M$3,COLUMN()-$M$4)</f>
        <v>#VALUE!</v>
      </c>
      <c r="AG16" s="145" t="e">
        <f ca="1">OFFSET('[1]T_13.07'!$A$1,ROW()-$M$3,COLUMN()-$M$4)</f>
        <v>#VALUE!</v>
      </c>
      <c r="AH16" s="145" t="e">
        <f ca="1">OFFSET('[1]T_13.07'!$A$1,ROW()-$M$3,COLUMN()-$M$4)</f>
        <v>#VALUE!</v>
      </c>
      <c r="AI16" s="145" t="e">
        <f ca="1">OFFSET('[1]T_13.07'!$A$1,ROW()-$M$3,COLUMN()-$M$4)</f>
        <v>#VALUE!</v>
      </c>
      <c r="AJ16" s="145" t="e">
        <f ca="1">OFFSET('[1]T_13.07'!$A$1,ROW()-$M$3,COLUMN()-$M$4)</f>
        <v>#VALUE!</v>
      </c>
      <c r="AK16" s="145" t="e">
        <f ca="1">OFFSET('[1]T_13.07'!$A$1,ROW()-$M$3,COLUMN()-$M$4)</f>
        <v>#VALUE!</v>
      </c>
      <c r="AL16" s="146" t="e">
        <f ca="1">OFFSET('[1]T_13.07'!$A$1,ROW()-$M$3,COLUMN()-$M$4)</f>
        <v>#VALUE!</v>
      </c>
    </row>
    <row r="17" spans="1:38" x14ac:dyDescent="0.3">
      <c r="A17" s="132" t="s">
        <v>1602</v>
      </c>
      <c r="B17" s="145" t="e">
        <f ca="1">OFFSET('[1]T_13.07'!$A$1,ROW()-$M$3,COLUMN()-$M$4)</f>
        <v>#VALUE!</v>
      </c>
      <c r="C17" s="145" t="e">
        <f ca="1">OFFSET('[1]T_13.07'!$A$1,ROW()-$M$3,COLUMN()-$M$4)</f>
        <v>#VALUE!</v>
      </c>
      <c r="D17" s="145" t="e">
        <f ca="1">OFFSET('[1]T_13.07'!$A$1,ROW()-$M$3,COLUMN()-$M$4)</f>
        <v>#VALUE!</v>
      </c>
      <c r="E17" s="145" t="e">
        <f ca="1">OFFSET('[1]T_13.07'!$A$1,ROW()-$M$3,COLUMN()-$M$4)</f>
        <v>#VALUE!</v>
      </c>
      <c r="F17" s="145" t="e">
        <f ca="1">OFFSET('[1]T_13.07'!$A$1,ROW()-$M$3,COLUMN()-$M$4)</f>
        <v>#VALUE!</v>
      </c>
      <c r="G17" s="145" t="e">
        <f ca="1">OFFSET('[1]T_13.07'!$A$1,ROW()-$M$3,COLUMN()-$M$4)</f>
        <v>#VALUE!</v>
      </c>
      <c r="H17" s="145" t="e">
        <f ca="1">OFFSET('[1]T_13.07'!$A$1,ROW()-$M$3,COLUMN()-$M$4)</f>
        <v>#VALUE!</v>
      </c>
      <c r="I17" s="145" t="e">
        <f ca="1">OFFSET('[1]T_13.07'!$A$1,ROW()-$M$3,COLUMN()-$M$4)</f>
        <v>#VALUE!</v>
      </c>
      <c r="J17" s="145" t="e">
        <f ca="1">OFFSET('[1]T_13.07'!$A$1,ROW()-$M$3,COLUMN()-$M$4)</f>
        <v>#VALUE!</v>
      </c>
      <c r="K17" s="145" t="e">
        <f ca="1">OFFSET('[1]T_13.07'!$A$1,ROW()-$M$3,COLUMN()-$M$4)</f>
        <v>#VALUE!</v>
      </c>
      <c r="L17" s="145" t="e">
        <f ca="1">OFFSET('[1]T_13.07'!$A$1,ROW()-$M$3,COLUMN()-$M$4)</f>
        <v>#VALUE!</v>
      </c>
      <c r="M17" s="145" t="e">
        <f ca="1">OFFSET('[1]T_13.07'!$A$1,ROW()-$M$3,COLUMN()-$M$4)</f>
        <v>#VALUE!</v>
      </c>
      <c r="N17" s="145" t="e">
        <f ca="1">OFFSET('[1]T_13.07'!$A$1,ROW()-$M$3,COLUMN()-$M$4)</f>
        <v>#VALUE!</v>
      </c>
      <c r="O17" s="145" t="e">
        <f ca="1">OFFSET('[1]T_13.07'!$A$1,ROW()-$M$3,COLUMN()-$M$4)</f>
        <v>#VALUE!</v>
      </c>
      <c r="P17" s="145" t="e">
        <f ca="1">OFFSET('[1]T_13.07'!$A$1,ROW()-$M$3,COLUMN()-$M$4)</f>
        <v>#VALUE!</v>
      </c>
      <c r="Q17" s="145" t="e">
        <f ca="1">OFFSET('[1]T_13.07'!$A$1,ROW()-$M$3,COLUMN()-$M$4)</f>
        <v>#VALUE!</v>
      </c>
      <c r="R17" s="145" t="e">
        <f ca="1">OFFSET('[1]T_13.07'!$A$1,ROW()-$M$3,COLUMN()-$M$4)</f>
        <v>#VALUE!</v>
      </c>
      <c r="S17" s="145" t="e">
        <f ca="1">OFFSET('[1]T_13.07'!$A$1,ROW()-$M$3,COLUMN()-$M$4)</f>
        <v>#VALUE!</v>
      </c>
      <c r="T17" s="145" t="e">
        <f ca="1">OFFSET('[1]T_13.07'!$A$1,ROW()-$M$3,COLUMN()-$M$4)</f>
        <v>#VALUE!</v>
      </c>
      <c r="U17" s="145" t="e">
        <f ca="1">OFFSET('[1]T_13.07'!$A$1,ROW()-$M$3,COLUMN()-$M$4)</f>
        <v>#VALUE!</v>
      </c>
      <c r="V17" s="145" t="e">
        <f ca="1">OFFSET('[1]T_13.07'!$A$1,ROW()-$M$3,COLUMN()-$M$4)</f>
        <v>#VALUE!</v>
      </c>
      <c r="W17" s="145" t="e">
        <f ca="1">OFFSET('[1]T_13.07'!$A$1,ROW()-$M$3,COLUMN()-$M$4)</f>
        <v>#VALUE!</v>
      </c>
      <c r="X17" s="145" t="e">
        <f ca="1">OFFSET('[1]T_13.07'!$A$1,ROW()-$M$3,COLUMN()-$M$4)</f>
        <v>#VALUE!</v>
      </c>
      <c r="Y17" s="145" t="e">
        <f ca="1">OFFSET('[1]T_13.07'!$A$1,ROW()-$M$3,COLUMN()-$M$4)</f>
        <v>#VALUE!</v>
      </c>
      <c r="Z17" s="145" t="e">
        <f ca="1">OFFSET('[1]T_13.07'!$A$1,ROW()-$M$3,COLUMN()-$M$4)</f>
        <v>#VALUE!</v>
      </c>
      <c r="AA17" s="145" t="e">
        <f ca="1">OFFSET('[1]T_13.07'!$A$1,ROW()-$M$3,COLUMN()-$M$4)</f>
        <v>#VALUE!</v>
      </c>
      <c r="AB17" s="145" t="e">
        <f ca="1">OFFSET('[1]T_13.07'!$A$1,ROW()-$M$3,COLUMN()-$M$4)</f>
        <v>#VALUE!</v>
      </c>
      <c r="AC17" s="145" t="e">
        <f ca="1">OFFSET('[1]T_13.07'!$A$1,ROW()-$M$3,COLUMN()-$M$4)</f>
        <v>#VALUE!</v>
      </c>
      <c r="AD17" s="145" t="e">
        <f ca="1">OFFSET('[1]T_13.07'!$A$1,ROW()-$M$3,COLUMN()-$M$4)</f>
        <v>#VALUE!</v>
      </c>
      <c r="AE17" s="145" t="e">
        <f ca="1">OFFSET('[1]T_13.07'!$A$1,ROW()-$M$3,COLUMN()-$M$4)</f>
        <v>#VALUE!</v>
      </c>
      <c r="AF17" s="145" t="e">
        <f ca="1">OFFSET('[1]T_13.07'!$A$1,ROW()-$M$3,COLUMN()-$M$4)</f>
        <v>#VALUE!</v>
      </c>
      <c r="AG17" s="145" t="e">
        <f ca="1">OFFSET('[1]T_13.07'!$A$1,ROW()-$M$3,COLUMN()-$M$4)</f>
        <v>#VALUE!</v>
      </c>
      <c r="AH17" s="145" t="e">
        <f ca="1">OFFSET('[1]T_13.07'!$A$1,ROW()-$M$3,COLUMN()-$M$4)</f>
        <v>#VALUE!</v>
      </c>
      <c r="AI17" s="145" t="e">
        <f ca="1">OFFSET('[1]T_13.07'!$A$1,ROW()-$M$3,COLUMN()-$M$4)</f>
        <v>#VALUE!</v>
      </c>
      <c r="AJ17" s="145" t="e">
        <f ca="1">OFFSET('[1]T_13.07'!$A$1,ROW()-$M$3,COLUMN()-$M$4)</f>
        <v>#VALUE!</v>
      </c>
      <c r="AK17" s="145" t="e">
        <f ca="1">OFFSET('[1]T_13.07'!$A$1,ROW()-$M$3,COLUMN()-$M$4)</f>
        <v>#VALUE!</v>
      </c>
      <c r="AL17" s="146" t="e">
        <f ca="1">OFFSET('[1]T_13.07'!$A$1,ROW()-$M$3,COLUMN()-$M$4)</f>
        <v>#VALUE!</v>
      </c>
    </row>
    <row r="18" spans="1:38" x14ac:dyDescent="0.3">
      <c r="A18" s="132" t="s">
        <v>1603</v>
      </c>
      <c r="B18" s="145" t="e">
        <f ca="1">OFFSET('[1]T_13.07'!$A$1,ROW()-$M$3,COLUMN()-$M$4)</f>
        <v>#VALUE!</v>
      </c>
      <c r="C18" s="145" t="e">
        <f ca="1">OFFSET('[1]T_13.07'!$A$1,ROW()-$M$3,COLUMN()-$M$4)</f>
        <v>#VALUE!</v>
      </c>
      <c r="D18" s="145" t="e">
        <f ca="1">OFFSET('[1]T_13.07'!$A$1,ROW()-$M$3,COLUMN()-$M$4)</f>
        <v>#VALUE!</v>
      </c>
      <c r="E18" s="145" t="e">
        <f ca="1">OFFSET('[1]T_13.07'!$A$1,ROW()-$M$3,COLUMN()-$M$4)</f>
        <v>#VALUE!</v>
      </c>
      <c r="F18" s="145" t="e">
        <f ca="1">OFFSET('[1]T_13.07'!$A$1,ROW()-$M$3,COLUMN()-$M$4)</f>
        <v>#VALUE!</v>
      </c>
      <c r="G18" s="145" t="e">
        <f ca="1">OFFSET('[1]T_13.07'!$A$1,ROW()-$M$3,COLUMN()-$M$4)</f>
        <v>#VALUE!</v>
      </c>
      <c r="H18" s="145" t="e">
        <f ca="1">OFFSET('[1]T_13.07'!$A$1,ROW()-$M$3,COLUMN()-$M$4)</f>
        <v>#VALUE!</v>
      </c>
      <c r="I18" s="145" t="e">
        <f ca="1">OFFSET('[1]T_13.07'!$A$1,ROW()-$M$3,COLUMN()-$M$4)</f>
        <v>#VALUE!</v>
      </c>
      <c r="J18" s="145" t="e">
        <f ca="1">OFFSET('[1]T_13.07'!$A$1,ROW()-$M$3,COLUMN()-$M$4)</f>
        <v>#VALUE!</v>
      </c>
      <c r="K18" s="145" t="e">
        <f ca="1">OFFSET('[1]T_13.07'!$A$1,ROW()-$M$3,COLUMN()-$M$4)</f>
        <v>#VALUE!</v>
      </c>
      <c r="L18" s="145" t="e">
        <f ca="1">OFFSET('[1]T_13.07'!$A$1,ROW()-$M$3,COLUMN()-$M$4)</f>
        <v>#VALUE!</v>
      </c>
      <c r="M18" s="145" t="e">
        <f ca="1">OFFSET('[1]T_13.07'!$A$1,ROW()-$M$3,COLUMN()-$M$4)</f>
        <v>#VALUE!</v>
      </c>
      <c r="N18" s="145" t="e">
        <f ca="1">OFFSET('[1]T_13.07'!$A$1,ROW()-$M$3,COLUMN()-$M$4)</f>
        <v>#VALUE!</v>
      </c>
      <c r="O18" s="145" t="e">
        <f ca="1">OFFSET('[1]T_13.07'!$A$1,ROW()-$M$3,COLUMN()-$M$4)</f>
        <v>#VALUE!</v>
      </c>
      <c r="P18" s="145" t="e">
        <f ca="1">OFFSET('[1]T_13.07'!$A$1,ROW()-$M$3,COLUMN()-$M$4)</f>
        <v>#VALUE!</v>
      </c>
      <c r="Q18" s="145" t="e">
        <f ca="1">OFFSET('[1]T_13.07'!$A$1,ROW()-$M$3,COLUMN()-$M$4)</f>
        <v>#VALUE!</v>
      </c>
      <c r="R18" s="145" t="e">
        <f ca="1">OFFSET('[1]T_13.07'!$A$1,ROW()-$M$3,COLUMN()-$M$4)</f>
        <v>#VALUE!</v>
      </c>
      <c r="S18" s="145" t="e">
        <f ca="1">OFFSET('[1]T_13.07'!$A$1,ROW()-$M$3,COLUMN()-$M$4)</f>
        <v>#VALUE!</v>
      </c>
      <c r="T18" s="145" t="e">
        <f ca="1">OFFSET('[1]T_13.07'!$A$1,ROW()-$M$3,COLUMN()-$M$4)</f>
        <v>#VALUE!</v>
      </c>
      <c r="U18" s="145" t="e">
        <f ca="1">OFFSET('[1]T_13.07'!$A$1,ROW()-$M$3,COLUMN()-$M$4)</f>
        <v>#VALUE!</v>
      </c>
      <c r="V18" s="145" t="e">
        <f ca="1">OFFSET('[1]T_13.07'!$A$1,ROW()-$M$3,COLUMN()-$M$4)</f>
        <v>#VALUE!</v>
      </c>
      <c r="W18" s="145" t="e">
        <f ca="1">OFFSET('[1]T_13.07'!$A$1,ROW()-$M$3,COLUMN()-$M$4)</f>
        <v>#VALUE!</v>
      </c>
      <c r="X18" s="145" t="e">
        <f ca="1">OFFSET('[1]T_13.07'!$A$1,ROW()-$M$3,COLUMN()-$M$4)</f>
        <v>#VALUE!</v>
      </c>
      <c r="Y18" s="145" t="e">
        <f ca="1">OFFSET('[1]T_13.07'!$A$1,ROW()-$M$3,COLUMN()-$M$4)</f>
        <v>#VALUE!</v>
      </c>
      <c r="Z18" s="145" t="e">
        <f ca="1">OFFSET('[1]T_13.07'!$A$1,ROW()-$M$3,COLUMN()-$M$4)</f>
        <v>#VALUE!</v>
      </c>
      <c r="AA18" s="145" t="e">
        <f ca="1">OFFSET('[1]T_13.07'!$A$1,ROW()-$M$3,COLUMN()-$M$4)</f>
        <v>#VALUE!</v>
      </c>
      <c r="AB18" s="145" t="e">
        <f ca="1">OFFSET('[1]T_13.07'!$A$1,ROW()-$M$3,COLUMN()-$M$4)</f>
        <v>#VALUE!</v>
      </c>
      <c r="AC18" s="145" t="e">
        <f ca="1">OFFSET('[1]T_13.07'!$A$1,ROW()-$M$3,COLUMN()-$M$4)</f>
        <v>#VALUE!</v>
      </c>
      <c r="AD18" s="145" t="e">
        <f ca="1">OFFSET('[1]T_13.07'!$A$1,ROW()-$M$3,COLUMN()-$M$4)</f>
        <v>#VALUE!</v>
      </c>
      <c r="AE18" s="145" t="e">
        <f ca="1">OFFSET('[1]T_13.07'!$A$1,ROW()-$M$3,COLUMN()-$M$4)</f>
        <v>#VALUE!</v>
      </c>
      <c r="AF18" s="145" t="e">
        <f ca="1">OFFSET('[1]T_13.07'!$A$1,ROW()-$M$3,COLUMN()-$M$4)</f>
        <v>#VALUE!</v>
      </c>
      <c r="AG18" s="145" t="e">
        <f ca="1">OFFSET('[1]T_13.07'!$A$1,ROW()-$M$3,COLUMN()-$M$4)</f>
        <v>#VALUE!</v>
      </c>
      <c r="AH18" s="145" t="e">
        <f ca="1">OFFSET('[1]T_13.07'!$A$1,ROW()-$M$3,COLUMN()-$M$4)</f>
        <v>#VALUE!</v>
      </c>
      <c r="AI18" s="145" t="e">
        <f ca="1">OFFSET('[1]T_13.07'!$A$1,ROW()-$M$3,COLUMN()-$M$4)</f>
        <v>#VALUE!</v>
      </c>
      <c r="AJ18" s="145" t="e">
        <f ca="1">OFFSET('[1]T_13.07'!$A$1,ROW()-$M$3,COLUMN()-$M$4)</f>
        <v>#VALUE!</v>
      </c>
      <c r="AK18" s="145" t="e">
        <f ca="1">OFFSET('[1]T_13.07'!$A$1,ROW()-$M$3,COLUMN()-$M$4)</f>
        <v>#VALUE!</v>
      </c>
      <c r="AL18" s="146" t="e">
        <f ca="1">OFFSET('[1]T_13.07'!$A$1,ROW()-$M$3,COLUMN()-$M$4)</f>
        <v>#VALUE!</v>
      </c>
    </row>
    <row r="19" spans="1:38" x14ac:dyDescent="0.3">
      <c r="A19" s="132" t="s">
        <v>1604</v>
      </c>
      <c r="B19" s="145" t="e">
        <f ca="1">OFFSET('[1]T_13.07'!$A$1,ROW()-$M$3,COLUMN()-$M$4)</f>
        <v>#VALUE!</v>
      </c>
      <c r="C19" s="145" t="e">
        <f ca="1">OFFSET('[1]T_13.07'!$A$1,ROW()-$M$3,COLUMN()-$M$4)</f>
        <v>#VALUE!</v>
      </c>
      <c r="D19" s="145" t="e">
        <f ca="1">OFFSET('[1]T_13.07'!$A$1,ROW()-$M$3,COLUMN()-$M$4)</f>
        <v>#VALUE!</v>
      </c>
      <c r="E19" s="145" t="e">
        <f ca="1">OFFSET('[1]T_13.07'!$A$1,ROW()-$M$3,COLUMN()-$M$4)</f>
        <v>#VALUE!</v>
      </c>
      <c r="F19" s="145" t="e">
        <f ca="1">OFFSET('[1]T_13.07'!$A$1,ROW()-$M$3,COLUMN()-$M$4)</f>
        <v>#VALUE!</v>
      </c>
      <c r="G19" s="145" t="e">
        <f ca="1">OFFSET('[1]T_13.07'!$A$1,ROW()-$M$3,COLUMN()-$M$4)</f>
        <v>#VALUE!</v>
      </c>
      <c r="H19" s="145" t="e">
        <f ca="1">OFFSET('[1]T_13.07'!$A$1,ROW()-$M$3,COLUMN()-$M$4)</f>
        <v>#VALUE!</v>
      </c>
      <c r="I19" s="145" t="e">
        <f ca="1">OFFSET('[1]T_13.07'!$A$1,ROW()-$M$3,COLUMN()-$M$4)</f>
        <v>#VALUE!</v>
      </c>
      <c r="J19" s="145" t="e">
        <f ca="1">OFFSET('[1]T_13.07'!$A$1,ROW()-$M$3,COLUMN()-$M$4)</f>
        <v>#VALUE!</v>
      </c>
      <c r="K19" s="145" t="e">
        <f ca="1">OFFSET('[1]T_13.07'!$A$1,ROW()-$M$3,COLUMN()-$M$4)</f>
        <v>#VALUE!</v>
      </c>
      <c r="L19" s="145" t="e">
        <f ca="1">OFFSET('[1]T_13.07'!$A$1,ROW()-$M$3,COLUMN()-$M$4)</f>
        <v>#VALUE!</v>
      </c>
      <c r="M19" s="145" t="e">
        <f ca="1">OFFSET('[1]T_13.07'!$A$1,ROW()-$M$3,COLUMN()-$M$4)</f>
        <v>#VALUE!</v>
      </c>
      <c r="N19" s="145" t="e">
        <f ca="1">OFFSET('[1]T_13.07'!$A$1,ROW()-$M$3,COLUMN()-$M$4)</f>
        <v>#VALUE!</v>
      </c>
      <c r="O19" s="145" t="e">
        <f ca="1">OFFSET('[1]T_13.07'!$A$1,ROW()-$M$3,COLUMN()-$M$4)</f>
        <v>#VALUE!</v>
      </c>
      <c r="P19" s="145" t="e">
        <f ca="1">OFFSET('[1]T_13.07'!$A$1,ROW()-$M$3,COLUMN()-$M$4)</f>
        <v>#VALUE!</v>
      </c>
      <c r="Q19" s="145" t="e">
        <f ca="1">OFFSET('[1]T_13.07'!$A$1,ROW()-$M$3,COLUMN()-$M$4)</f>
        <v>#VALUE!</v>
      </c>
      <c r="R19" s="145" t="e">
        <f ca="1">OFFSET('[1]T_13.07'!$A$1,ROW()-$M$3,COLUMN()-$M$4)</f>
        <v>#VALUE!</v>
      </c>
      <c r="S19" s="145" t="e">
        <f ca="1">OFFSET('[1]T_13.07'!$A$1,ROW()-$M$3,COLUMN()-$M$4)</f>
        <v>#VALUE!</v>
      </c>
      <c r="T19" s="145" t="e">
        <f ca="1">OFFSET('[1]T_13.07'!$A$1,ROW()-$M$3,COLUMN()-$M$4)</f>
        <v>#VALUE!</v>
      </c>
      <c r="U19" s="145" t="e">
        <f ca="1">OFFSET('[1]T_13.07'!$A$1,ROW()-$M$3,COLUMN()-$M$4)</f>
        <v>#VALUE!</v>
      </c>
      <c r="V19" s="145" t="e">
        <f ca="1">OFFSET('[1]T_13.07'!$A$1,ROW()-$M$3,COLUMN()-$M$4)</f>
        <v>#VALUE!</v>
      </c>
      <c r="W19" s="145" t="e">
        <f ca="1">OFFSET('[1]T_13.07'!$A$1,ROW()-$M$3,COLUMN()-$M$4)</f>
        <v>#VALUE!</v>
      </c>
      <c r="X19" s="145" t="e">
        <f ca="1">OFFSET('[1]T_13.07'!$A$1,ROW()-$M$3,COLUMN()-$M$4)</f>
        <v>#VALUE!</v>
      </c>
      <c r="Y19" s="145" t="e">
        <f ca="1">OFFSET('[1]T_13.07'!$A$1,ROW()-$M$3,COLUMN()-$M$4)</f>
        <v>#VALUE!</v>
      </c>
      <c r="Z19" s="145" t="e">
        <f ca="1">OFFSET('[1]T_13.07'!$A$1,ROW()-$M$3,COLUMN()-$M$4)</f>
        <v>#VALUE!</v>
      </c>
      <c r="AA19" s="145" t="e">
        <f ca="1">OFFSET('[1]T_13.07'!$A$1,ROW()-$M$3,COLUMN()-$M$4)</f>
        <v>#VALUE!</v>
      </c>
      <c r="AB19" s="145" t="e">
        <f ca="1">OFFSET('[1]T_13.07'!$A$1,ROW()-$M$3,COLUMN()-$M$4)</f>
        <v>#VALUE!</v>
      </c>
      <c r="AC19" s="145" t="e">
        <f ca="1">OFFSET('[1]T_13.07'!$A$1,ROW()-$M$3,COLUMN()-$M$4)</f>
        <v>#VALUE!</v>
      </c>
      <c r="AD19" s="145" t="e">
        <f ca="1">OFFSET('[1]T_13.07'!$A$1,ROW()-$M$3,COLUMN()-$M$4)</f>
        <v>#VALUE!</v>
      </c>
      <c r="AE19" s="145" t="e">
        <f ca="1">OFFSET('[1]T_13.07'!$A$1,ROW()-$M$3,COLUMN()-$M$4)</f>
        <v>#VALUE!</v>
      </c>
      <c r="AF19" s="145" t="e">
        <f ca="1">OFFSET('[1]T_13.07'!$A$1,ROW()-$M$3,COLUMN()-$M$4)</f>
        <v>#VALUE!</v>
      </c>
      <c r="AG19" s="145" t="e">
        <f ca="1">OFFSET('[1]T_13.07'!$A$1,ROW()-$M$3,COLUMN()-$M$4)</f>
        <v>#VALUE!</v>
      </c>
      <c r="AH19" s="145" t="e">
        <f ca="1">OFFSET('[1]T_13.07'!$A$1,ROW()-$M$3,COLUMN()-$M$4)</f>
        <v>#VALUE!</v>
      </c>
      <c r="AI19" s="145" t="e">
        <f ca="1">OFFSET('[1]T_13.07'!$A$1,ROW()-$M$3,COLUMN()-$M$4)</f>
        <v>#VALUE!</v>
      </c>
      <c r="AJ19" s="145" t="e">
        <f ca="1">OFFSET('[1]T_13.07'!$A$1,ROW()-$M$3,COLUMN()-$M$4)</f>
        <v>#VALUE!</v>
      </c>
      <c r="AK19" s="145" t="e">
        <f ca="1">OFFSET('[1]T_13.07'!$A$1,ROW()-$M$3,COLUMN()-$M$4)</f>
        <v>#VALUE!</v>
      </c>
      <c r="AL19" s="146" t="e">
        <f ca="1">OFFSET('[1]T_13.07'!$A$1,ROW()-$M$3,COLUMN()-$M$4)</f>
        <v>#VALUE!</v>
      </c>
    </row>
    <row r="20" spans="1:38" x14ac:dyDescent="0.3">
      <c r="A20" s="132" t="s">
        <v>1605</v>
      </c>
      <c r="B20" s="145" t="e">
        <f ca="1">OFFSET('[1]T_13.07'!$A$1,ROW()-$M$3,COLUMN()-$M$4)</f>
        <v>#VALUE!</v>
      </c>
      <c r="C20" s="145" t="e">
        <f ca="1">OFFSET('[1]T_13.07'!$A$1,ROW()-$M$3,COLUMN()-$M$4)</f>
        <v>#VALUE!</v>
      </c>
      <c r="D20" s="145" t="e">
        <f ca="1">OFFSET('[1]T_13.07'!$A$1,ROW()-$M$3,COLUMN()-$M$4)</f>
        <v>#VALUE!</v>
      </c>
      <c r="E20" s="145" t="e">
        <f ca="1">OFFSET('[1]T_13.07'!$A$1,ROW()-$M$3,COLUMN()-$M$4)</f>
        <v>#VALUE!</v>
      </c>
      <c r="F20" s="145" t="e">
        <f ca="1">OFFSET('[1]T_13.07'!$A$1,ROW()-$M$3,COLUMN()-$M$4)</f>
        <v>#VALUE!</v>
      </c>
      <c r="G20" s="145" t="e">
        <f ca="1">OFFSET('[1]T_13.07'!$A$1,ROW()-$M$3,COLUMN()-$M$4)</f>
        <v>#VALUE!</v>
      </c>
      <c r="H20" s="145" t="e">
        <f ca="1">OFFSET('[1]T_13.07'!$A$1,ROW()-$M$3,COLUMN()-$M$4)</f>
        <v>#VALUE!</v>
      </c>
      <c r="I20" s="145" t="e">
        <f ca="1">OFFSET('[1]T_13.07'!$A$1,ROW()-$M$3,COLUMN()-$M$4)</f>
        <v>#VALUE!</v>
      </c>
      <c r="J20" s="145" t="e">
        <f ca="1">OFFSET('[1]T_13.07'!$A$1,ROW()-$M$3,COLUMN()-$M$4)</f>
        <v>#VALUE!</v>
      </c>
      <c r="K20" s="145" t="e">
        <f ca="1">OFFSET('[1]T_13.07'!$A$1,ROW()-$M$3,COLUMN()-$M$4)</f>
        <v>#VALUE!</v>
      </c>
      <c r="L20" s="145" t="e">
        <f ca="1">OFFSET('[1]T_13.07'!$A$1,ROW()-$M$3,COLUMN()-$M$4)</f>
        <v>#VALUE!</v>
      </c>
      <c r="M20" s="145" t="e">
        <f ca="1">OFFSET('[1]T_13.07'!$A$1,ROW()-$M$3,COLUMN()-$M$4)</f>
        <v>#VALUE!</v>
      </c>
      <c r="N20" s="145" t="e">
        <f ca="1">OFFSET('[1]T_13.07'!$A$1,ROW()-$M$3,COLUMN()-$M$4)</f>
        <v>#VALUE!</v>
      </c>
      <c r="O20" s="145" t="e">
        <f ca="1">OFFSET('[1]T_13.07'!$A$1,ROW()-$M$3,COLUMN()-$M$4)</f>
        <v>#VALUE!</v>
      </c>
      <c r="P20" s="145" t="e">
        <f ca="1">OFFSET('[1]T_13.07'!$A$1,ROW()-$M$3,COLUMN()-$M$4)</f>
        <v>#VALUE!</v>
      </c>
      <c r="Q20" s="145" t="e">
        <f ca="1">OFFSET('[1]T_13.07'!$A$1,ROW()-$M$3,COLUMN()-$M$4)</f>
        <v>#VALUE!</v>
      </c>
      <c r="R20" s="145" t="e">
        <f ca="1">OFFSET('[1]T_13.07'!$A$1,ROW()-$M$3,COLUMN()-$M$4)</f>
        <v>#VALUE!</v>
      </c>
      <c r="S20" s="145" t="e">
        <f ca="1">OFFSET('[1]T_13.07'!$A$1,ROW()-$M$3,COLUMN()-$M$4)</f>
        <v>#VALUE!</v>
      </c>
      <c r="T20" s="145" t="e">
        <f ca="1">OFFSET('[1]T_13.07'!$A$1,ROW()-$M$3,COLUMN()-$M$4)</f>
        <v>#VALUE!</v>
      </c>
      <c r="U20" s="145" t="e">
        <f ca="1">OFFSET('[1]T_13.07'!$A$1,ROW()-$M$3,COLUMN()-$M$4)</f>
        <v>#VALUE!</v>
      </c>
      <c r="V20" s="145" t="e">
        <f ca="1">OFFSET('[1]T_13.07'!$A$1,ROW()-$M$3,COLUMN()-$M$4)</f>
        <v>#VALUE!</v>
      </c>
      <c r="W20" s="145" t="e">
        <f ca="1">OFFSET('[1]T_13.07'!$A$1,ROW()-$M$3,COLUMN()-$M$4)</f>
        <v>#VALUE!</v>
      </c>
      <c r="X20" s="145" t="e">
        <f ca="1">OFFSET('[1]T_13.07'!$A$1,ROW()-$M$3,COLUMN()-$M$4)</f>
        <v>#VALUE!</v>
      </c>
      <c r="Y20" s="145" t="e">
        <f ca="1">OFFSET('[1]T_13.07'!$A$1,ROW()-$M$3,COLUMN()-$M$4)</f>
        <v>#VALUE!</v>
      </c>
      <c r="Z20" s="145" t="e">
        <f ca="1">OFFSET('[1]T_13.07'!$A$1,ROW()-$M$3,COLUMN()-$M$4)</f>
        <v>#VALUE!</v>
      </c>
      <c r="AA20" s="145" t="e">
        <f ca="1">OFFSET('[1]T_13.07'!$A$1,ROW()-$M$3,COLUMN()-$M$4)</f>
        <v>#VALUE!</v>
      </c>
      <c r="AB20" s="145" t="e">
        <f ca="1">OFFSET('[1]T_13.07'!$A$1,ROW()-$M$3,COLUMN()-$M$4)</f>
        <v>#VALUE!</v>
      </c>
      <c r="AC20" s="145" t="e">
        <f ca="1">OFFSET('[1]T_13.07'!$A$1,ROW()-$M$3,COLUMN()-$M$4)</f>
        <v>#VALUE!</v>
      </c>
      <c r="AD20" s="145" t="e">
        <f ca="1">OFFSET('[1]T_13.07'!$A$1,ROW()-$M$3,COLUMN()-$M$4)</f>
        <v>#VALUE!</v>
      </c>
      <c r="AE20" s="145" t="e">
        <f ca="1">OFFSET('[1]T_13.07'!$A$1,ROW()-$M$3,COLUMN()-$M$4)</f>
        <v>#VALUE!</v>
      </c>
      <c r="AF20" s="145" t="e">
        <f ca="1">OFFSET('[1]T_13.07'!$A$1,ROW()-$M$3,COLUMN()-$M$4)</f>
        <v>#VALUE!</v>
      </c>
      <c r="AG20" s="145" t="e">
        <f ca="1">OFFSET('[1]T_13.07'!$A$1,ROW()-$M$3,COLUMN()-$M$4)</f>
        <v>#VALUE!</v>
      </c>
      <c r="AH20" s="145" t="e">
        <f ca="1">OFFSET('[1]T_13.07'!$A$1,ROW()-$M$3,COLUMN()-$M$4)</f>
        <v>#VALUE!</v>
      </c>
      <c r="AI20" s="145" t="e">
        <f ca="1">OFFSET('[1]T_13.07'!$A$1,ROW()-$M$3,COLUMN()-$M$4)</f>
        <v>#VALUE!</v>
      </c>
      <c r="AJ20" s="145" t="e">
        <f ca="1">OFFSET('[1]T_13.07'!$A$1,ROW()-$M$3,COLUMN()-$M$4)</f>
        <v>#VALUE!</v>
      </c>
      <c r="AK20" s="145" t="e">
        <f ca="1">OFFSET('[1]T_13.07'!$A$1,ROW()-$M$3,COLUMN()-$M$4)</f>
        <v>#VALUE!</v>
      </c>
      <c r="AL20" s="146" t="e">
        <f ca="1">OFFSET('[1]T_13.07'!$A$1,ROW()-$M$3,COLUMN()-$M$4)</f>
        <v>#VALUE!</v>
      </c>
    </row>
    <row r="21" spans="1:38" x14ac:dyDescent="0.3">
      <c r="A21" s="132" t="s">
        <v>1606</v>
      </c>
      <c r="B21" s="145" t="e">
        <f ca="1">OFFSET('[1]T_13.07'!$A$1,ROW()-$M$3,COLUMN()-$M$4)</f>
        <v>#VALUE!</v>
      </c>
      <c r="C21" s="145" t="e">
        <f ca="1">OFFSET('[1]T_13.07'!$A$1,ROW()-$M$3,COLUMN()-$M$4)</f>
        <v>#VALUE!</v>
      </c>
      <c r="D21" s="145" t="e">
        <f ca="1">OFFSET('[1]T_13.07'!$A$1,ROW()-$M$3,COLUMN()-$M$4)</f>
        <v>#VALUE!</v>
      </c>
      <c r="E21" s="145" t="e">
        <f ca="1">OFFSET('[1]T_13.07'!$A$1,ROW()-$M$3,COLUMN()-$M$4)</f>
        <v>#VALUE!</v>
      </c>
      <c r="F21" s="145" t="e">
        <f ca="1">OFFSET('[1]T_13.07'!$A$1,ROW()-$M$3,COLUMN()-$M$4)</f>
        <v>#VALUE!</v>
      </c>
      <c r="G21" s="145" t="e">
        <f ca="1">OFFSET('[1]T_13.07'!$A$1,ROW()-$M$3,COLUMN()-$M$4)</f>
        <v>#VALUE!</v>
      </c>
      <c r="H21" s="145" t="e">
        <f ca="1">OFFSET('[1]T_13.07'!$A$1,ROW()-$M$3,COLUMN()-$M$4)</f>
        <v>#VALUE!</v>
      </c>
      <c r="I21" s="145" t="e">
        <f ca="1">OFFSET('[1]T_13.07'!$A$1,ROW()-$M$3,COLUMN()-$M$4)</f>
        <v>#VALUE!</v>
      </c>
      <c r="J21" s="145" t="e">
        <f ca="1">OFFSET('[1]T_13.07'!$A$1,ROW()-$M$3,COLUMN()-$M$4)</f>
        <v>#VALUE!</v>
      </c>
      <c r="K21" s="145" t="e">
        <f ca="1">OFFSET('[1]T_13.07'!$A$1,ROW()-$M$3,COLUMN()-$M$4)</f>
        <v>#VALUE!</v>
      </c>
      <c r="L21" s="145" t="e">
        <f ca="1">OFFSET('[1]T_13.07'!$A$1,ROW()-$M$3,COLUMN()-$M$4)</f>
        <v>#VALUE!</v>
      </c>
      <c r="M21" s="145" t="e">
        <f ca="1">OFFSET('[1]T_13.07'!$A$1,ROW()-$M$3,COLUMN()-$M$4)</f>
        <v>#VALUE!</v>
      </c>
      <c r="N21" s="145" t="e">
        <f ca="1">OFFSET('[1]T_13.07'!$A$1,ROW()-$M$3,COLUMN()-$M$4)</f>
        <v>#VALUE!</v>
      </c>
      <c r="O21" s="145" t="e">
        <f ca="1">OFFSET('[1]T_13.07'!$A$1,ROW()-$M$3,COLUMN()-$M$4)</f>
        <v>#VALUE!</v>
      </c>
      <c r="P21" s="145" t="e">
        <f ca="1">OFFSET('[1]T_13.07'!$A$1,ROW()-$M$3,COLUMN()-$M$4)</f>
        <v>#VALUE!</v>
      </c>
      <c r="Q21" s="145" t="e">
        <f ca="1">OFFSET('[1]T_13.07'!$A$1,ROW()-$M$3,COLUMN()-$M$4)</f>
        <v>#VALUE!</v>
      </c>
      <c r="R21" s="145" t="e">
        <f ca="1">OFFSET('[1]T_13.07'!$A$1,ROW()-$M$3,COLUMN()-$M$4)</f>
        <v>#VALUE!</v>
      </c>
      <c r="S21" s="145" t="e">
        <f ca="1">OFFSET('[1]T_13.07'!$A$1,ROW()-$M$3,COLUMN()-$M$4)</f>
        <v>#VALUE!</v>
      </c>
      <c r="T21" s="145" t="e">
        <f ca="1">OFFSET('[1]T_13.07'!$A$1,ROW()-$M$3,COLUMN()-$M$4)</f>
        <v>#VALUE!</v>
      </c>
      <c r="U21" s="145" t="e">
        <f ca="1">OFFSET('[1]T_13.07'!$A$1,ROW()-$M$3,COLUMN()-$M$4)</f>
        <v>#VALUE!</v>
      </c>
      <c r="V21" s="145" t="e">
        <f ca="1">OFFSET('[1]T_13.07'!$A$1,ROW()-$M$3,COLUMN()-$M$4)</f>
        <v>#VALUE!</v>
      </c>
      <c r="W21" s="145" t="e">
        <f ca="1">OFFSET('[1]T_13.07'!$A$1,ROW()-$M$3,COLUMN()-$M$4)</f>
        <v>#VALUE!</v>
      </c>
      <c r="X21" s="145" t="e">
        <f ca="1">OFFSET('[1]T_13.07'!$A$1,ROW()-$M$3,COLUMN()-$M$4)</f>
        <v>#VALUE!</v>
      </c>
      <c r="Y21" s="145" t="e">
        <f ca="1">OFFSET('[1]T_13.07'!$A$1,ROW()-$M$3,COLUMN()-$M$4)</f>
        <v>#VALUE!</v>
      </c>
      <c r="Z21" s="145" t="e">
        <f ca="1">OFFSET('[1]T_13.07'!$A$1,ROW()-$M$3,COLUMN()-$M$4)</f>
        <v>#VALUE!</v>
      </c>
      <c r="AA21" s="145" t="e">
        <f ca="1">OFFSET('[1]T_13.07'!$A$1,ROW()-$M$3,COLUMN()-$M$4)</f>
        <v>#VALUE!</v>
      </c>
      <c r="AB21" s="145" t="e">
        <f ca="1">OFFSET('[1]T_13.07'!$A$1,ROW()-$M$3,COLUMN()-$M$4)</f>
        <v>#VALUE!</v>
      </c>
      <c r="AC21" s="145" t="e">
        <f ca="1">OFFSET('[1]T_13.07'!$A$1,ROW()-$M$3,COLUMN()-$M$4)</f>
        <v>#VALUE!</v>
      </c>
      <c r="AD21" s="145" t="e">
        <f ca="1">OFFSET('[1]T_13.07'!$A$1,ROW()-$M$3,COLUMN()-$M$4)</f>
        <v>#VALUE!</v>
      </c>
      <c r="AE21" s="145" t="e">
        <f ca="1">OFFSET('[1]T_13.07'!$A$1,ROW()-$M$3,COLUMN()-$M$4)</f>
        <v>#VALUE!</v>
      </c>
      <c r="AF21" s="145" t="e">
        <f ca="1">OFFSET('[1]T_13.07'!$A$1,ROW()-$M$3,COLUMN()-$M$4)</f>
        <v>#VALUE!</v>
      </c>
      <c r="AG21" s="145" t="e">
        <f ca="1">OFFSET('[1]T_13.07'!$A$1,ROW()-$M$3,COLUMN()-$M$4)</f>
        <v>#VALUE!</v>
      </c>
      <c r="AH21" s="145" t="e">
        <f ca="1">OFFSET('[1]T_13.07'!$A$1,ROW()-$M$3,COLUMN()-$M$4)</f>
        <v>#VALUE!</v>
      </c>
      <c r="AI21" s="145" t="e">
        <f ca="1">OFFSET('[1]T_13.07'!$A$1,ROW()-$M$3,COLUMN()-$M$4)</f>
        <v>#VALUE!</v>
      </c>
      <c r="AJ21" s="145" t="e">
        <f ca="1">OFFSET('[1]T_13.07'!$A$1,ROW()-$M$3,COLUMN()-$M$4)</f>
        <v>#VALUE!</v>
      </c>
      <c r="AK21" s="145" t="e">
        <f ca="1">OFFSET('[1]T_13.07'!$A$1,ROW()-$M$3,COLUMN()-$M$4)</f>
        <v>#VALUE!</v>
      </c>
      <c r="AL21" s="146" t="e">
        <f ca="1">OFFSET('[1]T_13.07'!$A$1,ROW()-$M$3,COLUMN()-$M$4)</f>
        <v>#VALUE!</v>
      </c>
    </row>
    <row r="22" spans="1:38" x14ac:dyDescent="0.3">
      <c r="A22" s="132" t="s">
        <v>1337</v>
      </c>
      <c r="B22" s="145" t="e">
        <f ca="1">OFFSET('[1]T_13.07'!$A$1,ROW()-$M$3,COLUMN()-$M$4)</f>
        <v>#VALUE!</v>
      </c>
      <c r="C22" s="145" t="e">
        <f ca="1">OFFSET('[1]T_13.07'!$A$1,ROW()-$M$3,COLUMN()-$M$4)</f>
        <v>#VALUE!</v>
      </c>
      <c r="D22" s="145" t="e">
        <f ca="1">OFFSET('[1]T_13.07'!$A$1,ROW()-$M$3,COLUMN()-$M$4)</f>
        <v>#VALUE!</v>
      </c>
      <c r="E22" s="145" t="e">
        <f ca="1">OFFSET('[1]T_13.07'!$A$1,ROW()-$M$3,COLUMN()-$M$4)</f>
        <v>#VALUE!</v>
      </c>
      <c r="F22" s="145" t="e">
        <f ca="1">OFFSET('[1]T_13.07'!$A$1,ROW()-$M$3,COLUMN()-$M$4)</f>
        <v>#VALUE!</v>
      </c>
      <c r="G22" s="145" t="e">
        <f ca="1">OFFSET('[1]T_13.07'!$A$1,ROW()-$M$3,COLUMN()-$M$4)</f>
        <v>#VALUE!</v>
      </c>
      <c r="H22" s="145" t="e">
        <f ca="1">OFFSET('[1]T_13.07'!$A$1,ROW()-$M$3,COLUMN()-$M$4)</f>
        <v>#VALUE!</v>
      </c>
      <c r="I22" s="145" t="e">
        <f ca="1">OFFSET('[1]T_13.07'!$A$1,ROW()-$M$3,COLUMN()-$M$4)</f>
        <v>#VALUE!</v>
      </c>
      <c r="J22" s="145" t="e">
        <f ca="1">OFFSET('[1]T_13.07'!$A$1,ROW()-$M$3,COLUMN()-$M$4)</f>
        <v>#VALUE!</v>
      </c>
      <c r="K22" s="145" t="e">
        <f ca="1">OFFSET('[1]T_13.07'!$A$1,ROW()-$M$3,COLUMN()-$M$4)</f>
        <v>#VALUE!</v>
      </c>
      <c r="L22" s="145" t="e">
        <f ca="1">OFFSET('[1]T_13.07'!$A$1,ROW()-$M$3,COLUMN()-$M$4)</f>
        <v>#VALUE!</v>
      </c>
      <c r="M22" s="145" t="e">
        <f ca="1">OFFSET('[1]T_13.07'!$A$1,ROW()-$M$3,COLUMN()-$M$4)</f>
        <v>#VALUE!</v>
      </c>
      <c r="N22" s="145" t="e">
        <f ca="1">OFFSET('[1]T_13.07'!$A$1,ROW()-$M$3,COLUMN()-$M$4)</f>
        <v>#VALUE!</v>
      </c>
      <c r="O22" s="145" t="e">
        <f ca="1">OFFSET('[1]T_13.07'!$A$1,ROW()-$M$3,COLUMN()-$M$4)</f>
        <v>#VALUE!</v>
      </c>
      <c r="P22" s="145" t="e">
        <f ca="1">OFFSET('[1]T_13.07'!$A$1,ROW()-$M$3,COLUMN()-$M$4)</f>
        <v>#VALUE!</v>
      </c>
      <c r="Q22" s="145" t="e">
        <f ca="1">OFFSET('[1]T_13.07'!$A$1,ROW()-$M$3,COLUMN()-$M$4)</f>
        <v>#VALUE!</v>
      </c>
      <c r="R22" s="145" t="e">
        <f ca="1">OFFSET('[1]T_13.07'!$A$1,ROW()-$M$3,COLUMN()-$M$4)</f>
        <v>#VALUE!</v>
      </c>
      <c r="S22" s="145" t="e">
        <f ca="1">OFFSET('[1]T_13.07'!$A$1,ROW()-$M$3,COLUMN()-$M$4)</f>
        <v>#VALUE!</v>
      </c>
      <c r="T22" s="145" t="e">
        <f ca="1">OFFSET('[1]T_13.07'!$A$1,ROW()-$M$3,COLUMN()-$M$4)</f>
        <v>#VALUE!</v>
      </c>
      <c r="U22" s="145" t="e">
        <f ca="1">OFFSET('[1]T_13.07'!$A$1,ROW()-$M$3,COLUMN()-$M$4)</f>
        <v>#VALUE!</v>
      </c>
      <c r="V22" s="145" t="e">
        <f ca="1">OFFSET('[1]T_13.07'!$A$1,ROW()-$M$3,COLUMN()-$M$4)</f>
        <v>#VALUE!</v>
      </c>
      <c r="W22" s="145" t="e">
        <f ca="1">OFFSET('[1]T_13.07'!$A$1,ROW()-$M$3,COLUMN()-$M$4)</f>
        <v>#VALUE!</v>
      </c>
      <c r="X22" s="145" t="e">
        <f ca="1">OFFSET('[1]T_13.07'!$A$1,ROW()-$M$3,COLUMN()-$M$4)</f>
        <v>#VALUE!</v>
      </c>
      <c r="Y22" s="145" t="e">
        <f ca="1">OFFSET('[1]T_13.07'!$A$1,ROW()-$M$3,COLUMN()-$M$4)</f>
        <v>#VALUE!</v>
      </c>
      <c r="Z22" s="145" t="e">
        <f ca="1">OFFSET('[1]T_13.07'!$A$1,ROW()-$M$3,COLUMN()-$M$4)</f>
        <v>#VALUE!</v>
      </c>
      <c r="AA22" s="145" t="e">
        <f ca="1">OFFSET('[1]T_13.07'!$A$1,ROW()-$M$3,COLUMN()-$M$4)</f>
        <v>#VALUE!</v>
      </c>
      <c r="AB22" s="145" t="e">
        <f ca="1">OFFSET('[1]T_13.07'!$A$1,ROW()-$M$3,COLUMN()-$M$4)</f>
        <v>#VALUE!</v>
      </c>
      <c r="AC22" s="145" t="e">
        <f ca="1">OFFSET('[1]T_13.07'!$A$1,ROW()-$M$3,COLUMN()-$M$4)</f>
        <v>#VALUE!</v>
      </c>
      <c r="AD22" s="145" t="e">
        <f ca="1">OFFSET('[1]T_13.07'!$A$1,ROW()-$M$3,COLUMN()-$M$4)</f>
        <v>#VALUE!</v>
      </c>
      <c r="AE22" s="145" t="e">
        <f ca="1">OFFSET('[1]T_13.07'!$A$1,ROW()-$M$3,COLUMN()-$M$4)</f>
        <v>#VALUE!</v>
      </c>
      <c r="AF22" s="145" t="e">
        <f ca="1">OFFSET('[1]T_13.07'!$A$1,ROW()-$M$3,COLUMN()-$M$4)</f>
        <v>#VALUE!</v>
      </c>
      <c r="AG22" s="145" t="e">
        <f ca="1">OFFSET('[1]T_13.07'!$A$1,ROW()-$M$3,COLUMN()-$M$4)</f>
        <v>#VALUE!</v>
      </c>
      <c r="AH22" s="145" t="e">
        <f ca="1">OFFSET('[1]T_13.07'!$A$1,ROW()-$M$3,COLUMN()-$M$4)</f>
        <v>#VALUE!</v>
      </c>
      <c r="AI22" s="145" t="e">
        <f ca="1">OFFSET('[1]T_13.07'!$A$1,ROW()-$M$3,COLUMN()-$M$4)</f>
        <v>#VALUE!</v>
      </c>
      <c r="AJ22" s="145" t="e">
        <f ca="1">OFFSET('[1]T_13.07'!$A$1,ROW()-$M$3,COLUMN()-$M$4)</f>
        <v>#VALUE!</v>
      </c>
      <c r="AK22" s="145" t="e">
        <f ca="1">OFFSET('[1]T_13.07'!$A$1,ROW()-$M$3,COLUMN()-$M$4)</f>
        <v>#VALUE!</v>
      </c>
      <c r="AL22" s="146" t="e">
        <f ca="1">OFFSET('[1]T_13.07'!$A$1,ROW()-$M$3,COLUMN()-$M$4)</f>
        <v>#VALUE!</v>
      </c>
    </row>
    <row r="23" spans="1:38" x14ac:dyDescent="0.3">
      <c r="A23" s="132" t="s">
        <v>1607</v>
      </c>
      <c r="B23" s="145" t="e">
        <f ca="1">OFFSET('[1]T_13.07'!$A$1,ROW()-$M$3,COLUMN()-$M$4)</f>
        <v>#VALUE!</v>
      </c>
      <c r="C23" s="145" t="e">
        <f ca="1">OFFSET('[1]T_13.07'!$A$1,ROW()-$M$3,COLUMN()-$M$4)</f>
        <v>#VALUE!</v>
      </c>
      <c r="D23" s="145" t="e">
        <f ca="1">OFFSET('[1]T_13.07'!$A$1,ROW()-$M$3,COLUMN()-$M$4)</f>
        <v>#VALUE!</v>
      </c>
      <c r="E23" s="145" t="e">
        <f ca="1">OFFSET('[1]T_13.07'!$A$1,ROW()-$M$3,COLUMN()-$M$4)</f>
        <v>#VALUE!</v>
      </c>
      <c r="F23" s="145" t="e">
        <f ca="1">OFFSET('[1]T_13.07'!$A$1,ROW()-$M$3,COLUMN()-$M$4)</f>
        <v>#VALUE!</v>
      </c>
      <c r="G23" s="145" t="e">
        <f ca="1">OFFSET('[1]T_13.07'!$A$1,ROW()-$M$3,COLUMN()-$M$4)</f>
        <v>#VALUE!</v>
      </c>
      <c r="H23" s="145" t="e">
        <f ca="1">OFFSET('[1]T_13.07'!$A$1,ROW()-$M$3,COLUMN()-$M$4)</f>
        <v>#VALUE!</v>
      </c>
      <c r="I23" s="145" t="e">
        <f ca="1">OFFSET('[1]T_13.07'!$A$1,ROW()-$M$3,COLUMN()-$M$4)</f>
        <v>#VALUE!</v>
      </c>
      <c r="J23" s="145" t="e">
        <f ca="1">OFFSET('[1]T_13.07'!$A$1,ROW()-$M$3,COLUMN()-$M$4)</f>
        <v>#VALUE!</v>
      </c>
      <c r="K23" s="145" t="e">
        <f ca="1">OFFSET('[1]T_13.07'!$A$1,ROW()-$M$3,COLUMN()-$M$4)</f>
        <v>#VALUE!</v>
      </c>
      <c r="L23" s="145" t="e">
        <f ca="1">OFFSET('[1]T_13.07'!$A$1,ROW()-$M$3,COLUMN()-$M$4)</f>
        <v>#VALUE!</v>
      </c>
      <c r="M23" s="145" t="e">
        <f ca="1">OFFSET('[1]T_13.07'!$A$1,ROW()-$M$3,COLUMN()-$M$4)</f>
        <v>#VALUE!</v>
      </c>
      <c r="N23" s="145" t="e">
        <f ca="1">OFFSET('[1]T_13.07'!$A$1,ROW()-$M$3,COLUMN()-$M$4)</f>
        <v>#VALUE!</v>
      </c>
      <c r="O23" s="145" t="e">
        <f ca="1">OFFSET('[1]T_13.07'!$A$1,ROW()-$M$3,COLUMN()-$M$4)</f>
        <v>#VALUE!</v>
      </c>
      <c r="P23" s="145" t="e">
        <f ca="1">OFFSET('[1]T_13.07'!$A$1,ROW()-$M$3,COLUMN()-$M$4)</f>
        <v>#VALUE!</v>
      </c>
      <c r="Q23" s="145" t="e">
        <f ca="1">OFFSET('[1]T_13.07'!$A$1,ROW()-$M$3,COLUMN()-$M$4)</f>
        <v>#VALUE!</v>
      </c>
      <c r="R23" s="145" t="e">
        <f ca="1">OFFSET('[1]T_13.07'!$A$1,ROW()-$M$3,COLUMN()-$M$4)</f>
        <v>#VALUE!</v>
      </c>
      <c r="S23" s="145" t="e">
        <f ca="1">OFFSET('[1]T_13.07'!$A$1,ROW()-$M$3,COLUMN()-$M$4)</f>
        <v>#VALUE!</v>
      </c>
      <c r="T23" s="145" t="e">
        <f ca="1">OFFSET('[1]T_13.07'!$A$1,ROW()-$M$3,COLUMN()-$M$4)</f>
        <v>#VALUE!</v>
      </c>
      <c r="U23" s="145" t="e">
        <f ca="1">OFFSET('[1]T_13.07'!$A$1,ROW()-$M$3,COLUMN()-$M$4)</f>
        <v>#VALUE!</v>
      </c>
      <c r="V23" s="145" t="e">
        <f ca="1">OFFSET('[1]T_13.07'!$A$1,ROW()-$M$3,COLUMN()-$M$4)</f>
        <v>#VALUE!</v>
      </c>
      <c r="W23" s="145" t="e">
        <f ca="1">OFFSET('[1]T_13.07'!$A$1,ROW()-$M$3,COLUMN()-$M$4)</f>
        <v>#VALUE!</v>
      </c>
      <c r="X23" s="145" t="e">
        <f ca="1">OFFSET('[1]T_13.07'!$A$1,ROW()-$M$3,COLUMN()-$M$4)</f>
        <v>#VALUE!</v>
      </c>
      <c r="Y23" s="145" t="e">
        <f ca="1">OFFSET('[1]T_13.07'!$A$1,ROW()-$M$3,COLUMN()-$M$4)</f>
        <v>#VALUE!</v>
      </c>
      <c r="Z23" s="145" t="e">
        <f ca="1">OFFSET('[1]T_13.07'!$A$1,ROW()-$M$3,COLUMN()-$M$4)</f>
        <v>#VALUE!</v>
      </c>
      <c r="AA23" s="145" t="e">
        <f ca="1">OFFSET('[1]T_13.07'!$A$1,ROW()-$M$3,COLUMN()-$M$4)</f>
        <v>#VALUE!</v>
      </c>
      <c r="AB23" s="145" t="e">
        <f ca="1">OFFSET('[1]T_13.07'!$A$1,ROW()-$M$3,COLUMN()-$M$4)</f>
        <v>#VALUE!</v>
      </c>
      <c r="AC23" s="145" t="e">
        <f ca="1">OFFSET('[1]T_13.07'!$A$1,ROW()-$M$3,COLUMN()-$M$4)</f>
        <v>#VALUE!</v>
      </c>
      <c r="AD23" s="145" t="e">
        <f ca="1">OFFSET('[1]T_13.07'!$A$1,ROW()-$M$3,COLUMN()-$M$4)</f>
        <v>#VALUE!</v>
      </c>
      <c r="AE23" s="145" t="e">
        <f ca="1">OFFSET('[1]T_13.07'!$A$1,ROW()-$M$3,COLUMN()-$M$4)</f>
        <v>#VALUE!</v>
      </c>
      <c r="AF23" s="145" t="e">
        <f ca="1">OFFSET('[1]T_13.07'!$A$1,ROW()-$M$3,COLUMN()-$M$4)</f>
        <v>#VALUE!</v>
      </c>
      <c r="AG23" s="145" t="e">
        <f ca="1">OFFSET('[1]T_13.07'!$A$1,ROW()-$M$3,COLUMN()-$M$4)</f>
        <v>#VALUE!</v>
      </c>
      <c r="AH23" s="145" t="e">
        <f ca="1">OFFSET('[1]T_13.07'!$A$1,ROW()-$M$3,COLUMN()-$M$4)</f>
        <v>#VALUE!</v>
      </c>
      <c r="AI23" s="145" t="e">
        <f ca="1">OFFSET('[1]T_13.07'!$A$1,ROW()-$M$3,COLUMN()-$M$4)</f>
        <v>#VALUE!</v>
      </c>
      <c r="AJ23" s="145" t="e">
        <f ca="1">OFFSET('[1]T_13.07'!$A$1,ROW()-$M$3,COLUMN()-$M$4)</f>
        <v>#VALUE!</v>
      </c>
      <c r="AK23" s="145" t="e">
        <f ca="1">OFFSET('[1]T_13.07'!$A$1,ROW()-$M$3,COLUMN()-$M$4)</f>
        <v>#VALUE!</v>
      </c>
      <c r="AL23" s="146" t="e">
        <f ca="1">OFFSET('[1]T_13.07'!$A$1,ROW()-$M$3,COLUMN()-$M$4)</f>
        <v>#VALUE!</v>
      </c>
    </row>
    <row r="24" spans="1:38" x14ac:dyDescent="0.3">
      <c r="A24" s="132" t="s">
        <v>1608</v>
      </c>
      <c r="B24" s="145" t="e">
        <f ca="1">OFFSET('[1]T_13.07'!$A$1,ROW()-$M$3,COLUMN()-$M$4)</f>
        <v>#VALUE!</v>
      </c>
      <c r="C24" s="145" t="e">
        <f ca="1">OFFSET('[1]T_13.07'!$A$1,ROW()-$M$3,COLUMN()-$M$4)</f>
        <v>#VALUE!</v>
      </c>
      <c r="D24" s="145" t="e">
        <f ca="1">OFFSET('[1]T_13.07'!$A$1,ROW()-$M$3,COLUMN()-$M$4)</f>
        <v>#VALUE!</v>
      </c>
      <c r="E24" s="145" t="e">
        <f ca="1">OFFSET('[1]T_13.07'!$A$1,ROW()-$M$3,COLUMN()-$M$4)</f>
        <v>#VALUE!</v>
      </c>
      <c r="F24" s="145" t="e">
        <f ca="1">OFFSET('[1]T_13.07'!$A$1,ROW()-$M$3,COLUMN()-$M$4)</f>
        <v>#VALUE!</v>
      </c>
      <c r="G24" s="145" t="e">
        <f ca="1">OFFSET('[1]T_13.07'!$A$1,ROW()-$M$3,COLUMN()-$M$4)</f>
        <v>#VALUE!</v>
      </c>
      <c r="H24" s="145" t="e">
        <f ca="1">OFFSET('[1]T_13.07'!$A$1,ROW()-$M$3,COLUMN()-$M$4)</f>
        <v>#VALUE!</v>
      </c>
      <c r="I24" s="145" t="e">
        <f ca="1">OFFSET('[1]T_13.07'!$A$1,ROW()-$M$3,COLUMN()-$M$4)</f>
        <v>#VALUE!</v>
      </c>
      <c r="J24" s="145" t="e">
        <f ca="1">OFFSET('[1]T_13.07'!$A$1,ROW()-$M$3,COLUMN()-$M$4)</f>
        <v>#VALUE!</v>
      </c>
      <c r="K24" s="145" t="e">
        <f ca="1">OFFSET('[1]T_13.07'!$A$1,ROW()-$M$3,COLUMN()-$M$4)</f>
        <v>#VALUE!</v>
      </c>
      <c r="L24" s="145" t="e">
        <f ca="1">OFFSET('[1]T_13.07'!$A$1,ROW()-$M$3,COLUMN()-$M$4)</f>
        <v>#VALUE!</v>
      </c>
      <c r="M24" s="145" t="e">
        <f ca="1">OFFSET('[1]T_13.07'!$A$1,ROW()-$M$3,COLUMN()-$M$4)</f>
        <v>#VALUE!</v>
      </c>
      <c r="N24" s="145" t="e">
        <f ca="1">OFFSET('[1]T_13.07'!$A$1,ROW()-$M$3,COLUMN()-$M$4)</f>
        <v>#VALUE!</v>
      </c>
      <c r="O24" s="145" t="e">
        <f ca="1">OFFSET('[1]T_13.07'!$A$1,ROW()-$M$3,COLUMN()-$M$4)</f>
        <v>#VALUE!</v>
      </c>
      <c r="P24" s="145" t="e">
        <f ca="1">OFFSET('[1]T_13.07'!$A$1,ROW()-$M$3,COLUMN()-$M$4)</f>
        <v>#VALUE!</v>
      </c>
      <c r="Q24" s="145" t="e">
        <f ca="1">OFFSET('[1]T_13.07'!$A$1,ROW()-$M$3,COLUMN()-$M$4)</f>
        <v>#VALUE!</v>
      </c>
      <c r="R24" s="145" t="e">
        <f ca="1">OFFSET('[1]T_13.07'!$A$1,ROW()-$M$3,COLUMN()-$M$4)</f>
        <v>#VALUE!</v>
      </c>
      <c r="S24" s="145" t="e">
        <f ca="1">OFFSET('[1]T_13.07'!$A$1,ROW()-$M$3,COLUMN()-$M$4)</f>
        <v>#VALUE!</v>
      </c>
      <c r="T24" s="145" t="e">
        <f ca="1">OFFSET('[1]T_13.07'!$A$1,ROW()-$M$3,COLUMN()-$M$4)</f>
        <v>#VALUE!</v>
      </c>
      <c r="U24" s="145" t="e">
        <f ca="1">OFFSET('[1]T_13.07'!$A$1,ROW()-$M$3,COLUMN()-$M$4)</f>
        <v>#VALUE!</v>
      </c>
      <c r="V24" s="145" t="e">
        <f ca="1">OFFSET('[1]T_13.07'!$A$1,ROW()-$M$3,COLUMN()-$M$4)</f>
        <v>#VALUE!</v>
      </c>
      <c r="W24" s="145" t="e">
        <f ca="1">OFFSET('[1]T_13.07'!$A$1,ROW()-$M$3,COLUMN()-$M$4)</f>
        <v>#VALUE!</v>
      </c>
      <c r="X24" s="145" t="e">
        <f ca="1">OFFSET('[1]T_13.07'!$A$1,ROW()-$M$3,COLUMN()-$M$4)</f>
        <v>#VALUE!</v>
      </c>
      <c r="Y24" s="145" t="e">
        <f ca="1">OFFSET('[1]T_13.07'!$A$1,ROW()-$M$3,COLUMN()-$M$4)</f>
        <v>#VALUE!</v>
      </c>
      <c r="Z24" s="145" t="e">
        <f ca="1">OFFSET('[1]T_13.07'!$A$1,ROW()-$M$3,COLUMN()-$M$4)</f>
        <v>#VALUE!</v>
      </c>
      <c r="AA24" s="145" t="e">
        <f ca="1">OFFSET('[1]T_13.07'!$A$1,ROW()-$M$3,COLUMN()-$M$4)</f>
        <v>#VALUE!</v>
      </c>
      <c r="AB24" s="145" t="e">
        <f ca="1">OFFSET('[1]T_13.07'!$A$1,ROW()-$M$3,COLUMN()-$M$4)</f>
        <v>#VALUE!</v>
      </c>
      <c r="AC24" s="145" t="e">
        <f ca="1">OFFSET('[1]T_13.07'!$A$1,ROW()-$M$3,COLUMN()-$M$4)</f>
        <v>#VALUE!</v>
      </c>
      <c r="AD24" s="145" t="e">
        <f ca="1">OFFSET('[1]T_13.07'!$A$1,ROW()-$M$3,COLUMN()-$M$4)</f>
        <v>#VALUE!</v>
      </c>
      <c r="AE24" s="145" t="e">
        <f ca="1">OFFSET('[1]T_13.07'!$A$1,ROW()-$M$3,COLUMN()-$M$4)</f>
        <v>#VALUE!</v>
      </c>
      <c r="AF24" s="145" t="e">
        <f ca="1">OFFSET('[1]T_13.07'!$A$1,ROW()-$M$3,COLUMN()-$M$4)</f>
        <v>#VALUE!</v>
      </c>
      <c r="AG24" s="145" t="e">
        <f ca="1">OFFSET('[1]T_13.07'!$A$1,ROW()-$M$3,COLUMN()-$M$4)</f>
        <v>#VALUE!</v>
      </c>
      <c r="AH24" s="145" t="e">
        <f ca="1">OFFSET('[1]T_13.07'!$A$1,ROW()-$M$3,COLUMN()-$M$4)</f>
        <v>#VALUE!</v>
      </c>
      <c r="AI24" s="145" t="e">
        <f ca="1">OFFSET('[1]T_13.07'!$A$1,ROW()-$M$3,COLUMN()-$M$4)</f>
        <v>#VALUE!</v>
      </c>
      <c r="AJ24" s="145" t="e">
        <f ca="1">OFFSET('[1]T_13.07'!$A$1,ROW()-$M$3,COLUMN()-$M$4)</f>
        <v>#VALUE!</v>
      </c>
      <c r="AK24" s="145" t="e">
        <f ca="1">OFFSET('[1]T_13.07'!$A$1,ROW()-$M$3,COLUMN()-$M$4)</f>
        <v>#VALUE!</v>
      </c>
      <c r="AL24" s="146" t="e">
        <f ca="1">OFFSET('[1]T_13.07'!$A$1,ROW()-$M$3,COLUMN()-$M$4)</f>
        <v>#VALUE!</v>
      </c>
    </row>
    <row r="25" spans="1:38" x14ac:dyDescent="0.3">
      <c r="A25" s="132" t="s">
        <v>1609</v>
      </c>
      <c r="B25" s="145" t="e">
        <f ca="1">OFFSET('[1]T_13.07'!$A$1,ROW()-$M$3,COLUMN()-$M$4)</f>
        <v>#VALUE!</v>
      </c>
      <c r="C25" s="145" t="e">
        <f ca="1">OFFSET('[1]T_13.07'!$A$1,ROW()-$M$3,COLUMN()-$M$4)</f>
        <v>#VALUE!</v>
      </c>
      <c r="D25" s="145" t="e">
        <f ca="1">OFFSET('[1]T_13.07'!$A$1,ROW()-$M$3,COLUMN()-$M$4)</f>
        <v>#VALUE!</v>
      </c>
      <c r="E25" s="145" t="e">
        <f ca="1">OFFSET('[1]T_13.07'!$A$1,ROW()-$M$3,COLUMN()-$M$4)</f>
        <v>#VALUE!</v>
      </c>
      <c r="F25" s="145" t="e">
        <f ca="1">OFFSET('[1]T_13.07'!$A$1,ROW()-$M$3,COLUMN()-$M$4)</f>
        <v>#VALUE!</v>
      </c>
      <c r="G25" s="145" t="e">
        <f ca="1">OFFSET('[1]T_13.07'!$A$1,ROW()-$M$3,COLUMN()-$M$4)</f>
        <v>#VALUE!</v>
      </c>
      <c r="H25" s="145" t="e">
        <f ca="1">OFFSET('[1]T_13.07'!$A$1,ROW()-$M$3,COLUMN()-$M$4)</f>
        <v>#VALUE!</v>
      </c>
      <c r="I25" s="145" t="e">
        <f ca="1">OFFSET('[1]T_13.07'!$A$1,ROW()-$M$3,COLUMN()-$M$4)</f>
        <v>#VALUE!</v>
      </c>
      <c r="J25" s="145" t="e">
        <f ca="1">OFFSET('[1]T_13.07'!$A$1,ROW()-$M$3,COLUMN()-$M$4)</f>
        <v>#VALUE!</v>
      </c>
      <c r="K25" s="145" t="e">
        <f ca="1">OFFSET('[1]T_13.07'!$A$1,ROW()-$M$3,COLUMN()-$M$4)</f>
        <v>#VALUE!</v>
      </c>
      <c r="L25" s="145" t="e">
        <f ca="1">OFFSET('[1]T_13.07'!$A$1,ROW()-$M$3,COLUMN()-$M$4)</f>
        <v>#VALUE!</v>
      </c>
      <c r="M25" s="145" t="e">
        <f ca="1">OFFSET('[1]T_13.07'!$A$1,ROW()-$M$3,COLUMN()-$M$4)</f>
        <v>#VALUE!</v>
      </c>
      <c r="N25" s="145" t="e">
        <f ca="1">OFFSET('[1]T_13.07'!$A$1,ROW()-$M$3,COLUMN()-$M$4)</f>
        <v>#VALUE!</v>
      </c>
      <c r="O25" s="145" t="e">
        <f ca="1">OFFSET('[1]T_13.07'!$A$1,ROW()-$M$3,COLUMN()-$M$4)</f>
        <v>#VALUE!</v>
      </c>
      <c r="P25" s="145" t="e">
        <f ca="1">OFFSET('[1]T_13.07'!$A$1,ROW()-$M$3,COLUMN()-$M$4)</f>
        <v>#VALUE!</v>
      </c>
      <c r="Q25" s="145" t="e">
        <f ca="1">OFFSET('[1]T_13.07'!$A$1,ROW()-$M$3,COLUMN()-$M$4)</f>
        <v>#VALUE!</v>
      </c>
      <c r="R25" s="145" t="e">
        <f ca="1">OFFSET('[1]T_13.07'!$A$1,ROW()-$M$3,COLUMN()-$M$4)</f>
        <v>#VALUE!</v>
      </c>
      <c r="S25" s="145" t="e">
        <f ca="1">OFFSET('[1]T_13.07'!$A$1,ROW()-$M$3,COLUMN()-$M$4)</f>
        <v>#VALUE!</v>
      </c>
      <c r="T25" s="145" t="e">
        <f ca="1">OFFSET('[1]T_13.07'!$A$1,ROW()-$M$3,COLUMN()-$M$4)</f>
        <v>#VALUE!</v>
      </c>
      <c r="U25" s="145" t="e">
        <f ca="1">OFFSET('[1]T_13.07'!$A$1,ROW()-$M$3,COLUMN()-$M$4)</f>
        <v>#VALUE!</v>
      </c>
      <c r="V25" s="145" t="e">
        <f ca="1">OFFSET('[1]T_13.07'!$A$1,ROW()-$M$3,COLUMN()-$M$4)</f>
        <v>#VALUE!</v>
      </c>
      <c r="W25" s="145" t="e">
        <f ca="1">OFFSET('[1]T_13.07'!$A$1,ROW()-$M$3,COLUMN()-$M$4)</f>
        <v>#VALUE!</v>
      </c>
      <c r="X25" s="145" t="e">
        <f ca="1">OFFSET('[1]T_13.07'!$A$1,ROW()-$M$3,COLUMN()-$M$4)</f>
        <v>#VALUE!</v>
      </c>
      <c r="Y25" s="145" t="e">
        <f ca="1">OFFSET('[1]T_13.07'!$A$1,ROW()-$M$3,COLUMN()-$M$4)</f>
        <v>#VALUE!</v>
      </c>
      <c r="Z25" s="145" t="e">
        <f ca="1">OFFSET('[1]T_13.07'!$A$1,ROW()-$M$3,COLUMN()-$M$4)</f>
        <v>#VALUE!</v>
      </c>
      <c r="AA25" s="145" t="e">
        <f ca="1">OFFSET('[1]T_13.07'!$A$1,ROW()-$M$3,COLUMN()-$M$4)</f>
        <v>#VALUE!</v>
      </c>
      <c r="AB25" s="145" t="e">
        <f ca="1">OFFSET('[1]T_13.07'!$A$1,ROW()-$M$3,COLUMN()-$M$4)</f>
        <v>#VALUE!</v>
      </c>
      <c r="AC25" s="145" t="e">
        <f ca="1">OFFSET('[1]T_13.07'!$A$1,ROW()-$M$3,COLUMN()-$M$4)</f>
        <v>#VALUE!</v>
      </c>
      <c r="AD25" s="145" t="e">
        <f ca="1">OFFSET('[1]T_13.07'!$A$1,ROW()-$M$3,COLUMN()-$M$4)</f>
        <v>#VALUE!</v>
      </c>
      <c r="AE25" s="145" t="e">
        <f ca="1">OFFSET('[1]T_13.07'!$A$1,ROW()-$M$3,COLUMN()-$M$4)</f>
        <v>#VALUE!</v>
      </c>
      <c r="AF25" s="145" t="e">
        <f ca="1">OFFSET('[1]T_13.07'!$A$1,ROW()-$M$3,COLUMN()-$M$4)</f>
        <v>#VALUE!</v>
      </c>
      <c r="AG25" s="145" t="e">
        <f ca="1">OFFSET('[1]T_13.07'!$A$1,ROW()-$M$3,COLUMN()-$M$4)</f>
        <v>#VALUE!</v>
      </c>
      <c r="AH25" s="145" t="e">
        <f ca="1">OFFSET('[1]T_13.07'!$A$1,ROW()-$M$3,COLUMN()-$M$4)</f>
        <v>#VALUE!</v>
      </c>
      <c r="AI25" s="145" t="e">
        <f ca="1">OFFSET('[1]T_13.07'!$A$1,ROW()-$M$3,COLUMN()-$M$4)</f>
        <v>#VALUE!</v>
      </c>
      <c r="AJ25" s="145" t="e">
        <f ca="1">OFFSET('[1]T_13.07'!$A$1,ROW()-$M$3,COLUMN()-$M$4)</f>
        <v>#VALUE!</v>
      </c>
      <c r="AK25" s="145" t="e">
        <f ca="1">OFFSET('[1]T_13.07'!$A$1,ROW()-$M$3,COLUMN()-$M$4)</f>
        <v>#VALUE!</v>
      </c>
      <c r="AL25" s="146" t="e">
        <f ca="1">OFFSET('[1]T_13.07'!$A$1,ROW()-$M$3,COLUMN()-$M$4)</f>
        <v>#VALUE!</v>
      </c>
    </row>
    <row r="26" spans="1:38" x14ac:dyDescent="0.3">
      <c r="A26" s="132" t="s">
        <v>1610</v>
      </c>
      <c r="B26" s="145" t="e">
        <f ca="1">OFFSET('[1]T_13.07'!$A$1,ROW()-$M$3,COLUMN()-$M$4)</f>
        <v>#VALUE!</v>
      </c>
      <c r="C26" s="145" t="e">
        <f ca="1">OFFSET('[1]T_13.07'!$A$1,ROW()-$M$3,COLUMN()-$M$4)</f>
        <v>#VALUE!</v>
      </c>
      <c r="D26" s="145" t="e">
        <f ca="1">OFFSET('[1]T_13.07'!$A$1,ROW()-$M$3,COLUMN()-$M$4)</f>
        <v>#VALUE!</v>
      </c>
      <c r="E26" s="145" t="e">
        <f ca="1">OFFSET('[1]T_13.07'!$A$1,ROW()-$M$3,COLUMN()-$M$4)</f>
        <v>#VALUE!</v>
      </c>
      <c r="F26" s="145" t="e">
        <f ca="1">OFFSET('[1]T_13.07'!$A$1,ROW()-$M$3,COLUMN()-$M$4)</f>
        <v>#VALUE!</v>
      </c>
      <c r="G26" s="145" t="e">
        <f ca="1">OFFSET('[1]T_13.07'!$A$1,ROW()-$M$3,COLUMN()-$M$4)</f>
        <v>#VALUE!</v>
      </c>
      <c r="H26" s="145" t="e">
        <f ca="1">OFFSET('[1]T_13.07'!$A$1,ROW()-$M$3,COLUMN()-$M$4)</f>
        <v>#VALUE!</v>
      </c>
      <c r="I26" s="145" t="e">
        <f ca="1">OFFSET('[1]T_13.07'!$A$1,ROW()-$M$3,COLUMN()-$M$4)</f>
        <v>#VALUE!</v>
      </c>
      <c r="J26" s="145" t="e">
        <f ca="1">OFFSET('[1]T_13.07'!$A$1,ROW()-$M$3,COLUMN()-$M$4)</f>
        <v>#VALUE!</v>
      </c>
      <c r="K26" s="145" t="e">
        <f ca="1">OFFSET('[1]T_13.07'!$A$1,ROW()-$M$3,COLUMN()-$M$4)</f>
        <v>#VALUE!</v>
      </c>
      <c r="L26" s="145" t="e">
        <f ca="1">OFFSET('[1]T_13.07'!$A$1,ROW()-$M$3,COLUMN()-$M$4)</f>
        <v>#VALUE!</v>
      </c>
      <c r="M26" s="145" t="e">
        <f ca="1">OFFSET('[1]T_13.07'!$A$1,ROW()-$M$3,COLUMN()-$M$4)</f>
        <v>#VALUE!</v>
      </c>
      <c r="N26" s="145" t="e">
        <f ca="1">OFFSET('[1]T_13.07'!$A$1,ROW()-$M$3,COLUMN()-$M$4)</f>
        <v>#VALUE!</v>
      </c>
      <c r="O26" s="145" t="e">
        <f ca="1">OFFSET('[1]T_13.07'!$A$1,ROW()-$M$3,COLUMN()-$M$4)</f>
        <v>#VALUE!</v>
      </c>
      <c r="P26" s="145" t="e">
        <f ca="1">OFFSET('[1]T_13.07'!$A$1,ROW()-$M$3,COLUMN()-$M$4)</f>
        <v>#VALUE!</v>
      </c>
      <c r="Q26" s="145" t="e">
        <f ca="1">OFFSET('[1]T_13.07'!$A$1,ROW()-$M$3,COLUMN()-$M$4)</f>
        <v>#VALUE!</v>
      </c>
      <c r="R26" s="145" t="e">
        <f ca="1">OFFSET('[1]T_13.07'!$A$1,ROW()-$M$3,COLUMN()-$M$4)</f>
        <v>#VALUE!</v>
      </c>
      <c r="S26" s="145" t="e">
        <f ca="1">OFFSET('[1]T_13.07'!$A$1,ROW()-$M$3,COLUMN()-$M$4)</f>
        <v>#VALUE!</v>
      </c>
      <c r="T26" s="145" t="e">
        <f ca="1">OFFSET('[1]T_13.07'!$A$1,ROW()-$M$3,COLUMN()-$M$4)</f>
        <v>#VALUE!</v>
      </c>
      <c r="U26" s="145" t="e">
        <f ca="1">OFFSET('[1]T_13.07'!$A$1,ROW()-$M$3,COLUMN()-$M$4)</f>
        <v>#VALUE!</v>
      </c>
      <c r="V26" s="145" t="e">
        <f ca="1">OFFSET('[1]T_13.07'!$A$1,ROW()-$M$3,COLUMN()-$M$4)</f>
        <v>#VALUE!</v>
      </c>
      <c r="W26" s="145" t="e">
        <f ca="1">OFFSET('[1]T_13.07'!$A$1,ROW()-$M$3,COLUMN()-$M$4)</f>
        <v>#VALUE!</v>
      </c>
      <c r="X26" s="145" t="e">
        <f ca="1">OFFSET('[1]T_13.07'!$A$1,ROW()-$M$3,COLUMN()-$M$4)</f>
        <v>#VALUE!</v>
      </c>
      <c r="Y26" s="145" t="e">
        <f ca="1">OFFSET('[1]T_13.07'!$A$1,ROW()-$M$3,COLUMN()-$M$4)</f>
        <v>#VALUE!</v>
      </c>
      <c r="Z26" s="145" t="e">
        <f ca="1">OFFSET('[1]T_13.07'!$A$1,ROW()-$M$3,COLUMN()-$M$4)</f>
        <v>#VALUE!</v>
      </c>
      <c r="AA26" s="145" t="e">
        <f ca="1">OFFSET('[1]T_13.07'!$A$1,ROW()-$M$3,COLUMN()-$M$4)</f>
        <v>#VALUE!</v>
      </c>
      <c r="AB26" s="145" t="e">
        <f ca="1">OFFSET('[1]T_13.07'!$A$1,ROW()-$M$3,COLUMN()-$M$4)</f>
        <v>#VALUE!</v>
      </c>
      <c r="AC26" s="145" t="e">
        <f ca="1">OFFSET('[1]T_13.07'!$A$1,ROW()-$M$3,COLUMN()-$M$4)</f>
        <v>#VALUE!</v>
      </c>
      <c r="AD26" s="145" t="e">
        <f ca="1">OFFSET('[1]T_13.07'!$A$1,ROW()-$M$3,COLUMN()-$M$4)</f>
        <v>#VALUE!</v>
      </c>
      <c r="AE26" s="145" t="e">
        <f ca="1">OFFSET('[1]T_13.07'!$A$1,ROW()-$M$3,COLUMN()-$M$4)</f>
        <v>#VALUE!</v>
      </c>
      <c r="AF26" s="145" t="e">
        <f ca="1">OFFSET('[1]T_13.07'!$A$1,ROW()-$M$3,COLUMN()-$M$4)</f>
        <v>#VALUE!</v>
      </c>
      <c r="AG26" s="145" t="e">
        <f ca="1">OFFSET('[1]T_13.07'!$A$1,ROW()-$M$3,COLUMN()-$M$4)</f>
        <v>#VALUE!</v>
      </c>
      <c r="AH26" s="145" t="e">
        <f ca="1">OFFSET('[1]T_13.07'!$A$1,ROW()-$M$3,COLUMN()-$M$4)</f>
        <v>#VALUE!</v>
      </c>
      <c r="AI26" s="145" t="e">
        <f ca="1">OFFSET('[1]T_13.07'!$A$1,ROW()-$M$3,COLUMN()-$M$4)</f>
        <v>#VALUE!</v>
      </c>
      <c r="AJ26" s="145" t="e">
        <f ca="1">OFFSET('[1]T_13.07'!$A$1,ROW()-$M$3,COLUMN()-$M$4)</f>
        <v>#VALUE!</v>
      </c>
      <c r="AK26" s="145" t="e">
        <f ca="1">OFFSET('[1]T_13.07'!$A$1,ROW()-$M$3,COLUMN()-$M$4)</f>
        <v>#VALUE!</v>
      </c>
      <c r="AL26" s="146" t="e">
        <f ca="1">OFFSET('[1]T_13.07'!$A$1,ROW()-$M$3,COLUMN()-$M$4)</f>
        <v>#VALUE!</v>
      </c>
    </row>
    <row r="27" spans="1:38" x14ac:dyDescent="0.3">
      <c r="A27" s="132" t="s">
        <v>1611</v>
      </c>
      <c r="B27" s="145" t="e">
        <f ca="1">OFFSET('[1]T_13.07'!$A$1,ROW()-$M$3,COLUMN()-$M$4)</f>
        <v>#VALUE!</v>
      </c>
      <c r="C27" s="145" t="e">
        <f ca="1">OFFSET('[1]T_13.07'!$A$1,ROW()-$M$3,COLUMN()-$M$4)</f>
        <v>#VALUE!</v>
      </c>
      <c r="D27" s="145" t="e">
        <f ca="1">OFFSET('[1]T_13.07'!$A$1,ROW()-$M$3,COLUMN()-$M$4)</f>
        <v>#VALUE!</v>
      </c>
      <c r="E27" s="145" t="e">
        <f ca="1">OFFSET('[1]T_13.07'!$A$1,ROW()-$M$3,COLUMN()-$M$4)</f>
        <v>#VALUE!</v>
      </c>
      <c r="F27" s="145" t="e">
        <f ca="1">OFFSET('[1]T_13.07'!$A$1,ROW()-$M$3,COLUMN()-$M$4)</f>
        <v>#VALUE!</v>
      </c>
      <c r="G27" s="145" t="e">
        <f ca="1">OFFSET('[1]T_13.07'!$A$1,ROW()-$M$3,COLUMN()-$M$4)</f>
        <v>#VALUE!</v>
      </c>
      <c r="H27" s="145" t="e">
        <f ca="1">OFFSET('[1]T_13.07'!$A$1,ROW()-$M$3,COLUMN()-$M$4)</f>
        <v>#VALUE!</v>
      </c>
      <c r="I27" s="145" t="e">
        <f ca="1">OFFSET('[1]T_13.07'!$A$1,ROW()-$M$3,COLUMN()-$M$4)</f>
        <v>#VALUE!</v>
      </c>
      <c r="J27" s="145" t="e">
        <f ca="1">OFFSET('[1]T_13.07'!$A$1,ROW()-$M$3,COLUMN()-$M$4)</f>
        <v>#VALUE!</v>
      </c>
      <c r="K27" s="145" t="e">
        <f ca="1">OFFSET('[1]T_13.07'!$A$1,ROW()-$M$3,COLUMN()-$M$4)</f>
        <v>#VALUE!</v>
      </c>
      <c r="L27" s="145" t="e">
        <f ca="1">OFFSET('[1]T_13.07'!$A$1,ROW()-$M$3,COLUMN()-$M$4)</f>
        <v>#VALUE!</v>
      </c>
      <c r="M27" s="145" t="e">
        <f ca="1">OFFSET('[1]T_13.07'!$A$1,ROW()-$M$3,COLUMN()-$M$4)</f>
        <v>#VALUE!</v>
      </c>
      <c r="N27" s="145" t="e">
        <f ca="1">OFFSET('[1]T_13.07'!$A$1,ROW()-$M$3,COLUMN()-$M$4)</f>
        <v>#VALUE!</v>
      </c>
      <c r="O27" s="145" t="e">
        <f ca="1">OFFSET('[1]T_13.07'!$A$1,ROW()-$M$3,COLUMN()-$M$4)</f>
        <v>#VALUE!</v>
      </c>
      <c r="P27" s="145" t="e">
        <f ca="1">OFFSET('[1]T_13.07'!$A$1,ROW()-$M$3,COLUMN()-$M$4)</f>
        <v>#VALUE!</v>
      </c>
      <c r="Q27" s="145" t="e">
        <f ca="1">OFFSET('[1]T_13.07'!$A$1,ROW()-$M$3,COLUMN()-$M$4)</f>
        <v>#VALUE!</v>
      </c>
      <c r="R27" s="145" t="e">
        <f ca="1">OFFSET('[1]T_13.07'!$A$1,ROW()-$M$3,COLUMN()-$M$4)</f>
        <v>#VALUE!</v>
      </c>
      <c r="S27" s="145" t="e">
        <f ca="1">OFFSET('[1]T_13.07'!$A$1,ROW()-$M$3,COLUMN()-$M$4)</f>
        <v>#VALUE!</v>
      </c>
      <c r="T27" s="145" t="e">
        <f ca="1">OFFSET('[1]T_13.07'!$A$1,ROW()-$M$3,COLUMN()-$M$4)</f>
        <v>#VALUE!</v>
      </c>
      <c r="U27" s="145" t="e">
        <f ca="1">OFFSET('[1]T_13.07'!$A$1,ROW()-$M$3,COLUMN()-$M$4)</f>
        <v>#VALUE!</v>
      </c>
      <c r="V27" s="145" t="e">
        <f ca="1">OFFSET('[1]T_13.07'!$A$1,ROW()-$M$3,COLUMN()-$M$4)</f>
        <v>#VALUE!</v>
      </c>
      <c r="W27" s="145" t="e">
        <f ca="1">OFFSET('[1]T_13.07'!$A$1,ROW()-$M$3,COLUMN()-$M$4)</f>
        <v>#VALUE!</v>
      </c>
      <c r="X27" s="145" t="e">
        <f ca="1">OFFSET('[1]T_13.07'!$A$1,ROW()-$M$3,COLUMN()-$M$4)</f>
        <v>#VALUE!</v>
      </c>
      <c r="Y27" s="145" t="e">
        <f ca="1">OFFSET('[1]T_13.07'!$A$1,ROW()-$M$3,COLUMN()-$M$4)</f>
        <v>#VALUE!</v>
      </c>
      <c r="Z27" s="145" t="e">
        <f ca="1">OFFSET('[1]T_13.07'!$A$1,ROW()-$M$3,COLUMN()-$M$4)</f>
        <v>#VALUE!</v>
      </c>
      <c r="AA27" s="145" t="e">
        <f ca="1">OFFSET('[1]T_13.07'!$A$1,ROW()-$M$3,COLUMN()-$M$4)</f>
        <v>#VALUE!</v>
      </c>
      <c r="AB27" s="145" t="e">
        <f ca="1">OFFSET('[1]T_13.07'!$A$1,ROW()-$M$3,COLUMN()-$M$4)</f>
        <v>#VALUE!</v>
      </c>
      <c r="AC27" s="145" t="e">
        <f ca="1">OFFSET('[1]T_13.07'!$A$1,ROW()-$M$3,COLUMN()-$M$4)</f>
        <v>#VALUE!</v>
      </c>
      <c r="AD27" s="145" t="e">
        <f ca="1">OFFSET('[1]T_13.07'!$A$1,ROW()-$M$3,COLUMN()-$M$4)</f>
        <v>#VALUE!</v>
      </c>
      <c r="AE27" s="145" t="e">
        <f ca="1">OFFSET('[1]T_13.07'!$A$1,ROW()-$M$3,COLUMN()-$M$4)</f>
        <v>#VALUE!</v>
      </c>
      <c r="AF27" s="145" t="e">
        <f ca="1">OFFSET('[1]T_13.07'!$A$1,ROW()-$M$3,COLUMN()-$M$4)</f>
        <v>#VALUE!</v>
      </c>
      <c r="AG27" s="145" t="e">
        <f ca="1">OFFSET('[1]T_13.07'!$A$1,ROW()-$M$3,COLUMN()-$M$4)</f>
        <v>#VALUE!</v>
      </c>
      <c r="AH27" s="145" t="e">
        <f ca="1">OFFSET('[1]T_13.07'!$A$1,ROW()-$M$3,COLUMN()-$M$4)</f>
        <v>#VALUE!</v>
      </c>
      <c r="AI27" s="145" t="e">
        <f ca="1">OFFSET('[1]T_13.07'!$A$1,ROW()-$M$3,COLUMN()-$M$4)</f>
        <v>#VALUE!</v>
      </c>
      <c r="AJ27" s="145" t="e">
        <f ca="1">OFFSET('[1]T_13.07'!$A$1,ROW()-$M$3,COLUMN()-$M$4)</f>
        <v>#VALUE!</v>
      </c>
      <c r="AK27" s="145" t="e">
        <f ca="1">OFFSET('[1]T_13.07'!$A$1,ROW()-$M$3,COLUMN()-$M$4)</f>
        <v>#VALUE!</v>
      </c>
      <c r="AL27" s="146" t="e">
        <f ca="1">OFFSET('[1]T_13.07'!$A$1,ROW()-$M$3,COLUMN()-$M$4)</f>
        <v>#VALUE!</v>
      </c>
    </row>
    <row r="28" spans="1:38" x14ac:dyDescent="0.3">
      <c r="A28" s="132" t="s">
        <v>1612</v>
      </c>
      <c r="B28" s="145" t="e">
        <f ca="1">OFFSET('[1]T_13.07'!$A$1,ROW()-$M$3,COLUMN()-$M$4)</f>
        <v>#VALUE!</v>
      </c>
      <c r="C28" s="145" t="e">
        <f ca="1">OFFSET('[1]T_13.07'!$A$1,ROW()-$M$3,COLUMN()-$M$4)</f>
        <v>#VALUE!</v>
      </c>
      <c r="D28" s="145" t="e">
        <f ca="1">OFFSET('[1]T_13.07'!$A$1,ROW()-$M$3,COLUMN()-$M$4)</f>
        <v>#VALUE!</v>
      </c>
      <c r="E28" s="145" t="e">
        <f ca="1">OFFSET('[1]T_13.07'!$A$1,ROW()-$M$3,COLUMN()-$M$4)</f>
        <v>#VALUE!</v>
      </c>
      <c r="F28" s="145" t="e">
        <f ca="1">OFFSET('[1]T_13.07'!$A$1,ROW()-$M$3,COLUMN()-$M$4)</f>
        <v>#VALUE!</v>
      </c>
      <c r="G28" s="145" t="e">
        <f ca="1">OFFSET('[1]T_13.07'!$A$1,ROW()-$M$3,COLUMN()-$M$4)</f>
        <v>#VALUE!</v>
      </c>
      <c r="H28" s="145" t="e">
        <f ca="1">OFFSET('[1]T_13.07'!$A$1,ROW()-$M$3,COLUMN()-$M$4)</f>
        <v>#VALUE!</v>
      </c>
      <c r="I28" s="145" t="e">
        <f ca="1">OFFSET('[1]T_13.07'!$A$1,ROW()-$M$3,COLUMN()-$M$4)</f>
        <v>#VALUE!</v>
      </c>
      <c r="J28" s="145" t="e">
        <f ca="1">OFFSET('[1]T_13.07'!$A$1,ROW()-$M$3,COLUMN()-$M$4)</f>
        <v>#VALUE!</v>
      </c>
      <c r="K28" s="145" t="e">
        <f ca="1">OFFSET('[1]T_13.07'!$A$1,ROW()-$M$3,COLUMN()-$M$4)</f>
        <v>#VALUE!</v>
      </c>
      <c r="L28" s="145" t="e">
        <f ca="1">OFFSET('[1]T_13.07'!$A$1,ROW()-$M$3,COLUMN()-$M$4)</f>
        <v>#VALUE!</v>
      </c>
      <c r="M28" s="145" t="e">
        <f ca="1">OFFSET('[1]T_13.07'!$A$1,ROW()-$M$3,COLUMN()-$M$4)</f>
        <v>#VALUE!</v>
      </c>
      <c r="N28" s="145" t="e">
        <f ca="1">OFFSET('[1]T_13.07'!$A$1,ROW()-$M$3,COLUMN()-$M$4)</f>
        <v>#VALUE!</v>
      </c>
      <c r="O28" s="145" t="e">
        <f ca="1">OFFSET('[1]T_13.07'!$A$1,ROW()-$M$3,COLUMN()-$M$4)</f>
        <v>#VALUE!</v>
      </c>
      <c r="P28" s="145" t="e">
        <f ca="1">OFFSET('[1]T_13.07'!$A$1,ROW()-$M$3,COLUMN()-$M$4)</f>
        <v>#VALUE!</v>
      </c>
      <c r="Q28" s="145" t="e">
        <f ca="1">OFFSET('[1]T_13.07'!$A$1,ROW()-$M$3,COLUMN()-$M$4)</f>
        <v>#VALUE!</v>
      </c>
      <c r="R28" s="145" t="e">
        <f ca="1">OFFSET('[1]T_13.07'!$A$1,ROW()-$M$3,COLUMN()-$M$4)</f>
        <v>#VALUE!</v>
      </c>
      <c r="S28" s="145" t="e">
        <f ca="1">OFFSET('[1]T_13.07'!$A$1,ROW()-$M$3,COLUMN()-$M$4)</f>
        <v>#VALUE!</v>
      </c>
      <c r="T28" s="145" t="e">
        <f ca="1">OFFSET('[1]T_13.07'!$A$1,ROW()-$M$3,COLUMN()-$M$4)</f>
        <v>#VALUE!</v>
      </c>
      <c r="U28" s="145" t="e">
        <f ca="1">OFFSET('[1]T_13.07'!$A$1,ROW()-$M$3,COLUMN()-$M$4)</f>
        <v>#VALUE!</v>
      </c>
      <c r="V28" s="145" t="e">
        <f ca="1">OFFSET('[1]T_13.07'!$A$1,ROW()-$M$3,COLUMN()-$M$4)</f>
        <v>#VALUE!</v>
      </c>
      <c r="W28" s="145" t="e">
        <f ca="1">OFFSET('[1]T_13.07'!$A$1,ROW()-$M$3,COLUMN()-$M$4)</f>
        <v>#VALUE!</v>
      </c>
      <c r="X28" s="145" t="e">
        <f ca="1">OFFSET('[1]T_13.07'!$A$1,ROW()-$M$3,COLUMN()-$M$4)</f>
        <v>#VALUE!</v>
      </c>
      <c r="Y28" s="145" t="e">
        <f ca="1">OFFSET('[1]T_13.07'!$A$1,ROW()-$M$3,COLUMN()-$M$4)</f>
        <v>#VALUE!</v>
      </c>
      <c r="Z28" s="145" t="e">
        <f ca="1">OFFSET('[1]T_13.07'!$A$1,ROW()-$M$3,COLUMN()-$M$4)</f>
        <v>#VALUE!</v>
      </c>
      <c r="AA28" s="145" t="e">
        <f ca="1">OFFSET('[1]T_13.07'!$A$1,ROW()-$M$3,COLUMN()-$M$4)</f>
        <v>#VALUE!</v>
      </c>
      <c r="AB28" s="145" t="e">
        <f ca="1">OFFSET('[1]T_13.07'!$A$1,ROW()-$M$3,COLUMN()-$M$4)</f>
        <v>#VALUE!</v>
      </c>
      <c r="AC28" s="145" t="e">
        <f ca="1">OFFSET('[1]T_13.07'!$A$1,ROW()-$M$3,COLUMN()-$M$4)</f>
        <v>#VALUE!</v>
      </c>
      <c r="AD28" s="145" t="e">
        <f ca="1">OFFSET('[1]T_13.07'!$A$1,ROW()-$M$3,COLUMN()-$M$4)</f>
        <v>#VALUE!</v>
      </c>
      <c r="AE28" s="145" t="e">
        <f ca="1">OFFSET('[1]T_13.07'!$A$1,ROW()-$M$3,COLUMN()-$M$4)</f>
        <v>#VALUE!</v>
      </c>
      <c r="AF28" s="145" t="e">
        <f ca="1">OFFSET('[1]T_13.07'!$A$1,ROW()-$M$3,COLUMN()-$M$4)</f>
        <v>#VALUE!</v>
      </c>
      <c r="AG28" s="145" t="e">
        <f ca="1">OFFSET('[1]T_13.07'!$A$1,ROW()-$M$3,COLUMN()-$M$4)</f>
        <v>#VALUE!</v>
      </c>
      <c r="AH28" s="145" t="e">
        <f ca="1">OFFSET('[1]T_13.07'!$A$1,ROW()-$M$3,COLUMN()-$M$4)</f>
        <v>#VALUE!</v>
      </c>
      <c r="AI28" s="145" t="e">
        <f ca="1">OFFSET('[1]T_13.07'!$A$1,ROW()-$M$3,COLUMN()-$M$4)</f>
        <v>#VALUE!</v>
      </c>
      <c r="AJ28" s="145" t="e">
        <f ca="1">OFFSET('[1]T_13.07'!$A$1,ROW()-$M$3,COLUMN()-$M$4)</f>
        <v>#VALUE!</v>
      </c>
      <c r="AK28" s="145" t="e">
        <f ca="1">OFFSET('[1]T_13.07'!$A$1,ROW()-$M$3,COLUMN()-$M$4)</f>
        <v>#VALUE!</v>
      </c>
      <c r="AL28" s="146" t="e">
        <f ca="1">OFFSET('[1]T_13.07'!$A$1,ROW()-$M$3,COLUMN()-$M$4)</f>
        <v>#VALUE!</v>
      </c>
    </row>
    <row r="29" spans="1:38" x14ac:dyDescent="0.3">
      <c r="A29" s="132" t="s">
        <v>1613</v>
      </c>
      <c r="B29" s="145" t="e">
        <f ca="1">OFFSET('[1]T_13.07'!$A$1,ROW()-$M$3,COLUMN()-$M$4)</f>
        <v>#VALUE!</v>
      </c>
      <c r="C29" s="145" t="e">
        <f ca="1">OFFSET('[1]T_13.07'!$A$1,ROW()-$M$3,COLUMN()-$M$4)</f>
        <v>#VALUE!</v>
      </c>
      <c r="D29" s="145" t="e">
        <f ca="1">OFFSET('[1]T_13.07'!$A$1,ROW()-$M$3,COLUMN()-$M$4)</f>
        <v>#VALUE!</v>
      </c>
      <c r="E29" s="145" t="e">
        <f ca="1">OFFSET('[1]T_13.07'!$A$1,ROW()-$M$3,COLUMN()-$M$4)</f>
        <v>#VALUE!</v>
      </c>
      <c r="F29" s="145" t="e">
        <f ca="1">OFFSET('[1]T_13.07'!$A$1,ROW()-$M$3,COLUMN()-$M$4)</f>
        <v>#VALUE!</v>
      </c>
      <c r="G29" s="145" t="e">
        <f ca="1">OFFSET('[1]T_13.07'!$A$1,ROW()-$M$3,COLUMN()-$M$4)</f>
        <v>#VALUE!</v>
      </c>
      <c r="H29" s="145" t="e">
        <f ca="1">OFFSET('[1]T_13.07'!$A$1,ROW()-$M$3,COLUMN()-$M$4)</f>
        <v>#VALUE!</v>
      </c>
      <c r="I29" s="145" t="e">
        <f ca="1">OFFSET('[1]T_13.07'!$A$1,ROW()-$M$3,COLUMN()-$M$4)</f>
        <v>#VALUE!</v>
      </c>
      <c r="J29" s="145" t="e">
        <f ca="1">OFFSET('[1]T_13.07'!$A$1,ROW()-$M$3,COLUMN()-$M$4)</f>
        <v>#VALUE!</v>
      </c>
      <c r="K29" s="145" t="e">
        <f ca="1">OFFSET('[1]T_13.07'!$A$1,ROW()-$M$3,COLUMN()-$M$4)</f>
        <v>#VALUE!</v>
      </c>
      <c r="L29" s="145" t="e">
        <f ca="1">OFFSET('[1]T_13.07'!$A$1,ROW()-$M$3,COLUMN()-$M$4)</f>
        <v>#VALUE!</v>
      </c>
      <c r="M29" s="145" t="e">
        <f ca="1">OFFSET('[1]T_13.07'!$A$1,ROW()-$M$3,COLUMN()-$M$4)</f>
        <v>#VALUE!</v>
      </c>
      <c r="N29" s="145" t="e">
        <f ca="1">OFFSET('[1]T_13.07'!$A$1,ROW()-$M$3,COLUMN()-$M$4)</f>
        <v>#VALUE!</v>
      </c>
      <c r="O29" s="145" t="e">
        <f ca="1">OFFSET('[1]T_13.07'!$A$1,ROW()-$M$3,COLUMN()-$M$4)</f>
        <v>#VALUE!</v>
      </c>
      <c r="P29" s="145" t="e">
        <f ca="1">OFFSET('[1]T_13.07'!$A$1,ROW()-$M$3,COLUMN()-$M$4)</f>
        <v>#VALUE!</v>
      </c>
      <c r="Q29" s="145" t="e">
        <f ca="1">OFFSET('[1]T_13.07'!$A$1,ROW()-$M$3,COLUMN()-$M$4)</f>
        <v>#VALUE!</v>
      </c>
      <c r="R29" s="145" t="e">
        <f ca="1">OFFSET('[1]T_13.07'!$A$1,ROW()-$M$3,COLUMN()-$M$4)</f>
        <v>#VALUE!</v>
      </c>
      <c r="S29" s="145" t="e">
        <f ca="1">OFFSET('[1]T_13.07'!$A$1,ROW()-$M$3,COLUMN()-$M$4)</f>
        <v>#VALUE!</v>
      </c>
      <c r="T29" s="145" t="e">
        <f ca="1">OFFSET('[1]T_13.07'!$A$1,ROW()-$M$3,COLUMN()-$M$4)</f>
        <v>#VALUE!</v>
      </c>
      <c r="U29" s="145" t="e">
        <f ca="1">OFFSET('[1]T_13.07'!$A$1,ROW()-$M$3,COLUMN()-$M$4)</f>
        <v>#VALUE!</v>
      </c>
      <c r="V29" s="145" t="e">
        <f ca="1">OFFSET('[1]T_13.07'!$A$1,ROW()-$M$3,COLUMN()-$M$4)</f>
        <v>#VALUE!</v>
      </c>
      <c r="W29" s="145" t="e">
        <f ca="1">OFFSET('[1]T_13.07'!$A$1,ROW()-$M$3,COLUMN()-$M$4)</f>
        <v>#VALUE!</v>
      </c>
      <c r="X29" s="145" t="e">
        <f ca="1">OFFSET('[1]T_13.07'!$A$1,ROW()-$M$3,COLUMN()-$M$4)</f>
        <v>#VALUE!</v>
      </c>
      <c r="Y29" s="145" t="e">
        <f ca="1">OFFSET('[1]T_13.07'!$A$1,ROW()-$M$3,COLUMN()-$M$4)</f>
        <v>#VALUE!</v>
      </c>
      <c r="Z29" s="145" t="e">
        <f ca="1">OFFSET('[1]T_13.07'!$A$1,ROW()-$M$3,COLUMN()-$M$4)</f>
        <v>#VALUE!</v>
      </c>
      <c r="AA29" s="145" t="e">
        <f ca="1">OFFSET('[1]T_13.07'!$A$1,ROW()-$M$3,COLUMN()-$M$4)</f>
        <v>#VALUE!</v>
      </c>
      <c r="AB29" s="145" t="e">
        <f ca="1">OFFSET('[1]T_13.07'!$A$1,ROW()-$M$3,COLUMN()-$M$4)</f>
        <v>#VALUE!</v>
      </c>
      <c r="AC29" s="145" t="e">
        <f ca="1">OFFSET('[1]T_13.07'!$A$1,ROW()-$M$3,COLUMN()-$M$4)</f>
        <v>#VALUE!</v>
      </c>
      <c r="AD29" s="145" t="e">
        <f ca="1">OFFSET('[1]T_13.07'!$A$1,ROW()-$M$3,COLUMN()-$M$4)</f>
        <v>#VALUE!</v>
      </c>
      <c r="AE29" s="145" t="e">
        <f ca="1">OFFSET('[1]T_13.07'!$A$1,ROW()-$M$3,COLUMN()-$M$4)</f>
        <v>#VALUE!</v>
      </c>
      <c r="AF29" s="145" t="e">
        <f ca="1">OFFSET('[1]T_13.07'!$A$1,ROW()-$M$3,COLUMN()-$M$4)</f>
        <v>#VALUE!</v>
      </c>
      <c r="AG29" s="145" t="e">
        <f ca="1">OFFSET('[1]T_13.07'!$A$1,ROW()-$M$3,COLUMN()-$M$4)</f>
        <v>#VALUE!</v>
      </c>
      <c r="AH29" s="145" t="e">
        <f ca="1">OFFSET('[1]T_13.07'!$A$1,ROW()-$M$3,COLUMN()-$M$4)</f>
        <v>#VALUE!</v>
      </c>
      <c r="AI29" s="145" t="e">
        <f ca="1">OFFSET('[1]T_13.07'!$A$1,ROW()-$M$3,COLUMN()-$M$4)</f>
        <v>#VALUE!</v>
      </c>
      <c r="AJ29" s="145" t="e">
        <f ca="1">OFFSET('[1]T_13.07'!$A$1,ROW()-$M$3,COLUMN()-$M$4)</f>
        <v>#VALUE!</v>
      </c>
      <c r="AK29" s="145" t="e">
        <f ca="1">OFFSET('[1]T_13.07'!$A$1,ROW()-$M$3,COLUMN()-$M$4)</f>
        <v>#VALUE!</v>
      </c>
      <c r="AL29" s="146" t="e">
        <f ca="1">OFFSET('[1]T_13.07'!$A$1,ROW()-$M$3,COLUMN()-$M$4)</f>
        <v>#VALUE!</v>
      </c>
    </row>
    <row r="30" spans="1:38" x14ac:dyDescent="0.3">
      <c r="A30" s="132" t="s">
        <v>1614</v>
      </c>
      <c r="B30" s="145" t="e">
        <f ca="1">OFFSET('[1]T_13.07'!$A$1,ROW()-$M$3,COLUMN()-$M$4)</f>
        <v>#VALUE!</v>
      </c>
      <c r="C30" s="145" t="e">
        <f ca="1">OFFSET('[1]T_13.07'!$A$1,ROW()-$M$3,COLUMN()-$M$4)</f>
        <v>#VALUE!</v>
      </c>
      <c r="D30" s="145" t="e">
        <f ca="1">OFFSET('[1]T_13.07'!$A$1,ROW()-$M$3,COLUMN()-$M$4)</f>
        <v>#VALUE!</v>
      </c>
      <c r="E30" s="145" t="e">
        <f ca="1">OFFSET('[1]T_13.07'!$A$1,ROW()-$M$3,COLUMN()-$M$4)</f>
        <v>#VALUE!</v>
      </c>
      <c r="F30" s="145" t="e">
        <f ca="1">OFFSET('[1]T_13.07'!$A$1,ROW()-$M$3,COLUMN()-$M$4)</f>
        <v>#VALUE!</v>
      </c>
      <c r="G30" s="145" t="e">
        <f ca="1">OFFSET('[1]T_13.07'!$A$1,ROW()-$M$3,COLUMN()-$M$4)</f>
        <v>#VALUE!</v>
      </c>
      <c r="H30" s="145" t="e">
        <f ca="1">OFFSET('[1]T_13.07'!$A$1,ROW()-$M$3,COLUMN()-$M$4)</f>
        <v>#VALUE!</v>
      </c>
      <c r="I30" s="145" t="e">
        <f ca="1">OFFSET('[1]T_13.07'!$A$1,ROW()-$M$3,COLUMN()-$M$4)</f>
        <v>#VALUE!</v>
      </c>
      <c r="J30" s="145" t="e">
        <f ca="1">OFFSET('[1]T_13.07'!$A$1,ROW()-$M$3,COLUMN()-$M$4)</f>
        <v>#VALUE!</v>
      </c>
      <c r="K30" s="145" t="e">
        <f ca="1">OFFSET('[1]T_13.07'!$A$1,ROW()-$M$3,COLUMN()-$M$4)</f>
        <v>#VALUE!</v>
      </c>
      <c r="L30" s="145" t="e">
        <f ca="1">OFFSET('[1]T_13.07'!$A$1,ROW()-$M$3,COLUMN()-$M$4)</f>
        <v>#VALUE!</v>
      </c>
      <c r="M30" s="145" t="e">
        <f ca="1">OFFSET('[1]T_13.07'!$A$1,ROW()-$M$3,COLUMN()-$M$4)</f>
        <v>#VALUE!</v>
      </c>
      <c r="N30" s="145" t="e">
        <f ca="1">OFFSET('[1]T_13.07'!$A$1,ROW()-$M$3,COLUMN()-$M$4)</f>
        <v>#VALUE!</v>
      </c>
      <c r="O30" s="145" t="e">
        <f ca="1">OFFSET('[1]T_13.07'!$A$1,ROW()-$M$3,COLUMN()-$M$4)</f>
        <v>#VALUE!</v>
      </c>
      <c r="P30" s="145" t="e">
        <f ca="1">OFFSET('[1]T_13.07'!$A$1,ROW()-$M$3,COLUMN()-$M$4)</f>
        <v>#VALUE!</v>
      </c>
      <c r="Q30" s="145" t="e">
        <f ca="1">OFFSET('[1]T_13.07'!$A$1,ROW()-$M$3,COLUMN()-$M$4)</f>
        <v>#VALUE!</v>
      </c>
      <c r="R30" s="145" t="e">
        <f ca="1">OFFSET('[1]T_13.07'!$A$1,ROW()-$M$3,COLUMN()-$M$4)</f>
        <v>#VALUE!</v>
      </c>
      <c r="S30" s="145" t="e">
        <f ca="1">OFFSET('[1]T_13.07'!$A$1,ROW()-$M$3,COLUMN()-$M$4)</f>
        <v>#VALUE!</v>
      </c>
      <c r="T30" s="145" t="e">
        <f ca="1">OFFSET('[1]T_13.07'!$A$1,ROW()-$M$3,COLUMN()-$M$4)</f>
        <v>#VALUE!</v>
      </c>
      <c r="U30" s="145" t="e">
        <f ca="1">OFFSET('[1]T_13.07'!$A$1,ROW()-$M$3,COLUMN()-$M$4)</f>
        <v>#VALUE!</v>
      </c>
      <c r="V30" s="145" t="e">
        <f ca="1">OFFSET('[1]T_13.07'!$A$1,ROW()-$M$3,COLUMN()-$M$4)</f>
        <v>#VALUE!</v>
      </c>
      <c r="W30" s="145" t="e">
        <f ca="1">OFFSET('[1]T_13.07'!$A$1,ROW()-$M$3,COLUMN()-$M$4)</f>
        <v>#VALUE!</v>
      </c>
      <c r="X30" s="145" t="e">
        <f ca="1">OFFSET('[1]T_13.07'!$A$1,ROW()-$M$3,COLUMN()-$M$4)</f>
        <v>#VALUE!</v>
      </c>
      <c r="Y30" s="145" t="e">
        <f ca="1">OFFSET('[1]T_13.07'!$A$1,ROW()-$M$3,COLUMN()-$M$4)</f>
        <v>#VALUE!</v>
      </c>
      <c r="Z30" s="145" t="e">
        <f ca="1">OFFSET('[1]T_13.07'!$A$1,ROW()-$M$3,COLUMN()-$M$4)</f>
        <v>#VALUE!</v>
      </c>
      <c r="AA30" s="145" t="e">
        <f ca="1">OFFSET('[1]T_13.07'!$A$1,ROW()-$M$3,COLUMN()-$M$4)</f>
        <v>#VALUE!</v>
      </c>
      <c r="AB30" s="145" t="e">
        <f ca="1">OFFSET('[1]T_13.07'!$A$1,ROW()-$M$3,COLUMN()-$M$4)</f>
        <v>#VALUE!</v>
      </c>
      <c r="AC30" s="145" t="e">
        <f ca="1">OFFSET('[1]T_13.07'!$A$1,ROW()-$M$3,COLUMN()-$M$4)</f>
        <v>#VALUE!</v>
      </c>
      <c r="AD30" s="145" t="e">
        <f ca="1">OFFSET('[1]T_13.07'!$A$1,ROW()-$M$3,COLUMN()-$M$4)</f>
        <v>#VALUE!</v>
      </c>
      <c r="AE30" s="145" t="e">
        <f ca="1">OFFSET('[1]T_13.07'!$A$1,ROW()-$M$3,COLUMN()-$M$4)</f>
        <v>#VALUE!</v>
      </c>
      <c r="AF30" s="145" t="e">
        <f ca="1">OFFSET('[1]T_13.07'!$A$1,ROW()-$M$3,COLUMN()-$M$4)</f>
        <v>#VALUE!</v>
      </c>
      <c r="AG30" s="145" t="e">
        <f ca="1">OFFSET('[1]T_13.07'!$A$1,ROW()-$M$3,COLUMN()-$M$4)</f>
        <v>#VALUE!</v>
      </c>
      <c r="AH30" s="145" t="e">
        <f ca="1">OFFSET('[1]T_13.07'!$A$1,ROW()-$M$3,COLUMN()-$M$4)</f>
        <v>#VALUE!</v>
      </c>
      <c r="AI30" s="145" t="e">
        <f ca="1">OFFSET('[1]T_13.07'!$A$1,ROW()-$M$3,COLUMN()-$M$4)</f>
        <v>#VALUE!</v>
      </c>
      <c r="AJ30" s="145" t="e">
        <f ca="1">OFFSET('[1]T_13.07'!$A$1,ROW()-$M$3,COLUMN()-$M$4)</f>
        <v>#VALUE!</v>
      </c>
      <c r="AK30" s="145" t="e">
        <f ca="1">OFFSET('[1]T_13.07'!$A$1,ROW()-$M$3,COLUMN()-$M$4)</f>
        <v>#VALUE!</v>
      </c>
      <c r="AL30" s="146" t="e">
        <f ca="1">OFFSET('[1]T_13.07'!$A$1,ROW()-$M$3,COLUMN()-$M$4)</f>
        <v>#VALUE!</v>
      </c>
    </row>
    <row r="31" spans="1:38" x14ac:dyDescent="0.3">
      <c r="A31" s="132" t="s">
        <v>1615</v>
      </c>
      <c r="B31" s="145" t="e">
        <f ca="1">OFFSET('[1]T_13.07'!$A$1,ROW()-$M$3,COLUMN()-$M$4)</f>
        <v>#VALUE!</v>
      </c>
      <c r="C31" s="145" t="e">
        <f ca="1">OFFSET('[1]T_13.07'!$A$1,ROW()-$M$3,COLUMN()-$M$4)</f>
        <v>#VALUE!</v>
      </c>
      <c r="D31" s="145" t="e">
        <f ca="1">OFFSET('[1]T_13.07'!$A$1,ROW()-$M$3,COLUMN()-$M$4)</f>
        <v>#VALUE!</v>
      </c>
      <c r="E31" s="145" t="e">
        <f ca="1">OFFSET('[1]T_13.07'!$A$1,ROW()-$M$3,COLUMN()-$M$4)</f>
        <v>#VALUE!</v>
      </c>
      <c r="F31" s="145" t="e">
        <f ca="1">OFFSET('[1]T_13.07'!$A$1,ROW()-$M$3,COLUMN()-$M$4)</f>
        <v>#VALUE!</v>
      </c>
      <c r="G31" s="145" t="e">
        <f ca="1">OFFSET('[1]T_13.07'!$A$1,ROW()-$M$3,COLUMN()-$M$4)</f>
        <v>#VALUE!</v>
      </c>
      <c r="H31" s="145" t="e">
        <f ca="1">OFFSET('[1]T_13.07'!$A$1,ROW()-$M$3,COLUMN()-$M$4)</f>
        <v>#VALUE!</v>
      </c>
      <c r="I31" s="145" t="e">
        <f ca="1">OFFSET('[1]T_13.07'!$A$1,ROW()-$M$3,COLUMN()-$M$4)</f>
        <v>#VALUE!</v>
      </c>
      <c r="J31" s="145" t="e">
        <f ca="1">OFFSET('[1]T_13.07'!$A$1,ROW()-$M$3,COLUMN()-$M$4)</f>
        <v>#VALUE!</v>
      </c>
      <c r="K31" s="145" t="e">
        <f ca="1">OFFSET('[1]T_13.07'!$A$1,ROW()-$M$3,COLUMN()-$M$4)</f>
        <v>#VALUE!</v>
      </c>
      <c r="L31" s="145" t="e">
        <f ca="1">OFFSET('[1]T_13.07'!$A$1,ROW()-$M$3,COLUMN()-$M$4)</f>
        <v>#VALUE!</v>
      </c>
      <c r="M31" s="145" t="e">
        <f ca="1">OFFSET('[1]T_13.07'!$A$1,ROW()-$M$3,COLUMN()-$M$4)</f>
        <v>#VALUE!</v>
      </c>
      <c r="N31" s="145" t="e">
        <f ca="1">OFFSET('[1]T_13.07'!$A$1,ROW()-$M$3,COLUMN()-$M$4)</f>
        <v>#VALUE!</v>
      </c>
      <c r="O31" s="145" t="e">
        <f ca="1">OFFSET('[1]T_13.07'!$A$1,ROW()-$M$3,COLUMN()-$M$4)</f>
        <v>#VALUE!</v>
      </c>
      <c r="P31" s="145" t="e">
        <f ca="1">OFFSET('[1]T_13.07'!$A$1,ROW()-$M$3,COLUMN()-$M$4)</f>
        <v>#VALUE!</v>
      </c>
      <c r="Q31" s="145" t="e">
        <f ca="1">OFFSET('[1]T_13.07'!$A$1,ROW()-$M$3,COLUMN()-$M$4)</f>
        <v>#VALUE!</v>
      </c>
      <c r="R31" s="145" t="e">
        <f ca="1">OFFSET('[1]T_13.07'!$A$1,ROW()-$M$3,COLUMN()-$M$4)</f>
        <v>#VALUE!</v>
      </c>
      <c r="S31" s="145" t="e">
        <f ca="1">OFFSET('[1]T_13.07'!$A$1,ROW()-$M$3,COLUMN()-$M$4)</f>
        <v>#VALUE!</v>
      </c>
      <c r="T31" s="145" t="e">
        <f ca="1">OFFSET('[1]T_13.07'!$A$1,ROW()-$M$3,COLUMN()-$M$4)</f>
        <v>#VALUE!</v>
      </c>
      <c r="U31" s="145" t="e">
        <f ca="1">OFFSET('[1]T_13.07'!$A$1,ROW()-$M$3,COLUMN()-$M$4)</f>
        <v>#VALUE!</v>
      </c>
      <c r="V31" s="145" t="e">
        <f ca="1">OFFSET('[1]T_13.07'!$A$1,ROW()-$M$3,COLUMN()-$M$4)</f>
        <v>#VALUE!</v>
      </c>
      <c r="W31" s="145" t="e">
        <f ca="1">OFFSET('[1]T_13.07'!$A$1,ROW()-$M$3,COLUMN()-$M$4)</f>
        <v>#VALUE!</v>
      </c>
      <c r="X31" s="145" t="e">
        <f ca="1">OFFSET('[1]T_13.07'!$A$1,ROW()-$M$3,COLUMN()-$M$4)</f>
        <v>#VALUE!</v>
      </c>
      <c r="Y31" s="145" t="e">
        <f ca="1">OFFSET('[1]T_13.07'!$A$1,ROW()-$M$3,COLUMN()-$M$4)</f>
        <v>#VALUE!</v>
      </c>
      <c r="Z31" s="145" t="e">
        <f ca="1">OFFSET('[1]T_13.07'!$A$1,ROW()-$M$3,COLUMN()-$M$4)</f>
        <v>#VALUE!</v>
      </c>
      <c r="AA31" s="145" t="e">
        <f ca="1">OFFSET('[1]T_13.07'!$A$1,ROW()-$M$3,COLUMN()-$M$4)</f>
        <v>#VALUE!</v>
      </c>
      <c r="AB31" s="145" t="e">
        <f ca="1">OFFSET('[1]T_13.07'!$A$1,ROW()-$M$3,COLUMN()-$M$4)</f>
        <v>#VALUE!</v>
      </c>
      <c r="AC31" s="145" t="e">
        <f ca="1">OFFSET('[1]T_13.07'!$A$1,ROW()-$M$3,COLUMN()-$M$4)</f>
        <v>#VALUE!</v>
      </c>
      <c r="AD31" s="145" t="e">
        <f ca="1">OFFSET('[1]T_13.07'!$A$1,ROW()-$M$3,COLUMN()-$M$4)</f>
        <v>#VALUE!</v>
      </c>
      <c r="AE31" s="145" t="e">
        <f ca="1">OFFSET('[1]T_13.07'!$A$1,ROW()-$M$3,COLUMN()-$M$4)</f>
        <v>#VALUE!</v>
      </c>
      <c r="AF31" s="145" t="e">
        <f ca="1">OFFSET('[1]T_13.07'!$A$1,ROW()-$M$3,COLUMN()-$M$4)</f>
        <v>#VALUE!</v>
      </c>
      <c r="AG31" s="145" t="e">
        <f ca="1">OFFSET('[1]T_13.07'!$A$1,ROW()-$M$3,COLUMN()-$M$4)</f>
        <v>#VALUE!</v>
      </c>
      <c r="AH31" s="145" t="e">
        <f ca="1">OFFSET('[1]T_13.07'!$A$1,ROW()-$M$3,COLUMN()-$M$4)</f>
        <v>#VALUE!</v>
      </c>
      <c r="AI31" s="145" t="e">
        <f ca="1">OFFSET('[1]T_13.07'!$A$1,ROW()-$M$3,COLUMN()-$M$4)</f>
        <v>#VALUE!</v>
      </c>
      <c r="AJ31" s="145" t="e">
        <f ca="1">OFFSET('[1]T_13.07'!$A$1,ROW()-$M$3,COLUMN()-$M$4)</f>
        <v>#VALUE!</v>
      </c>
      <c r="AK31" s="145" t="e">
        <f ca="1">OFFSET('[1]T_13.07'!$A$1,ROW()-$M$3,COLUMN()-$M$4)</f>
        <v>#VALUE!</v>
      </c>
      <c r="AL31" s="146" t="e">
        <f ca="1">OFFSET('[1]T_13.07'!$A$1,ROW()-$M$3,COLUMN()-$M$4)</f>
        <v>#VALUE!</v>
      </c>
    </row>
    <row r="32" spans="1:38" x14ac:dyDescent="0.3">
      <c r="A32" s="132" t="s">
        <v>1616</v>
      </c>
      <c r="B32" s="145" t="e">
        <f ca="1">OFFSET('[1]T_13.07'!$A$1,ROW()-$M$3,COLUMN()-$M$4)</f>
        <v>#VALUE!</v>
      </c>
      <c r="C32" s="145" t="e">
        <f ca="1">OFFSET('[1]T_13.07'!$A$1,ROW()-$M$3,COLUMN()-$M$4)</f>
        <v>#VALUE!</v>
      </c>
      <c r="D32" s="145" t="e">
        <f ca="1">OFFSET('[1]T_13.07'!$A$1,ROW()-$M$3,COLUMN()-$M$4)</f>
        <v>#VALUE!</v>
      </c>
      <c r="E32" s="145" t="e">
        <f ca="1">OFFSET('[1]T_13.07'!$A$1,ROW()-$M$3,COLUMN()-$M$4)</f>
        <v>#VALUE!</v>
      </c>
      <c r="F32" s="145" t="e">
        <f ca="1">OFFSET('[1]T_13.07'!$A$1,ROW()-$M$3,COLUMN()-$M$4)</f>
        <v>#VALUE!</v>
      </c>
      <c r="G32" s="145" t="e">
        <f ca="1">OFFSET('[1]T_13.07'!$A$1,ROW()-$M$3,COLUMN()-$M$4)</f>
        <v>#VALUE!</v>
      </c>
      <c r="H32" s="145" t="e">
        <f ca="1">OFFSET('[1]T_13.07'!$A$1,ROW()-$M$3,COLUMN()-$M$4)</f>
        <v>#VALUE!</v>
      </c>
      <c r="I32" s="145" t="e">
        <f ca="1">OFFSET('[1]T_13.07'!$A$1,ROW()-$M$3,COLUMN()-$M$4)</f>
        <v>#VALUE!</v>
      </c>
      <c r="J32" s="145" t="e">
        <f ca="1">OFFSET('[1]T_13.07'!$A$1,ROW()-$M$3,COLUMN()-$M$4)</f>
        <v>#VALUE!</v>
      </c>
      <c r="K32" s="145" t="e">
        <f ca="1">OFFSET('[1]T_13.07'!$A$1,ROW()-$M$3,COLUMN()-$M$4)</f>
        <v>#VALUE!</v>
      </c>
      <c r="L32" s="145" t="e">
        <f ca="1">OFFSET('[1]T_13.07'!$A$1,ROW()-$M$3,COLUMN()-$M$4)</f>
        <v>#VALUE!</v>
      </c>
      <c r="M32" s="145" t="e">
        <f ca="1">OFFSET('[1]T_13.07'!$A$1,ROW()-$M$3,COLUMN()-$M$4)</f>
        <v>#VALUE!</v>
      </c>
      <c r="N32" s="145" t="e">
        <f ca="1">OFFSET('[1]T_13.07'!$A$1,ROW()-$M$3,COLUMN()-$M$4)</f>
        <v>#VALUE!</v>
      </c>
      <c r="O32" s="145" t="e">
        <f ca="1">OFFSET('[1]T_13.07'!$A$1,ROW()-$M$3,COLUMN()-$M$4)</f>
        <v>#VALUE!</v>
      </c>
      <c r="P32" s="145" t="e">
        <f ca="1">OFFSET('[1]T_13.07'!$A$1,ROW()-$M$3,COLUMN()-$M$4)</f>
        <v>#VALUE!</v>
      </c>
      <c r="Q32" s="145" t="e">
        <f ca="1">OFFSET('[1]T_13.07'!$A$1,ROW()-$M$3,COLUMN()-$M$4)</f>
        <v>#VALUE!</v>
      </c>
      <c r="R32" s="145" t="e">
        <f ca="1">OFFSET('[1]T_13.07'!$A$1,ROW()-$M$3,COLUMN()-$M$4)</f>
        <v>#VALUE!</v>
      </c>
      <c r="S32" s="145" t="e">
        <f ca="1">OFFSET('[1]T_13.07'!$A$1,ROW()-$M$3,COLUMN()-$M$4)</f>
        <v>#VALUE!</v>
      </c>
      <c r="T32" s="145" t="e">
        <f ca="1">OFFSET('[1]T_13.07'!$A$1,ROW()-$M$3,COLUMN()-$M$4)</f>
        <v>#VALUE!</v>
      </c>
      <c r="U32" s="145" t="e">
        <f ca="1">OFFSET('[1]T_13.07'!$A$1,ROW()-$M$3,COLUMN()-$M$4)</f>
        <v>#VALUE!</v>
      </c>
      <c r="V32" s="145" t="e">
        <f ca="1">OFFSET('[1]T_13.07'!$A$1,ROW()-$M$3,COLUMN()-$M$4)</f>
        <v>#VALUE!</v>
      </c>
      <c r="W32" s="145" t="e">
        <f ca="1">OFFSET('[1]T_13.07'!$A$1,ROW()-$M$3,COLUMN()-$M$4)</f>
        <v>#VALUE!</v>
      </c>
      <c r="X32" s="145" t="e">
        <f ca="1">OFFSET('[1]T_13.07'!$A$1,ROW()-$M$3,COLUMN()-$M$4)</f>
        <v>#VALUE!</v>
      </c>
      <c r="Y32" s="145" t="e">
        <f ca="1">OFFSET('[1]T_13.07'!$A$1,ROW()-$M$3,COLUMN()-$M$4)</f>
        <v>#VALUE!</v>
      </c>
      <c r="Z32" s="145" t="e">
        <f ca="1">OFFSET('[1]T_13.07'!$A$1,ROW()-$M$3,COLUMN()-$M$4)</f>
        <v>#VALUE!</v>
      </c>
      <c r="AA32" s="145" t="e">
        <f ca="1">OFFSET('[1]T_13.07'!$A$1,ROW()-$M$3,COLUMN()-$M$4)</f>
        <v>#VALUE!</v>
      </c>
      <c r="AB32" s="145" t="e">
        <f ca="1">OFFSET('[1]T_13.07'!$A$1,ROW()-$M$3,COLUMN()-$M$4)</f>
        <v>#VALUE!</v>
      </c>
      <c r="AC32" s="145" t="e">
        <f ca="1">OFFSET('[1]T_13.07'!$A$1,ROW()-$M$3,COLUMN()-$M$4)</f>
        <v>#VALUE!</v>
      </c>
      <c r="AD32" s="145" t="e">
        <f ca="1">OFFSET('[1]T_13.07'!$A$1,ROW()-$M$3,COLUMN()-$M$4)</f>
        <v>#VALUE!</v>
      </c>
      <c r="AE32" s="145" t="e">
        <f ca="1">OFFSET('[1]T_13.07'!$A$1,ROW()-$M$3,COLUMN()-$M$4)</f>
        <v>#VALUE!</v>
      </c>
      <c r="AF32" s="145" t="e">
        <f ca="1">OFFSET('[1]T_13.07'!$A$1,ROW()-$M$3,COLUMN()-$M$4)</f>
        <v>#VALUE!</v>
      </c>
      <c r="AG32" s="145" t="e">
        <f ca="1">OFFSET('[1]T_13.07'!$A$1,ROW()-$M$3,COLUMN()-$M$4)</f>
        <v>#VALUE!</v>
      </c>
      <c r="AH32" s="145" t="e">
        <f ca="1">OFFSET('[1]T_13.07'!$A$1,ROW()-$M$3,COLUMN()-$M$4)</f>
        <v>#VALUE!</v>
      </c>
      <c r="AI32" s="145" t="e">
        <f ca="1">OFFSET('[1]T_13.07'!$A$1,ROW()-$M$3,COLUMN()-$M$4)</f>
        <v>#VALUE!</v>
      </c>
      <c r="AJ32" s="145" t="e">
        <f ca="1">OFFSET('[1]T_13.07'!$A$1,ROW()-$M$3,COLUMN()-$M$4)</f>
        <v>#VALUE!</v>
      </c>
      <c r="AK32" s="145" t="e">
        <f ca="1">OFFSET('[1]T_13.07'!$A$1,ROW()-$M$3,COLUMN()-$M$4)</f>
        <v>#VALUE!</v>
      </c>
      <c r="AL32" s="146" t="e">
        <f ca="1">OFFSET('[1]T_13.07'!$A$1,ROW()-$M$3,COLUMN()-$M$4)</f>
        <v>#VALUE!</v>
      </c>
    </row>
    <row r="33" spans="1:38" x14ac:dyDescent="0.3">
      <c r="A33" s="132" t="s">
        <v>1617</v>
      </c>
      <c r="B33" s="145" t="e">
        <f ca="1">OFFSET('[1]T_13.07'!$A$1,ROW()-$M$3,COLUMN()-$M$4)</f>
        <v>#VALUE!</v>
      </c>
      <c r="C33" s="145" t="e">
        <f ca="1">OFFSET('[1]T_13.07'!$A$1,ROW()-$M$3,COLUMN()-$M$4)</f>
        <v>#VALUE!</v>
      </c>
      <c r="D33" s="145" t="e">
        <f ca="1">OFFSET('[1]T_13.07'!$A$1,ROW()-$M$3,COLUMN()-$M$4)</f>
        <v>#VALUE!</v>
      </c>
      <c r="E33" s="145" t="e">
        <f ca="1">OFFSET('[1]T_13.07'!$A$1,ROW()-$M$3,COLUMN()-$M$4)</f>
        <v>#VALUE!</v>
      </c>
      <c r="F33" s="145" t="e">
        <f ca="1">OFFSET('[1]T_13.07'!$A$1,ROW()-$M$3,COLUMN()-$M$4)</f>
        <v>#VALUE!</v>
      </c>
      <c r="G33" s="145" t="e">
        <f ca="1">OFFSET('[1]T_13.07'!$A$1,ROW()-$M$3,COLUMN()-$M$4)</f>
        <v>#VALUE!</v>
      </c>
      <c r="H33" s="145" t="e">
        <f ca="1">OFFSET('[1]T_13.07'!$A$1,ROW()-$M$3,COLUMN()-$M$4)</f>
        <v>#VALUE!</v>
      </c>
      <c r="I33" s="145" t="e">
        <f ca="1">OFFSET('[1]T_13.07'!$A$1,ROW()-$M$3,COLUMN()-$M$4)</f>
        <v>#VALUE!</v>
      </c>
      <c r="J33" s="145" t="e">
        <f ca="1">OFFSET('[1]T_13.07'!$A$1,ROW()-$M$3,COLUMN()-$M$4)</f>
        <v>#VALUE!</v>
      </c>
      <c r="K33" s="145" t="e">
        <f ca="1">OFFSET('[1]T_13.07'!$A$1,ROW()-$M$3,COLUMN()-$M$4)</f>
        <v>#VALUE!</v>
      </c>
      <c r="L33" s="145" t="e">
        <f ca="1">OFFSET('[1]T_13.07'!$A$1,ROW()-$M$3,COLUMN()-$M$4)</f>
        <v>#VALUE!</v>
      </c>
      <c r="M33" s="145" t="e">
        <f ca="1">OFFSET('[1]T_13.07'!$A$1,ROW()-$M$3,COLUMN()-$M$4)</f>
        <v>#VALUE!</v>
      </c>
      <c r="N33" s="145" t="e">
        <f ca="1">OFFSET('[1]T_13.07'!$A$1,ROW()-$M$3,COLUMN()-$M$4)</f>
        <v>#VALUE!</v>
      </c>
      <c r="O33" s="145" t="e">
        <f ca="1">OFFSET('[1]T_13.07'!$A$1,ROW()-$M$3,COLUMN()-$M$4)</f>
        <v>#VALUE!</v>
      </c>
      <c r="P33" s="145" t="e">
        <f ca="1">OFFSET('[1]T_13.07'!$A$1,ROW()-$M$3,COLUMN()-$M$4)</f>
        <v>#VALUE!</v>
      </c>
      <c r="Q33" s="145" t="e">
        <f ca="1">OFFSET('[1]T_13.07'!$A$1,ROW()-$M$3,COLUMN()-$M$4)</f>
        <v>#VALUE!</v>
      </c>
      <c r="R33" s="145" t="e">
        <f ca="1">OFFSET('[1]T_13.07'!$A$1,ROW()-$M$3,COLUMN()-$M$4)</f>
        <v>#VALUE!</v>
      </c>
      <c r="S33" s="145" t="e">
        <f ca="1">OFFSET('[1]T_13.07'!$A$1,ROW()-$M$3,COLUMN()-$M$4)</f>
        <v>#VALUE!</v>
      </c>
      <c r="T33" s="145" t="e">
        <f ca="1">OFFSET('[1]T_13.07'!$A$1,ROW()-$M$3,COLUMN()-$M$4)</f>
        <v>#VALUE!</v>
      </c>
      <c r="U33" s="145" t="e">
        <f ca="1">OFFSET('[1]T_13.07'!$A$1,ROW()-$M$3,COLUMN()-$M$4)</f>
        <v>#VALUE!</v>
      </c>
      <c r="V33" s="145" t="e">
        <f ca="1">OFFSET('[1]T_13.07'!$A$1,ROW()-$M$3,COLUMN()-$M$4)</f>
        <v>#VALUE!</v>
      </c>
      <c r="W33" s="145" t="e">
        <f ca="1">OFFSET('[1]T_13.07'!$A$1,ROW()-$M$3,COLUMN()-$M$4)</f>
        <v>#VALUE!</v>
      </c>
      <c r="X33" s="145" t="e">
        <f ca="1">OFFSET('[1]T_13.07'!$A$1,ROW()-$M$3,COLUMN()-$M$4)</f>
        <v>#VALUE!</v>
      </c>
      <c r="Y33" s="145" t="e">
        <f ca="1">OFFSET('[1]T_13.07'!$A$1,ROW()-$M$3,COLUMN()-$M$4)</f>
        <v>#VALUE!</v>
      </c>
      <c r="Z33" s="145" t="e">
        <f ca="1">OFFSET('[1]T_13.07'!$A$1,ROW()-$M$3,COLUMN()-$M$4)</f>
        <v>#VALUE!</v>
      </c>
      <c r="AA33" s="145" t="e">
        <f ca="1">OFFSET('[1]T_13.07'!$A$1,ROW()-$M$3,COLUMN()-$M$4)</f>
        <v>#VALUE!</v>
      </c>
      <c r="AB33" s="145" t="e">
        <f ca="1">OFFSET('[1]T_13.07'!$A$1,ROW()-$M$3,COLUMN()-$M$4)</f>
        <v>#VALUE!</v>
      </c>
      <c r="AC33" s="145" t="e">
        <f ca="1">OFFSET('[1]T_13.07'!$A$1,ROW()-$M$3,COLUMN()-$M$4)</f>
        <v>#VALUE!</v>
      </c>
      <c r="AD33" s="145" t="e">
        <f ca="1">OFFSET('[1]T_13.07'!$A$1,ROW()-$M$3,COLUMN()-$M$4)</f>
        <v>#VALUE!</v>
      </c>
      <c r="AE33" s="145" t="e">
        <f ca="1">OFFSET('[1]T_13.07'!$A$1,ROW()-$M$3,COLUMN()-$M$4)</f>
        <v>#VALUE!</v>
      </c>
      <c r="AF33" s="145" t="e">
        <f ca="1">OFFSET('[1]T_13.07'!$A$1,ROW()-$M$3,COLUMN()-$M$4)</f>
        <v>#VALUE!</v>
      </c>
      <c r="AG33" s="145" t="e">
        <f ca="1">OFFSET('[1]T_13.07'!$A$1,ROW()-$M$3,COLUMN()-$M$4)</f>
        <v>#VALUE!</v>
      </c>
      <c r="AH33" s="145" t="e">
        <f ca="1">OFFSET('[1]T_13.07'!$A$1,ROW()-$M$3,COLUMN()-$M$4)</f>
        <v>#VALUE!</v>
      </c>
      <c r="AI33" s="145" t="e">
        <f ca="1">OFFSET('[1]T_13.07'!$A$1,ROW()-$M$3,COLUMN()-$M$4)</f>
        <v>#VALUE!</v>
      </c>
      <c r="AJ33" s="145" t="e">
        <f ca="1">OFFSET('[1]T_13.07'!$A$1,ROW()-$M$3,COLUMN()-$M$4)</f>
        <v>#VALUE!</v>
      </c>
      <c r="AK33" s="145" t="e">
        <f ca="1">OFFSET('[1]T_13.07'!$A$1,ROW()-$M$3,COLUMN()-$M$4)</f>
        <v>#VALUE!</v>
      </c>
      <c r="AL33" s="146" t="e">
        <f ca="1">OFFSET('[1]T_13.07'!$A$1,ROW()-$M$3,COLUMN()-$M$4)</f>
        <v>#VALUE!</v>
      </c>
    </row>
    <row r="34" spans="1:38" x14ac:dyDescent="0.3">
      <c r="A34" s="132" t="s">
        <v>1618</v>
      </c>
      <c r="B34" s="145" t="e">
        <f ca="1">OFFSET('[1]T_13.07'!$A$1,ROW()-$M$3,COLUMN()-$M$4)</f>
        <v>#VALUE!</v>
      </c>
      <c r="C34" s="145" t="e">
        <f ca="1">OFFSET('[1]T_13.07'!$A$1,ROW()-$M$3,COLUMN()-$M$4)</f>
        <v>#VALUE!</v>
      </c>
      <c r="D34" s="145" t="e">
        <f ca="1">OFFSET('[1]T_13.07'!$A$1,ROW()-$M$3,COLUMN()-$M$4)</f>
        <v>#VALUE!</v>
      </c>
      <c r="E34" s="145" t="e">
        <f ca="1">OFFSET('[1]T_13.07'!$A$1,ROW()-$M$3,COLUMN()-$M$4)</f>
        <v>#VALUE!</v>
      </c>
      <c r="F34" s="145" t="e">
        <f ca="1">OFFSET('[1]T_13.07'!$A$1,ROW()-$M$3,COLUMN()-$M$4)</f>
        <v>#VALUE!</v>
      </c>
      <c r="G34" s="145" t="e">
        <f ca="1">OFFSET('[1]T_13.07'!$A$1,ROW()-$M$3,COLUMN()-$M$4)</f>
        <v>#VALUE!</v>
      </c>
      <c r="H34" s="145" t="e">
        <f ca="1">OFFSET('[1]T_13.07'!$A$1,ROW()-$M$3,COLUMN()-$M$4)</f>
        <v>#VALUE!</v>
      </c>
      <c r="I34" s="145" t="e">
        <f ca="1">OFFSET('[1]T_13.07'!$A$1,ROW()-$M$3,COLUMN()-$M$4)</f>
        <v>#VALUE!</v>
      </c>
      <c r="J34" s="145" t="e">
        <f ca="1">OFFSET('[1]T_13.07'!$A$1,ROW()-$M$3,COLUMN()-$M$4)</f>
        <v>#VALUE!</v>
      </c>
      <c r="K34" s="145" t="e">
        <f ca="1">OFFSET('[1]T_13.07'!$A$1,ROW()-$M$3,COLUMN()-$M$4)</f>
        <v>#VALUE!</v>
      </c>
      <c r="L34" s="145" t="e">
        <f ca="1">OFFSET('[1]T_13.07'!$A$1,ROW()-$M$3,COLUMN()-$M$4)</f>
        <v>#VALUE!</v>
      </c>
      <c r="M34" s="145" t="e">
        <f ca="1">OFFSET('[1]T_13.07'!$A$1,ROW()-$M$3,COLUMN()-$M$4)</f>
        <v>#VALUE!</v>
      </c>
      <c r="N34" s="145" t="e">
        <f ca="1">OFFSET('[1]T_13.07'!$A$1,ROW()-$M$3,COLUMN()-$M$4)</f>
        <v>#VALUE!</v>
      </c>
      <c r="O34" s="145" t="e">
        <f ca="1">OFFSET('[1]T_13.07'!$A$1,ROW()-$M$3,COLUMN()-$M$4)</f>
        <v>#VALUE!</v>
      </c>
      <c r="P34" s="145" t="e">
        <f ca="1">OFFSET('[1]T_13.07'!$A$1,ROW()-$M$3,COLUMN()-$M$4)</f>
        <v>#VALUE!</v>
      </c>
      <c r="Q34" s="145" t="e">
        <f ca="1">OFFSET('[1]T_13.07'!$A$1,ROW()-$M$3,COLUMN()-$M$4)</f>
        <v>#VALUE!</v>
      </c>
      <c r="R34" s="145" t="e">
        <f ca="1">OFFSET('[1]T_13.07'!$A$1,ROW()-$M$3,COLUMN()-$M$4)</f>
        <v>#VALUE!</v>
      </c>
      <c r="S34" s="145" t="e">
        <f ca="1">OFFSET('[1]T_13.07'!$A$1,ROW()-$M$3,COLUMN()-$M$4)</f>
        <v>#VALUE!</v>
      </c>
      <c r="T34" s="145" t="e">
        <f ca="1">OFFSET('[1]T_13.07'!$A$1,ROW()-$M$3,COLUMN()-$M$4)</f>
        <v>#VALUE!</v>
      </c>
      <c r="U34" s="145" t="e">
        <f ca="1">OFFSET('[1]T_13.07'!$A$1,ROW()-$M$3,COLUMN()-$M$4)</f>
        <v>#VALUE!</v>
      </c>
      <c r="V34" s="145" t="e">
        <f ca="1">OFFSET('[1]T_13.07'!$A$1,ROW()-$M$3,COLUMN()-$M$4)</f>
        <v>#VALUE!</v>
      </c>
      <c r="W34" s="145" t="e">
        <f ca="1">OFFSET('[1]T_13.07'!$A$1,ROW()-$M$3,COLUMN()-$M$4)</f>
        <v>#VALUE!</v>
      </c>
      <c r="X34" s="145" t="e">
        <f ca="1">OFFSET('[1]T_13.07'!$A$1,ROW()-$M$3,COLUMN()-$M$4)</f>
        <v>#VALUE!</v>
      </c>
      <c r="Y34" s="145" t="e">
        <f ca="1">OFFSET('[1]T_13.07'!$A$1,ROW()-$M$3,COLUMN()-$M$4)</f>
        <v>#VALUE!</v>
      </c>
      <c r="Z34" s="145" t="e">
        <f ca="1">OFFSET('[1]T_13.07'!$A$1,ROW()-$M$3,COLUMN()-$M$4)</f>
        <v>#VALUE!</v>
      </c>
      <c r="AA34" s="145" t="e">
        <f ca="1">OFFSET('[1]T_13.07'!$A$1,ROW()-$M$3,COLUMN()-$M$4)</f>
        <v>#VALUE!</v>
      </c>
      <c r="AB34" s="145" t="e">
        <f ca="1">OFFSET('[1]T_13.07'!$A$1,ROW()-$M$3,COLUMN()-$M$4)</f>
        <v>#VALUE!</v>
      </c>
      <c r="AC34" s="145" t="e">
        <f ca="1">OFFSET('[1]T_13.07'!$A$1,ROW()-$M$3,COLUMN()-$M$4)</f>
        <v>#VALUE!</v>
      </c>
      <c r="AD34" s="145" t="e">
        <f ca="1">OFFSET('[1]T_13.07'!$A$1,ROW()-$M$3,COLUMN()-$M$4)</f>
        <v>#VALUE!</v>
      </c>
      <c r="AE34" s="145" t="e">
        <f ca="1">OFFSET('[1]T_13.07'!$A$1,ROW()-$M$3,COLUMN()-$M$4)</f>
        <v>#VALUE!</v>
      </c>
      <c r="AF34" s="145" t="e">
        <f ca="1">OFFSET('[1]T_13.07'!$A$1,ROW()-$M$3,COLUMN()-$M$4)</f>
        <v>#VALUE!</v>
      </c>
      <c r="AG34" s="145" t="e">
        <f ca="1">OFFSET('[1]T_13.07'!$A$1,ROW()-$M$3,COLUMN()-$M$4)</f>
        <v>#VALUE!</v>
      </c>
      <c r="AH34" s="145" t="e">
        <f ca="1">OFFSET('[1]T_13.07'!$A$1,ROW()-$M$3,COLUMN()-$M$4)</f>
        <v>#VALUE!</v>
      </c>
      <c r="AI34" s="145" t="e">
        <f ca="1">OFFSET('[1]T_13.07'!$A$1,ROW()-$M$3,COLUMN()-$M$4)</f>
        <v>#VALUE!</v>
      </c>
      <c r="AJ34" s="145" t="e">
        <f ca="1">OFFSET('[1]T_13.07'!$A$1,ROW()-$M$3,COLUMN()-$M$4)</f>
        <v>#VALUE!</v>
      </c>
      <c r="AK34" s="145" t="e">
        <f ca="1">OFFSET('[1]T_13.07'!$A$1,ROW()-$M$3,COLUMN()-$M$4)</f>
        <v>#VALUE!</v>
      </c>
      <c r="AL34" s="146" t="e">
        <f ca="1">OFFSET('[1]T_13.07'!$A$1,ROW()-$M$3,COLUMN()-$M$4)</f>
        <v>#VALUE!</v>
      </c>
    </row>
    <row r="35" spans="1:38" x14ac:dyDescent="0.3">
      <c r="A35" s="132" t="s">
        <v>1619</v>
      </c>
      <c r="B35" s="145" t="e">
        <f ca="1">OFFSET('[1]T_13.07'!$A$1,ROW()-$M$3,COLUMN()-$M$4)</f>
        <v>#VALUE!</v>
      </c>
      <c r="C35" s="145" t="e">
        <f ca="1">OFFSET('[1]T_13.07'!$A$1,ROW()-$M$3,COLUMN()-$M$4)</f>
        <v>#VALUE!</v>
      </c>
      <c r="D35" s="145" t="e">
        <f ca="1">OFFSET('[1]T_13.07'!$A$1,ROW()-$M$3,COLUMN()-$M$4)</f>
        <v>#VALUE!</v>
      </c>
      <c r="E35" s="145" t="e">
        <f ca="1">OFFSET('[1]T_13.07'!$A$1,ROW()-$M$3,COLUMN()-$M$4)</f>
        <v>#VALUE!</v>
      </c>
      <c r="F35" s="145" t="e">
        <f ca="1">OFFSET('[1]T_13.07'!$A$1,ROW()-$M$3,COLUMN()-$M$4)</f>
        <v>#VALUE!</v>
      </c>
      <c r="G35" s="145" t="e">
        <f ca="1">OFFSET('[1]T_13.07'!$A$1,ROW()-$M$3,COLUMN()-$M$4)</f>
        <v>#VALUE!</v>
      </c>
      <c r="H35" s="145" t="e">
        <f ca="1">OFFSET('[1]T_13.07'!$A$1,ROW()-$M$3,COLUMN()-$M$4)</f>
        <v>#VALUE!</v>
      </c>
      <c r="I35" s="145" t="e">
        <f ca="1">OFFSET('[1]T_13.07'!$A$1,ROW()-$M$3,COLUMN()-$M$4)</f>
        <v>#VALUE!</v>
      </c>
      <c r="J35" s="145" t="e">
        <f ca="1">OFFSET('[1]T_13.07'!$A$1,ROW()-$M$3,COLUMN()-$M$4)</f>
        <v>#VALUE!</v>
      </c>
      <c r="K35" s="145" t="e">
        <f ca="1">OFFSET('[1]T_13.07'!$A$1,ROW()-$M$3,COLUMN()-$M$4)</f>
        <v>#VALUE!</v>
      </c>
      <c r="L35" s="145" t="e">
        <f ca="1">OFFSET('[1]T_13.07'!$A$1,ROW()-$M$3,COLUMN()-$M$4)</f>
        <v>#VALUE!</v>
      </c>
      <c r="M35" s="145" t="e">
        <f ca="1">OFFSET('[1]T_13.07'!$A$1,ROW()-$M$3,COLUMN()-$M$4)</f>
        <v>#VALUE!</v>
      </c>
      <c r="N35" s="145" t="e">
        <f ca="1">OFFSET('[1]T_13.07'!$A$1,ROW()-$M$3,COLUMN()-$M$4)</f>
        <v>#VALUE!</v>
      </c>
      <c r="O35" s="145" t="e">
        <f ca="1">OFFSET('[1]T_13.07'!$A$1,ROW()-$M$3,COLUMN()-$M$4)</f>
        <v>#VALUE!</v>
      </c>
      <c r="P35" s="145" t="e">
        <f ca="1">OFFSET('[1]T_13.07'!$A$1,ROW()-$M$3,COLUMN()-$M$4)</f>
        <v>#VALUE!</v>
      </c>
      <c r="Q35" s="145" t="e">
        <f ca="1">OFFSET('[1]T_13.07'!$A$1,ROW()-$M$3,COLUMN()-$M$4)</f>
        <v>#VALUE!</v>
      </c>
      <c r="R35" s="145" t="e">
        <f ca="1">OFFSET('[1]T_13.07'!$A$1,ROW()-$M$3,COLUMN()-$M$4)</f>
        <v>#VALUE!</v>
      </c>
      <c r="S35" s="145" t="e">
        <f ca="1">OFFSET('[1]T_13.07'!$A$1,ROW()-$M$3,COLUMN()-$M$4)</f>
        <v>#VALUE!</v>
      </c>
      <c r="T35" s="145" t="e">
        <f ca="1">OFFSET('[1]T_13.07'!$A$1,ROW()-$M$3,COLUMN()-$M$4)</f>
        <v>#VALUE!</v>
      </c>
      <c r="U35" s="145" t="e">
        <f ca="1">OFFSET('[1]T_13.07'!$A$1,ROW()-$M$3,COLUMN()-$M$4)</f>
        <v>#VALUE!</v>
      </c>
      <c r="V35" s="145" t="e">
        <f ca="1">OFFSET('[1]T_13.07'!$A$1,ROW()-$M$3,COLUMN()-$M$4)</f>
        <v>#VALUE!</v>
      </c>
      <c r="W35" s="145" t="e">
        <f ca="1">OFFSET('[1]T_13.07'!$A$1,ROW()-$M$3,COLUMN()-$M$4)</f>
        <v>#VALUE!</v>
      </c>
      <c r="X35" s="145" t="e">
        <f ca="1">OFFSET('[1]T_13.07'!$A$1,ROW()-$M$3,COLUMN()-$M$4)</f>
        <v>#VALUE!</v>
      </c>
      <c r="Y35" s="145" t="e">
        <f ca="1">OFFSET('[1]T_13.07'!$A$1,ROW()-$M$3,COLUMN()-$M$4)</f>
        <v>#VALUE!</v>
      </c>
      <c r="Z35" s="145" t="e">
        <f ca="1">OFFSET('[1]T_13.07'!$A$1,ROW()-$M$3,COLUMN()-$M$4)</f>
        <v>#VALUE!</v>
      </c>
      <c r="AA35" s="145" t="e">
        <f ca="1">OFFSET('[1]T_13.07'!$A$1,ROW()-$M$3,COLUMN()-$M$4)</f>
        <v>#VALUE!</v>
      </c>
      <c r="AB35" s="145" t="e">
        <f ca="1">OFFSET('[1]T_13.07'!$A$1,ROW()-$M$3,COLUMN()-$M$4)</f>
        <v>#VALUE!</v>
      </c>
      <c r="AC35" s="145" t="e">
        <f ca="1">OFFSET('[1]T_13.07'!$A$1,ROW()-$M$3,COLUMN()-$M$4)</f>
        <v>#VALUE!</v>
      </c>
      <c r="AD35" s="145" t="e">
        <f ca="1">OFFSET('[1]T_13.07'!$A$1,ROW()-$M$3,COLUMN()-$M$4)</f>
        <v>#VALUE!</v>
      </c>
      <c r="AE35" s="145" t="e">
        <f ca="1">OFFSET('[1]T_13.07'!$A$1,ROW()-$M$3,COLUMN()-$M$4)</f>
        <v>#VALUE!</v>
      </c>
      <c r="AF35" s="145" t="e">
        <f ca="1">OFFSET('[1]T_13.07'!$A$1,ROW()-$M$3,COLUMN()-$M$4)</f>
        <v>#VALUE!</v>
      </c>
      <c r="AG35" s="145" t="e">
        <f ca="1">OFFSET('[1]T_13.07'!$A$1,ROW()-$M$3,COLUMN()-$M$4)</f>
        <v>#VALUE!</v>
      </c>
      <c r="AH35" s="145" t="e">
        <f ca="1">OFFSET('[1]T_13.07'!$A$1,ROW()-$M$3,COLUMN()-$M$4)</f>
        <v>#VALUE!</v>
      </c>
      <c r="AI35" s="145" t="e">
        <f ca="1">OFFSET('[1]T_13.07'!$A$1,ROW()-$M$3,COLUMN()-$M$4)</f>
        <v>#VALUE!</v>
      </c>
      <c r="AJ35" s="145" t="e">
        <f ca="1">OFFSET('[1]T_13.07'!$A$1,ROW()-$M$3,COLUMN()-$M$4)</f>
        <v>#VALUE!</v>
      </c>
      <c r="AK35" s="145" t="e">
        <f ca="1">OFFSET('[1]T_13.07'!$A$1,ROW()-$M$3,COLUMN()-$M$4)</f>
        <v>#VALUE!</v>
      </c>
      <c r="AL35" s="146" t="e">
        <f ca="1">OFFSET('[1]T_13.07'!$A$1,ROW()-$M$3,COLUMN()-$M$4)</f>
        <v>#VALUE!</v>
      </c>
    </row>
    <row r="36" spans="1:38" x14ac:dyDescent="0.3">
      <c r="A36" s="132" t="s">
        <v>1620</v>
      </c>
      <c r="B36" s="145" t="e">
        <f ca="1">OFFSET('[1]T_13.07'!$A$1,ROW()-$M$3,COLUMN()-$M$4)</f>
        <v>#VALUE!</v>
      </c>
      <c r="C36" s="145" t="e">
        <f ca="1">OFFSET('[1]T_13.07'!$A$1,ROW()-$M$3,COLUMN()-$M$4)</f>
        <v>#VALUE!</v>
      </c>
      <c r="D36" s="145" t="e">
        <f ca="1">OFFSET('[1]T_13.07'!$A$1,ROW()-$M$3,COLUMN()-$M$4)</f>
        <v>#VALUE!</v>
      </c>
      <c r="E36" s="145" t="e">
        <f ca="1">OFFSET('[1]T_13.07'!$A$1,ROW()-$M$3,COLUMN()-$M$4)</f>
        <v>#VALUE!</v>
      </c>
      <c r="F36" s="145" t="e">
        <f ca="1">OFFSET('[1]T_13.07'!$A$1,ROW()-$M$3,COLUMN()-$M$4)</f>
        <v>#VALUE!</v>
      </c>
      <c r="G36" s="145" t="e">
        <f ca="1">OFFSET('[1]T_13.07'!$A$1,ROW()-$M$3,COLUMN()-$M$4)</f>
        <v>#VALUE!</v>
      </c>
      <c r="H36" s="145" t="e">
        <f ca="1">OFFSET('[1]T_13.07'!$A$1,ROW()-$M$3,COLUMN()-$M$4)</f>
        <v>#VALUE!</v>
      </c>
      <c r="I36" s="145" t="e">
        <f ca="1">OFFSET('[1]T_13.07'!$A$1,ROW()-$M$3,COLUMN()-$M$4)</f>
        <v>#VALUE!</v>
      </c>
      <c r="J36" s="145" t="e">
        <f ca="1">OFFSET('[1]T_13.07'!$A$1,ROW()-$M$3,COLUMN()-$M$4)</f>
        <v>#VALUE!</v>
      </c>
      <c r="K36" s="145" t="e">
        <f ca="1">OFFSET('[1]T_13.07'!$A$1,ROW()-$M$3,COLUMN()-$M$4)</f>
        <v>#VALUE!</v>
      </c>
      <c r="L36" s="145" t="e">
        <f ca="1">OFFSET('[1]T_13.07'!$A$1,ROW()-$M$3,COLUMN()-$M$4)</f>
        <v>#VALUE!</v>
      </c>
      <c r="M36" s="145" t="e">
        <f ca="1">OFFSET('[1]T_13.07'!$A$1,ROW()-$M$3,COLUMN()-$M$4)</f>
        <v>#VALUE!</v>
      </c>
      <c r="N36" s="145" t="e">
        <f ca="1">OFFSET('[1]T_13.07'!$A$1,ROW()-$M$3,COLUMN()-$M$4)</f>
        <v>#VALUE!</v>
      </c>
      <c r="O36" s="145" t="e">
        <f ca="1">OFFSET('[1]T_13.07'!$A$1,ROW()-$M$3,COLUMN()-$M$4)</f>
        <v>#VALUE!</v>
      </c>
      <c r="P36" s="145" t="e">
        <f ca="1">OFFSET('[1]T_13.07'!$A$1,ROW()-$M$3,COLUMN()-$M$4)</f>
        <v>#VALUE!</v>
      </c>
      <c r="Q36" s="145" t="e">
        <f ca="1">OFFSET('[1]T_13.07'!$A$1,ROW()-$M$3,COLUMN()-$M$4)</f>
        <v>#VALUE!</v>
      </c>
      <c r="R36" s="145" t="e">
        <f ca="1">OFFSET('[1]T_13.07'!$A$1,ROW()-$M$3,COLUMN()-$M$4)</f>
        <v>#VALUE!</v>
      </c>
      <c r="S36" s="145" t="e">
        <f ca="1">OFFSET('[1]T_13.07'!$A$1,ROW()-$M$3,COLUMN()-$M$4)</f>
        <v>#VALUE!</v>
      </c>
      <c r="T36" s="145" t="e">
        <f ca="1">OFFSET('[1]T_13.07'!$A$1,ROW()-$M$3,COLUMN()-$M$4)</f>
        <v>#VALUE!</v>
      </c>
      <c r="U36" s="145" t="e">
        <f ca="1">OFFSET('[1]T_13.07'!$A$1,ROW()-$M$3,COLUMN()-$M$4)</f>
        <v>#VALUE!</v>
      </c>
      <c r="V36" s="145" t="e">
        <f ca="1">OFFSET('[1]T_13.07'!$A$1,ROW()-$M$3,COLUMN()-$M$4)</f>
        <v>#VALUE!</v>
      </c>
      <c r="W36" s="145" t="e">
        <f ca="1">OFFSET('[1]T_13.07'!$A$1,ROW()-$M$3,COLUMN()-$M$4)</f>
        <v>#VALUE!</v>
      </c>
      <c r="X36" s="145" t="e">
        <f ca="1">OFFSET('[1]T_13.07'!$A$1,ROW()-$M$3,COLUMN()-$M$4)</f>
        <v>#VALUE!</v>
      </c>
      <c r="Y36" s="145" t="e">
        <f ca="1">OFFSET('[1]T_13.07'!$A$1,ROW()-$M$3,COLUMN()-$M$4)</f>
        <v>#VALUE!</v>
      </c>
      <c r="Z36" s="145" t="e">
        <f ca="1">OFFSET('[1]T_13.07'!$A$1,ROW()-$M$3,COLUMN()-$M$4)</f>
        <v>#VALUE!</v>
      </c>
      <c r="AA36" s="145" t="e">
        <f ca="1">OFFSET('[1]T_13.07'!$A$1,ROW()-$M$3,COLUMN()-$M$4)</f>
        <v>#VALUE!</v>
      </c>
      <c r="AB36" s="145" t="e">
        <f ca="1">OFFSET('[1]T_13.07'!$A$1,ROW()-$M$3,COLUMN()-$M$4)</f>
        <v>#VALUE!</v>
      </c>
      <c r="AC36" s="145" t="e">
        <f ca="1">OFFSET('[1]T_13.07'!$A$1,ROW()-$M$3,COLUMN()-$M$4)</f>
        <v>#VALUE!</v>
      </c>
      <c r="AD36" s="145" t="e">
        <f ca="1">OFFSET('[1]T_13.07'!$A$1,ROW()-$M$3,COLUMN()-$M$4)</f>
        <v>#VALUE!</v>
      </c>
      <c r="AE36" s="145" t="e">
        <f ca="1">OFFSET('[1]T_13.07'!$A$1,ROW()-$M$3,COLUMN()-$M$4)</f>
        <v>#VALUE!</v>
      </c>
      <c r="AF36" s="145" t="e">
        <f ca="1">OFFSET('[1]T_13.07'!$A$1,ROW()-$M$3,COLUMN()-$M$4)</f>
        <v>#VALUE!</v>
      </c>
      <c r="AG36" s="145" t="e">
        <f ca="1">OFFSET('[1]T_13.07'!$A$1,ROW()-$M$3,COLUMN()-$M$4)</f>
        <v>#VALUE!</v>
      </c>
      <c r="AH36" s="145" t="e">
        <f ca="1">OFFSET('[1]T_13.07'!$A$1,ROW()-$M$3,COLUMN()-$M$4)</f>
        <v>#VALUE!</v>
      </c>
      <c r="AI36" s="145" t="e">
        <f ca="1">OFFSET('[1]T_13.07'!$A$1,ROW()-$M$3,COLUMN()-$M$4)</f>
        <v>#VALUE!</v>
      </c>
      <c r="AJ36" s="145" t="e">
        <f ca="1">OFFSET('[1]T_13.07'!$A$1,ROW()-$M$3,COLUMN()-$M$4)</f>
        <v>#VALUE!</v>
      </c>
      <c r="AK36" s="145" t="e">
        <f ca="1">OFFSET('[1]T_13.07'!$A$1,ROW()-$M$3,COLUMN()-$M$4)</f>
        <v>#VALUE!</v>
      </c>
      <c r="AL36" s="146" t="e">
        <f ca="1">OFFSET('[1]T_13.07'!$A$1,ROW()-$M$3,COLUMN()-$M$4)</f>
        <v>#VALUE!</v>
      </c>
    </row>
    <row r="37" spans="1:38" x14ac:dyDescent="0.3">
      <c r="A37" s="132" t="s">
        <v>1621</v>
      </c>
      <c r="B37" s="145" t="e">
        <f ca="1">OFFSET('[1]T_13.07'!$A$1,ROW()-$M$3,COLUMN()-$M$4)</f>
        <v>#VALUE!</v>
      </c>
      <c r="C37" s="145" t="e">
        <f ca="1">OFFSET('[1]T_13.07'!$A$1,ROW()-$M$3,COLUMN()-$M$4)</f>
        <v>#VALUE!</v>
      </c>
      <c r="D37" s="145" t="e">
        <f ca="1">OFFSET('[1]T_13.07'!$A$1,ROW()-$M$3,COLUMN()-$M$4)</f>
        <v>#VALUE!</v>
      </c>
      <c r="E37" s="145" t="e">
        <f ca="1">OFFSET('[1]T_13.07'!$A$1,ROW()-$M$3,COLUMN()-$M$4)</f>
        <v>#VALUE!</v>
      </c>
      <c r="F37" s="145" t="e">
        <f ca="1">OFFSET('[1]T_13.07'!$A$1,ROW()-$M$3,COLUMN()-$M$4)</f>
        <v>#VALUE!</v>
      </c>
      <c r="G37" s="145" t="e">
        <f ca="1">OFFSET('[1]T_13.07'!$A$1,ROW()-$M$3,COLUMN()-$M$4)</f>
        <v>#VALUE!</v>
      </c>
      <c r="H37" s="145" t="e">
        <f ca="1">OFFSET('[1]T_13.07'!$A$1,ROW()-$M$3,COLUMN()-$M$4)</f>
        <v>#VALUE!</v>
      </c>
      <c r="I37" s="145" t="e">
        <f ca="1">OFFSET('[1]T_13.07'!$A$1,ROW()-$M$3,COLUMN()-$M$4)</f>
        <v>#VALUE!</v>
      </c>
      <c r="J37" s="145" t="e">
        <f ca="1">OFFSET('[1]T_13.07'!$A$1,ROW()-$M$3,COLUMN()-$M$4)</f>
        <v>#VALUE!</v>
      </c>
      <c r="K37" s="145" t="e">
        <f ca="1">OFFSET('[1]T_13.07'!$A$1,ROW()-$M$3,COLUMN()-$M$4)</f>
        <v>#VALUE!</v>
      </c>
      <c r="L37" s="145" t="e">
        <f ca="1">OFFSET('[1]T_13.07'!$A$1,ROW()-$M$3,COLUMN()-$M$4)</f>
        <v>#VALUE!</v>
      </c>
      <c r="M37" s="145" t="e">
        <f ca="1">OFFSET('[1]T_13.07'!$A$1,ROW()-$M$3,COLUMN()-$M$4)</f>
        <v>#VALUE!</v>
      </c>
      <c r="N37" s="145" t="e">
        <f ca="1">OFFSET('[1]T_13.07'!$A$1,ROW()-$M$3,COLUMN()-$M$4)</f>
        <v>#VALUE!</v>
      </c>
      <c r="O37" s="145" t="e">
        <f ca="1">OFFSET('[1]T_13.07'!$A$1,ROW()-$M$3,COLUMN()-$M$4)</f>
        <v>#VALUE!</v>
      </c>
      <c r="P37" s="145" t="e">
        <f ca="1">OFFSET('[1]T_13.07'!$A$1,ROW()-$M$3,COLUMN()-$M$4)</f>
        <v>#VALUE!</v>
      </c>
      <c r="Q37" s="145" t="e">
        <f ca="1">OFFSET('[1]T_13.07'!$A$1,ROW()-$M$3,COLUMN()-$M$4)</f>
        <v>#VALUE!</v>
      </c>
      <c r="R37" s="145" t="e">
        <f ca="1">OFFSET('[1]T_13.07'!$A$1,ROW()-$M$3,COLUMN()-$M$4)</f>
        <v>#VALUE!</v>
      </c>
      <c r="S37" s="145" t="e">
        <f ca="1">OFFSET('[1]T_13.07'!$A$1,ROW()-$M$3,COLUMN()-$M$4)</f>
        <v>#VALUE!</v>
      </c>
      <c r="T37" s="145" t="e">
        <f ca="1">OFFSET('[1]T_13.07'!$A$1,ROW()-$M$3,COLUMN()-$M$4)</f>
        <v>#VALUE!</v>
      </c>
      <c r="U37" s="145" t="e">
        <f ca="1">OFFSET('[1]T_13.07'!$A$1,ROW()-$M$3,COLUMN()-$M$4)</f>
        <v>#VALUE!</v>
      </c>
      <c r="V37" s="145" t="e">
        <f ca="1">OFFSET('[1]T_13.07'!$A$1,ROW()-$M$3,COLUMN()-$M$4)</f>
        <v>#VALUE!</v>
      </c>
      <c r="W37" s="145" t="e">
        <f ca="1">OFFSET('[1]T_13.07'!$A$1,ROW()-$M$3,COLUMN()-$M$4)</f>
        <v>#VALUE!</v>
      </c>
      <c r="X37" s="145" t="e">
        <f ca="1">OFFSET('[1]T_13.07'!$A$1,ROW()-$M$3,COLUMN()-$M$4)</f>
        <v>#VALUE!</v>
      </c>
      <c r="Y37" s="145" t="e">
        <f ca="1">OFFSET('[1]T_13.07'!$A$1,ROW()-$M$3,COLUMN()-$M$4)</f>
        <v>#VALUE!</v>
      </c>
      <c r="Z37" s="145" t="e">
        <f ca="1">OFFSET('[1]T_13.07'!$A$1,ROW()-$M$3,COLUMN()-$M$4)</f>
        <v>#VALUE!</v>
      </c>
      <c r="AA37" s="145" t="e">
        <f ca="1">OFFSET('[1]T_13.07'!$A$1,ROW()-$M$3,COLUMN()-$M$4)</f>
        <v>#VALUE!</v>
      </c>
      <c r="AB37" s="145" t="e">
        <f ca="1">OFFSET('[1]T_13.07'!$A$1,ROW()-$M$3,COLUMN()-$M$4)</f>
        <v>#VALUE!</v>
      </c>
      <c r="AC37" s="145" t="e">
        <f ca="1">OFFSET('[1]T_13.07'!$A$1,ROW()-$M$3,COLUMN()-$M$4)</f>
        <v>#VALUE!</v>
      </c>
      <c r="AD37" s="145" t="e">
        <f ca="1">OFFSET('[1]T_13.07'!$A$1,ROW()-$M$3,COLUMN()-$M$4)</f>
        <v>#VALUE!</v>
      </c>
      <c r="AE37" s="145" t="e">
        <f ca="1">OFFSET('[1]T_13.07'!$A$1,ROW()-$M$3,COLUMN()-$M$4)</f>
        <v>#VALUE!</v>
      </c>
      <c r="AF37" s="145" t="e">
        <f ca="1">OFFSET('[1]T_13.07'!$A$1,ROW()-$M$3,COLUMN()-$M$4)</f>
        <v>#VALUE!</v>
      </c>
      <c r="AG37" s="145" t="e">
        <f ca="1">OFFSET('[1]T_13.07'!$A$1,ROW()-$M$3,COLUMN()-$M$4)</f>
        <v>#VALUE!</v>
      </c>
      <c r="AH37" s="145" t="e">
        <f ca="1">OFFSET('[1]T_13.07'!$A$1,ROW()-$M$3,COLUMN()-$M$4)</f>
        <v>#VALUE!</v>
      </c>
      <c r="AI37" s="145" t="e">
        <f ca="1">OFFSET('[1]T_13.07'!$A$1,ROW()-$M$3,COLUMN()-$M$4)</f>
        <v>#VALUE!</v>
      </c>
      <c r="AJ37" s="145" t="e">
        <f ca="1">OFFSET('[1]T_13.07'!$A$1,ROW()-$M$3,COLUMN()-$M$4)</f>
        <v>#VALUE!</v>
      </c>
      <c r="AK37" s="145" t="e">
        <f ca="1">OFFSET('[1]T_13.07'!$A$1,ROW()-$M$3,COLUMN()-$M$4)</f>
        <v>#VALUE!</v>
      </c>
      <c r="AL37" s="146" t="e">
        <f ca="1">OFFSET('[1]T_13.07'!$A$1,ROW()-$M$3,COLUMN()-$M$4)</f>
        <v>#VALUE!</v>
      </c>
    </row>
    <row r="38" spans="1:38" x14ac:dyDescent="0.3">
      <c r="A38" s="132" t="s">
        <v>1622</v>
      </c>
      <c r="B38" s="145" t="e">
        <f ca="1">OFFSET('[1]T_13.07'!$A$1,ROW()-$M$3,COLUMN()-$M$4)</f>
        <v>#VALUE!</v>
      </c>
      <c r="C38" s="145" t="e">
        <f ca="1">OFFSET('[1]T_13.07'!$A$1,ROW()-$M$3,COLUMN()-$M$4)</f>
        <v>#VALUE!</v>
      </c>
      <c r="D38" s="145" t="e">
        <f ca="1">OFFSET('[1]T_13.07'!$A$1,ROW()-$M$3,COLUMN()-$M$4)</f>
        <v>#VALUE!</v>
      </c>
      <c r="E38" s="145" t="e">
        <f ca="1">OFFSET('[1]T_13.07'!$A$1,ROW()-$M$3,COLUMN()-$M$4)</f>
        <v>#VALUE!</v>
      </c>
      <c r="F38" s="145" t="e">
        <f ca="1">OFFSET('[1]T_13.07'!$A$1,ROW()-$M$3,COLUMN()-$M$4)</f>
        <v>#VALUE!</v>
      </c>
      <c r="G38" s="145" t="e">
        <f ca="1">OFFSET('[1]T_13.07'!$A$1,ROW()-$M$3,COLUMN()-$M$4)</f>
        <v>#VALUE!</v>
      </c>
      <c r="H38" s="145" t="e">
        <f ca="1">OFFSET('[1]T_13.07'!$A$1,ROW()-$M$3,COLUMN()-$M$4)</f>
        <v>#VALUE!</v>
      </c>
      <c r="I38" s="145" t="e">
        <f ca="1">OFFSET('[1]T_13.07'!$A$1,ROW()-$M$3,COLUMN()-$M$4)</f>
        <v>#VALUE!</v>
      </c>
      <c r="J38" s="145" t="e">
        <f ca="1">OFFSET('[1]T_13.07'!$A$1,ROW()-$M$3,COLUMN()-$M$4)</f>
        <v>#VALUE!</v>
      </c>
      <c r="K38" s="145" t="e">
        <f ca="1">OFFSET('[1]T_13.07'!$A$1,ROW()-$M$3,COLUMN()-$M$4)</f>
        <v>#VALUE!</v>
      </c>
      <c r="L38" s="145" t="e">
        <f ca="1">OFFSET('[1]T_13.07'!$A$1,ROW()-$M$3,COLUMN()-$M$4)</f>
        <v>#VALUE!</v>
      </c>
      <c r="M38" s="145" t="e">
        <f ca="1">OFFSET('[1]T_13.07'!$A$1,ROW()-$M$3,COLUMN()-$M$4)</f>
        <v>#VALUE!</v>
      </c>
      <c r="N38" s="145" t="e">
        <f ca="1">OFFSET('[1]T_13.07'!$A$1,ROW()-$M$3,COLUMN()-$M$4)</f>
        <v>#VALUE!</v>
      </c>
      <c r="O38" s="145" t="e">
        <f ca="1">OFFSET('[1]T_13.07'!$A$1,ROW()-$M$3,COLUMN()-$M$4)</f>
        <v>#VALUE!</v>
      </c>
      <c r="P38" s="145" t="e">
        <f ca="1">OFFSET('[1]T_13.07'!$A$1,ROW()-$M$3,COLUMN()-$M$4)</f>
        <v>#VALUE!</v>
      </c>
      <c r="Q38" s="145" t="e">
        <f ca="1">OFFSET('[1]T_13.07'!$A$1,ROW()-$M$3,COLUMN()-$M$4)</f>
        <v>#VALUE!</v>
      </c>
      <c r="R38" s="145" t="e">
        <f ca="1">OFFSET('[1]T_13.07'!$A$1,ROW()-$M$3,COLUMN()-$M$4)</f>
        <v>#VALUE!</v>
      </c>
      <c r="S38" s="145" t="e">
        <f ca="1">OFFSET('[1]T_13.07'!$A$1,ROW()-$M$3,COLUMN()-$M$4)</f>
        <v>#VALUE!</v>
      </c>
      <c r="T38" s="145" t="e">
        <f ca="1">OFFSET('[1]T_13.07'!$A$1,ROW()-$M$3,COLUMN()-$M$4)</f>
        <v>#VALUE!</v>
      </c>
      <c r="U38" s="145" t="e">
        <f ca="1">OFFSET('[1]T_13.07'!$A$1,ROW()-$M$3,COLUMN()-$M$4)</f>
        <v>#VALUE!</v>
      </c>
      <c r="V38" s="145" t="e">
        <f ca="1">OFFSET('[1]T_13.07'!$A$1,ROW()-$M$3,COLUMN()-$M$4)</f>
        <v>#VALUE!</v>
      </c>
      <c r="W38" s="145" t="e">
        <f ca="1">OFFSET('[1]T_13.07'!$A$1,ROW()-$M$3,COLUMN()-$M$4)</f>
        <v>#VALUE!</v>
      </c>
      <c r="X38" s="145" t="e">
        <f ca="1">OFFSET('[1]T_13.07'!$A$1,ROW()-$M$3,COLUMN()-$M$4)</f>
        <v>#VALUE!</v>
      </c>
      <c r="Y38" s="145" t="e">
        <f ca="1">OFFSET('[1]T_13.07'!$A$1,ROW()-$M$3,COLUMN()-$M$4)</f>
        <v>#VALUE!</v>
      </c>
      <c r="Z38" s="145" t="e">
        <f ca="1">OFFSET('[1]T_13.07'!$A$1,ROW()-$M$3,COLUMN()-$M$4)</f>
        <v>#VALUE!</v>
      </c>
      <c r="AA38" s="145" t="e">
        <f ca="1">OFFSET('[1]T_13.07'!$A$1,ROW()-$M$3,COLUMN()-$M$4)</f>
        <v>#VALUE!</v>
      </c>
      <c r="AB38" s="145" t="e">
        <f ca="1">OFFSET('[1]T_13.07'!$A$1,ROW()-$M$3,COLUMN()-$M$4)</f>
        <v>#VALUE!</v>
      </c>
      <c r="AC38" s="145" t="e">
        <f ca="1">OFFSET('[1]T_13.07'!$A$1,ROW()-$M$3,COLUMN()-$M$4)</f>
        <v>#VALUE!</v>
      </c>
      <c r="AD38" s="145" t="e">
        <f ca="1">OFFSET('[1]T_13.07'!$A$1,ROW()-$M$3,COLUMN()-$M$4)</f>
        <v>#VALUE!</v>
      </c>
      <c r="AE38" s="145" t="e">
        <f ca="1">OFFSET('[1]T_13.07'!$A$1,ROW()-$M$3,COLUMN()-$M$4)</f>
        <v>#VALUE!</v>
      </c>
      <c r="AF38" s="145" t="e">
        <f ca="1">OFFSET('[1]T_13.07'!$A$1,ROW()-$M$3,COLUMN()-$M$4)</f>
        <v>#VALUE!</v>
      </c>
      <c r="AG38" s="145" t="e">
        <f ca="1">OFFSET('[1]T_13.07'!$A$1,ROW()-$M$3,COLUMN()-$M$4)</f>
        <v>#VALUE!</v>
      </c>
      <c r="AH38" s="145" t="e">
        <f ca="1">OFFSET('[1]T_13.07'!$A$1,ROW()-$M$3,COLUMN()-$M$4)</f>
        <v>#VALUE!</v>
      </c>
      <c r="AI38" s="145" t="e">
        <f ca="1">OFFSET('[1]T_13.07'!$A$1,ROW()-$M$3,COLUMN()-$M$4)</f>
        <v>#VALUE!</v>
      </c>
      <c r="AJ38" s="145" t="e">
        <f ca="1">OFFSET('[1]T_13.07'!$A$1,ROW()-$M$3,COLUMN()-$M$4)</f>
        <v>#VALUE!</v>
      </c>
      <c r="AK38" s="145" t="e">
        <f ca="1">OFFSET('[1]T_13.07'!$A$1,ROW()-$M$3,COLUMN()-$M$4)</f>
        <v>#VALUE!</v>
      </c>
      <c r="AL38" s="146" t="e">
        <f ca="1">OFFSET('[1]T_13.07'!$A$1,ROW()-$M$3,COLUMN()-$M$4)</f>
        <v>#VALUE!</v>
      </c>
    </row>
    <row r="39" spans="1:38" x14ac:dyDescent="0.3">
      <c r="A39" s="132" t="s">
        <v>1623</v>
      </c>
      <c r="B39" s="145" t="e">
        <f ca="1">OFFSET('[1]T_13.07'!$A$1,ROW()-$M$3,COLUMN()-$M$4)</f>
        <v>#VALUE!</v>
      </c>
      <c r="C39" s="145" t="e">
        <f ca="1">OFFSET('[1]T_13.07'!$A$1,ROW()-$M$3,COLUMN()-$M$4)</f>
        <v>#VALUE!</v>
      </c>
      <c r="D39" s="145" t="e">
        <f ca="1">OFFSET('[1]T_13.07'!$A$1,ROW()-$M$3,COLUMN()-$M$4)</f>
        <v>#VALUE!</v>
      </c>
      <c r="E39" s="145" t="e">
        <f ca="1">OFFSET('[1]T_13.07'!$A$1,ROW()-$M$3,COLUMN()-$M$4)</f>
        <v>#VALUE!</v>
      </c>
      <c r="F39" s="145" t="e">
        <f ca="1">OFFSET('[1]T_13.07'!$A$1,ROW()-$M$3,COLUMN()-$M$4)</f>
        <v>#VALUE!</v>
      </c>
      <c r="G39" s="145" t="e">
        <f ca="1">OFFSET('[1]T_13.07'!$A$1,ROW()-$M$3,COLUMN()-$M$4)</f>
        <v>#VALUE!</v>
      </c>
      <c r="H39" s="145" t="e">
        <f ca="1">OFFSET('[1]T_13.07'!$A$1,ROW()-$M$3,COLUMN()-$M$4)</f>
        <v>#VALUE!</v>
      </c>
      <c r="I39" s="145" t="e">
        <f ca="1">OFFSET('[1]T_13.07'!$A$1,ROW()-$M$3,COLUMN()-$M$4)</f>
        <v>#VALUE!</v>
      </c>
      <c r="J39" s="145" t="e">
        <f ca="1">OFFSET('[1]T_13.07'!$A$1,ROW()-$M$3,COLUMN()-$M$4)</f>
        <v>#VALUE!</v>
      </c>
      <c r="K39" s="145" t="e">
        <f ca="1">OFFSET('[1]T_13.07'!$A$1,ROW()-$M$3,COLUMN()-$M$4)</f>
        <v>#VALUE!</v>
      </c>
      <c r="L39" s="145" t="e">
        <f ca="1">OFFSET('[1]T_13.07'!$A$1,ROW()-$M$3,COLUMN()-$M$4)</f>
        <v>#VALUE!</v>
      </c>
      <c r="M39" s="145" t="e">
        <f ca="1">OFFSET('[1]T_13.07'!$A$1,ROW()-$M$3,COLUMN()-$M$4)</f>
        <v>#VALUE!</v>
      </c>
      <c r="N39" s="145" t="e">
        <f ca="1">OFFSET('[1]T_13.07'!$A$1,ROW()-$M$3,COLUMN()-$M$4)</f>
        <v>#VALUE!</v>
      </c>
      <c r="O39" s="145" t="e">
        <f ca="1">OFFSET('[1]T_13.07'!$A$1,ROW()-$M$3,COLUMN()-$M$4)</f>
        <v>#VALUE!</v>
      </c>
      <c r="P39" s="145" t="e">
        <f ca="1">OFFSET('[1]T_13.07'!$A$1,ROW()-$M$3,COLUMN()-$M$4)</f>
        <v>#VALUE!</v>
      </c>
      <c r="Q39" s="145" t="e">
        <f ca="1">OFFSET('[1]T_13.07'!$A$1,ROW()-$M$3,COLUMN()-$M$4)</f>
        <v>#VALUE!</v>
      </c>
      <c r="R39" s="145" t="e">
        <f ca="1">OFFSET('[1]T_13.07'!$A$1,ROW()-$M$3,COLUMN()-$M$4)</f>
        <v>#VALUE!</v>
      </c>
      <c r="S39" s="145" t="e">
        <f ca="1">OFFSET('[1]T_13.07'!$A$1,ROW()-$M$3,COLUMN()-$M$4)</f>
        <v>#VALUE!</v>
      </c>
      <c r="T39" s="145" t="e">
        <f ca="1">OFFSET('[1]T_13.07'!$A$1,ROW()-$M$3,COLUMN()-$M$4)</f>
        <v>#VALUE!</v>
      </c>
      <c r="U39" s="145" t="e">
        <f ca="1">OFFSET('[1]T_13.07'!$A$1,ROW()-$M$3,COLUMN()-$M$4)</f>
        <v>#VALUE!</v>
      </c>
      <c r="V39" s="145" t="e">
        <f ca="1">OFFSET('[1]T_13.07'!$A$1,ROW()-$M$3,COLUMN()-$M$4)</f>
        <v>#VALUE!</v>
      </c>
      <c r="W39" s="145" t="e">
        <f ca="1">OFFSET('[1]T_13.07'!$A$1,ROW()-$M$3,COLUMN()-$M$4)</f>
        <v>#VALUE!</v>
      </c>
      <c r="X39" s="145" t="e">
        <f ca="1">OFFSET('[1]T_13.07'!$A$1,ROW()-$M$3,COLUMN()-$M$4)</f>
        <v>#VALUE!</v>
      </c>
      <c r="Y39" s="145" t="e">
        <f ca="1">OFFSET('[1]T_13.07'!$A$1,ROW()-$M$3,COLUMN()-$M$4)</f>
        <v>#VALUE!</v>
      </c>
      <c r="Z39" s="145" t="e">
        <f ca="1">OFFSET('[1]T_13.07'!$A$1,ROW()-$M$3,COLUMN()-$M$4)</f>
        <v>#VALUE!</v>
      </c>
      <c r="AA39" s="145" t="e">
        <f ca="1">OFFSET('[1]T_13.07'!$A$1,ROW()-$M$3,COLUMN()-$M$4)</f>
        <v>#VALUE!</v>
      </c>
      <c r="AB39" s="145" t="e">
        <f ca="1">OFFSET('[1]T_13.07'!$A$1,ROW()-$M$3,COLUMN()-$M$4)</f>
        <v>#VALUE!</v>
      </c>
      <c r="AC39" s="145" t="e">
        <f ca="1">OFFSET('[1]T_13.07'!$A$1,ROW()-$M$3,COLUMN()-$M$4)</f>
        <v>#VALUE!</v>
      </c>
      <c r="AD39" s="145" t="e">
        <f ca="1">OFFSET('[1]T_13.07'!$A$1,ROW()-$M$3,COLUMN()-$M$4)</f>
        <v>#VALUE!</v>
      </c>
      <c r="AE39" s="145" t="e">
        <f ca="1">OFFSET('[1]T_13.07'!$A$1,ROW()-$M$3,COLUMN()-$M$4)</f>
        <v>#VALUE!</v>
      </c>
      <c r="AF39" s="145" t="e">
        <f ca="1">OFFSET('[1]T_13.07'!$A$1,ROW()-$M$3,COLUMN()-$M$4)</f>
        <v>#VALUE!</v>
      </c>
      <c r="AG39" s="145" t="e">
        <f ca="1">OFFSET('[1]T_13.07'!$A$1,ROW()-$M$3,COLUMN()-$M$4)</f>
        <v>#VALUE!</v>
      </c>
      <c r="AH39" s="145" t="e">
        <f ca="1">OFFSET('[1]T_13.07'!$A$1,ROW()-$M$3,COLUMN()-$M$4)</f>
        <v>#VALUE!</v>
      </c>
      <c r="AI39" s="145" t="e">
        <f ca="1">OFFSET('[1]T_13.07'!$A$1,ROW()-$M$3,COLUMN()-$M$4)</f>
        <v>#VALUE!</v>
      </c>
      <c r="AJ39" s="145" t="e">
        <f ca="1">OFFSET('[1]T_13.07'!$A$1,ROW()-$M$3,COLUMN()-$M$4)</f>
        <v>#VALUE!</v>
      </c>
      <c r="AK39" s="145" t="e">
        <f ca="1">OFFSET('[1]T_13.07'!$A$1,ROW()-$M$3,COLUMN()-$M$4)</f>
        <v>#VALUE!</v>
      </c>
      <c r="AL39" s="146" t="e">
        <f ca="1">OFFSET('[1]T_13.07'!$A$1,ROW()-$M$3,COLUMN()-$M$4)</f>
        <v>#VALUE!</v>
      </c>
    </row>
    <row r="40" spans="1:38" x14ac:dyDescent="0.3">
      <c r="A40" s="132" t="s">
        <v>1624</v>
      </c>
      <c r="B40" s="145" t="e">
        <f ca="1">OFFSET('[1]T_13.07'!$A$1,ROW()-$M$3,COLUMN()-$M$4)</f>
        <v>#VALUE!</v>
      </c>
      <c r="C40" s="145" t="e">
        <f ca="1">OFFSET('[1]T_13.07'!$A$1,ROW()-$M$3,COLUMN()-$M$4)</f>
        <v>#VALUE!</v>
      </c>
      <c r="D40" s="145" t="e">
        <f ca="1">OFFSET('[1]T_13.07'!$A$1,ROW()-$M$3,COLUMN()-$M$4)</f>
        <v>#VALUE!</v>
      </c>
      <c r="E40" s="145" t="e">
        <f ca="1">OFFSET('[1]T_13.07'!$A$1,ROW()-$M$3,COLUMN()-$M$4)</f>
        <v>#VALUE!</v>
      </c>
      <c r="F40" s="145" t="e">
        <f ca="1">OFFSET('[1]T_13.07'!$A$1,ROW()-$M$3,COLUMN()-$M$4)</f>
        <v>#VALUE!</v>
      </c>
      <c r="G40" s="145" t="e">
        <f ca="1">OFFSET('[1]T_13.07'!$A$1,ROW()-$M$3,COLUMN()-$M$4)</f>
        <v>#VALUE!</v>
      </c>
      <c r="H40" s="145" t="e">
        <f ca="1">OFFSET('[1]T_13.07'!$A$1,ROW()-$M$3,COLUMN()-$M$4)</f>
        <v>#VALUE!</v>
      </c>
      <c r="I40" s="145" t="e">
        <f ca="1">OFFSET('[1]T_13.07'!$A$1,ROW()-$M$3,COLUMN()-$M$4)</f>
        <v>#VALUE!</v>
      </c>
      <c r="J40" s="145" t="e">
        <f ca="1">OFFSET('[1]T_13.07'!$A$1,ROW()-$M$3,COLUMN()-$M$4)</f>
        <v>#VALUE!</v>
      </c>
      <c r="K40" s="145" t="e">
        <f ca="1">OFFSET('[1]T_13.07'!$A$1,ROW()-$M$3,COLUMN()-$M$4)</f>
        <v>#VALUE!</v>
      </c>
      <c r="L40" s="145" t="e">
        <f ca="1">OFFSET('[1]T_13.07'!$A$1,ROW()-$M$3,COLUMN()-$M$4)</f>
        <v>#VALUE!</v>
      </c>
      <c r="M40" s="145" t="e">
        <f ca="1">OFFSET('[1]T_13.07'!$A$1,ROW()-$M$3,COLUMN()-$M$4)</f>
        <v>#VALUE!</v>
      </c>
      <c r="N40" s="145" t="e">
        <f ca="1">OFFSET('[1]T_13.07'!$A$1,ROW()-$M$3,COLUMN()-$M$4)</f>
        <v>#VALUE!</v>
      </c>
      <c r="O40" s="145" t="e">
        <f ca="1">OFFSET('[1]T_13.07'!$A$1,ROW()-$M$3,COLUMN()-$M$4)</f>
        <v>#VALUE!</v>
      </c>
      <c r="P40" s="145" t="e">
        <f ca="1">OFFSET('[1]T_13.07'!$A$1,ROW()-$M$3,COLUMN()-$M$4)</f>
        <v>#VALUE!</v>
      </c>
      <c r="Q40" s="145" t="e">
        <f ca="1">OFFSET('[1]T_13.07'!$A$1,ROW()-$M$3,COLUMN()-$M$4)</f>
        <v>#VALUE!</v>
      </c>
      <c r="R40" s="145" t="e">
        <f ca="1">OFFSET('[1]T_13.07'!$A$1,ROW()-$M$3,COLUMN()-$M$4)</f>
        <v>#VALUE!</v>
      </c>
      <c r="S40" s="145" t="e">
        <f ca="1">OFFSET('[1]T_13.07'!$A$1,ROW()-$M$3,COLUMN()-$M$4)</f>
        <v>#VALUE!</v>
      </c>
      <c r="T40" s="145" t="e">
        <f ca="1">OFFSET('[1]T_13.07'!$A$1,ROW()-$M$3,COLUMN()-$M$4)</f>
        <v>#VALUE!</v>
      </c>
      <c r="U40" s="145" t="e">
        <f ca="1">OFFSET('[1]T_13.07'!$A$1,ROW()-$M$3,COLUMN()-$M$4)</f>
        <v>#VALUE!</v>
      </c>
      <c r="V40" s="145" t="e">
        <f ca="1">OFFSET('[1]T_13.07'!$A$1,ROW()-$M$3,COLUMN()-$M$4)</f>
        <v>#VALUE!</v>
      </c>
      <c r="W40" s="145" t="e">
        <f ca="1">OFFSET('[1]T_13.07'!$A$1,ROW()-$M$3,COLUMN()-$M$4)</f>
        <v>#VALUE!</v>
      </c>
      <c r="X40" s="145" t="e">
        <f ca="1">OFFSET('[1]T_13.07'!$A$1,ROW()-$M$3,COLUMN()-$M$4)</f>
        <v>#VALUE!</v>
      </c>
      <c r="Y40" s="145" t="e">
        <f ca="1">OFFSET('[1]T_13.07'!$A$1,ROW()-$M$3,COLUMN()-$M$4)</f>
        <v>#VALUE!</v>
      </c>
      <c r="Z40" s="145" t="e">
        <f ca="1">OFFSET('[1]T_13.07'!$A$1,ROW()-$M$3,COLUMN()-$M$4)</f>
        <v>#VALUE!</v>
      </c>
      <c r="AA40" s="145" t="e">
        <f ca="1">OFFSET('[1]T_13.07'!$A$1,ROW()-$M$3,COLUMN()-$M$4)</f>
        <v>#VALUE!</v>
      </c>
      <c r="AB40" s="145" t="e">
        <f ca="1">OFFSET('[1]T_13.07'!$A$1,ROW()-$M$3,COLUMN()-$M$4)</f>
        <v>#VALUE!</v>
      </c>
      <c r="AC40" s="145" t="e">
        <f ca="1">OFFSET('[1]T_13.07'!$A$1,ROW()-$M$3,COLUMN()-$M$4)</f>
        <v>#VALUE!</v>
      </c>
      <c r="AD40" s="145" t="e">
        <f ca="1">OFFSET('[1]T_13.07'!$A$1,ROW()-$M$3,COLUMN()-$M$4)</f>
        <v>#VALUE!</v>
      </c>
      <c r="AE40" s="145" t="e">
        <f ca="1">OFFSET('[1]T_13.07'!$A$1,ROW()-$M$3,COLUMN()-$M$4)</f>
        <v>#VALUE!</v>
      </c>
      <c r="AF40" s="145" t="e">
        <f ca="1">OFFSET('[1]T_13.07'!$A$1,ROW()-$M$3,COLUMN()-$M$4)</f>
        <v>#VALUE!</v>
      </c>
      <c r="AG40" s="145" t="e">
        <f ca="1">OFFSET('[1]T_13.07'!$A$1,ROW()-$M$3,COLUMN()-$M$4)</f>
        <v>#VALUE!</v>
      </c>
      <c r="AH40" s="145" t="e">
        <f ca="1">OFFSET('[1]T_13.07'!$A$1,ROW()-$M$3,COLUMN()-$M$4)</f>
        <v>#VALUE!</v>
      </c>
      <c r="AI40" s="145" t="e">
        <f ca="1">OFFSET('[1]T_13.07'!$A$1,ROW()-$M$3,COLUMN()-$M$4)</f>
        <v>#VALUE!</v>
      </c>
      <c r="AJ40" s="145" t="e">
        <f ca="1">OFFSET('[1]T_13.07'!$A$1,ROW()-$M$3,COLUMN()-$M$4)</f>
        <v>#VALUE!</v>
      </c>
      <c r="AK40" s="145" t="e">
        <f ca="1">OFFSET('[1]T_13.07'!$A$1,ROW()-$M$3,COLUMN()-$M$4)</f>
        <v>#VALUE!</v>
      </c>
      <c r="AL40" s="146" t="e">
        <f ca="1">OFFSET('[1]T_13.07'!$A$1,ROW()-$M$3,COLUMN()-$M$4)</f>
        <v>#VALUE!</v>
      </c>
    </row>
    <row r="41" spans="1:38" x14ac:dyDescent="0.3">
      <c r="A41" s="132" t="s">
        <v>1625</v>
      </c>
      <c r="B41" s="145" t="e">
        <f ca="1">OFFSET('[1]T_13.07'!$A$1,ROW()-$M$3,COLUMN()-$M$4)</f>
        <v>#VALUE!</v>
      </c>
      <c r="C41" s="145" t="e">
        <f ca="1">OFFSET('[1]T_13.07'!$A$1,ROW()-$M$3,COLUMN()-$M$4)</f>
        <v>#VALUE!</v>
      </c>
      <c r="D41" s="145" t="e">
        <f ca="1">OFFSET('[1]T_13.07'!$A$1,ROW()-$M$3,COLUMN()-$M$4)</f>
        <v>#VALUE!</v>
      </c>
      <c r="E41" s="145" t="e">
        <f ca="1">OFFSET('[1]T_13.07'!$A$1,ROW()-$M$3,COLUMN()-$M$4)</f>
        <v>#VALUE!</v>
      </c>
      <c r="F41" s="145" t="e">
        <f ca="1">OFFSET('[1]T_13.07'!$A$1,ROW()-$M$3,COLUMN()-$M$4)</f>
        <v>#VALUE!</v>
      </c>
      <c r="G41" s="145" t="e">
        <f ca="1">OFFSET('[1]T_13.07'!$A$1,ROW()-$M$3,COLUMN()-$M$4)</f>
        <v>#VALUE!</v>
      </c>
      <c r="H41" s="145" t="e">
        <f ca="1">OFFSET('[1]T_13.07'!$A$1,ROW()-$M$3,COLUMN()-$M$4)</f>
        <v>#VALUE!</v>
      </c>
      <c r="I41" s="145" t="e">
        <f ca="1">OFFSET('[1]T_13.07'!$A$1,ROW()-$M$3,COLUMN()-$M$4)</f>
        <v>#VALUE!</v>
      </c>
      <c r="J41" s="145" t="e">
        <f ca="1">OFFSET('[1]T_13.07'!$A$1,ROW()-$M$3,COLUMN()-$M$4)</f>
        <v>#VALUE!</v>
      </c>
      <c r="K41" s="145" t="e">
        <f ca="1">OFFSET('[1]T_13.07'!$A$1,ROW()-$M$3,COLUMN()-$M$4)</f>
        <v>#VALUE!</v>
      </c>
      <c r="L41" s="145" t="e">
        <f ca="1">OFFSET('[1]T_13.07'!$A$1,ROW()-$M$3,COLUMN()-$M$4)</f>
        <v>#VALUE!</v>
      </c>
      <c r="M41" s="145" t="e">
        <f ca="1">OFFSET('[1]T_13.07'!$A$1,ROW()-$M$3,COLUMN()-$M$4)</f>
        <v>#VALUE!</v>
      </c>
      <c r="N41" s="145" t="e">
        <f ca="1">OFFSET('[1]T_13.07'!$A$1,ROW()-$M$3,COLUMN()-$M$4)</f>
        <v>#VALUE!</v>
      </c>
      <c r="O41" s="145" t="e">
        <f ca="1">OFFSET('[1]T_13.07'!$A$1,ROW()-$M$3,COLUMN()-$M$4)</f>
        <v>#VALUE!</v>
      </c>
      <c r="P41" s="145" t="e">
        <f ca="1">OFFSET('[1]T_13.07'!$A$1,ROW()-$M$3,COLUMN()-$M$4)</f>
        <v>#VALUE!</v>
      </c>
      <c r="Q41" s="145" t="e">
        <f ca="1">OFFSET('[1]T_13.07'!$A$1,ROW()-$M$3,COLUMN()-$M$4)</f>
        <v>#VALUE!</v>
      </c>
      <c r="R41" s="145" t="e">
        <f ca="1">OFFSET('[1]T_13.07'!$A$1,ROW()-$M$3,COLUMN()-$M$4)</f>
        <v>#VALUE!</v>
      </c>
      <c r="S41" s="145" t="e">
        <f ca="1">OFFSET('[1]T_13.07'!$A$1,ROW()-$M$3,COLUMN()-$M$4)</f>
        <v>#VALUE!</v>
      </c>
      <c r="T41" s="145" t="e">
        <f ca="1">OFFSET('[1]T_13.07'!$A$1,ROW()-$M$3,COLUMN()-$M$4)</f>
        <v>#VALUE!</v>
      </c>
      <c r="U41" s="145" t="e">
        <f ca="1">OFFSET('[1]T_13.07'!$A$1,ROW()-$M$3,COLUMN()-$M$4)</f>
        <v>#VALUE!</v>
      </c>
      <c r="V41" s="145" t="e">
        <f ca="1">OFFSET('[1]T_13.07'!$A$1,ROW()-$M$3,COLUMN()-$M$4)</f>
        <v>#VALUE!</v>
      </c>
      <c r="W41" s="145" t="e">
        <f ca="1">OFFSET('[1]T_13.07'!$A$1,ROW()-$M$3,COLUMN()-$M$4)</f>
        <v>#VALUE!</v>
      </c>
      <c r="X41" s="145" t="e">
        <f ca="1">OFFSET('[1]T_13.07'!$A$1,ROW()-$M$3,COLUMN()-$M$4)</f>
        <v>#VALUE!</v>
      </c>
      <c r="Y41" s="145" t="e">
        <f ca="1">OFFSET('[1]T_13.07'!$A$1,ROW()-$M$3,COLUMN()-$M$4)</f>
        <v>#VALUE!</v>
      </c>
      <c r="Z41" s="145" t="e">
        <f ca="1">OFFSET('[1]T_13.07'!$A$1,ROW()-$M$3,COLUMN()-$M$4)</f>
        <v>#VALUE!</v>
      </c>
      <c r="AA41" s="145" t="e">
        <f ca="1">OFFSET('[1]T_13.07'!$A$1,ROW()-$M$3,COLUMN()-$M$4)</f>
        <v>#VALUE!</v>
      </c>
      <c r="AB41" s="145" t="e">
        <f ca="1">OFFSET('[1]T_13.07'!$A$1,ROW()-$M$3,COLUMN()-$M$4)</f>
        <v>#VALUE!</v>
      </c>
      <c r="AC41" s="145" t="e">
        <f ca="1">OFFSET('[1]T_13.07'!$A$1,ROW()-$M$3,COLUMN()-$M$4)</f>
        <v>#VALUE!</v>
      </c>
      <c r="AD41" s="145" t="e">
        <f ca="1">OFFSET('[1]T_13.07'!$A$1,ROW()-$M$3,COLUMN()-$M$4)</f>
        <v>#VALUE!</v>
      </c>
      <c r="AE41" s="145" t="e">
        <f ca="1">OFFSET('[1]T_13.07'!$A$1,ROW()-$M$3,COLUMN()-$M$4)</f>
        <v>#VALUE!</v>
      </c>
      <c r="AF41" s="145" t="e">
        <f ca="1">OFFSET('[1]T_13.07'!$A$1,ROW()-$M$3,COLUMN()-$M$4)</f>
        <v>#VALUE!</v>
      </c>
      <c r="AG41" s="145" t="e">
        <f ca="1">OFFSET('[1]T_13.07'!$A$1,ROW()-$M$3,COLUMN()-$M$4)</f>
        <v>#VALUE!</v>
      </c>
      <c r="AH41" s="145" t="e">
        <f ca="1">OFFSET('[1]T_13.07'!$A$1,ROW()-$M$3,COLUMN()-$M$4)</f>
        <v>#VALUE!</v>
      </c>
      <c r="AI41" s="145" t="e">
        <f ca="1">OFFSET('[1]T_13.07'!$A$1,ROW()-$M$3,COLUMN()-$M$4)</f>
        <v>#VALUE!</v>
      </c>
      <c r="AJ41" s="145" t="e">
        <f ca="1">OFFSET('[1]T_13.07'!$A$1,ROW()-$M$3,COLUMN()-$M$4)</f>
        <v>#VALUE!</v>
      </c>
      <c r="AK41" s="145" t="e">
        <f ca="1">OFFSET('[1]T_13.07'!$A$1,ROW()-$M$3,COLUMN()-$M$4)</f>
        <v>#VALUE!</v>
      </c>
      <c r="AL41" s="146" t="e">
        <f ca="1">OFFSET('[1]T_13.07'!$A$1,ROW()-$M$3,COLUMN()-$M$4)</f>
        <v>#VALUE!</v>
      </c>
    </row>
    <row r="42" spans="1:38" x14ac:dyDescent="0.3">
      <c r="A42" s="132" t="s">
        <v>1626</v>
      </c>
      <c r="B42" s="145" t="e">
        <f ca="1">OFFSET('[1]T_13.07'!$A$1,ROW()-$M$3,COLUMN()-$M$4)</f>
        <v>#VALUE!</v>
      </c>
      <c r="C42" s="145" t="e">
        <f ca="1">OFFSET('[1]T_13.07'!$A$1,ROW()-$M$3,COLUMN()-$M$4)</f>
        <v>#VALUE!</v>
      </c>
      <c r="D42" s="145" t="e">
        <f ca="1">OFFSET('[1]T_13.07'!$A$1,ROW()-$M$3,COLUMN()-$M$4)</f>
        <v>#VALUE!</v>
      </c>
      <c r="E42" s="145" t="e">
        <f ca="1">OFFSET('[1]T_13.07'!$A$1,ROW()-$M$3,COLUMN()-$M$4)</f>
        <v>#VALUE!</v>
      </c>
      <c r="F42" s="145" t="e">
        <f ca="1">OFFSET('[1]T_13.07'!$A$1,ROW()-$M$3,COLUMN()-$M$4)</f>
        <v>#VALUE!</v>
      </c>
      <c r="G42" s="145" t="e">
        <f ca="1">OFFSET('[1]T_13.07'!$A$1,ROW()-$M$3,COLUMN()-$M$4)</f>
        <v>#VALUE!</v>
      </c>
      <c r="H42" s="145" t="e">
        <f ca="1">OFFSET('[1]T_13.07'!$A$1,ROW()-$M$3,COLUMN()-$M$4)</f>
        <v>#VALUE!</v>
      </c>
      <c r="I42" s="145" t="e">
        <f ca="1">OFFSET('[1]T_13.07'!$A$1,ROW()-$M$3,COLUMN()-$M$4)</f>
        <v>#VALUE!</v>
      </c>
      <c r="J42" s="145" t="e">
        <f ca="1">OFFSET('[1]T_13.07'!$A$1,ROW()-$M$3,COLUMN()-$M$4)</f>
        <v>#VALUE!</v>
      </c>
      <c r="K42" s="145" t="e">
        <f ca="1">OFFSET('[1]T_13.07'!$A$1,ROW()-$M$3,COLUMN()-$M$4)</f>
        <v>#VALUE!</v>
      </c>
      <c r="L42" s="145" t="e">
        <f ca="1">OFFSET('[1]T_13.07'!$A$1,ROW()-$M$3,COLUMN()-$M$4)</f>
        <v>#VALUE!</v>
      </c>
      <c r="M42" s="145" t="e">
        <f ca="1">OFFSET('[1]T_13.07'!$A$1,ROW()-$M$3,COLUMN()-$M$4)</f>
        <v>#VALUE!</v>
      </c>
      <c r="N42" s="145" t="e">
        <f ca="1">OFFSET('[1]T_13.07'!$A$1,ROW()-$M$3,COLUMN()-$M$4)</f>
        <v>#VALUE!</v>
      </c>
      <c r="O42" s="145" t="e">
        <f ca="1">OFFSET('[1]T_13.07'!$A$1,ROW()-$M$3,COLUMN()-$M$4)</f>
        <v>#VALUE!</v>
      </c>
      <c r="P42" s="145" t="e">
        <f ca="1">OFFSET('[1]T_13.07'!$A$1,ROW()-$M$3,COLUMN()-$M$4)</f>
        <v>#VALUE!</v>
      </c>
      <c r="Q42" s="145" t="e">
        <f ca="1">OFFSET('[1]T_13.07'!$A$1,ROW()-$M$3,COLUMN()-$M$4)</f>
        <v>#VALUE!</v>
      </c>
      <c r="R42" s="145" t="e">
        <f ca="1">OFFSET('[1]T_13.07'!$A$1,ROW()-$M$3,COLUMN()-$M$4)</f>
        <v>#VALUE!</v>
      </c>
      <c r="S42" s="145" t="e">
        <f ca="1">OFFSET('[1]T_13.07'!$A$1,ROW()-$M$3,COLUMN()-$M$4)</f>
        <v>#VALUE!</v>
      </c>
      <c r="T42" s="145" t="e">
        <f ca="1">OFFSET('[1]T_13.07'!$A$1,ROW()-$M$3,COLUMN()-$M$4)</f>
        <v>#VALUE!</v>
      </c>
      <c r="U42" s="145" t="e">
        <f ca="1">OFFSET('[1]T_13.07'!$A$1,ROW()-$M$3,COLUMN()-$M$4)</f>
        <v>#VALUE!</v>
      </c>
      <c r="V42" s="145" t="e">
        <f ca="1">OFFSET('[1]T_13.07'!$A$1,ROW()-$M$3,COLUMN()-$M$4)</f>
        <v>#VALUE!</v>
      </c>
      <c r="W42" s="145" t="e">
        <f ca="1">OFFSET('[1]T_13.07'!$A$1,ROW()-$M$3,COLUMN()-$M$4)</f>
        <v>#VALUE!</v>
      </c>
      <c r="X42" s="145" t="e">
        <f ca="1">OFFSET('[1]T_13.07'!$A$1,ROW()-$M$3,COLUMN()-$M$4)</f>
        <v>#VALUE!</v>
      </c>
      <c r="Y42" s="145" t="e">
        <f ca="1">OFFSET('[1]T_13.07'!$A$1,ROW()-$M$3,COLUMN()-$M$4)</f>
        <v>#VALUE!</v>
      </c>
      <c r="Z42" s="145" t="e">
        <f ca="1">OFFSET('[1]T_13.07'!$A$1,ROW()-$M$3,COLUMN()-$M$4)</f>
        <v>#VALUE!</v>
      </c>
      <c r="AA42" s="145" t="e">
        <f ca="1">OFFSET('[1]T_13.07'!$A$1,ROW()-$M$3,COLUMN()-$M$4)</f>
        <v>#VALUE!</v>
      </c>
      <c r="AB42" s="145" t="e">
        <f ca="1">OFFSET('[1]T_13.07'!$A$1,ROW()-$M$3,COLUMN()-$M$4)</f>
        <v>#VALUE!</v>
      </c>
      <c r="AC42" s="145" t="e">
        <f ca="1">OFFSET('[1]T_13.07'!$A$1,ROW()-$M$3,COLUMN()-$M$4)</f>
        <v>#VALUE!</v>
      </c>
      <c r="AD42" s="145" t="e">
        <f ca="1">OFFSET('[1]T_13.07'!$A$1,ROW()-$M$3,COLUMN()-$M$4)</f>
        <v>#VALUE!</v>
      </c>
      <c r="AE42" s="145" t="e">
        <f ca="1">OFFSET('[1]T_13.07'!$A$1,ROW()-$M$3,COLUMN()-$M$4)</f>
        <v>#VALUE!</v>
      </c>
      <c r="AF42" s="145" t="e">
        <f ca="1">OFFSET('[1]T_13.07'!$A$1,ROW()-$M$3,COLUMN()-$M$4)</f>
        <v>#VALUE!</v>
      </c>
      <c r="AG42" s="145" t="e">
        <f ca="1">OFFSET('[1]T_13.07'!$A$1,ROW()-$M$3,COLUMN()-$M$4)</f>
        <v>#VALUE!</v>
      </c>
      <c r="AH42" s="145" t="e">
        <f ca="1">OFFSET('[1]T_13.07'!$A$1,ROW()-$M$3,COLUMN()-$M$4)</f>
        <v>#VALUE!</v>
      </c>
      <c r="AI42" s="145" t="e">
        <f ca="1">OFFSET('[1]T_13.07'!$A$1,ROW()-$M$3,COLUMN()-$M$4)</f>
        <v>#VALUE!</v>
      </c>
      <c r="AJ42" s="145" t="e">
        <f ca="1">OFFSET('[1]T_13.07'!$A$1,ROW()-$M$3,COLUMN()-$M$4)</f>
        <v>#VALUE!</v>
      </c>
      <c r="AK42" s="145" t="e">
        <f ca="1">OFFSET('[1]T_13.07'!$A$1,ROW()-$M$3,COLUMN()-$M$4)</f>
        <v>#VALUE!</v>
      </c>
      <c r="AL42" s="146" t="e">
        <f ca="1">OFFSET('[1]T_13.07'!$A$1,ROW()-$M$3,COLUMN()-$M$4)</f>
        <v>#VALUE!</v>
      </c>
    </row>
    <row r="43" spans="1:38" s="8" customFormat="1" x14ac:dyDescent="0.3">
      <c r="A43" s="132" t="s">
        <v>1430</v>
      </c>
      <c r="B43" s="145" t="e">
        <f ca="1">OFFSET('[1]T_13.07'!$A$1,ROW()-$M$3,COLUMN()-$M$4)</f>
        <v>#VALUE!</v>
      </c>
      <c r="C43" s="145" t="e">
        <f ca="1">OFFSET('[1]T_13.07'!$A$1,ROW()-$M$3,COLUMN()-$M$4)</f>
        <v>#VALUE!</v>
      </c>
      <c r="D43" s="145" t="e">
        <f ca="1">OFFSET('[1]T_13.07'!$A$1,ROW()-$M$3,COLUMN()-$M$4)</f>
        <v>#VALUE!</v>
      </c>
      <c r="E43" s="145" t="e">
        <f ca="1">OFFSET('[1]T_13.07'!$A$1,ROW()-$M$3,COLUMN()-$M$4)</f>
        <v>#VALUE!</v>
      </c>
      <c r="F43" s="145" t="e">
        <f ca="1">OFFSET('[1]T_13.07'!$A$1,ROW()-$M$3,COLUMN()-$M$4)</f>
        <v>#VALUE!</v>
      </c>
      <c r="G43" s="145" t="e">
        <f ca="1">OFFSET('[1]T_13.07'!$A$1,ROW()-$M$3,COLUMN()-$M$4)</f>
        <v>#VALUE!</v>
      </c>
      <c r="H43" s="145" t="e">
        <f ca="1">OFFSET('[1]T_13.07'!$A$1,ROW()-$M$3,COLUMN()-$M$4)</f>
        <v>#VALUE!</v>
      </c>
      <c r="I43" s="145" t="e">
        <f ca="1">OFFSET('[1]T_13.07'!$A$1,ROW()-$M$3,COLUMN()-$M$4)</f>
        <v>#VALUE!</v>
      </c>
      <c r="J43" s="145" t="e">
        <f ca="1">OFFSET('[1]T_13.07'!$A$1,ROW()-$M$3,COLUMN()-$M$4)</f>
        <v>#VALUE!</v>
      </c>
      <c r="K43" s="145" t="e">
        <f ca="1">OFFSET('[1]T_13.07'!$A$1,ROW()-$M$3,COLUMN()-$M$4)</f>
        <v>#VALUE!</v>
      </c>
      <c r="L43" s="145" t="e">
        <f ca="1">OFFSET('[1]T_13.07'!$A$1,ROW()-$M$3,COLUMN()-$M$4)</f>
        <v>#VALUE!</v>
      </c>
      <c r="M43" s="145" t="e">
        <f ca="1">OFFSET('[1]T_13.07'!$A$1,ROW()-$M$3,COLUMN()-$M$4)</f>
        <v>#VALUE!</v>
      </c>
      <c r="N43" s="145" t="e">
        <f ca="1">OFFSET('[1]T_13.07'!$A$1,ROW()-$M$3,COLUMN()-$M$4)</f>
        <v>#VALUE!</v>
      </c>
      <c r="O43" s="145" t="e">
        <f ca="1">OFFSET('[1]T_13.07'!$A$1,ROW()-$M$3,COLUMN()-$M$4)</f>
        <v>#VALUE!</v>
      </c>
      <c r="P43" s="145" t="e">
        <f ca="1">OFFSET('[1]T_13.07'!$A$1,ROW()-$M$3,COLUMN()-$M$4)</f>
        <v>#VALUE!</v>
      </c>
      <c r="Q43" s="145" t="e">
        <f ca="1">OFFSET('[1]T_13.07'!$A$1,ROW()-$M$3,COLUMN()-$M$4)</f>
        <v>#VALUE!</v>
      </c>
      <c r="R43" s="145" t="e">
        <f ca="1">OFFSET('[1]T_13.07'!$A$1,ROW()-$M$3,COLUMN()-$M$4)</f>
        <v>#VALUE!</v>
      </c>
      <c r="S43" s="145" t="e">
        <f ca="1">OFFSET('[1]T_13.07'!$A$1,ROW()-$M$3,COLUMN()-$M$4)</f>
        <v>#VALUE!</v>
      </c>
      <c r="T43" s="145" t="e">
        <f ca="1">OFFSET('[1]T_13.07'!$A$1,ROW()-$M$3,COLUMN()-$M$4)</f>
        <v>#VALUE!</v>
      </c>
      <c r="U43" s="145" t="e">
        <f ca="1">OFFSET('[1]T_13.07'!$A$1,ROW()-$M$3,COLUMN()-$M$4)</f>
        <v>#VALUE!</v>
      </c>
      <c r="V43" s="145" t="e">
        <f ca="1">OFFSET('[1]T_13.07'!$A$1,ROW()-$M$3,COLUMN()-$M$4)</f>
        <v>#VALUE!</v>
      </c>
      <c r="W43" s="145" t="e">
        <f ca="1">OFFSET('[1]T_13.07'!$A$1,ROW()-$M$3,COLUMN()-$M$4)</f>
        <v>#VALUE!</v>
      </c>
      <c r="X43" s="145" t="e">
        <f ca="1">OFFSET('[1]T_13.07'!$A$1,ROW()-$M$3,COLUMN()-$M$4)</f>
        <v>#VALUE!</v>
      </c>
      <c r="Y43" s="145" t="e">
        <f ca="1">OFFSET('[1]T_13.07'!$A$1,ROW()-$M$3,COLUMN()-$M$4)</f>
        <v>#VALUE!</v>
      </c>
      <c r="Z43" s="145" t="e">
        <f ca="1">OFFSET('[1]T_13.07'!$A$1,ROW()-$M$3,COLUMN()-$M$4)</f>
        <v>#VALUE!</v>
      </c>
      <c r="AA43" s="145" t="e">
        <f ca="1">OFFSET('[1]T_13.07'!$A$1,ROW()-$M$3,COLUMN()-$M$4)</f>
        <v>#VALUE!</v>
      </c>
      <c r="AB43" s="145" t="e">
        <f ca="1">OFFSET('[1]T_13.07'!$A$1,ROW()-$M$3,COLUMN()-$M$4)</f>
        <v>#VALUE!</v>
      </c>
      <c r="AC43" s="145" t="e">
        <f ca="1">OFFSET('[1]T_13.07'!$A$1,ROW()-$M$3,COLUMN()-$M$4)</f>
        <v>#VALUE!</v>
      </c>
      <c r="AD43" s="145" t="e">
        <f ca="1">OFFSET('[1]T_13.07'!$A$1,ROW()-$M$3,COLUMN()-$M$4)</f>
        <v>#VALUE!</v>
      </c>
      <c r="AE43" s="145" t="e">
        <f ca="1">OFFSET('[1]T_13.07'!$A$1,ROW()-$M$3,COLUMN()-$M$4)</f>
        <v>#VALUE!</v>
      </c>
      <c r="AF43" s="145" t="e">
        <f ca="1">OFFSET('[1]T_13.07'!$A$1,ROW()-$M$3,COLUMN()-$M$4)</f>
        <v>#VALUE!</v>
      </c>
      <c r="AG43" s="145" t="e">
        <f ca="1">OFFSET('[1]T_13.07'!$A$1,ROW()-$M$3,COLUMN()-$M$4)</f>
        <v>#VALUE!</v>
      </c>
      <c r="AH43" s="145" t="e">
        <f ca="1">OFFSET('[1]T_13.07'!$A$1,ROW()-$M$3,COLUMN()-$M$4)</f>
        <v>#VALUE!</v>
      </c>
      <c r="AI43" s="145" t="e">
        <f ca="1">OFFSET('[1]T_13.07'!$A$1,ROW()-$M$3,COLUMN()-$M$4)</f>
        <v>#VALUE!</v>
      </c>
      <c r="AJ43" s="145" t="e">
        <f ca="1">OFFSET('[1]T_13.07'!$A$1,ROW()-$M$3,COLUMN()-$M$4)</f>
        <v>#VALUE!</v>
      </c>
      <c r="AK43" s="145" t="e">
        <f ca="1">OFFSET('[1]T_13.07'!$A$1,ROW()-$M$3,COLUMN()-$M$4)</f>
        <v>#VALUE!</v>
      </c>
      <c r="AL43" s="146" t="e">
        <f ca="1">OFFSET('[1]T_13.07'!$A$1,ROW()-$M$3,COLUMN()-$M$4)</f>
        <v>#VALUE!</v>
      </c>
    </row>
    <row r="44" spans="1:38" x14ac:dyDescent="0.3">
      <c r="A44" s="132" t="s">
        <v>35</v>
      </c>
      <c r="B44" s="146" t="e">
        <f ca="1">OFFSET('[1]T_13.07'!$A$1,ROW()-$M$3,COLUMN()-$M$4)</f>
        <v>#VALUE!</v>
      </c>
      <c r="C44" s="146" t="e">
        <f ca="1">OFFSET('[1]T_13.07'!$A$1,ROW()-$M$3,COLUMN()-$M$4)</f>
        <v>#VALUE!</v>
      </c>
      <c r="D44" s="146" t="e">
        <f ca="1">OFFSET('[1]T_13.07'!$A$1,ROW()-$M$3,COLUMN()-$M$4)</f>
        <v>#VALUE!</v>
      </c>
      <c r="E44" s="146" t="e">
        <f ca="1">OFFSET('[1]T_13.07'!$A$1,ROW()-$M$3,COLUMN()-$M$4)</f>
        <v>#VALUE!</v>
      </c>
      <c r="F44" s="146" t="e">
        <f ca="1">OFFSET('[1]T_13.07'!$A$1,ROW()-$M$3,COLUMN()-$M$4)</f>
        <v>#VALUE!</v>
      </c>
      <c r="G44" s="146" t="e">
        <f ca="1">OFFSET('[1]T_13.07'!$A$1,ROW()-$M$3,COLUMN()-$M$4)</f>
        <v>#VALUE!</v>
      </c>
      <c r="H44" s="146" t="e">
        <f ca="1">OFFSET('[1]T_13.07'!$A$1,ROW()-$M$3,COLUMN()-$M$4)</f>
        <v>#VALUE!</v>
      </c>
      <c r="I44" s="146" t="e">
        <f ca="1">OFFSET('[1]T_13.07'!$A$1,ROW()-$M$3,COLUMN()-$M$4)</f>
        <v>#VALUE!</v>
      </c>
      <c r="J44" s="146" t="e">
        <f ca="1">OFFSET('[1]T_13.07'!$A$1,ROW()-$M$3,COLUMN()-$M$4)</f>
        <v>#VALUE!</v>
      </c>
      <c r="K44" s="146" t="e">
        <f ca="1">OFFSET('[1]T_13.07'!$A$1,ROW()-$M$3,COLUMN()-$M$4)</f>
        <v>#VALUE!</v>
      </c>
      <c r="L44" s="146" t="e">
        <f ca="1">OFFSET('[1]T_13.07'!$A$1,ROW()-$M$3,COLUMN()-$M$4)</f>
        <v>#VALUE!</v>
      </c>
      <c r="M44" s="146" t="e">
        <f ca="1">OFFSET('[1]T_13.07'!$A$1,ROW()-$M$3,COLUMN()-$M$4)</f>
        <v>#VALUE!</v>
      </c>
      <c r="N44" s="146" t="e">
        <f ca="1">OFFSET('[1]T_13.07'!$A$1,ROW()-$M$3,COLUMN()-$M$4)</f>
        <v>#VALUE!</v>
      </c>
      <c r="O44" s="146" t="e">
        <f ca="1">OFFSET('[1]T_13.07'!$A$1,ROW()-$M$3,COLUMN()-$M$4)</f>
        <v>#VALUE!</v>
      </c>
      <c r="P44" s="146" t="e">
        <f ca="1">OFFSET('[1]T_13.07'!$A$1,ROW()-$M$3,COLUMN()-$M$4)</f>
        <v>#VALUE!</v>
      </c>
      <c r="Q44" s="146" t="e">
        <f ca="1">OFFSET('[1]T_13.07'!$A$1,ROW()-$M$3,COLUMN()-$M$4)</f>
        <v>#VALUE!</v>
      </c>
      <c r="R44" s="146" t="e">
        <f ca="1">OFFSET('[1]T_13.07'!$A$1,ROW()-$M$3,COLUMN()-$M$4)</f>
        <v>#VALUE!</v>
      </c>
      <c r="S44" s="146" t="e">
        <f ca="1">OFFSET('[1]T_13.07'!$A$1,ROW()-$M$3,COLUMN()-$M$4)</f>
        <v>#VALUE!</v>
      </c>
      <c r="T44" s="146" t="e">
        <f ca="1">OFFSET('[1]T_13.07'!$A$1,ROW()-$M$3,COLUMN()-$M$4)</f>
        <v>#VALUE!</v>
      </c>
      <c r="U44" s="146" t="e">
        <f ca="1">OFFSET('[1]T_13.07'!$A$1,ROW()-$M$3,COLUMN()-$M$4)</f>
        <v>#VALUE!</v>
      </c>
      <c r="V44" s="146" t="e">
        <f ca="1">OFFSET('[1]T_13.07'!$A$1,ROW()-$M$3,COLUMN()-$M$4)</f>
        <v>#VALUE!</v>
      </c>
      <c r="W44" s="146" t="e">
        <f ca="1">OFFSET('[1]T_13.07'!$A$1,ROW()-$M$3,COLUMN()-$M$4)</f>
        <v>#VALUE!</v>
      </c>
      <c r="X44" s="146" t="e">
        <f ca="1">OFFSET('[1]T_13.07'!$A$1,ROW()-$M$3,COLUMN()-$M$4)</f>
        <v>#VALUE!</v>
      </c>
      <c r="Y44" s="146" t="e">
        <f ca="1">OFFSET('[1]T_13.07'!$A$1,ROW()-$M$3,COLUMN()-$M$4)</f>
        <v>#VALUE!</v>
      </c>
      <c r="Z44" s="146" t="e">
        <f ca="1">OFFSET('[1]T_13.07'!$A$1,ROW()-$M$3,COLUMN()-$M$4)</f>
        <v>#VALUE!</v>
      </c>
      <c r="AA44" s="146" t="e">
        <f ca="1">OFFSET('[1]T_13.07'!$A$1,ROW()-$M$3,COLUMN()-$M$4)</f>
        <v>#VALUE!</v>
      </c>
      <c r="AB44" s="146" t="e">
        <f ca="1">OFFSET('[1]T_13.07'!$A$1,ROW()-$M$3,COLUMN()-$M$4)</f>
        <v>#VALUE!</v>
      </c>
      <c r="AC44" s="146" t="e">
        <f ca="1">OFFSET('[1]T_13.07'!$A$1,ROW()-$M$3,COLUMN()-$M$4)</f>
        <v>#VALUE!</v>
      </c>
      <c r="AD44" s="146" t="e">
        <f ca="1">OFFSET('[1]T_13.07'!$A$1,ROW()-$M$3,COLUMN()-$M$4)</f>
        <v>#VALUE!</v>
      </c>
      <c r="AE44" s="146" t="e">
        <f ca="1">OFFSET('[1]T_13.07'!$A$1,ROW()-$M$3,COLUMN()-$M$4)</f>
        <v>#VALUE!</v>
      </c>
      <c r="AF44" s="146" t="e">
        <f ca="1">OFFSET('[1]T_13.07'!$A$1,ROW()-$M$3,COLUMN()-$M$4)</f>
        <v>#VALUE!</v>
      </c>
      <c r="AG44" s="146" t="e">
        <f ca="1">OFFSET('[1]T_13.07'!$A$1,ROW()-$M$3,COLUMN()-$M$4)</f>
        <v>#VALUE!</v>
      </c>
      <c r="AH44" s="146" t="e">
        <f ca="1">OFFSET('[1]T_13.07'!$A$1,ROW()-$M$3,COLUMN()-$M$4)</f>
        <v>#VALUE!</v>
      </c>
      <c r="AI44" s="146" t="e">
        <f ca="1">OFFSET('[1]T_13.07'!$A$1,ROW()-$M$3,COLUMN()-$M$4)</f>
        <v>#VALUE!</v>
      </c>
      <c r="AJ44" s="146" t="e">
        <f ca="1">OFFSET('[1]T_13.07'!$A$1,ROW()-$M$3,COLUMN()-$M$4)</f>
        <v>#VALUE!</v>
      </c>
      <c r="AK44" s="146" t="e">
        <f ca="1">OFFSET('[1]T_13.07'!$A$1,ROW()-$M$3,COLUMN()-$M$4)</f>
        <v>#VALUE!</v>
      </c>
      <c r="AL44" s="146" t="e">
        <f ca="1">OFFSET('[1]T_13.07'!$A$1,ROW()-$M$3,COLUMN()-$M$4)</f>
        <v>#VALUE!</v>
      </c>
    </row>
    <row r="46" spans="1:38" x14ac:dyDescent="0.3">
      <c r="A46" s="2"/>
      <c r="J46" s="5"/>
    </row>
    <row r="47" spans="1:38" x14ac:dyDescent="0.3">
      <c r="A47" s="2"/>
      <c r="B47" s="418" t="s">
        <v>1592</v>
      </c>
      <c r="C47" s="418"/>
      <c r="D47" s="418"/>
      <c r="E47" s="418"/>
      <c r="F47" s="418"/>
      <c r="G47" s="418"/>
      <c r="H47" s="418"/>
      <c r="I47" s="418"/>
      <c r="J47" s="418"/>
      <c r="K47" s="418"/>
      <c r="L47" s="418"/>
      <c r="M47" s="418"/>
      <c r="N47" s="418"/>
      <c r="O47" s="418"/>
      <c r="P47" s="418"/>
      <c r="Q47" s="418"/>
      <c r="R47" s="418"/>
      <c r="S47" s="418"/>
      <c r="T47" s="418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418"/>
    </row>
    <row r="48" spans="1:38" x14ac:dyDescent="0.3">
      <c r="B48" s="7" t="s">
        <v>1428</v>
      </c>
    </row>
    <row r="49" spans="1:38" ht="15" customHeight="1" x14ac:dyDescent="0.3">
      <c r="A49" s="131" t="s">
        <v>1429</v>
      </c>
      <c r="B49" s="132" t="str">
        <f t="array" ref="B49:AL49">TRANSPOSE(A50:A86)</f>
        <v>Bostn</v>
      </c>
      <c r="C49" s="132" t="str">
        <v>Maldn</v>
      </c>
      <c r="D49" s="132" t="str">
        <v>EBstn</v>
      </c>
      <c r="E49" s="132" t="str">
        <v>Smrvl</v>
      </c>
      <c r="F49" s="132" t="str">
        <v>SBstn</v>
      </c>
      <c r="G49" s="132" t="str">
        <v>Rxbry</v>
      </c>
      <c r="H49" s="132" t="str">
        <v>Brkln</v>
      </c>
      <c r="I49" s="132" t="str">
        <v>Mlrse</v>
      </c>
      <c r="J49" s="132" t="str">
        <v xml:space="preserve">Lynn </v>
      </c>
      <c r="K49" s="132" t="str">
        <v>Wlthm</v>
      </c>
      <c r="L49" s="132" t="str">
        <v>Quinc</v>
      </c>
      <c r="M49" s="132" t="str">
        <v>Dedam</v>
      </c>
      <c r="N49" s="132" t="str">
        <v>Newtn</v>
      </c>
      <c r="O49" s="132" t="str">
        <v>Andvr</v>
      </c>
      <c r="P49" s="132" t="str">
        <v>Salem</v>
      </c>
      <c r="Q49" s="132" t="str">
        <v>Concr</v>
      </c>
      <c r="R49" s="132" t="str">
        <v>Brktn</v>
      </c>
      <c r="S49" s="132" t="str">
        <v>Norwd</v>
      </c>
      <c r="T49" s="132" t="str">
        <v>Frmhm</v>
      </c>
      <c r="U49" s="132" t="str">
        <v>Lwrnc</v>
      </c>
      <c r="V49" s="132" t="str">
        <v>Nbprt</v>
      </c>
      <c r="W49" s="132" t="str">
        <v xml:space="preserve">Ayer </v>
      </c>
      <c r="X49" s="132" t="str">
        <v>Plymt</v>
      </c>
      <c r="Y49" s="132" t="str">
        <v>SW_MA</v>
      </c>
      <c r="Z49" s="132" t="str">
        <v>Wbrgh</v>
      </c>
      <c r="AA49" s="132" t="str">
        <v>Manch</v>
      </c>
      <c r="AB49" s="132" t="str">
        <v>Dover</v>
      </c>
      <c r="AC49" s="132" t="str">
        <v>NW_MA</v>
      </c>
      <c r="AD49" s="132" t="str">
        <v>NBedf</v>
      </c>
      <c r="AE49" s="132" t="str">
        <v>Provi</v>
      </c>
      <c r="AF49" s="132" t="str">
        <v>Worce</v>
      </c>
      <c r="AG49" s="132" t="str">
        <v>W_MA1</v>
      </c>
      <c r="AH49" s="132" t="str">
        <v>Brnst</v>
      </c>
      <c r="AI49" s="132" t="str">
        <v xml:space="preserve">S_RI </v>
      </c>
      <c r="AJ49" s="132" t="str">
        <v>W_MA2</v>
      </c>
      <c r="AK49" s="129" t="str">
        <v>Other</v>
      </c>
      <c r="AL49" s="129" t="str">
        <v>Total</v>
      </c>
    </row>
    <row r="50" spans="1:38" x14ac:dyDescent="0.3">
      <c r="A50" s="132" t="s">
        <v>1593</v>
      </c>
      <c r="B50" s="145" t="e">
        <f ca="1">OFFSET('[1]T_13.08'!$A$1,ROW()-$N$3,COLUMN()-$N$4)</f>
        <v>#VALUE!</v>
      </c>
      <c r="C50" s="145" t="e">
        <f ca="1">OFFSET('[1]T_13.08'!$A$1,ROW()-$N$3,COLUMN()-$N$4)</f>
        <v>#VALUE!</v>
      </c>
      <c r="D50" s="145" t="e">
        <f ca="1">OFFSET('[1]T_13.08'!$A$1,ROW()-$N$3,COLUMN()-$N$4)</f>
        <v>#VALUE!</v>
      </c>
      <c r="E50" s="145" t="e">
        <f ca="1">OFFSET('[1]T_13.08'!$A$1,ROW()-$N$3,COLUMN()-$N$4)</f>
        <v>#VALUE!</v>
      </c>
      <c r="F50" s="145" t="e">
        <f ca="1">OFFSET('[1]T_13.08'!$A$1,ROW()-$N$3,COLUMN()-$N$4)</f>
        <v>#VALUE!</v>
      </c>
      <c r="G50" s="145" t="e">
        <f ca="1">OFFSET('[1]T_13.08'!$A$1,ROW()-$N$3,COLUMN()-$N$4)</f>
        <v>#VALUE!</v>
      </c>
      <c r="H50" s="145" t="e">
        <f ca="1">OFFSET('[1]T_13.08'!$A$1,ROW()-$N$3,COLUMN()-$N$4)</f>
        <v>#VALUE!</v>
      </c>
      <c r="I50" s="145" t="e">
        <f ca="1">OFFSET('[1]T_13.08'!$A$1,ROW()-$N$3,COLUMN()-$N$4)</f>
        <v>#VALUE!</v>
      </c>
      <c r="J50" s="145" t="e">
        <f ca="1">OFFSET('[1]T_13.08'!$A$1,ROW()-$N$3,COLUMN()-$N$4)</f>
        <v>#VALUE!</v>
      </c>
      <c r="K50" s="145" t="e">
        <f ca="1">OFFSET('[1]T_13.08'!$A$1,ROW()-$N$3,COLUMN()-$N$4)</f>
        <v>#VALUE!</v>
      </c>
      <c r="L50" s="145" t="e">
        <f ca="1">OFFSET('[1]T_13.08'!$A$1,ROW()-$N$3,COLUMN()-$N$4)</f>
        <v>#VALUE!</v>
      </c>
      <c r="M50" s="145" t="e">
        <f ca="1">OFFSET('[1]T_13.08'!$A$1,ROW()-$N$3,COLUMN()-$N$4)</f>
        <v>#VALUE!</v>
      </c>
      <c r="N50" s="145" t="e">
        <f ca="1">OFFSET('[1]T_13.08'!$A$1,ROW()-$N$3,COLUMN()-$N$4)</f>
        <v>#VALUE!</v>
      </c>
      <c r="O50" s="145" t="e">
        <f ca="1">OFFSET('[1]T_13.08'!$A$1,ROW()-$N$3,COLUMN()-$N$4)</f>
        <v>#VALUE!</v>
      </c>
      <c r="P50" s="145" t="e">
        <f ca="1">OFFSET('[1]T_13.08'!$A$1,ROW()-$N$3,COLUMN()-$N$4)</f>
        <v>#VALUE!</v>
      </c>
      <c r="Q50" s="145" t="e">
        <f ca="1">OFFSET('[1]T_13.08'!$A$1,ROW()-$N$3,COLUMN()-$N$4)</f>
        <v>#VALUE!</v>
      </c>
      <c r="R50" s="145" t="e">
        <f ca="1">OFFSET('[1]T_13.08'!$A$1,ROW()-$N$3,COLUMN()-$N$4)</f>
        <v>#VALUE!</v>
      </c>
      <c r="S50" s="145" t="e">
        <f ca="1">OFFSET('[1]T_13.08'!$A$1,ROW()-$N$3,COLUMN()-$N$4)</f>
        <v>#VALUE!</v>
      </c>
      <c r="T50" s="145" t="e">
        <f ca="1">OFFSET('[1]T_13.08'!$A$1,ROW()-$N$3,COLUMN()-$N$4)</f>
        <v>#VALUE!</v>
      </c>
      <c r="U50" s="145" t="e">
        <f ca="1">OFFSET('[1]T_13.08'!$A$1,ROW()-$N$3,COLUMN()-$N$4)</f>
        <v>#VALUE!</v>
      </c>
      <c r="V50" s="145" t="e">
        <f ca="1">OFFSET('[1]T_13.08'!$A$1,ROW()-$N$3,COLUMN()-$N$4)</f>
        <v>#VALUE!</v>
      </c>
      <c r="W50" s="145" t="e">
        <f ca="1">OFFSET('[1]T_13.08'!$A$1,ROW()-$N$3,COLUMN()-$N$4)</f>
        <v>#VALUE!</v>
      </c>
      <c r="X50" s="145" t="e">
        <f ca="1">OFFSET('[1]T_13.08'!$A$1,ROW()-$N$3,COLUMN()-$N$4)</f>
        <v>#VALUE!</v>
      </c>
      <c r="Y50" s="145" t="e">
        <f ca="1">OFFSET('[1]T_13.08'!$A$1,ROW()-$N$3,COLUMN()-$N$4)</f>
        <v>#VALUE!</v>
      </c>
      <c r="Z50" s="145" t="e">
        <f ca="1">OFFSET('[1]T_13.08'!$A$1,ROW()-$N$3,COLUMN()-$N$4)</f>
        <v>#VALUE!</v>
      </c>
      <c r="AA50" s="145" t="e">
        <f ca="1">OFFSET('[1]T_13.08'!$A$1,ROW()-$N$3,COLUMN()-$N$4)</f>
        <v>#VALUE!</v>
      </c>
      <c r="AB50" s="145" t="e">
        <f ca="1">OFFSET('[1]T_13.08'!$A$1,ROW()-$N$3,COLUMN()-$N$4)</f>
        <v>#VALUE!</v>
      </c>
      <c r="AC50" s="145" t="e">
        <f ca="1">OFFSET('[1]T_13.08'!$A$1,ROW()-$N$3,COLUMN()-$N$4)</f>
        <v>#VALUE!</v>
      </c>
      <c r="AD50" s="145" t="e">
        <f ca="1">OFFSET('[1]T_13.08'!$A$1,ROW()-$N$3,COLUMN()-$N$4)</f>
        <v>#VALUE!</v>
      </c>
      <c r="AE50" s="145" t="e">
        <f ca="1">OFFSET('[1]T_13.08'!$A$1,ROW()-$N$3,COLUMN()-$N$4)</f>
        <v>#VALUE!</v>
      </c>
      <c r="AF50" s="145" t="e">
        <f ca="1">OFFSET('[1]T_13.08'!$A$1,ROW()-$N$3,COLUMN()-$N$4)</f>
        <v>#VALUE!</v>
      </c>
      <c r="AG50" s="145" t="e">
        <f ca="1">OFFSET('[1]T_13.08'!$A$1,ROW()-$N$3,COLUMN()-$N$4)</f>
        <v>#VALUE!</v>
      </c>
      <c r="AH50" s="145" t="e">
        <f ca="1">OFFSET('[1]T_13.08'!$A$1,ROW()-$N$3,COLUMN()-$N$4)</f>
        <v>#VALUE!</v>
      </c>
      <c r="AI50" s="145" t="e">
        <f ca="1">OFFSET('[1]T_13.08'!$A$1,ROW()-$N$3,COLUMN()-$N$4)</f>
        <v>#VALUE!</v>
      </c>
      <c r="AJ50" s="145" t="e">
        <f ca="1">OFFSET('[1]T_13.08'!$A$1,ROW()-$N$3,COLUMN()-$N$4)</f>
        <v>#VALUE!</v>
      </c>
      <c r="AK50" s="145" t="e">
        <f ca="1">OFFSET('[1]T_13.08'!$A$1,ROW()-$N$3,COLUMN()-$N$4)</f>
        <v>#VALUE!</v>
      </c>
      <c r="AL50" s="146" t="e">
        <f ca="1">OFFSET('[1]T_13.08'!$A$1,ROW()-$N$3,COLUMN()-$N$4)</f>
        <v>#VALUE!</v>
      </c>
    </row>
    <row r="51" spans="1:38" x14ac:dyDescent="0.3">
      <c r="A51" s="132" t="s">
        <v>1594</v>
      </c>
      <c r="B51" s="145" t="e">
        <f ca="1">OFFSET('[1]T_13.08'!$A$1,ROW()-$N$3,COLUMN()-$N$4)</f>
        <v>#VALUE!</v>
      </c>
      <c r="C51" s="145" t="e">
        <f ca="1">OFFSET('[1]T_13.08'!$A$1,ROW()-$N$3,COLUMN()-$N$4)</f>
        <v>#VALUE!</v>
      </c>
      <c r="D51" s="145" t="e">
        <f ca="1">OFFSET('[1]T_13.08'!$A$1,ROW()-$N$3,COLUMN()-$N$4)</f>
        <v>#VALUE!</v>
      </c>
      <c r="E51" s="145" t="e">
        <f ca="1">OFFSET('[1]T_13.08'!$A$1,ROW()-$N$3,COLUMN()-$N$4)</f>
        <v>#VALUE!</v>
      </c>
      <c r="F51" s="145" t="e">
        <f ca="1">OFFSET('[1]T_13.08'!$A$1,ROW()-$N$3,COLUMN()-$N$4)</f>
        <v>#VALUE!</v>
      </c>
      <c r="G51" s="145" t="e">
        <f ca="1">OFFSET('[1]T_13.08'!$A$1,ROW()-$N$3,COLUMN()-$N$4)</f>
        <v>#VALUE!</v>
      </c>
      <c r="H51" s="145" t="e">
        <f ca="1">OFFSET('[1]T_13.08'!$A$1,ROW()-$N$3,COLUMN()-$N$4)</f>
        <v>#VALUE!</v>
      </c>
      <c r="I51" s="145" t="e">
        <f ca="1">OFFSET('[1]T_13.08'!$A$1,ROW()-$N$3,COLUMN()-$N$4)</f>
        <v>#VALUE!</v>
      </c>
      <c r="J51" s="145" t="e">
        <f ca="1">OFFSET('[1]T_13.08'!$A$1,ROW()-$N$3,COLUMN()-$N$4)</f>
        <v>#VALUE!</v>
      </c>
      <c r="K51" s="145" t="e">
        <f ca="1">OFFSET('[1]T_13.08'!$A$1,ROW()-$N$3,COLUMN()-$N$4)</f>
        <v>#VALUE!</v>
      </c>
      <c r="L51" s="145" t="e">
        <f ca="1">OFFSET('[1]T_13.08'!$A$1,ROW()-$N$3,COLUMN()-$N$4)</f>
        <v>#VALUE!</v>
      </c>
      <c r="M51" s="145" t="e">
        <f ca="1">OFFSET('[1]T_13.08'!$A$1,ROW()-$N$3,COLUMN()-$N$4)</f>
        <v>#VALUE!</v>
      </c>
      <c r="N51" s="145" t="e">
        <f ca="1">OFFSET('[1]T_13.08'!$A$1,ROW()-$N$3,COLUMN()-$N$4)</f>
        <v>#VALUE!</v>
      </c>
      <c r="O51" s="145" t="e">
        <f ca="1">OFFSET('[1]T_13.08'!$A$1,ROW()-$N$3,COLUMN()-$N$4)</f>
        <v>#VALUE!</v>
      </c>
      <c r="P51" s="145" t="e">
        <f ca="1">OFFSET('[1]T_13.08'!$A$1,ROW()-$N$3,COLUMN()-$N$4)</f>
        <v>#VALUE!</v>
      </c>
      <c r="Q51" s="145" t="e">
        <f ca="1">OFFSET('[1]T_13.08'!$A$1,ROW()-$N$3,COLUMN()-$N$4)</f>
        <v>#VALUE!</v>
      </c>
      <c r="R51" s="145" t="e">
        <f ca="1">OFFSET('[1]T_13.08'!$A$1,ROW()-$N$3,COLUMN()-$N$4)</f>
        <v>#VALUE!</v>
      </c>
      <c r="S51" s="145" t="e">
        <f ca="1">OFFSET('[1]T_13.08'!$A$1,ROW()-$N$3,COLUMN()-$N$4)</f>
        <v>#VALUE!</v>
      </c>
      <c r="T51" s="145" t="e">
        <f ca="1">OFFSET('[1]T_13.08'!$A$1,ROW()-$N$3,COLUMN()-$N$4)</f>
        <v>#VALUE!</v>
      </c>
      <c r="U51" s="145" t="e">
        <f ca="1">OFFSET('[1]T_13.08'!$A$1,ROW()-$N$3,COLUMN()-$N$4)</f>
        <v>#VALUE!</v>
      </c>
      <c r="V51" s="145" t="e">
        <f ca="1">OFFSET('[1]T_13.08'!$A$1,ROW()-$N$3,COLUMN()-$N$4)</f>
        <v>#VALUE!</v>
      </c>
      <c r="W51" s="145" t="e">
        <f ca="1">OFFSET('[1]T_13.08'!$A$1,ROW()-$N$3,COLUMN()-$N$4)</f>
        <v>#VALUE!</v>
      </c>
      <c r="X51" s="145" t="e">
        <f ca="1">OFFSET('[1]T_13.08'!$A$1,ROW()-$N$3,COLUMN()-$N$4)</f>
        <v>#VALUE!</v>
      </c>
      <c r="Y51" s="145" t="e">
        <f ca="1">OFFSET('[1]T_13.08'!$A$1,ROW()-$N$3,COLUMN()-$N$4)</f>
        <v>#VALUE!</v>
      </c>
      <c r="Z51" s="145" t="e">
        <f ca="1">OFFSET('[1]T_13.08'!$A$1,ROW()-$N$3,COLUMN()-$N$4)</f>
        <v>#VALUE!</v>
      </c>
      <c r="AA51" s="145" t="e">
        <f ca="1">OFFSET('[1]T_13.08'!$A$1,ROW()-$N$3,COLUMN()-$N$4)</f>
        <v>#VALUE!</v>
      </c>
      <c r="AB51" s="145" t="e">
        <f ca="1">OFFSET('[1]T_13.08'!$A$1,ROW()-$N$3,COLUMN()-$N$4)</f>
        <v>#VALUE!</v>
      </c>
      <c r="AC51" s="145" t="e">
        <f ca="1">OFFSET('[1]T_13.08'!$A$1,ROW()-$N$3,COLUMN()-$N$4)</f>
        <v>#VALUE!</v>
      </c>
      <c r="AD51" s="145" t="e">
        <f ca="1">OFFSET('[1]T_13.08'!$A$1,ROW()-$N$3,COLUMN()-$N$4)</f>
        <v>#VALUE!</v>
      </c>
      <c r="AE51" s="145" t="e">
        <f ca="1">OFFSET('[1]T_13.08'!$A$1,ROW()-$N$3,COLUMN()-$N$4)</f>
        <v>#VALUE!</v>
      </c>
      <c r="AF51" s="145" t="e">
        <f ca="1">OFFSET('[1]T_13.08'!$A$1,ROW()-$N$3,COLUMN()-$N$4)</f>
        <v>#VALUE!</v>
      </c>
      <c r="AG51" s="145" t="e">
        <f ca="1">OFFSET('[1]T_13.08'!$A$1,ROW()-$N$3,COLUMN()-$N$4)</f>
        <v>#VALUE!</v>
      </c>
      <c r="AH51" s="145" t="e">
        <f ca="1">OFFSET('[1]T_13.08'!$A$1,ROW()-$N$3,COLUMN()-$N$4)</f>
        <v>#VALUE!</v>
      </c>
      <c r="AI51" s="145" t="e">
        <f ca="1">OFFSET('[1]T_13.08'!$A$1,ROW()-$N$3,COLUMN()-$N$4)</f>
        <v>#VALUE!</v>
      </c>
      <c r="AJ51" s="145" t="e">
        <f ca="1">OFFSET('[1]T_13.08'!$A$1,ROW()-$N$3,COLUMN()-$N$4)</f>
        <v>#VALUE!</v>
      </c>
      <c r="AK51" s="145" t="e">
        <f ca="1">OFFSET('[1]T_13.08'!$A$1,ROW()-$N$3,COLUMN()-$N$4)</f>
        <v>#VALUE!</v>
      </c>
      <c r="AL51" s="146" t="e">
        <f ca="1">OFFSET('[1]T_13.08'!$A$1,ROW()-$N$3,COLUMN()-$N$4)</f>
        <v>#VALUE!</v>
      </c>
    </row>
    <row r="52" spans="1:38" x14ac:dyDescent="0.3">
      <c r="A52" s="132" t="s">
        <v>1595</v>
      </c>
      <c r="B52" s="145" t="e">
        <f ca="1">OFFSET('[1]T_13.08'!$A$1,ROW()-$N$3,COLUMN()-$N$4)</f>
        <v>#VALUE!</v>
      </c>
      <c r="C52" s="145" t="e">
        <f ca="1">OFFSET('[1]T_13.08'!$A$1,ROW()-$N$3,COLUMN()-$N$4)</f>
        <v>#VALUE!</v>
      </c>
      <c r="D52" s="145" t="e">
        <f ca="1">OFFSET('[1]T_13.08'!$A$1,ROW()-$N$3,COLUMN()-$N$4)</f>
        <v>#VALUE!</v>
      </c>
      <c r="E52" s="145" t="e">
        <f ca="1">OFFSET('[1]T_13.08'!$A$1,ROW()-$N$3,COLUMN()-$N$4)</f>
        <v>#VALUE!</v>
      </c>
      <c r="F52" s="145" t="e">
        <f ca="1">OFFSET('[1]T_13.08'!$A$1,ROW()-$N$3,COLUMN()-$N$4)</f>
        <v>#VALUE!</v>
      </c>
      <c r="G52" s="145" t="e">
        <f ca="1">OFFSET('[1]T_13.08'!$A$1,ROW()-$N$3,COLUMN()-$N$4)</f>
        <v>#VALUE!</v>
      </c>
      <c r="H52" s="145" t="e">
        <f ca="1">OFFSET('[1]T_13.08'!$A$1,ROW()-$N$3,COLUMN()-$N$4)</f>
        <v>#VALUE!</v>
      </c>
      <c r="I52" s="145" t="e">
        <f ca="1">OFFSET('[1]T_13.08'!$A$1,ROW()-$N$3,COLUMN()-$N$4)</f>
        <v>#VALUE!</v>
      </c>
      <c r="J52" s="145" t="e">
        <f ca="1">OFFSET('[1]T_13.08'!$A$1,ROW()-$N$3,COLUMN()-$N$4)</f>
        <v>#VALUE!</v>
      </c>
      <c r="K52" s="145" t="e">
        <f ca="1">OFFSET('[1]T_13.08'!$A$1,ROW()-$N$3,COLUMN()-$N$4)</f>
        <v>#VALUE!</v>
      </c>
      <c r="L52" s="145" t="e">
        <f ca="1">OFFSET('[1]T_13.08'!$A$1,ROW()-$N$3,COLUMN()-$N$4)</f>
        <v>#VALUE!</v>
      </c>
      <c r="M52" s="145" t="e">
        <f ca="1">OFFSET('[1]T_13.08'!$A$1,ROW()-$N$3,COLUMN()-$N$4)</f>
        <v>#VALUE!</v>
      </c>
      <c r="N52" s="145" t="e">
        <f ca="1">OFFSET('[1]T_13.08'!$A$1,ROW()-$N$3,COLUMN()-$N$4)</f>
        <v>#VALUE!</v>
      </c>
      <c r="O52" s="145" t="e">
        <f ca="1">OFFSET('[1]T_13.08'!$A$1,ROW()-$N$3,COLUMN()-$N$4)</f>
        <v>#VALUE!</v>
      </c>
      <c r="P52" s="145" t="e">
        <f ca="1">OFFSET('[1]T_13.08'!$A$1,ROW()-$N$3,COLUMN()-$N$4)</f>
        <v>#VALUE!</v>
      </c>
      <c r="Q52" s="145" t="e">
        <f ca="1">OFFSET('[1]T_13.08'!$A$1,ROW()-$N$3,COLUMN()-$N$4)</f>
        <v>#VALUE!</v>
      </c>
      <c r="R52" s="145" t="e">
        <f ca="1">OFFSET('[1]T_13.08'!$A$1,ROW()-$N$3,COLUMN()-$N$4)</f>
        <v>#VALUE!</v>
      </c>
      <c r="S52" s="145" t="e">
        <f ca="1">OFFSET('[1]T_13.08'!$A$1,ROW()-$N$3,COLUMN()-$N$4)</f>
        <v>#VALUE!</v>
      </c>
      <c r="T52" s="145" t="e">
        <f ca="1">OFFSET('[1]T_13.08'!$A$1,ROW()-$N$3,COLUMN()-$N$4)</f>
        <v>#VALUE!</v>
      </c>
      <c r="U52" s="145" t="e">
        <f ca="1">OFFSET('[1]T_13.08'!$A$1,ROW()-$N$3,COLUMN()-$N$4)</f>
        <v>#VALUE!</v>
      </c>
      <c r="V52" s="145" t="e">
        <f ca="1">OFFSET('[1]T_13.08'!$A$1,ROW()-$N$3,COLUMN()-$N$4)</f>
        <v>#VALUE!</v>
      </c>
      <c r="W52" s="145" t="e">
        <f ca="1">OFFSET('[1]T_13.08'!$A$1,ROW()-$N$3,COLUMN()-$N$4)</f>
        <v>#VALUE!</v>
      </c>
      <c r="X52" s="145" t="e">
        <f ca="1">OFFSET('[1]T_13.08'!$A$1,ROW()-$N$3,COLUMN()-$N$4)</f>
        <v>#VALUE!</v>
      </c>
      <c r="Y52" s="145" t="e">
        <f ca="1">OFFSET('[1]T_13.08'!$A$1,ROW()-$N$3,COLUMN()-$N$4)</f>
        <v>#VALUE!</v>
      </c>
      <c r="Z52" s="145" t="e">
        <f ca="1">OFFSET('[1]T_13.08'!$A$1,ROW()-$N$3,COLUMN()-$N$4)</f>
        <v>#VALUE!</v>
      </c>
      <c r="AA52" s="145" t="e">
        <f ca="1">OFFSET('[1]T_13.08'!$A$1,ROW()-$N$3,COLUMN()-$N$4)</f>
        <v>#VALUE!</v>
      </c>
      <c r="AB52" s="145" t="e">
        <f ca="1">OFFSET('[1]T_13.08'!$A$1,ROW()-$N$3,COLUMN()-$N$4)</f>
        <v>#VALUE!</v>
      </c>
      <c r="AC52" s="145" t="e">
        <f ca="1">OFFSET('[1]T_13.08'!$A$1,ROW()-$N$3,COLUMN()-$N$4)</f>
        <v>#VALUE!</v>
      </c>
      <c r="AD52" s="145" t="e">
        <f ca="1">OFFSET('[1]T_13.08'!$A$1,ROW()-$N$3,COLUMN()-$N$4)</f>
        <v>#VALUE!</v>
      </c>
      <c r="AE52" s="145" t="e">
        <f ca="1">OFFSET('[1]T_13.08'!$A$1,ROW()-$N$3,COLUMN()-$N$4)</f>
        <v>#VALUE!</v>
      </c>
      <c r="AF52" s="145" t="e">
        <f ca="1">OFFSET('[1]T_13.08'!$A$1,ROW()-$N$3,COLUMN()-$N$4)</f>
        <v>#VALUE!</v>
      </c>
      <c r="AG52" s="145" t="e">
        <f ca="1">OFFSET('[1]T_13.08'!$A$1,ROW()-$N$3,COLUMN()-$N$4)</f>
        <v>#VALUE!</v>
      </c>
      <c r="AH52" s="145" t="e">
        <f ca="1">OFFSET('[1]T_13.08'!$A$1,ROW()-$N$3,COLUMN()-$N$4)</f>
        <v>#VALUE!</v>
      </c>
      <c r="AI52" s="145" t="e">
        <f ca="1">OFFSET('[1]T_13.08'!$A$1,ROW()-$N$3,COLUMN()-$N$4)</f>
        <v>#VALUE!</v>
      </c>
      <c r="AJ52" s="145" t="e">
        <f ca="1">OFFSET('[1]T_13.08'!$A$1,ROW()-$N$3,COLUMN()-$N$4)</f>
        <v>#VALUE!</v>
      </c>
      <c r="AK52" s="145" t="e">
        <f ca="1">OFFSET('[1]T_13.08'!$A$1,ROW()-$N$3,COLUMN()-$N$4)</f>
        <v>#VALUE!</v>
      </c>
      <c r="AL52" s="146" t="e">
        <f ca="1">OFFSET('[1]T_13.08'!$A$1,ROW()-$N$3,COLUMN()-$N$4)</f>
        <v>#VALUE!</v>
      </c>
    </row>
    <row r="53" spans="1:38" x14ac:dyDescent="0.3">
      <c r="A53" s="132" t="s">
        <v>1596</v>
      </c>
      <c r="B53" s="145" t="e">
        <f ca="1">OFFSET('[1]T_13.08'!$A$1,ROW()-$N$3,COLUMN()-$N$4)</f>
        <v>#VALUE!</v>
      </c>
      <c r="C53" s="145" t="e">
        <f ca="1">OFFSET('[1]T_13.08'!$A$1,ROW()-$N$3,COLUMN()-$N$4)</f>
        <v>#VALUE!</v>
      </c>
      <c r="D53" s="145" t="e">
        <f ca="1">OFFSET('[1]T_13.08'!$A$1,ROW()-$N$3,COLUMN()-$N$4)</f>
        <v>#VALUE!</v>
      </c>
      <c r="E53" s="145" t="e">
        <f ca="1">OFFSET('[1]T_13.08'!$A$1,ROW()-$N$3,COLUMN()-$N$4)</f>
        <v>#VALUE!</v>
      </c>
      <c r="F53" s="145" t="e">
        <f ca="1">OFFSET('[1]T_13.08'!$A$1,ROW()-$N$3,COLUMN()-$N$4)</f>
        <v>#VALUE!</v>
      </c>
      <c r="G53" s="145" t="e">
        <f ca="1">OFFSET('[1]T_13.08'!$A$1,ROW()-$N$3,COLUMN()-$N$4)</f>
        <v>#VALUE!</v>
      </c>
      <c r="H53" s="145" t="e">
        <f ca="1">OFFSET('[1]T_13.08'!$A$1,ROW()-$N$3,COLUMN()-$N$4)</f>
        <v>#VALUE!</v>
      </c>
      <c r="I53" s="145" t="e">
        <f ca="1">OFFSET('[1]T_13.08'!$A$1,ROW()-$N$3,COLUMN()-$N$4)</f>
        <v>#VALUE!</v>
      </c>
      <c r="J53" s="145" t="e">
        <f ca="1">OFFSET('[1]T_13.08'!$A$1,ROW()-$N$3,COLUMN()-$N$4)</f>
        <v>#VALUE!</v>
      </c>
      <c r="K53" s="145" t="e">
        <f ca="1">OFFSET('[1]T_13.08'!$A$1,ROW()-$N$3,COLUMN()-$N$4)</f>
        <v>#VALUE!</v>
      </c>
      <c r="L53" s="145" t="e">
        <f ca="1">OFFSET('[1]T_13.08'!$A$1,ROW()-$N$3,COLUMN()-$N$4)</f>
        <v>#VALUE!</v>
      </c>
      <c r="M53" s="145" t="e">
        <f ca="1">OFFSET('[1]T_13.08'!$A$1,ROW()-$N$3,COLUMN()-$N$4)</f>
        <v>#VALUE!</v>
      </c>
      <c r="N53" s="145" t="e">
        <f ca="1">OFFSET('[1]T_13.08'!$A$1,ROW()-$N$3,COLUMN()-$N$4)</f>
        <v>#VALUE!</v>
      </c>
      <c r="O53" s="145" t="e">
        <f ca="1">OFFSET('[1]T_13.08'!$A$1,ROW()-$N$3,COLUMN()-$N$4)</f>
        <v>#VALUE!</v>
      </c>
      <c r="P53" s="145" t="e">
        <f ca="1">OFFSET('[1]T_13.08'!$A$1,ROW()-$N$3,COLUMN()-$N$4)</f>
        <v>#VALUE!</v>
      </c>
      <c r="Q53" s="145" t="e">
        <f ca="1">OFFSET('[1]T_13.08'!$A$1,ROW()-$N$3,COLUMN()-$N$4)</f>
        <v>#VALUE!</v>
      </c>
      <c r="R53" s="145" t="e">
        <f ca="1">OFFSET('[1]T_13.08'!$A$1,ROW()-$N$3,COLUMN()-$N$4)</f>
        <v>#VALUE!</v>
      </c>
      <c r="S53" s="145" t="e">
        <f ca="1">OFFSET('[1]T_13.08'!$A$1,ROW()-$N$3,COLUMN()-$N$4)</f>
        <v>#VALUE!</v>
      </c>
      <c r="T53" s="145" t="e">
        <f ca="1">OFFSET('[1]T_13.08'!$A$1,ROW()-$N$3,COLUMN()-$N$4)</f>
        <v>#VALUE!</v>
      </c>
      <c r="U53" s="145" t="e">
        <f ca="1">OFFSET('[1]T_13.08'!$A$1,ROW()-$N$3,COLUMN()-$N$4)</f>
        <v>#VALUE!</v>
      </c>
      <c r="V53" s="145" t="e">
        <f ca="1">OFFSET('[1]T_13.08'!$A$1,ROW()-$N$3,COLUMN()-$N$4)</f>
        <v>#VALUE!</v>
      </c>
      <c r="W53" s="145" t="e">
        <f ca="1">OFFSET('[1]T_13.08'!$A$1,ROW()-$N$3,COLUMN()-$N$4)</f>
        <v>#VALUE!</v>
      </c>
      <c r="X53" s="145" t="e">
        <f ca="1">OFFSET('[1]T_13.08'!$A$1,ROW()-$N$3,COLUMN()-$N$4)</f>
        <v>#VALUE!</v>
      </c>
      <c r="Y53" s="145" t="e">
        <f ca="1">OFFSET('[1]T_13.08'!$A$1,ROW()-$N$3,COLUMN()-$N$4)</f>
        <v>#VALUE!</v>
      </c>
      <c r="Z53" s="145" t="e">
        <f ca="1">OFFSET('[1]T_13.08'!$A$1,ROW()-$N$3,COLUMN()-$N$4)</f>
        <v>#VALUE!</v>
      </c>
      <c r="AA53" s="145" t="e">
        <f ca="1">OFFSET('[1]T_13.08'!$A$1,ROW()-$N$3,COLUMN()-$N$4)</f>
        <v>#VALUE!</v>
      </c>
      <c r="AB53" s="145" t="e">
        <f ca="1">OFFSET('[1]T_13.08'!$A$1,ROW()-$N$3,COLUMN()-$N$4)</f>
        <v>#VALUE!</v>
      </c>
      <c r="AC53" s="145" t="e">
        <f ca="1">OFFSET('[1]T_13.08'!$A$1,ROW()-$N$3,COLUMN()-$N$4)</f>
        <v>#VALUE!</v>
      </c>
      <c r="AD53" s="145" t="e">
        <f ca="1">OFFSET('[1]T_13.08'!$A$1,ROW()-$N$3,COLUMN()-$N$4)</f>
        <v>#VALUE!</v>
      </c>
      <c r="AE53" s="145" t="e">
        <f ca="1">OFFSET('[1]T_13.08'!$A$1,ROW()-$N$3,COLUMN()-$N$4)</f>
        <v>#VALUE!</v>
      </c>
      <c r="AF53" s="145" t="e">
        <f ca="1">OFFSET('[1]T_13.08'!$A$1,ROW()-$N$3,COLUMN()-$N$4)</f>
        <v>#VALUE!</v>
      </c>
      <c r="AG53" s="145" t="e">
        <f ca="1">OFFSET('[1]T_13.08'!$A$1,ROW()-$N$3,COLUMN()-$N$4)</f>
        <v>#VALUE!</v>
      </c>
      <c r="AH53" s="145" t="e">
        <f ca="1">OFFSET('[1]T_13.08'!$A$1,ROW()-$N$3,COLUMN()-$N$4)</f>
        <v>#VALUE!</v>
      </c>
      <c r="AI53" s="145" t="e">
        <f ca="1">OFFSET('[1]T_13.08'!$A$1,ROW()-$N$3,COLUMN()-$N$4)</f>
        <v>#VALUE!</v>
      </c>
      <c r="AJ53" s="145" t="e">
        <f ca="1">OFFSET('[1]T_13.08'!$A$1,ROW()-$N$3,COLUMN()-$N$4)</f>
        <v>#VALUE!</v>
      </c>
      <c r="AK53" s="145" t="e">
        <f ca="1">OFFSET('[1]T_13.08'!$A$1,ROW()-$N$3,COLUMN()-$N$4)</f>
        <v>#VALUE!</v>
      </c>
      <c r="AL53" s="146" t="e">
        <f ca="1">OFFSET('[1]T_13.08'!$A$1,ROW()-$N$3,COLUMN()-$N$4)</f>
        <v>#VALUE!</v>
      </c>
    </row>
    <row r="54" spans="1:38" x14ac:dyDescent="0.3">
      <c r="A54" s="132" t="s">
        <v>1597</v>
      </c>
      <c r="B54" s="145" t="e">
        <f ca="1">OFFSET('[1]T_13.08'!$A$1,ROW()-$N$3,COLUMN()-$N$4)</f>
        <v>#VALUE!</v>
      </c>
      <c r="C54" s="145" t="e">
        <f ca="1">OFFSET('[1]T_13.08'!$A$1,ROW()-$N$3,COLUMN()-$N$4)</f>
        <v>#VALUE!</v>
      </c>
      <c r="D54" s="145" t="e">
        <f ca="1">OFFSET('[1]T_13.08'!$A$1,ROW()-$N$3,COLUMN()-$N$4)</f>
        <v>#VALUE!</v>
      </c>
      <c r="E54" s="145" t="e">
        <f ca="1">OFFSET('[1]T_13.08'!$A$1,ROW()-$N$3,COLUMN()-$N$4)</f>
        <v>#VALUE!</v>
      </c>
      <c r="F54" s="145" t="e">
        <f ca="1">OFFSET('[1]T_13.08'!$A$1,ROW()-$N$3,COLUMN()-$N$4)</f>
        <v>#VALUE!</v>
      </c>
      <c r="G54" s="145" t="e">
        <f ca="1">OFFSET('[1]T_13.08'!$A$1,ROW()-$N$3,COLUMN()-$N$4)</f>
        <v>#VALUE!</v>
      </c>
      <c r="H54" s="145" t="e">
        <f ca="1">OFFSET('[1]T_13.08'!$A$1,ROW()-$N$3,COLUMN()-$N$4)</f>
        <v>#VALUE!</v>
      </c>
      <c r="I54" s="145" t="e">
        <f ca="1">OFFSET('[1]T_13.08'!$A$1,ROW()-$N$3,COLUMN()-$N$4)</f>
        <v>#VALUE!</v>
      </c>
      <c r="J54" s="145" t="e">
        <f ca="1">OFFSET('[1]T_13.08'!$A$1,ROW()-$N$3,COLUMN()-$N$4)</f>
        <v>#VALUE!</v>
      </c>
      <c r="K54" s="145" t="e">
        <f ca="1">OFFSET('[1]T_13.08'!$A$1,ROW()-$N$3,COLUMN()-$N$4)</f>
        <v>#VALUE!</v>
      </c>
      <c r="L54" s="145" t="e">
        <f ca="1">OFFSET('[1]T_13.08'!$A$1,ROW()-$N$3,COLUMN()-$N$4)</f>
        <v>#VALUE!</v>
      </c>
      <c r="M54" s="145" t="e">
        <f ca="1">OFFSET('[1]T_13.08'!$A$1,ROW()-$N$3,COLUMN()-$N$4)</f>
        <v>#VALUE!</v>
      </c>
      <c r="N54" s="145" t="e">
        <f ca="1">OFFSET('[1]T_13.08'!$A$1,ROW()-$N$3,COLUMN()-$N$4)</f>
        <v>#VALUE!</v>
      </c>
      <c r="O54" s="145" t="e">
        <f ca="1">OFFSET('[1]T_13.08'!$A$1,ROW()-$N$3,COLUMN()-$N$4)</f>
        <v>#VALUE!</v>
      </c>
      <c r="P54" s="145" t="e">
        <f ca="1">OFFSET('[1]T_13.08'!$A$1,ROW()-$N$3,COLUMN()-$N$4)</f>
        <v>#VALUE!</v>
      </c>
      <c r="Q54" s="145" t="e">
        <f ca="1">OFFSET('[1]T_13.08'!$A$1,ROW()-$N$3,COLUMN()-$N$4)</f>
        <v>#VALUE!</v>
      </c>
      <c r="R54" s="145" t="e">
        <f ca="1">OFFSET('[1]T_13.08'!$A$1,ROW()-$N$3,COLUMN()-$N$4)</f>
        <v>#VALUE!</v>
      </c>
      <c r="S54" s="145" t="e">
        <f ca="1">OFFSET('[1]T_13.08'!$A$1,ROW()-$N$3,COLUMN()-$N$4)</f>
        <v>#VALUE!</v>
      </c>
      <c r="T54" s="145" t="e">
        <f ca="1">OFFSET('[1]T_13.08'!$A$1,ROW()-$N$3,COLUMN()-$N$4)</f>
        <v>#VALUE!</v>
      </c>
      <c r="U54" s="145" t="e">
        <f ca="1">OFFSET('[1]T_13.08'!$A$1,ROW()-$N$3,COLUMN()-$N$4)</f>
        <v>#VALUE!</v>
      </c>
      <c r="V54" s="145" t="e">
        <f ca="1">OFFSET('[1]T_13.08'!$A$1,ROW()-$N$3,COLUMN()-$N$4)</f>
        <v>#VALUE!</v>
      </c>
      <c r="W54" s="145" t="e">
        <f ca="1">OFFSET('[1]T_13.08'!$A$1,ROW()-$N$3,COLUMN()-$N$4)</f>
        <v>#VALUE!</v>
      </c>
      <c r="X54" s="145" t="e">
        <f ca="1">OFFSET('[1]T_13.08'!$A$1,ROW()-$N$3,COLUMN()-$N$4)</f>
        <v>#VALUE!</v>
      </c>
      <c r="Y54" s="145" t="e">
        <f ca="1">OFFSET('[1]T_13.08'!$A$1,ROW()-$N$3,COLUMN()-$N$4)</f>
        <v>#VALUE!</v>
      </c>
      <c r="Z54" s="145" t="e">
        <f ca="1">OFFSET('[1]T_13.08'!$A$1,ROW()-$N$3,COLUMN()-$N$4)</f>
        <v>#VALUE!</v>
      </c>
      <c r="AA54" s="145" t="e">
        <f ca="1">OFFSET('[1]T_13.08'!$A$1,ROW()-$N$3,COLUMN()-$N$4)</f>
        <v>#VALUE!</v>
      </c>
      <c r="AB54" s="145" t="e">
        <f ca="1">OFFSET('[1]T_13.08'!$A$1,ROW()-$N$3,COLUMN()-$N$4)</f>
        <v>#VALUE!</v>
      </c>
      <c r="AC54" s="145" t="e">
        <f ca="1">OFFSET('[1]T_13.08'!$A$1,ROW()-$N$3,COLUMN()-$N$4)</f>
        <v>#VALUE!</v>
      </c>
      <c r="AD54" s="145" t="e">
        <f ca="1">OFFSET('[1]T_13.08'!$A$1,ROW()-$N$3,COLUMN()-$N$4)</f>
        <v>#VALUE!</v>
      </c>
      <c r="AE54" s="145" t="e">
        <f ca="1">OFFSET('[1]T_13.08'!$A$1,ROW()-$N$3,COLUMN()-$N$4)</f>
        <v>#VALUE!</v>
      </c>
      <c r="AF54" s="145" t="e">
        <f ca="1">OFFSET('[1]T_13.08'!$A$1,ROW()-$N$3,COLUMN()-$N$4)</f>
        <v>#VALUE!</v>
      </c>
      <c r="AG54" s="145" t="e">
        <f ca="1">OFFSET('[1]T_13.08'!$A$1,ROW()-$N$3,COLUMN()-$N$4)</f>
        <v>#VALUE!</v>
      </c>
      <c r="AH54" s="145" t="e">
        <f ca="1">OFFSET('[1]T_13.08'!$A$1,ROW()-$N$3,COLUMN()-$N$4)</f>
        <v>#VALUE!</v>
      </c>
      <c r="AI54" s="145" t="e">
        <f ca="1">OFFSET('[1]T_13.08'!$A$1,ROW()-$N$3,COLUMN()-$N$4)</f>
        <v>#VALUE!</v>
      </c>
      <c r="AJ54" s="145" t="e">
        <f ca="1">OFFSET('[1]T_13.08'!$A$1,ROW()-$N$3,COLUMN()-$N$4)</f>
        <v>#VALUE!</v>
      </c>
      <c r="AK54" s="145" t="e">
        <f ca="1">OFFSET('[1]T_13.08'!$A$1,ROW()-$N$3,COLUMN()-$N$4)</f>
        <v>#VALUE!</v>
      </c>
      <c r="AL54" s="146" t="e">
        <f ca="1">OFFSET('[1]T_13.08'!$A$1,ROW()-$N$3,COLUMN()-$N$4)</f>
        <v>#VALUE!</v>
      </c>
    </row>
    <row r="55" spans="1:38" x14ac:dyDescent="0.3">
      <c r="A55" s="132" t="s">
        <v>1598</v>
      </c>
      <c r="B55" s="145" t="e">
        <f ca="1">OFFSET('[1]T_13.08'!$A$1,ROW()-$N$3,COLUMN()-$N$4)</f>
        <v>#VALUE!</v>
      </c>
      <c r="C55" s="145" t="e">
        <f ca="1">OFFSET('[1]T_13.08'!$A$1,ROW()-$N$3,COLUMN()-$N$4)</f>
        <v>#VALUE!</v>
      </c>
      <c r="D55" s="145" t="e">
        <f ca="1">OFFSET('[1]T_13.08'!$A$1,ROW()-$N$3,COLUMN()-$N$4)</f>
        <v>#VALUE!</v>
      </c>
      <c r="E55" s="145" t="e">
        <f ca="1">OFFSET('[1]T_13.08'!$A$1,ROW()-$N$3,COLUMN()-$N$4)</f>
        <v>#VALUE!</v>
      </c>
      <c r="F55" s="145" t="e">
        <f ca="1">OFFSET('[1]T_13.08'!$A$1,ROW()-$N$3,COLUMN()-$N$4)</f>
        <v>#VALUE!</v>
      </c>
      <c r="G55" s="145" t="e">
        <f ca="1">OFFSET('[1]T_13.08'!$A$1,ROW()-$N$3,COLUMN()-$N$4)</f>
        <v>#VALUE!</v>
      </c>
      <c r="H55" s="145" t="e">
        <f ca="1">OFFSET('[1]T_13.08'!$A$1,ROW()-$N$3,COLUMN()-$N$4)</f>
        <v>#VALUE!</v>
      </c>
      <c r="I55" s="145" t="e">
        <f ca="1">OFFSET('[1]T_13.08'!$A$1,ROW()-$N$3,COLUMN()-$N$4)</f>
        <v>#VALUE!</v>
      </c>
      <c r="J55" s="145" t="e">
        <f ca="1">OFFSET('[1]T_13.08'!$A$1,ROW()-$N$3,COLUMN()-$N$4)</f>
        <v>#VALUE!</v>
      </c>
      <c r="K55" s="145" t="e">
        <f ca="1">OFFSET('[1]T_13.08'!$A$1,ROW()-$N$3,COLUMN()-$N$4)</f>
        <v>#VALUE!</v>
      </c>
      <c r="L55" s="145" t="e">
        <f ca="1">OFFSET('[1]T_13.08'!$A$1,ROW()-$N$3,COLUMN()-$N$4)</f>
        <v>#VALUE!</v>
      </c>
      <c r="M55" s="145" t="e">
        <f ca="1">OFFSET('[1]T_13.08'!$A$1,ROW()-$N$3,COLUMN()-$N$4)</f>
        <v>#VALUE!</v>
      </c>
      <c r="N55" s="145" t="e">
        <f ca="1">OFFSET('[1]T_13.08'!$A$1,ROW()-$N$3,COLUMN()-$N$4)</f>
        <v>#VALUE!</v>
      </c>
      <c r="O55" s="145" t="e">
        <f ca="1">OFFSET('[1]T_13.08'!$A$1,ROW()-$N$3,COLUMN()-$N$4)</f>
        <v>#VALUE!</v>
      </c>
      <c r="P55" s="145" t="e">
        <f ca="1">OFFSET('[1]T_13.08'!$A$1,ROW()-$N$3,COLUMN()-$N$4)</f>
        <v>#VALUE!</v>
      </c>
      <c r="Q55" s="145" t="e">
        <f ca="1">OFFSET('[1]T_13.08'!$A$1,ROW()-$N$3,COLUMN()-$N$4)</f>
        <v>#VALUE!</v>
      </c>
      <c r="R55" s="145" t="e">
        <f ca="1">OFFSET('[1]T_13.08'!$A$1,ROW()-$N$3,COLUMN()-$N$4)</f>
        <v>#VALUE!</v>
      </c>
      <c r="S55" s="145" t="e">
        <f ca="1">OFFSET('[1]T_13.08'!$A$1,ROW()-$N$3,COLUMN()-$N$4)</f>
        <v>#VALUE!</v>
      </c>
      <c r="T55" s="145" t="e">
        <f ca="1">OFFSET('[1]T_13.08'!$A$1,ROW()-$N$3,COLUMN()-$N$4)</f>
        <v>#VALUE!</v>
      </c>
      <c r="U55" s="145" t="e">
        <f ca="1">OFFSET('[1]T_13.08'!$A$1,ROW()-$N$3,COLUMN()-$N$4)</f>
        <v>#VALUE!</v>
      </c>
      <c r="V55" s="145" t="e">
        <f ca="1">OFFSET('[1]T_13.08'!$A$1,ROW()-$N$3,COLUMN()-$N$4)</f>
        <v>#VALUE!</v>
      </c>
      <c r="W55" s="145" t="e">
        <f ca="1">OFFSET('[1]T_13.08'!$A$1,ROW()-$N$3,COLUMN()-$N$4)</f>
        <v>#VALUE!</v>
      </c>
      <c r="X55" s="145" t="e">
        <f ca="1">OFFSET('[1]T_13.08'!$A$1,ROW()-$N$3,COLUMN()-$N$4)</f>
        <v>#VALUE!</v>
      </c>
      <c r="Y55" s="145" t="e">
        <f ca="1">OFFSET('[1]T_13.08'!$A$1,ROW()-$N$3,COLUMN()-$N$4)</f>
        <v>#VALUE!</v>
      </c>
      <c r="Z55" s="145" t="e">
        <f ca="1">OFFSET('[1]T_13.08'!$A$1,ROW()-$N$3,COLUMN()-$N$4)</f>
        <v>#VALUE!</v>
      </c>
      <c r="AA55" s="145" t="e">
        <f ca="1">OFFSET('[1]T_13.08'!$A$1,ROW()-$N$3,COLUMN()-$N$4)</f>
        <v>#VALUE!</v>
      </c>
      <c r="AB55" s="145" t="e">
        <f ca="1">OFFSET('[1]T_13.08'!$A$1,ROW()-$N$3,COLUMN()-$N$4)</f>
        <v>#VALUE!</v>
      </c>
      <c r="AC55" s="145" t="e">
        <f ca="1">OFFSET('[1]T_13.08'!$A$1,ROW()-$N$3,COLUMN()-$N$4)</f>
        <v>#VALUE!</v>
      </c>
      <c r="AD55" s="145" t="e">
        <f ca="1">OFFSET('[1]T_13.08'!$A$1,ROW()-$N$3,COLUMN()-$N$4)</f>
        <v>#VALUE!</v>
      </c>
      <c r="AE55" s="145" t="e">
        <f ca="1">OFFSET('[1]T_13.08'!$A$1,ROW()-$N$3,COLUMN()-$N$4)</f>
        <v>#VALUE!</v>
      </c>
      <c r="AF55" s="145" t="e">
        <f ca="1">OFFSET('[1]T_13.08'!$A$1,ROW()-$N$3,COLUMN()-$N$4)</f>
        <v>#VALUE!</v>
      </c>
      <c r="AG55" s="145" t="e">
        <f ca="1">OFFSET('[1]T_13.08'!$A$1,ROW()-$N$3,COLUMN()-$N$4)</f>
        <v>#VALUE!</v>
      </c>
      <c r="AH55" s="145" t="e">
        <f ca="1">OFFSET('[1]T_13.08'!$A$1,ROW()-$N$3,COLUMN()-$N$4)</f>
        <v>#VALUE!</v>
      </c>
      <c r="AI55" s="145" t="e">
        <f ca="1">OFFSET('[1]T_13.08'!$A$1,ROW()-$N$3,COLUMN()-$N$4)</f>
        <v>#VALUE!</v>
      </c>
      <c r="AJ55" s="145" t="e">
        <f ca="1">OFFSET('[1]T_13.08'!$A$1,ROW()-$N$3,COLUMN()-$N$4)</f>
        <v>#VALUE!</v>
      </c>
      <c r="AK55" s="145" t="e">
        <f ca="1">OFFSET('[1]T_13.08'!$A$1,ROW()-$N$3,COLUMN()-$N$4)</f>
        <v>#VALUE!</v>
      </c>
      <c r="AL55" s="146" t="e">
        <f ca="1">OFFSET('[1]T_13.08'!$A$1,ROW()-$N$3,COLUMN()-$N$4)</f>
        <v>#VALUE!</v>
      </c>
    </row>
    <row r="56" spans="1:38" x14ac:dyDescent="0.3">
      <c r="A56" s="132" t="s">
        <v>1599</v>
      </c>
      <c r="B56" s="145" t="e">
        <f ca="1">OFFSET('[1]T_13.08'!$A$1,ROW()-$N$3,COLUMN()-$N$4)</f>
        <v>#VALUE!</v>
      </c>
      <c r="C56" s="145" t="e">
        <f ca="1">OFFSET('[1]T_13.08'!$A$1,ROW()-$N$3,COLUMN()-$N$4)</f>
        <v>#VALUE!</v>
      </c>
      <c r="D56" s="145" t="e">
        <f ca="1">OFFSET('[1]T_13.08'!$A$1,ROW()-$N$3,COLUMN()-$N$4)</f>
        <v>#VALUE!</v>
      </c>
      <c r="E56" s="145" t="e">
        <f ca="1">OFFSET('[1]T_13.08'!$A$1,ROW()-$N$3,COLUMN()-$N$4)</f>
        <v>#VALUE!</v>
      </c>
      <c r="F56" s="145" t="e">
        <f ca="1">OFFSET('[1]T_13.08'!$A$1,ROW()-$N$3,COLUMN()-$N$4)</f>
        <v>#VALUE!</v>
      </c>
      <c r="G56" s="145" t="e">
        <f ca="1">OFFSET('[1]T_13.08'!$A$1,ROW()-$N$3,COLUMN()-$N$4)</f>
        <v>#VALUE!</v>
      </c>
      <c r="H56" s="145" t="e">
        <f ca="1">OFFSET('[1]T_13.08'!$A$1,ROW()-$N$3,COLUMN()-$N$4)</f>
        <v>#VALUE!</v>
      </c>
      <c r="I56" s="145" t="e">
        <f ca="1">OFFSET('[1]T_13.08'!$A$1,ROW()-$N$3,COLUMN()-$N$4)</f>
        <v>#VALUE!</v>
      </c>
      <c r="J56" s="145" t="e">
        <f ca="1">OFFSET('[1]T_13.08'!$A$1,ROW()-$N$3,COLUMN()-$N$4)</f>
        <v>#VALUE!</v>
      </c>
      <c r="K56" s="145" t="e">
        <f ca="1">OFFSET('[1]T_13.08'!$A$1,ROW()-$N$3,COLUMN()-$N$4)</f>
        <v>#VALUE!</v>
      </c>
      <c r="L56" s="145" t="e">
        <f ca="1">OFFSET('[1]T_13.08'!$A$1,ROW()-$N$3,COLUMN()-$N$4)</f>
        <v>#VALUE!</v>
      </c>
      <c r="M56" s="145" t="e">
        <f ca="1">OFFSET('[1]T_13.08'!$A$1,ROW()-$N$3,COLUMN()-$N$4)</f>
        <v>#VALUE!</v>
      </c>
      <c r="N56" s="145" t="e">
        <f ca="1">OFFSET('[1]T_13.08'!$A$1,ROW()-$N$3,COLUMN()-$N$4)</f>
        <v>#VALUE!</v>
      </c>
      <c r="O56" s="145" t="e">
        <f ca="1">OFFSET('[1]T_13.08'!$A$1,ROW()-$N$3,COLUMN()-$N$4)</f>
        <v>#VALUE!</v>
      </c>
      <c r="P56" s="145" t="e">
        <f ca="1">OFFSET('[1]T_13.08'!$A$1,ROW()-$N$3,COLUMN()-$N$4)</f>
        <v>#VALUE!</v>
      </c>
      <c r="Q56" s="145" t="e">
        <f ca="1">OFFSET('[1]T_13.08'!$A$1,ROW()-$N$3,COLUMN()-$N$4)</f>
        <v>#VALUE!</v>
      </c>
      <c r="R56" s="145" t="e">
        <f ca="1">OFFSET('[1]T_13.08'!$A$1,ROW()-$N$3,COLUMN()-$N$4)</f>
        <v>#VALUE!</v>
      </c>
      <c r="S56" s="145" t="e">
        <f ca="1">OFFSET('[1]T_13.08'!$A$1,ROW()-$N$3,COLUMN()-$N$4)</f>
        <v>#VALUE!</v>
      </c>
      <c r="T56" s="145" t="e">
        <f ca="1">OFFSET('[1]T_13.08'!$A$1,ROW()-$N$3,COLUMN()-$N$4)</f>
        <v>#VALUE!</v>
      </c>
      <c r="U56" s="145" t="e">
        <f ca="1">OFFSET('[1]T_13.08'!$A$1,ROW()-$N$3,COLUMN()-$N$4)</f>
        <v>#VALUE!</v>
      </c>
      <c r="V56" s="145" t="e">
        <f ca="1">OFFSET('[1]T_13.08'!$A$1,ROW()-$N$3,COLUMN()-$N$4)</f>
        <v>#VALUE!</v>
      </c>
      <c r="W56" s="145" t="e">
        <f ca="1">OFFSET('[1]T_13.08'!$A$1,ROW()-$N$3,COLUMN()-$N$4)</f>
        <v>#VALUE!</v>
      </c>
      <c r="X56" s="145" t="e">
        <f ca="1">OFFSET('[1]T_13.08'!$A$1,ROW()-$N$3,COLUMN()-$N$4)</f>
        <v>#VALUE!</v>
      </c>
      <c r="Y56" s="145" t="e">
        <f ca="1">OFFSET('[1]T_13.08'!$A$1,ROW()-$N$3,COLUMN()-$N$4)</f>
        <v>#VALUE!</v>
      </c>
      <c r="Z56" s="145" t="e">
        <f ca="1">OFFSET('[1]T_13.08'!$A$1,ROW()-$N$3,COLUMN()-$N$4)</f>
        <v>#VALUE!</v>
      </c>
      <c r="AA56" s="145" t="e">
        <f ca="1">OFFSET('[1]T_13.08'!$A$1,ROW()-$N$3,COLUMN()-$N$4)</f>
        <v>#VALUE!</v>
      </c>
      <c r="AB56" s="145" t="e">
        <f ca="1">OFFSET('[1]T_13.08'!$A$1,ROW()-$N$3,COLUMN()-$N$4)</f>
        <v>#VALUE!</v>
      </c>
      <c r="AC56" s="145" t="e">
        <f ca="1">OFFSET('[1]T_13.08'!$A$1,ROW()-$N$3,COLUMN()-$N$4)</f>
        <v>#VALUE!</v>
      </c>
      <c r="AD56" s="145" t="e">
        <f ca="1">OFFSET('[1]T_13.08'!$A$1,ROW()-$N$3,COLUMN()-$N$4)</f>
        <v>#VALUE!</v>
      </c>
      <c r="AE56" s="145" t="e">
        <f ca="1">OFFSET('[1]T_13.08'!$A$1,ROW()-$N$3,COLUMN()-$N$4)</f>
        <v>#VALUE!</v>
      </c>
      <c r="AF56" s="145" t="e">
        <f ca="1">OFFSET('[1]T_13.08'!$A$1,ROW()-$N$3,COLUMN()-$N$4)</f>
        <v>#VALUE!</v>
      </c>
      <c r="AG56" s="145" t="e">
        <f ca="1">OFFSET('[1]T_13.08'!$A$1,ROW()-$N$3,COLUMN()-$N$4)</f>
        <v>#VALUE!</v>
      </c>
      <c r="AH56" s="145" t="e">
        <f ca="1">OFFSET('[1]T_13.08'!$A$1,ROW()-$N$3,COLUMN()-$N$4)</f>
        <v>#VALUE!</v>
      </c>
      <c r="AI56" s="145" t="e">
        <f ca="1">OFFSET('[1]T_13.08'!$A$1,ROW()-$N$3,COLUMN()-$N$4)</f>
        <v>#VALUE!</v>
      </c>
      <c r="AJ56" s="145" t="e">
        <f ca="1">OFFSET('[1]T_13.08'!$A$1,ROW()-$N$3,COLUMN()-$N$4)</f>
        <v>#VALUE!</v>
      </c>
      <c r="AK56" s="145" t="e">
        <f ca="1">OFFSET('[1]T_13.08'!$A$1,ROW()-$N$3,COLUMN()-$N$4)</f>
        <v>#VALUE!</v>
      </c>
      <c r="AL56" s="146" t="e">
        <f ca="1">OFFSET('[1]T_13.08'!$A$1,ROW()-$N$3,COLUMN()-$N$4)</f>
        <v>#VALUE!</v>
      </c>
    </row>
    <row r="57" spans="1:38" x14ac:dyDescent="0.3">
      <c r="A57" s="132" t="s">
        <v>1600</v>
      </c>
      <c r="B57" s="145" t="e">
        <f ca="1">OFFSET('[1]T_13.08'!$A$1,ROW()-$N$3,COLUMN()-$N$4)</f>
        <v>#VALUE!</v>
      </c>
      <c r="C57" s="145" t="e">
        <f ca="1">OFFSET('[1]T_13.08'!$A$1,ROW()-$N$3,COLUMN()-$N$4)</f>
        <v>#VALUE!</v>
      </c>
      <c r="D57" s="145" t="e">
        <f ca="1">OFFSET('[1]T_13.08'!$A$1,ROW()-$N$3,COLUMN()-$N$4)</f>
        <v>#VALUE!</v>
      </c>
      <c r="E57" s="145" t="e">
        <f ca="1">OFFSET('[1]T_13.08'!$A$1,ROW()-$N$3,COLUMN()-$N$4)</f>
        <v>#VALUE!</v>
      </c>
      <c r="F57" s="145" t="e">
        <f ca="1">OFFSET('[1]T_13.08'!$A$1,ROW()-$N$3,COLUMN()-$N$4)</f>
        <v>#VALUE!</v>
      </c>
      <c r="G57" s="145" t="e">
        <f ca="1">OFFSET('[1]T_13.08'!$A$1,ROW()-$N$3,COLUMN()-$N$4)</f>
        <v>#VALUE!</v>
      </c>
      <c r="H57" s="145" t="e">
        <f ca="1">OFFSET('[1]T_13.08'!$A$1,ROW()-$N$3,COLUMN()-$N$4)</f>
        <v>#VALUE!</v>
      </c>
      <c r="I57" s="145" t="e">
        <f ca="1">OFFSET('[1]T_13.08'!$A$1,ROW()-$N$3,COLUMN()-$N$4)</f>
        <v>#VALUE!</v>
      </c>
      <c r="J57" s="145" t="e">
        <f ca="1">OFFSET('[1]T_13.08'!$A$1,ROW()-$N$3,COLUMN()-$N$4)</f>
        <v>#VALUE!</v>
      </c>
      <c r="K57" s="145" t="e">
        <f ca="1">OFFSET('[1]T_13.08'!$A$1,ROW()-$N$3,COLUMN()-$N$4)</f>
        <v>#VALUE!</v>
      </c>
      <c r="L57" s="145" t="e">
        <f ca="1">OFFSET('[1]T_13.08'!$A$1,ROW()-$N$3,COLUMN()-$N$4)</f>
        <v>#VALUE!</v>
      </c>
      <c r="M57" s="145" t="e">
        <f ca="1">OFFSET('[1]T_13.08'!$A$1,ROW()-$N$3,COLUMN()-$N$4)</f>
        <v>#VALUE!</v>
      </c>
      <c r="N57" s="145" t="e">
        <f ca="1">OFFSET('[1]T_13.08'!$A$1,ROW()-$N$3,COLUMN()-$N$4)</f>
        <v>#VALUE!</v>
      </c>
      <c r="O57" s="145" t="e">
        <f ca="1">OFFSET('[1]T_13.08'!$A$1,ROW()-$N$3,COLUMN()-$N$4)</f>
        <v>#VALUE!</v>
      </c>
      <c r="P57" s="145" t="e">
        <f ca="1">OFFSET('[1]T_13.08'!$A$1,ROW()-$N$3,COLUMN()-$N$4)</f>
        <v>#VALUE!</v>
      </c>
      <c r="Q57" s="145" t="e">
        <f ca="1">OFFSET('[1]T_13.08'!$A$1,ROW()-$N$3,COLUMN()-$N$4)</f>
        <v>#VALUE!</v>
      </c>
      <c r="R57" s="145" t="e">
        <f ca="1">OFFSET('[1]T_13.08'!$A$1,ROW()-$N$3,COLUMN()-$N$4)</f>
        <v>#VALUE!</v>
      </c>
      <c r="S57" s="145" t="e">
        <f ca="1">OFFSET('[1]T_13.08'!$A$1,ROW()-$N$3,COLUMN()-$N$4)</f>
        <v>#VALUE!</v>
      </c>
      <c r="T57" s="145" t="e">
        <f ca="1">OFFSET('[1]T_13.08'!$A$1,ROW()-$N$3,COLUMN()-$N$4)</f>
        <v>#VALUE!</v>
      </c>
      <c r="U57" s="145" t="e">
        <f ca="1">OFFSET('[1]T_13.08'!$A$1,ROW()-$N$3,COLUMN()-$N$4)</f>
        <v>#VALUE!</v>
      </c>
      <c r="V57" s="145" t="e">
        <f ca="1">OFFSET('[1]T_13.08'!$A$1,ROW()-$N$3,COLUMN()-$N$4)</f>
        <v>#VALUE!</v>
      </c>
      <c r="W57" s="145" t="e">
        <f ca="1">OFFSET('[1]T_13.08'!$A$1,ROW()-$N$3,COLUMN()-$N$4)</f>
        <v>#VALUE!</v>
      </c>
      <c r="X57" s="145" t="e">
        <f ca="1">OFFSET('[1]T_13.08'!$A$1,ROW()-$N$3,COLUMN()-$N$4)</f>
        <v>#VALUE!</v>
      </c>
      <c r="Y57" s="145" t="e">
        <f ca="1">OFFSET('[1]T_13.08'!$A$1,ROW()-$N$3,COLUMN()-$N$4)</f>
        <v>#VALUE!</v>
      </c>
      <c r="Z57" s="145" t="e">
        <f ca="1">OFFSET('[1]T_13.08'!$A$1,ROW()-$N$3,COLUMN()-$N$4)</f>
        <v>#VALUE!</v>
      </c>
      <c r="AA57" s="145" t="e">
        <f ca="1">OFFSET('[1]T_13.08'!$A$1,ROW()-$N$3,COLUMN()-$N$4)</f>
        <v>#VALUE!</v>
      </c>
      <c r="AB57" s="145" t="e">
        <f ca="1">OFFSET('[1]T_13.08'!$A$1,ROW()-$N$3,COLUMN()-$N$4)</f>
        <v>#VALUE!</v>
      </c>
      <c r="AC57" s="145" t="e">
        <f ca="1">OFFSET('[1]T_13.08'!$A$1,ROW()-$N$3,COLUMN()-$N$4)</f>
        <v>#VALUE!</v>
      </c>
      <c r="AD57" s="145" t="e">
        <f ca="1">OFFSET('[1]T_13.08'!$A$1,ROW()-$N$3,COLUMN()-$N$4)</f>
        <v>#VALUE!</v>
      </c>
      <c r="AE57" s="145" t="e">
        <f ca="1">OFFSET('[1]T_13.08'!$A$1,ROW()-$N$3,COLUMN()-$N$4)</f>
        <v>#VALUE!</v>
      </c>
      <c r="AF57" s="145" t="e">
        <f ca="1">OFFSET('[1]T_13.08'!$A$1,ROW()-$N$3,COLUMN()-$N$4)</f>
        <v>#VALUE!</v>
      </c>
      <c r="AG57" s="145" t="e">
        <f ca="1">OFFSET('[1]T_13.08'!$A$1,ROW()-$N$3,COLUMN()-$N$4)</f>
        <v>#VALUE!</v>
      </c>
      <c r="AH57" s="145" t="e">
        <f ca="1">OFFSET('[1]T_13.08'!$A$1,ROW()-$N$3,COLUMN()-$N$4)</f>
        <v>#VALUE!</v>
      </c>
      <c r="AI57" s="145" t="e">
        <f ca="1">OFFSET('[1]T_13.08'!$A$1,ROW()-$N$3,COLUMN()-$N$4)</f>
        <v>#VALUE!</v>
      </c>
      <c r="AJ57" s="145" t="e">
        <f ca="1">OFFSET('[1]T_13.08'!$A$1,ROW()-$N$3,COLUMN()-$N$4)</f>
        <v>#VALUE!</v>
      </c>
      <c r="AK57" s="145" t="e">
        <f ca="1">OFFSET('[1]T_13.08'!$A$1,ROW()-$N$3,COLUMN()-$N$4)</f>
        <v>#VALUE!</v>
      </c>
      <c r="AL57" s="146" t="e">
        <f ca="1">OFFSET('[1]T_13.08'!$A$1,ROW()-$N$3,COLUMN()-$N$4)</f>
        <v>#VALUE!</v>
      </c>
    </row>
    <row r="58" spans="1:38" x14ac:dyDescent="0.3">
      <c r="A58" s="132" t="s">
        <v>1601</v>
      </c>
      <c r="B58" s="145" t="e">
        <f ca="1">OFFSET('[1]T_13.08'!$A$1,ROW()-$N$3,COLUMN()-$N$4)</f>
        <v>#VALUE!</v>
      </c>
      <c r="C58" s="145" t="e">
        <f ca="1">OFFSET('[1]T_13.08'!$A$1,ROW()-$N$3,COLUMN()-$N$4)</f>
        <v>#VALUE!</v>
      </c>
      <c r="D58" s="145" t="e">
        <f ca="1">OFFSET('[1]T_13.08'!$A$1,ROW()-$N$3,COLUMN()-$N$4)</f>
        <v>#VALUE!</v>
      </c>
      <c r="E58" s="145" t="e">
        <f ca="1">OFFSET('[1]T_13.08'!$A$1,ROW()-$N$3,COLUMN()-$N$4)</f>
        <v>#VALUE!</v>
      </c>
      <c r="F58" s="145" t="e">
        <f ca="1">OFFSET('[1]T_13.08'!$A$1,ROW()-$N$3,COLUMN()-$N$4)</f>
        <v>#VALUE!</v>
      </c>
      <c r="G58" s="145" t="e">
        <f ca="1">OFFSET('[1]T_13.08'!$A$1,ROW()-$N$3,COLUMN()-$N$4)</f>
        <v>#VALUE!</v>
      </c>
      <c r="H58" s="145" t="e">
        <f ca="1">OFFSET('[1]T_13.08'!$A$1,ROW()-$N$3,COLUMN()-$N$4)</f>
        <v>#VALUE!</v>
      </c>
      <c r="I58" s="145" t="e">
        <f ca="1">OFFSET('[1]T_13.08'!$A$1,ROW()-$N$3,COLUMN()-$N$4)</f>
        <v>#VALUE!</v>
      </c>
      <c r="J58" s="145" t="e">
        <f ca="1">OFFSET('[1]T_13.08'!$A$1,ROW()-$N$3,COLUMN()-$N$4)</f>
        <v>#VALUE!</v>
      </c>
      <c r="K58" s="145" t="e">
        <f ca="1">OFFSET('[1]T_13.08'!$A$1,ROW()-$N$3,COLUMN()-$N$4)</f>
        <v>#VALUE!</v>
      </c>
      <c r="L58" s="145" t="e">
        <f ca="1">OFFSET('[1]T_13.08'!$A$1,ROW()-$N$3,COLUMN()-$N$4)</f>
        <v>#VALUE!</v>
      </c>
      <c r="M58" s="145" t="e">
        <f ca="1">OFFSET('[1]T_13.08'!$A$1,ROW()-$N$3,COLUMN()-$N$4)</f>
        <v>#VALUE!</v>
      </c>
      <c r="N58" s="145" t="e">
        <f ca="1">OFFSET('[1]T_13.08'!$A$1,ROW()-$N$3,COLUMN()-$N$4)</f>
        <v>#VALUE!</v>
      </c>
      <c r="O58" s="145" t="e">
        <f ca="1">OFFSET('[1]T_13.08'!$A$1,ROW()-$N$3,COLUMN()-$N$4)</f>
        <v>#VALUE!</v>
      </c>
      <c r="P58" s="145" t="e">
        <f ca="1">OFFSET('[1]T_13.08'!$A$1,ROW()-$N$3,COLUMN()-$N$4)</f>
        <v>#VALUE!</v>
      </c>
      <c r="Q58" s="145" t="e">
        <f ca="1">OFFSET('[1]T_13.08'!$A$1,ROW()-$N$3,COLUMN()-$N$4)</f>
        <v>#VALUE!</v>
      </c>
      <c r="R58" s="145" t="e">
        <f ca="1">OFFSET('[1]T_13.08'!$A$1,ROW()-$N$3,COLUMN()-$N$4)</f>
        <v>#VALUE!</v>
      </c>
      <c r="S58" s="145" t="e">
        <f ca="1">OFFSET('[1]T_13.08'!$A$1,ROW()-$N$3,COLUMN()-$N$4)</f>
        <v>#VALUE!</v>
      </c>
      <c r="T58" s="145" t="e">
        <f ca="1">OFFSET('[1]T_13.08'!$A$1,ROW()-$N$3,COLUMN()-$N$4)</f>
        <v>#VALUE!</v>
      </c>
      <c r="U58" s="145" t="e">
        <f ca="1">OFFSET('[1]T_13.08'!$A$1,ROW()-$N$3,COLUMN()-$N$4)</f>
        <v>#VALUE!</v>
      </c>
      <c r="V58" s="145" t="e">
        <f ca="1">OFFSET('[1]T_13.08'!$A$1,ROW()-$N$3,COLUMN()-$N$4)</f>
        <v>#VALUE!</v>
      </c>
      <c r="W58" s="145" t="e">
        <f ca="1">OFFSET('[1]T_13.08'!$A$1,ROW()-$N$3,COLUMN()-$N$4)</f>
        <v>#VALUE!</v>
      </c>
      <c r="X58" s="145" t="e">
        <f ca="1">OFFSET('[1]T_13.08'!$A$1,ROW()-$N$3,COLUMN()-$N$4)</f>
        <v>#VALUE!</v>
      </c>
      <c r="Y58" s="145" t="e">
        <f ca="1">OFFSET('[1]T_13.08'!$A$1,ROW()-$N$3,COLUMN()-$N$4)</f>
        <v>#VALUE!</v>
      </c>
      <c r="Z58" s="145" t="e">
        <f ca="1">OFFSET('[1]T_13.08'!$A$1,ROW()-$N$3,COLUMN()-$N$4)</f>
        <v>#VALUE!</v>
      </c>
      <c r="AA58" s="145" t="e">
        <f ca="1">OFFSET('[1]T_13.08'!$A$1,ROW()-$N$3,COLUMN()-$N$4)</f>
        <v>#VALUE!</v>
      </c>
      <c r="AB58" s="145" t="e">
        <f ca="1">OFFSET('[1]T_13.08'!$A$1,ROW()-$N$3,COLUMN()-$N$4)</f>
        <v>#VALUE!</v>
      </c>
      <c r="AC58" s="145" t="e">
        <f ca="1">OFFSET('[1]T_13.08'!$A$1,ROW()-$N$3,COLUMN()-$N$4)</f>
        <v>#VALUE!</v>
      </c>
      <c r="AD58" s="145" t="e">
        <f ca="1">OFFSET('[1]T_13.08'!$A$1,ROW()-$N$3,COLUMN()-$N$4)</f>
        <v>#VALUE!</v>
      </c>
      <c r="AE58" s="145" t="e">
        <f ca="1">OFFSET('[1]T_13.08'!$A$1,ROW()-$N$3,COLUMN()-$N$4)</f>
        <v>#VALUE!</v>
      </c>
      <c r="AF58" s="145" t="e">
        <f ca="1">OFFSET('[1]T_13.08'!$A$1,ROW()-$N$3,COLUMN()-$N$4)</f>
        <v>#VALUE!</v>
      </c>
      <c r="AG58" s="145" t="e">
        <f ca="1">OFFSET('[1]T_13.08'!$A$1,ROW()-$N$3,COLUMN()-$N$4)</f>
        <v>#VALUE!</v>
      </c>
      <c r="AH58" s="145" t="e">
        <f ca="1">OFFSET('[1]T_13.08'!$A$1,ROW()-$N$3,COLUMN()-$N$4)</f>
        <v>#VALUE!</v>
      </c>
      <c r="AI58" s="145" t="e">
        <f ca="1">OFFSET('[1]T_13.08'!$A$1,ROW()-$N$3,COLUMN()-$N$4)</f>
        <v>#VALUE!</v>
      </c>
      <c r="AJ58" s="145" t="e">
        <f ca="1">OFFSET('[1]T_13.08'!$A$1,ROW()-$N$3,COLUMN()-$N$4)</f>
        <v>#VALUE!</v>
      </c>
      <c r="AK58" s="145" t="e">
        <f ca="1">OFFSET('[1]T_13.08'!$A$1,ROW()-$N$3,COLUMN()-$N$4)</f>
        <v>#VALUE!</v>
      </c>
      <c r="AL58" s="146" t="e">
        <f ca="1">OFFSET('[1]T_13.08'!$A$1,ROW()-$N$3,COLUMN()-$N$4)</f>
        <v>#VALUE!</v>
      </c>
    </row>
    <row r="59" spans="1:38" x14ac:dyDescent="0.3">
      <c r="A59" s="132" t="s">
        <v>1602</v>
      </c>
      <c r="B59" s="145" t="e">
        <f ca="1">OFFSET('[1]T_13.08'!$A$1,ROW()-$N$3,COLUMN()-$N$4)</f>
        <v>#VALUE!</v>
      </c>
      <c r="C59" s="145" t="e">
        <f ca="1">OFFSET('[1]T_13.08'!$A$1,ROW()-$N$3,COLUMN()-$N$4)</f>
        <v>#VALUE!</v>
      </c>
      <c r="D59" s="145" t="e">
        <f ca="1">OFFSET('[1]T_13.08'!$A$1,ROW()-$N$3,COLUMN()-$N$4)</f>
        <v>#VALUE!</v>
      </c>
      <c r="E59" s="145" t="e">
        <f ca="1">OFFSET('[1]T_13.08'!$A$1,ROW()-$N$3,COLUMN()-$N$4)</f>
        <v>#VALUE!</v>
      </c>
      <c r="F59" s="145" t="e">
        <f ca="1">OFFSET('[1]T_13.08'!$A$1,ROW()-$N$3,COLUMN()-$N$4)</f>
        <v>#VALUE!</v>
      </c>
      <c r="G59" s="145" t="e">
        <f ca="1">OFFSET('[1]T_13.08'!$A$1,ROW()-$N$3,COLUMN()-$N$4)</f>
        <v>#VALUE!</v>
      </c>
      <c r="H59" s="145" t="e">
        <f ca="1">OFFSET('[1]T_13.08'!$A$1,ROW()-$N$3,COLUMN()-$N$4)</f>
        <v>#VALUE!</v>
      </c>
      <c r="I59" s="145" t="e">
        <f ca="1">OFFSET('[1]T_13.08'!$A$1,ROW()-$N$3,COLUMN()-$N$4)</f>
        <v>#VALUE!</v>
      </c>
      <c r="J59" s="145" t="e">
        <f ca="1">OFFSET('[1]T_13.08'!$A$1,ROW()-$N$3,COLUMN()-$N$4)</f>
        <v>#VALUE!</v>
      </c>
      <c r="K59" s="145" t="e">
        <f ca="1">OFFSET('[1]T_13.08'!$A$1,ROW()-$N$3,COLUMN()-$N$4)</f>
        <v>#VALUE!</v>
      </c>
      <c r="L59" s="145" t="e">
        <f ca="1">OFFSET('[1]T_13.08'!$A$1,ROW()-$N$3,COLUMN()-$N$4)</f>
        <v>#VALUE!</v>
      </c>
      <c r="M59" s="145" t="e">
        <f ca="1">OFFSET('[1]T_13.08'!$A$1,ROW()-$N$3,COLUMN()-$N$4)</f>
        <v>#VALUE!</v>
      </c>
      <c r="N59" s="145" t="e">
        <f ca="1">OFFSET('[1]T_13.08'!$A$1,ROW()-$N$3,COLUMN()-$N$4)</f>
        <v>#VALUE!</v>
      </c>
      <c r="O59" s="145" t="e">
        <f ca="1">OFFSET('[1]T_13.08'!$A$1,ROW()-$N$3,COLUMN()-$N$4)</f>
        <v>#VALUE!</v>
      </c>
      <c r="P59" s="145" t="e">
        <f ca="1">OFFSET('[1]T_13.08'!$A$1,ROW()-$N$3,COLUMN()-$N$4)</f>
        <v>#VALUE!</v>
      </c>
      <c r="Q59" s="145" t="e">
        <f ca="1">OFFSET('[1]T_13.08'!$A$1,ROW()-$N$3,COLUMN()-$N$4)</f>
        <v>#VALUE!</v>
      </c>
      <c r="R59" s="145" t="e">
        <f ca="1">OFFSET('[1]T_13.08'!$A$1,ROW()-$N$3,COLUMN()-$N$4)</f>
        <v>#VALUE!</v>
      </c>
      <c r="S59" s="145" t="e">
        <f ca="1">OFFSET('[1]T_13.08'!$A$1,ROW()-$N$3,COLUMN()-$N$4)</f>
        <v>#VALUE!</v>
      </c>
      <c r="T59" s="145" t="e">
        <f ca="1">OFFSET('[1]T_13.08'!$A$1,ROW()-$N$3,COLUMN()-$N$4)</f>
        <v>#VALUE!</v>
      </c>
      <c r="U59" s="145" t="e">
        <f ca="1">OFFSET('[1]T_13.08'!$A$1,ROW()-$N$3,COLUMN()-$N$4)</f>
        <v>#VALUE!</v>
      </c>
      <c r="V59" s="145" t="e">
        <f ca="1">OFFSET('[1]T_13.08'!$A$1,ROW()-$N$3,COLUMN()-$N$4)</f>
        <v>#VALUE!</v>
      </c>
      <c r="W59" s="145" t="e">
        <f ca="1">OFFSET('[1]T_13.08'!$A$1,ROW()-$N$3,COLUMN()-$N$4)</f>
        <v>#VALUE!</v>
      </c>
      <c r="X59" s="145" t="e">
        <f ca="1">OFFSET('[1]T_13.08'!$A$1,ROW()-$N$3,COLUMN()-$N$4)</f>
        <v>#VALUE!</v>
      </c>
      <c r="Y59" s="145" t="e">
        <f ca="1">OFFSET('[1]T_13.08'!$A$1,ROW()-$N$3,COLUMN()-$N$4)</f>
        <v>#VALUE!</v>
      </c>
      <c r="Z59" s="145" t="e">
        <f ca="1">OFFSET('[1]T_13.08'!$A$1,ROW()-$N$3,COLUMN()-$N$4)</f>
        <v>#VALUE!</v>
      </c>
      <c r="AA59" s="145" t="e">
        <f ca="1">OFFSET('[1]T_13.08'!$A$1,ROW()-$N$3,COLUMN()-$N$4)</f>
        <v>#VALUE!</v>
      </c>
      <c r="AB59" s="145" t="e">
        <f ca="1">OFFSET('[1]T_13.08'!$A$1,ROW()-$N$3,COLUMN()-$N$4)</f>
        <v>#VALUE!</v>
      </c>
      <c r="AC59" s="145" t="e">
        <f ca="1">OFFSET('[1]T_13.08'!$A$1,ROW()-$N$3,COLUMN()-$N$4)</f>
        <v>#VALUE!</v>
      </c>
      <c r="AD59" s="145" t="e">
        <f ca="1">OFFSET('[1]T_13.08'!$A$1,ROW()-$N$3,COLUMN()-$N$4)</f>
        <v>#VALUE!</v>
      </c>
      <c r="AE59" s="145" t="e">
        <f ca="1">OFFSET('[1]T_13.08'!$A$1,ROW()-$N$3,COLUMN()-$N$4)</f>
        <v>#VALUE!</v>
      </c>
      <c r="AF59" s="145" t="e">
        <f ca="1">OFFSET('[1]T_13.08'!$A$1,ROW()-$N$3,COLUMN()-$N$4)</f>
        <v>#VALUE!</v>
      </c>
      <c r="AG59" s="145" t="e">
        <f ca="1">OFFSET('[1]T_13.08'!$A$1,ROW()-$N$3,COLUMN()-$N$4)</f>
        <v>#VALUE!</v>
      </c>
      <c r="AH59" s="145" t="e">
        <f ca="1">OFFSET('[1]T_13.08'!$A$1,ROW()-$N$3,COLUMN()-$N$4)</f>
        <v>#VALUE!</v>
      </c>
      <c r="AI59" s="145" t="e">
        <f ca="1">OFFSET('[1]T_13.08'!$A$1,ROW()-$N$3,COLUMN()-$N$4)</f>
        <v>#VALUE!</v>
      </c>
      <c r="AJ59" s="145" t="e">
        <f ca="1">OFFSET('[1]T_13.08'!$A$1,ROW()-$N$3,COLUMN()-$N$4)</f>
        <v>#VALUE!</v>
      </c>
      <c r="AK59" s="145" t="e">
        <f ca="1">OFFSET('[1]T_13.08'!$A$1,ROW()-$N$3,COLUMN()-$N$4)</f>
        <v>#VALUE!</v>
      </c>
      <c r="AL59" s="146" t="e">
        <f ca="1">OFFSET('[1]T_13.08'!$A$1,ROW()-$N$3,COLUMN()-$N$4)</f>
        <v>#VALUE!</v>
      </c>
    </row>
    <row r="60" spans="1:38" x14ac:dyDescent="0.3">
      <c r="A60" s="132" t="s">
        <v>1603</v>
      </c>
      <c r="B60" s="145" t="e">
        <f ca="1">OFFSET('[1]T_13.08'!$A$1,ROW()-$N$3,COLUMN()-$N$4)</f>
        <v>#VALUE!</v>
      </c>
      <c r="C60" s="145" t="e">
        <f ca="1">OFFSET('[1]T_13.08'!$A$1,ROW()-$N$3,COLUMN()-$N$4)</f>
        <v>#VALUE!</v>
      </c>
      <c r="D60" s="145" t="e">
        <f ca="1">OFFSET('[1]T_13.08'!$A$1,ROW()-$N$3,COLUMN()-$N$4)</f>
        <v>#VALUE!</v>
      </c>
      <c r="E60" s="145" t="e">
        <f ca="1">OFFSET('[1]T_13.08'!$A$1,ROW()-$N$3,COLUMN()-$N$4)</f>
        <v>#VALUE!</v>
      </c>
      <c r="F60" s="145" t="e">
        <f ca="1">OFFSET('[1]T_13.08'!$A$1,ROW()-$N$3,COLUMN()-$N$4)</f>
        <v>#VALUE!</v>
      </c>
      <c r="G60" s="145" t="e">
        <f ca="1">OFFSET('[1]T_13.08'!$A$1,ROW()-$N$3,COLUMN()-$N$4)</f>
        <v>#VALUE!</v>
      </c>
      <c r="H60" s="145" t="e">
        <f ca="1">OFFSET('[1]T_13.08'!$A$1,ROW()-$N$3,COLUMN()-$N$4)</f>
        <v>#VALUE!</v>
      </c>
      <c r="I60" s="145" t="e">
        <f ca="1">OFFSET('[1]T_13.08'!$A$1,ROW()-$N$3,COLUMN()-$N$4)</f>
        <v>#VALUE!</v>
      </c>
      <c r="J60" s="145" t="e">
        <f ca="1">OFFSET('[1]T_13.08'!$A$1,ROW()-$N$3,COLUMN()-$N$4)</f>
        <v>#VALUE!</v>
      </c>
      <c r="K60" s="145" t="e">
        <f ca="1">OFFSET('[1]T_13.08'!$A$1,ROW()-$N$3,COLUMN()-$N$4)</f>
        <v>#VALUE!</v>
      </c>
      <c r="L60" s="145" t="e">
        <f ca="1">OFFSET('[1]T_13.08'!$A$1,ROW()-$N$3,COLUMN()-$N$4)</f>
        <v>#VALUE!</v>
      </c>
      <c r="M60" s="145" t="e">
        <f ca="1">OFFSET('[1]T_13.08'!$A$1,ROW()-$N$3,COLUMN()-$N$4)</f>
        <v>#VALUE!</v>
      </c>
      <c r="N60" s="145" t="e">
        <f ca="1">OFFSET('[1]T_13.08'!$A$1,ROW()-$N$3,COLUMN()-$N$4)</f>
        <v>#VALUE!</v>
      </c>
      <c r="O60" s="145" t="e">
        <f ca="1">OFFSET('[1]T_13.08'!$A$1,ROW()-$N$3,COLUMN()-$N$4)</f>
        <v>#VALUE!</v>
      </c>
      <c r="P60" s="145" t="e">
        <f ca="1">OFFSET('[1]T_13.08'!$A$1,ROW()-$N$3,COLUMN()-$N$4)</f>
        <v>#VALUE!</v>
      </c>
      <c r="Q60" s="145" t="e">
        <f ca="1">OFFSET('[1]T_13.08'!$A$1,ROW()-$N$3,COLUMN()-$N$4)</f>
        <v>#VALUE!</v>
      </c>
      <c r="R60" s="145" t="e">
        <f ca="1">OFFSET('[1]T_13.08'!$A$1,ROW()-$N$3,COLUMN()-$N$4)</f>
        <v>#VALUE!</v>
      </c>
      <c r="S60" s="145" t="e">
        <f ca="1">OFFSET('[1]T_13.08'!$A$1,ROW()-$N$3,COLUMN()-$N$4)</f>
        <v>#VALUE!</v>
      </c>
      <c r="T60" s="145" t="e">
        <f ca="1">OFFSET('[1]T_13.08'!$A$1,ROW()-$N$3,COLUMN()-$N$4)</f>
        <v>#VALUE!</v>
      </c>
      <c r="U60" s="145" t="e">
        <f ca="1">OFFSET('[1]T_13.08'!$A$1,ROW()-$N$3,COLUMN()-$N$4)</f>
        <v>#VALUE!</v>
      </c>
      <c r="V60" s="145" t="e">
        <f ca="1">OFFSET('[1]T_13.08'!$A$1,ROW()-$N$3,COLUMN()-$N$4)</f>
        <v>#VALUE!</v>
      </c>
      <c r="W60" s="145" t="e">
        <f ca="1">OFFSET('[1]T_13.08'!$A$1,ROW()-$N$3,COLUMN()-$N$4)</f>
        <v>#VALUE!</v>
      </c>
      <c r="X60" s="145" t="e">
        <f ca="1">OFFSET('[1]T_13.08'!$A$1,ROW()-$N$3,COLUMN()-$N$4)</f>
        <v>#VALUE!</v>
      </c>
      <c r="Y60" s="145" t="e">
        <f ca="1">OFFSET('[1]T_13.08'!$A$1,ROW()-$N$3,COLUMN()-$N$4)</f>
        <v>#VALUE!</v>
      </c>
      <c r="Z60" s="145" t="e">
        <f ca="1">OFFSET('[1]T_13.08'!$A$1,ROW()-$N$3,COLUMN()-$N$4)</f>
        <v>#VALUE!</v>
      </c>
      <c r="AA60" s="145" t="e">
        <f ca="1">OFFSET('[1]T_13.08'!$A$1,ROW()-$N$3,COLUMN()-$N$4)</f>
        <v>#VALUE!</v>
      </c>
      <c r="AB60" s="145" t="e">
        <f ca="1">OFFSET('[1]T_13.08'!$A$1,ROW()-$N$3,COLUMN()-$N$4)</f>
        <v>#VALUE!</v>
      </c>
      <c r="AC60" s="145" t="e">
        <f ca="1">OFFSET('[1]T_13.08'!$A$1,ROW()-$N$3,COLUMN()-$N$4)</f>
        <v>#VALUE!</v>
      </c>
      <c r="AD60" s="145" t="e">
        <f ca="1">OFFSET('[1]T_13.08'!$A$1,ROW()-$N$3,COLUMN()-$N$4)</f>
        <v>#VALUE!</v>
      </c>
      <c r="AE60" s="145" t="e">
        <f ca="1">OFFSET('[1]T_13.08'!$A$1,ROW()-$N$3,COLUMN()-$N$4)</f>
        <v>#VALUE!</v>
      </c>
      <c r="AF60" s="145" t="e">
        <f ca="1">OFFSET('[1]T_13.08'!$A$1,ROW()-$N$3,COLUMN()-$N$4)</f>
        <v>#VALUE!</v>
      </c>
      <c r="AG60" s="145" t="e">
        <f ca="1">OFFSET('[1]T_13.08'!$A$1,ROW()-$N$3,COLUMN()-$N$4)</f>
        <v>#VALUE!</v>
      </c>
      <c r="AH60" s="145" t="e">
        <f ca="1">OFFSET('[1]T_13.08'!$A$1,ROW()-$N$3,COLUMN()-$N$4)</f>
        <v>#VALUE!</v>
      </c>
      <c r="AI60" s="145" t="e">
        <f ca="1">OFFSET('[1]T_13.08'!$A$1,ROW()-$N$3,COLUMN()-$N$4)</f>
        <v>#VALUE!</v>
      </c>
      <c r="AJ60" s="145" t="e">
        <f ca="1">OFFSET('[1]T_13.08'!$A$1,ROW()-$N$3,COLUMN()-$N$4)</f>
        <v>#VALUE!</v>
      </c>
      <c r="AK60" s="145" t="e">
        <f ca="1">OFFSET('[1]T_13.08'!$A$1,ROW()-$N$3,COLUMN()-$N$4)</f>
        <v>#VALUE!</v>
      </c>
      <c r="AL60" s="146" t="e">
        <f ca="1">OFFSET('[1]T_13.08'!$A$1,ROW()-$N$3,COLUMN()-$N$4)</f>
        <v>#VALUE!</v>
      </c>
    </row>
    <row r="61" spans="1:38" x14ac:dyDescent="0.3">
      <c r="A61" s="132" t="s">
        <v>1604</v>
      </c>
      <c r="B61" s="145" t="e">
        <f ca="1">OFFSET('[1]T_13.08'!$A$1,ROW()-$N$3,COLUMN()-$N$4)</f>
        <v>#VALUE!</v>
      </c>
      <c r="C61" s="145" t="e">
        <f ca="1">OFFSET('[1]T_13.08'!$A$1,ROW()-$N$3,COLUMN()-$N$4)</f>
        <v>#VALUE!</v>
      </c>
      <c r="D61" s="145" t="e">
        <f ca="1">OFFSET('[1]T_13.08'!$A$1,ROW()-$N$3,COLUMN()-$N$4)</f>
        <v>#VALUE!</v>
      </c>
      <c r="E61" s="145" t="e">
        <f ca="1">OFFSET('[1]T_13.08'!$A$1,ROW()-$N$3,COLUMN()-$N$4)</f>
        <v>#VALUE!</v>
      </c>
      <c r="F61" s="145" t="e">
        <f ca="1">OFFSET('[1]T_13.08'!$A$1,ROW()-$N$3,COLUMN()-$N$4)</f>
        <v>#VALUE!</v>
      </c>
      <c r="G61" s="145" t="e">
        <f ca="1">OFFSET('[1]T_13.08'!$A$1,ROW()-$N$3,COLUMN()-$N$4)</f>
        <v>#VALUE!</v>
      </c>
      <c r="H61" s="145" t="e">
        <f ca="1">OFFSET('[1]T_13.08'!$A$1,ROW()-$N$3,COLUMN()-$N$4)</f>
        <v>#VALUE!</v>
      </c>
      <c r="I61" s="145" t="e">
        <f ca="1">OFFSET('[1]T_13.08'!$A$1,ROW()-$N$3,COLUMN()-$N$4)</f>
        <v>#VALUE!</v>
      </c>
      <c r="J61" s="145" t="e">
        <f ca="1">OFFSET('[1]T_13.08'!$A$1,ROW()-$N$3,COLUMN()-$N$4)</f>
        <v>#VALUE!</v>
      </c>
      <c r="K61" s="145" t="e">
        <f ca="1">OFFSET('[1]T_13.08'!$A$1,ROW()-$N$3,COLUMN()-$N$4)</f>
        <v>#VALUE!</v>
      </c>
      <c r="L61" s="145" t="e">
        <f ca="1">OFFSET('[1]T_13.08'!$A$1,ROW()-$N$3,COLUMN()-$N$4)</f>
        <v>#VALUE!</v>
      </c>
      <c r="M61" s="145" t="e">
        <f ca="1">OFFSET('[1]T_13.08'!$A$1,ROW()-$N$3,COLUMN()-$N$4)</f>
        <v>#VALUE!</v>
      </c>
      <c r="N61" s="145" t="e">
        <f ca="1">OFFSET('[1]T_13.08'!$A$1,ROW()-$N$3,COLUMN()-$N$4)</f>
        <v>#VALUE!</v>
      </c>
      <c r="O61" s="145" t="e">
        <f ca="1">OFFSET('[1]T_13.08'!$A$1,ROW()-$N$3,COLUMN()-$N$4)</f>
        <v>#VALUE!</v>
      </c>
      <c r="P61" s="145" t="e">
        <f ca="1">OFFSET('[1]T_13.08'!$A$1,ROW()-$N$3,COLUMN()-$N$4)</f>
        <v>#VALUE!</v>
      </c>
      <c r="Q61" s="145" t="e">
        <f ca="1">OFFSET('[1]T_13.08'!$A$1,ROW()-$N$3,COLUMN()-$N$4)</f>
        <v>#VALUE!</v>
      </c>
      <c r="R61" s="145" t="e">
        <f ca="1">OFFSET('[1]T_13.08'!$A$1,ROW()-$N$3,COLUMN()-$N$4)</f>
        <v>#VALUE!</v>
      </c>
      <c r="S61" s="145" t="e">
        <f ca="1">OFFSET('[1]T_13.08'!$A$1,ROW()-$N$3,COLUMN()-$N$4)</f>
        <v>#VALUE!</v>
      </c>
      <c r="T61" s="145" t="e">
        <f ca="1">OFFSET('[1]T_13.08'!$A$1,ROW()-$N$3,COLUMN()-$N$4)</f>
        <v>#VALUE!</v>
      </c>
      <c r="U61" s="145" t="e">
        <f ca="1">OFFSET('[1]T_13.08'!$A$1,ROW()-$N$3,COLUMN()-$N$4)</f>
        <v>#VALUE!</v>
      </c>
      <c r="V61" s="145" t="e">
        <f ca="1">OFFSET('[1]T_13.08'!$A$1,ROW()-$N$3,COLUMN()-$N$4)</f>
        <v>#VALUE!</v>
      </c>
      <c r="W61" s="145" t="e">
        <f ca="1">OFFSET('[1]T_13.08'!$A$1,ROW()-$N$3,COLUMN()-$N$4)</f>
        <v>#VALUE!</v>
      </c>
      <c r="X61" s="145" t="e">
        <f ca="1">OFFSET('[1]T_13.08'!$A$1,ROW()-$N$3,COLUMN()-$N$4)</f>
        <v>#VALUE!</v>
      </c>
      <c r="Y61" s="145" t="e">
        <f ca="1">OFFSET('[1]T_13.08'!$A$1,ROW()-$N$3,COLUMN()-$N$4)</f>
        <v>#VALUE!</v>
      </c>
      <c r="Z61" s="145" t="e">
        <f ca="1">OFFSET('[1]T_13.08'!$A$1,ROW()-$N$3,COLUMN()-$N$4)</f>
        <v>#VALUE!</v>
      </c>
      <c r="AA61" s="145" t="e">
        <f ca="1">OFFSET('[1]T_13.08'!$A$1,ROW()-$N$3,COLUMN()-$N$4)</f>
        <v>#VALUE!</v>
      </c>
      <c r="AB61" s="145" t="e">
        <f ca="1">OFFSET('[1]T_13.08'!$A$1,ROW()-$N$3,COLUMN()-$N$4)</f>
        <v>#VALUE!</v>
      </c>
      <c r="AC61" s="145" t="e">
        <f ca="1">OFFSET('[1]T_13.08'!$A$1,ROW()-$N$3,COLUMN()-$N$4)</f>
        <v>#VALUE!</v>
      </c>
      <c r="AD61" s="145" t="e">
        <f ca="1">OFFSET('[1]T_13.08'!$A$1,ROW()-$N$3,COLUMN()-$N$4)</f>
        <v>#VALUE!</v>
      </c>
      <c r="AE61" s="145" t="e">
        <f ca="1">OFFSET('[1]T_13.08'!$A$1,ROW()-$N$3,COLUMN()-$N$4)</f>
        <v>#VALUE!</v>
      </c>
      <c r="AF61" s="145" t="e">
        <f ca="1">OFFSET('[1]T_13.08'!$A$1,ROW()-$N$3,COLUMN()-$N$4)</f>
        <v>#VALUE!</v>
      </c>
      <c r="AG61" s="145" t="e">
        <f ca="1">OFFSET('[1]T_13.08'!$A$1,ROW()-$N$3,COLUMN()-$N$4)</f>
        <v>#VALUE!</v>
      </c>
      <c r="AH61" s="145" t="e">
        <f ca="1">OFFSET('[1]T_13.08'!$A$1,ROW()-$N$3,COLUMN()-$N$4)</f>
        <v>#VALUE!</v>
      </c>
      <c r="AI61" s="145" t="e">
        <f ca="1">OFFSET('[1]T_13.08'!$A$1,ROW()-$N$3,COLUMN()-$N$4)</f>
        <v>#VALUE!</v>
      </c>
      <c r="AJ61" s="145" t="e">
        <f ca="1">OFFSET('[1]T_13.08'!$A$1,ROW()-$N$3,COLUMN()-$N$4)</f>
        <v>#VALUE!</v>
      </c>
      <c r="AK61" s="145" t="e">
        <f ca="1">OFFSET('[1]T_13.08'!$A$1,ROW()-$N$3,COLUMN()-$N$4)</f>
        <v>#VALUE!</v>
      </c>
      <c r="AL61" s="146" t="e">
        <f ca="1">OFFSET('[1]T_13.08'!$A$1,ROW()-$N$3,COLUMN()-$N$4)</f>
        <v>#VALUE!</v>
      </c>
    </row>
    <row r="62" spans="1:38" x14ac:dyDescent="0.3">
      <c r="A62" s="132" t="s">
        <v>1605</v>
      </c>
      <c r="B62" s="145" t="e">
        <f ca="1">OFFSET('[1]T_13.08'!$A$1,ROW()-$N$3,COLUMN()-$N$4)</f>
        <v>#VALUE!</v>
      </c>
      <c r="C62" s="145" t="e">
        <f ca="1">OFFSET('[1]T_13.08'!$A$1,ROW()-$N$3,COLUMN()-$N$4)</f>
        <v>#VALUE!</v>
      </c>
      <c r="D62" s="145" t="e">
        <f ca="1">OFFSET('[1]T_13.08'!$A$1,ROW()-$N$3,COLUMN()-$N$4)</f>
        <v>#VALUE!</v>
      </c>
      <c r="E62" s="145" t="e">
        <f ca="1">OFFSET('[1]T_13.08'!$A$1,ROW()-$N$3,COLUMN()-$N$4)</f>
        <v>#VALUE!</v>
      </c>
      <c r="F62" s="145" t="e">
        <f ca="1">OFFSET('[1]T_13.08'!$A$1,ROW()-$N$3,COLUMN()-$N$4)</f>
        <v>#VALUE!</v>
      </c>
      <c r="G62" s="145" t="e">
        <f ca="1">OFFSET('[1]T_13.08'!$A$1,ROW()-$N$3,COLUMN()-$N$4)</f>
        <v>#VALUE!</v>
      </c>
      <c r="H62" s="145" t="e">
        <f ca="1">OFFSET('[1]T_13.08'!$A$1,ROW()-$N$3,COLUMN()-$N$4)</f>
        <v>#VALUE!</v>
      </c>
      <c r="I62" s="145" t="e">
        <f ca="1">OFFSET('[1]T_13.08'!$A$1,ROW()-$N$3,COLUMN()-$N$4)</f>
        <v>#VALUE!</v>
      </c>
      <c r="J62" s="145" t="e">
        <f ca="1">OFFSET('[1]T_13.08'!$A$1,ROW()-$N$3,COLUMN()-$N$4)</f>
        <v>#VALUE!</v>
      </c>
      <c r="K62" s="145" t="e">
        <f ca="1">OFFSET('[1]T_13.08'!$A$1,ROW()-$N$3,COLUMN()-$N$4)</f>
        <v>#VALUE!</v>
      </c>
      <c r="L62" s="145" t="e">
        <f ca="1">OFFSET('[1]T_13.08'!$A$1,ROW()-$N$3,COLUMN()-$N$4)</f>
        <v>#VALUE!</v>
      </c>
      <c r="M62" s="145" t="e">
        <f ca="1">OFFSET('[1]T_13.08'!$A$1,ROW()-$N$3,COLUMN()-$N$4)</f>
        <v>#VALUE!</v>
      </c>
      <c r="N62" s="145" t="e">
        <f ca="1">OFFSET('[1]T_13.08'!$A$1,ROW()-$N$3,COLUMN()-$N$4)</f>
        <v>#VALUE!</v>
      </c>
      <c r="O62" s="145" t="e">
        <f ca="1">OFFSET('[1]T_13.08'!$A$1,ROW()-$N$3,COLUMN()-$N$4)</f>
        <v>#VALUE!</v>
      </c>
      <c r="P62" s="145" t="e">
        <f ca="1">OFFSET('[1]T_13.08'!$A$1,ROW()-$N$3,COLUMN()-$N$4)</f>
        <v>#VALUE!</v>
      </c>
      <c r="Q62" s="145" t="e">
        <f ca="1">OFFSET('[1]T_13.08'!$A$1,ROW()-$N$3,COLUMN()-$N$4)</f>
        <v>#VALUE!</v>
      </c>
      <c r="R62" s="145" t="e">
        <f ca="1">OFFSET('[1]T_13.08'!$A$1,ROW()-$N$3,COLUMN()-$N$4)</f>
        <v>#VALUE!</v>
      </c>
      <c r="S62" s="145" t="e">
        <f ca="1">OFFSET('[1]T_13.08'!$A$1,ROW()-$N$3,COLUMN()-$N$4)</f>
        <v>#VALUE!</v>
      </c>
      <c r="T62" s="145" t="e">
        <f ca="1">OFFSET('[1]T_13.08'!$A$1,ROW()-$N$3,COLUMN()-$N$4)</f>
        <v>#VALUE!</v>
      </c>
      <c r="U62" s="145" t="e">
        <f ca="1">OFFSET('[1]T_13.08'!$A$1,ROW()-$N$3,COLUMN()-$N$4)</f>
        <v>#VALUE!</v>
      </c>
      <c r="V62" s="145" t="e">
        <f ca="1">OFFSET('[1]T_13.08'!$A$1,ROW()-$N$3,COLUMN()-$N$4)</f>
        <v>#VALUE!</v>
      </c>
      <c r="W62" s="145" t="e">
        <f ca="1">OFFSET('[1]T_13.08'!$A$1,ROW()-$N$3,COLUMN()-$N$4)</f>
        <v>#VALUE!</v>
      </c>
      <c r="X62" s="145" t="e">
        <f ca="1">OFFSET('[1]T_13.08'!$A$1,ROW()-$N$3,COLUMN()-$N$4)</f>
        <v>#VALUE!</v>
      </c>
      <c r="Y62" s="145" t="e">
        <f ca="1">OFFSET('[1]T_13.08'!$A$1,ROW()-$N$3,COLUMN()-$N$4)</f>
        <v>#VALUE!</v>
      </c>
      <c r="Z62" s="145" t="e">
        <f ca="1">OFFSET('[1]T_13.08'!$A$1,ROW()-$N$3,COLUMN()-$N$4)</f>
        <v>#VALUE!</v>
      </c>
      <c r="AA62" s="145" t="e">
        <f ca="1">OFFSET('[1]T_13.08'!$A$1,ROW()-$N$3,COLUMN()-$N$4)</f>
        <v>#VALUE!</v>
      </c>
      <c r="AB62" s="145" t="e">
        <f ca="1">OFFSET('[1]T_13.08'!$A$1,ROW()-$N$3,COLUMN()-$N$4)</f>
        <v>#VALUE!</v>
      </c>
      <c r="AC62" s="145" t="e">
        <f ca="1">OFFSET('[1]T_13.08'!$A$1,ROW()-$N$3,COLUMN()-$N$4)</f>
        <v>#VALUE!</v>
      </c>
      <c r="AD62" s="145" t="e">
        <f ca="1">OFFSET('[1]T_13.08'!$A$1,ROW()-$N$3,COLUMN()-$N$4)</f>
        <v>#VALUE!</v>
      </c>
      <c r="AE62" s="145" t="e">
        <f ca="1">OFFSET('[1]T_13.08'!$A$1,ROW()-$N$3,COLUMN()-$N$4)</f>
        <v>#VALUE!</v>
      </c>
      <c r="AF62" s="145" t="e">
        <f ca="1">OFFSET('[1]T_13.08'!$A$1,ROW()-$N$3,COLUMN()-$N$4)</f>
        <v>#VALUE!</v>
      </c>
      <c r="AG62" s="145" t="e">
        <f ca="1">OFFSET('[1]T_13.08'!$A$1,ROW()-$N$3,COLUMN()-$N$4)</f>
        <v>#VALUE!</v>
      </c>
      <c r="AH62" s="145" t="e">
        <f ca="1">OFFSET('[1]T_13.08'!$A$1,ROW()-$N$3,COLUMN()-$N$4)</f>
        <v>#VALUE!</v>
      </c>
      <c r="AI62" s="145" t="e">
        <f ca="1">OFFSET('[1]T_13.08'!$A$1,ROW()-$N$3,COLUMN()-$N$4)</f>
        <v>#VALUE!</v>
      </c>
      <c r="AJ62" s="145" t="e">
        <f ca="1">OFFSET('[1]T_13.08'!$A$1,ROW()-$N$3,COLUMN()-$N$4)</f>
        <v>#VALUE!</v>
      </c>
      <c r="AK62" s="145" t="e">
        <f ca="1">OFFSET('[1]T_13.08'!$A$1,ROW()-$N$3,COLUMN()-$N$4)</f>
        <v>#VALUE!</v>
      </c>
      <c r="AL62" s="146" t="e">
        <f ca="1">OFFSET('[1]T_13.08'!$A$1,ROW()-$N$3,COLUMN()-$N$4)</f>
        <v>#VALUE!</v>
      </c>
    </row>
    <row r="63" spans="1:38" x14ac:dyDescent="0.3">
      <c r="A63" s="132" t="s">
        <v>1606</v>
      </c>
      <c r="B63" s="145" t="e">
        <f ca="1">OFFSET('[1]T_13.08'!$A$1,ROW()-$N$3,COLUMN()-$N$4)</f>
        <v>#VALUE!</v>
      </c>
      <c r="C63" s="145" t="e">
        <f ca="1">OFFSET('[1]T_13.08'!$A$1,ROW()-$N$3,COLUMN()-$N$4)</f>
        <v>#VALUE!</v>
      </c>
      <c r="D63" s="145" t="e">
        <f ca="1">OFFSET('[1]T_13.08'!$A$1,ROW()-$N$3,COLUMN()-$N$4)</f>
        <v>#VALUE!</v>
      </c>
      <c r="E63" s="145" t="e">
        <f ca="1">OFFSET('[1]T_13.08'!$A$1,ROW()-$N$3,COLUMN()-$N$4)</f>
        <v>#VALUE!</v>
      </c>
      <c r="F63" s="145" t="e">
        <f ca="1">OFFSET('[1]T_13.08'!$A$1,ROW()-$N$3,COLUMN()-$N$4)</f>
        <v>#VALUE!</v>
      </c>
      <c r="G63" s="145" t="e">
        <f ca="1">OFFSET('[1]T_13.08'!$A$1,ROW()-$N$3,COLUMN()-$N$4)</f>
        <v>#VALUE!</v>
      </c>
      <c r="H63" s="145" t="e">
        <f ca="1">OFFSET('[1]T_13.08'!$A$1,ROW()-$N$3,COLUMN()-$N$4)</f>
        <v>#VALUE!</v>
      </c>
      <c r="I63" s="145" t="e">
        <f ca="1">OFFSET('[1]T_13.08'!$A$1,ROW()-$N$3,COLUMN()-$N$4)</f>
        <v>#VALUE!</v>
      </c>
      <c r="J63" s="145" t="e">
        <f ca="1">OFFSET('[1]T_13.08'!$A$1,ROW()-$N$3,COLUMN()-$N$4)</f>
        <v>#VALUE!</v>
      </c>
      <c r="K63" s="145" t="e">
        <f ca="1">OFFSET('[1]T_13.08'!$A$1,ROW()-$N$3,COLUMN()-$N$4)</f>
        <v>#VALUE!</v>
      </c>
      <c r="L63" s="145" t="e">
        <f ca="1">OFFSET('[1]T_13.08'!$A$1,ROW()-$N$3,COLUMN()-$N$4)</f>
        <v>#VALUE!</v>
      </c>
      <c r="M63" s="145" t="e">
        <f ca="1">OFFSET('[1]T_13.08'!$A$1,ROW()-$N$3,COLUMN()-$N$4)</f>
        <v>#VALUE!</v>
      </c>
      <c r="N63" s="145" t="e">
        <f ca="1">OFFSET('[1]T_13.08'!$A$1,ROW()-$N$3,COLUMN()-$N$4)</f>
        <v>#VALUE!</v>
      </c>
      <c r="O63" s="145" t="e">
        <f ca="1">OFFSET('[1]T_13.08'!$A$1,ROW()-$N$3,COLUMN()-$N$4)</f>
        <v>#VALUE!</v>
      </c>
      <c r="P63" s="145" t="e">
        <f ca="1">OFFSET('[1]T_13.08'!$A$1,ROW()-$N$3,COLUMN()-$N$4)</f>
        <v>#VALUE!</v>
      </c>
      <c r="Q63" s="145" t="e">
        <f ca="1">OFFSET('[1]T_13.08'!$A$1,ROW()-$N$3,COLUMN()-$N$4)</f>
        <v>#VALUE!</v>
      </c>
      <c r="R63" s="145" t="e">
        <f ca="1">OFFSET('[1]T_13.08'!$A$1,ROW()-$N$3,COLUMN()-$N$4)</f>
        <v>#VALUE!</v>
      </c>
      <c r="S63" s="145" t="e">
        <f ca="1">OFFSET('[1]T_13.08'!$A$1,ROW()-$N$3,COLUMN()-$N$4)</f>
        <v>#VALUE!</v>
      </c>
      <c r="T63" s="145" t="e">
        <f ca="1">OFFSET('[1]T_13.08'!$A$1,ROW()-$N$3,COLUMN()-$N$4)</f>
        <v>#VALUE!</v>
      </c>
      <c r="U63" s="145" t="e">
        <f ca="1">OFFSET('[1]T_13.08'!$A$1,ROW()-$N$3,COLUMN()-$N$4)</f>
        <v>#VALUE!</v>
      </c>
      <c r="V63" s="145" t="e">
        <f ca="1">OFFSET('[1]T_13.08'!$A$1,ROW()-$N$3,COLUMN()-$N$4)</f>
        <v>#VALUE!</v>
      </c>
      <c r="W63" s="145" t="e">
        <f ca="1">OFFSET('[1]T_13.08'!$A$1,ROW()-$N$3,COLUMN()-$N$4)</f>
        <v>#VALUE!</v>
      </c>
      <c r="X63" s="145" t="e">
        <f ca="1">OFFSET('[1]T_13.08'!$A$1,ROW()-$N$3,COLUMN()-$N$4)</f>
        <v>#VALUE!</v>
      </c>
      <c r="Y63" s="145" t="e">
        <f ca="1">OFFSET('[1]T_13.08'!$A$1,ROW()-$N$3,COLUMN()-$N$4)</f>
        <v>#VALUE!</v>
      </c>
      <c r="Z63" s="145" t="e">
        <f ca="1">OFFSET('[1]T_13.08'!$A$1,ROW()-$N$3,COLUMN()-$N$4)</f>
        <v>#VALUE!</v>
      </c>
      <c r="AA63" s="145" t="e">
        <f ca="1">OFFSET('[1]T_13.08'!$A$1,ROW()-$N$3,COLUMN()-$N$4)</f>
        <v>#VALUE!</v>
      </c>
      <c r="AB63" s="145" t="e">
        <f ca="1">OFFSET('[1]T_13.08'!$A$1,ROW()-$N$3,COLUMN()-$N$4)</f>
        <v>#VALUE!</v>
      </c>
      <c r="AC63" s="145" t="e">
        <f ca="1">OFFSET('[1]T_13.08'!$A$1,ROW()-$N$3,COLUMN()-$N$4)</f>
        <v>#VALUE!</v>
      </c>
      <c r="AD63" s="145" t="e">
        <f ca="1">OFFSET('[1]T_13.08'!$A$1,ROW()-$N$3,COLUMN()-$N$4)</f>
        <v>#VALUE!</v>
      </c>
      <c r="AE63" s="145" t="e">
        <f ca="1">OFFSET('[1]T_13.08'!$A$1,ROW()-$N$3,COLUMN()-$N$4)</f>
        <v>#VALUE!</v>
      </c>
      <c r="AF63" s="145" t="e">
        <f ca="1">OFFSET('[1]T_13.08'!$A$1,ROW()-$N$3,COLUMN()-$N$4)</f>
        <v>#VALUE!</v>
      </c>
      <c r="AG63" s="145" t="e">
        <f ca="1">OFFSET('[1]T_13.08'!$A$1,ROW()-$N$3,COLUMN()-$N$4)</f>
        <v>#VALUE!</v>
      </c>
      <c r="AH63" s="145" t="e">
        <f ca="1">OFFSET('[1]T_13.08'!$A$1,ROW()-$N$3,COLUMN()-$N$4)</f>
        <v>#VALUE!</v>
      </c>
      <c r="AI63" s="145" t="e">
        <f ca="1">OFFSET('[1]T_13.08'!$A$1,ROW()-$N$3,COLUMN()-$N$4)</f>
        <v>#VALUE!</v>
      </c>
      <c r="AJ63" s="145" t="e">
        <f ca="1">OFFSET('[1]T_13.08'!$A$1,ROW()-$N$3,COLUMN()-$N$4)</f>
        <v>#VALUE!</v>
      </c>
      <c r="AK63" s="145" t="e">
        <f ca="1">OFFSET('[1]T_13.08'!$A$1,ROW()-$N$3,COLUMN()-$N$4)</f>
        <v>#VALUE!</v>
      </c>
      <c r="AL63" s="146" t="e">
        <f ca="1">OFFSET('[1]T_13.08'!$A$1,ROW()-$N$3,COLUMN()-$N$4)</f>
        <v>#VALUE!</v>
      </c>
    </row>
    <row r="64" spans="1:38" x14ac:dyDescent="0.3">
      <c r="A64" s="132" t="s">
        <v>1337</v>
      </c>
      <c r="B64" s="145" t="e">
        <f ca="1">OFFSET('[1]T_13.08'!$A$1,ROW()-$N$3,COLUMN()-$N$4)</f>
        <v>#VALUE!</v>
      </c>
      <c r="C64" s="145" t="e">
        <f ca="1">OFFSET('[1]T_13.08'!$A$1,ROW()-$N$3,COLUMN()-$N$4)</f>
        <v>#VALUE!</v>
      </c>
      <c r="D64" s="145" t="e">
        <f ca="1">OFFSET('[1]T_13.08'!$A$1,ROW()-$N$3,COLUMN()-$N$4)</f>
        <v>#VALUE!</v>
      </c>
      <c r="E64" s="145" t="e">
        <f ca="1">OFFSET('[1]T_13.08'!$A$1,ROW()-$N$3,COLUMN()-$N$4)</f>
        <v>#VALUE!</v>
      </c>
      <c r="F64" s="145" t="e">
        <f ca="1">OFFSET('[1]T_13.08'!$A$1,ROW()-$N$3,COLUMN()-$N$4)</f>
        <v>#VALUE!</v>
      </c>
      <c r="G64" s="145" t="e">
        <f ca="1">OFFSET('[1]T_13.08'!$A$1,ROW()-$N$3,COLUMN()-$N$4)</f>
        <v>#VALUE!</v>
      </c>
      <c r="H64" s="145" t="e">
        <f ca="1">OFFSET('[1]T_13.08'!$A$1,ROW()-$N$3,COLUMN()-$N$4)</f>
        <v>#VALUE!</v>
      </c>
      <c r="I64" s="145" t="e">
        <f ca="1">OFFSET('[1]T_13.08'!$A$1,ROW()-$N$3,COLUMN()-$N$4)</f>
        <v>#VALUE!</v>
      </c>
      <c r="J64" s="145" t="e">
        <f ca="1">OFFSET('[1]T_13.08'!$A$1,ROW()-$N$3,COLUMN()-$N$4)</f>
        <v>#VALUE!</v>
      </c>
      <c r="K64" s="145" t="e">
        <f ca="1">OFFSET('[1]T_13.08'!$A$1,ROW()-$N$3,COLUMN()-$N$4)</f>
        <v>#VALUE!</v>
      </c>
      <c r="L64" s="145" t="e">
        <f ca="1">OFFSET('[1]T_13.08'!$A$1,ROW()-$N$3,COLUMN()-$N$4)</f>
        <v>#VALUE!</v>
      </c>
      <c r="M64" s="145" t="e">
        <f ca="1">OFFSET('[1]T_13.08'!$A$1,ROW()-$N$3,COLUMN()-$N$4)</f>
        <v>#VALUE!</v>
      </c>
      <c r="N64" s="145" t="e">
        <f ca="1">OFFSET('[1]T_13.08'!$A$1,ROW()-$N$3,COLUMN()-$N$4)</f>
        <v>#VALUE!</v>
      </c>
      <c r="O64" s="145" t="e">
        <f ca="1">OFFSET('[1]T_13.08'!$A$1,ROW()-$N$3,COLUMN()-$N$4)</f>
        <v>#VALUE!</v>
      </c>
      <c r="P64" s="145" t="e">
        <f ca="1">OFFSET('[1]T_13.08'!$A$1,ROW()-$N$3,COLUMN()-$N$4)</f>
        <v>#VALUE!</v>
      </c>
      <c r="Q64" s="145" t="e">
        <f ca="1">OFFSET('[1]T_13.08'!$A$1,ROW()-$N$3,COLUMN()-$N$4)</f>
        <v>#VALUE!</v>
      </c>
      <c r="R64" s="145" t="e">
        <f ca="1">OFFSET('[1]T_13.08'!$A$1,ROW()-$N$3,COLUMN()-$N$4)</f>
        <v>#VALUE!</v>
      </c>
      <c r="S64" s="145" t="e">
        <f ca="1">OFFSET('[1]T_13.08'!$A$1,ROW()-$N$3,COLUMN()-$N$4)</f>
        <v>#VALUE!</v>
      </c>
      <c r="T64" s="145" t="e">
        <f ca="1">OFFSET('[1]T_13.08'!$A$1,ROW()-$N$3,COLUMN()-$N$4)</f>
        <v>#VALUE!</v>
      </c>
      <c r="U64" s="145" t="e">
        <f ca="1">OFFSET('[1]T_13.08'!$A$1,ROW()-$N$3,COLUMN()-$N$4)</f>
        <v>#VALUE!</v>
      </c>
      <c r="V64" s="145" t="e">
        <f ca="1">OFFSET('[1]T_13.08'!$A$1,ROW()-$N$3,COLUMN()-$N$4)</f>
        <v>#VALUE!</v>
      </c>
      <c r="W64" s="145" t="e">
        <f ca="1">OFFSET('[1]T_13.08'!$A$1,ROW()-$N$3,COLUMN()-$N$4)</f>
        <v>#VALUE!</v>
      </c>
      <c r="X64" s="145" t="e">
        <f ca="1">OFFSET('[1]T_13.08'!$A$1,ROW()-$N$3,COLUMN()-$N$4)</f>
        <v>#VALUE!</v>
      </c>
      <c r="Y64" s="145" t="e">
        <f ca="1">OFFSET('[1]T_13.08'!$A$1,ROW()-$N$3,COLUMN()-$N$4)</f>
        <v>#VALUE!</v>
      </c>
      <c r="Z64" s="145" t="e">
        <f ca="1">OFFSET('[1]T_13.08'!$A$1,ROW()-$N$3,COLUMN()-$N$4)</f>
        <v>#VALUE!</v>
      </c>
      <c r="AA64" s="145" t="e">
        <f ca="1">OFFSET('[1]T_13.08'!$A$1,ROW()-$N$3,COLUMN()-$N$4)</f>
        <v>#VALUE!</v>
      </c>
      <c r="AB64" s="145" t="e">
        <f ca="1">OFFSET('[1]T_13.08'!$A$1,ROW()-$N$3,COLUMN()-$N$4)</f>
        <v>#VALUE!</v>
      </c>
      <c r="AC64" s="145" t="e">
        <f ca="1">OFFSET('[1]T_13.08'!$A$1,ROW()-$N$3,COLUMN()-$N$4)</f>
        <v>#VALUE!</v>
      </c>
      <c r="AD64" s="145" t="e">
        <f ca="1">OFFSET('[1]T_13.08'!$A$1,ROW()-$N$3,COLUMN()-$N$4)</f>
        <v>#VALUE!</v>
      </c>
      <c r="AE64" s="145" t="e">
        <f ca="1">OFFSET('[1]T_13.08'!$A$1,ROW()-$N$3,COLUMN()-$N$4)</f>
        <v>#VALUE!</v>
      </c>
      <c r="AF64" s="145" t="e">
        <f ca="1">OFFSET('[1]T_13.08'!$A$1,ROW()-$N$3,COLUMN()-$N$4)</f>
        <v>#VALUE!</v>
      </c>
      <c r="AG64" s="145" t="e">
        <f ca="1">OFFSET('[1]T_13.08'!$A$1,ROW()-$N$3,COLUMN()-$N$4)</f>
        <v>#VALUE!</v>
      </c>
      <c r="AH64" s="145" t="e">
        <f ca="1">OFFSET('[1]T_13.08'!$A$1,ROW()-$N$3,COLUMN()-$N$4)</f>
        <v>#VALUE!</v>
      </c>
      <c r="AI64" s="145" t="e">
        <f ca="1">OFFSET('[1]T_13.08'!$A$1,ROW()-$N$3,COLUMN()-$N$4)</f>
        <v>#VALUE!</v>
      </c>
      <c r="AJ64" s="145" t="e">
        <f ca="1">OFFSET('[1]T_13.08'!$A$1,ROW()-$N$3,COLUMN()-$N$4)</f>
        <v>#VALUE!</v>
      </c>
      <c r="AK64" s="145" t="e">
        <f ca="1">OFFSET('[1]T_13.08'!$A$1,ROW()-$N$3,COLUMN()-$N$4)</f>
        <v>#VALUE!</v>
      </c>
      <c r="AL64" s="146" t="e">
        <f ca="1">OFFSET('[1]T_13.08'!$A$1,ROW()-$N$3,COLUMN()-$N$4)</f>
        <v>#VALUE!</v>
      </c>
    </row>
    <row r="65" spans="1:38" x14ac:dyDescent="0.3">
      <c r="A65" s="132" t="s">
        <v>1607</v>
      </c>
      <c r="B65" s="145" t="e">
        <f ca="1">OFFSET('[1]T_13.08'!$A$1,ROW()-$N$3,COLUMN()-$N$4)</f>
        <v>#VALUE!</v>
      </c>
      <c r="C65" s="145" t="e">
        <f ca="1">OFFSET('[1]T_13.08'!$A$1,ROW()-$N$3,COLUMN()-$N$4)</f>
        <v>#VALUE!</v>
      </c>
      <c r="D65" s="145" t="e">
        <f ca="1">OFFSET('[1]T_13.08'!$A$1,ROW()-$N$3,COLUMN()-$N$4)</f>
        <v>#VALUE!</v>
      </c>
      <c r="E65" s="145" t="e">
        <f ca="1">OFFSET('[1]T_13.08'!$A$1,ROW()-$N$3,COLUMN()-$N$4)</f>
        <v>#VALUE!</v>
      </c>
      <c r="F65" s="145" t="e">
        <f ca="1">OFFSET('[1]T_13.08'!$A$1,ROW()-$N$3,COLUMN()-$N$4)</f>
        <v>#VALUE!</v>
      </c>
      <c r="G65" s="145" t="e">
        <f ca="1">OFFSET('[1]T_13.08'!$A$1,ROW()-$N$3,COLUMN()-$N$4)</f>
        <v>#VALUE!</v>
      </c>
      <c r="H65" s="145" t="e">
        <f ca="1">OFFSET('[1]T_13.08'!$A$1,ROW()-$N$3,COLUMN()-$N$4)</f>
        <v>#VALUE!</v>
      </c>
      <c r="I65" s="145" t="e">
        <f ca="1">OFFSET('[1]T_13.08'!$A$1,ROW()-$N$3,COLUMN()-$N$4)</f>
        <v>#VALUE!</v>
      </c>
      <c r="J65" s="145" t="e">
        <f ca="1">OFFSET('[1]T_13.08'!$A$1,ROW()-$N$3,COLUMN()-$N$4)</f>
        <v>#VALUE!</v>
      </c>
      <c r="K65" s="145" t="e">
        <f ca="1">OFFSET('[1]T_13.08'!$A$1,ROW()-$N$3,COLUMN()-$N$4)</f>
        <v>#VALUE!</v>
      </c>
      <c r="L65" s="145" t="e">
        <f ca="1">OFFSET('[1]T_13.08'!$A$1,ROW()-$N$3,COLUMN()-$N$4)</f>
        <v>#VALUE!</v>
      </c>
      <c r="M65" s="145" t="e">
        <f ca="1">OFFSET('[1]T_13.08'!$A$1,ROW()-$N$3,COLUMN()-$N$4)</f>
        <v>#VALUE!</v>
      </c>
      <c r="N65" s="145" t="e">
        <f ca="1">OFFSET('[1]T_13.08'!$A$1,ROW()-$N$3,COLUMN()-$N$4)</f>
        <v>#VALUE!</v>
      </c>
      <c r="O65" s="145" t="e">
        <f ca="1">OFFSET('[1]T_13.08'!$A$1,ROW()-$N$3,COLUMN()-$N$4)</f>
        <v>#VALUE!</v>
      </c>
      <c r="P65" s="145" t="e">
        <f ca="1">OFFSET('[1]T_13.08'!$A$1,ROW()-$N$3,COLUMN()-$N$4)</f>
        <v>#VALUE!</v>
      </c>
      <c r="Q65" s="145" t="e">
        <f ca="1">OFFSET('[1]T_13.08'!$A$1,ROW()-$N$3,COLUMN()-$N$4)</f>
        <v>#VALUE!</v>
      </c>
      <c r="R65" s="145" t="e">
        <f ca="1">OFFSET('[1]T_13.08'!$A$1,ROW()-$N$3,COLUMN()-$N$4)</f>
        <v>#VALUE!</v>
      </c>
      <c r="S65" s="145" t="e">
        <f ca="1">OFFSET('[1]T_13.08'!$A$1,ROW()-$N$3,COLUMN()-$N$4)</f>
        <v>#VALUE!</v>
      </c>
      <c r="T65" s="145" t="e">
        <f ca="1">OFFSET('[1]T_13.08'!$A$1,ROW()-$N$3,COLUMN()-$N$4)</f>
        <v>#VALUE!</v>
      </c>
      <c r="U65" s="145" t="e">
        <f ca="1">OFFSET('[1]T_13.08'!$A$1,ROW()-$N$3,COLUMN()-$N$4)</f>
        <v>#VALUE!</v>
      </c>
      <c r="V65" s="145" t="e">
        <f ca="1">OFFSET('[1]T_13.08'!$A$1,ROW()-$N$3,COLUMN()-$N$4)</f>
        <v>#VALUE!</v>
      </c>
      <c r="W65" s="145" t="e">
        <f ca="1">OFFSET('[1]T_13.08'!$A$1,ROW()-$N$3,COLUMN()-$N$4)</f>
        <v>#VALUE!</v>
      </c>
      <c r="X65" s="145" t="e">
        <f ca="1">OFFSET('[1]T_13.08'!$A$1,ROW()-$N$3,COLUMN()-$N$4)</f>
        <v>#VALUE!</v>
      </c>
      <c r="Y65" s="145" t="e">
        <f ca="1">OFFSET('[1]T_13.08'!$A$1,ROW()-$N$3,COLUMN()-$N$4)</f>
        <v>#VALUE!</v>
      </c>
      <c r="Z65" s="145" t="e">
        <f ca="1">OFFSET('[1]T_13.08'!$A$1,ROW()-$N$3,COLUMN()-$N$4)</f>
        <v>#VALUE!</v>
      </c>
      <c r="AA65" s="145" t="e">
        <f ca="1">OFFSET('[1]T_13.08'!$A$1,ROW()-$N$3,COLUMN()-$N$4)</f>
        <v>#VALUE!</v>
      </c>
      <c r="AB65" s="145" t="e">
        <f ca="1">OFFSET('[1]T_13.08'!$A$1,ROW()-$N$3,COLUMN()-$N$4)</f>
        <v>#VALUE!</v>
      </c>
      <c r="AC65" s="145" t="e">
        <f ca="1">OFFSET('[1]T_13.08'!$A$1,ROW()-$N$3,COLUMN()-$N$4)</f>
        <v>#VALUE!</v>
      </c>
      <c r="AD65" s="145" t="e">
        <f ca="1">OFFSET('[1]T_13.08'!$A$1,ROW()-$N$3,COLUMN()-$N$4)</f>
        <v>#VALUE!</v>
      </c>
      <c r="AE65" s="145" t="e">
        <f ca="1">OFFSET('[1]T_13.08'!$A$1,ROW()-$N$3,COLUMN()-$N$4)</f>
        <v>#VALUE!</v>
      </c>
      <c r="AF65" s="145" t="e">
        <f ca="1">OFFSET('[1]T_13.08'!$A$1,ROW()-$N$3,COLUMN()-$N$4)</f>
        <v>#VALUE!</v>
      </c>
      <c r="AG65" s="145" t="e">
        <f ca="1">OFFSET('[1]T_13.08'!$A$1,ROW()-$N$3,COLUMN()-$N$4)</f>
        <v>#VALUE!</v>
      </c>
      <c r="AH65" s="145" t="e">
        <f ca="1">OFFSET('[1]T_13.08'!$A$1,ROW()-$N$3,COLUMN()-$N$4)</f>
        <v>#VALUE!</v>
      </c>
      <c r="AI65" s="145" t="e">
        <f ca="1">OFFSET('[1]T_13.08'!$A$1,ROW()-$N$3,COLUMN()-$N$4)</f>
        <v>#VALUE!</v>
      </c>
      <c r="AJ65" s="145" t="e">
        <f ca="1">OFFSET('[1]T_13.08'!$A$1,ROW()-$N$3,COLUMN()-$N$4)</f>
        <v>#VALUE!</v>
      </c>
      <c r="AK65" s="145" t="e">
        <f ca="1">OFFSET('[1]T_13.08'!$A$1,ROW()-$N$3,COLUMN()-$N$4)</f>
        <v>#VALUE!</v>
      </c>
      <c r="AL65" s="146" t="e">
        <f ca="1">OFFSET('[1]T_13.08'!$A$1,ROW()-$N$3,COLUMN()-$N$4)</f>
        <v>#VALUE!</v>
      </c>
    </row>
    <row r="66" spans="1:38" x14ac:dyDescent="0.3">
      <c r="A66" s="132" t="s">
        <v>1608</v>
      </c>
      <c r="B66" s="145" t="e">
        <f ca="1">OFFSET('[1]T_13.08'!$A$1,ROW()-$N$3,COLUMN()-$N$4)</f>
        <v>#VALUE!</v>
      </c>
      <c r="C66" s="145" t="e">
        <f ca="1">OFFSET('[1]T_13.08'!$A$1,ROW()-$N$3,COLUMN()-$N$4)</f>
        <v>#VALUE!</v>
      </c>
      <c r="D66" s="145" t="e">
        <f ca="1">OFFSET('[1]T_13.08'!$A$1,ROW()-$N$3,COLUMN()-$N$4)</f>
        <v>#VALUE!</v>
      </c>
      <c r="E66" s="145" t="e">
        <f ca="1">OFFSET('[1]T_13.08'!$A$1,ROW()-$N$3,COLUMN()-$N$4)</f>
        <v>#VALUE!</v>
      </c>
      <c r="F66" s="145" t="e">
        <f ca="1">OFFSET('[1]T_13.08'!$A$1,ROW()-$N$3,COLUMN()-$N$4)</f>
        <v>#VALUE!</v>
      </c>
      <c r="G66" s="145" t="e">
        <f ca="1">OFFSET('[1]T_13.08'!$A$1,ROW()-$N$3,COLUMN()-$N$4)</f>
        <v>#VALUE!</v>
      </c>
      <c r="H66" s="145" t="e">
        <f ca="1">OFFSET('[1]T_13.08'!$A$1,ROW()-$N$3,COLUMN()-$N$4)</f>
        <v>#VALUE!</v>
      </c>
      <c r="I66" s="145" t="e">
        <f ca="1">OFFSET('[1]T_13.08'!$A$1,ROW()-$N$3,COLUMN()-$N$4)</f>
        <v>#VALUE!</v>
      </c>
      <c r="J66" s="145" t="e">
        <f ca="1">OFFSET('[1]T_13.08'!$A$1,ROW()-$N$3,COLUMN()-$N$4)</f>
        <v>#VALUE!</v>
      </c>
      <c r="K66" s="145" t="e">
        <f ca="1">OFFSET('[1]T_13.08'!$A$1,ROW()-$N$3,COLUMN()-$N$4)</f>
        <v>#VALUE!</v>
      </c>
      <c r="L66" s="145" t="e">
        <f ca="1">OFFSET('[1]T_13.08'!$A$1,ROW()-$N$3,COLUMN()-$N$4)</f>
        <v>#VALUE!</v>
      </c>
      <c r="M66" s="145" t="e">
        <f ca="1">OFFSET('[1]T_13.08'!$A$1,ROW()-$N$3,COLUMN()-$N$4)</f>
        <v>#VALUE!</v>
      </c>
      <c r="N66" s="145" t="e">
        <f ca="1">OFFSET('[1]T_13.08'!$A$1,ROW()-$N$3,COLUMN()-$N$4)</f>
        <v>#VALUE!</v>
      </c>
      <c r="O66" s="145" t="e">
        <f ca="1">OFFSET('[1]T_13.08'!$A$1,ROW()-$N$3,COLUMN()-$N$4)</f>
        <v>#VALUE!</v>
      </c>
      <c r="P66" s="145" t="e">
        <f ca="1">OFFSET('[1]T_13.08'!$A$1,ROW()-$N$3,COLUMN()-$N$4)</f>
        <v>#VALUE!</v>
      </c>
      <c r="Q66" s="145" t="e">
        <f ca="1">OFFSET('[1]T_13.08'!$A$1,ROW()-$N$3,COLUMN()-$N$4)</f>
        <v>#VALUE!</v>
      </c>
      <c r="R66" s="145" t="e">
        <f ca="1">OFFSET('[1]T_13.08'!$A$1,ROW()-$N$3,COLUMN()-$N$4)</f>
        <v>#VALUE!</v>
      </c>
      <c r="S66" s="145" t="e">
        <f ca="1">OFFSET('[1]T_13.08'!$A$1,ROW()-$N$3,COLUMN()-$N$4)</f>
        <v>#VALUE!</v>
      </c>
      <c r="T66" s="145" t="e">
        <f ca="1">OFFSET('[1]T_13.08'!$A$1,ROW()-$N$3,COLUMN()-$N$4)</f>
        <v>#VALUE!</v>
      </c>
      <c r="U66" s="145" t="e">
        <f ca="1">OFFSET('[1]T_13.08'!$A$1,ROW()-$N$3,COLUMN()-$N$4)</f>
        <v>#VALUE!</v>
      </c>
      <c r="V66" s="145" t="e">
        <f ca="1">OFFSET('[1]T_13.08'!$A$1,ROW()-$N$3,COLUMN()-$N$4)</f>
        <v>#VALUE!</v>
      </c>
      <c r="W66" s="145" t="e">
        <f ca="1">OFFSET('[1]T_13.08'!$A$1,ROW()-$N$3,COLUMN()-$N$4)</f>
        <v>#VALUE!</v>
      </c>
      <c r="X66" s="145" t="e">
        <f ca="1">OFFSET('[1]T_13.08'!$A$1,ROW()-$N$3,COLUMN()-$N$4)</f>
        <v>#VALUE!</v>
      </c>
      <c r="Y66" s="145" t="e">
        <f ca="1">OFFSET('[1]T_13.08'!$A$1,ROW()-$N$3,COLUMN()-$N$4)</f>
        <v>#VALUE!</v>
      </c>
      <c r="Z66" s="145" t="e">
        <f ca="1">OFFSET('[1]T_13.08'!$A$1,ROW()-$N$3,COLUMN()-$N$4)</f>
        <v>#VALUE!</v>
      </c>
      <c r="AA66" s="145" t="e">
        <f ca="1">OFFSET('[1]T_13.08'!$A$1,ROW()-$N$3,COLUMN()-$N$4)</f>
        <v>#VALUE!</v>
      </c>
      <c r="AB66" s="145" t="e">
        <f ca="1">OFFSET('[1]T_13.08'!$A$1,ROW()-$N$3,COLUMN()-$N$4)</f>
        <v>#VALUE!</v>
      </c>
      <c r="AC66" s="145" t="e">
        <f ca="1">OFFSET('[1]T_13.08'!$A$1,ROW()-$N$3,COLUMN()-$N$4)</f>
        <v>#VALUE!</v>
      </c>
      <c r="AD66" s="145" t="e">
        <f ca="1">OFFSET('[1]T_13.08'!$A$1,ROW()-$N$3,COLUMN()-$N$4)</f>
        <v>#VALUE!</v>
      </c>
      <c r="AE66" s="145" t="e">
        <f ca="1">OFFSET('[1]T_13.08'!$A$1,ROW()-$N$3,COLUMN()-$N$4)</f>
        <v>#VALUE!</v>
      </c>
      <c r="AF66" s="145" t="e">
        <f ca="1">OFFSET('[1]T_13.08'!$A$1,ROW()-$N$3,COLUMN()-$N$4)</f>
        <v>#VALUE!</v>
      </c>
      <c r="AG66" s="145" t="e">
        <f ca="1">OFFSET('[1]T_13.08'!$A$1,ROW()-$N$3,COLUMN()-$N$4)</f>
        <v>#VALUE!</v>
      </c>
      <c r="AH66" s="145" t="e">
        <f ca="1">OFFSET('[1]T_13.08'!$A$1,ROW()-$N$3,COLUMN()-$N$4)</f>
        <v>#VALUE!</v>
      </c>
      <c r="AI66" s="145" t="e">
        <f ca="1">OFFSET('[1]T_13.08'!$A$1,ROW()-$N$3,COLUMN()-$N$4)</f>
        <v>#VALUE!</v>
      </c>
      <c r="AJ66" s="145" t="e">
        <f ca="1">OFFSET('[1]T_13.08'!$A$1,ROW()-$N$3,COLUMN()-$N$4)</f>
        <v>#VALUE!</v>
      </c>
      <c r="AK66" s="145" t="e">
        <f ca="1">OFFSET('[1]T_13.08'!$A$1,ROW()-$N$3,COLUMN()-$N$4)</f>
        <v>#VALUE!</v>
      </c>
      <c r="AL66" s="146" t="e">
        <f ca="1">OFFSET('[1]T_13.08'!$A$1,ROW()-$N$3,COLUMN()-$N$4)</f>
        <v>#VALUE!</v>
      </c>
    </row>
    <row r="67" spans="1:38" x14ac:dyDescent="0.3">
      <c r="A67" s="132" t="s">
        <v>1609</v>
      </c>
      <c r="B67" s="145" t="e">
        <f ca="1">OFFSET('[1]T_13.08'!$A$1,ROW()-$N$3,COLUMN()-$N$4)</f>
        <v>#VALUE!</v>
      </c>
      <c r="C67" s="145" t="e">
        <f ca="1">OFFSET('[1]T_13.08'!$A$1,ROW()-$N$3,COLUMN()-$N$4)</f>
        <v>#VALUE!</v>
      </c>
      <c r="D67" s="145" t="e">
        <f ca="1">OFFSET('[1]T_13.08'!$A$1,ROW()-$N$3,COLUMN()-$N$4)</f>
        <v>#VALUE!</v>
      </c>
      <c r="E67" s="145" t="e">
        <f ca="1">OFFSET('[1]T_13.08'!$A$1,ROW()-$N$3,COLUMN()-$N$4)</f>
        <v>#VALUE!</v>
      </c>
      <c r="F67" s="145" t="e">
        <f ca="1">OFFSET('[1]T_13.08'!$A$1,ROW()-$N$3,COLUMN()-$N$4)</f>
        <v>#VALUE!</v>
      </c>
      <c r="G67" s="145" t="e">
        <f ca="1">OFFSET('[1]T_13.08'!$A$1,ROW()-$N$3,COLUMN()-$N$4)</f>
        <v>#VALUE!</v>
      </c>
      <c r="H67" s="145" t="e">
        <f ca="1">OFFSET('[1]T_13.08'!$A$1,ROW()-$N$3,COLUMN()-$N$4)</f>
        <v>#VALUE!</v>
      </c>
      <c r="I67" s="145" t="e">
        <f ca="1">OFFSET('[1]T_13.08'!$A$1,ROW()-$N$3,COLUMN()-$N$4)</f>
        <v>#VALUE!</v>
      </c>
      <c r="J67" s="145" t="e">
        <f ca="1">OFFSET('[1]T_13.08'!$A$1,ROW()-$N$3,COLUMN()-$N$4)</f>
        <v>#VALUE!</v>
      </c>
      <c r="K67" s="145" t="e">
        <f ca="1">OFFSET('[1]T_13.08'!$A$1,ROW()-$N$3,COLUMN()-$N$4)</f>
        <v>#VALUE!</v>
      </c>
      <c r="L67" s="145" t="e">
        <f ca="1">OFFSET('[1]T_13.08'!$A$1,ROW()-$N$3,COLUMN()-$N$4)</f>
        <v>#VALUE!</v>
      </c>
      <c r="M67" s="145" t="e">
        <f ca="1">OFFSET('[1]T_13.08'!$A$1,ROW()-$N$3,COLUMN()-$N$4)</f>
        <v>#VALUE!</v>
      </c>
      <c r="N67" s="145" t="e">
        <f ca="1">OFFSET('[1]T_13.08'!$A$1,ROW()-$N$3,COLUMN()-$N$4)</f>
        <v>#VALUE!</v>
      </c>
      <c r="O67" s="145" t="e">
        <f ca="1">OFFSET('[1]T_13.08'!$A$1,ROW()-$N$3,COLUMN()-$N$4)</f>
        <v>#VALUE!</v>
      </c>
      <c r="P67" s="145" t="e">
        <f ca="1">OFFSET('[1]T_13.08'!$A$1,ROW()-$N$3,COLUMN()-$N$4)</f>
        <v>#VALUE!</v>
      </c>
      <c r="Q67" s="145" t="e">
        <f ca="1">OFFSET('[1]T_13.08'!$A$1,ROW()-$N$3,COLUMN()-$N$4)</f>
        <v>#VALUE!</v>
      </c>
      <c r="R67" s="145" t="e">
        <f ca="1">OFFSET('[1]T_13.08'!$A$1,ROW()-$N$3,COLUMN()-$N$4)</f>
        <v>#VALUE!</v>
      </c>
      <c r="S67" s="145" t="e">
        <f ca="1">OFFSET('[1]T_13.08'!$A$1,ROW()-$N$3,COLUMN()-$N$4)</f>
        <v>#VALUE!</v>
      </c>
      <c r="T67" s="145" t="e">
        <f ca="1">OFFSET('[1]T_13.08'!$A$1,ROW()-$N$3,COLUMN()-$N$4)</f>
        <v>#VALUE!</v>
      </c>
      <c r="U67" s="145" t="e">
        <f ca="1">OFFSET('[1]T_13.08'!$A$1,ROW()-$N$3,COLUMN()-$N$4)</f>
        <v>#VALUE!</v>
      </c>
      <c r="V67" s="145" t="e">
        <f ca="1">OFFSET('[1]T_13.08'!$A$1,ROW()-$N$3,COLUMN()-$N$4)</f>
        <v>#VALUE!</v>
      </c>
      <c r="W67" s="145" t="e">
        <f ca="1">OFFSET('[1]T_13.08'!$A$1,ROW()-$N$3,COLUMN()-$N$4)</f>
        <v>#VALUE!</v>
      </c>
      <c r="X67" s="145" t="e">
        <f ca="1">OFFSET('[1]T_13.08'!$A$1,ROW()-$N$3,COLUMN()-$N$4)</f>
        <v>#VALUE!</v>
      </c>
      <c r="Y67" s="145" t="e">
        <f ca="1">OFFSET('[1]T_13.08'!$A$1,ROW()-$N$3,COLUMN()-$N$4)</f>
        <v>#VALUE!</v>
      </c>
      <c r="Z67" s="145" t="e">
        <f ca="1">OFFSET('[1]T_13.08'!$A$1,ROW()-$N$3,COLUMN()-$N$4)</f>
        <v>#VALUE!</v>
      </c>
      <c r="AA67" s="145" t="e">
        <f ca="1">OFFSET('[1]T_13.08'!$A$1,ROW()-$N$3,COLUMN()-$N$4)</f>
        <v>#VALUE!</v>
      </c>
      <c r="AB67" s="145" t="e">
        <f ca="1">OFFSET('[1]T_13.08'!$A$1,ROW()-$N$3,COLUMN()-$N$4)</f>
        <v>#VALUE!</v>
      </c>
      <c r="AC67" s="145" t="e">
        <f ca="1">OFFSET('[1]T_13.08'!$A$1,ROW()-$N$3,COLUMN()-$N$4)</f>
        <v>#VALUE!</v>
      </c>
      <c r="AD67" s="145" t="e">
        <f ca="1">OFFSET('[1]T_13.08'!$A$1,ROW()-$N$3,COLUMN()-$N$4)</f>
        <v>#VALUE!</v>
      </c>
      <c r="AE67" s="145" t="e">
        <f ca="1">OFFSET('[1]T_13.08'!$A$1,ROW()-$N$3,COLUMN()-$N$4)</f>
        <v>#VALUE!</v>
      </c>
      <c r="AF67" s="145" t="e">
        <f ca="1">OFFSET('[1]T_13.08'!$A$1,ROW()-$N$3,COLUMN()-$N$4)</f>
        <v>#VALUE!</v>
      </c>
      <c r="AG67" s="145" t="e">
        <f ca="1">OFFSET('[1]T_13.08'!$A$1,ROW()-$N$3,COLUMN()-$N$4)</f>
        <v>#VALUE!</v>
      </c>
      <c r="AH67" s="145" t="e">
        <f ca="1">OFFSET('[1]T_13.08'!$A$1,ROW()-$N$3,COLUMN()-$N$4)</f>
        <v>#VALUE!</v>
      </c>
      <c r="AI67" s="145" t="e">
        <f ca="1">OFFSET('[1]T_13.08'!$A$1,ROW()-$N$3,COLUMN()-$N$4)</f>
        <v>#VALUE!</v>
      </c>
      <c r="AJ67" s="145" t="e">
        <f ca="1">OFFSET('[1]T_13.08'!$A$1,ROW()-$N$3,COLUMN()-$N$4)</f>
        <v>#VALUE!</v>
      </c>
      <c r="AK67" s="145" t="e">
        <f ca="1">OFFSET('[1]T_13.08'!$A$1,ROW()-$N$3,COLUMN()-$N$4)</f>
        <v>#VALUE!</v>
      </c>
      <c r="AL67" s="146" t="e">
        <f ca="1">OFFSET('[1]T_13.08'!$A$1,ROW()-$N$3,COLUMN()-$N$4)</f>
        <v>#VALUE!</v>
      </c>
    </row>
    <row r="68" spans="1:38" x14ac:dyDescent="0.3">
      <c r="A68" s="132" t="s">
        <v>1610</v>
      </c>
      <c r="B68" s="145" t="e">
        <f ca="1">OFFSET('[1]T_13.08'!$A$1,ROW()-$N$3,COLUMN()-$N$4)</f>
        <v>#VALUE!</v>
      </c>
      <c r="C68" s="145" t="e">
        <f ca="1">OFFSET('[1]T_13.08'!$A$1,ROW()-$N$3,COLUMN()-$N$4)</f>
        <v>#VALUE!</v>
      </c>
      <c r="D68" s="145" t="e">
        <f ca="1">OFFSET('[1]T_13.08'!$A$1,ROW()-$N$3,COLUMN()-$N$4)</f>
        <v>#VALUE!</v>
      </c>
      <c r="E68" s="145" t="e">
        <f ca="1">OFFSET('[1]T_13.08'!$A$1,ROW()-$N$3,COLUMN()-$N$4)</f>
        <v>#VALUE!</v>
      </c>
      <c r="F68" s="145" t="e">
        <f ca="1">OFFSET('[1]T_13.08'!$A$1,ROW()-$N$3,COLUMN()-$N$4)</f>
        <v>#VALUE!</v>
      </c>
      <c r="G68" s="145" t="e">
        <f ca="1">OFFSET('[1]T_13.08'!$A$1,ROW()-$N$3,COLUMN()-$N$4)</f>
        <v>#VALUE!</v>
      </c>
      <c r="H68" s="145" t="e">
        <f ca="1">OFFSET('[1]T_13.08'!$A$1,ROW()-$N$3,COLUMN()-$N$4)</f>
        <v>#VALUE!</v>
      </c>
      <c r="I68" s="145" t="e">
        <f ca="1">OFFSET('[1]T_13.08'!$A$1,ROW()-$N$3,COLUMN()-$N$4)</f>
        <v>#VALUE!</v>
      </c>
      <c r="J68" s="145" t="e">
        <f ca="1">OFFSET('[1]T_13.08'!$A$1,ROW()-$N$3,COLUMN()-$N$4)</f>
        <v>#VALUE!</v>
      </c>
      <c r="K68" s="145" t="e">
        <f ca="1">OFFSET('[1]T_13.08'!$A$1,ROW()-$N$3,COLUMN()-$N$4)</f>
        <v>#VALUE!</v>
      </c>
      <c r="L68" s="145" t="e">
        <f ca="1">OFFSET('[1]T_13.08'!$A$1,ROW()-$N$3,COLUMN()-$N$4)</f>
        <v>#VALUE!</v>
      </c>
      <c r="M68" s="145" t="e">
        <f ca="1">OFFSET('[1]T_13.08'!$A$1,ROW()-$N$3,COLUMN()-$N$4)</f>
        <v>#VALUE!</v>
      </c>
      <c r="N68" s="145" t="e">
        <f ca="1">OFFSET('[1]T_13.08'!$A$1,ROW()-$N$3,COLUMN()-$N$4)</f>
        <v>#VALUE!</v>
      </c>
      <c r="O68" s="145" t="e">
        <f ca="1">OFFSET('[1]T_13.08'!$A$1,ROW()-$N$3,COLUMN()-$N$4)</f>
        <v>#VALUE!</v>
      </c>
      <c r="P68" s="145" t="e">
        <f ca="1">OFFSET('[1]T_13.08'!$A$1,ROW()-$N$3,COLUMN()-$N$4)</f>
        <v>#VALUE!</v>
      </c>
      <c r="Q68" s="145" t="e">
        <f ca="1">OFFSET('[1]T_13.08'!$A$1,ROW()-$N$3,COLUMN()-$N$4)</f>
        <v>#VALUE!</v>
      </c>
      <c r="R68" s="145" t="e">
        <f ca="1">OFFSET('[1]T_13.08'!$A$1,ROW()-$N$3,COLUMN()-$N$4)</f>
        <v>#VALUE!</v>
      </c>
      <c r="S68" s="145" t="e">
        <f ca="1">OFFSET('[1]T_13.08'!$A$1,ROW()-$N$3,COLUMN()-$N$4)</f>
        <v>#VALUE!</v>
      </c>
      <c r="T68" s="145" t="e">
        <f ca="1">OFFSET('[1]T_13.08'!$A$1,ROW()-$N$3,COLUMN()-$N$4)</f>
        <v>#VALUE!</v>
      </c>
      <c r="U68" s="145" t="e">
        <f ca="1">OFFSET('[1]T_13.08'!$A$1,ROW()-$N$3,COLUMN()-$N$4)</f>
        <v>#VALUE!</v>
      </c>
      <c r="V68" s="145" t="e">
        <f ca="1">OFFSET('[1]T_13.08'!$A$1,ROW()-$N$3,COLUMN()-$N$4)</f>
        <v>#VALUE!</v>
      </c>
      <c r="W68" s="145" t="e">
        <f ca="1">OFFSET('[1]T_13.08'!$A$1,ROW()-$N$3,COLUMN()-$N$4)</f>
        <v>#VALUE!</v>
      </c>
      <c r="X68" s="145" t="e">
        <f ca="1">OFFSET('[1]T_13.08'!$A$1,ROW()-$N$3,COLUMN()-$N$4)</f>
        <v>#VALUE!</v>
      </c>
      <c r="Y68" s="145" t="e">
        <f ca="1">OFFSET('[1]T_13.08'!$A$1,ROW()-$N$3,COLUMN()-$N$4)</f>
        <v>#VALUE!</v>
      </c>
      <c r="Z68" s="145" t="e">
        <f ca="1">OFFSET('[1]T_13.08'!$A$1,ROW()-$N$3,COLUMN()-$N$4)</f>
        <v>#VALUE!</v>
      </c>
      <c r="AA68" s="145" t="e">
        <f ca="1">OFFSET('[1]T_13.08'!$A$1,ROW()-$N$3,COLUMN()-$N$4)</f>
        <v>#VALUE!</v>
      </c>
      <c r="AB68" s="145" t="e">
        <f ca="1">OFFSET('[1]T_13.08'!$A$1,ROW()-$N$3,COLUMN()-$N$4)</f>
        <v>#VALUE!</v>
      </c>
      <c r="AC68" s="145" t="e">
        <f ca="1">OFFSET('[1]T_13.08'!$A$1,ROW()-$N$3,COLUMN()-$N$4)</f>
        <v>#VALUE!</v>
      </c>
      <c r="AD68" s="145" t="e">
        <f ca="1">OFFSET('[1]T_13.08'!$A$1,ROW()-$N$3,COLUMN()-$N$4)</f>
        <v>#VALUE!</v>
      </c>
      <c r="AE68" s="145" t="e">
        <f ca="1">OFFSET('[1]T_13.08'!$A$1,ROW()-$N$3,COLUMN()-$N$4)</f>
        <v>#VALUE!</v>
      </c>
      <c r="AF68" s="145" t="e">
        <f ca="1">OFFSET('[1]T_13.08'!$A$1,ROW()-$N$3,COLUMN()-$N$4)</f>
        <v>#VALUE!</v>
      </c>
      <c r="AG68" s="145" t="e">
        <f ca="1">OFFSET('[1]T_13.08'!$A$1,ROW()-$N$3,COLUMN()-$N$4)</f>
        <v>#VALUE!</v>
      </c>
      <c r="AH68" s="145" t="e">
        <f ca="1">OFFSET('[1]T_13.08'!$A$1,ROW()-$N$3,COLUMN()-$N$4)</f>
        <v>#VALUE!</v>
      </c>
      <c r="AI68" s="145" t="e">
        <f ca="1">OFFSET('[1]T_13.08'!$A$1,ROW()-$N$3,COLUMN()-$N$4)</f>
        <v>#VALUE!</v>
      </c>
      <c r="AJ68" s="145" t="e">
        <f ca="1">OFFSET('[1]T_13.08'!$A$1,ROW()-$N$3,COLUMN()-$N$4)</f>
        <v>#VALUE!</v>
      </c>
      <c r="AK68" s="145" t="e">
        <f ca="1">OFFSET('[1]T_13.08'!$A$1,ROW()-$N$3,COLUMN()-$N$4)</f>
        <v>#VALUE!</v>
      </c>
      <c r="AL68" s="146" t="e">
        <f ca="1">OFFSET('[1]T_13.08'!$A$1,ROW()-$N$3,COLUMN()-$N$4)</f>
        <v>#VALUE!</v>
      </c>
    </row>
    <row r="69" spans="1:38" x14ac:dyDescent="0.3">
      <c r="A69" s="132" t="s">
        <v>1611</v>
      </c>
      <c r="B69" s="145" t="e">
        <f ca="1">OFFSET('[1]T_13.08'!$A$1,ROW()-$N$3,COLUMN()-$N$4)</f>
        <v>#VALUE!</v>
      </c>
      <c r="C69" s="145" t="e">
        <f ca="1">OFFSET('[1]T_13.08'!$A$1,ROW()-$N$3,COLUMN()-$N$4)</f>
        <v>#VALUE!</v>
      </c>
      <c r="D69" s="145" t="e">
        <f ca="1">OFFSET('[1]T_13.08'!$A$1,ROW()-$N$3,COLUMN()-$N$4)</f>
        <v>#VALUE!</v>
      </c>
      <c r="E69" s="145" t="e">
        <f ca="1">OFFSET('[1]T_13.08'!$A$1,ROW()-$N$3,COLUMN()-$N$4)</f>
        <v>#VALUE!</v>
      </c>
      <c r="F69" s="145" t="e">
        <f ca="1">OFFSET('[1]T_13.08'!$A$1,ROW()-$N$3,COLUMN()-$N$4)</f>
        <v>#VALUE!</v>
      </c>
      <c r="G69" s="145" t="e">
        <f ca="1">OFFSET('[1]T_13.08'!$A$1,ROW()-$N$3,COLUMN()-$N$4)</f>
        <v>#VALUE!</v>
      </c>
      <c r="H69" s="145" t="e">
        <f ca="1">OFFSET('[1]T_13.08'!$A$1,ROW()-$N$3,COLUMN()-$N$4)</f>
        <v>#VALUE!</v>
      </c>
      <c r="I69" s="145" t="e">
        <f ca="1">OFFSET('[1]T_13.08'!$A$1,ROW()-$N$3,COLUMN()-$N$4)</f>
        <v>#VALUE!</v>
      </c>
      <c r="J69" s="145" t="e">
        <f ca="1">OFFSET('[1]T_13.08'!$A$1,ROW()-$N$3,COLUMN()-$N$4)</f>
        <v>#VALUE!</v>
      </c>
      <c r="K69" s="145" t="e">
        <f ca="1">OFFSET('[1]T_13.08'!$A$1,ROW()-$N$3,COLUMN()-$N$4)</f>
        <v>#VALUE!</v>
      </c>
      <c r="L69" s="145" t="e">
        <f ca="1">OFFSET('[1]T_13.08'!$A$1,ROW()-$N$3,COLUMN()-$N$4)</f>
        <v>#VALUE!</v>
      </c>
      <c r="M69" s="145" t="e">
        <f ca="1">OFFSET('[1]T_13.08'!$A$1,ROW()-$N$3,COLUMN()-$N$4)</f>
        <v>#VALUE!</v>
      </c>
      <c r="N69" s="145" t="e">
        <f ca="1">OFFSET('[1]T_13.08'!$A$1,ROW()-$N$3,COLUMN()-$N$4)</f>
        <v>#VALUE!</v>
      </c>
      <c r="O69" s="145" t="e">
        <f ca="1">OFFSET('[1]T_13.08'!$A$1,ROW()-$N$3,COLUMN()-$N$4)</f>
        <v>#VALUE!</v>
      </c>
      <c r="P69" s="145" t="e">
        <f ca="1">OFFSET('[1]T_13.08'!$A$1,ROW()-$N$3,COLUMN()-$N$4)</f>
        <v>#VALUE!</v>
      </c>
      <c r="Q69" s="145" t="e">
        <f ca="1">OFFSET('[1]T_13.08'!$A$1,ROW()-$N$3,COLUMN()-$N$4)</f>
        <v>#VALUE!</v>
      </c>
      <c r="R69" s="145" t="e">
        <f ca="1">OFFSET('[1]T_13.08'!$A$1,ROW()-$N$3,COLUMN()-$N$4)</f>
        <v>#VALUE!</v>
      </c>
      <c r="S69" s="145" t="e">
        <f ca="1">OFFSET('[1]T_13.08'!$A$1,ROW()-$N$3,COLUMN()-$N$4)</f>
        <v>#VALUE!</v>
      </c>
      <c r="T69" s="145" t="e">
        <f ca="1">OFFSET('[1]T_13.08'!$A$1,ROW()-$N$3,COLUMN()-$N$4)</f>
        <v>#VALUE!</v>
      </c>
      <c r="U69" s="145" t="e">
        <f ca="1">OFFSET('[1]T_13.08'!$A$1,ROW()-$N$3,COLUMN()-$N$4)</f>
        <v>#VALUE!</v>
      </c>
      <c r="V69" s="145" t="e">
        <f ca="1">OFFSET('[1]T_13.08'!$A$1,ROW()-$N$3,COLUMN()-$N$4)</f>
        <v>#VALUE!</v>
      </c>
      <c r="W69" s="145" t="e">
        <f ca="1">OFFSET('[1]T_13.08'!$A$1,ROW()-$N$3,COLUMN()-$N$4)</f>
        <v>#VALUE!</v>
      </c>
      <c r="X69" s="145" t="e">
        <f ca="1">OFFSET('[1]T_13.08'!$A$1,ROW()-$N$3,COLUMN()-$N$4)</f>
        <v>#VALUE!</v>
      </c>
      <c r="Y69" s="145" t="e">
        <f ca="1">OFFSET('[1]T_13.08'!$A$1,ROW()-$N$3,COLUMN()-$N$4)</f>
        <v>#VALUE!</v>
      </c>
      <c r="Z69" s="145" t="e">
        <f ca="1">OFFSET('[1]T_13.08'!$A$1,ROW()-$N$3,COLUMN()-$N$4)</f>
        <v>#VALUE!</v>
      </c>
      <c r="AA69" s="145" t="e">
        <f ca="1">OFFSET('[1]T_13.08'!$A$1,ROW()-$N$3,COLUMN()-$N$4)</f>
        <v>#VALUE!</v>
      </c>
      <c r="AB69" s="145" t="e">
        <f ca="1">OFFSET('[1]T_13.08'!$A$1,ROW()-$N$3,COLUMN()-$N$4)</f>
        <v>#VALUE!</v>
      </c>
      <c r="AC69" s="145" t="e">
        <f ca="1">OFFSET('[1]T_13.08'!$A$1,ROW()-$N$3,COLUMN()-$N$4)</f>
        <v>#VALUE!</v>
      </c>
      <c r="AD69" s="145" t="e">
        <f ca="1">OFFSET('[1]T_13.08'!$A$1,ROW()-$N$3,COLUMN()-$N$4)</f>
        <v>#VALUE!</v>
      </c>
      <c r="AE69" s="145" t="e">
        <f ca="1">OFFSET('[1]T_13.08'!$A$1,ROW()-$N$3,COLUMN()-$N$4)</f>
        <v>#VALUE!</v>
      </c>
      <c r="AF69" s="145" t="e">
        <f ca="1">OFFSET('[1]T_13.08'!$A$1,ROW()-$N$3,COLUMN()-$N$4)</f>
        <v>#VALUE!</v>
      </c>
      <c r="AG69" s="145" t="e">
        <f ca="1">OFFSET('[1]T_13.08'!$A$1,ROW()-$N$3,COLUMN()-$N$4)</f>
        <v>#VALUE!</v>
      </c>
      <c r="AH69" s="145" t="e">
        <f ca="1">OFFSET('[1]T_13.08'!$A$1,ROW()-$N$3,COLUMN()-$N$4)</f>
        <v>#VALUE!</v>
      </c>
      <c r="AI69" s="145" t="e">
        <f ca="1">OFFSET('[1]T_13.08'!$A$1,ROW()-$N$3,COLUMN()-$N$4)</f>
        <v>#VALUE!</v>
      </c>
      <c r="AJ69" s="145" t="e">
        <f ca="1">OFFSET('[1]T_13.08'!$A$1,ROW()-$N$3,COLUMN()-$N$4)</f>
        <v>#VALUE!</v>
      </c>
      <c r="AK69" s="145" t="e">
        <f ca="1">OFFSET('[1]T_13.08'!$A$1,ROW()-$N$3,COLUMN()-$N$4)</f>
        <v>#VALUE!</v>
      </c>
      <c r="AL69" s="146" t="e">
        <f ca="1">OFFSET('[1]T_13.08'!$A$1,ROW()-$N$3,COLUMN()-$N$4)</f>
        <v>#VALUE!</v>
      </c>
    </row>
    <row r="70" spans="1:38" x14ac:dyDescent="0.3">
      <c r="A70" s="132" t="s">
        <v>1612</v>
      </c>
      <c r="B70" s="145" t="e">
        <f ca="1">OFFSET('[1]T_13.08'!$A$1,ROW()-$N$3,COLUMN()-$N$4)</f>
        <v>#VALUE!</v>
      </c>
      <c r="C70" s="145" t="e">
        <f ca="1">OFFSET('[1]T_13.08'!$A$1,ROW()-$N$3,COLUMN()-$N$4)</f>
        <v>#VALUE!</v>
      </c>
      <c r="D70" s="145" t="e">
        <f ca="1">OFFSET('[1]T_13.08'!$A$1,ROW()-$N$3,COLUMN()-$N$4)</f>
        <v>#VALUE!</v>
      </c>
      <c r="E70" s="145" t="e">
        <f ca="1">OFFSET('[1]T_13.08'!$A$1,ROW()-$N$3,COLUMN()-$N$4)</f>
        <v>#VALUE!</v>
      </c>
      <c r="F70" s="145" t="e">
        <f ca="1">OFFSET('[1]T_13.08'!$A$1,ROW()-$N$3,COLUMN()-$N$4)</f>
        <v>#VALUE!</v>
      </c>
      <c r="G70" s="145" t="e">
        <f ca="1">OFFSET('[1]T_13.08'!$A$1,ROW()-$N$3,COLUMN()-$N$4)</f>
        <v>#VALUE!</v>
      </c>
      <c r="H70" s="145" t="e">
        <f ca="1">OFFSET('[1]T_13.08'!$A$1,ROW()-$N$3,COLUMN()-$N$4)</f>
        <v>#VALUE!</v>
      </c>
      <c r="I70" s="145" t="e">
        <f ca="1">OFFSET('[1]T_13.08'!$A$1,ROW()-$N$3,COLUMN()-$N$4)</f>
        <v>#VALUE!</v>
      </c>
      <c r="J70" s="145" t="e">
        <f ca="1">OFFSET('[1]T_13.08'!$A$1,ROW()-$N$3,COLUMN()-$N$4)</f>
        <v>#VALUE!</v>
      </c>
      <c r="K70" s="145" t="e">
        <f ca="1">OFFSET('[1]T_13.08'!$A$1,ROW()-$N$3,COLUMN()-$N$4)</f>
        <v>#VALUE!</v>
      </c>
      <c r="L70" s="145" t="e">
        <f ca="1">OFFSET('[1]T_13.08'!$A$1,ROW()-$N$3,COLUMN()-$N$4)</f>
        <v>#VALUE!</v>
      </c>
      <c r="M70" s="145" t="e">
        <f ca="1">OFFSET('[1]T_13.08'!$A$1,ROW()-$N$3,COLUMN()-$N$4)</f>
        <v>#VALUE!</v>
      </c>
      <c r="N70" s="145" t="e">
        <f ca="1">OFFSET('[1]T_13.08'!$A$1,ROW()-$N$3,COLUMN()-$N$4)</f>
        <v>#VALUE!</v>
      </c>
      <c r="O70" s="145" t="e">
        <f ca="1">OFFSET('[1]T_13.08'!$A$1,ROW()-$N$3,COLUMN()-$N$4)</f>
        <v>#VALUE!</v>
      </c>
      <c r="P70" s="145" t="e">
        <f ca="1">OFFSET('[1]T_13.08'!$A$1,ROW()-$N$3,COLUMN()-$N$4)</f>
        <v>#VALUE!</v>
      </c>
      <c r="Q70" s="145" t="e">
        <f ca="1">OFFSET('[1]T_13.08'!$A$1,ROW()-$N$3,COLUMN()-$N$4)</f>
        <v>#VALUE!</v>
      </c>
      <c r="R70" s="145" t="e">
        <f ca="1">OFFSET('[1]T_13.08'!$A$1,ROW()-$N$3,COLUMN()-$N$4)</f>
        <v>#VALUE!</v>
      </c>
      <c r="S70" s="145" t="e">
        <f ca="1">OFFSET('[1]T_13.08'!$A$1,ROW()-$N$3,COLUMN()-$N$4)</f>
        <v>#VALUE!</v>
      </c>
      <c r="T70" s="145" t="e">
        <f ca="1">OFFSET('[1]T_13.08'!$A$1,ROW()-$N$3,COLUMN()-$N$4)</f>
        <v>#VALUE!</v>
      </c>
      <c r="U70" s="145" t="e">
        <f ca="1">OFFSET('[1]T_13.08'!$A$1,ROW()-$N$3,COLUMN()-$N$4)</f>
        <v>#VALUE!</v>
      </c>
      <c r="V70" s="145" t="e">
        <f ca="1">OFFSET('[1]T_13.08'!$A$1,ROW()-$N$3,COLUMN()-$N$4)</f>
        <v>#VALUE!</v>
      </c>
      <c r="W70" s="145" t="e">
        <f ca="1">OFFSET('[1]T_13.08'!$A$1,ROW()-$N$3,COLUMN()-$N$4)</f>
        <v>#VALUE!</v>
      </c>
      <c r="X70" s="145" t="e">
        <f ca="1">OFFSET('[1]T_13.08'!$A$1,ROW()-$N$3,COLUMN()-$N$4)</f>
        <v>#VALUE!</v>
      </c>
      <c r="Y70" s="145" t="e">
        <f ca="1">OFFSET('[1]T_13.08'!$A$1,ROW()-$N$3,COLUMN()-$N$4)</f>
        <v>#VALUE!</v>
      </c>
      <c r="Z70" s="145" t="e">
        <f ca="1">OFFSET('[1]T_13.08'!$A$1,ROW()-$N$3,COLUMN()-$N$4)</f>
        <v>#VALUE!</v>
      </c>
      <c r="AA70" s="145" t="e">
        <f ca="1">OFFSET('[1]T_13.08'!$A$1,ROW()-$N$3,COLUMN()-$N$4)</f>
        <v>#VALUE!</v>
      </c>
      <c r="AB70" s="145" t="e">
        <f ca="1">OFFSET('[1]T_13.08'!$A$1,ROW()-$N$3,COLUMN()-$N$4)</f>
        <v>#VALUE!</v>
      </c>
      <c r="AC70" s="145" t="e">
        <f ca="1">OFFSET('[1]T_13.08'!$A$1,ROW()-$N$3,COLUMN()-$N$4)</f>
        <v>#VALUE!</v>
      </c>
      <c r="AD70" s="145" t="e">
        <f ca="1">OFFSET('[1]T_13.08'!$A$1,ROW()-$N$3,COLUMN()-$N$4)</f>
        <v>#VALUE!</v>
      </c>
      <c r="AE70" s="145" t="e">
        <f ca="1">OFFSET('[1]T_13.08'!$A$1,ROW()-$N$3,COLUMN()-$N$4)</f>
        <v>#VALUE!</v>
      </c>
      <c r="AF70" s="145" t="e">
        <f ca="1">OFFSET('[1]T_13.08'!$A$1,ROW()-$N$3,COLUMN()-$N$4)</f>
        <v>#VALUE!</v>
      </c>
      <c r="AG70" s="145" t="e">
        <f ca="1">OFFSET('[1]T_13.08'!$A$1,ROW()-$N$3,COLUMN()-$N$4)</f>
        <v>#VALUE!</v>
      </c>
      <c r="AH70" s="145" t="e">
        <f ca="1">OFFSET('[1]T_13.08'!$A$1,ROW()-$N$3,COLUMN()-$N$4)</f>
        <v>#VALUE!</v>
      </c>
      <c r="AI70" s="145" t="e">
        <f ca="1">OFFSET('[1]T_13.08'!$A$1,ROW()-$N$3,COLUMN()-$N$4)</f>
        <v>#VALUE!</v>
      </c>
      <c r="AJ70" s="145" t="e">
        <f ca="1">OFFSET('[1]T_13.08'!$A$1,ROW()-$N$3,COLUMN()-$N$4)</f>
        <v>#VALUE!</v>
      </c>
      <c r="AK70" s="145" t="e">
        <f ca="1">OFFSET('[1]T_13.08'!$A$1,ROW()-$N$3,COLUMN()-$N$4)</f>
        <v>#VALUE!</v>
      </c>
      <c r="AL70" s="146" t="e">
        <f ca="1">OFFSET('[1]T_13.08'!$A$1,ROW()-$N$3,COLUMN()-$N$4)</f>
        <v>#VALUE!</v>
      </c>
    </row>
    <row r="71" spans="1:38" x14ac:dyDescent="0.3">
      <c r="A71" s="132" t="s">
        <v>1613</v>
      </c>
      <c r="B71" s="145" t="e">
        <f ca="1">OFFSET('[1]T_13.08'!$A$1,ROW()-$N$3,COLUMN()-$N$4)</f>
        <v>#VALUE!</v>
      </c>
      <c r="C71" s="145" t="e">
        <f ca="1">OFFSET('[1]T_13.08'!$A$1,ROW()-$N$3,COLUMN()-$N$4)</f>
        <v>#VALUE!</v>
      </c>
      <c r="D71" s="145" t="e">
        <f ca="1">OFFSET('[1]T_13.08'!$A$1,ROW()-$N$3,COLUMN()-$N$4)</f>
        <v>#VALUE!</v>
      </c>
      <c r="E71" s="145" t="e">
        <f ca="1">OFFSET('[1]T_13.08'!$A$1,ROW()-$N$3,COLUMN()-$N$4)</f>
        <v>#VALUE!</v>
      </c>
      <c r="F71" s="145" t="e">
        <f ca="1">OFFSET('[1]T_13.08'!$A$1,ROW()-$N$3,COLUMN()-$N$4)</f>
        <v>#VALUE!</v>
      </c>
      <c r="G71" s="145" t="e">
        <f ca="1">OFFSET('[1]T_13.08'!$A$1,ROW()-$N$3,COLUMN()-$N$4)</f>
        <v>#VALUE!</v>
      </c>
      <c r="H71" s="145" t="e">
        <f ca="1">OFFSET('[1]T_13.08'!$A$1,ROW()-$N$3,COLUMN()-$N$4)</f>
        <v>#VALUE!</v>
      </c>
      <c r="I71" s="145" t="e">
        <f ca="1">OFFSET('[1]T_13.08'!$A$1,ROW()-$N$3,COLUMN()-$N$4)</f>
        <v>#VALUE!</v>
      </c>
      <c r="J71" s="145" t="e">
        <f ca="1">OFFSET('[1]T_13.08'!$A$1,ROW()-$N$3,COLUMN()-$N$4)</f>
        <v>#VALUE!</v>
      </c>
      <c r="K71" s="145" t="e">
        <f ca="1">OFFSET('[1]T_13.08'!$A$1,ROW()-$N$3,COLUMN()-$N$4)</f>
        <v>#VALUE!</v>
      </c>
      <c r="L71" s="145" t="e">
        <f ca="1">OFFSET('[1]T_13.08'!$A$1,ROW()-$N$3,COLUMN()-$N$4)</f>
        <v>#VALUE!</v>
      </c>
      <c r="M71" s="145" t="e">
        <f ca="1">OFFSET('[1]T_13.08'!$A$1,ROW()-$N$3,COLUMN()-$N$4)</f>
        <v>#VALUE!</v>
      </c>
      <c r="N71" s="145" t="e">
        <f ca="1">OFFSET('[1]T_13.08'!$A$1,ROW()-$N$3,COLUMN()-$N$4)</f>
        <v>#VALUE!</v>
      </c>
      <c r="O71" s="145" t="e">
        <f ca="1">OFFSET('[1]T_13.08'!$A$1,ROW()-$N$3,COLUMN()-$N$4)</f>
        <v>#VALUE!</v>
      </c>
      <c r="P71" s="145" t="e">
        <f ca="1">OFFSET('[1]T_13.08'!$A$1,ROW()-$N$3,COLUMN()-$N$4)</f>
        <v>#VALUE!</v>
      </c>
      <c r="Q71" s="145" t="e">
        <f ca="1">OFFSET('[1]T_13.08'!$A$1,ROW()-$N$3,COLUMN()-$N$4)</f>
        <v>#VALUE!</v>
      </c>
      <c r="R71" s="145" t="e">
        <f ca="1">OFFSET('[1]T_13.08'!$A$1,ROW()-$N$3,COLUMN()-$N$4)</f>
        <v>#VALUE!</v>
      </c>
      <c r="S71" s="145" t="e">
        <f ca="1">OFFSET('[1]T_13.08'!$A$1,ROW()-$N$3,COLUMN()-$N$4)</f>
        <v>#VALUE!</v>
      </c>
      <c r="T71" s="145" t="e">
        <f ca="1">OFFSET('[1]T_13.08'!$A$1,ROW()-$N$3,COLUMN()-$N$4)</f>
        <v>#VALUE!</v>
      </c>
      <c r="U71" s="145" t="e">
        <f ca="1">OFFSET('[1]T_13.08'!$A$1,ROW()-$N$3,COLUMN()-$N$4)</f>
        <v>#VALUE!</v>
      </c>
      <c r="V71" s="145" t="e">
        <f ca="1">OFFSET('[1]T_13.08'!$A$1,ROW()-$N$3,COLUMN()-$N$4)</f>
        <v>#VALUE!</v>
      </c>
      <c r="W71" s="145" t="e">
        <f ca="1">OFFSET('[1]T_13.08'!$A$1,ROW()-$N$3,COLUMN()-$N$4)</f>
        <v>#VALUE!</v>
      </c>
      <c r="X71" s="145" t="e">
        <f ca="1">OFFSET('[1]T_13.08'!$A$1,ROW()-$N$3,COLUMN()-$N$4)</f>
        <v>#VALUE!</v>
      </c>
      <c r="Y71" s="145" t="e">
        <f ca="1">OFFSET('[1]T_13.08'!$A$1,ROW()-$N$3,COLUMN()-$N$4)</f>
        <v>#VALUE!</v>
      </c>
      <c r="Z71" s="145" t="e">
        <f ca="1">OFFSET('[1]T_13.08'!$A$1,ROW()-$N$3,COLUMN()-$N$4)</f>
        <v>#VALUE!</v>
      </c>
      <c r="AA71" s="145" t="e">
        <f ca="1">OFFSET('[1]T_13.08'!$A$1,ROW()-$N$3,COLUMN()-$N$4)</f>
        <v>#VALUE!</v>
      </c>
      <c r="AB71" s="145" t="e">
        <f ca="1">OFFSET('[1]T_13.08'!$A$1,ROW()-$N$3,COLUMN()-$N$4)</f>
        <v>#VALUE!</v>
      </c>
      <c r="AC71" s="145" t="e">
        <f ca="1">OFFSET('[1]T_13.08'!$A$1,ROW()-$N$3,COLUMN()-$N$4)</f>
        <v>#VALUE!</v>
      </c>
      <c r="AD71" s="145" t="e">
        <f ca="1">OFFSET('[1]T_13.08'!$A$1,ROW()-$N$3,COLUMN()-$N$4)</f>
        <v>#VALUE!</v>
      </c>
      <c r="AE71" s="145" t="e">
        <f ca="1">OFFSET('[1]T_13.08'!$A$1,ROW()-$N$3,COLUMN()-$N$4)</f>
        <v>#VALUE!</v>
      </c>
      <c r="AF71" s="145" t="e">
        <f ca="1">OFFSET('[1]T_13.08'!$A$1,ROW()-$N$3,COLUMN()-$N$4)</f>
        <v>#VALUE!</v>
      </c>
      <c r="AG71" s="145" t="e">
        <f ca="1">OFFSET('[1]T_13.08'!$A$1,ROW()-$N$3,COLUMN()-$N$4)</f>
        <v>#VALUE!</v>
      </c>
      <c r="AH71" s="145" t="e">
        <f ca="1">OFFSET('[1]T_13.08'!$A$1,ROW()-$N$3,COLUMN()-$N$4)</f>
        <v>#VALUE!</v>
      </c>
      <c r="AI71" s="145" t="e">
        <f ca="1">OFFSET('[1]T_13.08'!$A$1,ROW()-$N$3,COLUMN()-$N$4)</f>
        <v>#VALUE!</v>
      </c>
      <c r="AJ71" s="145" t="e">
        <f ca="1">OFFSET('[1]T_13.08'!$A$1,ROW()-$N$3,COLUMN()-$N$4)</f>
        <v>#VALUE!</v>
      </c>
      <c r="AK71" s="145" t="e">
        <f ca="1">OFFSET('[1]T_13.08'!$A$1,ROW()-$N$3,COLUMN()-$N$4)</f>
        <v>#VALUE!</v>
      </c>
      <c r="AL71" s="146" t="e">
        <f ca="1">OFFSET('[1]T_13.08'!$A$1,ROW()-$N$3,COLUMN()-$N$4)</f>
        <v>#VALUE!</v>
      </c>
    </row>
    <row r="72" spans="1:38" x14ac:dyDescent="0.3">
      <c r="A72" s="132" t="s">
        <v>1614</v>
      </c>
      <c r="B72" s="145" t="e">
        <f ca="1">OFFSET('[1]T_13.08'!$A$1,ROW()-$N$3,COLUMN()-$N$4)</f>
        <v>#VALUE!</v>
      </c>
      <c r="C72" s="145" t="e">
        <f ca="1">OFFSET('[1]T_13.08'!$A$1,ROW()-$N$3,COLUMN()-$N$4)</f>
        <v>#VALUE!</v>
      </c>
      <c r="D72" s="145" t="e">
        <f ca="1">OFFSET('[1]T_13.08'!$A$1,ROW()-$N$3,COLUMN()-$N$4)</f>
        <v>#VALUE!</v>
      </c>
      <c r="E72" s="145" t="e">
        <f ca="1">OFFSET('[1]T_13.08'!$A$1,ROW()-$N$3,COLUMN()-$N$4)</f>
        <v>#VALUE!</v>
      </c>
      <c r="F72" s="145" t="e">
        <f ca="1">OFFSET('[1]T_13.08'!$A$1,ROW()-$N$3,COLUMN()-$N$4)</f>
        <v>#VALUE!</v>
      </c>
      <c r="G72" s="145" t="e">
        <f ca="1">OFFSET('[1]T_13.08'!$A$1,ROW()-$N$3,COLUMN()-$N$4)</f>
        <v>#VALUE!</v>
      </c>
      <c r="H72" s="145" t="e">
        <f ca="1">OFFSET('[1]T_13.08'!$A$1,ROW()-$N$3,COLUMN()-$N$4)</f>
        <v>#VALUE!</v>
      </c>
      <c r="I72" s="145" t="e">
        <f ca="1">OFFSET('[1]T_13.08'!$A$1,ROW()-$N$3,COLUMN()-$N$4)</f>
        <v>#VALUE!</v>
      </c>
      <c r="J72" s="145" t="e">
        <f ca="1">OFFSET('[1]T_13.08'!$A$1,ROW()-$N$3,COLUMN()-$N$4)</f>
        <v>#VALUE!</v>
      </c>
      <c r="K72" s="145" t="e">
        <f ca="1">OFFSET('[1]T_13.08'!$A$1,ROW()-$N$3,COLUMN()-$N$4)</f>
        <v>#VALUE!</v>
      </c>
      <c r="L72" s="145" t="e">
        <f ca="1">OFFSET('[1]T_13.08'!$A$1,ROW()-$N$3,COLUMN()-$N$4)</f>
        <v>#VALUE!</v>
      </c>
      <c r="M72" s="145" t="e">
        <f ca="1">OFFSET('[1]T_13.08'!$A$1,ROW()-$N$3,COLUMN()-$N$4)</f>
        <v>#VALUE!</v>
      </c>
      <c r="N72" s="145" t="e">
        <f ca="1">OFFSET('[1]T_13.08'!$A$1,ROW()-$N$3,COLUMN()-$N$4)</f>
        <v>#VALUE!</v>
      </c>
      <c r="O72" s="145" t="e">
        <f ca="1">OFFSET('[1]T_13.08'!$A$1,ROW()-$N$3,COLUMN()-$N$4)</f>
        <v>#VALUE!</v>
      </c>
      <c r="P72" s="145" t="e">
        <f ca="1">OFFSET('[1]T_13.08'!$A$1,ROW()-$N$3,COLUMN()-$N$4)</f>
        <v>#VALUE!</v>
      </c>
      <c r="Q72" s="145" t="e">
        <f ca="1">OFFSET('[1]T_13.08'!$A$1,ROW()-$N$3,COLUMN()-$N$4)</f>
        <v>#VALUE!</v>
      </c>
      <c r="R72" s="145" t="e">
        <f ca="1">OFFSET('[1]T_13.08'!$A$1,ROW()-$N$3,COLUMN()-$N$4)</f>
        <v>#VALUE!</v>
      </c>
      <c r="S72" s="145" t="e">
        <f ca="1">OFFSET('[1]T_13.08'!$A$1,ROW()-$N$3,COLUMN()-$N$4)</f>
        <v>#VALUE!</v>
      </c>
      <c r="T72" s="145" t="e">
        <f ca="1">OFFSET('[1]T_13.08'!$A$1,ROW()-$N$3,COLUMN()-$N$4)</f>
        <v>#VALUE!</v>
      </c>
      <c r="U72" s="145" t="e">
        <f ca="1">OFFSET('[1]T_13.08'!$A$1,ROW()-$N$3,COLUMN()-$N$4)</f>
        <v>#VALUE!</v>
      </c>
      <c r="V72" s="145" t="e">
        <f ca="1">OFFSET('[1]T_13.08'!$A$1,ROW()-$N$3,COLUMN()-$N$4)</f>
        <v>#VALUE!</v>
      </c>
      <c r="W72" s="145" t="e">
        <f ca="1">OFFSET('[1]T_13.08'!$A$1,ROW()-$N$3,COLUMN()-$N$4)</f>
        <v>#VALUE!</v>
      </c>
      <c r="X72" s="145" t="e">
        <f ca="1">OFFSET('[1]T_13.08'!$A$1,ROW()-$N$3,COLUMN()-$N$4)</f>
        <v>#VALUE!</v>
      </c>
      <c r="Y72" s="145" t="e">
        <f ca="1">OFFSET('[1]T_13.08'!$A$1,ROW()-$N$3,COLUMN()-$N$4)</f>
        <v>#VALUE!</v>
      </c>
      <c r="Z72" s="145" t="e">
        <f ca="1">OFFSET('[1]T_13.08'!$A$1,ROW()-$N$3,COLUMN()-$N$4)</f>
        <v>#VALUE!</v>
      </c>
      <c r="AA72" s="145" t="e">
        <f ca="1">OFFSET('[1]T_13.08'!$A$1,ROW()-$N$3,COLUMN()-$N$4)</f>
        <v>#VALUE!</v>
      </c>
      <c r="AB72" s="145" t="e">
        <f ca="1">OFFSET('[1]T_13.08'!$A$1,ROW()-$N$3,COLUMN()-$N$4)</f>
        <v>#VALUE!</v>
      </c>
      <c r="AC72" s="145" t="e">
        <f ca="1">OFFSET('[1]T_13.08'!$A$1,ROW()-$N$3,COLUMN()-$N$4)</f>
        <v>#VALUE!</v>
      </c>
      <c r="AD72" s="145" t="e">
        <f ca="1">OFFSET('[1]T_13.08'!$A$1,ROW()-$N$3,COLUMN()-$N$4)</f>
        <v>#VALUE!</v>
      </c>
      <c r="AE72" s="145" t="e">
        <f ca="1">OFFSET('[1]T_13.08'!$A$1,ROW()-$N$3,COLUMN()-$N$4)</f>
        <v>#VALUE!</v>
      </c>
      <c r="AF72" s="145" t="e">
        <f ca="1">OFFSET('[1]T_13.08'!$A$1,ROW()-$N$3,COLUMN()-$N$4)</f>
        <v>#VALUE!</v>
      </c>
      <c r="AG72" s="145" t="e">
        <f ca="1">OFFSET('[1]T_13.08'!$A$1,ROW()-$N$3,COLUMN()-$N$4)</f>
        <v>#VALUE!</v>
      </c>
      <c r="AH72" s="145" t="e">
        <f ca="1">OFFSET('[1]T_13.08'!$A$1,ROW()-$N$3,COLUMN()-$N$4)</f>
        <v>#VALUE!</v>
      </c>
      <c r="AI72" s="145" t="e">
        <f ca="1">OFFSET('[1]T_13.08'!$A$1,ROW()-$N$3,COLUMN()-$N$4)</f>
        <v>#VALUE!</v>
      </c>
      <c r="AJ72" s="145" t="e">
        <f ca="1">OFFSET('[1]T_13.08'!$A$1,ROW()-$N$3,COLUMN()-$N$4)</f>
        <v>#VALUE!</v>
      </c>
      <c r="AK72" s="145" t="e">
        <f ca="1">OFFSET('[1]T_13.08'!$A$1,ROW()-$N$3,COLUMN()-$N$4)</f>
        <v>#VALUE!</v>
      </c>
      <c r="AL72" s="146" t="e">
        <f ca="1">OFFSET('[1]T_13.08'!$A$1,ROW()-$N$3,COLUMN()-$N$4)</f>
        <v>#VALUE!</v>
      </c>
    </row>
    <row r="73" spans="1:38" x14ac:dyDescent="0.3">
      <c r="A73" s="132" t="s">
        <v>1615</v>
      </c>
      <c r="B73" s="145" t="e">
        <f ca="1">OFFSET('[1]T_13.08'!$A$1,ROW()-$N$3,COLUMN()-$N$4)</f>
        <v>#VALUE!</v>
      </c>
      <c r="C73" s="145" t="e">
        <f ca="1">OFFSET('[1]T_13.08'!$A$1,ROW()-$N$3,COLUMN()-$N$4)</f>
        <v>#VALUE!</v>
      </c>
      <c r="D73" s="145" t="e">
        <f ca="1">OFFSET('[1]T_13.08'!$A$1,ROW()-$N$3,COLUMN()-$N$4)</f>
        <v>#VALUE!</v>
      </c>
      <c r="E73" s="145" t="e">
        <f ca="1">OFFSET('[1]T_13.08'!$A$1,ROW()-$N$3,COLUMN()-$N$4)</f>
        <v>#VALUE!</v>
      </c>
      <c r="F73" s="145" t="e">
        <f ca="1">OFFSET('[1]T_13.08'!$A$1,ROW()-$N$3,COLUMN()-$N$4)</f>
        <v>#VALUE!</v>
      </c>
      <c r="G73" s="145" t="e">
        <f ca="1">OFFSET('[1]T_13.08'!$A$1,ROW()-$N$3,COLUMN()-$N$4)</f>
        <v>#VALUE!</v>
      </c>
      <c r="H73" s="145" t="e">
        <f ca="1">OFFSET('[1]T_13.08'!$A$1,ROW()-$N$3,COLUMN()-$N$4)</f>
        <v>#VALUE!</v>
      </c>
      <c r="I73" s="145" t="e">
        <f ca="1">OFFSET('[1]T_13.08'!$A$1,ROW()-$N$3,COLUMN()-$N$4)</f>
        <v>#VALUE!</v>
      </c>
      <c r="J73" s="145" t="e">
        <f ca="1">OFFSET('[1]T_13.08'!$A$1,ROW()-$N$3,COLUMN()-$N$4)</f>
        <v>#VALUE!</v>
      </c>
      <c r="K73" s="145" t="e">
        <f ca="1">OFFSET('[1]T_13.08'!$A$1,ROW()-$N$3,COLUMN()-$N$4)</f>
        <v>#VALUE!</v>
      </c>
      <c r="L73" s="145" t="e">
        <f ca="1">OFFSET('[1]T_13.08'!$A$1,ROW()-$N$3,COLUMN()-$N$4)</f>
        <v>#VALUE!</v>
      </c>
      <c r="M73" s="145" t="e">
        <f ca="1">OFFSET('[1]T_13.08'!$A$1,ROW()-$N$3,COLUMN()-$N$4)</f>
        <v>#VALUE!</v>
      </c>
      <c r="N73" s="145" t="e">
        <f ca="1">OFFSET('[1]T_13.08'!$A$1,ROW()-$N$3,COLUMN()-$N$4)</f>
        <v>#VALUE!</v>
      </c>
      <c r="O73" s="145" t="e">
        <f ca="1">OFFSET('[1]T_13.08'!$A$1,ROW()-$N$3,COLUMN()-$N$4)</f>
        <v>#VALUE!</v>
      </c>
      <c r="P73" s="145" t="e">
        <f ca="1">OFFSET('[1]T_13.08'!$A$1,ROW()-$N$3,COLUMN()-$N$4)</f>
        <v>#VALUE!</v>
      </c>
      <c r="Q73" s="145" t="e">
        <f ca="1">OFFSET('[1]T_13.08'!$A$1,ROW()-$N$3,COLUMN()-$N$4)</f>
        <v>#VALUE!</v>
      </c>
      <c r="R73" s="145" t="e">
        <f ca="1">OFFSET('[1]T_13.08'!$A$1,ROW()-$N$3,COLUMN()-$N$4)</f>
        <v>#VALUE!</v>
      </c>
      <c r="S73" s="145" t="e">
        <f ca="1">OFFSET('[1]T_13.08'!$A$1,ROW()-$N$3,COLUMN()-$N$4)</f>
        <v>#VALUE!</v>
      </c>
      <c r="T73" s="145" t="e">
        <f ca="1">OFFSET('[1]T_13.08'!$A$1,ROW()-$N$3,COLUMN()-$N$4)</f>
        <v>#VALUE!</v>
      </c>
      <c r="U73" s="145" t="e">
        <f ca="1">OFFSET('[1]T_13.08'!$A$1,ROW()-$N$3,COLUMN()-$N$4)</f>
        <v>#VALUE!</v>
      </c>
      <c r="V73" s="145" t="e">
        <f ca="1">OFFSET('[1]T_13.08'!$A$1,ROW()-$N$3,COLUMN()-$N$4)</f>
        <v>#VALUE!</v>
      </c>
      <c r="W73" s="145" t="e">
        <f ca="1">OFFSET('[1]T_13.08'!$A$1,ROW()-$N$3,COLUMN()-$N$4)</f>
        <v>#VALUE!</v>
      </c>
      <c r="X73" s="145" t="e">
        <f ca="1">OFFSET('[1]T_13.08'!$A$1,ROW()-$N$3,COLUMN()-$N$4)</f>
        <v>#VALUE!</v>
      </c>
      <c r="Y73" s="145" t="e">
        <f ca="1">OFFSET('[1]T_13.08'!$A$1,ROW()-$N$3,COLUMN()-$N$4)</f>
        <v>#VALUE!</v>
      </c>
      <c r="Z73" s="145" t="e">
        <f ca="1">OFFSET('[1]T_13.08'!$A$1,ROW()-$N$3,COLUMN()-$N$4)</f>
        <v>#VALUE!</v>
      </c>
      <c r="AA73" s="145" t="e">
        <f ca="1">OFFSET('[1]T_13.08'!$A$1,ROW()-$N$3,COLUMN()-$N$4)</f>
        <v>#VALUE!</v>
      </c>
      <c r="AB73" s="145" t="e">
        <f ca="1">OFFSET('[1]T_13.08'!$A$1,ROW()-$N$3,COLUMN()-$N$4)</f>
        <v>#VALUE!</v>
      </c>
      <c r="AC73" s="145" t="e">
        <f ca="1">OFFSET('[1]T_13.08'!$A$1,ROW()-$N$3,COLUMN()-$N$4)</f>
        <v>#VALUE!</v>
      </c>
      <c r="AD73" s="145" t="e">
        <f ca="1">OFFSET('[1]T_13.08'!$A$1,ROW()-$N$3,COLUMN()-$N$4)</f>
        <v>#VALUE!</v>
      </c>
      <c r="AE73" s="145" t="e">
        <f ca="1">OFFSET('[1]T_13.08'!$A$1,ROW()-$N$3,COLUMN()-$N$4)</f>
        <v>#VALUE!</v>
      </c>
      <c r="AF73" s="145" t="e">
        <f ca="1">OFFSET('[1]T_13.08'!$A$1,ROW()-$N$3,COLUMN()-$N$4)</f>
        <v>#VALUE!</v>
      </c>
      <c r="AG73" s="145" t="e">
        <f ca="1">OFFSET('[1]T_13.08'!$A$1,ROW()-$N$3,COLUMN()-$N$4)</f>
        <v>#VALUE!</v>
      </c>
      <c r="AH73" s="145" t="e">
        <f ca="1">OFFSET('[1]T_13.08'!$A$1,ROW()-$N$3,COLUMN()-$N$4)</f>
        <v>#VALUE!</v>
      </c>
      <c r="AI73" s="145" t="e">
        <f ca="1">OFFSET('[1]T_13.08'!$A$1,ROW()-$N$3,COLUMN()-$N$4)</f>
        <v>#VALUE!</v>
      </c>
      <c r="AJ73" s="145" t="e">
        <f ca="1">OFFSET('[1]T_13.08'!$A$1,ROW()-$N$3,COLUMN()-$N$4)</f>
        <v>#VALUE!</v>
      </c>
      <c r="AK73" s="145" t="e">
        <f ca="1">OFFSET('[1]T_13.08'!$A$1,ROW()-$N$3,COLUMN()-$N$4)</f>
        <v>#VALUE!</v>
      </c>
      <c r="AL73" s="146" t="e">
        <f ca="1">OFFSET('[1]T_13.08'!$A$1,ROW()-$N$3,COLUMN()-$N$4)</f>
        <v>#VALUE!</v>
      </c>
    </row>
    <row r="74" spans="1:38" x14ac:dyDescent="0.3">
      <c r="A74" s="132" t="s">
        <v>1616</v>
      </c>
      <c r="B74" s="145" t="e">
        <f ca="1">OFFSET('[1]T_13.08'!$A$1,ROW()-$N$3,COLUMN()-$N$4)</f>
        <v>#VALUE!</v>
      </c>
      <c r="C74" s="145" t="e">
        <f ca="1">OFFSET('[1]T_13.08'!$A$1,ROW()-$N$3,COLUMN()-$N$4)</f>
        <v>#VALUE!</v>
      </c>
      <c r="D74" s="145" t="e">
        <f ca="1">OFFSET('[1]T_13.08'!$A$1,ROW()-$N$3,COLUMN()-$N$4)</f>
        <v>#VALUE!</v>
      </c>
      <c r="E74" s="145" t="e">
        <f ca="1">OFFSET('[1]T_13.08'!$A$1,ROW()-$N$3,COLUMN()-$N$4)</f>
        <v>#VALUE!</v>
      </c>
      <c r="F74" s="145" t="e">
        <f ca="1">OFFSET('[1]T_13.08'!$A$1,ROW()-$N$3,COLUMN()-$N$4)</f>
        <v>#VALUE!</v>
      </c>
      <c r="G74" s="145" t="e">
        <f ca="1">OFFSET('[1]T_13.08'!$A$1,ROW()-$N$3,COLUMN()-$N$4)</f>
        <v>#VALUE!</v>
      </c>
      <c r="H74" s="145" t="e">
        <f ca="1">OFFSET('[1]T_13.08'!$A$1,ROW()-$N$3,COLUMN()-$N$4)</f>
        <v>#VALUE!</v>
      </c>
      <c r="I74" s="145" t="e">
        <f ca="1">OFFSET('[1]T_13.08'!$A$1,ROW()-$N$3,COLUMN()-$N$4)</f>
        <v>#VALUE!</v>
      </c>
      <c r="J74" s="145" t="e">
        <f ca="1">OFFSET('[1]T_13.08'!$A$1,ROW()-$N$3,COLUMN()-$N$4)</f>
        <v>#VALUE!</v>
      </c>
      <c r="K74" s="145" t="e">
        <f ca="1">OFFSET('[1]T_13.08'!$A$1,ROW()-$N$3,COLUMN()-$N$4)</f>
        <v>#VALUE!</v>
      </c>
      <c r="L74" s="145" t="e">
        <f ca="1">OFFSET('[1]T_13.08'!$A$1,ROW()-$N$3,COLUMN()-$N$4)</f>
        <v>#VALUE!</v>
      </c>
      <c r="M74" s="145" t="e">
        <f ca="1">OFFSET('[1]T_13.08'!$A$1,ROW()-$N$3,COLUMN()-$N$4)</f>
        <v>#VALUE!</v>
      </c>
      <c r="N74" s="145" t="e">
        <f ca="1">OFFSET('[1]T_13.08'!$A$1,ROW()-$N$3,COLUMN()-$N$4)</f>
        <v>#VALUE!</v>
      </c>
      <c r="O74" s="145" t="e">
        <f ca="1">OFFSET('[1]T_13.08'!$A$1,ROW()-$N$3,COLUMN()-$N$4)</f>
        <v>#VALUE!</v>
      </c>
      <c r="P74" s="145" t="e">
        <f ca="1">OFFSET('[1]T_13.08'!$A$1,ROW()-$N$3,COLUMN()-$N$4)</f>
        <v>#VALUE!</v>
      </c>
      <c r="Q74" s="145" t="e">
        <f ca="1">OFFSET('[1]T_13.08'!$A$1,ROW()-$N$3,COLUMN()-$N$4)</f>
        <v>#VALUE!</v>
      </c>
      <c r="R74" s="145" t="e">
        <f ca="1">OFFSET('[1]T_13.08'!$A$1,ROW()-$N$3,COLUMN()-$N$4)</f>
        <v>#VALUE!</v>
      </c>
      <c r="S74" s="145" t="e">
        <f ca="1">OFFSET('[1]T_13.08'!$A$1,ROW()-$N$3,COLUMN()-$N$4)</f>
        <v>#VALUE!</v>
      </c>
      <c r="T74" s="145" t="e">
        <f ca="1">OFFSET('[1]T_13.08'!$A$1,ROW()-$N$3,COLUMN()-$N$4)</f>
        <v>#VALUE!</v>
      </c>
      <c r="U74" s="145" t="e">
        <f ca="1">OFFSET('[1]T_13.08'!$A$1,ROW()-$N$3,COLUMN()-$N$4)</f>
        <v>#VALUE!</v>
      </c>
      <c r="V74" s="145" t="e">
        <f ca="1">OFFSET('[1]T_13.08'!$A$1,ROW()-$N$3,COLUMN()-$N$4)</f>
        <v>#VALUE!</v>
      </c>
      <c r="W74" s="145" t="e">
        <f ca="1">OFFSET('[1]T_13.08'!$A$1,ROW()-$N$3,COLUMN()-$N$4)</f>
        <v>#VALUE!</v>
      </c>
      <c r="X74" s="145" t="e">
        <f ca="1">OFFSET('[1]T_13.08'!$A$1,ROW()-$N$3,COLUMN()-$N$4)</f>
        <v>#VALUE!</v>
      </c>
      <c r="Y74" s="145" t="e">
        <f ca="1">OFFSET('[1]T_13.08'!$A$1,ROW()-$N$3,COLUMN()-$N$4)</f>
        <v>#VALUE!</v>
      </c>
      <c r="Z74" s="145" t="e">
        <f ca="1">OFFSET('[1]T_13.08'!$A$1,ROW()-$N$3,COLUMN()-$N$4)</f>
        <v>#VALUE!</v>
      </c>
      <c r="AA74" s="145" t="e">
        <f ca="1">OFFSET('[1]T_13.08'!$A$1,ROW()-$N$3,COLUMN()-$N$4)</f>
        <v>#VALUE!</v>
      </c>
      <c r="AB74" s="145" t="e">
        <f ca="1">OFFSET('[1]T_13.08'!$A$1,ROW()-$N$3,COLUMN()-$N$4)</f>
        <v>#VALUE!</v>
      </c>
      <c r="AC74" s="145" t="e">
        <f ca="1">OFFSET('[1]T_13.08'!$A$1,ROW()-$N$3,COLUMN()-$N$4)</f>
        <v>#VALUE!</v>
      </c>
      <c r="AD74" s="145" t="e">
        <f ca="1">OFFSET('[1]T_13.08'!$A$1,ROW()-$N$3,COLUMN()-$N$4)</f>
        <v>#VALUE!</v>
      </c>
      <c r="AE74" s="145" t="e">
        <f ca="1">OFFSET('[1]T_13.08'!$A$1,ROW()-$N$3,COLUMN()-$N$4)</f>
        <v>#VALUE!</v>
      </c>
      <c r="AF74" s="145" t="e">
        <f ca="1">OFFSET('[1]T_13.08'!$A$1,ROW()-$N$3,COLUMN()-$N$4)</f>
        <v>#VALUE!</v>
      </c>
      <c r="AG74" s="145" t="e">
        <f ca="1">OFFSET('[1]T_13.08'!$A$1,ROW()-$N$3,COLUMN()-$N$4)</f>
        <v>#VALUE!</v>
      </c>
      <c r="AH74" s="145" t="e">
        <f ca="1">OFFSET('[1]T_13.08'!$A$1,ROW()-$N$3,COLUMN()-$N$4)</f>
        <v>#VALUE!</v>
      </c>
      <c r="AI74" s="145" t="e">
        <f ca="1">OFFSET('[1]T_13.08'!$A$1,ROW()-$N$3,COLUMN()-$N$4)</f>
        <v>#VALUE!</v>
      </c>
      <c r="AJ74" s="145" t="e">
        <f ca="1">OFFSET('[1]T_13.08'!$A$1,ROW()-$N$3,COLUMN()-$N$4)</f>
        <v>#VALUE!</v>
      </c>
      <c r="AK74" s="145" t="e">
        <f ca="1">OFFSET('[1]T_13.08'!$A$1,ROW()-$N$3,COLUMN()-$N$4)</f>
        <v>#VALUE!</v>
      </c>
      <c r="AL74" s="146" t="e">
        <f ca="1">OFFSET('[1]T_13.08'!$A$1,ROW()-$N$3,COLUMN()-$N$4)</f>
        <v>#VALUE!</v>
      </c>
    </row>
    <row r="75" spans="1:38" x14ac:dyDescent="0.3">
      <c r="A75" s="132" t="s">
        <v>1617</v>
      </c>
      <c r="B75" s="145" t="e">
        <f ca="1">OFFSET('[1]T_13.08'!$A$1,ROW()-$N$3,COLUMN()-$N$4)</f>
        <v>#VALUE!</v>
      </c>
      <c r="C75" s="145" t="e">
        <f ca="1">OFFSET('[1]T_13.08'!$A$1,ROW()-$N$3,COLUMN()-$N$4)</f>
        <v>#VALUE!</v>
      </c>
      <c r="D75" s="145" t="e">
        <f ca="1">OFFSET('[1]T_13.08'!$A$1,ROW()-$N$3,COLUMN()-$N$4)</f>
        <v>#VALUE!</v>
      </c>
      <c r="E75" s="145" t="e">
        <f ca="1">OFFSET('[1]T_13.08'!$A$1,ROW()-$N$3,COLUMN()-$N$4)</f>
        <v>#VALUE!</v>
      </c>
      <c r="F75" s="145" t="e">
        <f ca="1">OFFSET('[1]T_13.08'!$A$1,ROW()-$N$3,COLUMN()-$N$4)</f>
        <v>#VALUE!</v>
      </c>
      <c r="G75" s="145" t="e">
        <f ca="1">OFFSET('[1]T_13.08'!$A$1,ROW()-$N$3,COLUMN()-$N$4)</f>
        <v>#VALUE!</v>
      </c>
      <c r="H75" s="145" t="e">
        <f ca="1">OFFSET('[1]T_13.08'!$A$1,ROW()-$N$3,COLUMN()-$N$4)</f>
        <v>#VALUE!</v>
      </c>
      <c r="I75" s="145" t="e">
        <f ca="1">OFFSET('[1]T_13.08'!$A$1,ROW()-$N$3,COLUMN()-$N$4)</f>
        <v>#VALUE!</v>
      </c>
      <c r="J75" s="145" t="e">
        <f ca="1">OFFSET('[1]T_13.08'!$A$1,ROW()-$N$3,COLUMN()-$N$4)</f>
        <v>#VALUE!</v>
      </c>
      <c r="K75" s="145" t="e">
        <f ca="1">OFFSET('[1]T_13.08'!$A$1,ROW()-$N$3,COLUMN()-$N$4)</f>
        <v>#VALUE!</v>
      </c>
      <c r="L75" s="145" t="e">
        <f ca="1">OFFSET('[1]T_13.08'!$A$1,ROW()-$N$3,COLUMN()-$N$4)</f>
        <v>#VALUE!</v>
      </c>
      <c r="M75" s="145" t="e">
        <f ca="1">OFFSET('[1]T_13.08'!$A$1,ROW()-$N$3,COLUMN()-$N$4)</f>
        <v>#VALUE!</v>
      </c>
      <c r="N75" s="145" t="e">
        <f ca="1">OFFSET('[1]T_13.08'!$A$1,ROW()-$N$3,COLUMN()-$N$4)</f>
        <v>#VALUE!</v>
      </c>
      <c r="O75" s="145" t="e">
        <f ca="1">OFFSET('[1]T_13.08'!$A$1,ROW()-$N$3,COLUMN()-$N$4)</f>
        <v>#VALUE!</v>
      </c>
      <c r="P75" s="145" t="e">
        <f ca="1">OFFSET('[1]T_13.08'!$A$1,ROW()-$N$3,COLUMN()-$N$4)</f>
        <v>#VALUE!</v>
      </c>
      <c r="Q75" s="145" t="e">
        <f ca="1">OFFSET('[1]T_13.08'!$A$1,ROW()-$N$3,COLUMN()-$N$4)</f>
        <v>#VALUE!</v>
      </c>
      <c r="R75" s="145" t="e">
        <f ca="1">OFFSET('[1]T_13.08'!$A$1,ROW()-$N$3,COLUMN()-$N$4)</f>
        <v>#VALUE!</v>
      </c>
      <c r="S75" s="145" t="e">
        <f ca="1">OFFSET('[1]T_13.08'!$A$1,ROW()-$N$3,COLUMN()-$N$4)</f>
        <v>#VALUE!</v>
      </c>
      <c r="T75" s="145" t="e">
        <f ca="1">OFFSET('[1]T_13.08'!$A$1,ROW()-$N$3,COLUMN()-$N$4)</f>
        <v>#VALUE!</v>
      </c>
      <c r="U75" s="145" t="e">
        <f ca="1">OFFSET('[1]T_13.08'!$A$1,ROW()-$N$3,COLUMN()-$N$4)</f>
        <v>#VALUE!</v>
      </c>
      <c r="V75" s="145" t="e">
        <f ca="1">OFFSET('[1]T_13.08'!$A$1,ROW()-$N$3,COLUMN()-$N$4)</f>
        <v>#VALUE!</v>
      </c>
      <c r="W75" s="145" t="e">
        <f ca="1">OFFSET('[1]T_13.08'!$A$1,ROW()-$N$3,COLUMN()-$N$4)</f>
        <v>#VALUE!</v>
      </c>
      <c r="X75" s="145" t="e">
        <f ca="1">OFFSET('[1]T_13.08'!$A$1,ROW()-$N$3,COLUMN()-$N$4)</f>
        <v>#VALUE!</v>
      </c>
      <c r="Y75" s="145" t="e">
        <f ca="1">OFFSET('[1]T_13.08'!$A$1,ROW()-$N$3,COLUMN()-$N$4)</f>
        <v>#VALUE!</v>
      </c>
      <c r="Z75" s="145" t="e">
        <f ca="1">OFFSET('[1]T_13.08'!$A$1,ROW()-$N$3,COLUMN()-$N$4)</f>
        <v>#VALUE!</v>
      </c>
      <c r="AA75" s="145" t="e">
        <f ca="1">OFFSET('[1]T_13.08'!$A$1,ROW()-$N$3,COLUMN()-$N$4)</f>
        <v>#VALUE!</v>
      </c>
      <c r="AB75" s="145" t="e">
        <f ca="1">OFFSET('[1]T_13.08'!$A$1,ROW()-$N$3,COLUMN()-$N$4)</f>
        <v>#VALUE!</v>
      </c>
      <c r="AC75" s="145" t="e">
        <f ca="1">OFFSET('[1]T_13.08'!$A$1,ROW()-$N$3,COLUMN()-$N$4)</f>
        <v>#VALUE!</v>
      </c>
      <c r="AD75" s="145" t="e">
        <f ca="1">OFFSET('[1]T_13.08'!$A$1,ROW()-$N$3,COLUMN()-$N$4)</f>
        <v>#VALUE!</v>
      </c>
      <c r="AE75" s="145" t="e">
        <f ca="1">OFFSET('[1]T_13.08'!$A$1,ROW()-$N$3,COLUMN()-$N$4)</f>
        <v>#VALUE!</v>
      </c>
      <c r="AF75" s="145" t="e">
        <f ca="1">OFFSET('[1]T_13.08'!$A$1,ROW()-$N$3,COLUMN()-$N$4)</f>
        <v>#VALUE!</v>
      </c>
      <c r="AG75" s="145" t="e">
        <f ca="1">OFFSET('[1]T_13.08'!$A$1,ROW()-$N$3,COLUMN()-$N$4)</f>
        <v>#VALUE!</v>
      </c>
      <c r="AH75" s="145" t="e">
        <f ca="1">OFFSET('[1]T_13.08'!$A$1,ROW()-$N$3,COLUMN()-$N$4)</f>
        <v>#VALUE!</v>
      </c>
      <c r="AI75" s="145" t="e">
        <f ca="1">OFFSET('[1]T_13.08'!$A$1,ROW()-$N$3,COLUMN()-$N$4)</f>
        <v>#VALUE!</v>
      </c>
      <c r="AJ75" s="145" t="e">
        <f ca="1">OFFSET('[1]T_13.08'!$A$1,ROW()-$N$3,COLUMN()-$N$4)</f>
        <v>#VALUE!</v>
      </c>
      <c r="AK75" s="145" t="e">
        <f ca="1">OFFSET('[1]T_13.08'!$A$1,ROW()-$N$3,COLUMN()-$N$4)</f>
        <v>#VALUE!</v>
      </c>
      <c r="AL75" s="146" t="e">
        <f ca="1">OFFSET('[1]T_13.08'!$A$1,ROW()-$N$3,COLUMN()-$N$4)</f>
        <v>#VALUE!</v>
      </c>
    </row>
    <row r="76" spans="1:38" x14ac:dyDescent="0.3">
      <c r="A76" s="132" t="s">
        <v>1618</v>
      </c>
      <c r="B76" s="145" t="e">
        <f ca="1">OFFSET('[1]T_13.08'!$A$1,ROW()-$N$3,COLUMN()-$N$4)</f>
        <v>#VALUE!</v>
      </c>
      <c r="C76" s="145" t="e">
        <f ca="1">OFFSET('[1]T_13.08'!$A$1,ROW()-$N$3,COLUMN()-$N$4)</f>
        <v>#VALUE!</v>
      </c>
      <c r="D76" s="145" t="e">
        <f ca="1">OFFSET('[1]T_13.08'!$A$1,ROW()-$N$3,COLUMN()-$N$4)</f>
        <v>#VALUE!</v>
      </c>
      <c r="E76" s="145" t="e">
        <f ca="1">OFFSET('[1]T_13.08'!$A$1,ROW()-$N$3,COLUMN()-$N$4)</f>
        <v>#VALUE!</v>
      </c>
      <c r="F76" s="145" t="e">
        <f ca="1">OFFSET('[1]T_13.08'!$A$1,ROW()-$N$3,COLUMN()-$N$4)</f>
        <v>#VALUE!</v>
      </c>
      <c r="G76" s="145" t="e">
        <f ca="1">OFFSET('[1]T_13.08'!$A$1,ROW()-$N$3,COLUMN()-$N$4)</f>
        <v>#VALUE!</v>
      </c>
      <c r="H76" s="145" t="e">
        <f ca="1">OFFSET('[1]T_13.08'!$A$1,ROW()-$N$3,COLUMN()-$N$4)</f>
        <v>#VALUE!</v>
      </c>
      <c r="I76" s="145" t="e">
        <f ca="1">OFFSET('[1]T_13.08'!$A$1,ROW()-$N$3,COLUMN()-$N$4)</f>
        <v>#VALUE!</v>
      </c>
      <c r="J76" s="145" t="e">
        <f ca="1">OFFSET('[1]T_13.08'!$A$1,ROW()-$N$3,COLUMN()-$N$4)</f>
        <v>#VALUE!</v>
      </c>
      <c r="K76" s="145" t="e">
        <f ca="1">OFFSET('[1]T_13.08'!$A$1,ROW()-$N$3,COLUMN()-$N$4)</f>
        <v>#VALUE!</v>
      </c>
      <c r="L76" s="145" t="e">
        <f ca="1">OFFSET('[1]T_13.08'!$A$1,ROW()-$N$3,COLUMN()-$N$4)</f>
        <v>#VALUE!</v>
      </c>
      <c r="M76" s="145" t="e">
        <f ca="1">OFFSET('[1]T_13.08'!$A$1,ROW()-$N$3,COLUMN()-$N$4)</f>
        <v>#VALUE!</v>
      </c>
      <c r="N76" s="145" t="e">
        <f ca="1">OFFSET('[1]T_13.08'!$A$1,ROW()-$N$3,COLUMN()-$N$4)</f>
        <v>#VALUE!</v>
      </c>
      <c r="O76" s="145" t="e">
        <f ca="1">OFFSET('[1]T_13.08'!$A$1,ROW()-$N$3,COLUMN()-$N$4)</f>
        <v>#VALUE!</v>
      </c>
      <c r="P76" s="145" t="e">
        <f ca="1">OFFSET('[1]T_13.08'!$A$1,ROW()-$N$3,COLUMN()-$N$4)</f>
        <v>#VALUE!</v>
      </c>
      <c r="Q76" s="145" t="e">
        <f ca="1">OFFSET('[1]T_13.08'!$A$1,ROW()-$N$3,COLUMN()-$N$4)</f>
        <v>#VALUE!</v>
      </c>
      <c r="R76" s="145" t="e">
        <f ca="1">OFFSET('[1]T_13.08'!$A$1,ROW()-$N$3,COLUMN()-$N$4)</f>
        <v>#VALUE!</v>
      </c>
      <c r="S76" s="145" t="e">
        <f ca="1">OFFSET('[1]T_13.08'!$A$1,ROW()-$N$3,COLUMN()-$N$4)</f>
        <v>#VALUE!</v>
      </c>
      <c r="T76" s="145" t="e">
        <f ca="1">OFFSET('[1]T_13.08'!$A$1,ROW()-$N$3,COLUMN()-$N$4)</f>
        <v>#VALUE!</v>
      </c>
      <c r="U76" s="145" t="e">
        <f ca="1">OFFSET('[1]T_13.08'!$A$1,ROW()-$N$3,COLUMN()-$N$4)</f>
        <v>#VALUE!</v>
      </c>
      <c r="V76" s="145" t="e">
        <f ca="1">OFFSET('[1]T_13.08'!$A$1,ROW()-$N$3,COLUMN()-$N$4)</f>
        <v>#VALUE!</v>
      </c>
      <c r="W76" s="145" t="e">
        <f ca="1">OFFSET('[1]T_13.08'!$A$1,ROW()-$N$3,COLUMN()-$N$4)</f>
        <v>#VALUE!</v>
      </c>
      <c r="X76" s="145" t="e">
        <f ca="1">OFFSET('[1]T_13.08'!$A$1,ROW()-$N$3,COLUMN()-$N$4)</f>
        <v>#VALUE!</v>
      </c>
      <c r="Y76" s="145" t="e">
        <f ca="1">OFFSET('[1]T_13.08'!$A$1,ROW()-$N$3,COLUMN()-$N$4)</f>
        <v>#VALUE!</v>
      </c>
      <c r="Z76" s="145" t="e">
        <f ca="1">OFFSET('[1]T_13.08'!$A$1,ROW()-$N$3,COLUMN()-$N$4)</f>
        <v>#VALUE!</v>
      </c>
      <c r="AA76" s="145" t="e">
        <f ca="1">OFFSET('[1]T_13.08'!$A$1,ROW()-$N$3,COLUMN()-$N$4)</f>
        <v>#VALUE!</v>
      </c>
      <c r="AB76" s="145" t="e">
        <f ca="1">OFFSET('[1]T_13.08'!$A$1,ROW()-$N$3,COLUMN()-$N$4)</f>
        <v>#VALUE!</v>
      </c>
      <c r="AC76" s="145" t="e">
        <f ca="1">OFFSET('[1]T_13.08'!$A$1,ROW()-$N$3,COLUMN()-$N$4)</f>
        <v>#VALUE!</v>
      </c>
      <c r="AD76" s="145" t="e">
        <f ca="1">OFFSET('[1]T_13.08'!$A$1,ROW()-$N$3,COLUMN()-$N$4)</f>
        <v>#VALUE!</v>
      </c>
      <c r="AE76" s="145" t="e">
        <f ca="1">OFFSET('[1]T_13.08'!$A$1,ROW()-$N$3,COLUMN()-$N$4)</f>
        <v>#VALUE!</v>
      </c>
      <c r="AF76" s="145" t="e">
        <f ca="1">OFFSET('[1]T_13.08'!$A$1,ROW()-$N$3,COLUMN()-$N$4)</f>
        <v>#VALUE!</v>
      </c>
      <c r="AG76" s="145" t="e">
        <f ca="1">OFFSET('[1]T_13.08'!$A$1,ROW()-$N$3,COLUMN()-$N$4)</f>
        <v>#VALUE!</v>
      </c>
      <c r="AH76" s="145" t="e">
        <f ca="1">OFFSET('[1]T_13.08'!$A$1,ROW()-$N$3,COLUMN()-$N$4)</f>
        <v>#VALUE!</v>
      </c>
      <c r="AI76" s="145" t="e">
        <f ca="1">OFFSET('[1]T_13.08'!$A$1,ROW()-$N$3,COLUMN()-$N$4)</f>
        <v>#VALUE!</v>
      </c>
      <c r="AJ76" s="145" t="e">
        <f ca="1">OFFSET('[1]T_13.08'!$A$1,ROW()-$N$3,COLUMN()-$N$4)</f>
        <v>#VALUE!</v>
      </c>
      <c r="AK76" s="145" t="e">
        <f ca="1">OFFSET('[1]T_13.08'!$A$1,ROW()-$N$3,COLUMN()-$N$4)</f>
        <v>#VALUE!</v>
      </c>
      <c r="AL76" s="146" t="e">
        <f ca="1">OFFSET('[1]T_13.08'!$A$1,ROW()-$N$3,COLUMN()-$N$4)</f>
        <v>#VALUE!</v>
      </c>
    </row>
    <row r="77" spans="1:38" x14ac:dyDescent="0.3">
      <c r="A77" s="132" t="s">
        <v>1619</v>
      </c>
      <c r="B77" s="145" t="e">
        <f ca="1">OFFSET('[1]T_13.08'!$A$1,ROW()-$N$3,COLUMN()-$N$4)</f>
        <v>#VALUE!</v>
      </c>
      <c r="C77" s="145" t="e">
        <f ca="1">OFFSET('[1]T_13.08'!$A$1,ROW()-$N$3,COLUMN()-$N$4)</f>
        <v>#VALUE!</v>
      </c>
      <c r="D77" s="145" t="e">
        <f ca="1">OFFSET('[1]T_13.08'!$A$1,ROW()-$N$3,COLUMN()-$N$4)</f>
        <v>#VALUE!</v>
      </c>
      <c r="E77" s="145" t="e">
        <f ca="1">OFFSET('[1]T_13.08'!$A$1,ROW()-$N$3,COLUMN()-$N$4)</f>
        <v>#VALUE!</v>
      </c>
      <c r="F77" s="145" t="e">
        <f ca="1">OFFSET('[1]T_13.08'!$A$1,ROW()-$N$3,COLUMN()-$N$4)</f>
        <v>#VALUE!</v>
      </c>
      <c r="G77" s="145" t="e">
        <f ca="1">OFFSET('[1]T_13.08'!$A$1,ROW()-$N$3,COLUMN()-$N$4)</f>
        <v>#VALUE!</v>
      </c>
      <c r="H77" s="145" t="e">
        <f ca="1">OFFSET('[1]T_13.08'!$A$1,ROW()-$N$3,COLUMN()-$N$4)</f>
        <v>#VALUE!</v>
      </c>
      <c r="I77" s="145" t="e">
        <f ca="1">OFFSET('[1]T_13.08'!$A$1,ROW()-$N$3,COLUMN()-$N$4)</f>
        <v>#VALUE!</v>
      </c>
      <c r="J77" s="145" t="e">
        <f ca="1">OFFSET('[1]T_13.08'!$A$1,ROW()-$N$3,COLUMN()-$N$4)</f>
        <v>#VALUE!</v>
      </c>
      <c r="K77" s="145" t="e">
        <f ca="1">OFFSET('[1]T_13.08'!$A$1,ROW()-$N$3,COLUMN()-$N$4)</f>
        <v>#VALUE!</v>
      </c>
      <c r="L77" s="145" t="e">
        <f ca="1">OFFSET('[1]T_13.08'!$A$1,ROW()-$N$3,COLUMN()-$N$4)</f>
        <v>#VALUE!</v>
      </c>
      <c r="M77" s="145" t="e">
        <f ca="1">OFFSET('[1]T_13.08'!$A$1,ROW()-$N$3,COLUMN()-$N$4)</f>
        <v>#VALUE!</v>
      </c>
      <c r="N77" s="145" t="e">
        <f ca="1">OFFSET('[1]T_13.08'!$A$1,ROW()-$N$3,COLUMN()-$N$4)</f>
        <v>#VALUE!</v>
      </c>
      <c r="O77" s="145" t="e">
        <f ca="1">OFFSET('[1]T_13.08'!$A$1,ROW()-$N$3,COLUMN()-$N$4)</f>
        <v>#VALUE!</v>
      </c>
      <c r="P77" s="145" t="e">
        <f ca="1">OFFSET('[1]T_13.08'!$A$1,ROW()-$N$3,COLUMN()-$N$4)</f>
        <v>#VALUE!</v>
      </c>
      <c r="Q77" s="145" t="e">
        <f ca="1">OFFSET('[1]T_13.08'!$A$1,ROW()-$N$3,COLUMN()-$N$4)</f>
        <v>#VALUE!</v>
      </c>
      <c r="R77" s="145" t="e">
        <f ca="1">OFFSET('[1]T_13.08'!$A$1,ROW()-$N$3,COLUMN()-$N$4)</f>
        <v>#VALUE!</v>
      </c>
      <c r="S77" s="145" t="e">
        <f ca="1">OFFSET('[1]T_13.08'!$A$1,ROW()-$N$3,COLUMN()-$N$4)</f>
        <v>#VALUE!</v>
      </c>
      <c r="T77" s="145" t="e">
        <f ca="1">OFFSET('[1]T_13.08'!$A$1,ROW()-$N$3,COLUMN()-$N$4)</f>
        <v>#VALUE!</v>
      </c>
      <c r="U77" s="145" t="e">
        <f ca="1">OFFSET('[1]T_13.08'!$A$1,ROW()-$N$3,COLUMN()-$N$4)</f>
        <v>#VALUE!</v>
      </c>
      <c r="V77" s="145" t="e">
        <f ca="1">OFFSET('[1]T_13.08'!$A$1,ROW()-$N$3,COLUMN()-$N$4)</f>
        <v>#VALUE!</v>
      </c>
      <c r="W77" s="145" t="e">
        <f ca="1">OFFSET('[1]T_13.08'!$A$1,ROW()-$N$3,COLUMN()-$N$4)</f>
        <v>#VALUE!</v>
      </c>
      <c r="X77" s="145" t="e">
        <f ca="1">OFFSET('[1]T_13.08'!$A$1,ROW()-$N$3,COLUMN()-$N$4)</f>
        <v>#VALUE!</v>
      </c>
      <c r="Y77" s="145" t="e">
        <f ca="1">OFFSET('[1]T_13.08'!$A$1,ROW()-$N$3,COLUMN()-$N$4)</f>
        <v>#VALUE!</v>
      </c>
      <c r="Z77" s="145" t="e">
        <f ca="1">OFFSET('[1]T_13.08'!$A$1,ROW()-$N$3,COLUMN()-$N$4)</f>
        <v>#VALUE!</v>
      </c>
      <c r="AA77" s="145" t="e">
        <f ca="1">OFFSET('[1]T_13.08'!$A$1,ROW()-$N$3,COLUMN()-$N$4)</f>
        <v>#VALUE!</v>
      </c>
      <c r="AB77" s="145" t="e">
        <f ca="1">OFFSET('[1]T_13.08'!$A$1,ROW()-$N$3,COLUMN()-$N$4)</f>
        <v>#VALUE!</v>
      </c>
      <c r="AC77" s="145" t="e">
        <f ca="1">OFFSET('[1]T_13.08'!$A$1,ROW()-$N$3,COLUMN()-$N$4)</f>
        <v>#VALUE!</v>
      </c>
      <c r="AD77" s="145" t="e">
        <f ca="1">OFFSET('[1]T_13.08'!$A$1,ROW()-$N$3,COLUMN()-$N$4)</f>
        <v>#VALUE!</v>
      </c>
      <c r="AE77" s="145" t="e">
        <f ca="1">OFFSET('[1]T_13.08'!$A$1,ROW()-$N$3,COLUMN()-$N$4)</f>
        <v>#VALUE!</v>
      </c>
      <c r="AF77" s="145" t="e">
        <f ca="1">OFFSET('[1]T_13.08'!$A$1,ROW()-$N$3,COLUMN()-$N$4)</f>
        <v>#VALUE!</v>
      </c>
      <c r="AG77" s="145" t="e">
        <f ca="1">OFFSET('[1]T_13.08'!$A$1,ROW()-$N$3,COLUMN()-$N$4)</f>
        <v>#VALUE!</v>
      </c>
      <c r="AH77" s="145" t="e">
        <f ca="1">OFFSET('[1]T_13.08'!$A$1,ROW()-$N$3,COLUMN()-$N$4)</f>
        <v>#VALUE!</v>
      </c>
      <c r="AI77" s="145" t="e">
        <f ca="1">OFFSET('[1]T_13.08'!$A$1,ROW()-$N$3,COLUMN()-$N$4)</f>
        <v>#VALUE!</v>
      </c>
      <c r="AJ77" s="145" t="e">
        <f ca="1">OFFSET('[1]T_13.08'!$A$1,ROW()-$N$3,COLUMN()-$N$4)</f>
        <v>#VALUE!</v>
      </c>
      <c r="AK77" s="145" t="e">
        <f ca="1">OFFSET('[1]T_13.08'!$A$1,ROW()-$N$3,COLUMN()-$N$4)</f>
        <v>#VALUE!</v>
      </c>
      <c r="AL77" s="146" t="e">
        <f ca="1">OFFSET('[1]T_13.08'!$A$1,ROW()-$N$3,COLUMN()-$N$4)</f>
        <v>#VALUE!</v>
      </c>
    </row>
    <row r="78" spans="1:38" x14ac:dyDescent="0.3">
      <c r="A78" s="132" t="s">
        <v>1620</v>
      </c>
      <c r="B78" s="145" t="e">
        <f ca="1">OFFSET('[1]T_13.08'!$A$1,ROW()-$N$3,COLUMN()-$N$4)</f>
        <v>#VALUE!</v>
      </c>
      <c r="C78" s="145" t="e">
        <f ca="1">OFFSET('[1]T_13.08'!$A$1,ROW()-$N$3,COLUMN()-$N$4)</f>
        <v>#VALUE!</v>
      </c>
      <c r="D78" s="145" t="e">
        <f ca="1">OFFSET('[1]T_13.08'!$A$1,ROW()-$N$3,COLUMN()-$N$4)</f>
        <v>#VALUE!</v>
      </c>
      <c r="E78" s="145" t="e">
        <f ca="1">OFFSET('[1]T_13.08'!$A$1,ROW()-$N$3,COLUMN()-$N$4)</f>
        <v>#VALUE!</v>
      </c>
      <c r="F78" s="145" t="e">
        <f ca="1">OFFSET('[1]T_13.08'!$A$1,ROW()-$N$3,COLUMN()-$N$4)</f>
        <v>#VALUE!</v>
      </c>
      <c r="G78" s="145" t="e">
        <f ca="1">OFFSET('[1]T_13.08'!$A$1,ROW()-$N$3,COLUMN()-$N$4)</f>
        <v>#VALUE!</v>
      </c>
      <c r="H78" s="145" t="e">
        <f ca="1">OFFSET('[1]T_13.08'!$A$1,ROW()-$N$3,COLUMN()-$N$4)</f>
        <v>#VALUE!</v>
      </c>
      <c r="I78" s="145" t="e">
        <f ca="1">OFFSET('[1]T_13.08'!$A$1,ROW()-$N$3,COLUMN()-$N$4)</f>
        <v>#VALUE!</v>
      </c>
      <c r="J78" s="145" t="e">
        <f ca="1">OFFSET('[1]T_13.08'!$A$1,ROW()-$N$3,COLUMN()-$N$4)</f>
        <v>#VALUE!</v>
      </c>
      <c r="K78" s="145" t="e">
        <f ca="1">OFFSET('[1]T_13.08'!$A$1,ROW()-$N$3,COLUMN()-$N$4)</f>
        <v>#VALUE!</v>
      </c>
      <c r="L78" s="145" t="e">
        <f ca="1">OFFSET('[1]T_13.08'!$A$1,ROW()-$N$3,COLUMN()-$N$4)</f>
        <v>#VALUE!</v>
      </c>
      <c r="M78" s="145" t="e">
        <f ca="1">OFFSET('[1]T_13.08'!$A$1,ROW()-$N$3,COLUMN()-$N$4)</f>
        <v>#VALUE!</v>
      </c>
      <c r="N78" s="145" t="e">
        <f ca="1">OFFSET('[1]T_13.08'!$A$1,ROW()-$N$3,COLUMN()-$N$4)</f>
        <v>#VALUE!</v>
      </c>
      <c r="O78" s="145" t="e">
        <f ca="1">OFFSET('[1]T_13.08'!$A$1,ROW()-$N$3,COLUMN()-$N$4)</f>
        <v>#VALUE!</v>
      </c>
      <c r="P78" s="145" t="e">
        <f ca="1">OFFSET('[1]T_13.08'!$A$1,ROW()-$N$3,COLUMN()-$N$4)</f>
        <v>#VALUE!</v>
      </c>
      <c r="Q78" s="145" t="e">
        <f ca="1">OFFSET('[1]T_13.08'!$A$1,ROW()-$N$3,COLUMN()-$N$4)</f>
        <v>#VALUE!</v>
      </c>
      <c r="R78" s="145" t="e">
        <f ca="1">OFFSET('[1]T_13.08'!$A$1,ROW()-$N$3,COLUMN()-$N$4)</f>
        <v>#VALUE!</v>
      </c>
      <c r="S78" s="145" t="e">
        <f ca="1">OFFSET('[1]T_13.08'!$A$1,ROW()-$N$3,COLUMN()-$N$4)</f>
        <v>#VALUE!</v>
      </c>
      <c r="T78" s="145" t="e">
        <f ca="1">OFFSET('[1]T_13.08'!$A$1,ROW()-$N$3,COLUMN()-$N$4)</f>
        <v>#VALUE!</v>
      </c>
      <c r="U78" s="145" t="e">
        <f ca="1">OFFSET('[1]T_13.08'!$A$1,ROW()-$N$3,COLUMN()-$N$4)</f>
        <v>#VALUE!</v>
      </c>
      <c r="V78" s="145" t="e">
        <f ca="1">OFFSET('[1]T_13.08'!$A$1,ROW()-$N$3,COLUMN()-$N$4)</f>
        <v>#VALUE!</v>
      </c>
      <c r="W78" s="145" t="e">
        <f ca="1">OFFSET('[1]T_13.08'!$A$1,ROW()-$N$3,COLUMN()-$N$4)</f>
        <v>#VALUE!</v>
      </c>
      <c r="X78" s="145" t="e">
        <f ca="1">OFFSET('[1]T_13.08'!$A$1,ROW()-$N$3,COLUMN()-$N$4)</f>
        <v>#VALUE!</v>
      </c>
      <c r="Y78" s="145" t="e">
        <f ca="1">OFFSET('[1]T_13.08'!$A$1,ROW()-$N$3,COLUMN()-$N$4)</f>
        <v>#VALUE!</v>
      </c>
      <c r="Z78" s="145" t="e">
        <f ca="1">OFFSET('[1]T_13.08'!$A$1,ROW()-$N$3,COLUMN()-$N$4)</f>
        <v>#VALUE!</v>
      </c>
      <c r="AA78" s="145" t="e">
        <f ca="1">OFFSET('[1]T_13.08'!$A$1,ROW()-$N$3,COLUMN()-$N$4)</f>
        <v>#VALUE!</v>
      </c>
      <c r="AB78" s="145" t="e">
        <f ca="1">OFFSET('[1]T_13.08'!$A$1,ROW()-$N$3,COLUMN()-$N$4)</f>
        <v>#VALUE!</v>
      </c>
      <c r="AC78" s="145" t="e">
        <f ca="1">OFFSET('[1]T_13.08'!$A$1,ROW()-$N$3,COLUMN()-$N$4)</f>
        <v>#VALUE!</v>
      </c>
      <c r="AD78" s="145" t="e">
        <f ca="1">OFFSET('[1]T_13.08'!$A$1,ROW()-$N$3,COLUMN()-$N$4)</f>
        <v>#VALUE!</v>
      </c>
      <c r="AE78" s="145" t="e">
        <f ca="1">OFFSET('[1]T_13.08'!$A$1,ROW()-$N$3,COLUMN()-$N$4)</f>
        <v>#VALUE!</v>
      </c>
      <c r="AF78" s="145" t="e">
        <f ca="1">OFFSET('[1]T_13.08'!$A$1,ROW()-$N$3,COLUMN()-$N$4)</f>
        <v>#VALUE!</v>
      </c>
      <c r="AG78" s="145" t="e">
        <f ca="1">OFFSET('[1]T_13.08'!$A$1,ROW()-$N$3,COLUMN()-$N$4)</f>
        <v>#VALUE!</v>
      </c>
      <c r="AH78" s="145" t="e">
        <f ca="1">OFFSET('[1]T_13.08'!$A$1,ROW()-$N$3,COLUMN()-$N$4)</f>
        <v>#VALUE!</v>
      </c>
      <c r="AI78" s="145" t="e">
        <f ca="1">OFFSET('[1]T_13.08'!$A$1,ROW()-$N$3,COLUMN()-$N$4)</f>
        <v>#VALUE!</v>
      </c>
      <c r="AJ78" s="145" t="e">
        <f ca="1">OFFSET('[1]T_13.08'!$A$1,ROW()-$N$3,COLUMN()-$N$4)</f>
        <v>#VALUE!</v>
      </c>
      <c r="AK78" s="145" t="e">
        <f ca="1">OFFSET('[1]T_13.08'!$A$1,ROW()-$N$3,COLUMN()-$N$4)</f>
        <v>#VALUE!</v>
      </c>
      <c r="AL78" s="146" t="e">
        <f ca="1">OFFSET('[1]T_13.08'!$A$1,ROW()-$N$3,COLUMN()-$N$4)</f>
        <v>#VALUE!</v>
      </c>
    </row>
    <row r="79" spans="1:38" x14ac:dyDescent="0.3">
      <c r="A79" s="132" t="s">
        <v>1621</v>
      </c>
      <c r="B79" s="145" t="e">
        <f ca="1">OFFSET('[1]T_13.08'!$A$1,ROW()-$N$3,COLUMN()-$N$4)</f>
        <v>#VALUE!</v>
      </c>
      <c r="C79" s="145" t="e">
        <f ca="1">OFFSET('[1]T_13.08'!$A$1,ROW()-$N$3,COLUMN()-$N$4)</f>
        <v>#VALUE!</v>
      </c>
      <c r="D79" s="145" t="e">
        <f ca="1">OFFSET('[1]T_13.08'!$A$1,ROW()-$N$3,COLUMN()-$N$4)</f>
        <v>#VALUE!</v>
      </c>
      <c r="E79" s="145" t="e">
        <f ca="1">OFFSET('[1]T_13.08'!$A$1,ROW()-$N$3,COLUMN()-$N$4)</f>
        <v>#VALUE!</v>
      </c>
      <c r="F79" s="145" t="e">
        <f ca="1">OFFSET('[1]T_13.08'!$A$1,ROW()-$N$3,COLUMN()-$N$4)</f>
        <v>#VALUE!</v>
      </c>
      <c r="G79" s="145" t="e">
        <f ca="1">OFFSET('[1]T_13.08'!$A$1,ROW()-$N$3,COLUMN()-$N$4)</f>
        <v>#VALUE!</v>
      </c>
      <c r="H79" s="145" t="e">
        <f ca="1">OFFSET('[1]T_13.08'!$A$1,ROW()-$N$3,COLUMN()-$N$4)</f>
        <v>#VALUE!</v>
      </c>
      <c r="I79" s="145" t="e">
        <f ca="1">OFFSET('[1]T_13.08'!$A$1,ROW()-$N$3,COLUMN()-$N$4)</f>
        <v>#VALUE!</v>
      </c>
      <c r="J79" s="145" t="e">
        <f ca="1">OFFSET('[1]T_13.08'!$A$1,ROW()-$N$3,COLUMN()-$N$4)</f>
        <v>#VALUE!</v>
      </c>
      <c r="K79" s="145" t="e">
        <f ca="1">OFFSET('[1]T_13.08'!$A$1,ROW()-$N$3,COLUMN()-$N$4)</f>
        <v>#VALUE!</v>
      </c>
      <c r="L79" s="145" t="e">
        <f ca="1">OFFSET('[1]T_13.08'!$A$1,ROW()-$N$3,COLUMN()-$N$4)</f>
        <v>#VALUE!</v>
      </c>
      <c r="M79" s="145" t="e">
        <f ca="1">OFFSET('[1]T_13.08'!$A$1,ROW()-$N$3,COLUMN()-$N$4)</f>
        <v>#VALUE!</v>
      </c>
      <c r="N79" s="145" t="e">
        <f ca="1">OFFSET('[1]T_13.08'!$A$1,ROW()-$N$3,COLUMN()-$N$4)</f>
        <v>#VALUE!</v>
      </c>
      <c r="O79" s="145" t="e">
        <f ca="1">OFFSET('[1]T_13.08'!$A$1,ROW()-$N$3,COLUMN()-$N$4)</f>
        <v>#VALUE!</v>
      </c>
      <c r="P79" s="145" t="e">
        <f ca="1">OFFSET('[1]T_13.08'!$A$1,ROW()-$N$3,COLUMN()-$N$4)</f>
        <v>#VALUE!</v>
      </c>
      <c r="Q79" s="145" t="e">
        <f ca="1">OFFSET('[1]T_13.08'!$A$1,ROW()-$N$3,COLUMN()-$N$4)</f>
        <v>#VALUE!</v>
      </c>
      <c r="R79" s="145" t="e">
        <f ca="1">OFFSET('[1]T_13.08'!$A$1,ROW()-$N$3,COLUMN()-$N$4)</f>
        <v>#VALUE!</v>
      </c>
      <c r="S79" s="145" t="e">
        <f ca="1">OFFSET('[1]T_13.08'!$A$1,ROW()-$N$3,COLUMN()-$N$4)</f>
        <v>#VALUE!</v>
      </c>
      <c r="T79" s="145" t="e">
        <f ca="1">OFFSET('[1]T_13.08'!$A$1,ROW()-$N$3,COLUMN()-$N$4)</f>
        <v>#VALUE!</v>
      </c>
      <c r="U79" s="145" t="e">
        <f ca="1">OFFSET('[1]T_13.08'!$A$1,ROW()-$N$3,COLUMN()-$N$4)</f>
        <v>#VALUE!</v>
      </c>
      <c r="V79" s="145" t="e">
        <f ca="1">OFFSET('[1]T_13.08'!$A$1,ROW()-$N$3,COLUMN()-$N$4)</f>
        <v>#VALUE!</v>
      </c>
      <c r="W79" s="145" t="e">
        <f ca="1">OFFSET('[1]T_13.08'!$A$1,ROW()-$N$3,COLUMN()-$N$4)</f>
        <v>#VALUE!</v>
      </c>
      <c r="X79" s="145" t="e">
        <f ca="1">OFFSET('[1]T_13.08'!$A$1,ROW()-$N$3,COLUMN()-$N$4)</f>
        <v>#VALUE!</v>
      </c>
      <c r="Y79" s="145" t="e">
        <f ca="1">OFFSET('[1]T_13.08'!$A$1,ROW()-$N$3,COLUMN()-$N$4)</f>
        <v>#VALUE!</v>
      </c>
      <c r="Z79" s="145" t="e">
        <f ca="1">OFFSET('[1]T_13.08'!$A$1,ROW()-$N$3,COLUMN()-$N$4)</f>
        <v>#VALUE!</v>
      </c>
      <c r="AA79" s="145" t="e">
        <f ca="1">OFFSET('[1]T_13.08'!$A$1,ROW()-$N$3,COLUMN()-$N$4)</f>
        <v>#VALUE!</v>
      </c>
      <c r="AB79" s="145" t="e">
        <f ca="1">OFFSET('[1]T_13.08'!$A$1,ROW()-$N$3,COLUMN()-$N$4)</f>
        <v>#VALUE!</v>
      </c>
      <c r="AC79" s="145" t="e">
        <f ca="1">OFFSET('[1]T_13.08'!$A$1,ROW()-$N$3,COLUMN()-$N$4)</f>
        <v>#VALUE!</v>
      </c>
      <c r="AD79" s="145" t="e">
        <f ca="1">OFFSET('[1]T_13.08'!$A$1,ROW()-$N$3,COLUMN()-$N$4)</f>
        <v>#VALUE!</v>
      </c>
      <c r="AE79" s="145" t="e">
        <f ca="1">OFFSET('[1]T_13.08'!$A$1,ROW()-$N$3,COLUMN()-$N$4)</f>
        <v>#VALUE!</v>
      </c>
      <c r="AF79" s="145" t="e">
        <f ca="1">OFFSET('[1]T_13.08'!$A$1,ROW()-$N$3,COLUMN()-$N$4)</f>
        <v>#VALUE!</v>
      </c>
      <c r="AG79" s="145" t="e">
        <f ca="1">OFFSET('[1]T_13.08'!$A$1,ROW()-$N$3,COLUMN()-$N$4)</f>
        <v>#VALUE!</v>
      </c>
      <c r="AH79" s="145" t="e">
        <f ca="1">OFFSET('[1]T_13.08'!$A$1,ROW()-$N$3,COLUMN()-$N$4)</f>
        <v>#VALUE!</v>
      </c>
      <c r="AI79" s="145" t="e">
        <f ca="1">OFFSET('[1]T_13.08'!$A$1,ROW()-$N$3,COLUMN()-$N$4)</f>
        <v>#VALUE!</v>
      </c>
      <c r="AJ79" s="145" t="e">
        <f ca="1">OFFSET('[1]T_13.08'!$A$1,ROW()-$N$3,COLUMN()-$N$4)</f>
        <v>#VALUE!</v>
      </c>
      <c r="AK79" s="145" t="e">
        <f ca="1">OFFSET('[1]T_13.08'!$A$1,ROW()-$N$3,COLUMN()-$N$4)</f>
        <v>#VALUE!</v>
      </c>
      <c r="AL79" s="146" t="e">
        <f ca="1">OFFSET('[1]T_13.08'!$A$1,ROW()-$N$3,COLUMN()-$N$4)</f>
        <v>#VALUE!</v>
      </c>
    </row>
    <row r="80" spans="1:38" x14ac:dyDescent="0.3">
      <c r="A80" s="132" t="s">
        <v>1622</v>
      </c>
      <c r="B80" s="145" t="e">
        <f ca="1">OFFSET('[1]T_13.08'!$A$1,ROW()-$N$3,COLUMN()-$N$4)</f>
        <v>#VALUE!</v>
      </c>
      <c r="C80" s="145" t="e">
        <f ca="1">OFFSET('[1]T_13.08'!$A$1,ROW()-$N$3,COLUMN()-$N$4)</f>
        <v>#VALUE!</v>
      </c>
      <c r="D80" s="145" t="e">
        <f ca="1">OFFSET('[1]T_13.08'!$A$1,ROW()-$N$3,COLUMN()-$N$4)</f>
        <v>#VALUE!</v>
      </c>
      <c r="E80" s="145" t="e">
        <f ca="1">OFFSET('[1]T_13.08'!$A$1,ROW()-$N$3,COLUMN()-$N$4)</f>
        <v>#VALUE!</v>
      </c>
      <c r="F80" s="145" t="e">
        <f ca="1">OFFSET('[1]T_13.08'!$A$1,ROW()-$N$3,COLUMN()-$N$4)</f>
        <v>#VALUE!</v>
      </c>
      <c r="G80" s="145" t="e">
        <f ca="1">OFFSET('[1]T_13.08'!$A$1,ROW()-$N$3,COLUMN()-$N$4)</f>
        <v>#VALUE!</v>
      </c>
      <c r="H80" s="145" t="e">
        <f ca="1">OFFSET('[1]T_13.08'!$A$1,ROW()-$N$3,COLUMN()-$N$4)</f>
        <v>#VALUE!</v>
      </c>
      <c r="I80" s="145" t="e">
        <f ca="1">OFFSET('[1]T_13.08'!$A$1,ROW()-$N$3,COLUMN()-$N$4)</f>
        <v>#VALUE!</v>
      </c>
      <c r="J80" s="145" t="e">
        <f ca="1">OFFSET('[1]T_13.08'!$A$1,ROW()-$N$3,COLUMN()-$N$4)</f>
        <v>#VALUE!</v>
      </c>
      <c r="K80" s="145" t="e">
        <f ca="1">OFFSET('[1]T_13.08'!$A$1,ROW()-$N$3,COLUMN()-$N$4)</f>
        <v>#VALUE!</v>
      </c>
      <c r="L80" s="145" t="e">
        <f ca="1">OFFSET('[1]T_13.08'!$A$1,ROW()-$N$3,COLUMN()-$N$4)</f>
        <v>#VALUE!</v>
      </c>
      <c r="M80" s="145" t="e">
        <f ca="1">OFFSET('[1]T_13.08'!$A$1,ROW()-$N$3,COLUMN()-$N$4)</f>
        <v>#VALUE!</v>
      </c>
      <c r="N80" s="145" t="e">
        <f ca="1">OFFSET('[1]T_13.08'!$A$1,ROW()-$N$3,COLUMN()-$N$4)</f>
        <v>#VALUE!</v>
      </c>
      <c r="O80" s="145" t="e">
        <f ca="1">OFFSET('[1]T_13.08'!$A$1,ROW()-$N$3,COLUMN()-$N$4)</f>
        <v>#VALUE!</v>
      </c>
      <c r="P80" s="145" t="e">
        <f ca="1">OFFSET('[1]T_13.08'!$A$1,ROW()-$N$3,COLUMN()-$N$4)</f>
        <v>#VALUE!</v>
      </c>
      <c r="Q80" s="145" t="e">
        <f ca="1">OFFSET('[1]T_13.08'!$A$1,ROW()-$N$3,COLUMN()-$N$4)</f>
        <v>#VALUE!</v>
      </c>
      <c r="R80" s="145" t="e">
        <f ca="1">OFFSET('[1]T_13.08'!$A$1,ROW()-$N$3,COLUMN()-$N$4)</f>
        <v>#VALUE!</v>
      </c>
      <c r="S80" s="145" t="e">
        <f ca="1">OFFSET('[1]T_13.08'!$A$1,ROW()-$N$3,COLUMN()-$N$4)</f>
        <v>#VALUE!</v>
      </c>
      <c r="T80" s="145" t="e">
        <f ca="1">OFFSET('[1]T_13.08'!$A$1,ROW()-$N$3,COLUMN()-$N$4)</f>
        <v>#VALUE!</v>
      </c>
      <c r="U80" s="145" t="e">
        <f ca="1">OFFSET('[1]T_13.08'!$A$1,ROW()-$N$3,COLUMN()-$N$4)</f>
        <v>#VALUE!</v>
      </c>
      <c r="V80" s="145" t="e">
        <f ca="1">OFFSET('[1]T_13.08'!$A$1,ROW()-$N$3,COLUMN()-$N$4)</f>
        <v>#VALUE!</v>
      </c>
      <c r="W80" s="145" t="e">
        <f ca="1">OFFSET('[1]T_13.08'!$A$1,ROW()-$N$3,COLUMN()-$N$4)</f>
        <v>#VALUE!</v>
      </c>
      <c r="X80" s="145" t="e">
        <f ca="1">OFFSET('[1]T_13.08'!$A$1,ROW()-$N$3,COLUMN()-$N$4)</f>
        <v>#VALUE!</v>
      </c>
      <c r="Y80" s="145" t="e">
        <f ca="1">OFFSET('[1]T_13.08'!$A$1,ROW()-$N$3,COLUMN()-$N$4)</f>
        <v>#VALUE!</v>
      </c>
      <c r="Z80" s="145" t="e">
        <f ca="1">OFFSET('[1]T_13.08'!$A$1,ROW()-$N$3,COLUMN()-$N$4)</f>
        <v>#VALUE!</v>
      </c>
      <c r="AA80" s="145" t="e">
        <f ca="1">OFFSET('[1]T_13.08'!$A$1,ROW()-$N$3,COLUMN()-$N$4)</f>
        <v>#VALUE!</v>
      </c>
      <c r="AB80" s="145" t="e">
        <f ca="1">OFFSET('[1]T_13.08'!$A$1,ROW()-$N$3,COLUMN()-$N$4)</f>
        <v>#VALUE!</v>
      </c>
      <c r="AC80" s="145" t="e">
        <f ca="1">OFFSET('[1]T_13.08'!$A$1,ROW()-$N$3,COLUMN()-$N$4)</f>
        <v>#VALUE!</v>
      </c>
      <c r="AD80" s="145" t="e">
        <f ca="1">OFFSET('[1]T_13.08'!$A$1,ROW()-$N$3,COLUMN()-$N$4)</f>
        <v>#VALUE!</v>
      </c>
      <c r="AE80" s="145" t="e">
        <f ca="1">OFFSET('[1]T_13.08'!$A$1,ROW()-$N$3,COLUMN()-$N$4)</f>
        <v>#VALUE!</v>
      </c>
      <c r="AF80" s="145" t="e">
        <f ca="1">OFFSET('[1]T_13.08'!$A$1,ROW()-$N$3,COLUMN()-$N$4)</f>
        <v>#VALUE!</v>
      </c>
      <c r="AG80" s="145" t="e">
        <f ca="1">OFFSET('[1]T_13.08'!$A$1,ROW()-$N$3,COLUMN()-$N$4)</f>
        <v>#VALUE!</v>
      </c>
      <c r="AH80" s="145" t="e">
        <f ca="1">OFFSET('[1]T_13.08'!$A$1,ROW()-$N$3,COLUMN()-$N$4)</f>
        <v>#VALUE!</v>
      </c>
      <c r="AI80" s="145" t="e">
        <f ca="1">OFFSET('[1]T_13.08'!$A$1,ROW()-$N$3,COLUMN()-$N$4)</f>
        <v>#VALUE!</v>
      </c>
      <c r="AJ80" s="145" t="e">
        <f ca="1">OFFSET('[1]T_13.08'!$A$1,ROW()-$N$3,COLUMN()-$N$4)</f>
        <v>#VALUE!</v>
      </c>
      <c r="AK80" s="145" t="e">
        <f ca="1">OFFSET('[1]T_13.08'!$A$1,ROW()-$N$3,COLUMN()-$N$4)</f>
        <v>#VALUE!</v>
      </c>
      <c r="AL80" s="146" t="e">
        <f ca="1">OFFSET('[1]T_13.08'!$A$1,ROW()-$N$3,COLUMN()-$N$4)</f>
        <v>#VALUE!</v>
      </c>
    </row>
    <row r="81" spans="1:38" x14ac:dyDescent="0.3">
      <c r="A81" s="132" t="s">
        <v>1623</v>
      </c>
      <c r="B81" s="145" t="e">
        <f ca="1">OFFSET('[1]T_13.08'!$A$1,ROW()-$N$3,COLUMN()-$N$4)</f>
        <v>#VALUE!</v>
      </c>
      <c r="C81" s="145" t="e">
        <f ca="1">OFFSET('[1]T_13.08'!$A$1,ROW()-$N$3,COLUMN()-$N$4)</f>
        <v>#VALUE!</v>
      </c>
      <c r="D81" s="145" t="e">
        <f ca="1">OFFSET('[1]T_13.08'!$A$1,ROW()-$N$3,COLUMN()-$N$4)</f>
        <v>#VALUE!</v>
      </c>
      <c r="E81" s="145" t="e">
        <f ca="1">OFFSET('[1]T_13.08'!$A$1,ROW()-$N$3,COLUMN()-$N$4)</f>
        <v>#VALUE!</v>
      </c>
      <c r="F81" s="145" t="e">
        <f ca="1">OFFSET('[1]T_13.08'!$A$1,ROW()-$N$3,COLUMN()-$N$4)</f>
        <v>#VALUE!</v>
      </c>
      <c r="G81" s="145" t="e">
        <f ca="1">OFFSET('[1]T_13.08'!$A$1,ROW()-$N$3,COLUMN()-$N$4)</f>
        <v>#VALUE!</v>
      </c>
      <c r="H81" s="145" t="e">
        <f ca="1">OFFSET('[1]T_13.08'!$A$1,ROW()-$N$3,COLUMN()-$N$4)</f>
        <v>#VALUE!</v>
      </c>
      <c r="I81" s="145" t="e">
        <f ca="1">OFFSET('[1]T_13.08'!$A$1,ROW()-$N$3,COLUMN()-$N$4)</f>
        <v>#VALUE!</v>
      </c>
      <c r="J81" s="145" t="e">
        <f ca="1">OFFSET('[1]T_13.08'!$A$1,ROW()-$N$3,COLUMN()-$N$4)</f>
        <v>#VALUE!</v>
      </c>
      <c r="K81" s="145" t="e">
        <f ca="1">OFFSET('[1]T_13.08'!$A$1,ROW()-$N$3,COLUMN()-$N$4)</f>
        <v>#VALUE!</v>
      </c>
      <c r="L81" s="145" t="e">
        <f ca="1">OFFSET('[1]T_13.08'!$A$1,ROW()-$N$3,COLUMN()-$N$4)</f>
        <v>#VALUE!</v>
      </c>
      <c r="M81" s="145" t="e">
        <f ca="1">OFFSET('[1]T_13.08'!$A$1,ROW()-$N$3,COLUMN()-$N$4)</f>
        <v>#VALUE!</v>
      </c>
      <c r="N81" s="145" t="e">
        <f ca="1">OFFSET('[1]T_13.08'!$A$1,ROW()-$N$3,COLUMN()-$N$4)</f>
        <v>#VALUE!</v>
      </c>
      <c r="O81" s="145" t="e">
        <f ca="1">OFFSET('[1]T_13.08'!$A$1,ROW()-$N$3,COLUMN()-$N$4)</f>
        <v>#VALUE!</v>
      </c>
      <c r="P81" s="145" t="e">
        <f ca="1">OFFSET('[1]T_13.08'!$A$1,ROW()-$N$3,COLUMN()-$N$4)</f>
        <v>#VALUE!</v>
      </c>
      <c r="Q81" s="145" t="e">
        <f ca="1">OFFSET('[1]T_13.08'!$A$1,ROW()-$N$3,COLUMN()-$N$4)</f>
        <v>#VALUE!</v>
      </c>
      <c r="R81" s="145" t="e">
        <f ca="1">OFFSET('[1]T_13.08'!$A$1,ROW()-$N$3,COLUMN()-$N$4)</f>
        <v>#VALUE!</v>
      </c>
      <c r="S81" s="145" t="e">
        <f ca="1">OFFSET('[1]T_13.08'!$A$1,ROW()-$N$3,COLUMN()-$N$4)</f>
        <v>#VALUE!</v>
      </c>
      <c r="T81" s="145" t="e">
        <f ca="1">OFFSET('[1]T_13.08'!$A$1,ROW()-$N$3,COLUMN()-$N$4)</f>
        <v>#VALUE!</v>
      </c>
      <c r="U81" s="145" t="e">
        <f ca="1">OFFSET('[1]T_13.08'!$A$1,ROW()-$N$3,COLUMN()-$N$4)</f>
        <v>#VALUE!</v>
      </c>
      <c r="V81" s="145" t="e">
        <f ca="1">OFFSET('[1]T_13.08'!$A$1,ROW()-$N$3,COLUMN()-$N$4)</f>
        <v>#VALUE!</v>
      </c>
      <c r="W81" s="145" t="e">
        <f ca="1">OFFSET('[1]T_13.08'!$A$1,ROW()-$N$3,COLUMN()-$N$4)</f>
        <v>#VALUE!</v>
      </c>
      <c r="X81" s="145" t="e">
        <f ca="1">OFFSET('[1]T_13.08'!$A$1,ROW()-$N$3,COLUMN()-$N$4)</f>
        <v>#VALUE!</v>
      </c>
      <c r="Y81" s="145" t="e">
        <f ca="1">OFFSET('[1]T_13.08'!$A$1,ROW()-$N$3,COLUMN()-$N$4)</f>
        <v>#VALUE!</v>
      </c>
      <c r="Z81" s="145" t="e">
        <f ca="1">OFFSET('[1]T_13.08'!$A$1,ROW()-$N$3,COLUMN()-$N$4)</f>
        <v>#VALUE!</v>
      </c>
      <c r="AA81" s="145" t="e">
        <f ca="1">OFFSET('[1]T_13.08'!$A$1,ROW()-$N$3,COLUMN()-$N$4)</f>
        <v>#VALUE!</v>
      </c>
      <c r="AB81" s="145" t="e">
        <f ca="1">OFFSET('[1]T_13.08'!$A$1,ROW()-$N$3,COLUMN()-$N$4)</f>
        <v>#VALUE!</v>
      </c>
      <c r="AC81" s="145" t="e">
        <f ca="1">OFFSET('[1]T_13.08'!$A$1,ROW()-$N$3,COLUMN()-$N$4)</f>
        <v>#VALUE!</v>
      </c>
      <c r="AD81" s="145" t="e">
        <f ca="1">OFFSET('[1]T_13.08'!$A$1,ROW()-$N$3,COLUMN()-$N$4)</f>
        <v>#VALUE!</v>
      </c>
      <c r="AE81" s="145" t="e">
        <f ca="1">OFFSET('[1]T_13.08'!$A$1,ROW()-$N$3,COLUMN()-$N$4)</f>
        <v>#VALUE!</v>
      </c>
      <c r="AF81" s="145" t="e">
        <f ca="1">OFFSET('[1]T_13.08'!$A$1,ROW()-$N$3,COLUMN()-$N$4)</f>
        <v>#VALUE!</v>
      </c>
      <c r="AG81" s="145" t="e">
        <f ca="1">OFFSET('[1]T_13.08'!$A$1,ROW()-$N$3,COLUMN()-$N$4)</f>
        <v>#VALUE!</v>
      </c>
      <c r="AH81" s="145" t="e">
        <f ca="1">OFFSET('[1]T_13.08'!$A$1,ROW()-$N$3,COLUMN()-$N$4)</f>
        <v>#VALUE!</v>
      </c>
      <c r="AI81" s="145" t="e">
        <f ca="1">OFFSET('[1]T_13.08'!$A$1,ROW()-$N$3,COLUMN()-$N$4)</f>
        <v>#VALUE!</v>
      </c>
      <c r="AJ81" s="145" t="e">
        <f ca="1">OFFSET('[1]T_13.08'!$A$1,ROW()-$N$3,COLUMN()-$N$4)</f>
        <v>#VALUE!</v>
      </c>
      <c r="AK81" s="145" t="e">
        <f ca="1">OFFSET('[1]T_13.08'!$A$1,ROW()-$N$3,COLUMN()-$N$4)</f>
        <v>#VALUE!</v>
      </c>
      <c r="AL81" s="146" t="e">
        <f ca="1">OFFSET('[1]T_13.08'!$A$1,ROW()-$N$3,COLUMN()-$N$4)</f>
        <v>#VALUE!</v>
      </c>
    </row>
    <row r="82" spans="1:38" x14ac:dyDescent="0.3">
      <c r="A82" s="132" t="s">
        <v>1624</v>
      </c>
      <c r="B82" s="145" t="e">
        <f ca="1">OFFSET('[1]T_13.08'!$A$1,ROW()-$N$3,COLUMN()-$N$4)</f>
        <v>#VALUE!</v>
      </c>
      <c r="C82" s="145" t="e">
        <f ca="1">OFFSET('[1]T_13.08'!$A$1,ROW()-$N$3,COLUMN()-$N$4)</f>
        <v>#VALUE!</v>
      </c>
      <c r="D82" s="145" t="e">
        <f ca="1">OFFSET('[1]T_13.08'!$A$1,ROW()-$N$3,COLUMN()-$N$4)</f>
        <v>#VALUE!</v>
      </c>
      <c r="E82" s="145" t="e">
        <f ca="1">OFFSET('[1]T_13.08'!$A$1,ROW()-$N$3,COLUMN()-$N$4)</f>
        <v>#VALUE!</v>
      </c>
      <c r="F82" s="145" t="e">
        <f ca="1">OFFSET('[1]T_13.08'!$A$1,ROW()-$N$3,COLUMN()-$N$4)</f>
        <v>#VALUE!</v>
      </c>
      <c r="G82" s="145" t="e">
        <f ca="1">OFFSET('[1]T_13.08'!$A$1,ROW()-$N$3,COLUMN()-$N$4)</f>
        <v>#VALUE!</v>
      </c>
      <c r="H82" s="145" t="e">
        <f ca="1">OFFSET('[1]T_13.08'!$A$1,ROW()-$N$3,COLUMN()-$N$4)</f>
        <v>#VALUE!</v>
      </c>
      <c r="I82" s="145" t="e">
        <f ca="1">OFFSET('[1]T_13.08'!$A$1,ROW()-$N$3,COLUMN()-$N$4)</f>
        <v>#VALUE!</v>
      </c>
      <c r="J82" s="145" t="e">
        <f ca="1">OFFSET('[1]T_13.08'!$A$1,ROW()-$N$3,COLUMN()-$N$4)</f>
        <v>#VALUE!</v>
      </c>
      <c r="K82" s="145" t="e">
        <f ca="1">OFFSET('[1]T_13.08'!$A$1,ROW()-$N$3,COLUMN()-$N$4)</f>
        <v>#VALUE!</v>
      </c>
      <c r="L82" s="145" t="e">
        <f ca="1">OFFSET('[1]T_13.08'!$A$1,ROW()-$N$3,COLUMN()-$N$4)</f>
        <v>#VALUE!</v>
      </c>
      <c r="M82" s="145" t="e">
        <f ca="1">OFFSET('[1]T_13.08'!$A$1,ROW()-$N$3,COLUMN()-$N$4)</f>
        <v>#VALUE!</v>
      </c>
      <c r="N82" s="145" t="e">
        <f ca="1">OFFSET('[1]T_13.08'!$A$1,ROW()-$N$3,COLUMN()-$N$4)</f>
        <v>#VALUE!</v>
      </c>
      <c r="O82" s="145" t="e">
        <f ca="1">OFFSET('[1]T_13.08'!$A$1,ROW()-$N$3,COLUMN()-$N$4)</f>
        <v>#VALUE!</v>
      </c>
      <c r="P82" s="145" t="e">
        <f ca="1">OFFSET('[1]T_13.08'!$A$1,ROW()-$N$3,COLUMN()-$N$4)</f>
        <v>#VALUE!</v>
      </c>
      <c r="Q82" s="145" t="e">
        <f ca="1">OFFSET('[1]T_13.08'!$A$1,ROW()-$N$3,COLUMN()-$N$4)</f>
        <v>#VALUE!</v>
      </c>
      <c r="R82" s="145" t="e">
        <f ca="1">OFFSET('[1]T_13.08'!$A$1,ROW()-$N$3,COLUMN()-$N$4)</f>
        <v>#VALUE!</v>
      </c>
      <c r="S82" s="145" t="e">
        <f ca="1">OFFSET('[1]T_13.08'!$A$1,ROW()-$N$3,COLUMN()-$N$4)</f>
        <v>#VALUE!</v>
      </c>
      <c r="T82" s="145" t="e">
        <f ca="1">OFFSET('[1]T_13.08'!$A$1,ROW()-$N$3,COLUMN()-$N$4)</f>
        <v>#VALUE!</v>
      </c>
      <c r="U82" s="145" t="e">
        <f ca="1">OFFSET('[1]T_13.08'!$A$1,ROW()-$N$3,COLUMN()-$N$4)</f>
        <v>#VALUE!</v>
      </c>
      <c r="V82" s="145" t="e">
        <f ca="1">OFFSET('[1]T_13.08'!$A$1,ROW()-$N$3,COLUMN()-$N$4)</f>
        <v>#VALUE!</v>
      </c>
      <c r="W82" s="145" t="e">
        <f ca="1">OFFSET('[1]T_13.08'!$A$1,ROW()-$N$3,COLUMN()-$N$4)</f>
        <v>#VALUE!</v>
      </c>
      <c r="X82" s="145" t="e">
        <f ca="1">OFFSET('[1]T_13.08'!$A$1,ROW()-$N$3,COLUMN()-$N$4)</f>
        <v>#VALUE!</v>
      </c>
      <c r="Y82" s="145" t="e">
        <f ca="1">OFFSET('[1]T_13.08'!$A$1,ROW()-$N$3,COLUMN()-$N$4)</f>
        <v>#VALUE!</v>
      </c>
      <c r="Z82" s="145" t="e">
        <f ca="1">OFFSET('[1]T_13.08'!$A$1,ROW()-$N$3,COLUMN()-$N$4)</f>
        <v>#VALUE!</v>
      </c>
      <c r="AA82" s="145" t="e">
        <f ca="1">OFFSET('[1]T_13.08'!$A$1,ROW()-$N$3,COLUMN()-$N$4)</f>
        <v>#VALUE!</v>
      </c>
      <c r="AB82" s="145" t="e">
        <f ca="1">OFFSET('[1]T_13.08'!$A$1,ROW()-$N$3,COLUMN()-$N$4)</f>
        <v>#VALUE!</v>
      </c>
      <c r="AC82" s="145" t="e">
        <f ca="1">OFFSET('[1]T_13.08'!$A$1,ROW()-$N$3,COLUMN()-$N$4)</f>
        <v>#VALUE!</v>
      </c>
      <c r="AD82" s="145" t="e">
        <f ca="1">OFFSET('[1]T_13.08'!$A$1,ROW()-$N$3,COLUMN()-$N$4)</f>
        <v>#VALUE!</v>
      </c>
      <c r="AE82" s="145" t="e">
        <f ca="1">OFFSET('[1]T_13.08'!$A$1,ROW()-$N$3,COLUMN()-$N$4)</f>
        <v>#VALUE!</v>
      </c>
      <c r="AF82" s="145" t="e">
        <f ca="1">OFFSET('[1]T_13.08'!$A$1,ROW()-$N$3,COLUMN()-$N$4)</f>
        <v>#VALUE!</v>
      </c>
      <c r="AG82" s="145" t="e">
        <f ca="1">OFFSET('[1]T_13.08'!$A$1,ROW()-$N$3,COLUMN()-$N$4)</f>
        <v>#VALUE!</v>
      </c>
      <c r="AH82" s="145" t="e">
        <f ca="1">OFFSET('[1]T_13.08'!$A$1,ROW()-$N$3,COLUMN()-$N$4)</f>
        <v>#VALUE!</v>
      </c>
      <c r="AI82" s="145" t="e">
        <f ca="1">OFFSET('[1]T_13.08'!$A$1,ROW()-$N$3,COLUMN()-$N$4)</f>
        <v>#VALUE!</v>
      </c>
      <c r="AJ82" s="145" t="e">
        <f ca="1">OFFSET('[1]T_13.08'!$A$1,ROW()-$N$3,COLUMN()-$N$4)</f>
        <v>#VALUE!</v>
      </c>
      <c r="AK82" s="145" t="e">
        <f ca="1">OFFSET('[1]T_13.08'!$A$1,ROW()-$N$3,COLUMN()-$N$4)</f>
        <v>#VALUE!</v>
      </c>
      <c r="AL82" s="146" t="e">
        <f ca="1">OFFSET('[1]T_13.08'!$A$1,ROW()-$N$3,COLUMN()-$N$4)</f>
        <v>#VALUE!</v>
      </c>
    </row>
    <row r="83" spans="1:38" x14ac:dyDescent="0.3">
      <c r="A83" s="132" t="s">
        <v>1625</v>
      </c>
      <c r="B83" s="145" t="e">
        <f ca="1">OFFSET('[1]T_13.08'!$A$1,ROW()-$N$3,COLUMN()-$N$4)</f>
        <v>#VALUE!</v>
      </c>
      <c r="C83" s="145" t="e">
        <f ca="1">OFFSET('[1]T_13.08'!$A$1,ROW()-$N$3,COLUMN()-$N$4)</f>
        <v>#VALUE!</v>
      </c>
      <c r="D83" s="145" t="e">
        <f ca="1">OFFSET('[1]T_13.08'!$A$1,ROW()-$N$3,COLUMN()-$N$4)</f>
        <v>#VALUE!</v>
      </c>
      <c r="E83" s="145" t="e">
        <f ca="1">OFFSET('[1]T_13.08'!$A$1,ROW()-$N$3,COLUMN()-$N$4)</f>
        <v>#VALUE!</v>
      </c>
      <c r="F83" s="145" t="e">
        <f ca="1">OFFSET('[1]T_13.08'!$A$1,ROW()-$N$3,COLUMN()-$N$4)</f>
        <v>#VALUE!</v>
      </c>
      <c r="G83" s="145" t="e">
        <f ca="1">OFFSET('[1]T_13.08'!$A$1,ROW()-$N$3,COLUMN()-$N$4)</f>
        <v>#VALUE!</v>
      </c>
      <c r="H83" s="145" t="e">
        <f ca="1">OFFSET('[1]T_13.08'!$A$1,ROW()-$N$3,COLUMN()-$N$4)</f>
        <v>#VALUE!</v>
      </c>
      <c r="I83" s="145" t="e">
        <f ca="1">OFFSET('[1]T_13.08'!$A$1,ROW()-$N$3,COLUMN()-$N$4)</f>
        <v>#VALUE!</v>
      </c>
      <c r="J83" s="145" t="e">
        <f ca="1">OFFSET('[1]T_13.08'!$A$1,ROW()-$N$3,COLUMN()-$N$4)</f>
        <v>#VALUE!</v>
      </c>
      <c r="K83" s="145" t="e">
        <f ca="1">OFFSET('[1]T_13.08'!$A$1,ROW()-$N$3,COLUMN()-$N$4)</f>
        <v>#VALUE!</v>
      </c>
      <c r="L83" s="145" t="e">
        <f ca="1">OFFSET('[1]T_13.08'!$A$1,ROW()-$N$3,COLUMN()-$N$4)</f>
        <v>#VALUE!</v>
      </c>
      <c r="M83" s="145" t="e">
        <f ca="1">OFFSET('[1]T_13.08'!$A$1,ROW()-$N$3,COLUMN()-$N$4)</f>
        <v>#VALUE!</v>
      </c>
      <c r="N83" s="145" t="e">
        <f ca="1">OFFSET('[1]T_13.08'!$A$1,ROW()-$N$3,COLUMN()-$N$4)</f>
        <v>#VALUE!</v>
      </c>
      <c r="O83" s="145" t="e">
        <f ca="1">OFFSET('[1]T_13.08'!$A$1,ROW()-$N$3,COLUMN()-$N$4)</f>
        <v>#VALUE!</v>
      </c>
      <c r="P83" s="145" t="e">
        <f ca="1">OFFSET('[1]T_13.08'!$A$1,ROW()-$N$3,COLUMN()-$N$4)</f>
        <v>#VALUE!</v>
      </c>
      <c r="Q83" s="145" t="e">
        <f ca="1">OFFSET('[1]T_13.08'!$A$1,ROW()-$N$3,COLUMN()-$N$4)</f>
        <v>#VALUE!</v>
      </c>
      <c r="R83" s="145" t="e">
        <f ca="1">OFFSET('[1]T_13.08'!$A$1,ROW()-$N$3,COLUMN()-$N$4)</f>
        <v>#VALUE!</v>
      </c>
      <c r="S83" s="145" t="e">
        <f ca="1">OFFSET('[1]T_13.08'!$A$1,ROW()-$N$3,COLUMN()-$N$4)</f>
        <v>#VALUE!</v>
      </c>
      <c r="T83" s="145" t="e">
        <f ca="1">OFFSET('[1]T_13.08'!$A$1,ROW()-$N$3,COLUMN()-$N$4)</f>
        <v>#VALUE!</v>
      </c>
      <c r="U83" s="145" t="e">
        <f ca="1">OFFSET('[1]T_13.08'!$A$1,ROW()-$N$3,COLUMN()-$N$4)</f>
        <v>#VALUE!</v>
      </c>
      <c r="V83" s="145" t="e">
        <f ca="1">OFFSET('[1]T_13.08'!$A$1,ROW()-$N$3,COLUMN()-$N$4)</f>
        <v>#VALUE!</v>
      </c>
      <c r="W83" s="145" t="e">
        <f ca="1">OFFSET('[1]T_13.08'!$A$1,ROW()-$N$3,COLUMN()-$N$4)</f>
        <v>#VALUE!</v>
      </c>
      <c r="X83" s="145" t="e">
        <f ca="1">OFFSET('[1]T_13.08'!$A$1,ROW()-$N$3,COLUMN()-$N$4)</f>
        <v>#VALUE!</v>
      </c>
      <c r="Y83" s="145" t="e">
        <f ca="1">OFFSET('[1]T_13.08'!$A$1,ROW()-$N$3,COLUMN()-$N$4)</f>
        <v>#VALUE!</v>
      </c>
      <c r="Z83" s="145" t="e">
        <f ca="1">OFFSET('[1]T_13.08'!$A$1,ROW()-$N$3,COLUMN()-$N$4)</f>
        <v>#VALUE!</v>
      </c>
      <c r="AA83" s="145" t="e">
        <f ca="1">OFFSET('[1]T_13.08'!$A$1,ROW()-$N$3,COLUMN()-$N$4)</f>
        <v>#VALUE!</v>
      </c>
      <c r="AB83" s="145" t="e">
        <f ca="1">OFFSET('[1]T_13.08'!$A$1,ROW()-$N$3,COLUMN()-$N$4)</f>
        <v>#VALUE!</v>
      </c>
      <c r="AC83" s="145" t="e">
        <f ca="1">OFFSET('[1]T_13.08'!$A$1,ROW()-$N$3,COLUMN()-$N$4)</f>
        <v>#VALUE!</v>
      </c>
      <c r="AD83" s="145" t="e">
        <f ca="1">OFFSET('[1]T_13.08'!$A$1,ROW()-$N$3,COLUMN()-$N$4)</f>
        <v>#VALUE!</v>
      </c>
      <c r="AE83" s="145" t="e">
        <f ca="1">OFFSET('[1]T_13.08'!$A$1,ROW()-$N$3,COLUMN()-$N$4)</f>
        <v>#VALUE!</v>
      </c>
      <c r="AF83" s="145" t="e">
        <f ca="1">OFFSET('[1]T_13.08'!$A$1,ROW()-$N$3,COLUMN()-$N$4)</f>
        <v>#VALUE!</v>
      </c>
      <c r="AG83" s="145" t="e">
        <f ca="1">OFFSET('[1]T_13.08'!$A$1,ROW()-$N$3,COLUMN()-$N$4)</f>
        <v>#VALUE!</v>
      </c>
      <c r="AH83" s="145" t="e">
        <f ca="1">OFFSET('[1]T_13.08'!$A$1,ROW()-$N$3,COLUMN()-$N$4)</f>
        <v>#VALUE!</v>
      </c>
      <c r="AI83" s="145" t="e">
        <f ca="1">OFFSET('[1]T_13.08'!$A$1,ROW()-$N$3,COLUMN()-$N$4)</f>
        <v>#VALUE!</v>
      </c>
      <c r="AJ83" s="145" t="e">
        <f ca="1">OFFSET('[1]T_13.08'!$A$1,ROW()-$N$3,COLUMN()-$N$4)</f>
        <v>#VALUE!</v>
      </c>
      <c r="AK83" s="145" t="e">
        <f ca="1">OFFSET('[1]T_13.08'!$A$1,ROW()-$N$3,COLUMN()-$N$4)</f>
        <v>#VALUE!</v>
      </c>
      <c r="AL83" s="146" t="e">
        <f ca="1">OFFSET('[1]T_13.08'!$A$1,ROW()-$N$3,COLUMN()-$N$4)</f>
        <v>#VALUE!</v>
      </c>
    </row>
    <row r="84" spans="1:38" x14ac:dyDescent="0.3">
      <c r="A84" s="132" t="s">
        <v>1626</v>
      </c>
      <c r="B84" s="145" t="e">
        <f ca="1">OFFSET('[1]T_13.08'!$A$1,ROW()-$N$3,COLUMN()-$N$4)</f>
        <v>#VALUE!</v>
      </c>
      <c r="C84" s="145" t="e">
        <f ca="1">OFFSET('[1]T_13.08'!$A$1,ROW()-$N$3,COLUMN()-$N$4)</f>
        <v>#VALUE!</v>
      </c>
      <c r="D84" s="145" t="e">
        <f ca="1">OFFSET('[1]T_13.08'!$A$1,ROW()-$N$3,COLUMN()-$N$4)</f>
        <v>#VALUE!</v>
      </c>
      <c r="E84" s="145" t="e">
        <f ca="1">OFFSET('[1]T_13.08'!$A$1,ROW()-$N$3,COLUMN()-$N$4)</f>
        <v>#VALUE!</v>
      </c>
      <c r="F84" s="145" t="e">
        <f ca="1">OFFSET('[1]T_13.08'!$A$1,ROW()-$N$3,COLUMN()-$N$4)</f>
        <v>#VALUE!</v>
      </c>
      <c r="G84" s="145" t="e">
        <f ca="1">OFFSET('[1]T_13.08'!$A$1,ROW()-$N$3,COLUMN()-$N$4)</f>
        <v>#VALUE!</v>
      </c>
      <c r="H84" s="145" t="e">
        <f ca="1">OFFSET('[1]T_13.08'!$A$1,ROW()-$N$3,COLUMN()-$N$4)</f>
        <v>#VALUE!</v>
      </c>
      <c r="I84" s="145" t="e">
        <f ca="1">OFFSET('[1]T_13.08'!$A$1,ROW()-$N$3,COLUMN()-$N$4)</f>
        <v>#VALUE!</v>
      </c>
      <c r="J84" s="145" t="e">
        <f ca="1">OFFSET('[1]T_13.08'!$A$1,ROW()-$N$3,COLUMN()-$N$4)</f>
        <v>#VALUE!</v>
      </c>
      <c r="K84" s="145" t="e">
        <f ca="1">OFFSET('[1]T_13.08'!$A$1,ROW()-$N$3,COLUMN()-$N$4)</f>
        <v>#VALUE!</v>
      </c>
      <c r="L84" s="145" t="e">
        <f ca="1">OFFSET('[1]T_13.08'!$A$1,ROW()-$N$3,COLUMN()-$N$4)</f>
        <v>#VALUE!</v>
      </c>
      <c r="M84" s="145" t="e">
        <f ca="1">OFFSET('[1]T_13.08'!$A$1,ROW()-$N$3,COLUMN()-$N$4)</f>
        <v>#VALUE!</v>
      </c>
      <c r="N84" s="145" t="e">
        <f ca="1">OFFSET('[1]T_13.08'!$A$1,ROW()-$N$3,COLUMN()-$N$4)</f>
        <v>#VALUE!</v>
      </c>
      <c r="O84" s="145" t="e">
        <f ca="1">OFFSET('[1]T_13.08'!$A$1,ROW()-$N$3,COLUMN()-$N$4)</f>
        <v>#VALUE!</v>
      </c>
      <c r="P84" s="145" t="e">
        <f ca="1">OFFSET('[1]T_13.08'!$A$1,ROW()-$N$3,COLUMN()-$N$4)</f>
        <v>#VALUE!</v>
      </c>
      <c r="Q84" s="145" t="e">
        <f ca="1">OFFSET('[1]T_13.08'!$A$1,ROW()-$N$3,COLUMN()-$N$4)</f>
        <v>#VALUE!</v>
      </c>
      <c r="R84" s="145" t="e">
        <f ca="1">OFFSET('[1]T_13.08'!$A$1,ROW()-$N$3,COLUMN()-$N$4)</f>
        <v>#VALUE!</v>
      </c>
      <c r="S84" s="145" t="e">
        <f ca="1">OFFSET('[1]T_13.08'!$A$1,ROW()-$N$3,COLUMN()-$N$4)</f>
        <v>#VALUE!</v>
      </c>
      <c r="T84" s="145" t="e">
        <f ca="1">OFFSET('[1]T_13.08'!$A$1,ROW()-$N$3,COLUMN()-$N$4)</f>
        <v>#VALUE!</v>
      </c>
      <c r="U84" s="145" t="e">
        <f ca="1">OFFSET('[1]T_13.08'!$A$1,ROW()-$N$3,COLUMN()-$N$4)</f>
        <v>#VALUE!</v>
      </c>
      <c r="V84" s="145" t="e">
        <f ca="1">OFFSET('[1]T_13.08'!$A$1,ROW()-$N$3,COLUMN()-$N$4)</f>
        <v>#VALUE!</v>
      </c>
      <c r="W84" s="145" t="e">
        <f ca="1">OFFSET('[1]T_13.08'!$A$1,ROW()-$N$3,COLUMN()-$N$4)</f>
        <v>#VALUE!</v>
      </c>
      <c r="X84" s="145" t="e">
        <f ca="1">OFFSET('[1]T_13.08'!$A$1,ROW()-$N$3,COLUMN()-$N$4)</f>
        <v>#VALUE!</v>
      </c>
      <c r="Y84" s="145" t="e">
        <f ca="1">OFFSET('[1]T_13.08'!$A$1,ROW()-$N$3,COLUMN()-$N$4)</f>
        <v>#VALUE!</v>
      </c>
      <c r="Z84" s="145" t="e">
        <f ca="1">OFFSET('[1]T_13.08'!$A$1,ROW()-$N$3,COLUMN()-$N$4)</f>
        <v>#VALUE!</v>
      </c>
      <c r="AA84" s="145" t="e">
        <f ca="1">OFFSET('[1]T_13.08'!$A$1,ROW()-$N$3,COLUMN()-$N$4)</f>
        <v>#VALUE!</v>
      </c>
      <c r="AB84" s="145" t="e">
        <f ca="1">OFFSET('[1]T_13.08'!$A$1,ROW()-$N$3,COLUMN()-$N$4)</f>
        <v>#VALUE!</v>
      </c>
      <c r="AC84" s="145" t="e">
        <f ca="1">OFFSET('[1]T_13.08'!$A$1,ROW()-$N$3,COLUMN()-$N$4)</f>
        <v>#VALUE!</v>
      </c>
      <c r="AD84" s="145" t="e">
        <f ca="1">OFFSET('[1]T_13.08'!$A$1,ROW()-$N$3,COLUMN()-$N$4)</f>
        <v>#VALUE!</v>
      </c>
      <c r="AE84" s="145" t="e">
        <f ca="1">OFFSET('[1]T_13.08'!$A$1,ROW()-$N$3,COLUMN()-$N$4)</f>
        <v>#VALUE!</v>
      </c>
      <c r="AF84" s="145" t="e">
        <f ca="1">OFFSET('[1]T_13.08'!$A$1,ROW()-$N$3,COLUMN()-$N$4)</f>
        <v>#VALUE!</v>
      </c>
      <c r="AG84" s="145" t="e">
        <f ca="1">OFFSET('[1]T_13.08'!$A$1,ROW()-$N$3,COLUMN()-$N$4)</f>
        <v>#VALUE!</v>
      </c>
      <c r="AH84" s="145" t="e">
        <f ca="1">OFFSET('[1]T_13.08'!$A$1,ROW()-$N$3,COLUMN()-$N$4)</f>
        <v>#VALUE!</v>
      </c>
      <c r="AI84" s="145" t="e">
        <f ca="1">OFFSET('[1]T_13.08'!$A$1,ROW()-$N$3,COLUMN()-$N$4)</f>
        <v>#VALUE!</v>
      </c>
      <c r="AJ84" s="145" t="e">
        <f ca="1">OFFSET('[1]T_13.08'!$A$1,ROW()-$N$3,COLUMN()-$N$4)</f>
        <v>#VALUE!</v>
      </c>
      <c r="AK84" s="145" t="e">
        <f ca="1">OFFSET('[1]T_13.08'!$A$1,ROW()-$N$3,COLUMN()-$N$4)</f>
        <v>#VALUE!</v>
      </c>
      <c r="AL84" s="146" t="e">
        <f ca="1">OFFSET('[1]T_13.08'!$A$1,ROW()-$N$3,COLUMN()-$N$4)</f>
        <v>#VALUE!</v>
      </c>
    </row>
    <row r="85" spans="1:38" s="8" customFormat="1" x14ac:dyDescent="0.3">
      <c r="A85" s="132" t="s">
        <v>1430</v>
      </c>
      <c r="B85" s="145" t="e">
        <f ca="1">OFFSET('[1]T_13.08'!$A$1,ROW()-$N$3,COLUMN()-$N$4)</f>
        <v>#VALUE!</v>
      </c>
      <c r="C85" s="145" t="e">
        <f ca="1">OFFSET('[1]T_13.08'!$A$1,ROW()-$N$3,COLUMN()-$N$4)</f>
        <v>#VALUE!</v>
      </c>
      <c r="D85" s="145" t="e">
        <f ca="1">OFFSET('[1]T_13.08'!$A$1,ROW()-$N$3,COLUMN()-$N$4)</f>
        <v>#VALUE!</v>
      </c>
      <c r="E85" s="145" t="e">
        <f ca="1">OFFSET('[1]T_13.08'!$A$1,ROW()-$N$3,COLUMN()-$N$4)</f>
        <v>#VALUE!</v>
      </c>
      <c r="F85" s="145" t="e">
        <f ca="1">OFFSET('[1]T_13.08'!$A$1,ROW()-$N$3,COLUMN()-$N$4)</f>
        <v>#VALUE!</v>
      </c>
      <c r="G85" s="145" t="e">
        <f ca="1">OFFSET('[1]T_13.08'!$A$1,ROW()-$N$3,COLUMN()-$N$4)</f>
        <v>#VALUE!</v>
      </c>
      <c r="H85" s="145" t="e">
        <f ca="1">OFFSET('[1]T_13.08'!$A$1,ROW()-$N$3,COLUMN()-$N$4)</f>
        <v>#VALUE!</v>
      </c>
      <c r="I85" s="145" t="e">
        <f ca="1">OFFSET('[1]T_13.08'!$A$1,ROW()-$N$3,COLUMN()-$N$4)</f>
        <v>#VALUE!</v>
      </c>
      <c r="J85" s="145" t="e">
        <f ca="1">OFFSET('[1]T_13.08'!$A$1,ROW()-$N$3,COLUMN()-$N$4)</f>
        <v>#VALUE!</v>
      </c>
      <c r="K85" s="145" t="e">
        <f ca="1">OFFSET('[1]T_13.08'!$A$1,ROW()-$N$3,COLUMN()-$N$4)</f>
        <v>#VALUE!</v>
      </c>
      <c r="L85" s="145" t="e">
        <f ca="1">OFFSET('[1]T_13.08'!$A$1,ROW()-$N$3,COLUMN()-$N$4)</f>
        <v>#VALUE!</v>
      </c>
      <c r="M85" s="145" t="e">
        <f ca="1">OFFSET('[1]T_13.08'!$A$1,ROW()-$N$3,COLUMN()-$N$4)</f>
        <v>#VALUE!</v>
      </c>
      <c r="N85" s="145" t="e">
        <f ca="1">OFFSET('[1]T_13.08'!$A$1,ROW()-$N$3,COLUMN()-$N$4)</f>
        <v>#VALUE!</v>
      </c>
      <c r="O85" s="145" t="e">
        <f ca="1">OFFSET('[1]T_13.08'!$A$1,ROW()-$N$3,COLUMN()-$N$4)</f>
        <v>#VALUE!</v>
      </c>
      <c r="P85" s="145" t="e">
        <f ca="1">OFFSET('[1]T_13.08'!$A$1,ROW()-$N$3,COLUMN()-$N$4)</f>
        <v>#VALUE!</v>
      </c>
      <c r="Q85" s="145" t="e">
        <f ca="1">OFFSET('[1]T_13.08'!$A$1,ROW()-$N$3,COLUMN()-$N$4)</f>
        <v>#VALUE!</v>
      </c>
      <c r="R85" s="145" t="e">
        <f ca="1">OFFSET('[1]T_13.08'!$A$1,ROW()-$N$3,COLUMN()-$N$4)</f>
        <v>#VALUE!</v>
      </c>
      <c r="S85" s="145" t="e">
        <f ca="1">OFFSET('[1]T_13.08'!$A$1,ROW()-$N$3,COLUMN()-$N$4)</f>
        <v>#VALUE!</v>
      </c>
      <c r="T85" s="145" t="e">
        <f ca="1">OFFSET('[1]T_13.08'!$A$1,ROW()-$N$3,COLUMN()-$N$4)</f>
        <v>#VALUE!</v>
      </c>
      <c r="U85" s="145" t="e">
        <f ca="1">OFFSET('[1]T_13.08'!$A$1,ROW()-$N$3,COLUMN()-$N$4)</f>
        <v>#VALUE!</v>
      </c>
      <c r="V85" s="145" t="e">
        <f ca="1">OFFSET('[1]T_13.08'!$A$1,ROW()-$N$3,COLUMN()-$N$4)</f>
        <v>#VALUE!</v>
      </c>
      <c r="W85" s="145" t="e">
        <f ca="1">OFFSET('[1]T_13.08'!$A$1,ROW()-$N$3,COLUMN()-$N$4)</f>
        <v>#VALUE!</v>
      </c>
      <c r="X85" s="145" t="e">
        <f ca="1">OFFSET('[1]T_13.08'!$A$1,ROW()-$N$3,COLUMN()-$N$4)</f>
        <v>#VALUE!</v>
      </c>
      <c r="Y85" s="145" t="e">
        <f ca="1">OFFSET('[1]T_13.08'!$A$1,ROW()-$N$3,COLUMN()-$N$4)</f>
        <v>#VALUE!</v>
      </c>
      <c r="Z85" s="145" t="e">
        <f ca="1">OFFSET('[1]T_13.08'!$A$1,ROW()-$N$3,COLUMN()-$N$4)</f>
        <v>#VALUE!</v>
      </c>
      <c r="AA85" s="145" t="e">
        <f ca="1">OFFSET('[1]T_13.08'!$A$1,ROW()-$N$3,COLUMN()-$N$4)</f>
        <v>#VALUE!</v>
      </c>
      <c r="AB85" s="145" t="e">
        <f ca="1">OFFSET('[1]T_13.08'!$A$1,ROW()-$N$3,COLUMN()-$N$4)</f>
        <v>#VALUE!</v>
      </c>
      <c r="AC85" s="145" t="e">
        <f ca="1">OFFSET('[1]T_13.08'!$A$1,ROW()-$N$3,COLUMN()-$N$4)</f>
        <v>#VALUE!</v>
      </c>
      <c r="AD85" s="145" t="e">
        <f ca="1">OFFSET('[1]T_13.08'!$A$1,ROW()-$N$3,COLUMN()-$N$4)</f>
        <v>#VALUE!</v>
      </c>
      <c r="AE85" s="145" t="e">
        <f ca="1">OFFSET('[1]T_13.08'!$A$1,ROW()-$N$3,COLUMN()-$N$4)</f>
        <v>#VALUE!</v>
      </c>
      <c r="AF85" s="145" t="e">
        <f ca="1">OFFSET('[1]T_13.08'!$A$1,ROW()-$N$3,COLUMN()-$N$4)</f>
        <v>#VALUE!</v>
      </c>
      <c r="AG85" s="145" t="e">
        <f ca="1">OFFSET('[1]T_13.08'!$A$1,ROW()-$N$3,COLUMN()-$N$4)</f>
        <v>#VALUE!</v>
      </c>
      <c r="AH85" s="145" t="e">
        <f ca="1">OFFSET('[1]T_13.08'!$A$1,ROW()-$N$3,COLUMN()-$N$4)</f>
        <v>#VALUE!</v>
      </c>
      <c r="AI85" s="145" t="e">
        <f ca="1">OFFSET('[1]T_13.08'!$A$1,ROW()-$N$3,COLUMN()-$N$4)</f>
        <v>#VALUE!</v>
      </c>
      <c r="AJ85" s="145" t="e">
        <f ca="1">OFFSET('[1]T_13.08'!$A$1,ROW()-$N$3,COLUMN()-$N$4)</f>
        <v>#VALUE!</v>
      </c>
      <c r="AK85" s="145" t="e">
        <f ca="1">OFFSET('[1]T_13.08'!$A$1,ROW()-$N$3,COLUMN()-$N$4)</f>
        <v>#VALUE!</v>
      </c>
      <c r="AL85" s="146" t="e">
        <f ca="1">OFFSET('[1]T_13.08'!$A$1,ROW()-$N$3,COLUMN()-$N$4)</f>
        <v>#VALUE!</v>
      </c>
    </row>
    <row r="86" spans="1:38" x14ac:dyDescent="0.3">
      <c r="A86" s="132" t="s">
        <v>35</v>
      </c>
      <c r="B86" s="146" t="e">
        <f ca="1">OFFSET('[1]T_13.08'!$A$1,ROW()-$N$3,COLUMN()-$N$4)</f>
        <v>#VALUE!</v>
      </c>
      <c r="C86" s="146" t="e">
        <f ca="1">OFFSET('[1]T_13.08'!$A$1,ROW()-$N$3,COLUMN()-$N$4)</f>
        <v>#VALUE!</v>
      </c>
      <c r="D86" s="146" t="e">
        <f ca="1">OFFSET('[1]T_13.08'!$A$1,ROW()-$N$3,COLUMN()-$N$4)</f>
        <v>#VALUE!</v>
      </c>
      <c r="E86" s="146" t="e">
        <f ca="1">OFFSET('[1]T_13.08'!$A$1,ROW()-$N$3,COLUMN()-$N$4)</f>
        <v>#VALUE!</v>
      </c>
      <c r="F86" s="146" t="e">
        <f ca="1">OFFSET('[1]T_13.08'!$A$1,ROW()-$N$3,COLUMN()-$N$4)</f>
        <v>#VALUE!</v>
      </c>
      <c r="G86" s="146" t="e">
        <f ca="1">OFFSET('[1]T_13.08'!$A$1,ROW()-$N$3,COLUMN()-$N$4)</f>
        <v>#VALUE!</v>
      </c>
      <c r="H86" s="146" t="e">
        <f ca="1">OFFSET('[1]T_13.08'!$A$1,ROW()-$N$3,COLUMN()-$N$4)</f>
        <v>#VALUE!</v>
      </c>
      <c r="I86" s="146" t="e">
        <f ca="1">OFFSET('[1]T_13.08'!$A$1,ROW()-$N$3,COLUMN()-$N$4)</f>
        <v>#VALUE!</v>
      </c>
      <c r="J86" s="146" t="e">
        <f ca="1">OFFSET('[1]T_13.08'!$A$1,ROW()-$N$3,COLUMN()-$N$4)</f>
        <v>#VALUE!</v>
      </c>
      <c r="K86" s="146" t="e">
        <f ca="1">OFFSET('[1]T_13.08'!$A$1,ROW()-$N$3,COLUMN()-$N$4)</f>
        <v>#VALUE!</v>
      </c>
      <c r="L86" s="146" t="e">
        <f ca="1">OFFSET('[1]T_13.08'!$A$1,ROW()-$N$3,COLUMN()-$N$4)</f>
        <v>#VALUE!</v>
      </c>
      <c r="M86" s="146" t="e">
        <f ca="1">OFFSET('[1]T_13.08'!$A$1,ROW()-$N$3,COLUMN()-$N$4)</f>
        <v>#VALUE!</v>
      </c>
      <c r="N86" s="146" t="e">
        <f ca="1">OFFSET('[1]T_13.08'!$A$1,ROW()-$N$3,COLUMN()-$N$4)</f>
        <v>#VALUE!</v>
      </c>
      <c r="O86" s="146" t="e">
        <f ca="1">OFFSET('[1]T_13.08'!$A$1,ROW()-$N$3,COLUMN()-$N$4)</f>
        <v>#VALUE!</v>
      </c>
      <c r="P86" s="146" t="e">
        <f ca="1">OFFSET('[1]T_13.08'!$A$1,ROW()-$N$3,COLUMN()-$N$4)</f>
        <v>#VALUE!</v>
      </c>
      <c r="Q86" s="146" t="e">
        <f ca="1">OFFSET('[1]T_13.08'!$A$1,ROW()-$N$3,COLUMN()-$N$4)</f>
        <v>#VALUE!</v>
      </c>
      <c r="R86" s="146" t="e">
        <f ca="1">OFFSET('[1]T_13.08'!$A$1,ROW()-$N$3,COLUMN()-$N$4)</f>
        <v>#VALUE!</v>
      </c>
      <c r="S86" s="146" t="e">
        <f ca="1">OFFSET('[1]T_13.08'!$A$1,ROW()-$N$3,COLUMN()-$N$4)</f>
        <v>#VALUE!</v>
      </c>
      <c r="T86" s="146" t="e">
        <f ca="1">OFFSET('[1]T_13.08'!$A$1,ROW()-$N$3,COLUMN()-$N$4)</f>
        <v>#VALUE!</v>
      </c>
      <c r="U86" s="146" t="e">
        <f ca="1">OFFSET('[1]T_13.08'!$A$1,ROW()-$N$3,COLUMN()-$N$4)</f>
        <v>#VALUE!</v>
      </c>
      <c r="V86" s="146" t="e">
        <f ca="1">OFFSET('[1]T_13.08'!$A$1,ROW()-$N$3,COLUMN()-$N$4)</f>
        <v>#VALUE!</v>
      </c>
      <c r="W86" s="146" t="e">
        <f ca="1">OFFSET('[1]T_13.08'!$A$1,ROW()-$N$3,COLUMN()-$N$4)</f>
        <v>#VALUE!</v>
      </c>
      <c r="X86" s="146" t="e">
        <f ca="1">OFFSET('[1]T_13.08'!$A$1,ROW()-$N$3,COLUMN()-$N$4)</f>
        <v>#VALUE!</v>
      </c>
      <c r="Y86" s="146" t="e">
        <f ca="1">OFFSET('[1]T_13.08'!$A$1,ROW()-$N$3,COLUMN()-$N$4)</f>
        <v>#VALUE!</v>
      </c>
      <c r="Z86" s="146" t="e">
        <f ca="1">OFFSET('[1]T_13.08'!$A$1,ROW()-$N$3,COLUMN()-$N$4)</f>
        <v>#VALUE!</v>
      </c>
      <c r="AA86" s="146" t="e">
        <f ca="1">OFFSET('[1]T_13.08'!$A$1,ROW()-$N$3,COLUMN()-$N$4)</f>
        <v>#VALUE!</v>
      </c>
      <c r="AB86" s="146" t="e">
        <f ca="1">OFFSET('[1]T_13.08'!$A$1,ROW()-$N$3,COLUMN()-$N$4)</f>
        <v>#VALUE!</v>
      </c>
      <c r="AC86" s="146" t="e">
        <f ca="1">OFFSET('[1]T_13.08'!$A$1,ROW()-$N$3,COLUMN()-$N$4)</f>
        <v>#VALUE!</v>
      </c>
      <c r="AD86" s="146" t="e">
        <f ca="1">OFFSET('[1]T_13.08'!$A$1,ROW()-$N$3,COLUMN()-$N$4)</f>
        <v>#VALUE!</v>
      </c>
      <c r="AE86" s="146" t="e">
        <f ca="1">OFFSET('[1]T_13.08'!$A$1,ROW()-$N$3,COLUMN()-$N$4)</f>
        <v>#VALUE!</v>
      </c>
      <c r="AF86" s="146" t="e">
        <f ca="1">OFFSET('[1]T_13.08'!$A$1,ROW()-$N$3,COLUMN()-$N$4)</f>
        <v>#VALUE!</v>
      </c>
      <c r="AG86" s="146" t="e">
        <f ca="1">OFFSET('[1]T_13.08'!$A$1,ROW()-$N$3,COLUMN()-$N$4)</f>
        <v>#VALUE!</v>
      </c>
      <c r="AH86" s="146" t="e">
        <f ca="1">OFFSET('[1]T_13.08'!$A$1,ROW()-$N$3,COLUMN()-$N$4)</f>
        <v>#VALUE!</v>
      </c>
      <c r="AI86" s="146" t="e">
        <f ca="1">OFFSET('[1]T_13.08'!$A$1,ROW()-$N$3,COLUMN()-$N$4)</f>
        <v>#VALUE!</v>
      </c>
      <c r="AJ86" s="146" t="e">
        <f ca="1">OFFSET('[1]T_13.08'!$A$1,ROW()-$N$3,COLUMN()-$N$4)</f>
        <v>#VALUE!</v>
      </c>
      <c r="AK86" s="146" t="e">
        <f ca="1">OFFSET('[1]T_13.08'!$A$1,ROW()-$N$3,COLUMN()-$N$4)</f>
        <v>#VALUE!</v>
      </c>
      <c r="AL86" s="146" t="e">
        <f ca="1">OFFSET('[1]T_13.08'!$A$1,ROW()-$N$3,COLUMN()-$N$4)</f>
        <v>#VALUE!</v>
      </c>
    </row>
    <row r="87" spans="1:38" x14ac:dyDescent="0.3">
      <c r="A87" s="2"/>
      <c r="J87" s="5"/>
    </row>
    <row r="88" spans="1:38" x14ac:dyDescent="0.3">
      <c r="A88" s="2"/>
      <c r="B88" s="418" t="s">
        <v>23</v>
      </c>
      <c r="C88" s="418"/>
      <c r="D88" s="418"/>
      <c r="E88" s="418"/>
      <c r="F88" s="418"/>
      <c r="G88" s="418"/>
      <c r="H88" s="418"/>
      <c r="I88" s="418"/>
      <c r="J88" s="418"/>
      <c r="K88" s="418"/>
      <c r="L88" s="418"/>
      <c r="M88" s="418"/>
      <c r="N88" s="418"/>
      <c r="O88" s="418"/>
      <c r="P88" s="418"/>
      <c r="Q88" s="418"/>
      <c r="R88" s="418"/>
      <c r="S88" s="418"/>
      <c r="T88" s="418"/>
      <c r="U88" s="418"/>
      <c r="V88" s="418"/>
      <c r="W88" s="418"/>
      <c r="X88" s="418"/>
      <c r="Y88" s="418"/>
      <c r="Z88" s="418"/>
      <c r="AA88" s="418"/>
      <c r="AB88" s="418"/>
      <c r="AC88" s="418"/>
      <c r="AD88" s="418"/>
      <c r="AE88" s="418"/>
      <c r="AF88" s="418"/>
      <c r="AG88" s="418"/>
      <c r="AH88" s="418"/>
      <c r="AI88" s="418"/>
      <c r="AJ88" s="418"/>
      <c r="AK88" s="418"/>
      <c r="AL88" s="418"/>
    </row>
    <row r="89" spans="1:38" x14ac:dyDescent="0.3">
      <c r="B89" s="7" t="s">
        <v>1428</v>
      </c>
    </row>
    <row r="90" spans="1:38" ht="15" customHeight="1" x14ac:dyDescent="0.3">
      <c r="A90" s="131" t="s">
        <v>1429</v>
      </c>
      <c r="B90" s="132" t="str">
        <f t="array" ref="B90:AL90">TRANSPOSE(A91:A127)</f>
        <v>Bostn</v>
      </c>
      <c r="C90" s="132" t="str">
        <v>Maldn</v>
      </c>
      <c r="D90" s="132" t="str">
        <v>EBstn</v>
      </c>
      <c r="E90" s="132" t="str">
        <v>Smrvl</v>
      </c>
      <c r="F90" s="132" t="str">
        <v>SBstn</v>
      </c>
      <c r="G90" s="132" t="str">
        <v>Rxbry</v>
      </c>
      <c r="H90" s="132" t="str">
        <v>Brkln</v>
      </c>
      <c r="I90" s="132" t="str">
        <v>Mlrse</v>
      </c>
      <c r="J90" s="132" t="str">
        <v xml:space="preserve">Lynn </v>
      </c>
      <c r="K90" s="132" t="str">
        <v>Wlthm</v>
      </c>
      <c r="L90" s="132" t="str">
        <v>Quinc</v>
      </c>
      <c r="M90" s="132" t="str">
        <v>Dedam</v>
      </c>
      <c r="N90" s="132" t="str">
        <v>Newtn</v>
      </c>
      <c r="O90" s="132" t="str">
        <v>Andvr</v>
      </c>
      <c r="P90" s="132" t="str">
        <v>Salem</v>
      </c>
      <c r="Q90" s="132" t="str">
        <v>Concr</v>
      </c>
      <c r="R90" s="132" t="str">
        <v>Brktn</v>
      </c>
      <c r="S90" s="132" t="str">
        <v>Norwd</v>
      </c>
      <c r="T90" s="132" t="str">
        <v>Frmhm</v>
      </c>
      <c r="U90" s="132" t="str">
        <v>Lwrnc</v>
      </c>
      <c r="V90" s="132" t="str">
        <v>Nbprt</v>
      </c>
      <c r="W90" s="132" t="str">
        <v xml:space="preserve">Ayer </v>
      </c>
      <c r="X90" s="132" t="str">
        <v>Plymt</v>
      </c>
      <c r="Y90" s="132" t="str">
        <v>SW_MA</v>
      </c>
      <c r="Z90" s="132" t="str">
        <v>Wbrgh</v>
      </c>
      <c r="AA90" s="132" t="str">
        <v>Manch</v>
      </c>
      <c r="AB90" s="132" t="str">
        <v>Dover</v>
      </c>
      <c r="AC90" s="132" t="str">
        <v>NW_MA</v>
      </c>
      <c r="AD90" s="132" t="str">
        <v>NBedf</v>
      </c>
      <c r="AE90" s="132" t="str">
        <v>Provi</v>
      </c>
      <c r="AF90" s="132" t="str">
        <v>Worce</v>
      </c>
      <c r="AG90" s="132" t="str">
        <v>W_MA1</v>
      </c>
      <c r="AH90" s="132" t="str">
        <v>Brnst</v>
      </c>
      <c r="AI90" s="132" t="str">
        <v xml:space="preserve">S_RI </v>
      </c>
      <c r="AJ90" s="132" t="str">
        <v>W_MA2</v>
      </c>
      <c r="AK90" s="129" t="str">
        <v>Other</v>
      </c>
      <c r="AL90" s="129" t="str">
        <v>Total</v>
      </c>
    </row>
    <row r="91" spans="1:38" x14ac:dyDescent="0.3">
      <c r="A91" s="132" t="s">
        <v>1593</v>
      </c>
      <c r="B91" s="145" t="e">
        <f t="shared" ref="B91:AL91" ca="1" si="0">B50-B8</f>
        <v>#VALUE!</v>
      </c>
      <c r="C91" s="145" t="e">
        <f t="shared" ca="1" si="0"/>
        <v>#VALUE!</v>
      </c>
      <c r="D91" s="145" t="e">
        <f t="shared" ca="1" si="0"/>
        <v>#VALUE!</v>
      </c>
      <c r="E91" s="145" t="e">
        <f t="shared" ca="1" si="0"/>
        <v>#VALUE!</v>
      </c>
      <c r="F91" s="145" t="e">
        <f t="shared" ca="1" si="0"/>
        <v>#VALUE!</v>
      </c>
      <c r="G91" s="145" t="e">
        <f t="shared" ca="1" si="0"/>
        <v>#VALUE!</v>
      </c>
      <c r="H91" s="145" t="e">
        <f t="shared" ca="1" si="0"/>
        <v>#VALUE!</v>
      </c>
      <c r="I91" s="145" t="e">
        <f t="shared" ca="1" si="0"/>
        <v>#VALUE!</v>
      </c>
      <c r="J91" s="145" t="e">
        <f t="shared" ca="1" si="0"/>
        <v>#VALUE!</v>
      </c>
      <c r="K91" s="145" t="e">
        <f t="shared" ca="1" si="0"/>
        <v>#VALUE!</v>
      </c>
      <c r="L91" s="145" t="e">
        <f t="shared" ca="1" si="0"/>
        <v>#VALUE!</v>
      </c>
      <c r="M91" s="145" t="e">
        <f t="shared" ca="1" si="0"/>
        <v>#VALUE!</v>
      </c>
      <c r="N91" s="145" t="e">
        <f t="shared" ca="1" si="0"/>
        <v>#VALUE!</v>
      </c>
      <c r="O91" s="145" t="e">
        <f t="shared" ca="1" si="0"/>
        <v>#VALUE!</v>
      </c>
      <c r="P91" s="145" t="e">
        <f t="shared" ca="1" si="0"/>
        <v>#VALUE!</v>
      </c>
      <c r="Q91" s="145" t="e">
        <f t="shared" ca="1" si="0"/>
        <v>#VALUE!</v>
      </c>
      <c r="R91" s="145" t="e">
        <f t="shared" ca="1" si="0"/>
        <v>#VALUE!</v>
      </c>
      <c r="S91" s="145" t="e">
        <f t="shared" ca="1" si="0"/>
        <v>#VALUE!</v>
      </c>
      <c r="T91" s="145" t="e">
        <f t="shared" ca="1" si="0"/>
        <v>#VALUE!</v>
      </c>
      <c r="U91" s="145" t="e">
        <f t="shared" ca="1" si="0"/>
        <v>#VALUE!</v>
      </c>
      <c r="V91" s="145" t="e">
        <f t="shared" ca="1" si="0"/>
        <v>#VALUE!</v>
      </c>
      <c r="W91" s="145" t="e">
        <f t="shared" ca="1" si="0"/>
        <v>#VALUE!</v>
      </c>
      <c r="X91" s="145" t="e">
        <f t="shared" ca="1" si="0"/>
        <v>#VALUE!</v>
      </c>
      <c r="Y91" s="145" t="e">
        <f t="shared" ca="1" si="0"/>
        <v>#VALUE!</v>
      </c>
      <c r="Z91" s="145" t="e">
        <f t="shared" ca="1" si="0"/>
        <v>#VALUE!</v>
      </c>
      <c r="AA91" s="145" t="e">
        <f t="shared" ca="1" si="0"/>
        <v>#VALUE!</v>
      </c>
      <c r="AB91" s="145" t="e">
        <f t="shared" ca="1" si="0"/>
        <v>#VALUE!</v>
      </c>
      <c r="AC91" s="145" t="e">
        <f t="shared" ca="1" si="0"/>
        <v>#VALUE!</v>
      </c>
      <c r="AD91" s="145" t="e">
        <f t="shared" ca="1" si="0"/>
        <v>#VALUE!</v>
      </c>
      <c r="AE91" s="145" t="e">
        <f t="shared" ca="1" si="0"/>
        <v>#VALUE!</v>
      </c>
      <c r="AF91" s="145" t="e">
        <f t="shared" ca="1" si="0"/>
        <v>#VALUE!</v>
      </c>
      <c r="AG91" s="145" t="e">
        <f t="shared" ca="1" si="0"/>
        <v>#VALUE!</v>
      </c>
      <c r="AH91" s="145" t="e">
        <f t="shared" ca="1" si="0"/>
        <v>#VALUE!</v>
      </c>
      <c r="AI91" s="145" t="e">
        <f t="shared" ca="1" si="0"/>
        <v>#VALUE!</v>
      </c>
      <c r="AJ91" s="145" t="e">
        <f t="shared" ca="1" si="0"/>
        <v>#VALUE!</v>
      </c>
      <c r="AK91" s="145" t="e">
        <f t="shared" ca="1" si="0"/>
        <v>#VALUE!</v>
      </c>
      <c r="AL91" s="146" t="e">
        <f t="shared" ca="1" si="0"/>
        <v>#VALUE!</v>
      </c>
    </row>
    <row r="92" spans="1:38" x14ac:dyDescent="0.3">
      <c r="A92" s="132" t="s">
        <v>1594</v>
      </c>
      <c r="B92" s="145" t="e">
        <f t="shared" ref="B92:AL92" ca="1" si="1">B51-B9</f>
        <v>#VALUE!</v>
      </c>
      <c r="C92" s="145" t="e">
        <f t="shared" ca="1" si="1"/>
        <v>#VALUE!</v>
      </c>
      <c r="D92" s="145" t="e">
        <f t="shared" ca="1" si="1"/>
        <v>#VALUE!</v>
      </c>
      <c r="E92" s="145" t="e">
        <f t="shared" ca="1" si="1"/>
        <v>#VALUE!</v>
      </c>
      <c r="F92" s="145" t="e">
        <f t="shared" ca="1" si="1"/>
        <v>#VALUE!</v>
      </c>
      <c r="G92" s="145" t="e">
        <f t="shared" ca="1" si="1"/>
        <v>#VALUE!</v>
      </c>
      <c r="H92" s="145" t="e">
        <f t="shared" ca="1" si="1"/>
        <v>#VALUE!</v>
      </c>
      <c r="I92" s="145" t="e">
        <f t="shared" ca="1" si="1"/>
        <v>#VALUE!</v>
      </c>
      <c r="J92" s="145" t="e">
        <f t="shared" ca="1" si="1"/>
        <v>#VALUE!</v>
      </c>
      <c r="K92" s="145" t="e">
        <f t="shared" ca="1" si="1"/>
        <v>#VALUE!</v>
      </c>
      <c r="L92" s="145" t="e">
        <f t="shared" ca="1" si="1"/>
        <v>#VALUE!</v>
      </c>
      <c r="M92" s="145" t="e">
        <f t="shared" ca="1" si="1"/>
        <v>#VALUE!</v>
      </c>
      <c r="N92" s="145" t="e">
        <f t="shared" ca="1" si="1"/>
        <v>#VALUE!</v>
      </c>
      <c r="O92" s="145" t="e">
        <f t="shared" ca="1" si="1"/>
        <v>#VALUE!</v>
      </c>
      <c r="P92" s="145" t="e">
        <f t="shared" ca="1" si="1"/>
        <v>#VALUE!</v>
      </c>
      <c r="Q92" s="145" t="e">
        <f t="shared" ca="1" si="1"/>
        <v>#VALUE!</v>
      </c>
      <c r="R92" s="145" t="e">
        <f t="shared" ca="1" si="1"/>
        <v>#VALUE!</v>
      </c>
      <c r="S92" s="145" t="e">
        <f t="shared" ca="1" si="1"/>
        <v>#VALUE!</v>
      </c>
      <c r="T92" s="145" t="e">
        <f t="shared" ca="1" si="1"/>
        <v>#VALUE!</v>
      </c>
      <c r="U92" s="145" t="e">
        <f t="shared" ca="1" si="1"/>
        <v>#VALUE!</v>
      </c>
      <c r="V92" s="145" t="e">
        <f t="shared" ca="1" si="1"/>
        <v>#VALUE!</v>
      </c>
      <c r="W92" s="145" t="e">
        <f t="shared" ca="1" si="1"/>
        <v>#VALUE!</v>
      </c>
      <c r="X92" s="145" t="e">
        <f t="shared" ca="1" si="1"/>
        <v>#VALUE!</v>
      </c>
      <c r="Y92" s="145" t="e">
        <f t="shared" ca="1" si="1"/>
        <v>#VALUE!</v>
      </c>
      <c r="Z92" s="145" t="e">
        <f t="shared" ca="1" si="1"/>
        <v>#VALUE!</v>
      </c>
      <c r="AA92" s="145" t="e">
        <f t="shared" ca="1" si="1"/>
        <v>#VALUE!</v>
      </c>
      <c r="AB92" s="145" t="e">
        <f t="shared" ca="1" si="1"/>
        <v>#VALUE!</v>
      </c>
      <c r="AC92" s="145" t="e">
        <f t="shared" ca="1" si="1"/>
        <v>#VALUE!</v>
      </c>
      <c r="AD92" s="145" t="e">
        <f t="shared" ca="1" si="1"/>
        <v>#VALUE!</v>
      </c>
      <c r="AE92" s="145" t="e">
        <f t="shared" ca="1" si="1"/>
        <v>#VALUE!</v>
      </c>
      <c r="AF92" s="145" t="e">
        <f t="shared" ca="1" si="1"/>
        <v>#VALUE!</v>
      </c>
      <c r="AG92" s="145" t="e">
        <f t="shared" ca="1" si="1"/>
        <v>#VALUE!</v>
      </c>
      <c r="AH92" s="145" t="e">
        <f t="shared" ca="1" si="1"/>
        <v>#VALUE!</v>
      </c>
      <c r="AI92" s="145" t="e">
        <f t="shared" ca="1" si="1"/>
        <v>#VALUE!</v>
      </c>
      <c r="AJ92" s="145" t="e">
        <f t="shared" ca="1" si="1"/>
        <v>#VALUE!</v>
      </c>
      <c r="AK92" s="145" t="e">
        <f t="shared" ca="1" si="1"/>
        <v>#VALUE!</v>
      </c>
      <c r="AL92" s="146" t="e">
        <f t="shared" ca="1" si="1"/>
        <v>#VALUE!</v>
      </c>
    </row>
    <row r="93" spans="1:38" x14ac:dyDescent="0.3">
      <c r="A93" s="132" t="s">
        <v>1595</v>
      </c>
      <c r="B93" s="145" t="e">
        <f t="shared" ref="B93:AL93" ca="1" si="2">B52-B10</f>
        <v>#VALUE!</v>
      </c>
      <c r="C93" s="145" t="e">
        <f t="shared" ca="1" si="2"/>
        <v>#VALUE!</v>
      </c>
      <c r="D93" s="145" t="e">
        <f t="shared" ca="1" si="2"/>
        <v>#VALUE!</v>
      </c>
      <c r="E93" s="145" t="e">
        <f t="shared" ca="1" si="2"/>
        <v>#VALUE!</v>
      </c>
      <c r="F93" s="145" t="e">
        <f t="shared" ca="1" si="2"/>
        <v>#VALUE!</v>
      </c>
      <c r="G93" s="145" t="e">
        <f t="shared" ca="1" si="2"/>
        <v>#VALUE!</v>
      </c>
      <c r="H93" s="145" t="e">
        <f t="shared" ca="1" si="2"/>
        <v>#VALUE!</v>
      </c>
      <c r="I93" s="145" t="e">
        <f t="shared" ca="1" si="2"/>
        <v>#VALUE!</v>
      </c>
      <c r="J93" s="145" t="e">
        <f t="shared" ca="1" si="2"/>
        <v>#VALUE!</v>
      </c>
      <c r="K93" s="145" t="e">
        <f t="shared" ca="1" si="2"/>
        <v>#VALUE!</v>
      </c>
      <c r="L93" s="145" t="e">
        <f t="shared" ca="1" si="2"/>
        <v>#VALUE!</v>
      </c>
      <c r="M93" s="145" t="e">
        <f t="shared" ca="1" si="2"/>
        <v>#VALUE!</v>
      </c>
      <c r="N93" s="145" t="e">
        <f t="shared" ca="1" si="2"/>
        <v>#VALUE!</v>
      </c>
      <c r="O93" s="145" t="e">
        <f t="shared" ca="1" si="2"/>
        <v>#VALUE!</v>
      </c>
      <c r="P93" s="145" t="e">
        <f t="shared" ca="1" si="2"/>
        <v>#VALUE!</v>
      </c>
      <c r="Q93" s="145" t="e">
        <f t="shared" ca="1" si="2"/>
        <v>#VALUE!</v>
      </c>
      <c r="R93" s="145" t="e">
        <f t="shared" ca="1" si="2"/>
        <v>#VALUE!</v>
      </c>
      <c r="S93" s="145" t="e">
        <f t="shared" ca="1" si="2"/>
        <v>#VALUE!</v>
      </c>
      <c r="T93" s="145" t="e">
        <f t="shared" ca="1" si="2"/>
        <v>#VALUE!</v>
      </c>
      <c r="U93" s="145" t="e">
        <f t="shared" ca="1" si="2"/>
        <v>#VALUE!</v>
      </c>
      <c r="V93" s="145" t="e">
        <f t="shared" ca="1" si="2"/>
        <v>#VALUE!</v>
      </c>
      <c r="W93" s="145" t="e">
        <f t="shared" ca="1" si="2"/>
        <v>#VALUE!</v>
      </c>
      <c r="X93" s="145" t="e">
        <f t="shared" ca="1" si="2"/>
        <v>#VALUE!</v>
      </c>
      <c r="Y93" s="145" t="e">
        <f t="shared" ca="1" si="2"/>
        <v>#VALUE!</v>
      </c>
      <c r="Z93" s="145" t="e">
        <f t="shared" ca="1" si="2"/>
        <v>#VALUE!</v>
      </c>
      <c r="AA93" s="145" t="e">
        <f t="shared" ca="1" si="2"/>
        <v>#VALUE!</v>
      </c>
      <c r="AB93" s="145" t="e">
        <f t="shared" ca="1" si="2"/>
        <v>#VALUE!</v>
      </c>
      <c r="AC93" s="145" t="e">
        <f t="shared" ca="1" si="2"/>
        <v>#VALUE!</v>
      </c>
      <c r="AD93" s="145" t="e">
        <f t="shared" ca="1" si="2"/>
        <v>#VALUE!</v>
      </c>
      <c r="AE93" s="145" t="e">
        <f t="shared" ca="1" si="2"/>
        <v>#VALUE!</v>
      </c>
      <c r="AF93" s="145" t="e">
        <f t="shared" ca="1" si="2"/>
        <v>#VALUE!</v>
      </c>
      <c r="AG93" s="145" t="e">
        <f t="shared" ca="1" si="2"/>
        <v>#VALUE!</v>
      </c>
      <c r="AH93" s="145" t="e">
        <f t="shared" ca="1" si="2"/>
        <v>#VALUE!</v>
      </c>
      <c r="AI93" s="145" t="e">
        <f t="shared" ca="1" si="2"/>
        <v>#VALUE!</v>
      </c>
      <c r="AJ93" s="145" t="e">
        <f t="shared" ca="1" si="2"/>
        <v>#VALUE!</v>
      </c>
      <c r="AK93" s="145" t="e">
        <f t="shared" ca="1" si="2"/>
        <v>#VALUE!</v>
      </c>
      <c r="AL93" s="146" t="e">
        <f t="shared" ca="1" si="2"/>
        <v>#VALUE!</v>
      </c>
    </row>
    <row r="94" spans="1:38" x14ac:dyDescent="0.3">
      <c r="A94" s="132" t="s">
        <v>1596</v>
      </c>
      <c r="B94" s="145" t="e">
        <f t="shared" ref="B94:AL94" ca="1" si="3">B53-B11</f>
        <v>#VALUE!</v>
      </c>
      <c r="C94" s="145" t="e">
        <f t="shared" ca="1" si="3"/>
        <v>#VALUE!</v>
      </c>
      <c r="D94" s="145" t="e">
        <f t="shared" ca="1" si="3"/>
        <v>#VALUE!</v>
      </c>
      <c r="E94" s="145" t="e">
        <f t="shared" ca="1" si="3"/>
        <v>#VALUE!</v>
      </c>
      <c r="F94" s="145" t="e">
        <f t="shared" ca="1" si="3"/>
        <v>#VALUE!</v>
      </c>
      <c r="G94" s="145" t="e">
        <f t="shared" ca="1" si="3"/>
        <v>#VALUE!</v>
      </c>
      <c r="H94" s="145" t="e">
        <f t="shared" ca="1" si="3"/>
        <v>#VALUE!</v>
      </c>
      <c r="I94" s="145" t="e">
        <f t="shared" ca="1" si="3"/>
        <v>#VALUE!</v>
      </c>
      <c r="J94" s="145" t="e">
        <f t="shared" ca="1" si="3"/>
        <v>#VALUE!</v>
      </c>
      <c r="K94" s="145" t="e">
        <f t="shared" ca="1" si="3"/>
        <v>#VALUE!</v>
      </c>
      <c r="L94" s="145" t="e">
        <f t="shared" ca="1" si="3"/>
        <v>#VALUE!</v>
      </c>
      <c r="M94" s="145" t="e">
        <f t="shared" ca="1" si="3"/>
        <v>#VALUE!</v>
      </c>
      <c r="N94" s="145" t="e">
        <f t="shared" ca="1" si="3"/>
        <v>#VALUE!</v>
      </c>
      <c r="O94" s="145" t="e">
        <f t="shared" ca="1" si="3"/>
        <v>#VALUE!</v>
      </c>
      <c r="P94" s="145" t="e">
        <f t="shared" ca="1" si="3"/>
        <v>#VALUE!</v>
      </c>
      <c r="Q94" s="145" t="e">
        <f t="shared" ca="1" si="3"/>
        <v>#VALUE!</v>
      </c>
      <c r="R94" s="145" t="e">
        <f t="shared" ca="1" si="3"/>
        <v>#VALUE!</v>
      </c>
      <c r="S94" s="145" t="e">
        <f t="shared" ca="1" si="3"/>
        <v>#VALUE!</v>
      </c>
      <c r="T94" s="145" t="e">
        <f t="shared" ca="1" si="3"/>
        <v>#VALUE!</v>
      </c>
      <c r="U94" s="145" t="e">
        <f t="shared" ca="1" si="3"/>
        <v>#VALUE!</v>
      </c>
      <c r="V94" s="145" t="e">
        <f t="shared" ca="1" si="3"/>
        <v>#VALUE!</v>
      </c>
      <c r="W94" s="145" t="e">
        <f t="shared" ca="1" si="3"/>
        <v>#VALUE!</v>
      </c>
      <c r="X94" s="145" t="e">
        <f t="shared" ca="1" si="3"/>
        <v>#VALUE!</v>
      </c>
      <c r="Y94" s="145" t="e">
        <f t="shared" ca="1" si="3"/>
        <v>#VALUE!</v>
      </c>
      <c r="Z94" s="145" t="e">
        <f t="shared" ca="1" si="3"/>
        <v>#VALUE!</v>
      </c>
      <c r="AA94" s="145" t="e">
        <f t="shared" ca="1" si="3"/>
        <v>#VALUE!</v>
      </c>
      <c r="AB94" s="145" t="e">
        <f t="shared" ca="1" si="3"/>
        <v>#VALUE!</v>
      </c>
      <c r="AC94" s="145" t="e">
        <f t="shared" ca="1" si="3"/>
        <v>#VALUE!</v>
      </c>
      <c r="AD94" s="145" t="e">
        <f t="shared" ca="1" si="3"/>
        <v>#VALUE!</v>
      </c>
      <c r="AE94" s="145" t="e">
        <f t="shared" ca="1" si="3"/>
        <v>#VALUE!</v>
      </c>
      <c r="AF94" s="145" t="e">
        <f t="shared" ca="1" si="3"/>
        <v>#VALUE!</v>
      </c>
      <c r="AG94" s="145" t="e">
        <f t="shared" ca="1" si="3"/>
        <v>#VALUE!</v>
      </c>
      <c r="AH94" s="145" t="e">
        <f t="shared" ca="1" si="3"/>
        <v>#VALUE!</v>
      </c>
      <c r="AI94" s="145" t="e">
        <f t="shared" ca="1" si="3"/>
        <v>#VALUE!</v>
      </c>
      <c r="AJ94" s="145" t="e">
        <f t="shared" ca="1" si="3"/>
        <v>#VALUE!</v>
      </c>
      <c r="AK94" s="145" t="e">
        <f t="shared" ca="1" si="3"/>
        <v>#VALUE!</v>
      </c>
      <c r="AL94" s="146" t="e">
        <f t="shared" ca="1" si="3"/>
        <v>#VALUE!</v>
      </c>
    </row>
    <row r="95" spans="1:38" x14ac:dyDescent="0.3">
      <c r="A95" s="132" t="s">
        <v>1597</v>
      </c>
      <c r="B95" s="145" t="e">
        <f t="shared" ref="B95:AL95" ca="1" si="4">B54-B12</f>
        <v>#VALUE!</v>
      </c>
      <c r="C95" s="145" t="e">
        <f t="shared" ca="1" si="4"/>
        <v>#VALUE!</v>
      </c>
      <c r="D95" s="145" t="e">
        <f t="shared" ca="1" si="4"/>
        <v>#VALUE!</v>
      </c>
      <c r="E95" s="145" t="e">
        <f t="shared" ca="1" si="4"/>
        <v>#VALUE!</v>
      </c>
      <c r="F95" s="145" t="e">
        <f t="shared" ca="1" si="4"/>
        <v>#VALUE!</v>
      </c>
      <c r="G95" s="145" t="e">
        <f t="shared" ca="1" si="4"/>
        <v>#VALUE!</v>
      </c>
      <c r="H95" s="145" t="e">
        <f t="shared" ca="1" si="4"/>
        <v>#VALUE!</v>
      </c>
      <c r="I95" s="145" t="e">
        <f t="shared" ca="1" si="4"/>
        <v>#VALUE!</v>
      </c>
      <c r="J95" s="145" t="e">
        <f t="shared" ca="1" si="4"/>
        <v>#VALUE!</v>
      </c>
      <c r="K95" s="145" t="e">
        <f t="shared" ca="1" si="4"/>
        <v>#VALUE!</v>
      </c>
      <c r="L95" s="145" t="e">
        <f t="shared" ca="1" si="4"/>
        <v>#VALUE!</v>
      </c>
      <c r="M95" s="145" t="e">
        <f t="shared" ca="1" si="4"/>
        <v>#VALUE!</v>
      </c>
      <c r="N95" s="145" t="e">
        <f t="shared" ca="1" si="4"/>
        <v>#VALUE!</v>
      </c>
      <c r="O95" s="145" t="e">
        <f t="shared" ca="1" si="4"/>
        <v>#VALUE!</v>
      </c>
      <c r="P95" s="145" t="e">
        <f t="shared" ca="1" si="4"/>
        <v>#VALUE!</v>
      </c>
      <c r="Q95" s="145" t="e">
        <f t="shared" ca="1" si="4"/>
        <v>#VALUE!</v>
      </c>
      <c r="R95" s="145" t="e">
        <f t="shared" ca="1" si="4"/>
        <v>#VALUE!</v>
      </c>
      <c r="S95" s="145" t="e">
        <f t="shared" ca="1" si="4"/>
        <v>#VALUE!</v>
      </c>
      <c r="T95" s="145" t="e">
        <f t="shared" ca="1" si="4"/>
        <v>#VALUE!</v>
      </c>
      <c r="U95" s="145" t="e">
        <f t="shared" ca="1" si="4"/>
        <v>#VALUE!</v>
      </c>
      <c r="V95" s="145" t="e">
        <f t="shared" ca="1" si="4"/>
        <v>#VALUE!</v>
      </c>
      <c r="W95" s="145" t="e">
        <f t="shared" ca="1" si="4"/>
        <v>#VALUE!</v>
      </c>
      <c r="X95" s="145" t="e">
        <f t="shared" ca="1" si="4"/>
        <v>#VALUE!</v>
      </c>
      <c r="Y95" s="145" t="e">
        <f t="shared" ca="1" si="4"/>
        <v>#VALUE!</v>
      </c>
      <c r="Z95" s="145" t="e">
        <f t="shared" ca="1" si="4"/>
        <v>#VALUE!</v>
      </c>
      <c r="AA95" s="145" t="e">
        <f t="shared" ca="1" si="4"/>
        <v>#VALUE!</v>
      </c>
      <c r="AB95" s="145" t="e">
        <f t="shared" ca="1" si="4"/>
        <v>#VALUE!</v>
      </c>
      <c r="AC95" s="145" t="e">
        <f t="shared" ca="1" si="4"/>
        <v>#VALUE!</v>
      </c>
      <c r="AD95" s="145" t="e">
        <f t="shared" ca="1" si="4"/>
        <v>#VALUE!</v>
      </c>
      <c r="AE95" s="145" t="e">
        <f t="shared" ca="1" si="4"/>
        <v>#VALUE!</v>
      </c>
      <c r="AF95" s="145" t="e">
        <f t="shared" ca="1" si="4"/>
        <v>#VALUE!</v>
      </c>
      <c r="AG95" s="145" t="e">
        <f t="shared" ca="1" si="4"/>
        <v>#VALUE!</v>
      </c>
      <c r="AH95" s="145" t="e">
        <f t="shared" ca="1" si="4"/>
        <v>#VALUE!</v>
      </c>
      <c r="AI95" s="145" t="e">
        <f t="shared" ca="1" si="4"/>
        <v>#VALUE!</v>
      </c>
      <c r="AJ95" s="145" t="e">
        <f t="shared" ca="1" si="4"/>
        <v>#VALUE!</v>
      </c>
      <c r="AK95" s="145" t="e">
        <f t="shared" ca="1" si="4"/>
        <v>#VALUE!</v>
      </c>
      <c r="AL95" s="146" t="e">
        <f t="shared" ca="1" si="4"/>
        <v>#VALUE!</v>
      </c>
    </row>
    <row r="96" spans="1:38" x14ac:dyDescent="0.3">
      <c r="A96" s="132" t="s">
        <v>1598</v>
      </c>
      <c r="B96" s="145" t="e">
        <f t="shared" ref="B96:AL96" ca="1" si="5">B55-B13</f>
        <v>#VALUE!</v>
      </c>
      <c r="C96" s="145" t="e">
        <f t="shared" ca="1" si="5"/>
        <v>#VALUE!</v>
      </c>
      <c r="D96" s="145" t="e">
        <f t="shared" ca="1" si="5"/>
        <v>#VALUE!</v>
      </c>
      <c r="E96" s="145" t="e">
        <f t="shared" ca="1" si="5"/>
        <v>#VALUE!</v>
      </c>
      <c r="F96" s="145" t="e">
        <f t="shared" ca="1" si="5"/>
        <v>#VALUE!</v>
      </c>
      <c r="G96" s="145" t="e">
        <f t="shared" ca="1" si="5"/>
        <v>#VALUE!</v>
      </c>
      <c r="H96" s="145" t="e">
        <f t="shared" ca="1" si="5"/>
        <v>#VALUE!</v>
      </c>
      <c r="I96" s="145" t="e">
        <f t="shared" ca="1" si="5"/>
        <v>#VALUE!</v>
      </c>
      <c r="J96" s="145" t="e">
        <f t="shared" ca="1" si="5"/>
        <v>#VALUE!</v>
      </c>
      <c r="K96" s="145" t="e">
        <f t="shared" ca="1" si="5"/>
        <v>#VALUE!</v>
      </c>
      <c r="L96" s="145" t="e">
        <f t="shared" ca="1" si="5"/>
        <v>#VALUE!</v>
      </c>
      <c r="M96" s="145" t="e">
        <f t="shared" ca="1" si="5"/>
        <v>#VALUE!</v>
      </c>
      <c r="N96" s="145" t="e">
        <f t="shared" ca="1" si="5"/>
        <v>#VALUE!</v>
      </c>
      <c r="O96" s="145" t="e">
        <f t="shared" ca="1" si="5"/>
        <v>#VALUE!</v>
      </c>
      <c r="P96" s="145" t="e">
        <f t="shared" ca="1" si="5"/>
        <v>#VALUE!</v>
      </c>
      <c r="Q96" s="145" t="e">
        <f t="shared" ca="1" si="5"/>
        <v>#VALUE!</v>
      </c>
      <c r="R96" s="145" t="e">
        <f t="shared" ca="1" si="5"/>
        <v>#VALUE!</v>
      </c>
      <c r="S96" s="145" t="e">
        <f t="shared" ca="1" si="5"/>
        <v>#VALUE!</v>
      </c>
      <c r="T96" s="145" t="e">
        <f t="shared" ca="1" si="5"/>
        <v>#VALUE!</v>
      </c>
      <c r="U96" s="145" t="e">
        <f t="shared" ca="1" si="5"/>
        <v>#VALUE!</v>
      </c>
      <c r="V96" s="145" t="e">
        <f t="shared" ca="1" si="5"/>
        <v>#VALUE!</v>
      </c>
      <c r="W96" s="145" t="e">
        <f t="shared" ca="1" si="5"/>
        <v>#VALUE!</v>
      </c>
      <c r="X96" s="145" t="e">
        <f t="shared" ca="1" si="5"/>
        <v>#VALUE!</v>
      </c>
      <c r="Y96" s="145" t="e">
        <f t="shared" ca="1" si="5"/>
        <v>#VALUE!</v>
      </c>
      <c r="Z96" s="145" t="e">
        <f t="shared" ca="1" si="5"/>
        <v>#VALUE!</v>
      </c>
      <c r="AA96" s="145" t="e">
        <f t="shared" ca="1" si="5"/>
        <v>#VALUE!</v>
      </c>
      <c r="AB96" s="145" t="e">
        <f t="shared" ca="1" si="5"/>
        <v>#VALUE!</v>
      </c>
      <c r="AC96" s="145" t="e">
        <f t="shared" ca="1" si="5"/>
        <v>#VALUE!</v>
      </c>
      <c r="AD96" s="145" t="e">
        <f t="shared" ca="1" si="5"/>
        <v>#VALUE!</v>
      </c>
      <c r="AE96" s="145" t="e">
        <f t="shared" ca="1" si="5"/>
        <v>#VALUE!</v>
      </c>
      <c r="AF96" s="145" t="e">
        <f t="shared" ca="1" si="5"/>
        <v>#VALUE!</v>
      </c>
      <c r="AG96" s="145" t="e">
        <f t="shared" ca="1" si="5"/>
        <v>#VALUE!</v>
      </c>
      <c r="AH96" s="145" t="e">
        <f t="shared" ca="1" si="5"/>
        <v>#VALUE!</v>
      </c>
      <c r="AI96" s="145" t="e">
        <f t="shared" ca="1" si="5"/>
        <v>#VALUE!</v>
      </c>
      <c r="AJ96" s="145" t="e">
        <f t="shared" ca="1" si="5"/>
        <v>#VALUE!</v>
      </c>
      <c r="AK96" s="145" t="e">
        <f t="shared" ca="1" si="5"/>
        <v>#VALUE!</v>
      </c>
      <c r="AL96" s="146" t="e">
        <f t="shared" ca="1" si="5"/>
        <v>#VALUE!</v>
      </c>
    </row>
    <row r="97" spans="1:38" x14ac:dyDescent="0.3">
      <c r="A97" s="132" t="s">
        <v>1599</v>
      </c>
      <c r="B97" s="145" t="e">
        <f t="shared" ref="B97:AL97" ca="1" si="6">B56-B14</f>
        <v>#VALUE!</v>
      </c>
      <c r="C97" s="145" t="e">
        <f t="shared" ca="1" si="6"/>
        <v>#VALUE!</v>
      </c>
      <c r="D97" s="145" t="e">
        <f t="shared" ca="1" si="6"/>
        <v>#VALUE!</v>
      </c>
      <c r="E97" s="145" t="e">
        <f t="shared" ca="1" si="6"/>
        <v>#VALUE!</v>
      </c>
      <c r="F97" s="145" t="e">
        <f t="shared" ca="1" si="6"/>
        <v>#VALUE!</v>
      </c>
      <c r="G97" s="145" t="e">
        <f t="shared" ca="1" si="6"/>
        <v>#VALUE!</v>
      </c>
      <c r="H97" s="145" t="e">
        <f t="shared" ca="1" si="6"/>
        <v>#VALUE!</v>
      </c>
      <c r="I97" s="145" t="e">
        <f t="shared" ca="1" si="6"/>
        <v>#VALUE!</v>
      </c>
      <c r="J97" s="145" t="e">
        <f t="shared" ca="1" si="6"/>
        <v>#VALUE!</v>
      </c>
      <c r="K97" s="145" t="e">
        <f t="shared" ca="1" si="6"/>
        <v>#VALUE!</v>
      </c>
      <c r="L97" s="145" t="e">
        <f t="shared" ca="1" si="6"/>
        <v>#VALUE!</v>
      </c>
      <c r="M97" s="145" t="e">
        <f t="shared" ca="1" si="6"/>
        <v>#VALUE!</v>
      </c>
      <c r="N97" s="145" t="e">
        <f t="shared" ca="1" si="6"/>
        <v>#VALUE!</v>
      </c>
      <c r="O97" s="145" t="e">
        <f t="shared" ca="1" si="6"/>
        <v>#VALUE!</v>
      </c>
      <c r="P97" s="145" t="e">
        <f t="shared" ca="1" si="6"/>
        <v>#VALUE!</v>
      </c>
      <c r="Q97" s="145" t="e">
        <f t="shared" ca="1" si="6"/>
        <v>#VALUE!</v>
      </c>
      <c r="R97" s="145" t="e">
        <f t="shared" ca="1" si="6"/>
        <v>#VALUE!</v>
      </c>
      <c r="S97" s="145" t="e">
        <f t="shared" ca="1" si="6"/>
        <v>#VALUE!</v>
      </c>
      <c r="T97" s="145" t="e">
        <f t="shared" ca="1" si="6"/>
        <v>#VALUE!</v>
      </c>
      <c r="U97" s="145" t="e">
        <f t="shared" ca="1" si="6"/>
        <v>#VALUE!</v>
      </c>
      <c r="V97" s="145" t="e">
        <f t="shared" ca="1" si="6"/>
        <v>#VALUE!</v>
      </c>
      <c r="W97" s="145" t="e">
        <f t="shared" ca="1" si="6"/>
        <v>#VALUE!</v>
      </c>
      <c r="X97" s="145" t="e">
        <f t="shared" ca="1" si="6"/>
        <v>#VALUE!</v>
      </c>
      <c r="Y97" s="145" t="e">
        <f t="shared" ca="1" si="6"/>
        <v>#VALUE!</v>
      </c>
      <c r="Z97" s="145" t="e">
        <f t="shared" ca="1" si="6"/>
        <v>#VALUE!</v>
      </c>
      <c r="AA97" s="145" t="e">
        <f t="shared" ca="1" si="6"/>
        <v>#VALUE!</v>
      </c>
      <c r="AB97" s="145" t="e">
        <f t="shared" ca="1" si="6"/>
        <v>#VALUE!</v>
      </c>
      <c r="AC97" s="145" t="e">
        <f t="shared" ca="1" si="6"/>
        <v>#VALUE!</v>
      </c>
      <c r="AD97" s="145" t="e">
        <f t="shared" ca="1" si="6"/>
        <v>#VALUE!</v>
      </c>
      <c r="AE97" s="145" t="e">
        <f t="shared" ca="1" si="6"/>
        <v>#VALUE!</v>
      </c>
      <c r="AF97" s="145" t="e">
        <f t="shared" ca="1" si="6"/>
        <v>#VALUE!</v>
      </c>
      <c r="AG97" s="145" t="e">
        <f t="shared" ca="1" si="6"/>
        <v>#VALUE!</v>
      </c>
      <c r="AH97" s="145" t="e">
        <f t="shared" ca="1" si="6"/>
        <v>#VALUE!</v>
      </c>
      <c r="AI97" s="145" t="e">
        <f t="shared" ca="1" si="6"/>
        <v>#VALUE!</v>
      </c>
      <c r="AJ97" s="145" t="e">
        <f t="shared" ca="1" si="6"/>
        <v>#VALUE!</v>
      </c>
      <c r="AK97" s="145" t="e">
        <f t="shared" ca="1" si="6"/>
        <v>#VALUE!</v>
      </c>
      <c r="AL97" s="146" t="e">
        <f t="shared" ca="1" si="6"/>
        <v>#VALUE!</v>
      </c>
    </row>
    <row r="98" spans="1:38" x14ac:dyDescent="0.3">
      <c r="A98" s="132" t="s">
        <v>1600</v>
      </c>
      <c r="B98" s="145" t="e">
        <f t="shared" ref="B98:AL98" ca="1" si="7">B57-B15</f>
        <v>#VALUE!</v>
      </c>
      <c r="C98" s="145" t="e">
        <f t="shared" ca="1" si="7"/>
        <v>#VALUE!</v>
      </c>
      <c r="D98" s="145" t="e">
        <f t="shared" ca="1" si="7"/>
        <v>#VALUE!</v>
      </c>
      <c r="E98" s="145" t="e">
        <f t="shared" ca="1" si="7"/>
        <v>#VALUE!</v>
      </c>
      <c r="F98" s="145" t="e">
        <f t="shared" ca="1" si="7"/>
        <v>#VALUE!</v>
      </c>
      <c r="G98" s="145" t="e">
        <f t="shared" ca="1" si="7"/>
        <v>#VALUE!</v>
      </c>
      <c r="H98" s="145" t="e">
        <f t="shared" ca="1" si="7"/>
        <v>#VALUE!</v>
      </c>
      <c r="I98" s="145" t="e">
        <f t="shared" ca="1" si="7"/>
        <v>#VALUE!</v>
      </c>
      <c r="J98" s="145" t="e">
        <f t="shared" ca="1" si="7"/>
        <v>#VALUE!</v>
      </c>
      <c r="K98" s="145" t="e">
        <f t="shared" ca="1" si="7"/>
        <v>#VALUE!</v>
      </c>
      <c r="L98" s="145" t="e">
        <f t="shared" ca="1" si="7"/>
        <v>#VALUE!</v>
      </c>
      <c r="M98" s="145" t="e">
        <f t="shared" ca="1" si="7"/>
        <v>#VALUE!</v>
      </c>
      <c r="N98" s="145" t="e">
        <f t="shared" ca="1" si="7"/>
        <v>#VALUE!</v>
      </c>
      <c r="O98" s="145" t="e">
        <f t="shared" ca="1" si="7"/>
        <v>#VALUE!</v>
      </c>
      <c r="P98" s="145" t="e">
        <f t="shared" ca="1" si="7"/>
        <v>#VALUE!</v>
      </c>
      <c r="Q98" s="145" t="e">
        <f t="shared" ca="1" si="7"/>
        <v>#VALUE!</v>
      </c>
      <c r="R98" s="145" t="e">
        <f t="shared" ca="1" si="7"/>
        <v>#VALUE!</v>
      </c>
      <c r="S98" s="145" t="e">
        <f t="shared" ca="1" si="7"/>
        <v>#VALUE!</v>
      </c>
      <c r="T98" s="145" t="e">
        <f t="shared" ca="1" si="7"/>
        <v>#VALUE!</v>
      </c>
      <c r="U98" s="145" t="e">
        <f t="shared" ca="1" si="7"/>
        <v>#VALUE!</v>
      </c>
      <c r="V98" s="145" t="e">
        <f t="shared" ca="1" si="7"/>
        <v>#VALUE!</v>
      </c>
      <c r="W98" s="145" t="e">
        <f t="shared" ca="1" si="7"/>
        <v>#VALUE!</v>
      </c>
      <c r="X98" s="145" t="e">
        <f t="shared" ca="1" si="7"/>
        <v>#VALUE!</v>
      </c>
      <c r="Y98" s="145" t="e">
        <f t="shared" ca="1" si="7"/>
        <v>#VALUE!</v>
      </c>
      <c r="Z98" s="145" t="e">
        <f t="shared" ca="1" si="7"/>
        <v>#VALUE!</v>
      </c>
      <c r="AA98" s="145" t="e">
        <f t="shared" ca="1" si="7"/>
        <v>#VALUE!</v>
      </c>
      <c r="AB98" s="145" t="e">
        <f t="shared" ca="1" si="7"/>
        <v>#VALUE!</v>
      </c>
      <c r="AC98" s="145" t="e">
        <f t="shared" ca="1" si="7"/>
        <v>#VALUE!</v>
      </c>
      <c r="AD98" s="145" t="e">
        <f t="shared" ca="1" si="7"/>
        <v>#VALUE!</v>
      </c>
      <c r="AE98" s="145" t="e">
        <f t="shared" ca="1" si="7"/>
        <v>#VALUE!</v>
      </c>
      <c r="AF98" s="145" t="e">
        <f t="shared" ca="1" si="7"/>
        <v>#VALUE!</v>
      </c>
      <c r="AG98" s="145" t="e">
        <f t="shared" ca="1" si="7"/>
        <v>#VALUE!</v>
      </c>
      <c r="AH98" s="145" t="e">
        <f t="shared" ca="1" si="7"/>
        <v>#VALUE!</v>
      </c>
      <c r="AI98" s="145" t="e">
        <f t="shared" ca="1" si="7"/>
        <v>#VALUE!</v>
      </c>
      <c r="AJ98" s="145" t="e">
        <f t="shared" ca="1" si="7"/>
        <v>#VALUE!</v>
      </c>
      <c r="AK98" s="145" t="e">
        <f t="shared" ca="1" si="7"/>
        <v>#VALUE!</v>
      </c>
      <c r="AL98" s="146" t="e">
        <f t="shared" ca="1" si="7"/>
        <v>#VALUE!</v>
      </c>
    </row>
    <row r="99" spans="1:38" x14ac:dyDescent="0.3">
      <c r="A99" s="132" t="s">
        <v>1601</v>
      </c>
      <c r="B99" s="145" t="e">
        <f t="shared" ref="B99:AL99" ca="1" si="8">B58-B16</f>
        <v>#VALUE!</v>
      </c>
      <c r="C99" s="145" t="e">
        <f t="shared" ca="1" si="8"/>
        <v>#VALUE!</v>
      </c>
      <c r="D99" s="145" t="e">
        <f t="shared" ca="1" si="8"/>
        <v>#VALUE!</v>
      </c>
      <c r="E99" s="145" t="e">
        <f t="shared" ca="1" si="8"/>
        <v>#VALUE!</v>
      </c>
      <c r="F99" s="145" t="e">
        <f t="shared" ca="1" si="8"/>
        <v>#VALUE!</v>
      </c>
      <c r="G99" s="145" t="e">
        <f t="shared" ca="1" si="8"/>
        <v>#VALUE!</v>
      </c>
      <c r="H99" s="145" t="e">
        <f t="shared" ca="1" si="8"/>
        <v>#VALUE!</v>
      </c>
      <c r="I99" s="145" t="e">
        <f t="shared" ca="1" si="8"/>
        <v>#VALUE!</v>
      </c>
      <c r="J99" s="145" t="e">
        <f t="shared" ca="1" si="8"/>
        <v>#VALUE!</v>
      </c>
      <c r="K99" s="145" t="e">
        <f t="shared" ca="1" si="8"/>
        <v>#VALUE!</v>
      </c>
      <c r="L99" s="145" t="e">
        <f t="shared" ca="1" si="8"/>
        <v>#VALUE!</v>
      </c>
      <c r="M99" s="145" t="e">
        <f t="shared" ca="1" si="8"/>
        <v>#VALUE!</v>
      </c>
      <c r="N99" s="145" t="e">
        <f t="shared" ca="1" si="8"/>
        <v>#VALUE!</v>
      </c>
      <c r="O99" s="145" t="e">
        <f t="shared" ca="1" si="8"/>
        <v>#VALUE!</v>
      </c>
      <c r="P99" s="145" t="e">
        <f t="shared" ca="1" si="8"/>
        <v>#VALUE!</v>
      </c>
      <c r="Q99" s="145" t="e">
        <f t="shared" ca="1" si="8"/>
        <v>#VALUE!</v>
      </c>
      <c r="R99" s="145" t="e">
        <f t="shared" ca="1" si="8"/>
        <v>#VALUE!</v>
      </c>
      <c r="S99" s="145" t="e">
        <f t="shared" ca="1" si="8"/>
        <v>#VALUE!</v>
      </c>
      <c r="T99" s="145" t="e">
        <f t="shared" ca="1" si="8"/>
        <v>#VALUE!</v>
      </c>
      <c r="U99" s="145" t="e">
        <f t="shared" ca="1" si="8"/>
        <v>#VALUE!</v>
      </c>
      <c r="V99" s="145" t="e">
        <f t="shared" ca="1" si="8"/>
        <v>#VALUE!</v>
      </c>
      <c r="W99" s="145" t="e">
        <f t="shared" ca="1" si="8"/>
        <v>#VALUE!</v>
      </c>
      <c r="X99" s="145" t="e">
        <f t="shared" ca="1" si="8"/>
        <v>#VALUE!</v>
      </c>
      <c r="Y99" s="145" t="e">
        <f t="shared" ca="1" si="8"/>
        <v>#VALUE!</v>
      </c>
      <c r="Z99" s="145" t="e">
        <f t="shared" ca="1" si="8"/>
        <v>#VALUE!</v>
      </c>
      <c r="AA99" s="145" t="e">
        <f t="shared" ca="1" si="8"/>
        <v>#VALUE!</v>
      </c>
      <c r="AB99" s="145" t="e">
        <f t="shared" ca="1" si="8"/>
        <v>#VALUE!</v>
      </c>
      <c r="AC99" s="145" t="e">
        <f t="shared" ca="1" si="8"/>
        <v>#VALUE!</v>
      </c>
      <c r="AD99" s="145" t="e">
        <f t="shared" ca="1" si="8"/>
        <v>#VALUE!</v>
      </c>
      <c r="AE99" s="145" t="e">
        <f t="shared" ca="1" si="8"/>
        <v>#VALUE!</v>
      </c>
      <c r="AF99" s="145" t="e">
        <f t="shared" ca="1" si="8"/>
        <v>#VALUE!</v>
      </c>
      <c r="AG99" s="145" t="e">
        <f t="shared" ca="1" si="8"/>
        <v>#VALUE!</v>
      </c>
      <c r="AH99" s="145" t="e">
        <f t="shared" ca="1" si="8"/>
        <v>#VALUE!</v>
      </c>
      <c r="AI99" s="145" t="e">
        <f t="shared" ca="1" si="8"/>
        <v>#VALUE!</v>
      </c>
      <c r="AJ99" s="145" t="e">
        <f t="shared" ca="1" si="8"/>
        <v>#VALUE!</v>
      </c>
      <c r="AK99" s="145" t="e">
        <f t="shared" ca="1" si="8"/>
        <v>#VALUE!</v>
      </c>
      <c r="AL99" s="146" t="e">
        <f t="shared" ca="1" si="8"/>
        <v>#VALUE!</v>
      </c>
    </row>
    <row r="100" spans="1:38" x14ac:dyDescent="0.3">
      <c r="A100" s="132" t="s">
        <v>1602</v>
      </c>
      <c r="B100" s="145" t="e">
        <f t="shared" ref="B100:AL100" ca="1" si="9">B59-B17</f>
        <v>#VALUE!</v>
      </c>
      <c r="C100" s="145" t="e">
        <f t="shared" ca="1" si="9"/>
        <v>#VALUE!</v>
      </c>
      <c r="D100" s="145" t="e">
        <f t="shared" ca="1" si="9"/>
        <v>#VALUE!</v>
      </c>
      <c r="E100" s="145" t="e">
        <f t="shared" ca="1" si="9"/>
        <v>#VALUE!</v>
      </c>
      <c r="F100" s="145" t="e">
        <f t="shared" ca="1" si="9"/>
        <v>#VALUE!</v>
      </c>
      <c r="G100" s="145" t="e">
        <f t="shared" ca="1" si="9"/>
        <v>#VALUE!</v>
      </c>
      <c r="H100" s="145" t="e">
        <f t="shared" ca="1" si="9"/>
        <v>#VALUE!</v>
      </c>
      <c r="I100" s="145" t="e">
        <f t="shared" ca="1" si="9"/>
        <v>#VALUE!</v>
      </c>
      <c r="J100" s="145" t="e">
        <f t="shared" ca="1" si="9"/>
        <v>#VALUE!</v>
      </c>
      <c r="K100" s="145" t="e">
        <f t="shared" ca="1" si="9"/>
        <v>#VALUE!</v>
      </c>
      <c r="L100" s="145" t="e">
        <f t="shared" ca="1" si="9"/>
        <v>#VALUE!</v>
      </c>
      <c r="M100" s="145" t="e">
        <f t="shared" ca="1" si="9"/>
        <v>#VALUE!</v>
      </c>
      <c r="N100" s="145" t="e">
        <f t="shared" ca="1" si="9"/>
        <v>#VALUE!</v>
      </c>
      <c r="O100" s="145" t="e">
        <f t="shared" ca="1" si="9"/>
        <v>#VALUE!</v>
      </c>
      <c r="P100" s="145" t="e">
        <f t="shared" ca="1" si="9"/>
        <v>#VALUE!</v>
      </c>
      <c r="Q100" s="145" t="e">
        <f t="shared" ca="1" si="9"/>
        <v>#VALUE!</v>
      </c>
      <c r="R100" s="145" t="e">
        <f t="shared" ca="1" si="9"/>
        <v>#VALUE!</v>
      </c>
      <c r="S100" s="145" t="e">
        <f t="shared" ca="1" si="9"/>
        <v>#VALUE!</v>
      </c>
      <c r="T100" s="145" t="e">
        <f t="shared" ca="1" si="9"/>
        <v>#VALUE!</v>
      </c>
      <c r="U100" s="145" t="e">
        <f t="shared" ca="1" si="9"/>
        <v>#VALUE!</v>
      </c>
      <c r="V100" s="145" t="e">
        <f t="shared" ca="1" si="9"/>
        <v>#VALUE!</v>
      </c>
      <c r="W100" s="145" t="e">
        <f t="shared" ca="1" si="9"/>
        <v>#VALUE!</v>
      </c>
      <c r="X100" s="145" t="e">
        <f t="shared" ca="1" si="9"/>
        <v>#VALUE!</v>
      </c>
      <c r="Y100" s="145" t="e">
        <f t="shared" ca="1" si="9"/>
        <v>#VALUE!</v>
      </c>
      <c r="Z100" s="145" t="e">
        <f t="shared" ca="1" si="9"/>
        <v>#VALUE!</v>
      </c>
      <c r="AA100" s="145" t="e">
        <f t="shared" ca="1" si="9"/>
        <v>#VALUE!</v>
      </c>
      <c r="AB100" s="145" t="e">
        <f t="shared" ca="1" si="9"/>
        <v>#VALUE!</v>
      </c>
      <c r="AC100" s="145" t="e">
        <f t="shared" ca="1" si="9"/>
        <v>#VALUE!</v>
      </c>
      <c r="AD100" s="145" t="e">
        <f t="shared" ca="1" si="9"/>
        <v>#VALUE!</v>
      </c>
      <c r="AE100" s="145" t="e">
        <f t="shared" ca="1" si="9"/>
        <v>#VALUE!</v>
      </c>
      <c r="AF100" s="145" t="e">
        <f t="shared" ca="1" si="9"/>
        <v>#VALUE!</v>
      </c>
      <c r="AG100" s="145" t="e">
        <f t="shared" ca="1" si="9"/>
        <v>#VALUE!</v>
      </c>
      <c r="AH100" s="145" t="e">
        <f t="shared" ca="1" si="9"/>
        <v>#VALUE!</v>
      </c>
      <c r="AI100" s="145" t="e">
        <f t="shared" ca="1" si="9"/>
        <v>#VALUE!</v>
      </c>
      <c r="AJ100" s="145" t="e">
        <f t="shared" ca="1" si="9"/>
        <v>#VALUE!</v>
      </c>
      <c r="AK100" s="145" t="e">
        <f t="shared" ca="1" si="9"/>
        <v>#VALUE!</v>
      </c>
      <c r="AL100" s="146" t="e">
        <f t="shared" ca="1" si="9"/>
        <v>#VALUE!</v>
      </c>
    </row>
    <row r="101" spans="1:38" x14ac:dyDescent="0.3">
      <c r="A101" s="132" t="s">
        <v>1603</v>
      </c>
      <c r="B101" s="145" t="e">
        <f t="shared" ref="B101:AL101" ca="1" si="10">B60-B18</f>
        <v>#VALUE!</v>
      </c>
      <c r="C101" s="145" t="e">
        <f t="shared" ca="1" si="10"/>
        <v>#VALUE!</v>
      </c>
      <c r="D101" s="145" t="e">
        <f t="shared" ca="1" si="10"/>
        <v>#VALUE!</v>
      </c>
      <c r="E101" s="145" t="e">
        <f t="shared" ca="1" si="10"/>
        <v>#VALUE!</v>
      </c>
      <c r="F101" s="145" t="e">
        <f t="shared" ca="1" si="10"/>
        <v>#VALUE!</v>
      </c>
      <c r="G101" s="145" t="e">
        <f t="shared" ca="1" si="10"/>
        <v>#VALUE!</v>
      </c>
      <c r="H101" s="145" t="e">
        <f t="shared" ca="1" si="10"/>
        <v>#VALUE!</v>
      </c>
      <c r="I101" s="145" t="e">
        <f t="shared" ca="1" si="10"/>
        <v>#VALUE!</v>
      </c>
      <c r="J101" s="145" t="e">
        <f t="shared" ca="1" si="10"/>
        <v>#VALUE!</v>
      </c>
      <c r="K101" s="145" t="e">
        <f t="shared" ca="1" si="10"/>
        <v>#VALUE!</v>
      </c>
      <c r="L101" s="145" t="e">
        <f t="shared" ca="1" si="10"/>
        <v>#VALUE!</v>
      </c>
      <c r="M101" s="145" t="e">
        <f t="shared" ca="1" si="10"/>
        <v>#VALUE!</v>
      </c>
      <c r="N101" s="145" t="e">
        <f t="shared" ca="1" si="10"/>
        <v>#VALUE!</v>
      </c>
      <c r="O101" s="145" t="e">
        <f t="shared" ca="1" si="10"/>
        <v>#VALUE!</v>
      </c>
      <c r="P101" s="145" t="e">
        <f t="shared" ca="1" si="10"/>
        <v>#VALUE!</v>
      </c>
      <c r="Q101" s="145" t="e">
        <f t="shared" ca="1" si="10"/>
        <v>#VALUE!</v>
      </c>
      <c r="R101" s="145" t="e">
        <f t="shared" ca="1" si="10"/>
        <v>#VALUE!</v>
      </c>
      <c r="S101" s="145" t="e">
        <f t="shared" ca="1" si="10"/>
        <v>#VALUE!</v>
      </c>
      <c r="T101" s="145" t="e">
        <f t="shared" ca="1" si="10"/>
        <v>#VALUE!</v>
      </c>
      <c r="U101" s="145" t="e">
        <f t="shared" ca="1" si="10"/>
        <v>#VALUE!</v>
      </c>
      <c r="V101" s="145" t="e">
        <f t="shared" ca="1" si="10"/>
        <v>#VALUE!</v>
      </c>
      <c r="W101" s="145" t="e">
        <f t="shared" ca="1" si="10"/>
        <v>#VALUE!</v>
      </c>
      <c r="X101" s="145" t="e">
        <f t="shared" ca="1" si="10"/>
        <v>#VALUE!</v>
      </c>
      <c r="Y101" s="145" t="e">
        <f t="shared" ca="1" si="10"/>
        <v>#VALUE!</v>
      </c>
      <c r="Z101" s="145" t="e">
        <f t="shared" ca="1" si="10"/>
        <v>#VALUE!</v>
      </c>
      <c r="AA101" s="145" t="e">
        <f t="shared" ca="1" si="10"/>
        <v>#VALUE!</v>
      </c>
      <c r="AB101" s="145" t="e">
        <f t="shared" ca="1" si="10"/>
        <v>#VALUE!</v>
      </c>
      <c r="AC101" s="145" t="e">
        <f t="shared" ca="1" si="10"/>
        <v>#VALUE!</v>
      </c>
      <c r="AD101" s="145" t="e">
        <f t="shared" ca="1" si="10"/>
        <v>#VALUE!</v>
      </c>
      <c r="AE101" s="145" t="e">
        <f t="shared" ca="1" si="10"/>
        <v>#VALUE!</v>
      </c>
      <c r="AF101" s="145" t="e">
        <f t="shared" ca="1" si="10"/>
        <v>#VALUE!</v>
      </c>
      <c r="AG101" s="145" t="e">
        <f t="shared" ca="1" si="10"/>
        <v>#VALUE!</v>
      </c>
      <c r="AH101" s="145" t="e">
        <f t="shared" ca="1" si="10"/>
        <v>#VALUE!</v>
      </c>
      <c r="AI101" s="145" t="e">
        <f t="shared" ca="1" si="10"/>
        <v>#VALUE!</v>
      </c>
      <c r="AJ101" s="145" t="e">
        <f t="shared" ca="1" si="10"/>
        <v>#VALUE!</v>
      </c>
      <c r="AK101" s="145" t="e">
        <f t="shared" ca="1" si="10"/>
        <v>#VALUE!</v>
      </c>
      <c r="AL101" s="146" t="e">
        <f t="shared" ca="1" si="10"/>
        <v>#VALUE!</v>
      </c>
    </row>
    <row r="102" spans="1:38" x14ac:dyDescent="0.3">
      <c r="A102" s="132" t="s">
        <v>1604</v>
      </c>
      <c r="B102" s="145" t="e">
        <f t="shared" ref="B102:AL102" ca="1" si="11">B61-B19</f>
        <v>#VALUE!</v>
      </c>
      <c r="C102" s="145" t="e">
        <f t="shared" ca="1" si="11"/>
        <v>#VALUE!</v>
      </c>
      <c r="D102" s="145" t="e">
        <f t="shared" ca="1" si="11"/>
        <v>#VALUE!</v>
      </c>
      <c r="E102" s="145" t="e">
        <f t="shared" ca="1" si="11"/>
        <v>#VALUE!</v>
      </c>
      <c r="F102" s="145" t="e">
        <f t="shared" ca="1" si="11"/>
        <v>#VALUE!</v>
      </c>
      <c r="G102" s="145" t="e">
        <f t="shared" ca="1" si="11"/>
        <v>#VALUE!</v>
      </c>
      <c r="H102" s="145" t="e">
        <f t="shared" ca="1" si="11"/>
        <v>#VALUE!</v>
      </c>
      <c r="I102" s="145" t="e">
        <f t="shared" ca="1" si="11"/>
        <v>#VALUE!</v>
      </c>
      <c r="J102" s="145" t="e">
        <f t="shared" ca="1" si="11"/>
        <v>#VALUE!</v>
      </c>
      <c r="K102" s="145" t="e">
        <f t="shared" ca="1" si="11"/>
        <v>#VALUE!</v>
      </c>
      <c r="L102" s="145" t="e">
        <f t="shared" ca="1" si="11"/>
        <v>#VALUE!</v>
      </c>
      <c r="M102" s="145" t="e">
        <f t="shared" ca="1" si="11"/>
        <v>#VALUE!</v>
      </c>
      <c r="N102" s="145" t="e">
        <f t="shared" ca="1" si="11"/>
        <v>#VALUE!</v>
      </c>
      <c r="O102" s="145" t="e">
        <f t="shared" ca="1" si="11"/>
        <v>#VALUE!</v>
      </c>
      <c r="P102" s="145" t="e">
        <f t="shared" ca="1" si="11"/>
        <v>#VALUE!</v>
      </c>
      <c r="Q102" s="145" t="e">
        <f t="shared" ca="1" si="11"/>
        <v>#VALUE!</v>
      </c>
      <c r="R102" s="145" t="e">
        <f t="shared" ca="1" si="11"/>
        <v>#VALUE!</v>
      </c>
      <c r="S102" s="145" t="e">
        <f t="shared" ca="1" si="11"/>
        <v>#VALUE!</v>
      </c>
      <c r="T102" s="145" t="e">
        <f t="shared" ca="1" si="11"/>
        <v>#VALUE!</v>
      </c>
      <c r="U102" s="145" t="e">
        <f t="shared" ca="1" si="11"/>
        <v>#VALUE!</v>
      </c>
      <c r="V102" s="145" t="e">
        <f t="shared" ca="1" si="11"/>
        <v>#VALUE!</v>
      </c>
      <c r="W102" s="145" t="e">
        <f t="shared" ca="1" si="11"/>
        <v>#VALUE!</v>
      </c>
      <c r="X102" s="145" t="e">
        <f t="shared" ca="1" si="11"/>
        <v>#VALUE!</v>
      </c>
      <c r="Y102" s="145" t="e">
        <f t="shared" ca="1" si="11"/>
        <v>#VALUE!</v>
      </c>
      <c r="Z102" s="145" t="e">
        <f t="shared" ca="1" si="11"/>
        <v>#VALUE!</v>
      </c>
      <c r="AA102" s="145" t="e">
        <f t="shared" ca="1" si="11"/>
        <v>#VALUE!</v>
      </c>
      <c r="AB102" s="145" t="e">
        <f t="shared" ca="1" si="11"/>
        <v>#VALUE!</v>
      </c>
      <c r="AC102" s="145" t="e">
        <f t="shared" ca="1" si="11"/>
        <v>#VALUE!</v>
      </c>
      <c r="AD102" s="145" t="e">
        <f t="shared" ca="1" si="11"/>
        <v>#VALUE!</v>
      </c>
      <c r="AE102" s="145" t="e">
        <f t="shared" ca="1" si="11"/>
        <v>#VALUE!</v>
      </c>
      <c r="AF102" s="145" t="e">
        <f t="shared" ca="1" si="11"/>
        <v>#VALUE!</v>
      </c>
      <c r="AG102" s="145" t="e">
        <f t="shared" ca="1" si="11"/>
        <v>#VALUE!</v>
      </c>
      <c r="AH102" s="145" t="e">
        <f t="shared" ca="1" si="11"/>
        <v>#VALUE!</v>
      </c>
      <c r="AI102" s="145" t="e">
        <f t="shared" ca="1" si="11"/>
        <v>#VALUE!</v>
      </c>
      <c r="AJ102" s="145" t="e">
        <f t="shared" ca="1" si="11"/>
        <v>#VALUE!</v>
      </c>
      <c r="AK102" s="145" t="e">
        <f t="shared" ca="1" si="11"/>
        <v>#VALUE!</v>
      </c>
      <c r="AL102" s="146" t="e">
        <f t="shared" ca="1" si="11"/>
        <v>#VALUE!</v>
      </c>
    </row>
    <row r="103" spans="1:38" x14ac:dyDescent="0.3">
      <c r="A103" s="132" t="s">
        <v>1605</v>
      </c>
      <c r="B103" s="145" t="e">
        <f t="shared" ref="B103:AL103" ca="1" si="12">B62-B20</f>
        <v>#VALUE!</v>
      </c>
      <c r="C103" s="145" t="e">
        <f t="shared" ca="1" si="12"/>
        <v>#VALUE!</v>
      </c>
      <c r="D103" s="145" t="e">
        <f t="shared" ca="1" si="12"/>
        <v>#VALUE!</v>
      </c>
      <c r="E103" s="145" t="e">
        <f t="shared" ca="1" si="12"/>
        <v>#VALUE!</v>
      </c>
      <c r="F103" s="145" t="e">
        <f t="shared" ca="1" si="12"/>
        <v>#VALUE!</v>
      </c>
      <c r="G103" s="145" t="e">
        <f t="shared" ca="1" si="12"/>
        <v>#VALUE!</v>
      </c>
      <c r="H103" s="145" t="e">
        <f t="shared" ca="1" si="12"/>
        <v>#VALUE!</v>
      </c>
      <c r="I103" s="145" t="e">
        <f t="shared" ca="1" si="12"/>
        <v>#VALUE!</v>
      </c>
      <c r="J103" s="145" t="e">
        <f t="shared" ca="1" si="12"/>
        <v>#VALUE!</v>
      </c>
      <c r="K103" s="145" t="e">
        <f t="shared" ca="1" si="12"/>
        <v>#VALUE!</v>
      </c>
      <c r="L103" s="145" t="e">
        <f t="shared" ca="1" si="12"/>
        <v>#VALUE!</v>
      </c>
      <c r="M103" s="145" t="e">
        <f t="shared" ca="1" si="12"/>
        <v>#VALUE!</v>
      </c>
      <c r="N103" s="145" t="e">
        <f t="shared" ca="1" si="12"/>
        <v>#VALUE!</v>
      </c>
      <c r="O103" s="145" t="e">
        <f t="shared" ca="1" si="12"/>
        <v>#VALUE!</v>
      </c>
      <c r="P103" s="145" t="e">
        <f t="shared" ca="1" si="12"/>
        <v>#VALUE!</v>
      </c>
      <c r="Q103" s="145" t="e">
        <f t="shared" ca="1" si="12"/>
        <v>#VALUE!</v>
      </c>
      <c r="R103" s="145" t="e">
        <f t="shared" ca="1" si="12"/>
        <v>#VALUE!</v>
      </c>
      <c r="S103" s="145" t="e">
        <f t="shared" ca="1" si="12"/>
        <v>#VALUE!</v>
      </c>
      <c r="T103" s="145" t="e">
        <f t="shared" ca="1" si="12"/>
        <v>#VALUE!</v>
      </c>
      <c r="U103" s="145" t="e">
        <f t="shared" ca="1" si="12"/>
        <v>#VALUE!</v>
      </c>
      <c r="V103" s="145" t="e">
        <f t="shared" ca="1" si="12"/>
        <v>#VALUE!</v>
      </c>
      <c r="W103" s="145" t="e">
        <f t="shared" ca="1" si="12"/>
        <v>#VALUE!</v>
      </c>
      <c r="X103" s="145" t="e">
        <f t="shared" ca="1" si="12"/>
        <v>#VALUE!</v>
      </c>
      <c r="Y103" s="145" t="e">
        <f t="shared" ca="1" si="12"/>
        <v>#VALUE!</v>
      </c>
      <c r="Z103" s="145" t="e">
        <f t="shared" ca="1" si="12"/>
        <v>#VALUE!</v>
      </c>
      <c r="AA103" s="145" t="e">
        <f t="shared" ca="1" si="12"/>
        <v>#VALUE!</v>
      </c>
      <c r="AB103" s="145" t="e">
        <f t="shared" ca="1" si="12"/>
        <v>#VALUE!</v>
      </c>
      <c r="AC103" s="145" t="e">
        <f t="shared" ca="1" si="12"/>
        <v>#VALUE!</v>
      </c>
      <c r="AD103" s="145" t="e">
        <f t="shared" ca="1" si="12"/>
        <v>#VALUE!</v>
      </c>
      <c r="AE103" s="145" t="e">
        <f t="shared" ca="1" si="12"/>
        <v>#VALUE!</v>
      </c>
      <c r="AF103" s="145" t="e">
        <f t="shared" ca="1" si="12"/>
        <v>#VALUE!</v>
      </c>
      <c r="AG103" s="145" t="e">
        <f t="shared" ca="1" si="12"/>
        <v>#VALUE!</v>
      </c>
      <c r="AH103" s="145" t="e">
        <f t="shared" ca="1" si="12"/>
        <v>#VALUE!</v>
      </c>
      <c r="AI103" s="145" t="e">
        <f t="shared" ca="1" si="12"/>
        <v>#VALUE!</v>
      </c>
      <c r="AJ103" s="145" t="e">
        <f t="shared" ca="1" si="12"/>
        <v>#VALUE!</v>
      </c>
      <c r="AK103" s="145" t="e">
        <f t="shared" ca="1" si="12"/>
        <v>#VALUE!</v>
      </c>
      <c r="AL103" s="146" t="e">
        <f t="shared" ca="1" si="12"/>
        <v>#VALUE!</v>
      </c>
    </row>
    <row r="104" spans="1:38" x14ac:dyDescent="0.3">
      <c r="A104" s="132" t="s">
        <v>1606</v>
      </c>
      <c r="B104" s="145" t="e">
        <f t="shared" ref="B104:AL104" ca="1" si="13">B63-B21</f>
        <v>#VALUE!</v>
      </c>
      <c r="C104" s="145" t="e">
        <f t="shared" ca="1" si="13"/>
        <v>#VALUE!</v>
      </c>
      <c r="D104" s="145" t="e">
        <f t="shared" ca="1" si="13"/>
        <v>#VALUE!</v>
      </c>
      <c r="E104" s="145" t="e">
        <f t="shared" ca="1" si="13"/>
        <v>#VALUE!</v>
      </c>
      <c r="F104" s="145" t="e">
        <f t="shared" ca="1" si="13"/>
        <v>#VALUE!</v>
      </c>
      <c r="G104" s="145" t="e">
        <f t="shared" ca="1" si="13"/>
        <v>#VALUE!</v>
      </c>
      <c r="H104" s="145" t="e">
        <f t="shared" ca="1" si="13"/>
        <v>#VALUE!</v>
      </c>
      <c r="I104" s="145" t="e">
        <f t="shared" ca="1" si="13"/>
        <v>#VALUE!</v>
      </c>
      <c r="J104" s="145" t="e">
        <f t="shared" ca="1" si="13"/>
        <v>#VALUE!</v>
      </c>
      <c r="K104" s="145" t="e">
        <f t="shared" ca="1" si="13"/>
        <v>#VALUE!</v>
      </c>
      <c r="L104" s="145" t="e">
        <f t="shared" ca="1" si="13"/>
        <v>#VALUE!</v>
      </c>
      <c r="M104" s="145" t="e">
        <f t="shared" ca="1" si="13"/>
        <v>#VALUE!</v>
      </c>
      <c r="N104" s="145" t="e">
        <f t="shared" ca="1" si="13"/>
        <v>#VALUE!</v>
      </c>
      <c r="O104" s="145" t="e">
        <f t="shared" ca="1" si="13"/>
        <v>#VALUE!</v>
      </c>
      <c r="P104" s="145" t="e">
        <f t="shared" ca="1" si="13"/>
        <v>#VALUE!</v>
      </c>
      <c r="Q104" s="145" t="e">
        <f t="shared" ca="1" si="13"/>
        <v>#VALUE!</v>
      </c>
      <c r="R104" s="145" t="e">
        <f t="shared" ca="1" si="13"/>
        <v>#VALUE!</v>
      </c>
      <c r="S104" s="145" t="e">
        <f t="shared" ca="1" si="13"/>
        <v>#VALUE!</v>
      </c>
      <c r="T104" s="145" t="e">
        <f t="shared" ca="1" si="13"/>
        <v>#VALUE!</v>
      </c>
      <c r="U104" s="145" t="e">
        <f t="shared" ca="1" si="13"/>
        <v>#VALUE!</v>
      </c>
      <c r="V104" s="145" t="e">
        <f t="shared" ca="1" si="13"/>
        <v>#VALUE!</v>
      </c>
      <c r="W104" s="145" t="e">
        <f t="shared" ca="1" si="13"/>
        <v>#VALUE!</v>
      </c>
      <c r="X104" s="145" t="e">
        <f t="shared" ca="1" si="13"/>
        <v>#VALUE!</v>
      </c>
      <c r="Y104" s="145" t="e">
        <f t="shared" ca="1" si="13"/>
        <v>#VALUE!</v>
      </c>
      <c r="Z104" s="145" t="e">
        <f t="shared" ca="1" si="13"/>
        <v>#VALUE!</v>
      </c>
      <c r="AA104" s="145" t="e">
        <f t="shared" ca="1" si="13"/>
        <v>#VALUE!</v>
      </c>
      <c r="AB104" s="145" t="e">
        <f t="shared" ca="1" si="13"/>
        <v>#VALUE!</v>
      </c>
      <c r="AC104" s="145" t="e">
        <f t="shared" ca="1" si="13"/>
        <v>#VALUE!</v>
      </c>
      <c r="AD104" s="145" t="e">
        <f t="shared" ca="1" si="13"/>
        <v>#VALUE!</v>
      </c>
      <c r="AE104" s="145" t="e">
        <f t="shared" ca="1" si="13"/>
        <v>#VALUE!</v>
      </c>
      <c r="AF104" s="145" t="e">
        <f t="shared" ca="1" si="13"/>
        <v>#VALUE!</v>
      </c>
      <c r="AG104" s="145" t="e">
        <f t="shared" ca="1" si="13"/>
        <v>#VALUE!</v>
      </c>
      <c r="AH104" s="145" t="e">
        <f t="shared" ca="1" si="13"/>
        <v>#VALUE!</v>
      </c>
      <c r="AI104" s="145" t="e">
        <f t="shared" ca="1" si="13"/>
        <v>#VALUE!</v>
      </c>
      <c r="AJ104" s="145" t="e">
        <f t="shared" ca="1" si="13"/>
        <v>#VALUE!</v>
      </c>
      <c r="AK104" s="145" t="e">
        <f t="shared" ca="1" si="13"/>
        <v>#VALUE!</v>
      </c>
      <c r="AL104" s="146" t="e">
        <f t="shared" ca="1" si="13"/>
        <v>#VALUE!</v>
      </c>
    </row>
    <row r="105" spans="1:38" x14ac:dyDescent="0.3">
      <c r="A105" s="132" t="s">
        <v>1337</v>
      </c>
      <c r="B105" s="145" t="e">
        <f t="shared" ref="B105:AL105" ca="1" si="14">B64-B22</f>
        <v>#VALUE!</v>
      </c>
      <c r="C105" s="145" t="e">
        <f t="shared" ca="1" si="14"/>
        <v>#VALUE!</v>
      </c>
      <c r="D105" s="145" t="e">
        <f t="shared" ca="1" si="14"/>
        <v>#VALUE!</v>
      </c>
      <c r="E105" s="145" t="e">
        <f t="shared" ca="1" si="14"/>
        <v>#VALUE!</v>
      </c>
      <c r="F105" s="145" t="e">
        <f t="shared" ca="1" si="14"/>
        <v>#VALUE!</v>
      </c>
      <c r="G105" s="145" t="e">
        <f t="shared" ca="1" si="14"/>
        <v>#VALUE!</v>
      </c>
      <c r="H105" s="145" t="e">
        <f t="shared" ca="1" si="14"/>
        <v>#VALUE!</v>
      </c>
      <c r="I105" s="145" t="e">
        <f t="shared" ca="1" si="14"/>
        <v>#VALUE!</v>
      </c>
      <c r="J105" s="145" t="e">
        <f t="shared" ca="1" si="14"/>
        <v>#VALUE!</v>
      </c>
      <c r="K105" s="145" t="e">
        <f t="shared" ca="1" si="14"/>
        <v>#VALUE!</v>
      </c>
      <c r="L105" s="145" t="e">
        <f t="shared" ca="1" si="14"/>
        <v>#VALUE!</v>
      </c>
      <c r="M105" s="145" t="e">
        <f t="shared" ca="1" si="14"/>
        <v>#VALUE!</v>
      </c>
      <c r="N105" s="145" t="e">
        <f t="shared" ca="1" si="14"/>
        <v>#VALUE!</v>
      </c>
      <c r="O105" s="145" t="e">
        <f t="shared" ca="1" si="14"/>
        <v>#VALUE!</v>
      </c>
      <c r="P105" s="145" t="e">
        <f t="shared" ca="1" si="14"/>
        <v>#VALUE!</v>
      </c>
      <c r="Q105" s="145" t="e">
        <f t="shared" ca="1" si="14"/>
        <v>#VALUE!</v>
      </c>
      <c r="R105" s="145" t="e">
        <f t="shared" ca="1" si="14"/>
        <v>#VALUE!</v>
      </c>
      <c r="S105" s="145" t="e">
        <f t="shared" ca="1" si="14"/>
        <v>#VALUE!</v>
      </c>
      <c r="T105" s="145" t="e">
        <f t="shared" ca="1" si="14"/>
        <v>#VALUE!</v>
      </c>
      <c r="U105" s="145" t="e">
        <f t="shared" ca="1" si="14"/>
        <v>#VALUE!</v>
      </c>
      <c r="V105" s="145" t="e">
        <f t="shared" ca="1" si="14"/>
        <v>#VALUE!</v>
      </c>
      <c r="W105" s="145" t="e">
        <f t="shared" ca="1" si="14"/>
        <v>#VALUE!</v>
      </c>
      <c r="X105" s="145" t="e">
        <f t="shared" ca="1" si="14"/>
        <v>#VALUE!</v>
      </c>
      <c r="Y105" s="145" t="e">
        <f t="shared" ca="1" si="14"/>
        <v>#VALUE!</v>
      </c>
      <c r="Z105" s="145" t="e">
        <f t="shared" ca="1" si="14"/>
        <v>#VALUE!</v>
      </c>
      <c r="AA105" s="145" t="e">
        <f t="shared" ca="1" si="14"/>
        <v>#VALUE!</v>
      </c>
      <c r="AB105" s="145" t="e">
        <f t="shared" ca="1" si="14"/>
        <v>#VALUE!</v>
      </c>
      <c r="AC105" s="145" t="e">
        <f t="shared" ca="1" si="14"/>
        <v>#VALUE!</v>
      </c>
      <c r="AD105" s="145" t="e">
        <f t="shared" ca="1" si="14"/>
        <v>#VALUE!</v>
      </c>
      <c r="AE105" s="145" t="e">
        <f t="shared" ca="1" si="14"/>
        <v>#VALUE!</v>
      </c>
      <c r="AF105" s="145" t="e">
        <f t="shared" ca="1" si="14"/>
        <v>#VALUE!</v>
      </c>
      <c r="AG105" s="145" t="e">
        <f t="shared" ca="1" si="14"/>
        <v>#VALUE!</v>
      </c>
      <c r="AH105" s="145" t="e">
        <f t="shared" ca="1" si="14"/>
        <v>#VALUE!</v>
      </c>
      <c r="AI105" s="145" t="e">
        <f t="shared" ca="1" si="14"/>
        <v>#VALUE!</v>
      </c>
      <c r="AJ105" s="145" t="e">
        <f t="shared" ca="1" si="14"/>
        <v>#VALUE!</v>
      </c>
      <c r="AK105" s="145" t="e">
        <f t="shared" ca="1" si="14"/>
        <v>#VALUE!</v>
      </c>
      <c r="AL105" s="146" t="e">
        <f t="shared" ca="1" si="14"/>
        <v>#VALUE!</v>
      </c>
    </row>
    <row r="106" spans="1:38" x14ac:dyDescent="0.3">
      <c r="A106" s="132" t="s">
        <v>1607</v>
      </c>
      <c r="B106" s="145" t="e">
        <f t="shared" ref="B106:AL106" ca="1" si="15">B65-B23</f>
        <v>#VALUE!</v>
      </c>
      <c r="C106" s="145" t="e">
        <f t="shared" ca="1" si="15"/>
        <v>#VALUE!</v>
      </c>
      <c r="D106" s="145" t="e">
        <f t="shared" ca="1" si="15"/>
        <v>#VALUE!</v>
      </c>
      <c r="E106" s="145" t="e">
        <f t="shared" ca="1" si="15"/>
        <v>#VALUE!</v>
      </c>
      <c r="F106" s="145" t="e">
        <f t="shared" ca="1" si="15"/>
        <v>#VALUE!</v>
      </c>
      <c r="G106" s="145" t="e">
        <f t="shared" ca="1" si="15"/>
        <v>#VALUE!</v>
      </c>
      <c r="H106" s="145" t="e">
        <f t="shared" ca="1" si="15"/>
        <v>#VALUE!</v>
      </c>
      <c r="I106" s="145" t="e">
        <f t="shared" ca="1" si="15"/>
        <v>#VALUE!</v>
      </c>
      <c r="J106" s="145" t="e">
        <f t="shared" ca="1" si="15"/>
        <v>#VALUE!</v>
      </c>
      <c r="K106" s="145" t="e">
        <f t="shared" ca="1" si="15"/>
        <v>#VALUE!</v>
      </c>
      <c r="L106" s="145" t="e">
        <f t="shared" ca="1" si="15"/>
        <v>#VALUE!</v>
      </c>
      <c r="M106" s="145" t="e">
        <f t="shared" ca="1" si="15"/>
        <v>#VALUE!</v>
      </c>
      <c r="N106" s="145" t="e">
        <f t="shared" ca="1" si="15"/>
        <v>#VALUE!</v>
      </c>
      <c r="O106" s="145" t="e">
        <f t="shared" ca="1" si="15"/>
        <v>#VALUE!</v>
      </c>
      <c r="P106" s="145" t="e">
        <f t="shared" ca="1" si="15"/>
        <v>#VALUE!</v>
      </c>
      <c r="Q106" s="145" t="e">
        <f t="shared" ca="1" si="15"/>
        <v>#VALUE!</v>
      </c>
      <c r="R106" s="145" t="e">
        <f t="shared" ca="1" si="15"/>
        <v>#VALUE!</v>
      </c>
      <c r="S106" s="145" t="e">
        <f t="shared" ca="1" si="15"/>
        <v>#VALUE!</v>
      </c>
      <c r="T106" s="145" t="e">
        <f t="shared" ca="1" si="15"/>
        <v>#VALUE!</v>
      </c>
      <c r="U106" s="145" t="e">
        <f t="shared" ca="1" si="15"/>
        <v>#VALUE!</v>
      </c>
      <c r="V106" s="145" t="e">
        <f t="shared" ca="1" si="15"/>
        <v>#VALUE!</v>
      </c>
      <c r="W106" s="145" t="e">
        <f t="shared" ca="1" si="15"/>
        <v>#VALUE!</v>
      </c>
      <c r="X106" s="145" t="e">
        <f t="shared" ca="1" si="15"/>
        <v>#VALUE!</v>
      </c>
      <c r="Y106" s="145" t="e">
        <f t="shared" ca="1" si="15"/>
        <v>#VALUE!</v>
      </c>
      <c r="Z106" s="145" t="e">
        <f t="shared" ca="1" si="15"/>
        <v>#VALUE!</v>
      </c>
      <c r="AA106" s="145" t="e">
        <f t="shared" ca="1" si="15"/>
        <v>#VALUE!</v>
      </c>
      <c r="AB106" s="145" t="e">
        <f t="shared" ca="1" si="15"/>
        <v>#VALUE!</v>
      </c>
      <c r="AC106" s="145" t="e">
        <f t="shared" ca="1" si="15"/>
        <v>#VALUE!</v>
      </c>
      <c r="AD106" s="145" t="e">
        <f t="shared" ca="1" si="15"/>
        <v>#VALUE!</v>
      </c>
      <c r="AE106" s="145" t="e">
        <f t="shared" ca="1" si="15"/>
        <v>#VALUE!</v>
      </c>
      <c r="AF106" s="145" t="e">
        <f t="shared" ca="1" si="15"/>
        <v>#VALUE!</v>
      </c>
      <c r="AG106" s="145" t="e">
        <f t="shared" ca="1" si="15"/>
        <v>#VALUE!</v>
      </c>
      <c r="AH106" s="145" t="e">
        <f t="shared" ca="1" si="15"/>
        <v>#VALUE!</v>
      </c>
      <c r="AI106" s="145" t="e">
        <f t="shared" ca="1" si="15"/>
        <v>#VALUE!</v>
      </c>
      <c r="AJ106" s="145" t="e">
        <f t="shared" ca="1" si="15"/>
        <v>#VALUE!</v>
      </c>
      <c r="AK106" s="145" t="e">
        <f t="shared" ca="1" si="15"/>
        <v>#VALUE!</v>
      </c>
      <c r="AL106" s="146" t="e">
        <f t="shared" ca="1" si="15"/>
        <v>#VALUE!</v>
      </c>
    </row>
    <row r="107" spans="1:38" x14ac:dyDescent="0.3">
      <c r="A107" s="132" t="s">
        <v>1608</v>
      </c>
      <c r="B107" s="145" t="e">
        <f t="shared" ref="B107:AL107" ca="1" si="16">B66-B24</f>
        <v>#VALUE!</v>
      </c>
      <c r="C107" s="145" t="e">
        <f t="shared" ca="1" si="16"/>
        <v>#VALUE!</v>
      </c>
      <c r="D107" s="145" t="e">
        <f t="shared" ca="1" si="16"/>
        <v>#VALUE!</v>
      </c>
      <c r="E107" s="145" t="e">
        <f t="shared" ca="1" si="16"/>
        <v>#VALUE!</v>
      </c>
      <c r="F107" s="145" t="e">
        <f t="shared" ca="1" si="16"/>
        <v>#VALUE!</v>
      </c>
      <c r="G107" s="145" t="e">
        <f t="shared" ca="1" si="16"/>
        <v>#VALUE!</v>
      </c>
      <c r="H107" s="145" t="e">
        <f t="shared" ca="1" si="16"/>
        <v>#VALUE!</v>
      </c>
      <c r="I107" s="145" t="e">
        <f t="shared" ca="1" si="16"/>
        <v>#VALUE!</v>
      </c>
      <c r="J107" s="145" t="e">
        <f t="shared" ca="1" si="16"/>
        <v>#VALUE!</v>
      </c>
      <c r="K107" s="145" t="e">
        <f t="shared" ca="1" si="16"/>
        <v>#VALUE!</v>
      </c>
      <c r="L107" s="145" t="e">
        <f t="shared" ca="1" si="16"/>
        <v>#VALUE!</v>
      </c>
      <c r="M107" s="145" t="e">
        <f t="shared" ca="1" si="16"/>
        <v>#VALUE!</v>
      </c>
      <c r="N107" s="145" t="e">
        <f t="shared" ca="1" si="16"/>
        <v>#VALUE!</v>
      </c>
      <c r="O107" s="145" t="e">
        <f t="shared" ca="1" si="16"/>
        <v>#VALUE!</v>
      </c>
      <c r="P107" s="145" t="e">
        <f t="shared" ca="1" si="16"/>
        <v>#VALUE!</v>
      </c>
      <c r="Q107" s="145" t="e">
        <f t="shared" ca="1" si="16"/>
        <v>#VALUE!</v>
      </c>
      <c r="R107" s="145" t="e">
        <f t="shared" ca="1" si="16"/>
        <v>#VALUE!</v>
      </c>
      <c r="S107" s="145" t="e">
        <f t="shared" ca="1" si="16"/>
        <v>#VALUE!</v>
      </c>
      <c r="T107" s="145" t="e">
        <f t="shared" ca="1" si="16"/>
        <v>#VALUE!</v>
      </c>
      <c r="U107" s="145" t="e">
        <f t="shared" ca="1" si="16"/>
        <v>#VALUE!</v>
      </c>
      <c r="V107" s="145" t="e">
        <f t="shared" ca="1" si="16"/>
        <v>#VALUE!</v>
      </c>
      <c r="W107" s="145" t="e">
        <f t="shared" ca="1" si="16"/>
        <v>#VALUE!</v>
      </c>
      <c r="X107" s="145" t="e">
        <f t="shared" ca="1" si="16"/>
        <v>#VALUE!</v>
      </c>
      <c r="Y107" s="145" t="e">
        <f t="shared" ca="1" si="16"/>
        <v>#VALUE!</v>
      </c>
      <c r="Z107" s="145" t="e">
        <f t="shared" ca="1" si="16"/>
        <v>#VALUE!</v>
      </c>
      <c r="AA107" s="145" t="e">
        <f t="shared" ca="1" si="16"/>
        <v>#VALUE!</v>
      </c>
      <c r="AB107" s="145" t="e">
        <f t="shared" ca="1" si="16"/>
        <v>#VALUE!</v>
      </c>
      <c r="AC107" s="145" t="e">
        <f t="shared" ca="1" si="16"/>
        <v>#VALUE!</v>
      </c>
      <c r="AD107" s="145" t="e">
        <f t="shared" ca="1" si="16"/>
        <v>#VALUE!</v>
      </c>
      <c r="AE107" s="145" t="e">
        <f t="shared" ca="1" si="16"/>
        <v>#VALUE!</v>
      </c>
      <c r="AF107" s="145" t="e">
        <f t="shared" ca="1" si="16"/>
        <v>#VALUE!</v>
      </c>
      <c r="AG107" s="145" t="e">
        <f t="shared" ca="1" si="16"/>
        <v>#VALUE!</v>
      </c>
      <c r="AH107" s="145" t="e">
        <f t="shared" ca="1" si="16"/>
        <v>#VALUE!</v>
      </c>
      <c r="AI107" s="145" t="e">
        <f t="shared" ca="1" si="16"/>
        <v>#VALUE!</v>
      </c>
      <c r="AJ107" s="145" t="e">
        <f t="shared" ca="1" si="16"/>
        <v>#VALUE!</v>
      </c>
      <c r="AK107" s="145" t="e">
        <f t="shared" ca="1" si="16"/>
        <v>#VALUE!</v>
      </c>
      <c r="AL107" s="146" t="e">
        <f t="shared" ca="1" si="16"/>
        <v>#VALUE!</v>
      </c>
    </row>
    <row r="108" spans="1:38" x14ac:dyDescent="0.3">
      <c r="A108" s="132" t="s">
        <v>1609</v>
      </c>
      <c r="B108" s="145" t="e">
        <f t="shared" ref="B108:AL108" ca="1" si="17">B67-B25</f>
        <v>#VALUE!</v>
      </c>
      <c r="C108" s="145" t="e">
        <f t="shared" ca="1" si="17"/>
        <v>#VALUE!</v>
      </c>
      <c r="D108" s="145" t="e">
        <f t="shared" ca="1" si="17"/>
        <v>#VALUE!</v>
      </c>
      <c r="E108" s="145" t="e">
        <f t="shared" ca="1" si="17"/>
        <v>#VALUE!</v>
      </c>
      <c r="F108" s="145" t="e">
        <f t="shared" ca="1" si="17"/>
        <v>#VALUE!</v>
      </c>
      <c r="G108" s="145" t="e">
        <f t="shared" ca="1" si="17"/>
        <v>#VALUE!</v>
      </c>
      <c r="H108" s="145" t="e">
        <f t="shared" ca="1" si="17"/>
        <v>#VALUE!</v>
      </c>
      <c r="I108" s="145" t="e">
        <f t="shared" ca="1" si="17"/>
        <v>#VALUE!</v>
      </c>
      <c r="J108" s="145" t="e">
        <f t="shared" ca="1" si="17"/>
        <v>#VALUE!</v>
      </c>
      <c r="K108" s="145" t="e">
        <f t="shared" ca="1" si="17"/>
        <v>#VALUE!</v>
      </c>
      <c r="L108" s="145" t="e">
        <f t="shared" ca="1" si="17"/>
        <v>#VALUE!</v>
      </c>
      <c r="M108" s="145" t="e">
        <f t="shared" ca="1" si="17"/>
        <v>#VALUE!</v>
      </c>
      <c r="N108" s="145" t="e">
        <f t="shared" ca="1" si="17"/>
        <v>#VALUE!</v>
      </c>
      <c r="O108" s="145" t="e">
        <f t="shared" ca="1" si="17"/>
        <v>#VALUE!</v>
      </c>
      <c r="P108" s="145" t="e">
        <f t="shared" ca="1" si="17"/>
        <v>#VALUE!</v>
      </c>
      <c r="Q108" s="145" t="e">
        <f t="shared" ca="1" si="17"/>
        <v>#VALUE!</v>
      </c>
      <c r="R108" s="145" t="e">
        <f t="shared" ca="1" si="17"/>
        <v>#VALUE!</v>
      </c>
      <c r="S108" s="145" t="e">
        <f t="shared" ca="1" si="17"/>
        <v>#VALUE!</v>
      </c>
      <c r="T108" s="145" t="e">
        <f t="shared" ca="1" si="17"/>
        <v>#VALUE!</v>
      </c>
      <c r="U108" s="145" t="e">
        <f t="shared" ca="1" si="17"/>
        <v>#VALUE!</v>
      </c>
      <c r="V108" s="145" t="e">
        <f t="shared" ca="1" si="17"/>
        <v>#VALUE!</v>
      </c>
      <c r="W108" s="145" t="e">
        <f t="shared" ca="1" si="17"/>
        <v>#VALUE!</v>
      </c>
      <c r="X108" s="145" t="e">
        <f t="shared" ca="1" si="17"/>
        <v>#VALUE!</v>
      </c>
      <c r="Y108" s="145" t="e">
        <f t="shared" ca="1" si="17"/>
        <v>#VALUE!</v>
      </c>
      <c r="Z108" s="145" t="e">
        <f t="shared" ca="1" si="17"/>
        <v>#VALUE!</v>
      </c>
      <c r="AA108" s="145" t="e">
        <f t="shared" ca="1" si="17"/>
        <v>#VALUE!</v>
      </c>
      <c r="AB108" s="145" t="e">
        <f t="shared" ca="1" si="17"/>
        <v>#VALUE!</v>
      </c>
      <c r="AC108" s="145" t="e">
        <f t="shared" ca="1" si="17"/>
        <v>#VALUE!</v>
      </c>
      <c r="AD108" s="145" t="e">
        <f t="shared" ca="1" si="17"/>
        <v>#VALUE!</v>
      </c>
      <c r="AE108" s="145" t="e">
        <f t="shared" ca="1" si="17"/>
        <v>#VALUE!</v>
      </c>
      <c r="AF108" s="145" t="e">
        <f t="shared" ca="1" si="17"/>
        <v>#VALUE!</v>
      </c>
      <c r="AG108" s="145" t="e">
        <f t="shared" ca="1" si="17"/>
        <v>#VALUE!</v>
      </c>
      <c r="AH108" s="145" t="e">
        <f t="shared" ca="1" si="17"/>
        <v>#VALUE!</v>
      </c>
      <c r="AI108" s="145" t="e">
        <f t="shared" ca="1" si="17"/>
        <v>#VALUE!</v>
      </c>
      <c r="AJ108" s="145" t="e">
        <f t="shared" ca="1" si="17"/>
        <v>#VALUE!</v>
      </c>
      <c r="AK108" s="145" t="e">
        <f t="shared" ca="1" si="17"/>
        <v>#VALUE!</v>
      </c>
      <c r="AL108" s="146" t="e">
        <f t="shared" ca="1" si="17"/>
        <v>#VALUE!</v>
      </c>
    </row>
    <row r="109" spans="1:38" x14ac:dyDescent="0.3">
      <c r="A109" s="132" t="s">
        <v>1610</v>
      </c>
      <c r="B109" s="145" t="e">
        <f t="shared" ref="B109:AL109" ca="1" si="18">B68-B26</f>
        <v>#VALUE!</v>
      </c>
      <c r="C109" s="145" t="e">
        <f t="shared" ca="1" si="18"/>
        <v>#VALUE!</v>
      </c>
      <c r="D109" s="145" t="e">
        <f t="shared" ca="1" si="18"/>
        <v>#VALUE!</v>
      </c>
      <c r="E109" s="145" t="e">
        <f t="shared" ca="1" si="18"/>
        <v>#VALUE!</v>
      </c>
      <c r="F109" s="145" t="e">
        <f t="shared" ca="1" si="18"/>
        <v>#VALUE!</v>
      </c>
      <c r="G109" s="145" t="e">
        <f t="shared" ca="1" si="18"/>
        <v>#VALUE!</v>
      </c>
      <c r="H109" s="145" t="e">
        <f t="shared" ca="1" si="18"/>
        <v>#VALUE!</v>
      </c>
      <c r="I109" s="145" t="e">
        <f t="shared" ca="1" si="18"/>
        <v>#VALUE!</v>
      </c>
      <c r="J109" s="145" t="e">
        <f t="shared" ca="1" si="18"/>
        <v>#VALUE!</v>
      </c>
      <c r="K109" s="145" t="e">
        <f t="shared" ca="1" si="18"/>
        <v>#VALUE!</v>
      </c>
      <c r="L109" s="145" t="e">
        <f t="shared" ca="1" si="18"/>
        <v>#VALUE!</v>
      </c>
      <c r="M109" s="145" t="e">
        <f t="shared" ca="1" si="18"/>
        <v>#VALUE!</v>
      </c>
      <c r="N109" s="145" t="e">
        <f t="shared" ca="1" si="18"/>
        <v>#VALUE!</v>
      </c>
      <c r="O109" s="145" t="e">
        <f t="shared" ca="1" si="18"/>
        <v>#VALUE!</v>
      </c>
      <c r="P109" s="145" t="e">
        <f t="shared" ca="1" si="18"/>
        <v>#VALUE!</v>
      </c>
      <c r="Q109" s="145" t="e">
        <f t="shared" ca="1" si="18"/>
        <v>#VALUE!</v>
      </c>
      <c r="R109" s="145" t="e">
        <f t="shared" ca="1" si="18"/>
        <v>#VALUE!</v>
      </c>
      <c r="S109" s="145" t="e">
        <f t="shared" ca="1" si="18"/>
        <v>#VALUE!</v>
      </c>
      <c r="T109" s="145" t="e">
        <f t="shared" ca="1" si="18"/>
        <v>#VALUE!</v>
      </c>
      <c r="U109" s="145" t="e">
        <f t="shared" ca="1" si="18"/>
        <v>#VALUE!</v>
      </c>
      <c r="V109" s="145" t="e">
        <f t="shared" ca="1" si="18"/>
        <v>#VALUE!</v>
      </c>
      <c r="W109" s="145" t="e">
        <f t="shared" ca="1" si="18"/>
        <v>#VALUE!</v>
      </c>
      <c r="X109" s="145" t="e">
        <f t="shared" ca="1" si="18"/>
        <v>#VALUE!</v>
      </c>
      <c r="Y109" s="145" t="e">
        <f t="shared" ca="1" si="18"/>
        <v>#VALUE!</v>
      </c>
      <c r="Z109" s="145" t="e">
        <f t="shared" ca="1" si="18"/>
        <v>#VALUE!</v>
      </c>
      <c r="AA109" s="145" t="e">
        <f t="shared" ca="1" si="18"/>
        <v>#VALUE!</v>
      </c>
      <c r="AB109" s="145" t="e">
        <f t="shared" ca="1" si="18"/>
        <v>#VALUE!</v>
      </c>
      <c r="AC109" s="145" t="e">
        <f t="shared" ca="1" si="18"/>
        <v>#VALUE!</v>
      </c>
      <c r="AD109" s="145" t="e">
        <f t="shared" ca="1" si="18"/>
        <v>#VALUE!</v>
      </c>
      <c r="AE109" s="145" t="e">
        <f t="shared" ca="1" si="18"/>
        <v>#VALUE!</v>
      </c>
      <c r="AF109" s="145" t="e">
        <f t="shared" ca="1" si="18"/>
        <v>#VALUE!</v>
      </c>
      <c r="AG109" s="145" t="e">
        <f t="shared" ca="1" si="18"/>
        <v>#VALUE!</v>
      </c>
      <c r="AH109" s="145" t="e">
        <f t="shared" ca="1" si="18"/>
        <v>#VALUE!</v>
      </c>
      <c r="AI109" s="145" t="e">
        <f t="shared" ca="1" si="18"/>
        <v>#VALUE!</v>
      </c>
      <c r="AJ109" s="145" t="e">
        <f t="shared" ca="1" si="18"/>
        <v>#VALUE!</v>
      </c>
      <c r="AK109" s="145" t="e">
        <f t="shared" ca="1" si="18"/>
        <v>#VALUE!</v>
      </c>
      <c r="AL109" s="146" t="e">
        <f t="shared" ca="1" si="18"/>
        <v>#VALUE!</v>
      </c>
    </row>
    <row r="110" spans="1:38" x14ac:dyDescent="0.3">
      <c r="A110" s="132" t="s">
        <v>1611</v>
      </c>
      <c r="B110" s="145" t="e">
        <f t="shared" ref="B110:AL110" ca="1" si="19">B69-B27</f>
        <v>#VALUE!</v>
      </c>
      <c r="C110" s="145" t="e">
        <f t="shared" ca="1" si="19"/>
        <v>#VALUE!</v>
      </c>
      <c r="D110" s="145" t="e">
        <f t="shared" ca="1" si="19"/>
        <v>#VALUE!</v>
      </c>
      <c r="E110" s="145" t="e">
        <f t="shared" ca="1" si="19"/>
        <v>#VALUE!</v>
      </c>
      <c r="F110" s="145" t="e">
        <f t="shared" ca="1" si="19"/>
        <v>#VALUE!</v>
      </c>
      <c r="G110" s="145" t="e">
        <f t="shared" ca="1" si="19"/>
        <v>#VALUE!</v>
      </c>
      <c r="H110" s="145" t="e">
        <f t="shared" ca="1" si="19"/>
        <v>#VALUE!</v>
      </c>
      <c r="I110" s="145" t="e">
        <f t="shared" ca="1" si="19"/>
        <v>#VALUE!</v>
      </c>
      <c r="J110" s="145" t="e">
        <f t="shared" ca="1" si="19"/>
        <v>#VALUE!</v>
      </c>
      <c r="K110" s="145" t="e">
        <f t="shared" ca="1" si="19"/>
        <v>#VALUE!</v>
      </c>
      <c r="L110" s="145" t="e">
        <f t="shared" ca="1" si="19"/>
        <v>#VALUE!</v>
      </c>
      <c r="M110" s="145" t="e">
        <f t="shared" ca="1" si="19"/>
        <v>#VALUE!</v>
      </c>
      <c r="N110" s="145" t="e">
        <f t="shared" ca="1" si="19"/>
        <v>#VALUE!</v>
      </c>
      <c r="O110" s="145" t="e">
        <f t="shared" ca="1" si="19"/>
        <v>#VALUE!</v>
      </c>
      <c r="P110" s="145" t="e">
        <f t="shared" ca="1" si="19"/>
        <v>#VALUE!</v>
      </c>
      <c r="Q110" s="145" t="e">
        <f t="shared" ca="1" si="19"/>
        <v>#VALUE!</v>
      </c>
      <c r="R110" s="145" t="e">
        <f t="shared" ca="1" si="19"/>
        <v>#VALUE!</v>
      </c>
      <c r="S110" s="145" t="e">
        <f t="shared" ca="1" si="19"/>
        <v>#VALUE!</v>
      </c>
      <c r="T110" s="145" t="e">
        <f t="shared" ca="1" si="19"/>
        <v>#VALUE!</v>
      </c>
      <c r="U110" s="145" t="e">
        <f t="shared" ca="1" si="19"/>
        <v>#VALUE!</v>
      </c>
      <c r="V110" s="145" t="e">
        <f t="shared" ca="1" si="19"/>
        <v>#VALUE!</v>
      </c>
      <c r="W110" s="145" t="e">
        <f t="shared" ca="1" si="19"/>
        <v>#VALUE!</v>
      </c>
      <c r="X110" s="145" t="e">
        <f t="shared" ca="1" si="19"/>
        <v>#VALUE!</v>
      </c>
      <c r="Y110" s="145" t="e">
        <f t="shared" ca="1" si="19"/>
        <v>#VALUE!</v>
      </c>
      <c r="Z110" s="145" t="e">
        <f t="shared" ca="1" si="19"/>
        <v>#VALUE!</v>
      </c>
      <c r="AA110" s="145" t="e">
        <f t="shared" ca="1" si="19"/>
        <v>#VALUE!</v>
      </c>
      <c r="AB110" s="145" t="e">
        <f t="shared" ca="1" si="19"/>
        <v>#VALUE!</v>
      </c>
      <c r="AC110" s="145" t="e">
        <f t="shared" ca="1" si="19"/>
        <v>#VALUE!</v>
      </c>
      <c r="AD110" s="145" t="e">
        <f t="shared" ca="1" si="19"/>
        <v>#VALUE!</v>
      </c>
      <c r="AE110" s="145" t="e">
        <f t="shared" ca="1" si="19"/>
        <v>#VALUE!</v>
      </c>
      <c r="AF110" s="145" t="e">
        <f t="shared" ca="1" si="19"/>
        <v>#VALUE!</v>
      </c>
      <c r="AG110" s="145" t="e">
        <f t="shared" ca="1" si="19"/>
        <v>#VALUE!</v>
      </c>
      <c r="AH110" s="145" t="e">
        <f t="shared" ca="1" si="19"/>
        <v>#VALUE!</v>
      </c>
      <c r="AI110" s="145" t="e">
        <f t="shared" ca="1" si="19"/>
        <v>#VALUE!</v>
      </c>
      <c r="AJ110" s="145" t="e">
        <f t="shared" ca="1" si="19"/>
        <v>#VALUE!</v>
      </c>
      <c r="AK110" s="145" t="e">
        <f t="shared" ca="1" si="19"/>
        <v>#VALUE!</v>
      </c>
      <c r="AL110" s="146" t="e">
        <f t="shared" ca="1" si="19"/>
        <v>#VALUE!</v>
      </c>
    </row>
    <row r="111" spans="1:38" x14ac:dyDescent="0.3">
      <c r="A111" s="132" t="s">
        <v>1612</v>
      </c>
      <c r="B111" s="145" t="e">
        <f t="shared" ref="B111:AL111" ca="1" si="20">B70-B28</f>
        <v>#VALUE!</v>
      </c>
      <c r="C111" s="145" t="e">
        <f t="shared" ca="1" si="20"/>
        <v>#VALUE!</v>
      </c>
      <c r="D111" s="145" t="e">
        <f t="shared" ca="1" si="20"/>
        <v>#VALUE!</v>
      </c>
      <c r="E111" s="145" t="e">
        <f t="shared" ca="1" si="20"/>
        <v>#VALUE!</v>
      </c>
      <c r="F111" s="145" t="e">
        <f t="shared" ca="1" si="20"/>
        <v>#VALUE!</v>
      </c>
      <c r="G111" s="145" t="e">
        <f t="shared" ca="1" si="20"/>
        <v>#VALUE!</v>
      </c>
      <c r="H111" s="145" t="e">
        <f t="shared" ca="1" si="20"/>
        <v>#VALUE!</v>
      </c>
      <c r="I111" s="145" t="e">
        <f t="shared" ca="1" si="20"/>
        <v>#VALUE!</v>
      </c>
      <c r="J111" s="145" t="e">
        <f t="shared" ca="1" si="20"/>
        <v>#VALUE!</v>
      </c>
      <c r="K111" s="145" t="e">
        <f t="shared" ca="1" si="20"/>
        <v>#VALUE!</v>
      </c>
      <c r="L111" s="145" t="e">
        <f t="shared" ca="1" si="20"/>
        <v>#VALUE!</v>
      </c>
      <c r="M111" s="145" t="e">
        <f t="shared" ca="1" si="20"/>
        <v>#VALUE!</v>
      </c>
      <c r="N111" s="145" t="e">
        <f t="shared" ca="1" si="20"/>
        <v>#VALUE!</v>
      </c>
      <c r="O111" s="145" t="e">
        <f t="shared" ca="1" si="20"/>
        <v>#VALUE!</v>
      </c>
      <c r="P111" s="145" t="e">
        <f t="shared" ca="1" si="20"/>
        <v>#VALUE!</v>
      </c>
      <c r="Q111" s="145" t="e">
        <f t="shared" ca="1" si="20"/>
        <v>#VALUE!</v>
      </c>
      <c r="R111" s="145" t="e">
        <f t="shared" ca="1" si="20"/>
        <v>#VALUE!</v>
      </c>
      <c r="S111" s="145" t="e">
        <f t="shared" ca="1" si="20"/>
        <v>#VALUE!</v>
      </c>
      <c r="T111" s="145" t="e">
        <f t="shared" ca="1" si="20"/>
        <v>#VALUE!</v>
      </c>
      <c r="U111" s="145" t="e">
        <f t="shared" ca="1" si="20"/>
        <v>#VALUE!</v>
      </c>
      <c r="V111" s="145" t="e">
        <f t="shared" ca="1" si="20"/>
        <v>#VALUE!</v>
      </c>
      <c r="W111" s="145" t="e">
        <f t="shared" ca="1" si="20"/>
        <v>#VALUE!</v>
      </c>
      <c r="X111" s="145" t="e">
        <f t="shared" ca="1" si="20"/>
        <v>#VALUE!</v>
      </c>
      <c r="Y111" s="145" t="e">
        <f t="shared" ca="1" si="20"/>
        <v>#VALUE!</v>
      </c>
      <c r="Z111" s="145" t="e">
        <f t="shared" ca="1" si="20"/>
        <v>#VALUE!</v>
      </c>
      <c r="AA111" s="145" t="e">
        <f t="shared" ca="1" si="20"/>
        <v>#VALUE!</v>
      </c>
      <c r="AB111" s="145" t="e">
        <f t="shared" ca="1" si="20"/>
        <v>#VALUE!</v>
      </c>
      <c r="AC111" s="145" t="e">
        <f t="shared" ca="1" si="20"/>
        <v>#VALUE!</v>
      </c>
      <c r="AD111" s="145" t="e">
        <f t="shared" ca="1" si="20"/>
        <v>#VALUE!</v>
      </c>
      <c r="AE111" s="145" t="e">
        <f t="shared" ca="1" si="20"/>
        <v>#VALUE!</v>
      </c>
      <c r="AF111" s="145" t="e">
        <f t="shared" ca="1" si="20"/>
        <v>#VALUE!</v>
      </c>
      <c r="AG111" s="145" t="e">
        <f t="shared" ca="1" si="20"/>
        <v>#VALUE!</v>
      </c>
      <c r="AH111" s="145" t="e">
        <f t="shared" ca="1" si="20"/>
        <v>#VALUE!</v>
      </c>
      <c r="AI111" s="145" t="e">
        <f t="shared" ca="1" si="20"/>
        <v>#VALUE!</v>
      </c>
      <c r="AJ111" s="145" t="e">
        <f t="shared" ca="1" si="20"/>
        <v>#VALUE!</v>
      </c>
      <c r="AK111" s="145" t="e">
        <f t="shared" ca="1" si="20"/>
        <v>#VALUE!</v>
      </c>
      <c r="AL111" s="146" t="e">
        <f t="shared" ca="1" si="20"/>
        <v>#VALUE!</v>
      </c>
    </row>
    <row r="112" spans="1:38" x14ac:dyDescent="0.3">
      <c r="A112" s="132" t="s">
        <v>1613</v>
      </c>
      <c r="B112" s="145" t="e">
        <f t="shared" ref="B112:AL112" ca="1" si="21">B71-B29</f>
        <v>#VALUE!</v>
      </c>
      <c r="C112" s="145" t="e">
        <f t="shared" ca="1" si="21"/>
        <v>#VALUE!</v>
      </c>
      <c r="D112" s="145" t="e">
        <f t="shared" ca="1" si="21"/>
        <v>#VALUE!</v>
      </c>
      <c r="E112" s="145" t="e">
        <f t="shared" ca="1" si="21"/>
        <v>#VALUE!</v>
      </c>
      <c r="F112" s="145" t="e">
        <f t="shared" ca="1" si="21"/>
        <v>#VALUE!</v>
      </c>
      <c r="G112" s="145" t="e">
        <f t="shared" ca="1" si="21"/>
        <v>#VALUE!</v>
      </c>
      <c r="H112" s="145" t="e">
        <f t="shared" ca="1" si="21"/>
        <v>#VALUE!</v>
      </c>
      <c r="I112" s="145" t="e">
        <f t="shared" ca="1" si="21"/>
        <v>#VALUE!</v>
      </c>
      <c r="J112" s="145" t="e">
        <f t="shared" ca="1" si="21"/>
        <v>#VALUE!</v>
      </c>
      <c r="K112" s="145" t="e">
        <f t="shared" ca="1" si="21"/>
        <v>#VALUE!</v>
      </c>
      <c r="L112" s="145" t="e">
        <f t="shared" ca="1" si="21"/>
        <v>#VALUE!</v>
      </c>
      <c r="M112" s="145" t="e">
        <f t="shared" ca="1" si="21"/>
        <v>#VALUE!</v>
      </c>
      <c r="N112" s="145" t="e">
        <f t="shared" ca="1" si="21"/>
        <v>#VALUE!</v>
      </c>
      <c r="O112" s="145" t="e">
        <f t="shared" ca="1" si="21"/>
        <v>#VALUE!</v>
      </c>
      <c r="P112" s="145" t="e">
        <f t="shared" ca="1" si="21"/>
        <v>#VALUE!</v>
      </c>
      <c r="Q112" s="145" t="e">
        <f t="shared" ca="1" si="21"/>
        <v>#VALUE!</v>
      </c>
      <c r="R112" s="145" t="e">
        <f t="shared" ca="1" si="21"/>
        <v>#VALUE!</v>
      </c>
      <c r="S112" s="145" t="e">
        <f t="shared" ca="1" si="21"/>
        <v>#VALUE!</v>
      </c>
      <c r="T112" s="145" t="e">
        <f t="shared" ca="1" si="21"/>
        <v>#VALUE!</v>
      </c>
      <c r="U112" s="145" t="e">
        <f t="shared" ca="1" si="21"/>
        <v>#VALUE!</v>
      </c>
      <c r="V112" s="145" t="e">
        <f t="shared" ca="1" si="21"/>
        <v>#VALUE!</v>
      </c>
      <c r="W112" s="145" t="e">
        <f t="shared" ca="1" si="21"/>
        <v>#VALUE!</v>
      </c>
      <c r="X112" s="145" t="e">
        <f t="shared" ca="1" si="21"/>
        <v>#VALUE!</v>
      </c>
      <c r="Y112" s="145" t="e">
        <f t="shared" ca="1" si="21"/>
        <v>#VALUE!</v>
      </c>
      <c r="Z112" s="145" t="e">
        <f t="shared" ca="1" si="21"/>
        <v>#VALUE!</v>
      </c>
      <c r="AA112" s="145" t="e">
        <f t="shared" ca="1" si="21"/>
        <v>#VALUE!</v>
      </c>
      <c r="AB112" s="145" t="e">
        <f t="shared" ca="1" si="21"/>
        <v>#VALUE!</v>
      </c>
      <c r="AC112" s="145" t="e">
        <f t="shared" ca="1" si="21"/>
        <v>#VALUE!</v>
      </c>
      <c r="AD112" s="145" t="e">
        <f t="shared" ca="1" si="21"/>
        <v>#VALUE!</v>
      </c>
      <c r="AE112" s="145" t="e">
        <f t="shared" ca="1" si="21"/>
        <v>#VALUE!</v>
      </c>
      <c r="AF112" s="145" t="e">
        <f t="shared" ca="1" si="21"/>
        <v>#VALUE!</v>
      </c>
      <c r="AG112" s="145" t="e">
        <f t="shared" ca="1" si="21"/>
        <v>#VALUE!</v>
      </c>
      <c r="AH112" s="145" t="e">
        <f t="shared" ca="1" si="21"/>
        <v>#VALUE!</v>
      </c>
      <c r="AI112" s="145" t="e">
        <f t="shared" ca="1" si="21"/>
        <v>#VALUE!</v>
      </c>
      <c r="AJ112" s="145" t="e">
        <f t="shared" ca="1" si="21"/>
        <v>#VALUE!</v>
      </c>
      <c r="AK112" s="145" t="e">
        <f t="shared" ca="1" si="21"/>
        <v>#VALUE!</v>
      </c>
      <c r="AL112" s="146" t="e">
        <f t="shared" ca="1" si="21"/>
        <v>#VALUE!</v>
      </c>
    </row>
    <row r="113" spans="1:38" x14ac:dyDescent="0.3">
      <c r="A113" s="132" t="s">
        <v>1614</v>
      </c>
      <c r="B113" s="145" t="e">
        <f t="shared" ref="B113:AL113" ca="1" si="22">B72-B30</f>
        <v>#VALUE!</v>
      </c>
      <c r="C113" s="145" t="e">
        <f t="shared" ca="1" si="22"/>
        <v>#VALUE!</v>
      </c>
      <c r="D113" s="145" t="e">
        <f t="shared" ca="1" si="22"/>
        <v>#VALUE!</v>
      </c>
      <c r="E113" s="145" t="e">
        <f t="shared" ca="1" si="22"/>
        <v>#VALUE!</v>
      </c>
      <c r="F113" s="145" t="e">
        <f t="shared" ca="1" si="22"/>
        <v>#VALUE!</v>
      </c>
      <c r="G113" s="145" t="e">
        <f t="shared" ca="1" si="22"/>
        <v>#VALUE!</v>
      </c>
      <c r="H113" s="145" t="e">
        <f t="shared" ca="1" si="22"/>
        <v>#VALUE!</v>
      </c>
      <c r="I113" s="145" t="e">
        <f t="shared" ca="1" si="22"/>
        <v>#VALUE!</v>
      </c>
      <c r="J113" s="145" t="e">
        <f t="shared" ca="1" si="22"/>
        <v>#VALUE!</v>
      </c>
      <c r="K113" s="145" t="e">
        <f t="shared" ca="1" si="22"/>
        <v>#VALUE!</v>
      </c>
      <c r="L113" s="145" t="e">
        <f t="shared" ca="1" si="22"/>
        <v>#VALUE!</v>
      </c>
      <c r="M113" s="145" t="e">
        <f t="shared" ca="1" si="22"/>
        <v>#VALUE!</v>
      </c>
      <c r="N113" s="145" t="e">
        <f t="shared" ca="1" si="22"/>
        <v>#VALUE!</v>
      </c>
      <c r="O113" s="145" t="e">
        <f t="shared" ca="1" si="22"/>
        <v>#VALUE!</v>
      </c>
      <c r="P113" s="145" t="e">
        <f t="shared" ca="1" si="22"/>
        <v>#VALUE!</v>
      </c>
      <c r="Q113" s="145" t="e">
        <f t="shared" ca="1" si="22"/>
        <v>#VALUE!</v>
      </c>
      <c r="R113" s="145" t="e">
        <f t="shared" ca="1" si="22"/>
        <v>#VALUE!</v>
      </c>
      <c r="S113" s="145" t="e">
        <f t="shared" ca="1" si="22"/>
        <v>#VALUE!</v>
      </c>
      <c r="T113" s="145" t="e">
        <f t="shared" ca="1" si="22"/>
        <v>#VALUE!</v>
      </c>
      <c r="U113" s="145" t="e">
        <f t="shared" ca="1" si="22"/>
        <v>#VALUE!</v>
      </c>
      <c r="V113" s="145" t="e">
        <f t="shared" ca="1" si="22"/>
        <v>#VALUE!</v>
      </c>
      <c r="W113" s="145" t="e">
        <f t="shared" ca="1" si="22"/>
        <v>#VALUE!</v>
      </c>
      <c r="X113" s="145" t="e">
        <f t="shared" ca="1" si="22"/>
        <v>#VALUE!</v>
      </c>
      <c r="Y113" s="145" t="e">
        <f t="shared" ca="1" si="22"/>
        <v>#VALUE!</v>
      </c>
      <c r="Z113" s="145" t="e">
        <f t="shared" ca="1" si="22"/>
        <v>#VALUE!</v>
      </c>
      <c r="AA113" s="145" t="e">
        <f t="shared" ca="1" si="22"/>
        <v>#VALUE!</v>
      </c>
      <c r="AB113" s="145" t="e">
        <f t="shared" ca="1" si="22"/>
        <v>#VALUE!</v>
      </c>
      <c r="AC113" s="145" t="e">
        <f t="shared" ca="1" si="22"/>
        <v>#VALUE!</v>
      </c>
      <c r="AD113" s="145" t="e">
        <f t="shared" ca="1" si="22"/>
        <v>#VALUE!</v>
      </c>
      <c r="AE113" s="145" t="e">
        <f t="shared" ca="1" si="22"/>
        <v>#VALUE!</v>
      </c>
      <c r="AF113" s="145" t="e">
        <f t="shared" ca="1" si="22"/>
        <v>#VALUE!</v>
      </c>
      <c r="AG113" s="145" t="e">
        <f t="shared" ca="1" si="22"/>
        <v>#VALUE!</v>
      </c>
      <c r="AH113" s="145" t="e">
        <f t="shared" ca="1" si="22"/>
        <v>#VALUE!</v>
      </c>
      <c r="AI113" s="145" t="e">
        <f t="shared" ca="1" si="22"/>
        <v>#VALUE!</v>
      </c>
      <c r="AJ113" s="145" t="e">
        <f t="shared" ca="1" si="22"/>
        <v>#VALUE!</v>
      </c>
      <c r="AK113" s="145" t="e">
        <f t="shared" ca="1" si="22"/>
        <v>#VALUE!</v>
      </c>
      <c r="AL113" s="146" t="e">
        <f t="shared" ca="1" si="22"/>
        <v>#VALUE!</v>
      </c>
    </row>
    <row r="114" spans="1:38" x14ac:dyDescent="0.3">
      <c r="A114" s="132" t="s">
        <v>1615</v>
      </c>
      <c r="B114" s="145" t="e">
        <f t="shared" ref="B114:AL114" ca="1" si="23">B73-B31</f>
        <v>#VALUE!</v>
      </c>
      <c r="C114" s="145" t="e">
        <f t="shared" ca="1" si="23"/>
        <v>#VALUE!</v>
      </c>
      <c r="D114" s="145" t="e">
        <f t="shared" ca="1" si="23"/>
        <v>#VALUE!</v>
      </c>
      <c r="E114" s="145" t="e">
        <f t="shared" ca="1" si="23"/>
        <v>#VALUE!</v>
      </c>
      <c r="F114" s="145" t="e">
        <f t="shared" ca="1" si="23"/>
        <v>#VALUE!</v>
      </c>
      <c r="G114" s="145" t="e">
        <f t="shared" ca="1" si="23"/>
        <v>#VALUE!</v>
      </c>
      <c r="H114" s="145" t="e">
        <f t="shared" ca="1" si="23"/>
        <v>#VALUE!</v>
      </c>
      <c r="I114" s="145" t="e">
        <f t="shared" ca="1" si="23"/>
        <v>#VALUE!</v>
      </c>
      <c r="J114" s="145" t="e">
        <f t="shared" ca="1" si="23"/>
        <v>#VALUE!</v>
      </c>
      <c r="K114" s="145" t="e">
        <f t="shared" ca="1" si="23"/>
        <v>#VALUE!</v>
      </c>
      <c r="L114" s="145" t="e">
        <f t="shared" ca="1" si="23"/>
        <v>#VALUE!</v>
      </c>
      <c r="M114" s="145" t="e">
        <f t="shared" ca="1" si="23"/>
        <v>#VALUE!</v>
      </c>
      <c r="N114" s="145" t="e">
        <f t="shared" ca="1" si="23"/>
        <v>#VALUE!</v>
      </c>
      <c r="O114" s="145" t="e">
        <f t="shared" ca="1" si="23"/>
        <v>#VALUE!</v>
      </c>
      <c r="P114" s="145" t="e">
        <f t="shared" ca="1" si="23"/>
        <v>#VALUE!</v>
      </c>
      <c r="Q114" s="145" t="e">
        <f t="shared" ca="1" si="23"/>
        <v>#VALUE!</v>
      </c>
      <c r="R114" s="145" t="e">
        <f t="shared" ca="1" si="23"/>
        <v>#VALUE!</v>
      </c>
      <c r="S114" s="145" t="e">
        <f t="shared" ca="1" si="23"/>
        <v>#VALUE!</v>
      </c>
      <c r="T114" s="145" t="e">
        <f t="shared" ca="1" si="23"/>
        <v>#VALUE!</v>
      </c>
      <c r="U114" s="145" t="e">
        <f t="shared" ca="1" si="23"/>
        <v>#VALUE!</v>
      </c>
      <c r="V114" s="145" t="e">
        <f t="shared" ca="1" si="23"/>
        <v>#VALUE!</v>
      </c>
      <c r="W114" s="145" t="e">
        <f t="shared" ca="1" si="23"/>
        <v>#VALUE!</v>
      </c>
      <c r="X114" s="145" t="e">
        <f t="shared" ca="1" si="23"/>
        <v>#VALUE!</v>
      </c>
      <c r="Y114" s="145" t="e">
        <f t="shared" ca="1" si="23"/>
        <v>#VALUE!</v>
      </c>
      <c r="Z114" s="145" t="e">
        <f t="shared" ca="1" si="23"/>
        <v>#VALUE!</v>
      </c>
      <c r="AA114" s="145" t="e">
        <f t="shared" ca="1" si="23"/>
        <v>#VALUE!</v>
      </c>
      <c r="AB114" s="145" t="e">
        <f t="shared" ca="1" si="23"/>
        <v>#VALUE!</v>
      </c>
      <c r="AC114" s="145" t="e">
        <f t="shared" ca="1" si="23"/>
        <v>#VALUE!</v>
      </c>
      <c r="AD114" s="145" t="e">
        <f t="shared" ca="1" si="23"/>
        <v>#VALUE!</v>
      </c>
      <c r="AE114" s="145" t="e">
        <f t="shared" ca="1" si="23"/>
        <v>#VALUE!</v>
      </c>
      <c r="AF114" s="145" t="e">
        <f t="shared" ca="1" si="23"/>
        <v>#VALUE!</v>
      </c>
      <c r="AG114" s="145" t="e">
        <f t="shared" ca="1" si="23"/>
        <v>#VALUE!</v>
      </c>
      <c r="AH114" s="145" t="e">
        <f t="shared" ca="1" si="23"/>
        <v>#VALUE!</v>
      </c>
      <c r="AI114" s="145" t="e">
        <f t="shared" ca="1" si="23"/>
        <v>#VALUE!</v>
      </c>
      <c r="AJ114" s="145" t="e">
        <f t="shared" ca="1" si="23"/>
        <v>#VALUE!</v>
      </c>
      <c r="AK114" s="145" t="e">
        <f t="shared" ca="1" si="23"/>
        <v>#VALUE!</v>
      </c>
      <c r="AL114" s="146" t="e">
        <f t="shared" ca="1" si="23"/>
        <v>#VALUE!</v>
      </c>
    </row>
    <row r="115" spans="1:38" x14ac:dyDescent="0.3">
      <c r="A115" s="132" t="s">
        <v>1616</v>
      </c>
      <c r="B115" s="145" t="e">
        <f t="shared" ref="B115:AL115" ca="1" si="24">B74-B32</f>
        <v>#VALUE!</v>
      </c>
      <c r="C115" s="145" t="e">
        <f t="shared" ca="1" si="24"/>
        <v>#VALUE!</v>
      </c>
      <c r="D115" s="145" t="e">
        <f t="shared" ca="1" si="24"/>
        <v>#VALUE!</v>
      </c>
      <c r="E115" s="145" t="e">
        <f t="shared" ca="1" si="24"/>
        <v>#VALUE!</v>
      </c>
      <c r="F115" s="145" t="e">
        <f t="shared" ca="1" si="24"/>
        <v>#VALUE!</v>
      </c>
      <c r="G115" s="145" t="e">
        <f t="shared" ca="1" si="24"/>
        <v>#VALUE!</v>
      </c>
      <c r="H115" s="145" t="e">
        <f t="shared" ca="1" si="24"/>
        <v>#VALUE!</v>
      </c>
      <c r="I115" s="145" t="e">
        <f t="shared" ca="1" si="24"/>
        <v>#VALUE!</v>
      </c>
      <c r="J115" s="145" t="e">
        <f t="shared" ca="1" si="24"/>
        <v>#VALUE!</v>
      </c>
      <c r="K115" s="145" t="e">
        <f t="shared" ca="1" si="24"/>
        <v>#VALUE!</v>
      </c>
      <c r="L115" s="145" t="e">
        <f t="shared" ca="1" si="24"/>
        <v>#VALUE!</v>
      </c>
      <c r="M115" s="145" t="e">
        <f t="shared" ca="1" si="24"/>
        <v>#VALUE!</v>
      </c>
      <c r="N115" s="145" t="e">
        <f t="shared" ca="1" si="24"/>
        <v>#VALUE!</v>
      </c>
      <c r="O115" s="145" t="e">
        <f t="shared" ca="1" si="24"/>
        <v>#VALUE!</v>
      </c>
      <c r="P115" s="145" t="e">
        <f t="shared" ca="1" si="24"/>
        <v>#VALUE!</v>
      </c>
      <c r="Q115" s="145" t="e">
        <f t="shared" ca="1" si="24"/>
        <v>#VALUE!</v>
      </c>
      <c r="R115" s="145" t="e">
        <f t="shared" ca="1" si="24"/>
        <v>#VALUE!</v>
      </c>
      <c r="S115" s="145" t="e">
        <f t="shared" ca="1" si="24"/>
        <v>#VALUE!</v>
      </c>
      <c r="T115" s="145" t="e">
        <f t="shared" ca="1" si="24"/>
        <v>#VALUE!</v>
      </c>
      <c r="U115" s="145" t="e">
        <f t="shared" ca="1" si="24"/>
        <v>#VALUE!</v>
      </c>
      <c r="V115" s="145" t="e">
        <f t="shared" ca="1" si="24"/>
        <v>#VALUE!</v>
      </c>
      <c r="W115" s="145" t="e">
        <f t="shared" ca="1" si="24"/>
        <v>#VALUE!</v>
      </c>
      <c r="X115" s="145" t="e">
        <f t="shared" ca="1" si="24"/>
        <v>#VALUE!</v>
      </c>
      <c r="Y115" s="145" t="e">
        <f t="shared" ca="1" si="24"/>
        <v>#VALUE!</v>
      </c>
      <c r="Z115" s="145" t="e">
        <f t="shared" ca="1" si="24"/>
        <v>#VALUE!</v>
      </c>
      <c r="AA115" s="145" t="e">
        <f t="shared" ca="1" si="24"/>
        <v>#VALUE!</v>
      </c>
      <c r="AB115" s="145" t="e">
        <f t="shared" ca="1" si="24"/>
        <v>#VALUE!</v>
      </c>
      <c r="AC115" s="145" t="e">
        <f t="shared" ca="1" si="24"/>
        <v>#VALUE!</v>
      </c>
      <c r="AD115" s="145" t="e">
        <f t="shared" ca="1" si="24"/>
        <v>#VALUE!</v>
      </c>
      <c r="AE115" s="145" t="e">
        <f t="shared" ca="1" si="24"/>
        <v>#VALUE!</v>
      </c>
      <c r="AF115" s="145" t="e">
        <f t="shared" ca="1" si="24"/>
        <v>#VALUE!</v>
      </c>
      <c r="AG115" s="145" t="e">
        <f t="shared" ca="1" si="24"/>
        <v>#VALUE!</v>
      </c>
      <c r="AH115" s="145" t="e">
        <f t="shared" ca="1" si="24"/>
        <v>#VALUE!</v>
      </c>
      <c r="AI115" s="145" t="e">
        <f t="shared" ca="1" si="24"/>
        <v>#VALUE!</v>
      </c>
      <c r="AJ115" s="145" t="e">
        <f t="shared" ca="1" si="24"/>
        <v>#VALUE!</v>
      </c>
      <c r="AK115" s="145" t="e">
        <f t="shared" ca="1" si="24"/>
        <v>#VALUE!</v>
      </c>
      <c r="AL115" s="146" t="e">
        <f t="shared" ca="1" si="24"/>
        <v>#VALUE!</v>
      </c>
    </row>
    <row r="116" spans="1:38" x14ac:dyDescent="0.3">
      <c r="A116" s="132" t="s">
        <v>1617</v>
      </c>
      <c r="B116" s="145" t="e">
        <f t="shared" ref="B116:AL116" ca="1" si="25">B75-B33</f>
        <v>#VALUE!</v>
      </c>
      <c r="C116" s="145" t="e">
        <f t="shared" ca="1" si="25"/>
        <v>#VALUE!</v>
      </c>
      <c r="D116" s="145" t="e">
        <f t="shared" ca="1" si="25"/>
        <v>#VALUE!</v>
      </c>
      <c r="E116" s="145" t="e">
        <f t="shared" ca="1" si="25"/>
        <v>#VALUE!</v>
      </c>
      <c r="F116" s="145" t="e">
        <f t="shared" ca="1" si="25"/>
        <v>#VALUE!</v>
      </c>
      <c r="G116" s="145" t="e">
        <f t="shared" ca="1" si="25"/>
        <v>#VALUE!</v>
      </c>
      <c r="H116" s="145" t="e">
        <f t="shared" ca="1" si="25"/>
        <v>#VALUE!</v>
      </c>
      <c r="I116" s="145" t="e">
        <f t="shared" ca="1" si="25"/>
        <v>#VALUE!</v>
      </c>
      <c r="J116" s="145" t="e">
        <f t="shared" ca="1" si="25"/>
        <v>#VALUE!</v>
      </c>
      <c r="K116" s="145" t="e">
        <f t="shared" ca="1" si="25"/>
        <v>#VALUE!</v>
      </c>
      <c r="L116" s="145" t="e">
        <f t="shared" ca="1" si="25"/>
        <v>#VALUE!</v>
      </c>
      <c r="M116" s="145" t="e">
        <f t="shared" ca="1" si="25"/>
        <v>#VALUE!</v>
      </c>
      <c r="N116" s="145" t="e">
        <f t="shared" ca="1" si="25"/>
        <v>#VALUE!</v>
      </c>
      <c r="O116" s="145" t="e">
        <f t="shared" ca="1" si="25"/>
        <v>#VALUE!</v>
      </c>
      <c r="P116" s="145" t="e">
        <f t="shared" ca="1" si="25"/>
        <v>#VALUE!</v>
      </c>
      <c r="Q116" s="145" t="e">
        <f t="shared" ca="1" si="25"/>
        <v>#VALUE!</v>
      </c>
      <c r="R116" s="145" t="e">
        <f t="shared" ca="1" si="25"/>
        <v>#VALUE!</v>
      </c>
      <c r="S116" s="145" t="e">
        <f t="shared" ca="1" si="25"/>
        <v>#VALUE!</v>
      </c>
      <c r="T116" s="145" t="e">
        <f t="shared" ca="1" si="25"/>
        <v>#VALUE!</v>
      </c>
      <c r="U116" s="145" t="e">
        <f t="shared" ca="1" si="25"/>
        <v>#VALUE!</v>
      </c>
      <c r="V116" s="145" t="e">
        <f t="shared" ca="1" si="25"/>
        <v>#VALUE!</v>
      </c>
      <c r="W116" s="145" t="e">
        <f t="shared" ca="1" si="25"/>
        <v>#VALUE!</v>
      </c>
      <c r="X116" s="145" t="e">
        <f t="shared" ca="1" si="25"/>
        <v>#VALUE!</v>
      </c>
      <c r="Y116" s="145" t="e">
        <f t="shared" ca="1" si="25"/>
        <v>#VALUE!</v>
      </c>
      <c r="Z116" s="145" t="e">
        <f t="shared" ca="1" si="25"/>
        <v>#VALUE!</v>
      </c>
      <c r="AA116" s="145" t="e">
        <f t="shared" ca="1" si="25"/>
        <v>#VALUE!</v>
      </c>
      <c r="AB116" s="145" t="e">
        <f t="shared" ca="1" si="25"/>
        <v>#VALUE!</v>
      </c>
      <c r="AC116" s="145" t="e">
        <f t="shared" ca="1" si="25"/>
        <v>#VALUE!</v>
      </c>
      <c r="AD116" s="145" t="e">
        <f t="shared" ca="1" si="25"/>
        <v>#VALUE!</v>
      </c>
      <c r="AE116" s="145" t="e">
        <f t="shared" ca="1" si="25"/>
        <v>#VALUE!</v>
      </c>
      <c r="AF116" s="145" t="e">
        <f t="shared" ca="1" si="25"/>
        <v>#VALUE!</v>
      </c>
      <c r="AG116" s="145" t="e">
        <f t="shared" ca="1" si="25"/>
        <v>#VALUE!</v>
      </c>
      <c r="AH116" s="145" t="e">
        <f t="shared" ca="1" si="25"/>
        <v>#VALUE!</v>
      </c>
      <c r="AI116" s="145" t="e">
        <f t="shared" ca="1" si="25"/>
        <v>#VALUE!</v>
      </c>
      <c r="AJ116" s="145" t="e">
        <f t="shared" ca="1" si="25"/>
        <v>#VALUE!</v>
      </c>
      <c r="AK116" s="145" t="e">
        <f t="shared" ca="1" si="25"/>
        <v>#VALUE!</v>
      </c>
      <c r="AL116" s="146" t="e">
        <f t="shared" ca="1" si="25"/>
        <v>#VALUE!</v>
      </c>
    </row>
    <row r="117" spans="1:38" x14ac:dyDescent="0.3">
      <c r="A117" s="132" t="s">
        <v>1618</v>
      </c>
      <c r="B117" s="145" t="e">
        <f t="shared" ref="B117:AL117" ca="1" si="26">B76-B34</f>
        <v>#VALUE!</v>
      </c>
      <c r="C117" s="145" t="e">
        <f t="shared" ca="1" si="26"/>
        <v>#VALUE!</v>
      </c>
      <c r="D117" s="145" t="e">
        <f t="shared" ca="1" si="26"/>
        <v>#VALUE!</v>
      </c>
      <c r="E117" s="145" t="e">
        <f t="shared" ca="1" si="26"/>
        <v>#VALUE!</v>
      </c>
      <c r="F117" s="145" t="e">
        <f t="shared" ca="1" si="26"/>
        <v>#VALUE!</v>
      </c>
      <c r="G117" s="145" t="e">
        <f t="shared" ca="1" si="26"/>
        <v>#VALUE!</v>
      </c>
      <c r="H117" s="145" t="e">
        <f t="shared" ca="1" si="26"/>
        <v>#VALUE!</v>
      </c>
      <c r="I117" s="145" t="e">
        <f t="shared" ca="1" si="26"/>
        <v>#VALUE!</v>
      </c>
      <c r="J117" s="145" t="e">
        <f t="shared" ca="1" si="26"/>
        <v>#VALUE!</v>
      </c>
      <c r="K117" s="145" t="e">
        <f t="shared" ca="1" si="26"/>
        <v>#VALUE!</v>
      </c>
      <c r="L117" s="145" t="e">
        <f t="shared" ca="1" si="26"/>
        <v>#VALUE!</v>
      </c>
      <c r="M117" s="145" t="e">
        <f t="shared" ca="1" si="26"/>
        <v>#VALUE!</v>
      </c>
      <c r="N117" s="145" t="e">
        <f t="shared" ca="1" si="26"/>
        <v>#VALUE!</v>
      </c>
      <c r="O117" s="145" t="e">
        <f t="shared" ca="1" si="26"/>
        <v>#VALUE!</v>
      </c>
      <c r="P117" s="145" t="e">
        <f t="shared" ca="1" si="26"/>
        <v>#VALUE!</v>
      </c>
      <c r="Q117" s="145" t="e">
        <f t="shared" ca="1" si="26"/>
        <v>#VALUE!</v>
      </c>
      <c r="R117" s="145" t="e">
        <f t="shared" ca="1" si="26"/>
        <v>#VALUE!</v>
      </c>
      <c r="S117" s="145" t="e">
        <f t="shared" ca="1" si="26"/>
        <v>#VALUE!</v>
      </c>
      <c r="T117" s="145" t="e">
        <f t="shared" ca="1" si="26"/>
        <v>#VALUE!</v>
      </c>
      <c r="U117" s="145" t="e">
        <f t="shared" ca="1" si="26"/>
        <v>#VALUE!</v>
      </c>
      <c r="V117" s="145" t="e">
        <f t="shared" ca="1" si="26"/>
        <v>#VALUE!</v>
      </c>
      <c r="W117" s="145" t="e">
        <f t="shared" ca="1" si="26"/>
        <v>#VALUE!</v>
      </c>
      <c r="X117" s="145" t="e">
        <f t="shared" ca="1" si="26"/>
        <v>#VALUE!</v>
      </c>
      <c r="Y117" s="145" t="e">
        <f t="shared" ca="1" si="26"/>
        <v>#VALUE!</v>
      </c>
      <c r="Z117" s="145" t="e">
        <f t="shared" ca="1" si="26"/>
        <v>#VALUE!</v>
      </c>
      <c r="AA117" s="145" t="e">
        <f t="shared" ca="1" si="26"/>
        <v>#VALUE!</v>
      </c>
      <c r="AB117" s="145" t="e">
        <f t="shared" ca="1" si="26"/>
        <v>#VALUE!</v>
      </c>
      <c r="AC117" s="145" t="e">
        <f t="shared" ca="1" si="26"/>
        <v>#VALUE!</v>
      </c>
      <c r="AD117" s="145" t="e">
        <f t="shared" ca="1" si="26"/>
        <v>#VALUE!</v>
      </c>
      <c r="AE117" s="145" t="e">
        <f t="shared" ca="1" si="26"/>
        <v>#VALUE!</v>
      </c>
      <c r="AF117" s="145" t="e">
        <f t="shared" ca="1" si="26"/>
        <v>#VALUE!</v>
      </c>
      <c r="AG117" s="145" t="e">
        <f t="shared" ca="1" si="26"/>
        <v>#VALUE!</v>
      </c>
      <c r="AH117" s="145" t="e">
        <f t="shared" ca="1" si="26"/>
        <v>#VALUE!</v>
      </c>
      <c r="AI117" s="145" t="e">
        <f t="shared" ca="1" si="26"/>
        <v>#VALUE!</v>
      </c>
      <c r="AJ117" s="145" t="e">
        <f t="shared" ca="1" si="26"/>
        <v>#VALUE!</v>
      </c>
      <c r="AK117" s="145" t="e">
        <f t="shared" ca="1" si="26"/>
        <v>#VALUE!</v>
      </c>
      <c r="AL117" s="146" t="e">
        <f t="shared" ca="1" si="26"/>
        <v>#VALUE!</v>
      </c>
    </row>
    <row r="118" spans="1:38" x14ac:dyDescent="0.3">
      <c r="A118" s="132" t="s">
        <v>1619</v>
      </c>
      <c r="B118" s="145" t="e">
        <f t="shared" ref="B118:AL118" ca="1" si="27">B77-B35</f>
        <v>#VALUE!</v>
      </c>
      <c r="C118" s="145" t="e">
        <f t="shared" ca="1" si="27"/>
        <v>#VALUE!</v>
      </c>
      <c r="D118" s="145" t="e">
        <f t="shared" ca="1" si="27"/>
        <v>#VALUE!</v>
      </c>
      <c r="E118" s="145" t="e">
        <f t="shared" ca="1" si="27"/>
        <v>#VALUE!</v>
      </c>
      <c r="F118" s="145" t="e">
        <f t="shared" ca="1" si="27"/>
        <v>#VALUE!</v>
      </c>
      <c r="G118" s="145" t="e">
        <f t="shared" ca="1" si="27"/>
        <v>#VALUE!</v>
      </c>
      <c r="H118" s="145" t="e">
        <f t="shared" ca="1" si="27"/>
        <v>#VALUE!</v>
      </c>
      <c r="I118" s="145" t="e">
        <f t="shared" ca="1" si="27"/>
        <v>#VALUE!</v>
      </c>
      <c r="J118" s="145" t="e">
        <f t="shared" ca="1" si="27"/>
        <v>#VALUE!</v>
      </c>
      <c r="K118" s="145" t="e">
        <f t="shared" ca="1" si="27"/>
        <v>#VALUE!</v>
      </c>
      <c r="L118" s="145" t="e">
        <f t="shared" ca="1" si="27"/>
        <v>#VALUE!</v>
      </c>
      <c r="M118" s="145" t="e">
        <f t="shared" ca="1" si="27"/>
        <v>#VALUE!</v>
      </c>
      <c r="N118" s="145" t="e">
        <f t="shared" ca="1" si="27"/>
        <v>#VALUE!</v>
      </c>
      <c r="O118" s="145" t="e">
        <f t="shared" ca="1" si="27"/>
        <v>#VALUE!</v>
      </c>
      <c r="P118" s="145" t="e">
        <f t="shared" ca="1" si="27"/>
        <v>#VALUE!</v>
      </c>
      <c r="Q118" s="145" t="e">
        <f t="shared" ca="1" si="27"/>
        <v>#VALUE!</v>
      </c>
      <c r="R118" s="145" t="e">
        <f t="shared" ca="1" si="27"/>
        <v>#VALUE!</v>
      </c>
      <c r="S118" s="145" t="e">
        <f t="shared" ca="1" si="27"/>
        <v>#VALUE!</v>
      </c>
      <c r="T118" s="145" t="e">
        <f t="shared" ca="1" si="27"/>
        <v>#VALUE!</v>
      </c>
      <c r="U118" s="145" t="e">
        <f t="shared" ca="1" si="27"/>
        <v>#VALUE!</v>
      </c>
      <c r="V118" s="145" t="e">
        <f t="shared" ca="1" si="27"/>
        <v>#VALUE!</v>
      </c>
      <c r="W118" s="145" t="e">
        <f t="shared" ca="1" si="27"/>
        <v>#VALUE!</v>
      </c>
      <c r="X118" s="145" t="e">
        <f t="shared" ca="1" si="27"/>
        <v>#VALUE!</v>
      </c>
      <c r="Y118" s="145" t="e">
        <f t="shared" ca="1" si="27"/>
        <v>#VALUE!</v>
      </c>
      <c r="Z118" s="145" t="e">
        <f t="shared" ca="1" si="27"/>
        <v>#VALUE!</v>
      </c>
      <c r="AA118" s="145" t="e">
        <f t="shared" ca="1" si="27"/>
        <v>#VALUE!</v>
      </c>
      <c r="AB118" s="145" t="e">
        <f t="shared" ca="1" si="27"/>
        <v>#VALUE!</v>
      </c>
      <c r="AC118" s="145" t="e">
        <f t="shared" ca="1" si="27"/>
        <v>#VALUE!</v>
      </c>
      <c r="AD118" s="145" t="e">
        <f t="shared" ca="1" si="27"/>
        <v>#VALUE!</v>
      </c>
      <c r="AE118" s="145" t="e">
        <f t="shared" ca="1" si="27"/>
        <v>#VALUE!</v>
      </c>
      <c r="AF118" s="145" t="e">
        <f t="shared" ca="1" si="27"/>
        <v>#VALUE!</v>
      </c>
      <c r="AG118" s="145" t="e">
        <f t="shared" ca="1" si="27"/>
        <v>#VALUE!</v>
      </c>
      <c r="AH118" s="145" t="e">
        <f t="shared" ca="1" si="27"/>
        <v>#VALUE!</v>
      </c>
      <c r="AI118" s="145" t="e">
        <f t="shared" ca="1" si="27"/>
        <v>#VALUE!</v>
      </c>
      <c r="AJ118" s="145" t="e">
        <f t="shared" ca="1" si="27"/>
        <v>#VALUE!</v>
      </c>
      <c r="AK118" s="145" t="e">
        <f t="shared" ca="1" si="27"/>
        <v>#VALUE!</v>
      </c>
      <c r="AL118" s="146" t="e">
        <f t="shared" ca="1" si="27"/>
        <v>#VALUE!</v>
      </c>
    </row>
    <row r="119" spans="1:38" x14ac:dyDescent="0.3">
      <c r="A119" s="132" t="s">
        <v>1620</v>
      </c>
      <c r="B119" s="145" t="e">
        <f t="shared" ref="B119:AL119" ca="1" si="28">B78-B36</f>
        <v>#VALUE!</v>
      </c>
      <c r="C119" s="145" t="e">
        <f t="shared" ca="1" si="28"/>
        <v>#VALUE!</v>
      </c>
      <c r="D119" s="145" t="e">
        <f t="shared" ca="1" si="28"/>
        <v>#VALUE!</v>
      </c>
      <c r="E119" s="145" t="e">
        <f t="shared" ca="1" si="28"/>
        <v>#VALUE!</v>
      </c>
      <c r="F119" s="145" t="e">
        <f t="shared" ca="1" si="28"/>
        <v>#VALUE!</v>
      </c>
      <c r="G119" s="145" t="e">
        <f t="shared" ca="1" si="28"/>
        <v>#VALUE!</v>
      </c>
      <c r="H119" s="145" t="e">
        <f t="shared" ca="1" si="28"/>
        <v>#VALUE!</v>
      </c>
      <c r="I119" s="145" t="e">
        <f t="shared" ca="1" si="28"/>
        <v>#VALUE!</v>
      </c>
      <c r="J119" s="145" t="e">
        <f t="shared" ca="1" si="28"/>
        <v>#VALUE!</v>
      </c>
      <c r="K119" s="145" t="e">
        <f t="shared" ca="1" si="28"/>
        <v>#VALUE!</v>
      </c>
      <c r="L119" s="145" t="e">
        <f t="shared" ca="1" si="28"/>
        <v>#VALUE!</v>
      </c>
      <c r="M119" s="145" t="e">
        <f t="shared" ca="1" si="28"/>
        <v>#VALUE!</v>
      </c>
      <c r="N119" s="145" t="e">
        <f t="shared" ca="1" si="28"/>
        <v>#VALUE!</v>
      </c>
      <c r="O119" s="145" t="e">
        <f t="shared" ca="1" si="28"/>
        <v>#VALUE!</v>
      </c>
      <c r="P119" s="145" t="e">
        <f t="shared" ca="1" si="28"/>
        <v>#VALUE!</v>
      </c>
      <c r="Q119" s="145" t="e">
        <f t="shared" ca="1" si="28"/>
        <v>#VALUE!</v>
      </c>
      <c r="R119" s="145" t="e">
        <f t="shared" ca="1" si="28"/>
        <v>#VALUE!</v>
      </c>
      <c r="S119" s="145" t="e">
        <f t="shared" ca="1" si="28"/>
        <v>#VALUE!</v>
      </c>
      <c r="T119" s="145" t="e">
        <f t="shared" ca="1" si="28"/>
        <v>#VALUE!</v>
      </c>
      <c r="U119" s="145" t="e">
        <f t="shared" ca="1" si="28"/>
        <v>#VALUE!</v>
      </c>
      <c r="V119" s="145" t="e">
        <f t="shared" ca="1" si="28"/>
        <v>#VALUE!</v>
      </c>
      <c r="W119" s="145" t="e">
        <f t="shared" ca="1" si="28"/>
        <v>#VALUE!</v>
      </c>
      <c r="X119" s="145" t="e">
        <f t="shared" ca="1" si="28"/>
        <v>#VALUE!</v>
      </c>
      <c r="Y119" s="145" t="e">
        <f t="shared" ca="1" si="28"/>
        <v>#VALUE!</v>
      </c>
      <c r="Z119" s="145" t="e">
        <f t="shared" ca="1" si="28"/>
        <v>#VALUE!</v>
      </c>
      <c r="AA119" s="145" t="e">
        <f t="shared" ca="1" si="28"/>
        <v>#VALUE!</v>
      </c>
      <c r="AB119" s="145" t="e">
        <f t="shared" ca="1" si="28"/>
        <v>#VALUE!</v>
      </c>
      <c r="AC119" s="145" t="e">
        <f t="shared" ca="1" si="28"/>
        <v>#VALUE!</v>
      </c>
      <c r="AD119" s="145" t="e">
        <f t="shared" ca="1" si="28"/>
        <v>#VALUE!</v>
      </c>
      <c r="AE119" s="145" t="e">
        <f t="shared" ca="1" si="28"/>
        <v>#VALUE!</v>
      </c>
      <c r="AF119" s="145" t="e">
        <f t="shared" ca="1" si="28"/>
        <v>#VALUE!</v>
      </c>
      <c r="AG119" s="145" t="e">
        <f t="shared" ca="1" si="28"/>
        <v>#VALUE!</v>
      </c>
      <c r="AH119" s="145" t="e">
        <f t="shared" ca="1" si="28"/>
        <v>#VALUE!</v>
      </c>
      <c r="AI119" s="145" t="e">
        <f t="shared" ca="1" si="28"/>
        <v>#VALUE!</v>
      </c>
      <c r="AJ119" s="145" t="e">
        <f t="shared" ca="1" si="28"/>
        <v>#VALUE!</v>
      </c>
      <c r="AK119" s="145" t="e">
        <f t="shared" ca="1" si="28"/>
        <v>#VALUE!</v>
      </c>
      <c r="AL119" s="146" t="e">
        <f t="shared" ca="1" si="28"/>
        <v>#VALUE!</v>
      </c>
    </row>
    <row r="120" spans="1:38" x14ac:dyDescent="0.3">
      <c r="A120" s="132" t="s">
        <v>1621</v>
      </c>
      <c r="B120" s="145" t="e">
        <f t="shared" ref="B120:AL120" ca="1" si="29">B79-B37</f>
        <v>#VALUE!</v>
      </c>
      <c r="C120" s="145" t="e">
        <f t="shared" ca="1" si="29"/>
        <v>#VALUE!</v>
      </c>
      <c r="D120" s="145" t="e">
        <f t="shared" ca="1" si="29"/>
        <v>#VALUE!</v>
      </c>
      <c r="E120" s="145" t="e">
        <f t="shared" ca="1" si="29"/>
        <v>#VALUE!</v>
      </c>
      <c r="F120" s="145" t="e">
        <f t="shared" ca="1" si="29"/>
        <v>#VALUE!</v>
      </c>
      <c r="G120" s="145" t="e">
        <f t="shared" ca="1" si="29"/>
        <v>#VALUE!</v>
      </c>
      <c r="H120" s="145" t="e">
        <f t="shared" ca="1" si="29"/>
        <v>#VALUE!</v>
      </c>
      <c r="I120" s="145" t="e">
        <f t="shared" ca="1" si="29"/>
        <v>#VALUE!</v>
      </c>
      <c r="J120" s="145" t="e">
        <f t="shared" ca="1" si="29"/>
        <v>#VALUE!</v>
      </c>
      <c r="K120" s="145" t="e">
        <f t="shared" ca="1" si="29"/>
        <v>#VALUE!</v>
      </c>
      <c r="L120" s="145" t="e">
        <f t="shared" ca="1" si="29"/>
        <v>#VALUE!</v>
      </c>
      <c r="M120" s="145" t="e">
        <f t="shared" ca="1" si="29"/>
        <v>#VALUE!</v>
      </c>
      <c r="N120" s="145" t="e">
        <f t="shared" ca="1" si="29"/>
        <v>#VALUE!</v>
      </c>
      <c r="O120" s="145" t="e">
        <f t="shared" ca="1" si="29"/>
        <v>#VALUE!</v>
      </c>
      <c r="P120" s="145" t="e">
        <f t="shared" ca="1" si="29"/>
        <v>#VALUE!</v>
      </c>
      <c r="Q120" s="145" t="e">
        <f t="shared" ca="1" si="29"/>
        <v>#VALUE!</v>
      </c>
      <c r="R120" s="145" t="e">
        <f t="shared" ca="1" si="29"/>
        <v>#VALUE!</v>
      </c>
      <c r="S120" s="145" t="e">
        <f t="shared" ca="1" si="29"/>
        <v>#VALUE!</v>
      </c>
      <c r="T120" s="145" t="e">
        <f t="shared" ca="1" si="29"/>
        <v>#VALUE!</v>
      </c>
      <c r="U120" s="145" t="e">
        <f t="shared" ca="1" si="29"/>
        <v>#VALUE!</v>
      </c>
      <c r="V120" s="145" t="e">
        <f t="shared" ca="1" si="29"/>
        <v>#VALUE!</v>
      </c>
      <c r="W120" s="145" t="e">
        <f t="shared" ca="1" si="29"/>
        <v>#VALUE!</v>
      </c>
      <c r="X120" s="145" t="e">
        <f t="shared" ca="1" si="29"/>
        <v>#VALUE!</v>
      </c>
      <c r="Y120" s="145" t="e">
        <f t="shared" ca="1" si="29"/>
        <v>#VALUE!</v>
      </c>
      <c r="Z120" s="145" t="e">
        <f t="shared" ca="1" si="29"/>
        <v>#VALUE!</v>
      </c>
      <c r="AA120" s="145" t="e">
        <f t="shared" ca="1" si="29"/>
        <v>#VALUE!</v>
      </c>
      <c r="AB120" s="145" t="e">
        <f t="shared" ca="1" si="29"/>
        <v>#VALUE!</v>
      </c>
      <c r="AC120" s="145" t="e">
        <f t="shared" ca="1" si="29"/>
        <v>#VALUE!</v>
      </c>
      <c r="AD120" s="145" t="e">
        <f t="shared" ca="1" si="29"/>
        <v>#VALUE!</v>
      </c>
      <c r="AE120" s="145" t="e">
        <f t="shared" ca="1" si="29"/>
        <v>#VALUE!</v>
      </c>
      <c r="AF120" s="145" t="e">
        <f t="shared" ca="1" si="29"/>
        <v>#VALUE!</v>
      </c>
      <c r="AG120" s="145" t="e">
        <f t="shared" ca="1" si="29"/>
        <v>#VALUE!</v>
      </c>
      <c r="AH120" s="145" t="e">
        <f t="shared" ca="1" si="29"/>
        <v>#VALUE!</v>
      </c>
      <c r="AI120" s="145" t="e">
        <f t="shared" ca="1" si="29"/>
        <v>#VALUE!</v>
      </c>
      <c r="AJ120" s="145" t="e">
        <f t="shared" ca="1" si="29"/>
        <v>#VALUE!</v>
      </c>
      <c r="AK120" s="145" t="e">
        <f t="shared" ca="1" si="29"/>
        <v>#VALUE!</v>
      </c>
      <c r="AL120" s="146" t="e">
        <f t="shared" ca="1" si="29"/>
        <v>#VALUE!</v>
      </c>
    </row>
    <row r="121" spans="1:38" x14ac:dyDescent="0.3">
      <c r="A121" s="132" t="s">
        <v>1622</v>
      </c>
      <c r="B121" s="145" t="e">
        <f t="shared" ref="B121:AL121" ca="1" si="30">B80-B38</f>
        <v>#VALUE!</v>
      </c>
      <c r="C121" s="145" t="e">
        <f t="shared" ca="1" si="30"/>
        <v>#VALUE!</v>
      </c>
      <c r="D121" s="145" t="e">
        <f t="shared" ca="1" si="30"/>
        <v>#VALUE!</v>
      </c>
      <c r="E121" s="145" t="e">
        <f t="shared" ca="1" si="30"/>
        <v>#VALUE!</v>
      </c>
      <c r="F121" s="145" t="e">
        <f t="shared" ca="1" si="30"/>
        <v>#VALUE!</v>
      </c>
      <c r="G121" s="145" t="e">
        <f t="shared" ca="1" si="30"/>
        <v>#VALUE!</v>
      </c>
      <c r="H121" s="145" t="e">
        <f t="shared" ca="1" si="30"/>
        <v>#VALUE!</v>
      </c>
      <c r="I121" s="145" t="e">
        <f t="shared" ca="1" si="30"/>
        <v>#VALUE!</v>
      </c>
      <c r="J121" s="145" t="e">
        <f t="shared" ca="1" si="30"/>
        <v>#VALUE!</v>
      </c>
      <c r="K121" s="145" t="e">
        <f t="shared" ca="1" si="30"/>
        <v>#VALUE!</v>
      </c>
      <c r="L121" s="145" t="e">
        <f t="shared" ca="1" si="30"/>
        <v>#VALUE!</v>
      </c>
      <c r="M121" s="145" t="e">
        <f t="shared" ca="1" si="30"/>
        <v>#VALUE!</v>
      </c>
      <c r="N121" s="145" t="e">
        <f t="shared" ca="1" si="30"/>
        <v>#VALUE!</v>
      </c>
      <c r="O121" s="145" t="e">
        <f t="shared" ca="1" si="30"/>
        <v>#VALUE!</v>
      </c>
      <c r="P121" s="145" t="e">
        <f t="shared" ca="1" si="30"/>
        <v>#VALUE!</v>
      </c>
      <c r="Q121" s="145" t="e">
        <f t="shared" ca="1" si="30"/>
        <v>#VALUE!</v>
      </c>
      <c r="R121" s="145" t="e">
        <f t="shared" ca="1" si="30"/>
        <v>#VALUE!</v>
      </c>
      <c r="S121" s="145" t="e">
        <f t="shared" ca="1" si="30"/>
        <v>#VALUE!</v>
      </c>
      <c r="T121" s="145" t="e">
        <f t="shared" ca="1" si="30"/>
        <v>#VALUE!</v>
      </c>
      <c r="U121" s="145" t="e">
        <f t="shared" ca="1" si="30"/>
        <v>#VALUE!</v>
      </c>
      <c r="V121" s="145" t="e">
        <f t="shared" ca="1" si="30"/>
        <v>#VALUE!</v>
      </c>
      <c r="W121" s="145" t="e">
        <f t="shared" ca="1" si="30"/>
        <v>#VALUE!</v>
      </c>
      <c r="X121" s="145" t="e">
        <f t="shared" ca="1" si="30"/>
        <v>#VALUE!</v>
      </c>
      <c r="Y121" s="145" t="e">
        <f t="shared" ca="1" si="30"/>
        <v>#VALUE!</v>
      </c>
      <c r="Z121" s="145" t="e">
        <f t="shared" ca="1" si="30"/>
        <v>#VALUE!</v>
      </c>
      <c r="AA121" s="145" t="e">
        <f t="shared" ca="1" si="30"/>
        <v>#VALUE!</v>
      </c>
      <c r="AB121" s="145" t="e">
        <f t="shared" ca="1" si="30"/>
        <v>#VALUE!</v>
      </c>
      <c r="AC121" s="145" t="e">
        <f t="shared" ca="1" si="30"/>
        <v>#VALUE!</v>
      </c>
      <c r="AD121" s="145" t="e">
        <f t="shared" ca="1" si="30"/>
        <v>#VALUE!</v>
      </c>
      <c r="AE121" s="145" t="e">
        <f t="shared" ca="1" si="30"/>
        <v>#VALUE!</v>
      </c>
      <c r="AF121" s="145" t="e">
        <f t="shared" ca="1" si="30"/>
        <v>#VALUE!</v>
      </c>
      <c r="AG121" s="145" t="e">
        <f t="shared" ca="1" si="30"/>
        <v>#VALUE!</v>
      </c>
      <c r="AH121" s="145" t="e">
        <f t="shared" ca="1" si="30"/>
        <v>#VALUE!</v>
      </c>
      <c r="AI121" s="145" t="e">
        <f t="shared" ca="1" si="30"/>
        <v>#VALUE!</v>
      </c>
      <c r="AJ121" s="145" t="e">
        <f t="shared" ca="1" si="30"/>
        <v>#VALUE!</v>
      </c>
      <c r="AK121" s="145" t="e">
        <f t="shared" ca="1" si="30"/>
        <v>#VALUE!</v>
      </c>
      <c r="AL121" s="146" t="e">
        <f t="shared" ca="1" si="30"/>
        <v>#VALUE!</v>
      </c>
    </row>
    <row r="122" spans="1:38" x14ac:dyDescent="0.3">
      <c r="A122" s="132" t="s">
        <v>1623</v>
      </c>
      <c r="B122" s="145" t="e">
        <f t="shared" ref="B122:AL122" ca="1" si="31">B81-B39</f>
        <v>#VALUE!</v>
      </c>
      <c r="C122" s="145" t="e">
        <f t="shared" ca="1" si="31"/>
        <v>#VALUE!</v>
      </c>
      <c r="D122" s="145" t="e">
        <f t="shared" ca="1" si="31"/>
        <v>#VALUE!</v>
      </c>
      <c r="E122" s="145" t="e">
        <f t="shared" ca="1" si="31"/>
        <v>#VALUE!</v>
      </c>
      <c r="F122" s="145" t="e">
        <f t="shared" ca="1" si="31"/>
        <v>#VALUE!</v>
      </c>
      <c r="G122" s="145" t="e">
        <f t="shared" ca="1" si="31"/>
        <v>#VALUE!</v>
      </c>
      <c r="H122" s="145" t="e">
        <f t="shared" ca="1" si="31"/>
        <v>#VALUE!</v>
      </c>
      <c r="I122" s="145" t="e">
        <f t="shared" ca="1" si="31"/>
        <v>#VALUE!</v>
      </c>
      <c r="J122" s="145" t="e">
        <f t="shared" ca="1" si="31"/>
        <v>#VALUE!</v>
      </c>
      <c r="K122" s="145" t="e">
        <f t="shared" ca="1" si="31"/>
        <v>#VALUE!</v>
      </c>
      <c r="L122" s="145" t="e">
        <f t="shared" ca="1" si="31"/>
        <v>#VALUE!</v>
      </c>
      <c r="M122" s="145" t="e">
        <f t="shared" ca="1" si="31"/>
        <v>#VALUE!</v>
      </c>
      <c r="N122" s="145" t="e">
        <f t="shared" ca="1" si="31"/>
        <v>#VALUE!</v>
      </c>
      <c r="O122" s="145" t="e">
        <f t="shared" ca="1" si="31"/>
        <v>#VALUE!</v>
      </c>
      <c r="P122" s="145" t="e">
        <f t="shared" ca="1" si="31"/>
        <v>#VALUE!</v>
      </c>
      <c r="Q122" s="145" t="e">
        <f t="shared" ca="1" si="31"/>
        <v>#VALUE!</v>
      </c>
      <c r="R122" s="145" t="e">
        <f t="shared" ca="1" si="31"/>
        <v>#VALUE!</v>
      </c>
      <c r="S122" s="145" t="e">
        <f t="shared" ca="1" si="31"/>
        <v>#VALUE!</v>
      </c>
      <c r="T122" s="145" t="e">
        <f t="shared" ca="1" si="31"/>
        <v>#VALUE!</v>
      </c>
      <c r="U122" s="145" t="e">
        <f t="shared" ca="1" si="31"/>
        <v>#VALUE!</v>
      </c>
      <c r="V122" s="145" t="e">
        <f t="shared" ca="1" si="31"/>
        <v>#VALUE!</v>
      </c>
      <c r="W122" s="145" t="e">
        <f t="shared" ca="1" si="31"/>
        <v>#VALUE!</v>
      </c>
      <c r="X122" s="145" t="e">
        <f t="shared" ca="1" si="31"/>
        <v>#VALUE!</v>
      </c>
      <c r="Y122" s="145" t="e">
        <f t="shared" ca="1" si="31"/>
        <v>#VALUE!</v>
      </c>
      <c r="Z122" s="145" t="e">
        <f t="shared" ca="1" si="31"/>
        <v>#VALUE!</v>
      </c>
      <c r="AA122" s="145" t="e">
        <f t="shared" ca="1" si="31"/>
        <v>#VALUE!</v>
      </c>
      <c r="AB122" s="145" t="e">
        <f t="shared" ca="1" si="31"/>
        <v>#VALUE!</v>
      </c>
      <c r="AC122" s="145" t="e">
        <f t="shared" ca="1" si="31"/>
        <v>#VALUE!</v>
      </c>
      <c r="AD122" s="145" t="e">
        <f t="shared" ca="1" si="31"/>
        <v>#VALUE!</v>
      </c>
      <c r="AE122" s="145" t="e">
        <f t="shared" ca="1" si="31"/>
        <v>#VALUE!</v>
      </c>
      <c r="AF122" s="145" t="e">
        <f t="shared" ca="1" si="31"/>
        <v>#VALUE!</v>
      </c>
      <c r="AG122" s="145" t="e">
        <f t="shared" ca="1" si="31"/>
        <v>#VALUE!</v>
      </c>
      <c r="AH122" s="145" t="e">
        <f t="shared" ca="1" si="31"/>
        <v>#VALUE!</v>
      </c>
      <c r="AI122" s="145" t="e">
        <f t="shared" ca="1" si="31"/>
        <v>#VALUE!</v>
      </c>
      <c r="AJ122" s="145" t="e">
        <f t="shared" ca="1" si="31"/>
        <v>#VALUE!</v>
      </c>
      <c r="AK122" s="145" t="e">
        <f t="shared" ca="1" si="31"/>
        <v>#VALUE!</v>
      </c>
      <c r="AL122" s="146" t="e">
        <f t="shared" ca="1" si="31"/>
        <v>#VALUE!</v>
      </c>
    </row>
    <row r="123" spans="1:38" x14ac:dyDescent="0.3">
      <c r="A123" s="132" t="s">
        <v>1624</v>
      </c>
      <c r="B123" s="145" t="e">
        <f t="shared" ref="B123:AL123" ca="1" si="32">B82-B40</f>
        <v>#VALUE!</v>
      </c>
      <c r="C123" s="145" t="e">
        <f t="shared" ca="1" si="32"/>
        <v>#VALUE!</v>
      </c>
      <c r="D123" s="145" t="e">
        <f t="shared" ca="1" si="32"/>
        <v>#VALUE!</v>
      </c>
      <c r="E123" s="145" t="e">
        <f t="shared" ca="1" si="32"/>
        <v>#VALUE!</v>
      </c>
      <c r="F123" s="145" t="e">
        <f t="shared" ca="1" si="32"/>
        <v>#VALUE!</v>
      </c>
      <c r="G123" s="145" t="e">
        <f t="shared" ca="1" si="32"/>
        <v>#VALUE!</v>
      </c>
      <c r="H123" s="145" t="e">
        <f t="shared" ca="1" si="32"/>
        <v>#VALUE!</v>
      </c>
      <c r="I123" s="145" t="e">
        <f t="shared" ca="1" si="32"/>
        <v>#VALUE!</v>
      </c>
      <c r="J123" s="145" t="e">
        <f t="shared" ca="1" si="32"/>
        <v>#VALUE!</v>
      </c>
      <c r="K123" s="145" t="e">
        <f t="shared" ca="1" si="32"/>
        <v>#VALUE!</v>
      </c>
      <c r="L123" s="145" t="e">
        <f t="shared" ca="1" si="32"/>
        <v>#VALUE!</v>
      </c>
      <c r="M123" s="145" t="e">
        <f t="shared" ca="1" si="32"/>
        <v>#VALUE!</v>
      </c>
      <c r="N123" s="145" t="e">
        <f t="shared" ca="1" si="32"/>
        <v>#VALUE!</v>
      </c>
      <c r="O123" s="145" t="e">
        <f t="shared" ca="1" si="32"/>
        <v>#VALUE!</v>
      </c>
      <c r="P123" s="145" t="e">
        <f t="shared" ca="1" si="32"/>
        <v>#VALUE!</v>
      </c>
      <c r="Q123" s="145" t="e">
        <f t="shared" ca="1" si="32"/>
        <v>#VALUE!</v>
      </c>
      <c r="R123" s="145" t="e">
        <f t="shared" ca="1" si="32"/>
        <v>#VALUE!</v>
      </c>
      <c r="S123" s="145" t="e">
        <f t="shared" ca="1" si="32"/>
        <v>#VALUE!</v>
      </c>
      <c r="T123" s="145" t="e">
        <f t="shared" ca="1" si="32"/>
        <v>#VALUE!</v>
      </c>
      <c r="U123" s="145" t="e">
        <f t="shared" ca="1" si="32"/>
        <v>#VALUE!</v>
      </c>
      <c r="V123" s="145" t="e">
        <f t="shared" ca="1" si="32"/>
        <v>#VALUE!</v>
      </c>
      <c r="W123" s="145" t="e">
        <f t="shared" ca="1" si="32"/>
        <v>#VALUE!</v>
      </c>
      <c r="X123" s="145" t="e">
        <f t="shared" ca="1" si="32"/>
        <v>#VALUE!</v>
      </c>
      <c r="Y123" s="145" t="e">
        <f t="shared" ca="1" si="32"/>
        <v>#VALUE!</v>
      </c>
      <c r="Z123" s="145" t="e">
        <f t="shared" ca="1" si="32"/>
        <v>#VALUE!</v>
      </c>
      <c r="AA123" s="145" t="e">
        <f t="shared" ca="1" si="32"/>
        <v>#VALUE!</v>
      </c>
      <c r="AB123" s="145" t="e">
        <f t="shared" ca="1" si="32"/>
        <v>#VALUE!</v>
      </c>
      <c r="AC123" s="145" t="e">
        <f t="shared" ca="1" si="32"/>
        <v>#VALUE!</v>
      </c>
      <c r="AD123" s="145" t="e">
        <f t="shared" ca="1" si="32"/>
        <v>#VALUE!</v>
      </c>
      <c r="AE123" s="145" t="e">
        <f t="shared" ca="1" si="32"/>
        <v>#VALUE!</v>
      </c>
      <c r="AF123" s="145" t="e">
        <f t="shared" ca="1" si="32"/>
        <v>#VALUE!</v>
      </c>
      <c r="AG123" s="145" t="e">
        <f t="shared" ca="1" si="32"/>
        <v>#VALUE!</v>
      </c>
      <c r="AH123" s="145" t="e">
        <f t="shared" ca="1" si="32"/>
        <v>#VALUE!</v>
      </c>
      <c r="AI123" s="145" t="e">
        <f t="shared" ca="1" si="32"/>
        <v>#VALUE!</v>
      </c>
      <c r="AJ123" s="145" t="e">
        <f t="shared" ca="1" si="32"/>
        <v>#VALUE!</v>
      </c>
      <c r="AK123" s="145" t="e">
        <f t="shared" ca="1" si="32"/>
        <v>#VALUE!</v>
      </c>
      <c r="AL123" s="146" t="e">
        <f t="shared" ca="1" si="32"/>
        <v>#VALUE!</v>
      </c>
    </row>
    <row r="124" spans="1:38" x14ac:dyDescent="0.3">
      <c r="A124" s="132" t="s">
        <v>1625</v>
      </c>
      <c r="B124" s="145" t="e">
        <f t="shared" ref="B124:AL124" ca="1" si="33">B83-B41</f>
        <v>#VALUE!</v>
      </c>
      <c r="C124" s="145" t="e">
        <f t="shared" ca="1" si="33"/>
        <v>#VALUE!</v>
      </c>
      <c r="D124" s="145" t="e">
        <f t="shared" ca="1" si="33"/>
        <v>#VALUE!</v>
      </c>
      <c r="E124" s="145" t="e">
        <f t="shared" ca="1" si="33"/>
        <v>#VALUE!</v>
      </c>
      <c r="F124" s="145" t="e">
        <f t="shared" ca="1" si="33"/>
        <v>#VALUE!</v>
      </c>
      <c r="G124" s="145" t="e">
        <f t="shared" ca="1" si="33"/>
        <v>#VALUE!</v>
      </c>
      <c r="H124" s="145" t="e">
        <f t="shared" ca="1" si="33"/>
        <v>#VALUE!</v>
      </c>
      <c r="I124" s="145" t="e">
        <f t="shared" ca="1" si="33"/>
        <v>#VALUE!</v>
      </c>
      <c r="J124" s="145" t="e">
        <f t="shared" ca="1" si="33"/>
        <v>#VALUE!</v>
      </c>
      <c r="K124" s="145" t="e">
        <f t="shared" ca="1" si="33"/>
        <v>#VALUE!</v>
      </c>
      <c r="L124" s="145" t="e">
        <f t="shared" ca="1" si="33"/>
        <v>#VALUE!</v>
      </c>
      <c r="M124" s="145" t="e">
        <f t="shared" ca="1" si="33"/>
        <v>#VALUE!</v>
      </c>
      <c r="N124" s="145" t="e">
        <f t="shared" ca="1" si="33"/>
        <v>#VALUE!</v>
      </c>
      <c r="O124" s="145" t="e">
        <f t="shared" ca="1" si="33"/>
        <v>#VALUE!</v>
      </c>
      <c r="P124" s="145" t="e">
        <f t="shared" ca="1" si="33"/>
        <v>#VALUE!</v>
      </c>
      <c r="Q124" s="145" t="e">
        <f t="shared" ca="1" si="33"/>
        <v>#VALUE!</v>
      </c>
      <c r="R124" s="145" t="e">
        <f t="shared" ca="1" si="33"/>
        <v>#VALUE!</v>
      </c>
      <c r="S124" s="145" t="e">
        <f t="shared" ca="1" si="33"/>
        <v>#VALUE!</v>
      </c>
      <c r="T124" s="145" t="e">
        <f t="shared" ca="1" si="33"/>
        <v>#VALUE!</v>
      </c>
      <c r="U124" s="145" t="e">
        <f t="shared" ca="1" si="33"/>
        <v>#VALUE!</v>
      </c>
      <c r="V124" s="145" t="e">
        <f t="shared" ca="1" si="33"/>
        <v>#VALUE!</v>
      </c>
      <c r="W124" s="145" t="e">
        <f t="shared" ca="1" si="33"/>
        <v>#VALUE!</v>
      </c>
      <c r="X124" s="145" t="e">
        <f t="shared" ca="1" si="33"/>
        <v>#VALUE!</v>
      </c>
      <c r="Y124" s="145" t="e">
        <f t="shared" ca="1" si="33"/>
        <v>#VALUE!</v>
      </c>
      <c r="Z124" s="145" t="e">
        <f t="shared" ca="1" si="33"/>
        <v>#VALUE!</v>
      </c>
      <c r="AA124" s="145" t="e">
        <f t="shared" ca="1" si="33"/>
        <v>#VALUE!</v>
      </c>
      <c r="AB124" s="145" t="e">
        <f t="shared" ca="1" si="33"/>
        <v>#VALUE!</v>
      </c>
      <c r="AC124" s="145" t="e">
        <f t="shared" ca="1" si="33"/>
        <v>#VALUE!</v>
      </c>
      <c r="AD124" s="145" t="e">
        <f t="shared" ca="1" si="33"/>
        <v>#VALUE!</v>
      </c>
      <c r="AE124" s="145" t="e">
        <f t="shared" ca="1" si="33"/>
        <v>#VALUE!</v>
      </c>
      <c r="AF124" s="145" t="e">
        <f t="shared" ca="1" si="33"/>
        <v>#VALUE!</v>
      </c>
      <c r="AG124" s="145" t="e">
        <f t="shared" ca="1" si="33"/>
        <v>#VALUE!</v>
      </c>
      <c r="AH124" s="145" t="e">
        <f t="shared" ca="1" si="33"/>
        <v>#VALUE!</v>
      </c>
      <c r="AI124" s="145" t="e">
        <f t="shared" ca="1" si="33"/>
        <v>#VALUE!</v>
      </c>
      <c r="AJ124" s="145" t="e">
        <f t="shared" ca="1" si="33"/>
        <v>#VALUE!</v>
      </c>
      <c r="AK124" s="145" t="e">
        <f t="shared" ca="1" si="33"/>
        <v>#VALUE!</v>
      </c>
      <c r="AL124" s="146" t="e">
        <f t="shared" ca="1" si="33"/>
        <v>#VALUE!</v>
      </c>
    </row>
    <row r="125" spans="1:38" x14ac:dyDescent="0.3">
      <c r="A125" s="132" t="s">
        <v>1626</v>
      </c>
      <c r="B125" s="145" t="e">
        <f t="shared" ref="B125:AL125" ca="1" si="34">B84-B42</f>
        <v>#VALUE!</v>
      </c>
      <c r="C125" s="145" t="e">
        <f t="shared" ca="1" si="34"/>
        <v>#VALUE!</v>
      </c>
      <c r="D125" s="145" t="e">
        <f t="shared" ca="1" si="34"/>
        <v>#VALUE!</v>
      </c>
      <c r="E125" s="145" t="e">
        <f t="shared" ca="1" si="34"/>
        <v>#VALUE!</v>
      </c>
      <c r="F125" s="145" t="e">
        <f t="shared" ca="1" si="34"/>
        <v>#VALUE!</v>
      </c>
      <c r="G125" s="145" t="e">
        <f t="shared" ca="1" si="34"/>
        <v>#VALUE!</v>
      </c>
      <c r="H125" s="145" t="e">
        <f t="shared" ca="1" si="34"/>
        <v>#VALUE!</v>
      </c>
      <c r="I125" s="145" t="e">
        <f t="shared" ca="1" si="34"/>
        <v>#VALUE!</v>
      </c>
      <c r="J125" s="145" t="e">
        <f t="shared" ca="1" si="34"/>
        <v>#VALUE!</v>
      </c>
      <c r="K125" s="145" t="e">
        <f t="shared" ca="1" si="34"/>
        <v>#VALUE!</v>
      </c>
      <c r="L125" s="145" t="e">
        <f t="shared" ca="1" si="34"/>
        <v>#VALUE!</v>
      </c>
      <c r="M125" s="145" t="e">
        <f t="shared" ca="1" si="34"/>
        <v>#VALUE!</v>
      </c>
      <c r="N125" s="145" t="e">
        <f t="shared" ca="1" si="34"/>
        <v>#VALUE!</v>
      </c>
      <c r="O125" s="145" t="e">
        <f t="shared" ca="1" si="34"/>
        <v>#VALUE!</v>
      </c>
      <c r="P125" s="145" t="e">
        <f t="shared" ca="1" si="34"/>
        <v>#VALUE!</v>
      </c>
      <c r="Q125" s="145" t="e">
        <f t="shared" ca="1" si="34"/>
        <v>#VALUE!</v>
      </c>
      <c r="R125" s="145" t="e">
        <f t="shared" ca="1" si="34"/>
        <v>#VALUE!</v>
      </c>
      <c r="S125" s="145" t="e">
        <f t="shared" ca="1" si="34"/>
        <v>#VALUE!</v>
      </c>
      <c r="T125" s="145" t="e">
        <f t="shared" ca="1" si="34"/>
        <v>#VALUE!</v>
      </c>
      <c r="U125" s="145" t="e">
        <f t="shared" ca="1" si="34"/>
        <v>#VALUE!</v>
      </c>
      <c r="V125" s="145" t="e">
        <f t="shared" ca="1" si="34"/>
        <v>#VALUE!</v>
      </c>
      <c r="W125" s="145" t="e">
        <f t="shared" ca="1" si="34"/>
        <v>#VALUE!</v>
      </c>
      <c r="X125" s="145" t="e">
        <f t="shared" ca="1" si="34"/>
        <v>#VALUE!</v>
      </c>
      <c r="Y125" s="145" t="e">
        <f t="shared" ca="1" si="34"/>
        <v>#VALUE!</v>
      </c>
      <c r="Z125" s="145" t="e">
        <f t="shared" ca="1" si="34"/>
        <v>#VALUE!</v>
      </c>
      <c r="AA125" s="145" t="e">
        <f t="shared" ca="1" si="34"/>
        <v>#VALUE!</v>
      </c>
      <c r="AB125" s="145" t="e">
        <f t="shared" ca="1" si="34"/>
        <v>#VALUE!</v>
      </c>
      <c r="AC125" s="145" t="e">
        <f t="shared" ca="1" si="34"/>
        <v>#VALUE!</v>
      </c>
      <c r="AD125" s="145" t="e">
        <f t="shared" ca="1" si="34"/>
        <v>#VALUE!</v>
      </c>
      <c r="AE125" s="145" t="e">
        <f t="shared" ca="1" si="34"/>
        <v>#VALUE!</v>
      </c>
      <c r="AF125" s="145" t="e">
        <f t="shared" ca="1" si="34"/>
        <v>#VALUE!</v>
      </c>
      <c r="AG125" s="145" t="e">
        <f t="shared" ca="1" si="34"/>
        <v>#VALUE!</v>
      </c>
      <c r="AH125" s="145" t="e">
        <f t="shared" ca="1" si="34"/>
        <v>#VALUE!</v>
      </c>
      <c r="AI125" s="145" t="e">
        <f t="shared" ca="1" si="34"/>
        <v>#VALUE!</v>
      </c>
      <c r="AJ125" s="145" t="e">
        <f t="shared" ca="1" si="34"/>
        <v>#VALUE!</v>
      </c>
      <c r="AK125" s="145" t="e">
        <f t="shared" ca="1" si="34"/>
        <v>#VALUE!</v>
      </c>
      <c r="AL125" s="146" t="e">
        <f t="shared" ca="1" si="34"/>
        <v>#VALUE!</v>
      </c>
    </row>
    <row r="126" spans="1:38" s="8" customFormat="1" x14ac:dyDescent="0.3">
      <c r="A126" s="132" t="s">
        <v>1430</v>
      </c>
      <c r="B126" s="145" t="e">
        <f t="shared" ref="B126:AL126" ca="1" si="35">B85-B43</f>
        <v>#VALUE!</v>
      </c>
      <c r="C126" s="145" t="e">
        <f t="shared" ca="1" si="35"/>
        <v>#VALUE!</v>
      </c>
      <c r="D126" s="145" t="e">
        <f t="shared" ca="1" si="35"/>
        <v>#VALUE!</v>
      </c>
      <c r="E126" s="145" t="e">
        <f t="shared" ca="1" si="35"/>
        <v>#VALUE!</v>
      </c>
      <c r="F126" s="145" t="e">
        <f t="shared" ca="1" si="35"/>
        <v>#VALUE!</v>
      </c>
      <c r="G126" s="145" t="e">
        <f t="shared" ca="1" si="35"/>
        <v>#VALUE!</v>
      </c>
      <c r="H126" s="145" t="e">
        <f t="shared" ca="1" si="35"/>
        <v>#VALUE!</v>
      </c>
      <c r="I126" s="145" t="e">
        <f t="shared" ca="1" si="35"/>
        <v>#VALUE!</v>
      </c>
      <c r="J126" s="145" t="e">
        <f t="shared" ca="1" si="35"/>
        <v>#VALUE!</v>
      </c>
      <c r="K126" s="145" t="e">
        <f t="shared" ca="1" si="35"/>
        <v>#VALUE!</v>
      </c>
      <c r="L126" s="145" t="e">
        <f t="shared" ca="1" si="35"/>
        <v>#VALUE!</v>
      </c>
      <c r="M126" s="145" t="e">
        <f t="shared" ca="1" si="35"/>
        <v>#VALUE!</v>
      </c>
      <c r="N126" s="145" t="e">
        <f t="shared" ca="1" si="35"/>
        <v>#VALUE!</v>
      </c>
      <c r="O126" s="145" t="e">
        <f t="shared" ca="1" si="35"/>
        <v>#VALUE!</v>
      </c>
      <c r="P126" s="145" t="e">
        <f t="shared" ca="1" si="35"/>
        <v>#VALUE!</v>
      </c>
      <c r="Q126" s="145" t="e">
        <f t="shared" ca="1" si="35"/>
        <v>#VALUE!</v>
      </c>
      <c r="R126" s="145" t="e">
        <f t="shared" ca="1" si="35"/>
        <v>#VALUE!</v>
      </c>
      <c r="S126" s="145" t="e">
        <f t="shared" ca="1" si="35"/>
        <v>#VALUE!</v>
      </c>
      <c r="T126" s="145" t="e">
        <f t="shared" ca="1" si="35"/>
        <v>#VALUE!</v>
      </c>
      <c r="U126" s="145" t="e">
        <f t="shared" ca="1" si="35"/>
        <v>#VALUE!</v>
      </c>
      <c r="V126" s="145" t="e">
        <f t="shared" ca="1" si="35"/>
        <v>#VALUE!</v>
      </c>
      <c r="W126" s="145" t="e">
        <f t="shared" ca="1" si="35"/>
        <v>#VALUE!</v>
      </c>
      <c r="X126" s="145" t="e">
        <f t="shared" ca="1" si="35"/>
        <v>#VALUE!</v>
      </c>
      <c r="Y126" s="145" t="e">
        <f t="shared" ca="1" si="35"/>
        <v>#VALUE!</v>
      </c>
      <c r="Z126" s="145" t="e">
        <f t="shared" ca="1" si="35"/>
        <v>#VALUE!</v>
      </c>
      <c r="AA126" s="145" t="e">
        <f t="shared" ca="1" si="35"/>
        <v>#VALUE!</v>
      </c>
      <c r="AB126" s="145" t="e">
        <f t="shared" ca="1" si="35"/>
        <v>#VALUE!</v>
      </c>
      <c r="AC126" s="145" t="e">
        <f t="shared" ca="1" si="35"/>
        <v>#VALUE!</v>
      </c>
      <c r="AD126" s="145" t="e">
        <f t="shared" ca="1" si="35"/>
        <v>#VALUE!</v>
      </c>
      <c r="AE126" s="145" t="e">
        <f t="shared" ca="1" si="35"/>
        <v>#VALUE!</v>
      </c>
      <c r="AF126" s="145" t="e">
        <f t="shared" ca="1" si="35"/>
        <v>#VALUE!</v>
      </c>
      <c r="AG126" s="145" t="e">
        <f t="shared" ca="1" si="35"/>
        <v>#VALUE!</v>
      </c>
      <c r="AH126" s="145" t="e">
        <f t="shared" ca="1" si="35"/>
        <v>#VALUE!</v>
      </c>
      <c r="AI126" s="145" t="e">
        <f t="shared" ca="1" si="35"/>
        <v>#VALUE!</v>
      </c>
      <c r="AJ126" s="145" t="e">
        <f t="shared" ca="1" si="35"/>
        <v>#VALUE!</v>
      </c>
      <c r="AK126" s="145" t="e">
        <f t="shared" ca="1" si="35"/>
        <v>#VALUE!</v>
      </c>
      <c r="AL126" s="146" t="e">
        <f t="shared" ca="1" si="35"/>
        <v>#VALUE!</v>
      </c>
    </row>
    <row r="127" spans="1:38" x14ac:dyDescent="0.3">
      <c r="A127" s="132" t="s">
        <v>35</v>
      </c>
      <c r="B127" s="146" t="e">
        <f t="shared" ref="B127:AL127" ca="1" si="36">B86-B44</f>
        <v>#VALUE!</v>
      </c>
      <c r="C127" s="146" t="e">
        <f t="shared" ca="1" si="36"/>
        <v>#VALUE!</v>
      </c>
      <c r="D127" s="146" t="e">
        <f t="shared" ca="1" si="36"/>
        <v>#VALUE!</v>
      </c>
      <c r="E127" s="146" t="e">
        <f t="shared" ca="1" si="36"/>
        <v>#VALUE!</v>
      </c>
      <c r="F127" s="146" t="e">
        <f t="shared" ca="1" si="36"/>
        <v>#VALUE!</v>
      </c>
      <c r="G127" s="146" t="e">
        <f t="shared" ca="1" si="36"/>
        <v>#VALUE!</v>
      </c>
      <c r="H127" s="146" t="e">
        <f t="shared" ca="1" si="36"/>
        <v>#VALUE!</v>
      </c>
      <c r="I127" s="146" t="e">
        <f t="shared" ca="1" si="36"/>
        <v>#VALUE!</v>
      </c>
      <c r="J127" s="146" t="e">
        <f t="shared" ca="1" si="36"/>
        <v>#VALUE!</v>
      </c>
      <c r="K127" s="146" t="e">
        <f t="shared" ca="1" si="36"/>
        <v>#VALUE!</v>
      </c>
      <c r="L127" s="146" t="e">
        <f t="shared" ca="1" si="36"/>
        <v>#VALUE!</v>
      </c>
      <c r="M127" s="146" t="e">
        <f t="shared" ca="1" si="36"/>
        <v>#VALUE!</v>
      </c>
      <c r="N127" s="146" t="e">
        <f t="shared" ca="1" si="36"/>
        <v>#VALUE!</v>
      </c>
      <c r="O127" s="146" t="e">
        <f t="shared" ca="1" si="36"/>
        <v>#VALUE!</v>
      </c>
      <c r="P127" s="146" t="e">
        <f t="shared" ca="1" si="36"/>
        <v>#VALUE!</v>
      </c>
      <c r="Q127" s="146" t="e">
        <f t="shared" ca="1" si="36"/>
        <v>#VALUE!</v>
      </c>
      <c r="R127" s="146" t="e">
        <f t="shared" ca="1" si="36"/>
        <v>#VALUE!</v>
      </c>
      <c r="S127" s="146" t="e">
        <f t="shared" ca="1" si="36"/>
        <v>#VALUE!</v>
      </c>
      <c r="T127" s="146" t="e">
        <f t="shared" ca="1" si="36"/>
        <v>#VALUE!</v>
      </c>
      <c r="U127" s="146" t="e">
        <f t="shared" ca="1" si="36"/>
        <v>#VALUE!</v>
      </c>
      <c r="V127" s="146" t="e">
        <f t="shared" ca="1" si="36"/>
        <v>#VALUE!</v>
      </c>
      <c r="W127" s="146" t="e">
        <f t="shared" ca="1" si="36"/>
        <v>#VALUE!</v>
      </c>
      <c r="X127" s="146" t="e">
        <f t="shared" ca="1" si="36"/>
        <v>#VALUE!</v>
      </c>
      <c r="Y127" s="146" t="e">
        <f t="shared" ca="1" si="36"/>
        <v>#VALUE!</v>
      </c>
      <c r="Z127" s="146" t="e">
        <f t="shared" ca="1" si="36"/>
        <v>#VALUE!</v>
      </c>
      <c r="AA127" s="146" t="e">
        <f t="shared" ca="1" si="36"/>
        <v>#VALUE!</v>
      </c>
      <c r="AB127" s="146" t="e">
        <f t="shared" ca="1" si="36"/>
        <v>#VALUE!</v>
      </c>
      <c r="AC127" s="146" t="e">
        <f t="shared" ca="1" si="36"/>
        <v>#VALUE!</v>
      </c>
      <c r="AD127" s="146" t="e">
        <f t="shared" ca="1" si="36"/>
        <v>#VALUE!</v>
      </c>
      <c r="AE127" s="146" t="e">
        <f t="shared" ca="1" si="36"/>
        <v>#VALUE!</v>
      </c>
      <c r="AF127" s="146" t="e">
        <f t="shared" ca="1" si="36"/>
        <v>#VALUE!</v>
      </c>
      <c r="AG127" s="146" t="e">
        <f t="shared" ca="1" si="36"/>
        <v>#VALUE!</v>
      </c>
      <c r="AH127" s="146" t="e">
        <f t="shared" ca="1" si="36"/>
        <v>#VALUE!</v>
      </c>
      <c r="AI127" s="146" t="e">
        <f t="shared" ca="1" si="36"/>
        <v>#VALUE!</v>
      </c>
      <c r="AJ127" s="146" t="e">
        <f t="shared" ca="1" si="36"/>
        <v>#VALUE!</v>
      </c>
      <c r="AK127" s="146" t="e">
        <f t="shared" ca="1" si="36"/>
        <v>#VALUE!</v>
      </c>
      <c r="AL127" s="146" t="e">
        <f t="shared" ca="1" si="36"/>
        <v>#VALUE!</v>
      </c>
    </row>
  </sheetData>
  <mergeCells count="3">
    <mergeCell ref="B5:AL5"/>
    <mergeCell ref="B47:AL47"/>
    <mergeCell ref="B88:AL88"/>
  </mergeCells>
  <conditionalFormatting sqref="B8:AJ42">
    <cfRule type="top10" dxfId="9" priority="10" rank="10"/>
  </conditionalFormatting>
  <conditionalFormatting sqref="B44:AJ44">
    <cfRule type="top10" dxfId="8" priority="8" bottom="1" rank="3"/>
    <cfRule type="top10" dxfId="7" priority="9" rank="3"/>
  </conditionalFormatting>
  <conditionalFormatting sqref="B50:AJ84">
    <cfRule type="top10" dxfId="6" priority="5" rank="10"/>
  </conditionalFormatting>
  <conditionalFormatting sqref="B86:AJ86">
    <cfRule type="top10" dxfId="5" priority="3" bottom="1" rank="3"/>
    <cfRule type="top10" dxfId="4" priority="4" rank="3"/>
  </conditionalFormatting>
  <conditionalFormatting sqref="AL8:AL44">
    <cfRule type="top10" dxfId="3" priority="6" bottom="1" rank="3"/>
    <cfRule type="top10" dxfId="2" priority="7" rank="3"/>
  </conditionalFormatting>
  <conditionalFormatting sqref="AL50:AL86">
    <cfRule type="top10" dxfId="1" priority="1" bottom="1" rank="3"/>
    <cfRule type="top10" dxfId="0" priority="2" rank="3"/>
  </conditionalFormatting>
  <pageMargins left="0.2" right="0.2" top="0.75" bottom="0.75" header="0.3" footer="0.3"/>
  <pageSetup scale="43" fitToHeight="2" orientation="landscape" r:id="rId1"/>
  <rowBreaks count="1" manualBreakCount="1">
    <brk id="8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7</vt:i4>
      </vt:variant>
      <vt:variant>
        <vt:lpstr>Named Ranges</vt:lpstr>
      </vt:variant>
      <vt:variant>
        <vt:i4>13</vt:i4>
      </vt:variant>
    </vt:vector>
  </HeadingPairs>
  <TitlesOfParts>
    <vt:vector size="29" baseType="lpstr">
      <vt:lpstr>Parameters</vt:lpstr>
      <vt:lpstr>EvOSys</vt:lpstr>
      <vt:lpstr>EvO10.01</vt:lpstr>
      <vt:lpstr>EvO9.01</vt:lpstr>
      <vt:lpstr>EvO2.04&amp;2.05</vt:lpstr>
      <vt:lpstr>EvO10.03&amp;10.04</vt:lpstr>
      <vt:lpstr>EvO11.0X</vt:lpstr>
      <vt:lpstr>O12.01</vt:lpstr>
      <vt:lpstr>EvO13.07&amp;13.08</vt:lpstr>
      <vt:lpstr>MBTA_Mode_Chart</vt:lpstr>
      <vt:lpstr>HeavyRail_Chart</vt:lpstr>
      <vt:lpstr>GreenLine_Chart</vt:lpstr>
      <vt:lpstr>CommuterRail_Chart</vt:lpstr>
      <vt:lpstr>Non_MBTA_Chart</vt:lpstr>
      <vt:lpstr>HR_ScatterPlot</vt:lpstr>
      <vt:lpstr>CR_ScatterPlot</vt:lpstr>
      <vt:lpstr>Database</vt:lpstr>
      <vt:lpstr>EvO10.01!Print_Area</vt:lpstr>
      <vt:lpstr>'EvO10.03&amp;10.04'!Print_Area</vt:lpstr>
      <vt:lpstr>EvO11.0X!Print_Area</vt:lpstr>
      <vt:lpstr>'EvO13.07&amp;13.08'!Print_Area</vt:lpstr>
      <vt:lpstr>'EvO2.04&amp;2.05'!Print_Area</vt:lpstr>
      <vt:lpstr>EvO9.01!Print_Area</vt:lpstr>
      <vt:lpstr>EvOSys!Print_Area</vt:lpstr>
      <vt:lpstr>O12.01!Print_Area</vt:lpstr>
      <vt:lpstr>Parameters!Print_Area</vt:lpstr>
      <vt:lpstr>EvO10.01!Print_Titles</vt:lpstr>
      <vt:lpstr>'EvO10.03&amp;10.04'!Print_Titles</vt:lpstr>
      <vt:lpstr>EvO11.0X!Print_Titles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Chi, Hongbo</dc:creator>
  <cp:keywords/>
  <dc:description/>
  <cp:lastModifiedBy>Sujith Rapolu</cp:lastModifiedBy>
  <cp:revision/>
  <dcterms:created xsi:type="dcterms:W3CDTF">2016-01-26T14:36:40Z</dcterms:created>
  <dcterms:modified xsi:type="dcterms:W3CDTF">2025-06-19T21:39:58Z</dcterms:modified>
  <cp:category/>
  <cp:contentStatus/>
</cp:coreProperties>
</file>